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눈꽃빙수 관리용 파일 포함\"/>
    </mc:Choice>
  </mc:AlternateContent>
  <xr:revisionPtr revIDLastSave="0" documentId="13_ncr:1_{3C66C73C-98EB-4D87-8588-99D59101506D}" xr6:coauthVersionLast="47" xr6:coauthVersionMax="47" xr10:uidLastSave="{00000000-0000-0000-0000-000000000000}"/>
  <workbookProtection workbookAlgorithmName="SHA-512" workbookHashValue="NcTNvKQg4KxgDAm6o0y1DyZNWoWF/TsuhilyezabRVpB1p3erZuaiT57SSIxm0ItwB7A3A0PL/SynYVglI4HjQ==" workbookSaltValue="CUl8gbX3UhkPNaNcnyigEQ==" workbookSpinCount="100000" lockStructure="1"/>
  <bookViews>
    <workbookView showHorizontalScroll="0" showVerticalScroll="0" xWindow="-108" yWindow="-108" windowWidth="23256" windowHeight="12456" tabRatio="760" activeTab="3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업종비중" sheetId="162" r:id="rId5"/>
    <sheet name="유니버스" sheetId="145" state="hidden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4" hidden="1">업종비중!$A$5:$T$5</definedName>
    <definedName name="_xlnm._FilterDatabase" localSheetId="5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7" i="162" l="1"/>
  <c r="S7" i="162"/>
  <c r="R7" i="162"/>
  <c r="Q7" i="162"/>
  <c r="M109" i="162"/>
  <c r="L109" i="162"/>
  <c r="K109" i="162"/>
  <c r="J109" i="162"/>
  <c r="F123" i="162"/>
  <c r="E123" i="162"/>
  <c r="D123" i="162"/>
  <c r="C123" i="162"/>
  <c r="T6" i="162" l="1"/>
  <c r="S6" i="162"/>
  <c r="R6" i="162"/>
  <c r="Q6" i="162"/>
  <c r="M111" i="162"/>
  <c r="L111" i="162"/>
  <c r="K111" i="162"/>
  <c r="J111" i="162"/>
  <c r="F122" i="162"/>
  <c r="E122" i="162"/>
  <c r="D122" i="162"/>
  <c r="C122" i="162"/>
  <c r="I1" i="161"/>
  <c r="H1" i="161"/>
  <c r="G1" i="161"/>
  <c r="F1" i="161"/>
  <c r="E1" i="161"/>
  <c r="D1" i="161"/>
  <c r="P50" i="162" l="1"/>
  <c r="P36" i="162"/>
  <c r="P35" i="162"/>
  <c r="P89" i="162"/>
  <c r="P54" i="162"/>
  <c r="P112" i="162"/>
  <c r="P113" i="162"/>
  <c r="P77" i="162"/>
  <c r="P76" i="162"/>
  <c r="P121" i="162"/>
  <c r="P120" i="162"/>
  <c r="P114" i="162"/>
  <c r="P31" i="162"/>
  <c r="P29" i="162"/>
  <c r="P19" i="162"/>
  <c r="P14" i="162"/>
  <c r="P92" i="162"/>
  <c r="P30" i="162"/>
  <c r="P101" i="162"/>
  <c r="P99" i="162"/>
  <c r="P15" i="162"/>
  <c r="P68" i="162"/>
  <c r="P69" i="162"/>
  <c r="P55" i="162"/>
  <c r="P87" i="162"/>
  <c r="P61" i="162"/>
  <c r="P88" i="162"/>
  <c r="P90" i="162"/>
  <c r="P91" i="162"/>
  <c r="P100" i="162"/>
  <c r="P78" i="162"/>
  <c r="P79" i="162"/>
  <c r="P66" i="162"/>
  <c r="P49" i="162"/>
  <c r="P32" i="162"/>
  <c r="P83" i="162"/>
  <c r="P44" i="162"/>
  <c r="P51" i="162"/>
  <c r="P81" i="162"/>
  <c r="P80" i="162"/>
  <c r="P118" i="162"/>
  <c r="P23" i="162"/>
  <c r="P70" i="162"/>
  <c r="P37" i="162"/>
  <c r="P108" i="162"/>
  <c r="P94" i="162"/>
  <c r="P60" i="162"/>
  <c r="P102" i="162"/>
  <c r="P103" i="162"/>
  <c r="P107" i="162"/>
  <c r="P71" i="162"/>
  <c r="P67" i="162"/>
  <c r="P65" i="162"/>
  <c r="P119" i="162"/>
  <c r="P59" i="162"/>
  <c r="P75" i="162"/>
  <c r="P25" i="162"/>
  <c r="P26" i="162"/>
  <c r="P53" i="162"/>
  <c r="P72" i="162"/>
  <c r="P117" i="162"/>
  <c r="P43" i="162"/>
  <c r="P21" i="162"/>
  <c r="P64" i="162"/>
  <c r="P34" i="162"/>
  <c r="P93" i="162"/>
  <c r="P42" i="162"/>
  <c r="P110" i="162"/>
  <c r="P116" i="162"/>
  <c r="P115" i="162"/>
  <c r="P62" i="162"/>
  <c r="P33" i="162"/>
  <c r="P104" i="162"/>
  <c r="P73" i="162"/>
  <c r="P13" i="162"/>
  <c r="P17" i="162"/>
  <c r="P16" i="162"/>
  <c r="P86" i="162"/>
  <c r="P38" i="162"/>
  <c r="P84" i="162"/>
  <c r="P85" i="162"/>
  <c r="T50" i="162"/>
  <c r="S50" i="162"/>
  <c r="R50" i="162"/>
  <c r="Q50" i="162"/>
  <c r="T36" i="162"/>
  <c r="S36" i="162"/>
  <c r="R36" i="162"/>
  <c r="Q36" i="162"/>
  <c r="T35" i="162"/>
  <c r="S35" i="162"/>
  <c r="R35" i="162"/>
  <c r="Q35" i="162"/>
  <c r="T89" i="162"/>
  <c r="S89" i="162"/>
  <c r="R89" i="162"/>
  <c r="Q89" i="162"/>
  <c r="T54" i="162"/>
  <c r="S54" i="162"/>
  <c r="R54" i="162"/>
  <c r="Q54" i="162"/>
  <c r="T112" i="162"/>
  <c r="S112" i="162"/>
  <c r="R112" i="162"/>
  <c r="Q112" i="162"/>
  <c r="T113" i="162"/>
  <c r="S113" i="162"/>
  <c r="R113" i="162"/>
  <c r="Q113" i="162"/>
  <c r="T77" i="162"/>
  <c r="S77" i="162"/>
  <c r="R77" i="162"/>
  <c r="Q77" i="162"/>
  <c r="T76" i="162"/>
  <c r="S76" i="162"/>
  <c r="R76" i="162"/>
  <c r="Q76" i="162"/>
  <c r="T121" i="162"/>
  <c r="S121" i="162"/>
  <c r="R121" i="162"/>
  <c r="Q121" i="162"/>
  <c r="T120" i="162"/>
  <c r="S120" i="162"/>
  <c r="R120" i="162"/>
  <c r="Q120" i="162"/>
  <c r="T114" i="162"/>
  <c r="S114" i="162"/>
  <c r="R114" i="162"/>
  <c r="Q114" i="162"/>
  <c r="T31" i="162"/>
  <c r="S31" i="162"/>
  <c r="R31" i="162"/>
  <c r="Q31" i="162"/>
  <c r="T29" i="162"/>
  <c r="S29" i="162"/>
  <c r="R29" i="162"/>
  <c r="Q29" i="162"/>
  <c r="T19" i="162"/>
  <c r="S19" i="162"/>
  <c r="R19" i="162"/>
  <c r="Q19" i="162"/>
  <c r="T14" i="162"/>
  <c r="S14" i="162"/>
  <c r="R14" i="162"/>
  <c r="Q14" i="162"/>
  <c r="T92" i="162"/>
  <c r="S92" i="162"/>
  <c r="R92" i="162"/>
  <c r="Q92" i="162"/>
  <c r="T30" i="162"/>
  <c r="S30" i="162"/>
  <c r="R30" i="162"/>
  <c r="Q30" i="162"/>
  <c r="T101" i="162"/>
  <c r="S101" i="162"/>
  <c r="R101" i="162"/>
  <c r="Q101" i="162"/>
  <c r="T99" i="162"/>
  <c r="S99" i="162"/>
  <c r="R99" i="162"/>
  <c r="Q99" i="162"/>
  <c r="T15" i="162"/>
  <c r="S15" i="162"/>
  <c r="R15" i="162"/>
  <c r="Q15" i="162"/>
  <c r="T68" i="162"/>
  <c r="S68" i="162"/>
  <c r="R68" i="162"/>
  <c r="Q68" i="162"/>
  <c r="T69" i="162"/>
  <c r="S69" i="162"/>
  <c r="R69" i="162"/>
  <c r="Q69" i="162"/>
  <c r="T55" i="162"/>
  <c r="S55" i="162"/>
  <c r="R55" i="162"/>
  <c r="Q55" i="162"/>
  <c r="T87" i="162"/>
  <c r="S87" i="162"/>
  <c r="R87" i="162"/>
  <c r="Q87" i="162"/>
  <c r="T61" i="162"/>
  <c r="S61" i="162"/>
  <c r="R61" i="162"/>
  <c r="Q61" i="162"/>
  <c r="T88" i="162"/>
  <c r="S88" i="162"/>
  <c r="R88" i="162"/>
  <c r="Q88" i="162"/>
  <c r="T90" i="162"/>
  <c r="S90" i="162"/>
  <c r="R90" i="162"/>
  <c r="Q90" i="162"/>
  <c r="T91" i="162"/>
  <c r="S91" i="162"/>
  <c r="R91" i="162"/>
  <c r="Q91" i="162"/>
  <c r="T100" i="162"/>
  <c r="S100" i="162"/>
  <c r="R100" i="162"/>
  <c r="Q100" i="162"/>
  <c r="T78" i="162"/>
  <c r="S78" i="162"/>
  <c r="R78" i="162"/>
  <c r="Q78" i="162"/>
  <c r="T79" i="162"/>
  <c r="S79" i="162"/>
  <c r="R79" i="162"/>
  <c r="Q79" i="162"/>
  <c r="T66" i="162"/>
  <c r="S66" i="162"/>
  <c r="R66" i="162"/>
  <c r="Q66" i="162"/>
  <c r="T49" i="162"/>
  <c r="S49" i="162"/>
  <c r="R49" i="162"/>
  <c r="Q49" i="162"/>
  <c r="T32" i="162"/>
  <c r="S32" i="162"/>
  <c r="R32" i="162"/>
  <c r="Q32" i="162"/>
  <c r="T83" i="162"/>
  <c r="S83" i="162"/>
  <c r="R83" i="162"/>
  <c r="Q83" i="162"/>
  <c r="T44" i="162"/>
  <c r="S44" i="162"/>
  <c r="R44" i="162"/>
  <c r="Q44" i="162"/>
  <c r="T51" i="162"/>
  <c r="S51" i="162"/>
  <c r="R51" i="162"/>
  <c r="Q51" i="162"/>
  <c r="T81" i="162"/>
  <c r="S81" i="162"/>
  <c r="R81" i="162"/>
  <c r="Q81" i="162"/>
  <c r="T80" i="162"/>
  <c r="S80" i="162"/>
  <c r="R80" i="162"/>
  <c r="Q80" i="162"/>
  <c r="T118" i="162"/>
  <c r="S118" i="162"/>
  <c r="R118" i="162"/>
  <c r="Q118" i="162"/>
  <c r="T23" i="162"/>
  <c r="S23" i="162"/>
  <c r="R23" i="162"/>
  <c r="Q23" i="162"/>
  <c r="T70" i="162"/>
  <c r="S70" i="162"/>
  <c r="R70" i="162"/>
  <c r="Q70" i="162"/>
  <c r="T37" i="162"/>
  <c r="S37" i="162"/>
  <c r="R37" i="162"/>
  <c r="Q37" i="162"/>
  <c r="T108" i="162"/>
  <c r="S108" i="162"/>
  <c r="R108" i="162"/>
  <c r="Q108" i="162"/>
  <c r="T94" i="162"/>
  <c r="S94" i="162"/>
  <c r="R94" i="162"/>
  <c r="Q94" i="162"/>
  <c r="T60" i="162"/>
  <c r="S60" i="162"/>
  <c r="R60" i="162"/>
  <c r="Q60" i="162"/>
  <c r="T102" i="162"/>
  <c r="S102" i="162"/>
  <c r="R102" i="162"/>
  <c r="Q102" i="162"/>
  <c r="T103" i="162"/>
  <c r="S103" i="162"/>
  <c r="R103" i="162"/>
  <c r="Q103" i="162"/>
  <c r="T107" i="162"/>
  <c r="S107" i="162"/>
  <c r="R107" i="162"/>
  <c r="Q107" i="162"/>
  <c r="T71" i="162"/>
  <c r="S71" i="162"/>
  <c r="R71" i="162"/>
  <c r="Q71" i="162"/>
  <c r="T67" i="162"/>
  <c r="S67" i="162"/>
  <c r="R67" i="162"/>
  <c r="Q67" i="162"/>
  <c r="T65" i="162"/>
  <c r="S65" i="162"/>
  <c r="R65" i="162"/>
  <c r="Q65" i="162"/>
  <c r="T119" i="162"/>
  <c r="S119" i="162"/>
  <c r="R119" i="162"/>
  <c r="Q119" i="162"/>
  <c r="T59" i="162"/>
  <c r="S59" i="162"/>
  <c r="R59" i="162"/>
  <c r="Q59" i="162"/>
  <c r="T75" i="162"/>
  <c r="S75" i="162"/>
  <c r="R75" i="162"/>
  <c r="Q75" i="162"/>
  <c r="T25" i="162"/>
  <c r="S25" i="162"/>
  <c r="R25" i="162"/>
  <c r="Q25" i="162"/>
  <c r="T26" i="162"/>
  <c r="S26" i="162"/>
  <c r="R26" i="162"/>
  <c r="Q26" i="162"/>
  <c r="T53" i="162"/>
  <c r="S53" i="162"/>
  <c r="R53" i="162"/>
  <c r="Q53" i="162"/>
  <c r="T72" i="162"/>
  <c r="S72" i="162"/>
  <c r="R72" i="162"/>
  <c r="Q72" i="162"/>
  <c r="T117" i="162"/>
  <c r="S117" i="162"/>
  <c r="R117" i="162"/>
  <c r="Q117" i="162"/>
  <c r="T43" i="162"/>
  <c r="S43" i="162"/>
  <c r="R43" i="162"/>
  <c r="Q43" i="162"/>
  <c r="T21" i="162"/>
  <c r="S21" i="162"/>
  <c r="R21" i="162"/>
  <c r="Q21" i="162"/>
  <c r="T64" i="162"/>
  <c r="S64" i="162"/>
  <c r="R64" i="162"/>
  <c r="Q64" i="162"/>
  <c r="T34" i="162"/>
  <c r="S34" i="162"/>
  <c r="R34" i="162"/>
  <c r="Q34" i="162"/>
  <c r="T93" i="162"/>
  <c r="S93" i="162"/>
  <c r="R93" i="162"/>
  <c r="Q93" i="162"/>
  <c r="T42" i="162"/>
  <c r="S42" i="162"/>
  <c r="R42" i="162"/>
  <c r="Q42" i="162"/>
  <c r="T110" i="162"/>
  <c r="S110" i="162"/>
  <c r="R110" i="162"/>
  <c r="Q110" i="162"/>
  <c r="T116" i="162"/>
  <c r="S116" i="162"/>
  <c r="R116" i="162"/>
  <c r="Q116" i="162"/>
  <c r="T115" i="162"/>
  <c r="S115" i="162"/>
  <c r="R115" i="162"/>
  <c r="Q115" i="162"/>
  <c r="T62" i="162"/>
  <c r="S62" i="162"/>
  <c r="R62" i="162"/>
  <c r="Q62" i="162"/>
  <c r="T33" i="162"/>
  <c r="S33" i="162"/>
  <c r="R33" i="162"/>
  <c r="Q33" i="162"/>
  <c r="T104" i="162"/>
  <c r="S104" i="162"/>
  <c r="R104" i="162"/>
  <c r="Q104" i="162"/>
  <c r="T73" i="162"/>
  <c r="S73" i="162"/>
  <c r="R73" i="162"/>
  <c r="Q73" i="162"/>
  <c r="T13" i="162"/>
  <c r="S13" i="162"/>
  <c r="R13" i="162"/>
  <c r="Q13" i="162"/>
  <c r="T17" i="162"/>
  <c r="S17" i="162"/>
  <c r="R17" i="162"/>
  <c r="Q17" i="162"/>
  <c r="T16" i="162"/>
  <c r="S16" i="162"/>
  <c r="R16" i="162"/>
  <c r="Q16" i="162"/>
  <c r="T86" i="162"/>
  <c r="S86" i="162"/>
  <c r="R86" i="162"/>
  <c r="Q86" i="162"/>
  <c r="T38" i="162"/>
  <c r="S38" i="162"/>
  <c r="R38" i="162"/>
  <c r="Q38" i="162"/>
  <c r="T84" i="162"/>
  <c r="S84" i="162"/>
  <c r="R84" i="162"/>
  <c r="Q84" i="162"/>
  <c r="T85" i="162"/>
  <c r="S85" i="162"/>
  <c r="R85" i="162"/>
  <c r="Q85" i="162"/>
  <c r="I39" i="162"/>
  <c r="I41" i="162"/>
  <c r="I40" i="162"/>
  <c r="I47" i="162"/>
  <c r="I82" i="162"/>
  <c r="I48" i="162"/>
  <c r="I95" i="162"/>
  <c r="I74" i="162"/>
  <c r="I98" i="162"/>
  <c r="I46" i="162"/>
  <c r="I52" i="162"/>
  <c r="I45" i="162"/>
  <c r="I97" i="162"/>
  <c r="I105" i="162"/>
  <c r="I63" i="162"/>
  <c r="I106" i="162"/>
  <c r="I18" i="162"/>
  <c r="I96" i="162"/>
  <c r="I20" i="162"/>
  <c r="I8" i="162"/>
  <c r="I7" i="162"/>
  <c r="I56" i="162"/>
  <c r="I27" i="162"/>
  <c r="I22" i="162"/>
  <c r="I28" i="162"/>
  <c r="I12" i="162"/>
  <c r="I9" i="162"/>
  <c r="I11" i="162"/>
  <c r="I24" i="162"/>
  <c r="I10" i="162"/>
  <c r="I6" i="162"/>
  <c r="I58" i="162"/>
  <c r="I57" i="162"/>
  <c r="I50" i="162"/>
  <c r="I36" i="162"/>
  <c r="I35" i="162"/>
  <c r="I89" i="162"/>
  <c r="I54" i="162"/>
  <c r="I112" i="162"/>
  <c r="I113" i="162"/>
  <c r="I77" i="162"/>
  <c r="I76" i="162"/>
  <c r="I121" i="162"/>
  <c r="I120" i="162"/>
  <c r="I114" i="162"/>
  <c r="I31" i="162"/>
  <c r="I29" i="162"/>
  <c r="I19" i="162"/>
  <c r="I14" i="162"/>
  <c r="I92" i="162"/>
  <c r="I30" i="162"/>
  <c r="I101" i="162"/>
  <c r="I99" i="162"/>
  <c r="I15" i="162"/>
  <c r="I68" i="162"/>
  <c r="I69" i="162"/>
  <c r="I55" i="162"/>
  <c r="I87" i="162"/>
  <c r="I61" i="162"/>
  <c r="I88" i="162"/>
  <c r="I90" i="162"/>
  <c r="I91" i="162"/>
  <c r="I100" i="162"/>
  <c r="I78" i="162"/>
  <c r="I79" i="162"/>
  <c r="I66" i="162"/>
  <c r="I49" i="162"/>
  <c r="I32" i="162"/>
  <c r="I83" i="162"/>
  <c r="I44" i="162"/>
  <c r="I51" i="162"/>
  <c r="I81" i="162"/>
  <c r="I80" i="162"/>
  <c r="I118" i="162"/>
  <c r="I23" i="162"/>
  <c r="I70" i="162"/>
  <c r="I37" i="162"/>
  <c r="I108" i="162"/>
  <c r="I94" i="162"/>
  <c r="I60" i="162"/>
  <c r="I102" i="162"/>
  <c r="I103" i="162"/>
  <c r="I107" i="162"/>
  <c r="I71" i="162"/>
  <c r="I67" i="162"/>
  <c r="I65" i="162"/>
  <c r="I119" i="162"/>
  <c r="I59" i="162"/>
  <c r="I75" i="162"/>
  <c r="I25" i="162"/>
  <c r="I26" i="162"/>
  <c r="I53" i="162"/>
  <c r="I72" i="162"/>
  <c r="I117" i="162"/>
  <c r="I43" i="162"/>
  <c r="I21" i="162"/>
  <c r="I64" i="162"/>
  <c r="I34" i="162"/>
  <c r="I93" i="162"/>
  <c r="I42" i="162"/>
  <c r="I110" i="162"/>
  <c r="I116" i="162"/>
  <c r="I115" i="162"/>
  <c r="I62" i="162"/>
  <c r="I33" i="162"/>
  <c r="I104" i="162"/>
  <c r="I73" i="162"/>
  <c r="I13" i="162"/>
  <c r="I17" i="162"/>
  <c r="I16" i="162"/>
  <c r="I86" i="162"/>
  <c r="I38" i="162"/>
  <c r="I84" i="162"/>
  <c r="I85" i="162"/>
  <c r="B109" i="162"/>
  <c r="B124" i="162"/>
  <c r="B111" i="162"/>
  <c r="B39" i="162"/>
  <c r="B41" i="162"/>
  <c r="B40" i="162"/>
  <c r="B47" i="162"/>
  <c r="B82" i="162"/>
  <c r="B48" i="162"/>
  <c r="B95" i="162"/>
  <c r="B74" i="162"/>
  <c r="B98" i="162"/>
  <c r="B46" i="162"/>
  <c r="B52" i="162"/>
  <c r="B45" i="162"/>
  <c r="B97" i="162"/>
  <c r="B105" i="162"/>
  <c r="B63" i="162"/>
  <c r="B106" i="162"/>
  <c r="B18" i="162"/>
  <c r="B96" i="162"/>
  <c r="B20" i="162"/>
  <c r="B8" i="162"/>
  <c r="B7" i="162"/>
  <c r="B56" i="162"/>
  <c r="B27" i="162"/>
  <c r="B22" i="162"/>
  <c r="B28" i="162"/>
  <c r="B12" i="162"/>
  <c r="B9" i="162"/>
  <c r="B11" i="162"/>
  <c r="B24" i="162"/>
  <c r="B10" i="162"/>
  <c r="B6" i="162"/>
  <c r="B58" i="162"/>
  <c r="B57" i="162"/>
  <c r="B50" i="162"/>
  <c r="B36" i="162"/>
  <c r="B35" i="162"/>
  <c r="B89" i="162"/>
  <c r="B54" i="162"/>
  <c r="B112" i="162"/>
  <c r="B113" i="162"/>
  <c r="B77" i="162"/>
  <c r="B76" i="162"/>
  <c r="B121" i="162"/>
  <c r="B120" i="162"/>
  <c r="B114" i="162"/>
  <c r="B31" i="162"/>
  <c r="B29" i="162"/>
  <c r="B19" i="162"/>
  <c r="B14" i="162"/>
  <c r="B92" i="162"/>
  <c r="B30" i="162"/>
  <c r="B101" i="162"/>
  <c r="B99" i="162"/>
  <c r="B15" i="162"/>
  <c r="B68" i="162"/>
  <c r="B69" i="162"/>
  <c r="B55" i="162"/>
  <c r="B87" i="162"/>
  <c r="B61" i="162"/>
  <c r="B88" i="162"/>
  <c r="B90" i="162"/>
  <c r="B91" i="162"/>
  <c r="B100" i="162"/>
  <c r="B78" i="162"/>
  <c r="B79" i="162"/>
  <c r="B66" i="162"/>
  <c r="B49" i="162"/>
  <c r="B32" i="162"/>
  <c r="B83" i="162"/>
  <c r="B44" i="162"/>
  <c r="B51" i="162"/>
  <c r="B81" i="162"/>
  <c r="B80" i="162"/>
  <c r="B118" i="162"/>
  <c r="B23" i="162"/>
  <c r="B70" i="162"/>
  <c r="B37" i="162"/>
  <c r="B108" i="162"/>
  <c r="B94" i="162"/>
  <c r="B60" i="162"/>
  <c r="B102" i="162"/>
  <c r="B103" i="162"/>
  <c r="B107" i="162"/>
  <c r="B71" i="162"/>
  <c r="B67" i="162"/>
  <c r="B65" i="162"/>
  <c r="B119" i="162"/>
  <c r="B59" i="162"/>
  <c r="B75" i="162"/>
  <c r="B25" i="162"/>
  <c r="B26" i="162"/>
  <c r="B53" i="162"/>
  <c r="B72" i="162"/>
  <c r="B117" i="162"/>
  <c r="B43" i="162"/>
  <c r="B21" i="162"/>
  <c r="B64" i="162"/>
  <c r="B34" i="162"/>
  <c r="B93" i="162"/>
  <c r="B42" i="162"/>
  <c r="B110" i="162"/>
  <c r="B116" i="162"/>
  <c r="B115" i="162"/>
  <c r="B62" i="162"/>
  <c r="B33" i="162"/>
  <c r="B104" i="162"/>
  <c r="B73" i="162"/>
  <c r="B13" i="162"/>
  <c r="B17" i="162"/>
  <c r="B16" i="162"/>
  <c r="B86" i="162"/>
  <c r="B38" i="162"/>
  <c r="B84" i="162"/>
  <c r="B85" i="162"/>
  <c r="M39" i="162"/>
  <c r="L39" i="162"/>
  <c r="K39" i="162"/>
  <c r="J39" i="162"/>
  <c r="M41" i="162"/>
  <c r="L41" i="162"/>
  <c r="K41" i="162"/>
  <c r="J41" i="162"/>
  <c r="M40" i="162"/>
  <c r="L40" i="162"/>
  <c r="K40" i="162"/>
  <c r="J40" i="162"/>
  <c r="M47" i="162"/>
  <c r="L47" i="162"/>
  <c r="K47" i="162"/>
  <c r="J47" i="162"/>
  <c r="M82" i="162"/>
  <c r="L82" i="162"/>
  <c r="K82" i="162"/>
  <c r="J82" i="162"/>
  <c r="M48" i="162"/>
  <c r="L48" i="162"/>
  <c r="K48" i="162"/>
  <c r="J48" i="162"/>
  <c r="M95" i="162"/>
  <c r="L95" i="162"/>
  <c r="K95" i="162"/>
  <c r="J95" i="162"/>
  <c r="M74" i="162"/>
  <c r="L74" i="162"/>
  <c r="K74" i="162"/>
  <c r="J74" i="162"/>
  <c r="M98" i="162"/>
  <c r="L98" i="162"/>
  <c r="K98" i="162"/>
  <c r="J98" i="162"/>
  <c r="M46" i="162"/>
  <c r="L46" i="162"/>
  <c r="K46" i="162"/>
  <c r="J46" i="162"/>
  <c r="M52" i="162"/>
  <c r="L52" i="162"/>
  <c r="K52" i="162"/>
  <c r="J52" i="162"/>
  <c r="M45" i="162"/>
  <c r="L45" i="162"/>
  <c r="K45" i="162"/>
  <c r="J45" i="162"/>
  <c r="M97" i="162"/>
  <c r="L97" i="162"/>
  <c r="K97" i="162"/>
  <c r="J97" i="162"/>
  <c r="M105" i="162"/>
  <c r="L105" i="162"/>
  <c r="K105" i="162"/>
  <c r="J105" i="162"/>
  <c r="M63" i="162"/>
  <c r="L63" i="162"/>
  <c r="K63" i="162"/>
  <c r="J63" i="162"/>
  <c r="M106" i="162"/>
  <c r="L106" i="162"/>
  <c r="K106" i="162"/>
  <c r="J106" i="162"/>
  <c r="M18" i="162"/>
  <c r="L18" i="162"/>
  <c r="K18" i="162"/>
  <c r="J18" i="162"/>
  <c r="M96" i="162"/>
  <c r="L96" i="162"/>
  <c r="K96" i="162"/>
  <c r="J96" i="162"/>
  <c r="M20" i="162"/>
  <c r="L20" i="162"/>
  <c r="K20" i="162"/>
  <c r="J20" i="162"/>
  <c r="M8" i="162"/>
  <c r="L8" i="162"/>
  <c r="K8" i="162"/>
  <c r="J8" i="162"/>
  <c r="M7" i="162"/>
  <c r="L7" i="162"/>
  <c r="K7" i="162"/>
  <c r="J7" i="162"/>
  <c r="M56" i="162"/>
  <c r="L56" i="162"/>
  <c r="K56" i="162"/>
  <c r="J56" i="162"/>
  <c r="M27" i="162"/>
  <c r="L27" i="162"/>
  <c r="K27" i="162"/>
  <c r="J27" i="162"/>
  <c r="M22" i="162"/>
  <c r="L22" i="162"/>
  <c r="K22" i="162"/>
  <c r="J22" i="162"/>
  <c r="M28" i="162"/>
  <c r="L28" i="162"/>
  <c r="K28" i="162"/>
  <c r="J28" i="162"/>
  <c r="M12" i="162"/>
  <c r="L12" i="162"/>
  <c r="K12" i="162"/>
  <c r="J12" i="162"/>
  <c r="M9" i="162"/>
  <c r="L9" i="162"/>
  <c r="K9" i="162"/>
  <c r="J9" i="162"/>
  <c r="M11" i="162"/>
  <c r="L11" i="162"/>
  <c r="K11" i="162"/>
  <c r="J11" i="162"/>
  <c r="M24" i="162"/>
  <c r="L24" i="162"/>
  <c r="K24" i="162"/>
  <c r="J24" i="162"/>
  <c r="M10" i="162"/>
  <c r="L10" i="162"/>
  <c r="K10" i="162"/>
  <c r="J10" i="162"/>
  <c r="M6" i="162"/>
  <c r="L6" i="162"/>
  <c r="K6" i="162"/>
  <c r="J6" i="162"/>
  <c r="M58" i="162"/>
  <c r="L58" i="162"/>
  <c r="K58" i="162"/>
  <c r="J58" i="162"/>
  <c r="M57" i="162"/>
  <c r="L57" i="162"/>
  <c r="K57" i="162"/>
  <c r="J57" i="162"/>
  <c r="M50" i="162"/>
  <c r="L50" i="162"/>
  <c r="K50" i="162"/>
  <c r="J50" i="162"/>
  <c r="M36" i="162"/>
  <c r="L36" i="162"/>
  <c r="K36" i="162"/>
  <c r="J36" i="162"/>
  <c r="M35" i="162"/>
  <c r="L35" i="162"/>
  <c r="K35" i="162"/>
  <c r="J35" i="162"/>
  <c r="M89" i="162"/>
  <c r="L89" i="162"/>
  <c r="K89" i="162"/>
  <c r="J89" i="162"/>
  <c r="M54" i="162"/>
  <c r="L54" i="162"/>
  <c r="K54" i="162"/>
  <c r="J54" i="162"/>
  <c r="M112" i="162"/>
  <c r="L112" i="162"/>
  <c r="K112" i="162"/>
  <c r="J112" i="162"/>
  <c r="M113" i="162"/>
  <c r="L113" i="162"/>
  <c r="K113" i="162"/>
  <c r="J113" i="162"/>
  <c r="M77" i="162"/>
  <c r="L77" i="162"/>
  <c r="K77" i="162"/>
  <c r="J77" i="162"/>
  <c r="M76" i="162"/>
  <c r="L76" i="162"/>
  <c r="K76" i="162"/>
  <c r="J76" i="162"/>
  <c r="M121" i="162"/>
  <c r="L121" i="162"/>
  <c r="K121" i="162"/>
  <c r="J121" i="162"/>
  <c r="M120" i="162"/>
  <c r="L120" i="162"/>
  <c r="K120" i="162"/>
  <c r="J120" i="162"/>
  <c r="M114" i="162"/>
  <c r="L114" i="162"/>
  <c r="K114" i="162"/>
  <c r="J114" i="162"/>
  <c r="M31" i="162"/>
  <c r="L31" i="162"/>
  <c r="K31" i="162"/>
  <c r="J31" i="162"/>
  <c r="M29" i="162"/>
  <c r="L29" i="162"/>
  <c r="K29" i="162"/>
  <c r="J29" i="162"/>
  <c r="M19" i="162"/>
  <c r="L19" i="162"/>
  <c r="K19" i="162"/>
  <c r="J19" i="162"/>
  <c r="M14" i="162"/>
  <c r="L14" i="162"/>
  <c r="K14" i="162"/>
  <c r="J14" i="162"/>
  <c r="M92" i="162"/>
  <c r="L92" i="162"/>
  <c r="K92" i="162"/>
  <c r="J92" i="162"/>
  <c r="M30" i="162"/>
  <c r="L30" i="162"/>
  <c r="K30" i="162"/>
  <c r="J30" i="162"/>
  <c r="M101" i="162"/>
  <c r="L101" i="162"/>
  <c r="K101" i="162"/>
  <c r="J101" i="162"/>
  <c r="M99" i="162"/>
  <c r="L99" i="162"/>
  <c r="K99" i="162"/>
  <c r="J99" i="162"/>
  <c r="M15" i="162"/>
  <c r="L15" i="162"/>
  <c r="K15" i="162"/>
  <c r="J15" i="162"/>
  <c r="M68" i="162"/>
  <c r="L68" i="162"/>
  <c r="K68" i="162"/>
  <c r="J68" i="162"/>
  <c r="M69" i="162"/>
  <c r="L69" i="162"/>
  <c r="K69" i="162"/>
  <c r="J69" i="162"/>
  <c r="M55" i="162"/>
  <c r="L55" i="162"/>
  <c r="K55" i="162"/>
  <c r="J55" i="162"/>
  <c r="M87" i="162"/>
  <c r="L87" i="162"/>
  <c r="K87" i="162"/>
  <c r="J87" i="162"/>
  <c r="M61" i="162"/>
  <c r="L61" i="162"/>
  <c r="K61" i="162"/>
  <c r="J61" i="162"/>
  <c r="M88" i="162"/>
  <c r="L88" i="162"/>
  <c r="K88" i="162"/>
  <c r="J88" i="162"/>
  <c r="M90" i="162"/>
  <c r="L90" i="162"/>
  <c r="K90" i="162"/>
  <c r="J90" i="162"/>
  <c r="M91" i="162"/>
  <c r="L91" i="162"/>
  <c r="K91" i="162"/>
  <c r="J91" i="162"/>
  <c r="M100" i="162"/>
  <c r="L100" i="162"/>
  <c r="K100" i="162"/>
  <c r="J100" i="162"/>
  <c r="M78" i="162"/>
  <c r="L78" i="162"/>
  <c r="K78" i="162"/>
  <c r="J78" i="162"/>
  <c r="M79" i="162"/>
  <c r="L79" i="162"/>
  <c r="K79" i="162"/>
  <c r="J79" i="162"/>
  <c r="M66" i="162"/>
  <c r="L66" i="162"/>
  <c r="K66" i="162"/>
  <c r="J66" i="162"/>
  <c r="M49" i="162"/>
  <c r="L49" i="162"/>
  <c r="K49" i="162"/>
  <c r="J49" i="162"/>
  <c r="M32" i="162"/>
  <c r="L32" i="162"/>
  <c r="K32" i="162"/>
  <c r="J32" i="162"/>
  <c r="M83" i="162"/>
  <c r="L83" i="162"/>
  <c r="K83" i="162"/>
  <c r="J83" i="162"/>
  <c r="M44" i="162"/>
  <c r="L44" i="162"/>
  <c r="K44" i="162"/>
  <c r="J44" i="162"/>
  <c r="M51" i="162"/>
  <c r="L51" i="162"/>
  <c r="K51" i="162"/>
  <c r="J51" i="162"/>
  <c r="M81" i="162"/>
  <c r="L81" i="162"/>
  <c r="K81" i="162"/>
  <c r="J81" i="162"/>
  <c r="M80" i="162"/>
  <c r="L80" i="162"/>
  <c r="K80" i="162"/>
  <c r="J80" i="162"/>
  <c r="M118" i="162"/>
  <c r="L118" i="162"/>
  <c r="K118" i="162"/>
  <c r="J118" i="162"/>
  <c r="M23" i="162"/>
  <c r="L23" i="162"/>
  <c r="K23" i="162"/>
  <c r="J23" i="162"/>
  <c r="M70" i="162"/>
  <c r="L70" i="162"/>
  <c r="K70" i="162"/>
  <c r="J70" i="162"/>
  <c r="M37" i="162"/>
  <c r="L37" i="162"/>
  <c r="K37" i="162"/>
  <c r="J37" i="162"/>
  <c r="M108" i="162"/>
  <c r="L108" i="162"/>
  <c r="K108" i="162"/>
  <c r="J108" i="162"/>
  <c r="M94" i="162"/>
  <c r="L94" i="162"/>
  <c r="K94" i="162"/>
  <c r="J94" i="162"/>
  <c r="M60" i="162"/>
  <c r="L60" i="162"/>
  <c r="K60" i="162"/>
  <c r="J60" i="162"/>
  <c r="M102" i="162"/>
  <c r="L102" i="162"/>
  <c r="K102" i="162"/>
  <c r="J102" i="162"/>
  <c r="M103" i="162"/>
  <c r="L103" i="162"/>
  <c r="K103" i="162"/>
  <c r="J103" i="162"/>
  <c r="M107" i="162"/>
  <c r="L107" i="162"/>
  <c r="K107" i="162"/>
  <c r="J107" i="162"/>
  <c r="M71" i="162"/>
  <c r="L71" i="162"/>
  <c r="K71" i="162"/>
  <c r="J71" i="162"/>
  <c r="M67" i="162"/>
  <c r="L67" i="162"/>
  <c r="K67" i="162"/>
  <c r="J67" i="162"/>
  <c r="M65" i="162"/>
  <c r="L65" i="162"/>
  <c r="K65" i="162"/>
  <c r="J65" i="162"/>
  <c r="M119" i="162"/>
  <c r="L119" i="162"/>
  <c r="K119" i="162"/>
  <c r="J119" i="162"/>
  <c r="M59" i="162"/>
  <c r="L59" i="162"/>
  <c r="K59" i="162"/>
  <c r="J59" i="162"/>
  <c r="M75" i="162"/>
  <c r="L75" i="162"/>
  <c r="K75" i="162"/>
  <c r="J75" i="162"/>
  <c r="M25" i="162"/>
  <c r="L25" i="162"/>
  <c r="K25" i="162"/>
  <c r="J25" i="162"/>
  <c r="M26" i="162"/>
  <c r="L26" i="162"/>
  <c r="K26" i="162"/>
  <c r="J26" i="162"/>
  <c r="M53" i="162"/>
  <c r="L53" i="162"/>
  <c r="K53" i="162"/>
  <c r="J53" i="162"/>
  <c r="M72" i="162"/>
  <c r="L72" i="162"/>
  <c r="K72" i="162"/>
  <c r="J72" i="162"/>
  <c r="M117" i="162"/>
  <c r="L117" i="162"/>
  <c r="K117" i="162"/>
  <c r="J117" i="162"/>
  <c r="M43" i="162"/>
  <c r="L43" i="162"/>
  <c r="K43" i="162"/>
  <c r="J43" i="162"/>
  <c r="M21" i="162"/>
  <c r="L21" i="162"/>
  <c r="K21" i="162"/>
  <c r="J21" i="162"/>
  <c r="M64" i="162"/>
  <c r="L64" i="162"/>
  <c r="K64" i="162"/>
  <c r="J64" i="162"/>
  <c r="M34" i="162"/>
  <c r="L34" i="162"/>
  <c r="K34" i="162"/>
  <c r="J34" i="162"/>
  <c r="M93" i="162"/>
  <c r="L93" i="162"/>
  <c r="K93" i="162"/>
  <c r="J93" i="162"/>
  <c r="M42" i="162"/>
  <c r="L42" i="162"/>
  <c r="K42" i="162"/>
  <c r="J42" i="162"/>
  <c r="M110" i="162"/>
  <c r="L110" i="162"/>
  <c r="K110" i="162"/>
  <c r="J110" i="162"/>
  <c r="M116" i="162"/>
  <c r="L116" i="162"/>
  <c r="K116" i="162"/>
  <c r="J116" i="162"/>
  <c r="M115" i="162"/>
  <c r="L115" i="162"/>
  <c r="K115" i="162"/>
  <c r="J115" i="162"/>
  <c r="M62" i="162"/>
  <c r="L62" i="162"/>
  <c r="K62" i="162"/>
  <c r="J62" i="162"/>
  <c r="M33" i="162"/>
  <c r="L33" i="162"/>
  <c r="K33" i="162"/>
  <c r="J33" i="162"/>
  <c r="M104" i="162"/>
  <c r="L104" i="162"/>
  <c r="K104" i="162"/>
  <c r="J104" i="162"/>
  <c r="M73" i="162"/>
  <c r="L73" i="162"/>
  <c r="K73" i="162"/>
  <c r="J73" i="162"/>
  <c r="M13" i="162"/>
  <c r="L13" i="162"/>
  <c r="K13" i="162"/>
  <c r="J13" i="162"/>
  <c r="M17" i="162"/>
  <c r="L17" i="162"/>
  <c r="K17" i="162"/>
  <c r="J17" i="162"/>
  <c r="M16" i="162"/>
  <c r="L16" i="162"/>
  <c r="K16" i="162"/>
  <c r="J16" i="162"/>
  <c r="M86" i="162"/>
  <c r="L86" i="162"/>
  <c r="K86" i="162"/>
  <c r="J86" i="162"/>
  <c r="M38" i="162"/>
  <c r="L38" i="162"/>
  <c r="K38" i="162"/>
  <c r="J38" i="162"/>
  <c r="M84" i="162"/>
  <c r="L84" i="162"/>
  <c r="K84" i="162"/>
  <c r="J84" i="162"/>
  <c r="M85" i="162"/>
  <c r="L85" i="162"/>
  <c r="K85" i="162"/>
  <c r="J85" i="162"/>
  <c r="F109" i="162"/>
  <c r="F124" i="162"/>
  <c r="F111" i="162"/>
  <c r="F39" i="162"/>
  <c r="F41" i="162"/>
  <c r="F40" i="162"/>
  <c r="F47" i="162"/>
  <c r="F82" i="162"/>
  <c r="F48" i="162"/>
  <c r="F95" i="162"/>
  <c r="F74" i="162"/>
  <c r="F98" i="162"/>
  <c r="F46" i="162"/>
  <c r="F52" i="162"/>
  <c r="F45" i="162"/>
  <c r="F97" i="162"/>
  <c r="F105" i="162"/>
  <c r="F63" i="162"/>
  <c r="F106" i="162"/>
  <c r="F18" i="162"/>
  <c r="F96" i="162"/>
  <c r="F20" i="162"/>
  <c r="F8" i="162"/>
  <c r="F7" i="162"/>
  <c r="F56" i="162"/>
  <c r="F27" i="162"/>
  <c r="F22" i="162"/>
  <c r="F28" i="162"/>
  <c r="F12" i="162"/>
  <c r="F9" i="162"/>
  <c r="F11" i="162"/>
  <c r="F24" i="162"/>
  <c r="F10" i="162"/>
  <c r="F6" i="162"/>
  <c r="F58" i="162"/>
  <c r="F57" i="162"/>
  <c r="F50" i="162"/>
  <c r="F36" i="162"/>
  <c r="F35" i="162"/>
  <c r="F89" i="162"/>
  <c r="F54" i="162"/>
  <c r="F112" i="162"/>
  <c r="F113" i="162"/>
  <c r="F77" i="162"/>
  <c r="F76" i="162"/>
  <c r="F121" i="162"/>
  <c r="F120" i="162"/>
  <c r="F114" i="162"/>
  <c r="F31" i="162"/>
  <c r="F29" i="162"/>
  <c r="F19" i="162"/>
  <c r="F14" i="162"/>
  <c r="F92" i="162"/>
  <c r="F30" i="162"/>
  <c r="F101" i="162"/>
  <c r="F99" i="162"/>
  <c r="F15" i="162"/>
  <c r="F68" i="162"/>
  <c r="F69" i="162"/>
  <c r="F55" i="162"/>
  <c r="F87" i="162"/>
  <c r="F61" i="162"/>
  <c r="F88" i="162"/>
  <c r="F90" i="162"/>
  <c r="F91" i="162"/>
  <c r="F100" i="162"/>
  <c r="F78" i="162"/>
  <c r="F79" i="162"/>
  <c r="F66" i="162"/>
  <c r="F49" i="162"/>
  <c r="F32" i="162"/>
  <c r="F83" i="162"/>
  <c r="F44" i="162"/>
  <c r="F51" i="162"/>
  <c r="F81" i="162"/>
  <c r="F80" i="162"/>
  <c r="F118" i="162"/>
  <c r="F23" i="162"/>
  <c r="F70" i="162"/>
  <c r="F37" i="162"/>
  <c r="F108" i="162"/>
  <c r="F94" i="162"/>
  <c r="F60" i="162"/>
  <c r="F102" i="162"/>
  <c r="F103" i="162"/>
  <c r="F107" i="162"/>
  <c r="F71" i="162"/>
  <c r="F67" i="162"/>
  <c r="F65" i="162"/>
  <c r="F119" i="162"/>
  <c r="F59" i="162"/>
  <c r="F75" i="162"/>
  <c r="F25" i="162"/>
  <c r="F26" i="162"/>
  <c r="F53" i="162"/>
  <c r="F72" i="162"/>
  <c r="F117" i="162"/>
  <c r="F43" i="162"/>
  <c r="F21" i="162"/>
  <c r="F64" i="162"/>
  <c r="F34" i="162"/>
  <c r="F93" i="162"/>
  <c r="F42" i="162"/>
  <c r="F110" i="162"/>
  <c r="F116" i="162"/>
  <c r="F115" i="162"/>
  <c r="F62" i="162"/>
  <c r="F33" i="162"/>
  <c r="F104" i="162"/>
  <c r="F73" i="162"/>
  <c r="F13" i="162"/>
  <c r="F17" i="162"/>
  <c r="F16" i="162"/>
  <c r="F86" i="162"/>
  <c r="F38" i="162"/>
  <c r="F84" i="162"/>
  <c r="F85" i="162"/>
  <c r="E109" i="162"/>
  <c r="E124" i="162"/>
  <c r="E111" i="162"/>
  <c r="E39" i="162"/>
  <c r="E41" i="162"/>
  <c r="E40" i="162"/>
  <c r="E47" i="162"/>
  <c r="E82" i="162"/>
  <c r="E48" i="162"/>
  <c r="E95" i="162"/>
  <c r="E74" i="162"/>
  <c r="E98" i="162"/>
  <c r="E46" i="162"/>
  <c r="E52" i="162"/>
  <c r="E45" i="162"/>
  <c r="E97" i="162"/>
  <c r="E105" i="162"/>
  <c r="E63" i="162"/>
  <c r="E106" i="162"/>
  <c r="E18" i="162"/>
  <c r="E96" i="162"/>
  <c r="E20" i="162"/>
  <c r="E8" i="162"/>
  <c r="E7" i="162"/>
  <c r="E56" i="162"/>
  <c r="E27" i="162"/>
  <c r="E22" i="162"/>
  <c r="E28" i="162"/>
  <c r="E12" i="162"/>
  <c r="E9" i="162"/>
  <c r="E11" i="162"/>
  <c r="E24" i="162"/>
  <c r="E10" i="162"/>
  <c r="E6" i="162"/>
  <c r="E58" i="162"/>
  <c r="E57" i="162"/>
  <c r="E50" i="162"/>
  <c r="E36" i="162"/>
  <c r="E35" i="162"/>
  <c r="E89" i="162"/>
  <c r="E54" i="162"/>
  <c r="E112" i="162"/>
  <c r="E113" i="162"/>
  <c r="E77" i="162"/>
  <c r="E76" i="162"/>
  <c r="E121" i="162"/>
  <c r="E120" i="162"/>
  <c r="E114" i="162"/>
  <c r="E31" i="162"/>
  <c r="E29" i="162"/>
  <c r="E19" i="162"/>
  <c r="E14" i="162"/>
  <c r="E92" i="162"/>
  <c r="E30" i="162"/>
  <c r="E101" i="162"/>
  <c r="E99" i="162"/>
  <c r="E15" i="162"/>
  <c r="E68" i="162"/>
  <c r="E69" i="162"/>
  <c r="E55" i="162"/>
  <c r="E87" i="162"/>
  <c r="E61" i="162"/>
  <c r="E88" i="162"/>
  <c r="E90" i="162"/>
  <c r="E91" i="162"/>
  <c r="E100" i="162"/>
  <c r="E78" i="162"/>
  <c r="E79" i="162"/>
  <c r="E66" i="162"/>
  <c r="E49" i="162"/>
  <c r="E32" i="162"/>
  <c r="E83" i="162"/>
  <c r="E44" i="162"/>
  <c r="E51" i="162"/>
  <c r="E81" i="162"/>
  <c r="E80" i="162"/>
  <c r="E118" i="162"/>
  <c r="E23" i="162"/>
  <c r="E70" i="162"/>
  <c r="E37" i="162"/>
  <c r="E108" i="162"/>
  <c r="E94" i="162"/>
  <c r="E60" i="162"/>
  <c r="E102" i="162"/>
  <c r="E103" i="162"/>
  <c r="E107" i="162"/>
  <c r="E71" i="162"/>
  <c r="E67" i="162"/>
  <c r="E65" i="162"/>
  <c r="E119" i="162"/>
  <c r="E59" i="162"/>
  <c r="E75" i="162"/>
  <c r="E25" i="162"/>
  <c r="E26" i="162"/>
  <c r="E53" i="162"/>
  <c r="E72" i="162"/>
  <c r="E117" i="162"/>
  <c r="E43" i="162"/>
  <c r="E21" i="162"/>
  <c r="E64" i="162"/>
  <c r="E34" i="162"/>
  <c r="E93" i="162"/>
  <c r="E42" i="162"/>
  <c r="E110" i="162"/>
  <c r="E116" i="162"/>
  <c r="E115" i="162"/>
  <c r="E62" i="162"/>
  <c r="E33" i="162"/>
  <c r="E104" i="162"/>
  <c r="E73" i="162"/>
  <c r="E13" i="162"/>
  <c r="E17" i="162"/>
  <c r="E16" i="162"/>
  <c r="E86" i="162"/>
  <c r="E38" i="162"/>
  <c r="E84" i="162"/>
  <c r="E85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85" i="162"/>
  <c r="D85" i="162"/>
  <c r="C84" i="162"/>
  <c r="D84" i="162"/>
  <c r="C38" i="162"/>
  <c r="D38" i="162"/>
  <c r="C86" i="162"/>
  <c r="D86" i="162"/>
  <c r="C16" i="162"/>
  <c r="D16" i="162"/>
  <c r="C17" i="162"/>
  <c r="D17" i="162"/>
  <c r="C13" i="162"/>
  <c r="D13" i="162"/>
  <c r="C73" i="162"/>
  <c r="D73" i="162"/>
  <c r="C104" i="162"/>
  <c r="D104" i="162"/>
  <c r="C33" i="162"/>
  <c r="D33" i="162"/>
  <c r="C62" i="162"/>
  <c r="D62" i="162"/>
  <c r="C115" i="162"/>
  <c r="D115" i="162"/>
  <c r="C116" i="162"/>
  <c r="D116" i="162"/>
  <c r="C110" i="162"/>
  <c r="D110" i="162"/>
  <c r="C42" i="162"/>
  <c r="D42" i="162"/>
  <c r="C93" i="162"/>
  <c r="D93" i="162"/>
  <c r="C34" i="162"/>
  <c r="D34" i="162"/>
  <c r="C64" i="162"/>
  <c r="D64" i="162"/>
  <c r="C21" i="162"/>
  <c r="D21" i="162"/>
  <c r="C43" i="162"/>
  <c r="D43" i="162"/>
  <c r="C117" i="162"/>
  <c r="D117" i="162"/>
  <c r="C72" i="162"/>
  <c r="D72" i="162"/>
  <c r="C53" i="162"/>
  <c r="D53" i="162"/>
  <c r="C26" i="162"/>
  <c r="D26" i="162"/>
  <c r="C25" i="162"/>
  <c r="D25" i="162"/>
  <c r="C75" i="162"/>
  <c r="D75" i="162"/>
  <c r="C59" i="162"/>
  <c r="D59" i="162"/>
  <c r="C119" i="162"/>
  <c r="D119" i="162"/>
  <c r="C65" i="162"/>
  <c r="D65" i="162"/>
  <c r="C67" i="162"/>
  <c r="D67" i="162"/>
  <c r="C71" i="162"/>
  <c r="D71" i="162"/>
  <c r="C107" i="162"/>
  <c r="D107" i="162"/>
  <c r="C103" i="162"/>
  <c r="D103" i="162"/>
  <c r="C102" i="162"/>
  <c r="D102" i="162"/>
  <c r="C60" i="162"/>
  <c r="D60" i="162"/>
  <c r="C94" i="162"/>
  <c r="D94" i="162"/>
  <c r="C108" i="162"/>
  <c r="D108" i="162"/>
  <c r="C37" i="162"/>
  <c r="D37" i="162"/>
  <c r="C70" i="162"/>
  <c r="D70" i="162"/>
  <c r="C23" i="162"/>
  <c r="D23" i="162"/>
  <c r="C118" i="162"/>
  <c r="D118" i="162"/>
  <c r="C80" i="162"/>
  <c r="D80" i="162"/>
  <c r="C81" i="162"/>
  <c r="D81" i="162"/>
  <c r="C51" i="162"/>
  <c r="D51" i="162"/>
  <c r="C44" i="162"/>
  <c r="D44" i="162"/>
  <c r="C83" i="162"/>
  <c r="D83" i="162"/>
  <c r="C32" i="162"/>
  <c r="D32" i="162"/>
  <c r="C49" i="162"/>
  <c r="D49" i="162"/>
  <c r="C66" i="162"/>
  <c r="D66" i="162"/>
  <c r="C79" i="162"/>
  <c r="D79" i="162"/>
  <c r="C78" i="162"/>
  <c r="D78" i="162"/>
  <c r="C100" i="162"/>
  <c r="D100" i="162"/>
  <c r="C91" i="162"/>
  <c r="D91" i="162"/>
  <c r="C90" i="162"/>
  <c r="D90" i="162"/>
  <c r="C88" i="162"/>
  <c r="D88" i="162"/>
  <c r="C61" i="162"/>
  <c r="D61" i="162"/>
  <c r="C87" i="162"/>
  <c r="D87" i="162"/>
  <c r="C55" i="162"/>
  <c r="D55" i="162"/>
  <c r="C69" i="162"/>
  <c r="D69" i="162"/>
  <c r="C68" i="162"/>
  <c r="D68" i="162"/>
  <c r="C15" i="162"/>
  <c r="D15" i="162"/>
  <c r="C99" i="162"/>
  <c r="D99" i="162"/>
  <c r="C101" i="162"/>
  <c r="D101" i="162"/>
  <c r="C30" i="162"/>
  <c r="D30" i="162"/>
  <c r="C92" i="162"/>
  <c r="D92" i="162"/>
  <c r="C14" i="162"/>
  <c r="D14" i="162"/>
  <c r="C19" i="162"/>
  <c r="D19" i="162"/>
  <c r="C29" i="162"/>
  <c r="D29" i="162"/>
  <c r="C31" i="162"/>
  <c r="D31" i="162"/>
  <c r="C114" i="162"/>
  <c r="D114" i="162"/>
  <c r="C120" i="162"/>
  <c r="D120" i="162"/>
  <c r="C121" i="162"/>
  <c r="D121" i="162"/>
  <c r="C76" i="162"/>
  <c r="D76" i="162"/>
  <c r="C77" i="162"/>
  <c r="D77" i="162"/>
  <c r="C113" i="162"/>
  <c r="D113" i="162"/>
  <c r="C112" i="162"/>
  <c r="D112" i="162"/>
  <c r="C54" i="162"/>
  <c r="D54" i="162"/>
  <c r="C89" i="162"/>
  <c r="D89" i="162"/>
  <c r="C35" i="162"/>
  <c r="D35" i="162"/>
  <c r="C36" i="162"/>
  <c r="D36" i="162"/>
  <c r="C50" i="162"/>
  <c r="D50" i="162"/>
  <c r="C57" i="162"/>
  <c r="D57" i="162"/>
  <c r="C58" i="162"/>
  <c r="D58" i="162"/>
  <c r="C6" i="162"/>
  <c r="D6" i="162"/>
  <c r="C10" i="162"/>
  <c r="D10" i="162"/>
  <c r="C24" i="162"/>
  <c r="D24" i="162"/>
  <c r="C11" i="162"/>
  <c r="D11" i="162"/>
  <c r="C9" i="162"/>
  <c r="D9" i="162"/>
  <c r="C12" i="162"/>
  <c r="D12" i="162"/>
  <c r="C28" i="162"/>
  <c r="D28" i="162"/>
  <c r="C22" i="162"/>
  <c r="D22" i="162"/>
  <c r="C27" i="162"/>
  <c r="D27" i="162"/>
  <c r="C56" i="162"/>
  <c r="D56" i="162"/>
  <c r="C7" i="162"/>
  <c r="D7" i="162"/>
  <c r="C8" i="162"/>
  <c r="D8" i="162"/>
  <c r="C20" i="162"/>
  <c r="D20" i="162"/>
  <c r="C96" i="162"/>
  <c r="D96" i="162"/>
  <c r="C18" i="162"/>
  <c r="D18" i="162"/>
  <c r="C106" i="162"/>
  <c r="D106" i="162"/>
  <c r="C63" i="162"/>
  <c r="D63" i="162"/>
  <c r="C105" i="162"/>
  <c r="D105" i="162"/>
  <c r="C97" i="162"/>
  <c r="D97" i="162"/>
  <c r="C45" i="162"/>
  <c r="D45" i="162"/>
  <c r="C52" i="162"/>
  <c r="D52" i="162"/>
  <c r="C46" i="162"/>
  <c r="D46" i="162"/>
  <c r="C98" i="162"/>
  <c r="D98" i="162"/>
  <c r="C74" i="162"/>
  <c r="D74" i="162"/>
  <c r="C95" i="162"/>
  <c r="D95" i="162"/>
  <c r="C48" i="162"/>
  <c r="D48" i="162"/>
  <c r="C82" i="162"/>
  <c r="D82" i="162"/>
  <c r="C47" i="162"/>
  <c r="D47" i="162"/>
  <c r="C40" i="162"/>
  <c r="D40" i="162"/>
  <c r="C41" i="162"/>
  <c r="D41" i="162"/>
  <c r="C39" i="162"/>
  <c r="D39" i="162"/>
  <c r="C111" i="162"/>
  <c r="D111" i="162"/>
  <c r="C124" i="162"/>
  <c r="D124" i="162"/>
  <c r="C109" i="162"/>
  <c r="D109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AC37" i="156"/>
  <c r="AC37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EK37" i="156" l="1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AC38" i="156"/>
  <c r="AC38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M38" i="156" l="1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S44" i="156"/>
  <c r="S44" i="157" s="1"/>
  <c r="CO51" i="153"/>
  <c r="EO45" i="153"/>
  <c r="EO44" i="155"/>
  <c r="BI47" i="154"/>
  <c r="AK44" i="155"/>
  <c r="AK45" i="153"/>
  <c r="EK47" i="154"/>
  <c r="EK46" i="155"/>
  <c r="DC46" i="153"/>
  <c r="DC45" i="155"/>
  <c r="BS44" i="156" l="1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S45" i="156"/>
  <c r="S45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CO46" i="156" l="1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CO48" i="156"/>
  <c r="CO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AQ47" i="156" l="1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CO49" i="156"/>
  <c r="CO49" i="157" s="1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BS48" i="156"/>
  <c r="BS48" i="157" s="1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AQ48" i="156"/>
  <c r="AQ48" i="157" s="1"/>
  <c r="EA48" i="155"/>
  <c r="EA49" i="153"/>
  <c r="AG49" i="153"/>
  <c r="AG48" i="155"/>
  <c r="CK49" i="153"/>
  <c r="CK48" i="155"/>
  <c r="AO49" i="156" l="1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AQ49" i="156"/>
  <c r="AQ49" i="157" s="1"/>
  <c r="BO50" i="153"/>
  <c r="BO49" i="155"/>
  <c r="BC49" i="156"/>
  <c r="BC49" i="157" s="1"/>
  <c r="AO50" i="156"/>
  <c r="AO50" i="157" s="1"/>
  <c r="EO50" i="153"/>
  <c r="EO49" i="155"/>
  <c r="CE48" i="156"/>
  <c r="CE48" i="157" s="1"/>
  <c r="K49" i="156"/>
  <c r="K49" i="157" s="1"/>
  <c r="CO56" i="153"/>
  <c r="M55" i="153"/>
  <c r="BM50" i="153"/>
  <c r="BM49" i="155"/>
  <c r="CO50" i="156"/>
  <c r="CO50" i="157" s="1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DM51" i="156" l="1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AO51" i="156"/>
  <c r="AO51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DM52" i="156"/>
  <c r="DM52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AS51" i="156" l="1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BU52" i="156"/>
  <c r="BU52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M53" i="156"/>
  <c r="DM53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AS52" i="156"/>
  <c r="AS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BY52" i="156" l="1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AS53" i="156"/>
  <c r="AS53" i="157" s="1"/>
  <c r="DM54" i="156"/>
  <c r="DM54" i="157" s="1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BU53" i="156"/>
  <c r="BU53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BY53" i="156" l="1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BY54" i="156"/>
  <c r="BY54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DM55" i="156"/>
  <c r="DM55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EM53" i="156"/>
  <c r="EM53" i="157" s="1"/>
  <c r="CW54" i="156" l="1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BY55" i="156"/>
  <c r="BY55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EM54" i="156"/>
  <c r="EM54" i="157" s="1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CW55" i="156" l="1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DO58" i="157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Q62" i="156" s="1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DQ61" i="157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AY61" i="156" l="1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DQ63" i="156" s="1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AY62" i="156"/>
  <c r="AY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CG63" i="156"/>
  <c r="CG63" i="157" s="1"/>
  <c r="G62" i="156"/>
  <c r="G62" i="157" s="1"/>
  <c r="AM69" i="153"/>
  <c r="DO63" i="156" l="1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4" i="156" s="1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CG64" i="156"/>
  <c r="CG64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AY63" i="156"/>
  <c r="AY63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DO64" i="156" l="1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CG65" i="156"/>
  <c r="CG65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DO65" i="156" l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DO65" i="157"/>
  <c r="C66" i="153"/>
  <c r="C65" i="155"/>
  <c r="E65" i="155"/>
  <c r="E66" i="153"/>
  <c r="DO67" i="153"/>
  <c r="DO66" i="155"/>
  <c r="DO66" i="156" s="1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BA66" i="156"/>
  <c r="BA66" i="157" s="1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CA66" i="156" l="1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DO66" i="157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7" i="156" s="1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BA67" i="156"/>
  <c r="BA67" i="157" s="1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CA67" i="156" l="1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DO67" i="157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DO68" i="156" s="1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BA68" i="156"/>
  <c r="BA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CA68" i="156" l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69" i="156" s="1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CA68" i="157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BA69" i="156"/>
  <c r="BA69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DU68" i="157" l="1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CA70" i="156" s="1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DU69" i="157" l="1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CA70" i="157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421A1C5E-0A80-4201-A4A6-C8A46015E02B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<sst xmlns="http://schemas.openxmlformats.org/spreadsheetml/2006/main" count="6209" uniqueCount="886">
  <si>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</si>
  <si>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</si>
  <si>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</si>
  <si>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</si>
  <si>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</si>
  <si>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</si>
  <si>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</si>
  <si>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</si>
  <si>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</si>
  <si>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</si>
  <si>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</si>
  <si>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</si>
  <si>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</si>
  <si>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</si>
  <si>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</si>
  <si>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</si>
  <si>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</si>
  <si>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</si>
  <si>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</si>
  <si>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</si>
  <si>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</si>
  <si>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</si>
  <si>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</si>
  <si>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</si>
  <si>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</si>
  <si>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</si>
  <si>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</si>
  <si>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</si>
  <si>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</si>
  <si>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</si>
  <si>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</si>
  <si>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</si>
  <si>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</si>
  <si>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</si>
  <si>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</si>
  <si>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</si>
  <si>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</si>
  <si>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</si>
  <si>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</si>
  <si>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</si>
  <si>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</si>
  <si>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</si>
  <si>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</si>
  <si>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</si>
  <si>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</si>
  <si>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</si>
  <si>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</si>
  <si>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</si>
  <si>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</si>
  <si>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</si>
  <si>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</si>
  <si>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</si>
  <si>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</si>
  <si>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</si>
  <si>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</si>
  <si>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</si>
  <si>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</si>
  <si>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</si>
  <si>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</si>
  <si>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</si>
  <si>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</si>
  <si>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</si>
  <si>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</si>
  <si>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</si>
  <si>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</si>
  <si>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</si>
  <si>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</si>
  <si>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</si>
  <si>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</si>
  <si>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</si>
  <si>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</si>
  <si>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</si>
  <si>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</si>
  <si>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</si>
  <si>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</si>
  <si>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</si>
  <si>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</si>
  <si>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</si>
  <si>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</si>
  <si>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</si>
  <si>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</si>
  <si>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</si>
  <si>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</si>
  <si>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</si>
  <si>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</si>
  <si>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</si>
  <si>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</si>
  <si>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</si>
  <si>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</si>
  <si>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</si>
  <si>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</si>
  <si>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</si>
  <si>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</si>
  <si>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</si>
  <si>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</si>
  <si>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</si>
  <si>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</si>
  <si>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</si>
  <si>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</si>
  <si>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</si>
  <si>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</si>
  <si>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</si>
  <si>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</si>
  <si>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</si>
  <si>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</si>
  <si>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</si>
  <si>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</si>
  <si>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</si>
  <si>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</si>
  <si>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</si>
  <si>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</si>
  <si>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</si>
  <si>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</si>
  <si>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</si>
  <si>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</si>
  <si>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</si>
  <si>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</si>
  <si>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</si>
  <si>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</si>
  <si>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</si>
  <si>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</si>
  <si>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</si>
  <si>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</si>
  <si>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</si>
  <si>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</si>
  <si>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</si>
  <si>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</si>
  <si>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</si>
  <si>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</si>
  <si>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</si>
  <si>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</si>
  <si>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</si>
  <si>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</si>
  <si>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</si>
  <si>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</si>
  <si>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</si>
  <si>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</si>
  <si>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</si>
  <si>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</si>
  <si>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</si>
  <si>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</si>
  <si>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</si>
  <si>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</si>
  <si>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</si>
  <si>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</si>
  <si>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</si>
  <si>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</si>
  <si>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</si>
  <si>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</si>
  <si>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</si>
  <si>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</si>
  <si>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</si>
  <si>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</si>
  <si>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</si>
  <si>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</si>
  <si>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</si>
  <si>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</si>
  <si>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</si>
  <si>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</si>
  <si>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</si>
  <si>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</si>
  <si>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</si>
  <si>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</si>
  <si>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</si>
  <si>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</si>
  <si>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</si>
  <si>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</si>
  <si>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</si>
  <si>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</si>
  <si>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</si>
  <si>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</si>
  <si>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</si>
  <si>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</si>
  <si>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</si>
  <si>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</si>
  <si>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</si>
  <si>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</si>
  <si>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</si>
  <si>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</si>
  <si>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</si>
  <si>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</si>
  <si>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</si>
  <si>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</si>
  <si>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</si>
  <si>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</si>
  <si>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</si>
  <si>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</si>
  <si>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</si>
  <si>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</si>
  <si>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</si>
  <si>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</si>
  <si>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</si>
  <si>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</si>
  <si>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</si>
  <si>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</si>
  <si>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</si>
  <si>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</si>
  <si>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</si>
  <si>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</si>
  <si>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</si>
  <si>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</si>
  <si>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</si>
  <si>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</si>
  <si>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</si>
  <si>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</si>
  <si>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</si>
  <si>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</si>
  <si>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</si>
  <si>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</si>
  <si>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</si>
  <si>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</si>
  <si>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</si>
  <si>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</si>
  <si>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</si>
  <si>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</si>
  <si>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</si>
  <si>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</si>
  <si>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</si>
  <si>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</si>
  <si>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</si>
  <si>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</si>
  <si>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</si>
  <si>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</si>
  <si>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</si>
  <si>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</si>
  <si>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</si>
  <si>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</si>
  <si>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</si>
  <si>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</si>
  <si>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</si>
  <si>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</si>
  <si>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</si>
  <si>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</si>
  <si>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</si>
  <si>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</si>
  <si>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</si>
  <si>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</si>
  <si>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</si>
  <si>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</si>
  <si>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</si>
  <si>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</si>
  <si>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</si>
  <si>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</si>
  <si>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</si>
  <si>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</si>
  <si>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</si>
  <si>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</si>
  <si>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</si>
  <si>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</si>
  <si>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</si>
  <si>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</si>
  <si>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</si>
  <si>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</si>
  <si>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</si>
  <si>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</si>
  <si>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</si>
  <si>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</si>
  <si>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</si>
  <si>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</si>
  <si>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</si>
  <si>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</si>
  <si>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</si>
  <si>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</si>
  <si>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</si>
  <si>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</si>
  <si>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</si>
  <si>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</si>
  <si>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</si>
  <si>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</si>
  <si>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</si>
  <si>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</si>
  <si>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</si>
  <si>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</si>
  <si>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</si>
  <si>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</si>
  <si>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</si>
  <si>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</si>
  <si>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</si>
  <si>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</si>
  <si>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</si>
  <si>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</si>
  <si>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</si>
  <si>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</si>
  <si>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</si>
  <si>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</si>
  <si>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</si>
  <si>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</si>
  <si>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</si>
  <si>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</si>
  <si>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</si>
  <si>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</si>
  <si>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</si>
  <si>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</si>
  <si>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</si>
  <si>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</si>
  <si>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</si>
  <si>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</si>
  <si>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</si>
  <si>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</si>
  <si>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</si>
  <si>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</si>
  <si>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</si>
  <si>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</si>
  <si>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</si>
  <si>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</si>
  <si>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</si>
  <si>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</si>
  <si>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</si>
  <si>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</si>
  <si>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</si>
  <si>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</si>
  <si>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</si>
  <si>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</si>
  <si>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</si>
  <si>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</si>
  <si>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</si>
  <si>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</si>
  <si>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</si>
  <si>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</si>
  <si>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</si>
  <si>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</si>
  <si>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</si>
  <si>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</si>
  <si>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</si>
  <si>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</si>
  <si>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</si>
  <si>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</si>
  <si>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</si>
  <si>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</si>
  <si>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</si>
  <si>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</si>
  <si>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</si>
  <si>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</si>
  <si>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</si>
  <si>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</si>
  <si>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</si>
  <si>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</si>
  <si>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</si>
  <si>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</si>
  <si>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</si>
  <si>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</si>
  <si>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</si>
  <si>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</si>
  <si>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</si>
  <si>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</si>
  <si>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</si>
  <si>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</si>
  <si>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</si>
  <si>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</si>
  <si>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</si>
  <si>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</si>
  <si>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</si>
  <si>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</si>
  <si>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</si>
  <si>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</si>
  <si>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</si>
  <si>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</si>
  <si>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</si>
  <si>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</si>
  <si>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</si>
  <si>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</si>
  <si>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</si>
  <si>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</si>
  <si>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</si>
  <si>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</si>
  <si>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</si>
  <si>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</si>
  <si>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</si>
  <si>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</si>
  <si>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</si>
  <si>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</si>
  <si>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</si>
  <si>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</si>
  <si>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</si>
  <si>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</si>
  <si>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</si>
  <si>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</si>
  <si>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</si>
  <si>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</si>
  <si>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</si>
  <si>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</si>
  <si>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</si>
  <si>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</si>
  <si>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</si>
  <si>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</si>
  <si>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</si>
  <si>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</si>
  <si>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</si>
  <si>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</si>
  <si>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</si>
  <si>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</si>
  <si>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</si>
  <si>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</si>
  <si>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</si>
  <si>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</si>
  <si>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</si>
  <si>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</si>
  <si>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</si>
  <si>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</si>
  <si>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</si>
  <si>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</si>
  <si>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</si>
  <si>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</si>
  <si>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</si>
  <si>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</si>
  <si>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</si>
  <si>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</si>
  <si>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</si>
  <si>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</si>
  <si>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</si>
  <si>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</si>
  <si>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</si>
  <si>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</si>
  <si>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</si>
  <si>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</si>
  <si>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</si>
  <si>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</si>
  <si>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</si>
  <si>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</si>
  <si>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</si>
  <si>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</si>
  <si>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</si>
  <si>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</si>
  <si>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</si>
  <si>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</si>
  <si>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</si>
  <si>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</si>
  <si>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</si>
  <si>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</si>
  <si>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</si>
  <si>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</si>
  <si>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</si>
  <si>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</si>
  <si>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</si>
  <si>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</si>
  <si>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</si>
  <si>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</si>
  <si>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</si>
  <si>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</si>
  <si>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</si>
  <si>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</si>
  <si>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</si>
  <si>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</si>
  <si>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</si>
  <si>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</si>
  <si>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</si>
  <si>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</si>
  <si>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</si>
  <si>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</si>
  <si>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</si>
  <si>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</si>
  <si>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</si>
  <si>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</si>
  <si>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</si>
  <si>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</si>
  <si>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</si>
  <si>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</si>
  <si>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</si>
  <si>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</si>
  <si>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</si>
  <si>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</si>
  <si>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</si>
  <si>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</si>
  <si>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</si>
  <si>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</si>
  <si>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</si>
  <si>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</si>
  <si>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</si>
  <si>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</si>
  <si>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</si>
  <si>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</si>
  <si>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</si>
  <si>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</si>
  <si>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</si>
  <si>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</si>
  <si>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</si>
  <si>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</si>
  <si>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</si>
  <si>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</si>
  <si>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</si>
  <si>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</si>
  <si>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</si>
  <si>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</si>
  <si>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</si>
  <si>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</si>
  <si>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</si>
  <si>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</si>
  <si>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</si>
  <si>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</si>
  <si>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</si>
  <si>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</si>
  <si>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</si>
  <si>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</si>
  <si>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</si>
  <si>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</si>
  <si>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</si>
  <si>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</si>
  <si>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</si>
  <si>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</si>
  <si>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</si>
  <si>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</si>
  <si>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</si>
  <si>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</si>
  <si>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</si>
  <si>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</si>
  <si>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</si>
  <si>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</si>
  <si>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</si>
  <si>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</si>
  <si>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</si>
  <si>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</si>
  <si>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</si>
  <si>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</si>
  <si>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</si>
  <si>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</si>
  <si>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</si>
  <si>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</si>
  <si>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</si>
  <si>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</si>
  <si>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</si>
  <si>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</si>
  <si>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</si>
  <si>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</si>
  <si>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</si>
  <si>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</si>
  <si>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</si>
  <si>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</si>
  <si>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</si>
  <si>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</si>
  <si>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</si>
  <si>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</si>
  <si>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</si>
  <si>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</si>
  <si>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</si>
  <si>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</si>
  <si>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</si>
  <si>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</si>
  <si>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</si>
  <si>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</si>
  <si>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</si>
  <si>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</si>
  <si>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</si>
  <si>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</si>
  <si>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</si>
  <si>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</si>
  <si>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</si>
  <si>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</si>
  <si>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</si>
  <si>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</si>
  <si>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</si>
  <si>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</si>
  <si>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</si>
  <si>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</si>
  <si>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</si>
  <si>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</si>
  <si>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</si>
  <si>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</si>
  <si>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</si>
  <si>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</si>
  <si>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</si>
  <si>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</si>
  <si>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</si>
  <si>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</si>
  <si>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</si>
  <si>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</si>
  <si>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</si>
  <si>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</si>
  <si>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</si>
  <si>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</si>
  <si>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</si>
  <si>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</si>
  <si>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</si>
  <si>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</si>
  <si>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</si>
  <si>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</si>
  <si>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</si>
  <si>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</si>
  <si>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</si>
  <si>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</si>
  <si>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</si>
  <si>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</si>
  <si>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</si>
  <si>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</si>
  <si>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</si>
  <si>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</si>
  <si>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</si>
  <si>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</si>
  <si>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</si>
  <si>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</si>
  <si>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</si>
  <si>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</si>
  <si>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</si>
  <si>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</si>
  <si>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</si>
  <si>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</si>
  <si>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</si>
  <si>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</si>
  <si>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</si>
  <si>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</si>
  <si>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</si>
  <si>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</si>
  <si>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</si>
  <si>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</si>
  <si>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</si>
  <si>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</si>
  <si>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</si>
  <si>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</si>
  <si>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</si>
  <si>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</si>
  <si>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</si>
  <si>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</si>
  <si>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</si>
  <si>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</si>
  <si>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</si>
  <si>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</si>
  <si>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</si>
  <si>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</si>
  <si>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</si>
  <si>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</si>
  <si>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</si>
  <si>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</si>
  <si>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</si>
  <si>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</si>
  <si>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</si>
  <si>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</si>
  <si>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</si>
  <si>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</si>
  <si>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</si>
  <si>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</si>
  <si>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</si>
  <si>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</si>
  <si>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</si>
  <si>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</si>
  <si>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</si>
  <si>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</si>
  <si>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</si>
  <si>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</si>
  <si>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</si>
  <si>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</si>
  <si>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</si>
  <si>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</si>
  <si>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</si>
  <si>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</si>
  <si>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</si>
  <si>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</si>
  <si>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</si>
  <si>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</si>
  <si>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</si>
  <si>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</si>
  <si>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</si>
  <si>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</si>
  <si>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</si>
  <si>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</si>
  <si>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</si>
  <si>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</si>
  <si>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</si>
  <si>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</si>
  <si>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</si>
  <si>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</si>
  <si>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</si>
  <si>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</si>
  <si>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</si>
  <si>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</si>
  <si>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</si>
  <si>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</si>
  <si>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</si>
  <si>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</si>
  <si>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</si>
  <si>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</si>
  <si>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</si>
  <si>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</si>
  <si>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</si>
  <si>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</si>
  <si>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</si>
  <si>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</si>
  <si>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</si>
  <si>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</si>
  <si>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</si>
  <si>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</si>
  <si>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</si>
  <si>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</si>
  <si>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</si>
  <si>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</si>
  <si>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</si>
  <si>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</si>
  <si>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</si>
  <si>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</si>
  <si>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</si>
  <si>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</si>
  <si>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</si>
  <si>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</si>
  <si>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</si>
  <si>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</si>
  <si>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</si>
  <si>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</si>
  <si>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</si>
  <si>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</si>
  <si>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</si>
  <si>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</si>
  <si>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</si>
  <si>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</si>
  <si>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</si>
  <si>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</si>
  <si>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</si>
  <si>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</si>
  <si>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</si>
  <si>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</si>
  <si>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</si>
  <si>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</si>
  <si>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</si>
  <si>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</si>
  <si>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</si>
  <si>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</si>
  <si>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</si>
  <si>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</si>
  <si>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</si>
  <si>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</si>
  <si>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</si>
  <si>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</si>
  <si>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</si>
  <si>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</si>
  <si>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</si>
  <si>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</si>
  <si>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</si>
  <si>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</si>
  <si>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</si>
  <si>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</si>
  <si>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</si>
  <si>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</si>
  <si>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</si>
  <si>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</si>
  <si>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</si>
  <si>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</si>
  <si>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</si>
  <si>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</si>
  <si>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</si>
  <si>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</si>
  <si>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</si>
  <si>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</si>
  <si>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</si>
  <si>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</si>
  <si>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</si>
  <si>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</si>
  <si>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</si>
  <si>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</si>
  <si>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</si>
  <si>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</si>
  <si>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</si>
  <si>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</si>
  <si>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</si>
  <si>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</si>
  <si>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</si>
  <si>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</si>
  <si>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</si>
  <si>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</si>
  <si>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</si>
  <si>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</si>
  <si>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</si>
  <si>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</si>
  <si>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</si>
  <si>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</si>
  <si>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</si>
  <si>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</si>
  <si>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</si>
  <si>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</si>
  <si>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</si>
  <si>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</si>
  <si>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</si>
  <si>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</si>
  <si>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</si>
  <si>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</si>
  <si>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</si>
  <si>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</si>
  <si>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</si>
  <si>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</si>
  <si>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</si>
  <si>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</si>
  <si>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</si>
  <si>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</si>
  <si>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</si>
  <si>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</si>
  <si>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</si>
  <si>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</si>
  <si>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</si>
  <si>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</si>
  <si>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</si>
  <si>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</si>
  <si>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</si>
  <si>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</si>
  <si>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</si>
  <si>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</si>
  <si>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</si>
  <si>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</si>
  <si>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</si>
  <si>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</si>
  <si>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</si>
  <si>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</si>
  <si>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</si>
  <si>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</si>
  <si>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</si>
  <si>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</si>
  <si>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</si>
  <si>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</si>
  <si>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</si>
  <si>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</si>
  <si>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</si>
  <si>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</si>
  <si>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</si>
  <si>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</si>
  <si>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</si>
  <si>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</si>
  <si>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</si>
  <si>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</si>
  <si>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</si>
  <si>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</si>
  <si>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</si>
  <si>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</si>
  <si>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</si>
  <si>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</si>
  <si>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</si>
  <si>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</si>
  <si>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</si>
  <si>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</si>
  <si>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</si>
  <si>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</si>
  <si>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</si>
  <si>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</si>
  <si>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</si>
  <si>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</si>
  <si>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</si>
  <si>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</si>
  <si>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</si>
  <si>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</si>
  <si>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</si>
  <si>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</si>
  <si>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</si>
  <si>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</si>
  <si>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</si>
  <si>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</si>
  <si>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</si>
  <si>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</si>
  <si>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</si>
  <si>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</si>
  <si>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</si>
  <si>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</si>
  <si>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</si>
  <si>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</si>
  <si>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</si>
  <si>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</si>
  <si>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</si>
  <si>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</si>
  <si>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</si>
  <si>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</si>
  <si>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</si>
  <si>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</si>
  <si>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</si>
  <si>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</si>
  <si>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</si>
  <si>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</si>
  <si>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</si>
  <si>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</si>
  <si>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</si>
  <si>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</si>
  <si>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</si>
  <si>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</si>
  <si>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</si>
  <si>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</si>
  <si>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</si>
  <si>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</si>
  <si>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</si>
  <si>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</si>
  <si>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</si>
  <si>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</si>
  <si>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</si>
  <si>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</si>
  <si>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</si>
  <si>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</si>
  <si>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</si>
  <si>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</si>
  <si>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</si>
  <si>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</si>
  <si>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</si>
  <si>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</si>
  <si>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2026-05-22 18:33:26</t>
    <phoneticPr fontId="4" type="noConversion"/>
  </si>
  <si>
    <t>Last Update : 2026-05-22 18:33:34</t>
    <phoneticPr fontId="4" type="noConversion"/>
  </si>
  <si>
    <t>Last Update : 2026-05-22 18:33:55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</si>
</sst>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41" fontId="364" fillId="0" borderId="1" xfId="36323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10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4" borderId="0" xfId="0" applyFill="1" applyBorder="1" applyAlignment="1">
      <alignment horizontal="left" vertical="center"/>
    </xf>
    <xf numFmtId="0" fontId="0" fillId="105" borderId="0" xfId="0" applyFill="1" applyBorder="1" applyAlignment="1">
      <alignment horizontal="left" vertical="center"/>
    </xf>
    <xf numFmtId="0" fontId="0" fillId="106" borderId="0" xfId="0" applyFill="1" applyBorder="1" applyAlignment="1">
      <alignment horizontal="left" vertical="center"/>
    </xf>
    <xf numFmtId="0" fontId="7" fillId="0" borderId="0" xfId="26" applyBorder="1">
      <alignment vertical="center"/>
    </xf>
    <xf numFmtId="0" fontId="19" fillId="0" borderId="0" xfId="26" applyFont="1" applyBorder="1" applyAlignment="1">
      <alignment horizontal="right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414.66210899999999</c:v>
                </c:pt>
                <c:pt idx="1">
                  <c:v>418.70403799999997</c:v>
                </c:pt>
                <c:pt idx="2">
                  <c:v>418.95080099999996</c:v>
                </c:pt>
                <c:pt idx="3">
                  <c:v>396.93000499999999</c:v>
                </c:pt>
                <c:pt idx="4">
                  <c:v>424.05696799999998</c:v>
                </c:pt>
                <c:pt idx="5">
                  <c:v>430.71151500000002</c:v>
                </c:pt>
                <c:pt idx="6">
                  <c:v>413.95587399999999</c:v>
                </c:pt>
                <c:pt idx="7">
                  <c:v>408.00232299999999</c:v>
                </c:pt>
                <c:pt idx="8">
                  <c:v>424.74532300000004</c:v>
                </c:pt>
                <c:pt idx="9">
                  <c:v>425.04379999999998</c:v>
                </c:pt>
                <c:pt idx="10">
                  <c:v>429.273822</c:v>
                </c:pt>
                <c:pt idx="11">
                  <c:v>442.71242800000005</c:v>
                </c:pt>
                <c:pt idx="12">
                  <c:v>441.49589500000002</c:v>
                </c:pt>
                <c:pt idx="13">
                  <c:v>455.13538700000004</c:v>
                </c:pt>
                <c:pt idx="14">
                  <c:v>465.66087999999996</c:v>
                </c:pt>
                <c:pt idx="15">
                  <c:v>467.20808700000003</c:v>
                </c:pt>
                <c:pt idx="16">
                  <c:v>477.07659900000004</c:v>
                </c:pt>
                <c:pt idx="17">
                  <c:v>486.20322199999998</c:v>
                </c:pt>
                <c:pt idx="18">
                  <c:v>503.93267199999997</c:v>
                </c:pt>
                <c:pt idx="19">
                  <c:v>498.87560099999996</c:v>
                </c:pt>
                <c:pt idx="20">
                  <c:v>462.759342</c:v>
                </c:pt>
                <c:pt idx="21">
                  <c:v>406.957651</c:v>
                </c:pt>
                <c:pt idx="22">
                  <c:v>446.46588800000001</c:v>
                </c:pt>
                <c:pt idx="23">
                  <c:v>446.54293899999999</c:v>
                </c:pt>
                <c:pt idx="24">
                  <c:v>419.927751</c:v>
                </c:pt>
                <c:pt idx="25">
                  <c:v>442.36307699999998</c:v>
                </c:pt>
                <c:pt idx="26">
                  <c:v>448.52967100000001</c:v>
                </c:pt>
                <c:pt idx="27">
                  <c:v>446.39121799999998</c:v>
                </c:pt>
                <c:pt idx="28">
                  <c:v>438.66927800000002</c:v>
                </c:pt>
                <c:pt idx="29">
                  <c:v>443.64742699999994</c:v>
                </c:pt>
                <c:pt idx="30">
                  <c:v>450.80595800000003</c:v>
                </c:pt>
                <c:pt idx="31">
                  <c:v>473.54222300000004</c:v>
                </c:pt>
                <c:pt idx="32">
                  <c:v>460.53201799999999</c:v>
                </c:pt>
                <c:pt idx="33">
                  <c:v>461.97273200000001</c:v>
                </c:pt>
                <c:pt idx="34">
                  <c:v>431.978003</c:v>
                </c:pt>
                <c:pt idx="35">
                  <c:v>443.78521599999999</c:v>
                </c:pt>
                <c:pt idx="36">
                  <c:v>450.83121799999998</c:v>
                </c:pt>
                <c:pt idx="37">
                  <c:v>436.31950799999998</c:v>
                </c:pt>
                <c:pt idx="38">
                  <c:v>434.597624</c:v>
                </c:pt>
                <c:pt idx="39">
                  <c:v>421.67896300000001</c:v>
                </c:pt>
                <c:pt idx="40">
                  <c:v>403.518936</c:v>
                </c:pt>
                <c:pt idx="41">
                  <c:v>437.54199999999997</c:v>
                </c:pt>
                <c:pt idx="42">
                  <c:v>418.01858799999997</c:v>
                </c:pt>
                <c:pt idx="43">
                  <c:v>429.454228</c:v>
                </c:pt>
                <c:pt idx="44">
                  <c:v>435.26512599999995</c:v>
                </c:pt>
                <c:pt idx="45">
                  <c:v>438.81344400000006</c:v>
                </c:pt>
                <c:pt idx="46">
                  <c:v>468.95214000000004</c:v>
                </c:pt>
                <c:pt idx="47">
                  <c:v>461.42541399999999</c:v>
                </c:pt>
                <c:pt idx="48">
                  <c:v>467.80344699999995</c:v>
                </c:pt>
                <c:pt idx="49">
                  <c:v>463.59612599999997</c:v>
                </c:pt>
                <c:pt idx="50">
                  <c:v>474.757228</c:v>
                </c:pt>
                <c:pt idx="51">
                  <c:v>484.56698099999994</c:v>
                </c:pt>
                <c:pt idx="52">
                  <c:v>495.199974</c:v>
                </c:pt>
                <c:pt idx="53">
                  <c:v>492.42687300000006</c:v>
                </c:pt>
                <c:pt idx="54">
                  <c:v>494.56769199999997</c:v>
                </c:pt>
                <c:pt idx="55">
                  <c:v>508.03098499999999</c:v>
                </c:pt>
                <c:pt idx="56">
                  <c:v>510.33811600000001</c:v>
                </c:pt>
                <c:pt idx="57">
                  <c:v>514.80322799999999</c:v>
                </c:pt>
                <c:pt idx="58">
                  <c:v>514.72964899999999</c:v>
                </c:pt>
                <c:pt idx="59">
                  <c:v>525.78457400000002</c:v>
                </c:pt>
                <c:pt idx="60">
                  <c:v>527.85203300000001</c:v>
                </c:pt>
                <c:pt idx="61">
                  <c:v>531.82555500000001</c:v>
                </c:pt>
                <c:pt idx="62">
                  <c:v>524.51728900000001</c:v>
                </c:pt>
                <c:pt idx="63">
                  <c:v>551.373651</c:v>
                </c:pt>
                <c:pt idx="64">
                  <c:v>586.874233</c:v>
                </c:pt>
                <c:pt idx="65">
                  <c:v>595.24889299999995</c:v>
                </c:pt>
                <c:pt idx="66">
                  <c:v>595.88655999999992</c:v>
                </c:pt>
                <c:pt idx="67">
                  <c:v>621.65562</c:v>
                </c:pt>
                <c:pt idx="68">
                  <c:v>607.43445199999996</c:v>
                </c:pt>
                <c:pt idx="69">
                  <c:v>623.39576599999998</c:v>
                </c:pt>
                <c:pt idx="70">
                  <c:v>634.312996</c:v>
                </c:pt>
                <c:pt idx="71">
                  <c:v>595.334338</c:v>
                </c:pt>
                <c:pt idx="72">
                  <c:v>597.16063899999995</c:v>
                </c:pt>
                <c:pt idx="73">
                  <c:v>577.74807999999996</c:v>
                </c:pt>
                <c:pt idx="74">
                  <c:v>572.771839</c:v>
                </c:pt>
                <c:pt idx="75">
                  <c:v>620.95172600000001</c:v>
                </c:pt>
                <c:pt idx="76">
                  <c:v>623.49433699999997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-1.8952375020633414E-5</c:v>
                </c:pt>
                <c:pt idx="2">
                  <c:v>-7.5770268470913836E-5</c:v>
                </c:pt>
                <c:pt idx="3">
                  <c:v>-1.6068196391406784E-4</c:v>
                </c:pt>
                <c:pt idx="4">
                  <c:v>-1.6913391470085238E-4</c:v>
                </c:pt>
                <c:pt idx="5">
                  <c:v>-1.3567358064565875E-4</c:v>
                </c:pt>
                <c:pt idx="6">
                  <c:v>-1.9295551258459635E-4</c:v>
                </c:pt>
                <c:pt idx="7">
                  <c:v>-2.1915068992692068E-4</c:v>
                </c:pt>
                <c:pt idx="8">
                  <c:v>-9.7105361556474429E-5</c:v>
                </c:pt>
                <c:pt idx="9">
                  <c:v>-4.5528556769949618E-5</c:v>
                </c:pt>
                <c:pt idx="10">
                  <c:v>2.784705719490149E-6</c:v>
                </c:pt>
                <c:pt idx="11">
                  <c:v>2.0242280345855536E-4</c:v>
                </c:pt>
                <c:pt idx="12">
                  <c:v>3.416104305423367E-4</c:v>
                </c:pt>
                <c:pt idx="13">
                  <c:v>3.743002707208613E-4</c:v>
                </c:pt>
                <c:pt idx="14">
                  <c:v>3.757588659272261E-4</c:v>
                </c:pt>
                <c:pt idx="15">
                  <c:v>3.1829781693491668E-4</c:v>
                </c:pt>
                <c:pt idx="16">
                  <c:v>2.3393715202706477E-4</c:v>
                </c:pt>
                <c:pt idx="17">
                  <c:v>1.7983894333365341E-4</c:v>
                </c:pt>
                <c:pt idx="18">
                  <c:v>1.1328281610668026E-4</c:v>
                </c:pt>
                <c:pt idx="19">
                  <c:v>-3.0709439772961367E-5</c:v>
                </c:pt>
                <c:pt idx="20">
                  <c:v>-1.9397481631649186E-4</c:v>
                </c:pt>
                <c:pt idx="21">
                  <c:v>-3.4872865016633876E-4</c:v>
                </c:pt>
                <c:pt idx="22">
                  <c:v>-4.3857536509621516E-4</c:v>
                </c:pt>
                <c:pt idx="23">
                  <c:v>-5.0332791863802484E-4</c:v>
                </c:pt>
                <c:pt idx="24">
                  <c:v>-5.0566890082027961E-4</c:v>
                </c:pt>
                <c:pt idx="25">
                  <c:v>-3.5088768026300411E-4</c:v>
                </c:pt>
                <c:pt idx="26">
                  <c:v>-2.1810450563883061E-4</c:v>
                </c:pt>
                <c:pt idx="27">
                  <c:v>-1.2669735690219302E-4</c:v>
                </c:pt>
                <c:pt idx="28">
                  <c:v>-5.2645807071351896E-5</c:v>
                </c:pt>
                <c:pt idx="29">
                  <c:v>5.861416454111865E-5</c:v>
                </c:pt>
                <c:pt idx="30">
                  <c:v>1.1021745161814514E-4</c:v>
                </c:pt>
                <c:pt idx="31">
                  <c:v>1.900851833008845E-4</c:v>
                </c:pt>
                <c:pt idx="32">
                  <c:v>2.2968765035085825E-4</c:v>
                </c:pt>
                <c:pt idx="33">
                  <c:v>2.4829277395619519E-4</c:v>
                </c:pt>
                <c:pt idx="34">
                  <c:v>1.4853037895915352E-4</c:v>
                </c:pt>
                <c:pt idx="35">
                  <c:v>6.0294151595415328E-5</c:v>
                </c:pt>
                <c:pt idx="36">
                  <c:v>-3.6331223563933332E-5</c:v>
                </c:pt>
                <c:pt idx="37">
                  <c:v>-1.092831806825895E-4</c:v>
                </c:pt>
                <c:pt idx="38">
                  <c:v>-1.5375054609152538E-4</c:v>
                </c:pt>
                <c:pt idx="39">
                  <c:v>-8.2824840512563309E-5</c:v>
                </c:pt>
                <c:pt idx="40">
                  <c:v>-6.4817043324451068E-5</c:v>
                </c:pt>
                <c:pt idx="41">
                  <c:v>-2.0320104932546588E-6</c:v>
                </c:pt>
                <c:pt idx="42">
                  <c:v>6.0742093787489082E-5</c:v>
                </c:pt>
                <c:pt idx="43">
                  <c:v>1.6367095393584287E-4</c:v>
                </c:pt>
                <c:pt idx="44">
                  <c:v>2.5009956799097765E-4</c:v>
                </c:pt>
                <c:pt idx="45">
                  <c:v>3.3303035891497218E-4</c:v>
                </c:pt>
                <c:pt idx="46">
                  <c:v>3.8138482633564902E-4</c:v>
                </c:pt>
                <c:pt idx="47">
                  <c:v>4.0553782663278856E-4</c:v>
                </c:pt>
                <c:pt idx="48">
                  <c:v>3.8793549922174592E-4</c:v>
                </c:pt>
                <c:pt idx="49">
                  <c:v>3.3048572869246232E-4</c:v>
                </c:pt>
                <c:pt idx="50">
                  <c:v>3.0168973913993378E-4</c:v>
                </c:pt>
                <c:pt idx="51">
                  <c:v>2.088856099524365E-4</c:v>
                </c:pt>
                <c:pt idx="52">
                  <c:v>1.6413470427799798E-4</c:v>
                </c:pt>
                <c:pt idx="53">
                  <c:v>8.8466747169368845E-5</c:v>
                </c:pt>
                <c:pt idx="54">
                  <c:v>4.7260395684978955E-5</c:v>
                </c:pt>
                <c:pt idx="55">
                  <c:v>1.3535488585815535E-5</c:v>
                </c:pt>
                <c:pt idx="56">
                  <c:v>-3.318110213963954E-5</c:v>
                </c:pt>
                <c:pt idx="57">
                  <c:v>-8.9297174011668257E-5</c:v>
                </c:pt>
                <c:pt idx="58">
                  <c:v>-1.1533437878800094E-4</c:v>
                </c:pt>
                <c:pt idx="59">
                  <c:v>-1.0604206178878127E-4</c:v>
                </c:pt>
                <c:pt idx="60">
                  <c:v>-1.2152342776353104E-4</c:v>
                </c:pt>
                <c:pt idx="61">
                  <c:v>-1.1688555965226307E-4</c:v>
                </c:pt>
                <c:pt idx="62">
                  <c:v>-1.2063363132065828E-4</c:v>
                </c:pt>
                <c:pt idx="63">
                  <c:v>-4.899818847096905E-5</c:v>
                </c:pt>
                <c:pt idx="64">
                  <c:v>-2.1161264603503614E-5</c:v>
                </c:pt>
                <c:pt idx="65">
                  <c:v>-7.0157093325594512E-5</c:v>
                </c:pt>
                <c:pt idx="66">
                  <c:v>-1.416916330548099E-4</c:v>
                </c:pt>
                <c:pt idx="67">
                  <c:v>-1.9639145515497032E-4</c:v>
                </c:pt>
                <c:pt idx="68">
                  <c:v>-3.4748495974191529E-4</c:v>
                </c:pt>
                <c:pt idx="69">
                  <c:v>-4.4921035591145446E-4</c:v>
                </c:pt>
                <c:pt idx="70">
                  <c:v>-4.4687034858319257E-4</c:v>
                </c:pt>
                <c:pt idx="71">
                  <c:v>-4.6799278738768302E-4</c:v>
                </c:pt>
                <c:pt idx="72">
                  <c:v>-4.475250242727914E-4</c:v>
                </c:pt>
                <c:pt idx="73">
                  <c:v>-4.0161616469687749E-4</c:v>
                </c:pt>
                <c:pt idx="74">
                  <c:v>-3.4728457958273402E-4</c:v>
                </c:pt>
                <c:pt idx="75">
                  <c:v>-2.2626588587911043E-4</c:v>
                </c:pt>
                <c:pt idx="76">
                  <c:v>-6.9462049509114968E-5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62.029657999999998</c:v>
                </c:pt>
                <c:pt idx="1">
                  <c:v>63.752390000000005</c:v>
                </c:pt>
                <c:pt idx="2">
                  <c:v>63.050618999999998</c:v>
                </c:pt>
                <c:pt idx="3">
                  <c:v>60.283953000000004</c:v>
                </c:pt>
                <c:pt idx="4">
                  <c:v>62.782710999999999</c:v>
                </c:pt>
                <c:pt idx="5">
                  <c:v>63.024609999999996</c:v>
                </c:pt>
                <c:pt idx="6">
                  <c:v>60.821143999999997</c:v>
                </c:pt>
                <c:pt idx="7">
                  <c:v>59.291543000000004</c:v>
                </c:pt>
                <c:pt idx="8">
                  <c:v>61.836682999999994</c:v>
                </c:pt>
                <c:pt idx="9">
                  <c:v>61.142598999999997</c:v>
                </c:pt>
                <c:pt idx="10">
                  <c:v>61.134287</c:v>
                </c:pt>
                <c:pt idx="11">
                  <c:v>61.736499000000002</c:v>
                </c:pt>
                <c:pt idx="12">
                  <c:v>60.656022999999998</c:v>
                </c:pt>
                <c:pt idx="13">
                  <c:v>63.629534999999997</c:v>
                </c:pt>
                <c:pt idx="14">
                  <c:v>63.233632999999998</c:v>
                </c:pt>
                <c:pt idx="15">
                  <c:v>63.192937000000001</c:v>
                </c:pt>
                <c:pt idx="16">
                  <c:v>63.900675</c:v>
                </c:pt>
                <c:pt idx="17">
                  <c:v>63.91639</c:v>
                </c:pt>
                <c:pt idx="18">
                  <c:v>65.245443000000009</c:v>
                </c:pt>
                <c:pt idx="19">
                  <c:v>65.528244999999998</c:v>
                </c:pt>
                <c:pt idx="20">
                  <c:v>62.536333999999997</c:v>
                </c:pt>
                <c:pt idx="21">
                  <c:v>53.809916000000001</c:v>
                </c:pt>
                <c:pt idx="22">
                  <c:v>61.358309999999996</c:v>
                </c:pt>
                <c:pt idx="23">
                  <c:v>63.565281000000006</c:v>
                </c:pt>
                <c:pt idx="24">
                  <c:v>60.686337000000002</c:v>
                </c:pt>
                <c:pt idx="25">
                  <c:v>62.586888000000002</c:v>
                </c:pt>
                <c:pt idx="26">
                  <c:v>62.538398999999998</c:v>
                </c:pt>
                <c:pt idx="27">
                  <c:v>63.187851999999999</c:v>
                </c:pt>
                <c:pt idx="28">
                  <c:v>63.450357999999994</c:v>
                </c:pt>
                <c:pt idx="29">
                  <c:v>62.722145999999995</c:v>
                </c:pt>
                <c:pt idx="30">
                  <c:v>62.644413</c:v>
                </c:pt>
                <c:pt idx="31">
                  <c:v>64.111411000000004</c:v>
                </c:pt>
                <c:pt idx="32">
                  <c:v>62.969394999999999</c:v>
                </c:pt>
                <c:pt idx="33">
                  <c:v>64.107835999999992</c:v>
                </c:pt>
                <c:pt idx="34">
                  <c:v>60.553306999999997</c:v>
                </c:pt>
                <c:pt idx="35">
                  <c:v>61.781013000000002</c:v>
                </c:pt>
                <c:pt idx="36">
                  <c:v>63.968352000000003</c:v>
                </c:pt>
                <c:pt idx="37">
                  <c:v>62.893756999999994</c:v>
                </c:pt>
                <c:pt idx="38">
                  <c:v>63.223310999999995</c:v>
                </c:pt>
                <c:pt idx="39">
                  <c:v>61.277901</c:v>
                </c:pt>
                <c:pt idx="40">
                  <c:v>58.254741000000003</c:v>
                </c:pt>
                <c:pt idx="41">
                  <c:v>61.745449000000001</c:v>
                </c:pt>
                <c:pt idx="42">
                  <c:v>58.446162999999999</c:v>
                </c:pt>
                <c:pt idx="43">
                  <c:v>58.860106999999992</c:v>
                </c:pt>
                <c:pt idx="44">
                  <c:v>57.966285999999997</c:v>
                </c:pt>
                <c:pt idx="45">
                  <c:v>57.392665000000001</c:v>
                </c:pt>
                <c:pt idx="46">
                  <c:v>60.310029000000007</c:v>
                </c:pt>
                <c:pt idx="47">
                  <c:v>59.569652000000005</c:v>
                </c:pt>
                <c:pt idx="48">
                  <c:v>60.498419999999996</c:v>
                </c:pt>
                <c:pt idx="49">
                  <c:v>60.914854000000005</c:v>
                </c:pt>
                <c:pt idx="50">
                  <c:v>62.136507999999999</c:v>
                </c:pt>
                <c:pt idx="51">
                  <c:v>63.890220999999997</c:v>
                </c:pt>
                <c:pt idx="52">
                  <c:v>64.503838000000002</c:v>
                </c:pt>
                <c:pt idx="53">
                  <c:v>64.882959999999997</c:v>
                </c:pt>
                <c:pt idx="54">
                  <c:v>65.157055</c:v>
                </c:pt>
                <c:pt idx="55">
                  <c:v>65.328902999999997</c:v>
                </c:pt>
                <c:pt idx="56">
                  <c:v>65.42954499999999</c:v>
                </c:pt>
                <c:pt idx="57">
                  <c:v>65.064661000000001</c:v>
                </c:pt>
                <c:pt idx="58">
                  <c:v>66.690650000000005</c:v>
                </c:pt>
                <c:pt idx="59">
                  <c:v>67.952972000000003</c:v>
                </c:pt>
                <c:pt idx="60">
                  <c:v>67.393224000000004</c:v>
                </c:pt>
                <c:pt idx="61">
                  <c:v>67.761106000000012</c:v>
                </c:pt>
                <c:pt idx="62">
                  <c:v>66.197620000000001</c:v>
                </c:pt>
                <c:pt idx="63">
                  <c:v>67.386228000000003</c:v>
                </c:pt>
                <c:pt idx="64">
                  <c:v>67.171712999999997</c:v>
                </c:pt>
                <c:pt idx="65">
                  <c:v>66.665618000000009</c:v>
                </c:pt>
                <c:pt idx="66">
                  <c:v>67.254676000000003</c:v>
                </c:pt>
                <c:pt idx="67">
                  <c:v>67.359667000000002</c:v>
                </c:pt>
                <c:pt idx="68">
                  <c:v>65.881405000000001</c:v>
                </c:pt>
                <c:pt idx="69">
                  <c:v>65.603465</c:v>
                </c:pt>
                <c:pt idx="70">
                  <c:v>66.37210300000001</c:v>
                </c:pt>
                <c:pt idx="71">
                  <c:v>62.994323999999999</c:v>
                </c:pt>
                <c:pt idx="72">
                  <c:v>61.943803000000003</c:v>
                </c:pt>
                <c:pt idx="73">
                  <c:v>60.482856999999996</c:v>
                </c:pt>
                <c:pt idx="74">
                  <c:v>59.022599</c:v>
                </c:pt>
                <c:pt idx="75">
                  <c:v>61.791543999999995</c:v>
                </c:pt>
                <c:pt idx="76">
                  <c:v>64.878287999999998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2.0816201015496082E-4</c:v>
                </c:pt>
                <c:pt idx="2">
                  <c:v>3.4836773201444649E-4</c:v>
                </c:pt>
                <c:pt idx="3">
                  <c:v>1.2730026894700771E-4</c:v>
                </c:pt>
                <c:pt idx="4">
                  <c:v>-1.294388483087977E-4</c:v>
                </c:pt>
                <c:pt idx="5">
                  <c:v>-5.8474148612709144E-4</c:v>
                </c:pt>
                <c:pt idx="6">
                  <c:v>-1.1474861465547159E-3</c:v>
                </c:pt>
                <c:pt idx="7">
                  <c:v>-1.5707704874317163E-3</c:v>
                </c:pt>
                <c:pt idx="8">
                  <c:v>-1.6571766784684407E-3</c:v>
                </c:pt>
                <c:pt idx="9">
                  <c:v>-1.7235065084423833E-3</c:v>
                </c:pt>
                <c:pt idx="10">
                  <c:v>-1.6371325382672397E-3</c:v>
                </c:pt>
                <c:pt idx="11">
                  <c:v>-1.3956282671441214E-3</c:v>
                </c:pt>
                <c:pt idx="12">
                  <c:v>-1.2007860980262157E-3</c:v>
                </c:pt>
                <c:pt idx="13">
                  <c:v>-8.7255481811763591E-4</c:v>
                </c:pt>
                <c:pt idx="14">
                  <c:v>-5.8546959335791871E-4</c:v>
                </c:pt>
                <c:pt idx="15">
                  <c:v>-3.7425337927206748E-4</c:v>
                </c:pt>
                <c:pt idx="16">
                  <c:v>-1.8163000712179047E-4</c:v>
                </c:pt>
                <c:pt idx="17">
                  <c:v>3.6271743940894177E-7</c:v>
                </c:pt>
                <c:pt idx="18">
                  <c:v>1.3406431819074083E-5</c:v>
                </c:pt>
                <c:pt idx="19">
                  <c:v>1.1647954193069656E-4</c:v>
                </c:pt>
                <c:pt idx="20">
                  <c:v>3.097769548242018E-4</c:v>
                </c:pt>
                <c:pt idx="21">
                  <c:v>5.9769924776476848E-4</c:v>
                </c:pt>
                <c:pt idx="22">
                  <c:v>9.3080270514698258E-4</c:v>
                </c:pt>
                <c:pt idx="23">
                  <c:v>1.0447412003805473E-3</c:v>
                </c:pt>
                <c:pt idx="24">
                  <c:v>9.9733618946527478E-4</c:v>
                </c:pt>
                <c:pt idx="25">
                  <c:v>8.421618805964108E-4</c:v>
                </c:pt>
                <c:pt idx="26">
                  <c:v>5.7416318081918464E-4</c:v>
                </c:pt>
                <c:pt idx="27">
                  <c:v>1.8838133841047678E-4</c:v>
                </c:pt>
                <c:pt idx="28">
                  <c:v>-3.9424223885471937E-5</c:v>
                </c:pt>
                <c:pt idx="29">
                  <c:v>-1.8371218499716249E-4</c:v>
                </c:pt>
                <c:pt idx="30">
                  <c:v>-2.6118793357689956E-4</c:v>
                </c:pt>
                <c:pt idx="31">
                  <c:v>-2.0947552430549917E-4</c:v>
                </c:pt>
                <c:pt idx="32">
                  <c:v>-1.5293243683917393E-4</c:v>
                </c:pt>
                <c:pt idx="33">
                  <c:v>-9.3985766144190613E-5</c:v>
                </c:pt>
                <c:pt idx="34">
                  <c:v>-1.5839419375497567E-5</c:v>
                </c:pt>
                <c:pt idx="35">
                  <c:v>8.1699958217360891E-5</c:v>
                </c:pt>
                <c:pt idx="36">
                  <c:v>1.4926662920357065E-4</c:v>
                </c:pt>
                <c:pt idx="37">
                  <c:v>2.0372531188896916E-4</c:v>
                </c:pt>
                <c:pt idx="38">
                  <c:v>2.1121291755641942E-4</c:v>
                </c:pt>
                <c:pt idx="39">
                  <c:v>2.4122534255315714E-4</c:v>
                </c:pt>
                <c:pt idx="40">
                  <c:v>2.4623278207592711E-4</c:v>
                </c:pt>
                <c:pt idx="41">
                  <c:v>3.0611737720604554E-4</c:v>
                </c:pt>
                <c:pt idx="42">
                  <c:v>3.247577629478689E-4</c:v>
                </c:pt>
                <c:pt idx="43">
                  <c:v>3.0800913070527683E-4</c:v>
                </c:pt>
                <c:pt idx="44">
                  <c:v>2.9118231413123325E-4</c:v>
                </c:pt>
                <c:pt idx="45">
                  <c:v>2.7828811419896519E-4</c:v>
                </c:pt>
                <c:pt idx="46">
                  <c:v>2.3856015564015015E-4</c:v>
                </c:pt>
                <c:pt idx="47">
                  <c:v>1.7483664838003872E-4</c:v>
                </c:pt>
                <c:pt idx="48">
                  <c:v>1.9119672310427788E-4</c:v>
                </c:pt>
                <c:pt idx="49">
                  <c:v>2.0517879971257988E-4</c:v>
                </c:pt>
                <c:pt idx="50">
                  <c:v>1.9373957244283864E-4</c:v>
                </c:pt>
                <c:pt idx="51">
                  <c:v>1.6592593743471333E-4</c:v>
                </c:pt>
                <c:pt idx="52">
                  <c:v>2.1107770892606352E-4</c:v>
                </c:pt>
                <c:pt idx="53">
                  <c:v>2.3053815855633513E-4</c:v>
                </c:pt>
                <c:pt idx="54">
                  <c:v>2.4870102356810433E-4</c:v>
                </c:pt>
                <c:pt idx="55">
                  <c:v>2.2823416596345295E-4</c:v>
                </c:pt>
                <c:pt idx="56">
                  <c:v>1.5134225062152478E-4</c:v>
                </c:pt>
                <c:pt idx="57">
                  <c:v>1.0255051573508829E-4</c:v>
                </c:pt>
                <c:pt idx="58">
                  <c:v>1.6082679317901507E-4</c:v>
                </c:pt>
                <c:pt idx="59">
                  <c:v>1.9984992159549565E-4</c:v>
                </c:pt>
                <c:pt idx="60">
                  <c:v>1.8642498775222715E-4</c:v>
                </c:pt>
                <c:pt idx="61">
                  <c:v>1.8588104626281779E-4</c:v>
                </c:pt>
                <c:pt idx="62">
                  <c:v>1.5850885586924556E-4</c:v>
                </c:pt>
                <c:pt idx="63">
                  <c:v>9.6496344392164098E-5</c:v>
                </c:pt>
                <c:pt idx="64">
                  <c:v>7.0829495512656849E-6</c:v>
                </c:pt>
                <c:pt idx="65">
                  <c:v>2.934600087676402E-5</c:v>
                </c:pt>
                <c:pt idx="66">
                  <c:v>9.9344938764143911E-5</c:v>
                </c:pt>
                <c:pt idx="67">
                  <c:v>1.8610016196186511E-4</c:v>
                </c:pt>
                <c:pt idx="68">
                  <c:v>2.1354495358031429E-4</c:v>
                </c:pt>
                <c:pt idx="69">
                  <c:v>2.2307071389211374E-4</c:v>
                </c:pt>
                <c:pt idx="70">
                  <c:v>2.0811904101817534E-4</c:v>
                </c:pt>
                <c:pt idx="71">
                  <c:v>1.6502513854189981E-4</c:v>
                </c:pt>
                <c:pt idx="72">
                  <c:v>1.3347715089929481E-4</c:v>
                </c:pt>
                <c:pt idx="73">
                  <c:v>8.640070613408656E-5</c:v>
                </c:pt>
                <c:pt idx="74">
                  <c:v>1.2383124557312675E-4</c:v>
                </c:pt>
                <c:pt idx="75">
                  <c:v>1.7633012086419933E-4</c:v>
                </c:pt>
                <c:pt idx="76">
                  <c:v>2.6064581745454524E-4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170.16666999999998</c:v>
                </c:pt>
                <c:pt idx="1">
                  <c:v>171.423992</c:v>
                </c:pt>
                <c:pt idx="2">
                  <c:v>170.15980200000001</c:v>
                </c:pt>
                <c:pt idx="3">
                  <c:v>161.351438</c:v>
                </c:pt>
                <c:pt idx="4">
                  <c:v>174.572654</c:v>
                </c:pt>
                <c:pt idx="5">
                  <c:v>177.56653300000002</c:v>
                </c:pt>
                <c:pt idx="6">
                  <c:v>170.299319</c:v>
                </c:pt>
                <c:pt idx="7">
                  <c:v>168.79968400000001</c:v>
                </c:pt>
                <c:pt idx="8">
                  <c:v>175.83286999999999</c:v>
                </c:pt>
                <c:pt idx="9">
                  <c:v>176.71266799999998</c:v>
                </c:pt>
                <c:pt idx="10">
                  <c:v>179.98468400000002</c:v>
                </c:pt>
                <c:pt idx="11">
                  <c:v>188.77293</c:v>
                </c:pt>
                <c:pt idx="12">
                  <c:v>189.471239</c:v>
                </c:pt>
                <c:pt idx="13">
                  <c:v>195.69861799999998</c:v>
                </c:pt>
                <c:pt idx="14">
                  <c:v>197.70389699999998</c:v>
                </c:pt>
                <c:pt idx="15">
                  <c:v>199.67313799999999</c:v>
                </c:pt>
                <c:pt idx="16">
                  <c:v>203.90575800000002</c:v>
                </c:pt>
                <c:pt idx="17">
                  <c:v>209.536508</c:v>
                </c:pt>
                <c:pt idx="18">
                  <c:v>219.53791699999999</c:v>
                </c:pt>
                <c:pt idx="19">
                  <c:v>218.84045600000002</c:v>
                </c:pt>
                <c:pt idx="20">
                  <c:v>200.75719099999998</c:v>
                </c:pt>
                <c:pt idx="21">
                  <c:v>176.765356</c:v>
                </c:pt>
                <c:pt idx="22">
                  <c:v>193.97933799999998</c:v>
                </c:pt>
                <c:pt idx="23">
                  <c:v>191.902378</c:v>
                </c:pt>
                <c:pt idx="24">
                  <c:v>178.81205700000001</c:v>
                </c:pt>
                <c:pt idx="25">
                  <c:v>189.61753000000002</c:v>
                </c:pt>
                <c:pt idx="26">
                  <c:v>192.31168799999998</c:v>
                </c:pt>
                <c:pt idx="27">
                  <c:v>190.50409299999998</c:v>
                </c:pt>
                <c:pt idx="28">
                  <c:v>186.46292600000001</c:v>
                </c:pt>
                <c:pt idx="29">
                  <c:v>188.75040000000001</c:v>
                </c:pt>
                <c:pt idx="30">
                  <c:v>193.484453</c:v>
                </c:pt>
                <c:pt idx="31">
                  <c:v>205.266009</c:v>
                </c:pt>
                <c:pt idx="32">
                  <c:v>198.687961</c:v>
                </c:pt>
                <c:pt idx="33">
                  <c:v>198.59713300000001</c:v>
                </c:pt>
                <c:pt idx="34">
                  <c:v>185.85433399999999</c:v>
                </c:pt>
                <c:pt idx="35">
                  <c:v>189.32793899999999</c:v>
                </c:pt>
                <c:pt idx="36">
                  <c:v>190.42252500000001</c:v>
                </c:pt>
                <c:pt idx="37">
                  <c:v>183.75404800000001</c:v>
                </c:pt>
                <c:pt idx="38">
                  <c:v>183.49641499999998</c:v>
                </c:pt>
                <c:pt idx="39">
                  <c:v>179.061847</c:v>
                </c:pt>
                <c:pt idx="40">
                  <c:v>171.08345400000002</c:v>
                </c:pt>
                <c:pt idx="41">
                  <c:v>188.588976</c:v>
                </c:pt>
                <c:pt idx="42">
                  <c:v>179.41611799999998</c:v>
                </c:pt>
                <c:pt idx="43">
                  <c:v>184.505833</c:v>
                </c:pt>
                <c:pt idx="44">
                  <c:v>189.11666399999999</c:v>
                </c:pt>
                <c:pt idx="45">
                  <c:v>190.91050100000001</c:v>
                </c:pt>
                <c:pt idx="46">
                  <c:v>204.10614699999999</c:v>
                </c:pt>
                <c:pt idx="47">
                  <c:v>199.092353</c:v>
                </c:pt>
                <c:pt idx="48">
                  <c:v>201.354795</c:v>
                </c:pt>
                <c:pt idx="49">
                  <c:v>197.63931000000002</c:v>
                </c:pt>
                <c:pt idx="50">
                  <c:v>200.75974500000001</c:v>
                </c:pt>
                <c:pt idx="51">
                  <c:v>204.870047</c:v>
                </c:pt>
                <c:pt idx="52">
                  <c:v>210.035</c:v>
                </c:pt>
                <c:pt idx="53">
                  <c:v>209.05934999999999</c:v>
                </c:pt>
                <c:pt idx="54">
                  <c:v>207.655474</c:v>
                </c:pt>
                <c:pt idx="55">
                  <c:v>211.36673900000002</c:v>
                </c:pt>
                <c:pt idx="56">
                  <c:v>209.74381</c:v>
                </c:pt>
                <c:pt idx="57">
                  <c:v>214.296752</c:v>
                </c:pt>
                <c:pt idx="58">
                  <c:v>210.571406</c:v>
                </c:pt>
                <c:pt idx="59">
                  <c:v>214.32006099999998</c:v>
                </c:pt>
                <c:pt idx="60">
                  <c:v>213.95006800000002</c:v>
                </c:pt>
                <c:pt idx="61">
                  <c:v>216.61507900000001</c:v>
                </c:pt>
                <c:pt idx="62">
                  <c:v>212.32497499999999</c:v>
                </c:pt>
                <c:pt idx="63">
                  <c:v>221.06366299999999</c:v>
                </c:pt>
                <c:pt idx="64">
                  <c:v>242.67297400000001</c:v>
                </c:pt>
                <c:pt idx="65">
                  <c:v>247.13972799999999</c:v>
                </c:pt>
                <c:pt idx="66">
                  <c:v>246.94709</c:v>
                </c:pt>
                <c:pt idx="67">
                  <c:v>258.48118799999997</c:v>
                </c:pt>
                <c:pt idx="68">
                  <c:v>253.05219199999999</c:v>
                </c:pt>
                <c:pt idx="69">
                  <c:v>257.87924600000002</c:v>
                </c:pt>
                <c:pt idx="70">
                  <c:v>266.70184700000004</c:v>
                </c:pt>
                <c:pt idx="71">
                  <c:v>248.01163099999999</c:v>
                </c:pt>
                <c:pt idx="72">
                  <c:v>251.76472100000001</c:v>
                </c:pt>
                <c:pt idx="73">
                  <c:v>245.622364</c:v>
                </c:pt>
                <c:pt idx="74">
                  <c:v>244.514613</c:v>
                </c:pt>
                <c:pt idx="75">
                  <c:v>264.927031</c:v>
                </c:pt>
                <c:pt idx="76">
                  <c:v>261.95328799999999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6.7029699823750736E-6</c:v>
                </c:pt>
                <c:pt idx="2">
                  <c:v>1.6683627265629103E-5</c:v>
                </c:pt>
                <c:pt idx="3">
                  <c:v>-3.6984104686373486E-5</c:v>
                </c:pt>
                <c:pt idx="4">
                  <c:v>-3.2824803729726649E-5</c:v>
                </c:pt>
                <c:pt idx="5">
                  <c:v>6.9067141341840671E-7</c:v>
                </c:pt>
                <c:pt idx="6">
                  <c:v>-6.6205822778720041E-5</c:v>
                </c:pt>
                <c:pt idx="7">
                  <c:v>-1.0993569022082893E-4</c:v>
                </c:pt>
                <c:pt idx="8">
                  <c:v>-2.7878630360676139E-5</c:v>
                </c:pt>
                <c:pt idx="9">
                  <c:v>-6.8200907071312109E-6</c:v>
                </c:pt>
                <c:pt idx="10">
                  <c:v>5.4431485699833306E-5</c:v>
                </c:pt>
                <c:pt idx="11">
                  <c:v>3.1248104269384545E-4</c:v>
                </c:pt>
                <c:pt idx="12">
                  <c:v>4.5767258251654813E-4</c:v>
                </c:pt>
                <c:pt idx="13">
                  <c:v>4.6377868117957008E-4</c:v>
                </c:pt>
                <c:pt idx="14">
                  <c:v>3.8322734944824224E-4</c:v>
                </c:pt>
                <c:pt idx="15">
                  <c:v>2.3116802746232031E-4</c:v>
                </c:pt>
                <c:pt idx="16">
                  <c:v>4.0016039187326376E-5</c:v>
                </c:pt>
                <c:pt idx="17">
                  <c:v>-7.9930407286971377E-5</c:v>
                </c:pt>
                <c:pt idx="18">
                  <c:v>-1.6392239941750281E-4</c:v>
                </c:pt>
                <c:pt idx="19">
                  <c:v>-2.9484046762224609E-4</c:v>
                </c:pt>
                <c:pt idx="20">
                  <c:v>-4.4850473378619583E-4</c:v>
                </c:pt>
                <c:pt idx="21">
                  <c:v>-5.7834718315591274E-4</c:v>
                </c:pt>
                <c:pt idx="22">
                  <c:v>-6.1882602933597338E-4</c:v>
                </c:pt>
                <c:pt idx="23">
                  <c:v>-6.3410763509372443E-4</c:v>
                </c:pt>
                <c:pt idx="24">
                  <c:v>-5.5824948985570334E-4</c:v>
                </c:pt>
                <c:pt idx="25">
                  <c:v>-3.2228646680496542E-4</c:v>
                </c:pt>
                <c:pt idx="26">
                  <c:v>-1.6181269009597689E-4</c:v>
                </c:pt>
                <c:pt idx="27">
                  <c:v>-4.9192374009754142E-5</c:v>
                </c:pt>
                <c:pt idx="28">
                  <c:v>4.9969153237909201E-5</c:v>
                </c:pt>
                <c:pt idx="29">
                  <c:v>1.7478011564827365E-4</c:v>
                </c:pt>
                <c:pt idx="30">
                  <c:v>2.3759594974664705E-4</c:v>
                </c:pt>
                <c:pt idx="31">
                  <c:v>3.3106492021949132E-4</c:v>
                </c:pt>
                <c:pt idx="32">
                  <c:v>3.8400612331820845E-4</c:v>
                </c:pt>
                <c:pt idx="33">
                  <c:v>3.7141513389510799E-4</c:v>
                </c:pt>
                <c:pt idx="34">
                  <c:v>2.3343999665520574E-4</c:v>
                </c:pt>
                <c:pt idx="35">
                  <c:v>7.5579153198130941E-5</c:v>
                </c:pt>
                <c:pt idx="36">
                  <c:v>-9.2526534022721227E-5</c:v>
                </c:pt>
                <c:pt idx="37">
                  <c:v>-2.5250565440033111E-4</c:v>
                </c:pt>
                <c:pt idx="38">
                  <c:v>-3.2865597357479171E-4</c:v>
                </c:pt>
                <c:pt idx="39">
                  <c:v>-2.6053296564847937E-4</c:v>
                </c:pt>
                <c:pt idx="40">
                  <c:v>-2.2840777199189936E-4</c:v>
                </c:pt>
                <c:pt idx="41">
                  <c:v>-9.8335088721111254E-5</c:v>
                </c:pt>
                <c:pt idx="42">
                  <c:v>3.8591051780571947E-5</c:v>
                </c:pt>
                <c:pt idx="43">
                  <c:v>2.0700105608058419E-4</c:v>
                </c:pt>
                <c:pt idx="44">
                  <c:v>3.4476133045870138E-4</c:v>
                </c:pt>
                <c:pt idx="45">
                  <c:v>4.6017018211683928E-4</c:v>
                </c:pt>
                <c:pt idx="46">
                  <c:v>4.9786380028567559E-4</c:v>
                </c:pt>
                <c:pt idx="47">
                  <c:v>5.0923725647499419E-4</c:v>
                </c:pt>
                <c:pt idx="48">
                  <c:v>4.7090376565857371E-4</c:v>
                </c:pt>
                <c:pt idx="49">
                  <c:v>3.7490754350384258E-4</c:v>
                </c:pt>
                <c:pt idx="50">
                  <c:v>3.324651926656161E-4</c:v>
                </c:pt>
                <c:pt idx="51">
                  <c:v>2.5863729517903783E-4</c:v>
                </c:pt>
                <c:pt idx="52">
                  <c:v>2.4233301318780736E-4</c:v>
                </c:pt>
                <c:pt idx="53">
                  <c:v>1.9994652643157791E-4</c:v>
                </c:pt>
                <c:pt idx="54">
                  <c:v>1.6194583886315335E-4</c:v>
                </c:pt>
                <c:pt idx="55">
                  <c:v>1.2494075007886385E-4</c:v>
                </c:pt>
                <c:pt idx="56">
                  <c:v>5.9808777046306701E-5</c:v>
                </c:pt>
                <c:pt idx="57">
                  <c:v>1.5674027735075331E-6</c:v>
                </c:pt>
                <c:pt idx="58">
                  <c:v>-6.9434190303245655E-5</c:v>
                </c:pt>
                <c:pt idx="59">
                  <c:v>-5.1469235231580476E-5</c:v>
                </c:pt>
                <c:pt idx="60">
                  <c:v>-6.2016258530898211E-5</c:v>
                </c:pt>
                <c:pt idx="61">
                  <c:v>-3.4650580969100195E-5</c:v>
                </c:pt>
                <c:pt idx="62">
                  <c:v>-5.6195761627943425E-5</c:v>
                </c:pt>
                <c:pt idx="63">
                  <c:v>3.8656704780912644E-5</c:v>
                </c:pt>
                <c:pt idx="64">
                  <c:v>1.0008518496059065E-4</c:v>
                </c:pt>
                <c:pt idx="65">
                  <c:v>3.9914279624171742E-5</c:v>
                </c:pt>
                <c:pt idx="66">
                  <c:v>-6.4916366819275516E-5</c:v>
                </c:pt>
                <c:pt idx="67">
                  <c:v>-1.6025080454381614E-4</c:v>
                </c:pt>
                <c:pt idx="68">
                  <c:v>-3.448482816982765E-4</c:v>
                </c:pt>
                <c:pt idx="69">
                  <c:v>-5.1305746545587299E-4</c:v>
                </c:pt>
                <c:pt idx="70">
                  <c:v>-5.0521116105677684E-4</c:v>
                </c:pt>
                <c:pt idx="71">
                  <c:v>-5.2921457799045874E-4</c:v>
                </c:pt>
                <c:pt idx="72">
                  <c:v>-4.9744020817516638E-4</c:v>
                </c:pt>
                <c:pt idx="73">
                  <c:v>-4.5951221867308753E-4</c:v>
                </c:pt>
                <c:pt idx="74">
                  <c:v>-4.2023720399794138E-4</c:v>
                </c:pt>
                <c:pt idx="75">
                  <c:v>-3.1186344887607065E-4</c:v>
                </c:pt>
                <c:pt idx="76">
                  <c:v>-1.7038371900546739E-4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30.615786</c:v>
                </c:pt>
                <c:pt idx="1">
                  <c:v>30.273385999999999</c:v>
                </c:pt>
                <c:pt idx="2">
                  <c:v>29.007946999999998</c:v>
                </c:pt>
                <c:pt idx="3">
                  <c:v>27.676759000000004</c:v>
                </c:pt>
                <c:pt idx="4">
                  <c:v>28.632464000000002</c:v>
                </c:pt>
                <c:pt idx="5">
                  <c:v>29.495803999999996</c:v>
                </c:pt>
                <c:pt idx="6">
                  <c:v>28.795618999999999</c:v>
                </c:pt>
                <c:pt idx="7">
                  <c:v>27.780987</c:v>
                </c:pt>
                <c:pt idx="8">
                  <c:v>28.622810999999999</c:v>
                </c:pt>
                <c:pt idx="9">
                  <c:v>28.529234999999996</c:v>
                </c:pt>
                <c:pt idx="10">
                  <c:v>28.431015999999996</c:v>
                </c:pt>
                <c:pt idx="11">
                  <c:v>29.440662</c:v>
                </c:pt>
                <c:pt idx="12">
                  <c:v>28.486616999999999</c:v>
                </c:pt>
                <c:pt idx="13">
                  <c:v>29.927627000000001</c:v>
                </c:pt>
                <c:pt idx="14">
                  <c:v>29.978709000000002</c:v>
                </c:pt>
                <c:pt idx="15">
                  <c:v>29.519171000000004</c:v>
                </c:pt>
                <c:pt idx="16">
                  <c:v>30.791689000000002</c:v>
                </c:pt>
                <c:pt idx="17">
                  <c:v>31.633395</c:v>
                </c:pt>
                <c:pt idx="18">
                  <c:v>31.933796999999998</c:v>
                </c:pt>
                <c:pt idx="19">
                  <c:v>32.318042999999996</c:v>
                </c:pt>
                <c:pt idx="20">
                  <c:v>29.438596999999998</c:v>
                </c:pt>
                <c:pt idx="21">
                  <c:v>25.119508</c:v>
                </c:pt>
                <c:pt idx="22">
                  <c:v>27.841345</c:v>
                </c:pt>
                <c:pt idx="23">
                  <c:v>28.690023999999998</c:v>
                </c:pt>
                <c:pt idx="24">
                  <c:v>27.274389000000003</c:v>
                </c:pt>
                <c:pt idx="25">
                  <c:v>27.869337999999999</c:v>
                </c:pt>
                <c:pt idx="26">
                  <c:v>27.865797999999998</c:v>
                </c:pt>
                <c:pt idx="27">
                  <c:v>28.138855</c:v>
                </c:pt>
                <c:pt idx="28">
                  <c:v>26.945160999999999</c:v>
                </c:pt>
                <c:pt idx="29">
                  <c:v>26.560407000000001</c:v>
                </c:pt>
                <c:pt idx="30">
                  <c:v>27.341867999999998</c:v>
                </c:pt>
                <c:pt idx="31">
                  <c:v>27.963446000000001</c:v>
                </c:pt>
                <c:pt idx="32">
                  <c:v>27.16958</c:v>
                </c:pt>
                <c:pt idx="33">
                  <c:v>27.495860999999998</c:v>
                </c:pt>
                <c:pt idx="34">
                  <c:v>25.902511999999998</c:v>
                </c:pt>
                <c:pt idx="35">
                  <c:v>27.773606000000001</c:v>
                </c:pt>
                <c:pt idx="36">
                  <c:v>28.357870000000002</c:v>
                </c:pt>
                <c:pt idx="37">
                  <c:v>27.830407000000001</c:v>
                </c:pt>
                <c:pt idx="38">
                  <c:v>28.391251</c:v>
                </c:pt>
                <c:pt idx="39">
                  <c:v>28.900334999999998</c:v>
                </c:pt>
                <c:pt idx="40">
                  <c:v>27.732634999999998</c:v>
                </c:pt>
                <c:pt idx="41">
                  <c:v>28.957858000000002</c:v>
                </c:pt>
                <c:pt idx="42">
                  <c:v>28.704742</c:v>
                </c:pt>
                <c:pt idx="43">
                  <c:v>28.616371999999998</c:v>
                </c:pt>
                <c:pt idx="44">
                  <c:v>29.390291999999999</c:v>
                </c:pt>
                <c:pt idx="45">
                  <c:v>29.444091999999998</c:v>
                </c:pt>
                <c:pt idx="46">
                  <c:v>30.097231000000001</c:v>
                </c:pt>
                <c:pt idx="47">
                  <c:v>30.598298</c:v>
                </c:pt>
                <c:pt idx="48">
                  <c:v>30.389848999999998</c:v>
                </c:pt>
                <c:pt idx="49">
                  <c:v>29.775487999999999</c:v>
                </c:pt>
                <c:pt idx="50">
                  <c:v>29.640604999999997</c:v>
                </c:pt>
                <c:pt idx="51">
                  <c:v>30.178289000000003</c:v>
                </c:pt>
                <c:pt idx="52">
                  <c:v>30.771837999999999</c:v>
                </c:pt>
                <c:pt idx="53">
                  <c:v>31.584548999999999</c:v>
                </c:pt>
                <c:pt idx="54">
                  <c:v>32.222029999999997</c:v>
                </c:pt>
                <c:pt idx="55">
                  <c:v>35.433692000000001</c:v>
                </c:pt>
                <c:pt idx="56">
                  <c:v>35.751140999999997</c:v>
                </c:pt>
                <c:pt idx="57">
                  <c:v>34.560932999999999</c:v>
                </c:pt>
                <c:pt idx="58">
                  <c:v>35.307107000000002</c:v>
                </c:pt>
                <c:pt idx="59">
                  <c:v>34.783570000000005</c:v>
                </c:pt>
                <c:pt idx="60">
                  <c:v>36.137978000000004</c:v>
                </c:pt>
                <c:pt idx="61">
                  <c:v>36.788522</c:v>
                </c:pt>
                <c:pt idx="62">
                  <c:v>35.711909000000006</c:v>
                </c:pt>
                <c:pt idx="63">
                  <c:v>37.088788999999998</c:v>
                </c:pt>
                <c:pt idx="64">
                  <c:v>37.801555</c:v>
                </c:pt>
                <c:pt idx="65">
                  <c:v>37.936636</c:v>
                </c:pt>
                <c:pt idx="66">
                  <c:v>37.292034999999998</c:v>
                </c:pt>
                <c:pt idx="67">
                  <c:v>36.467463000000002</c:v>
                </c:pt>
                <c:pt idx="68">
                  <c:v>34.237473999999999</c:v>
                </c:pt>
                <c:pt idx="69">
                  <c:v>33.62077</c:v>
                </c:pt>
                <c:pt idx="70">
                  <c:v>34.268562000000003</c:v>
                </c:pt>
                <c:pt idx="71">
                  <c:v>32.399931000000002</c:v>
                </c:pt>
                <c:pt idx="72">
                  <c:v>32.066681000000003</c:v>
                </c:pt>
                <c:pt idx="73">
                  <c:v>30.901789000000001</c:v>
                </c:pt>
                <c:pt idx="74">
                  <c:v>29.692040999999996</c:v>
                </c:pt>
                <c:pt idx="75">
                  <c:v>31.512181999999999</c:v>
                </c:pt>
                <c:pt idx="76">
                  <c:v>32.551281000000003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-1.1811754465483951E-4</c:v>
                </c:pt>
                <c:pt idx="2">
                  <c:v>-1.8728244556819664E-4</c:v>
                </c:pt>
                <c:pt idx="3">
                  <c:v>-4.1521525520766834E-4</c:v>
                </c:pt>
                <c:pt idx="4">
                  <c:v>-5.8229385320567864E-4</c:v>
                </c:pt>
                <c:pt idx="5">
                  <c:v>-6.9047194650153525E-4</c:v>
                </c:pt>
                <c:pt idx="6">
                  <c:v>-7.8787336662477863E-4</c:v>
                </c:pt>
                <c:pt idx="7">
                  <c:v>-7.9162994867569146E-4</c:v>
                </c:pt>
                <c:pt idx="8">
                  <c:v>-6.3172227605581702E-4</c:v>
                </c:pt>
                <c:pt idx="9">
                  <c:v>-5.039451384262093E-4</c:v>
                </c:pt>
                <c:pt idx="10">
                  <c:v>-4.8743329252547759E-4</c:v>
                </c:pt>
                <c:pt idx="11">
                  <c:v>-3.2239689157029933E-4</c:v>
                </c:pt>
                <c:pt idx="12">
                  <c:v>-2.1091941920684193E-4</c:v>
                </c:pt>
                <c:pt idx="13">
                  <c:v>-8.4728486365770635E-6</c:v>
                </c:pt>
                <c:pt idx="14">
                  <c:v>1.4501122620657388E-4</c:v>
                </c:pt>
                <c:pt idx="15">
                  <c:v>1.77302785668305E-4</c:v>
                </c:pt>
                <c:pt idx="16">
                  <c:v>2.7029636777742218E-4</c:v>
                </c:pt>
                <c:pt idx="17">
                  <c:v>4.8162953365530779E-4</c:v>
                </c:pt>
                <c:pt idx="18">
                  <c:v>4.853435932528319E-4</c:v>
                </c:pt>
                <c:pt idx="19">
                  <c:v>5.4518060579506833E-4</c:v>
                </c:pt>
                <c:pt idx="20">
                  <c:v>5.5874620491602604E-4</c:v>
                </c:pt>
                <c:pt idx="21">
                  <c:v>4.2426315763635994E-4</c:v>
                </c:pt>
                <c:pt idx="22">
                  <c:v>2.0514850203849882E-4</c:v>
                </c:pt>
                <c:pt idx="23">
                  <c:v>3.8093810038727503E-5</c:v>
                </c:pt>
                <c:pt idx="24">
                  <c:v>-2.4605585036439784E-4</c:v>
                </c:pt>
                <c:pt idx="25">
                  <c:v>-3.4081232879856803E-4</c:v>
                </c:pt>
                <c:pt idx="26">
                  <c:v>-3.9226100017673187E-4</c:v>
                </c:pt>
                <c:pt idx="27">
                  <c:v>-4.4490704339037791E-4</c:v>
                </c:pt>
                <c:pt idx="28">
                  <c:v>-5.9240685862522796E-4</c:v>
                </c:pt>
                <c:pt idx="29">
                  <c:v>-6.1172093112834918E-4</c:v>
                </c:pt>
                <c:pt idx="30">
                  <c:v>-4.9201876705392677E-4</c:v>
                </c:pt>
                <c:pt idx="31">
                  <c:v>-3.4387182747862115E-4</c:v>
                </c:pt>
                <c:pt idx="32">
                  <c:v>-2.2138605961177869E-4</c:v>
                </c:pt>
                <c:pt idx="33">
                  <c:v>6.5253545382631777E-7</c:v>
                </c:pt>
                <c:pt idx="34">
                  <c:v>1.2018529602994413E-4</c:v>
                </c:pt>
                <c:pt idx="35">
                  <c:v>2.921321796676337E-4</c:v>
                </c:pt>
                <c:pt idx="36">
                  <c:v>4.6031455387350877E-4</c:v>
                </c:pt>
                <c:pt idx="37">
                  <c:v>6.0042732844548235E-4</c:v>
                </c:pt>
                <c:pt idx="38">
                  <c:v>6.9799591000557412E-4</c:v>
                </c:pt>
                <c:pt idx="39">
                  <c:v>8.4978867392815371E-4</c:v>
                </c:pt>
                <c:pt idx="40">
                  <c:v>7.9509068749366555E-4</c:v>
                </c:pt>
                <c:pt idx="41">
                  <c:v>6.9810938876640962E-4</c:v>
                </c:pt>
                <c:pt idx="42">
                  <c:v>6.7466135369942219E-4</c:v>
                </c:pt>
                <c:pt idx="43">
                  <c:v>5.7194455437733919E-4</c:v>
                </c:pt>
                <c:pt idx="44">
                  <c:v>4.7114398193536335E-4</c:v>
                </c:pt>
                <c:pt idx="45">
                  <c:v>4.5818836912409761E-4</c:v>
                </c:pt>
                <c:pt idx="46">
                  <c:v>3.8485019323789227E-4</c:v>
                </c:pt>
                <c:pt idx="47">
                  <c:v>2.6385750255301379E-4</c:v>
                </c:pt>
                <c:pt idx="48">
                  <c:v>1.8570381984042245E-4</c:v>
                </c:pt>
                <c:pt idx="49">
                  <c:v>2.5875304153461767E-5</c:v>
                </c:pt>
                <c:pt idx="50">
                  <c:v>-1.8632330779320283E-4</c:v>
                </c:pt>
                <c:pt idx="51">
                  <c:v>-3.1595134264680641E-4</c:v>
                </c:pt>
                <c:pt idx="52">
                  <c:v>-3.7164035772051989E-4</c:v>
                </c:pt>
                <c:pt idx="53">
                  <c:v>-2.69300037596966E-4</c:v>
                </c:pt>
                <c:pt idx="54">
                  <c:v>-1.2723849704784887E-4</c:v>
                </c:pt>
                <c:pt idx="55">
                  <c:v>1.389713754846141E-4</c:v>
                </c:pt>
                <c:pt idx="56">
                  <c:v>2.0894745767137635E-4</c:v>
                </c:pt>
                <c:pt idx="57">
                  <c:v>1.5978957069708879E-4</c:v>
                </c:pt>
                <c:pt idx="58">
                  <c:v>4.1328568844637553E-5</c:v>
                </c:pt>
                <c:pt idx="59">
                  <c:v>-8.4959006331470027E-5</c:v>
                </c:pt>
                <c:pt idx="60">
                  <c:v>-2.0092040315628558E-4</c:v>
                </c:pt>
                <c:pt idx="61">
                  <c:v>-1.5993467437861629E-4</c:v>
                </c:pt>
                <c:pt idx="62">
                  <c:v>-1.0805541826249035E-4</c:v>
                </c:pt>
                <c:pt idx="63">
                  <c:v>-2.4798755711051248E-5</c:v>
                </c:pt>
                <c:pt idx="64">
                  <c:v>5.2418173755019072E-5</c:v>
                </c:pt>
                <c:pt idx="65">
                  <c:v>1.7559444370041075E-5</c:v>
                </c:pt>
                <c:pt idx="66">
                  <c:v>-8.1462024732285705E-5</c:v>
                </c:pt>
                <c:pt idx="67">
                  <c:v>-1.2521756948435017E-4</c:v>
                </c:pt>
                <c:pt idx="68">
                  <c:v>-2.4794546620842659E-4</c:v>
                </c:pt>
                <c:pt idx="69">
                  <c:v>-3.6062487629371373E-4</c:v>
                </c:pt>
                <c:pt idx="70">
                  <c:v>-4.6579486161806483E-4</c:v>
                </c:pt>
                <c:pt idx="71">
                  <c:v>-4.8477218491529381E-4</c:v>
                </c:pt>
                <c:pt idx="72">
                  <c:v>-4.3773661061978671E-4</c:v>
                </c:pt>
                <c:pt idx="73">
                  <c:v>-3.606376248132038E-4</c:v>
                </c:pt>
                <c:pt idx="74">
                  <c:v>-2.1614525236851817E-4</c:v>
                </c:pt>
                <c:pt idx="75">
                  <c:v>-9.2155291290170493E-5</c:v>
                </c:pt>
                <c:pt idx="76">
                  <c:v>3.9264002829074223E-5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4.0861730000000005</c:v>
                </c:pt>
                <c:pt idx="1">
                  <c:v>4.179303</c:v>
                </c:pt>
                <c:pt idx="2">
                  <c:v>4.0876650000000003</c:v>
                </c:pt>
                <c:pt idx="3">
                  <c:v>4.0048110000000001</c:v>
                </c:pt>
                <c:pt idx="4">
                  <c:v>4.0134739999999995</c:v>
                </c:pt>
                <c:pt idx="5">
                  <c:v>3.968404</c:v>
                </c:pt>
                <c:pt idx="6">
                  <c:v>3.9227220000000003</c:v>
                </c:pt>
                <c:pt idx="7">
                  <c:v>3.8075589999999995</c:v>
                </c:pt>
                <c:pt idx="8">
                  <c:v>4.079917</c:v>
                </c:pt>
                <c:pt idx="9">
                  <c:v>4.1101529999999995</c:v>
                </c:pt>
                <c:pt idx="10">
                  <c:v>4.1160760000000005</c:v>
                </c:pt>
                <c:pt idx="11">
                  <c:v>4.1163239999999996</c:v>
                </c:pt>
                <c:pt idx="12">
                  <c:v>4.0715529999999998</c:v>
                </c:pt>
                <c:pt idx="13">
                  <c:v>4.1383339999999995</c:v>
                </c:pt>
                <c:pt idx="14">
                  <c:v>4.088069</c:v>
                </c:pt>
                <c:pt idx="15">
                  <c:v>4.1115810000000002</c:v>
                </c:pt>
                <c:pt idx="16">
                  <c:v>4.1115510000000004</c:v>
                </c:pt>
                <c:pt idx="17">
                  <c:v>4.1054760000000003</c:v>
                </c:pt>
                <c:pt idx="18">
                  <c:v>4.1504330000000005</c:v>
                </c:pt>
                <c:pt idx="19">
                  <c:v>4.1042360000000002</c:v>
                </c:pt>
                <c:pt idx="20">
                  <c:v>3.8079209999999999</c:v>
                </c:pt>
                <c:pt idx="21">
                  <c:v>3.4407910000000004</c:v>
                </c:pt>
                <c:pt idx="22">
                  <c:v>3.6430099999999999</c:v>
                </c:pt>
                <c:pt idx="23">
                  <c:v>3.7953769999999998</c:v>
                </c:pt>
                <c:pt idx="24">
                  <c:v>3.653581</c:v>
                </c:pt>
                <c:pt idx="25">
                  <c:v>3.7308730000000003</c:v>
                </c:pt>
                <c:pt idx="26">
                  <c:v>3.7928959999999998</c:v>
                </c:pt>
                <c:pt idx="27">
                  <c:v>3.806432</c:v>
                </c:pt>
                <c:pt idx="28">
                  <c:v>3.8979790000000003</c:v>
                </c:pt>
                <c:pt idx="29">
                  <c:v>3.776097</c:v>
                </c:pt>
                <c:pt idx="30">
                  <c:v>3.9340999999999999</c:v>
                </c:pt>
                <c:pt idx="31">
                  <c:v>4.0106539999999997</c:v>
                </c:pt>
                <c:pt idx="32">
                  <c:v>4.0103210000000002</c:v>
                </c:pt>
                <c:pt idx="33">
                  <c:v>4.1023899999999998</c:v>
                </c:pt>
                <c:pt idx="34">
                  <c:v>3.8832330000000002</c:v>
                </c:pt>
                <c:pt idx="35">
                  <c:v>3.9412780000000001</c:v>
                </c:pt>
                <c:pt idx="36">
                  <c:v>3.9478690000000003</c:v>
                </c:pt>
                <c:pt idx="37">
                  <c:v>3.8060499999999999</c:v>
                </c:pt>
                <c:pt idx="38">
                  <c:v>4.0037500000000001</c:v>
                </c:pt>
                <c:pt idx="39">
                  <c:v>3.9071029999999998</c:v>
                </c:pt>
                <c:pt idx="40">
                  <c:v>3.929694</c:v>
                </c:pt>
                <c:pt idx="41">
                  <c:v>4.0571089999999996</c:v>
                </c:pt>
                <c:pt idx="42">
                  <c:v>3.9203489999999999</c:v>
                </c:pt>
                <c:pt idx="43">
                  <c:v>3.8486940000000001</c:v>
                </c:pt>
                <c:pt idx="44">
                  <c:v>3.8456959999999998</c:v>
                </c:pt>
                <c:pt idx="45">
                  <c:v>3.7566519999999999</c:v>
                </c:pt>
                <c:pt idx="46">
                  <c:v>3.9090220000000002</c:v>
                </c:pt>
                <c:pt idx="47">
                  <c:v>4.0661319999999996</c:v>
                </c:pt>
                <c:pt idx="48">
                  <c:v>4.1866309999999993</c:v>
                </c:pt>
                <c:pt idx="49">
                  <c:v>4.2604949999999997</c:v>
                </c:pt>
                <c:pt idx="50">
                  <c:v>4.1886140000000003</c:v>
                </c:pt>
                <c:pt idx="51">
                  <c:v>4.3191550000000003</c:v>
                </c:pt>
                <c:pt idx="52">
                  <c:v>4.3724370000000006</c:v>
                </c:pt>
                <c:pt idx="53">
                  <c:v>4.423781</c:v>
                </c:pt>
                <c:pt idx="54">
                  <c:v>4.3795380000000002</c:v>
                </c:pt>
                <c:pt idx="55">
                  <c:v>4.3624230000000006</c:v>
                </c:pt>
                <c:pt idx="56">
                  <c:v>4.4786679999999999</c:v>
                </c:pt>
                <c:pt idx="57">
                  <c:v>4.5126870000000006</c:v>
                </c:pt>
                <c:pt idx="58">
                  <c:v>4.717886</c:v>
                </c:pt>
                <c:pt idx="59">
                  <c:v>4.7329840000000001</c:v>
                </c:pt>
                <c:pt idx="60">
                  <c:v>4.7210150000000004</c:v>
                </c:pt>
                <c:pt idx="61">
                  <c:v>4.6746489999999996</c:v>
                </c:pt>
                <c:pt idx="62">
                  <c:v>4.4796680000000002</c:v>
                </c:pt>
                <c:pt idx="63">
                  <c:v>4.5424670000000003</c:v>
                </c:pt>
                <c:pt idx="64">
                  <c:v>4.4490460000000001</c:v>
                </c:pt>
                <c:pt idx="65">
                  <c:v>4.3773819999999999</c:v>
                </c:pt>
                <c:pt idx="66">
                  <c:v>4.5265550000000001</c:v>
                </c:pt>
                <c:pt idx="67">
                  <c:v>4.5396519999999994</c:v>
                </c:pt>
                <c:pt idx="68">
                  <c:v>4.4265540000000003</c:v>
                </c:pt>
                <c:pt idx="69">
                  <c:v>4.2977470000000002</c:v>
                </c:pt>
                <c:pt idx="70">
                  <c:v>4.5717639999999999</c:v>
                </c:pt>
                <c:pt idx="71">
                  <c:v>4.3220700000000001</c:v>
                </c:pt>
                <c:pt idx="72">
                  <c:v>4.2395269999999998</c:v>
                </c:pt>
                <c:pt idx="73">
                  <c:v>4.1981859999999998</c:v>
                </c:pt>
                <c:pt idx="74">
                  <c:v>4.0772089999999999</c:v>
                </c:pt>
                <c:pt idx="75">
                  <c:v>4.1244870000000002</c:v>
                </c:pt>
                <c:pt idx="76">
                  <c:v>4.1790080000000005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-2.9581015738704142E-4</c:v>
                </c:pt>
                <c:pt idx="2">
                  <c:v>-5.9466655824886726E-4</c:v>
                </c:pt>
                <c:pt idx="3">
                  <c:v>-7.9720394087709836E-4</c:v>
                </c:pt>
                <c:pt idx="4">
                  <c:v>-1.0813012260384683E-3</c:v>
                </c:pt>
                <c:pt idx="5">
                  <c:v>-1.3830021452077347E-3</c:v>
                </c:pt>
                <c:pt idx="6">
                  <c:v>-1.7937758397950055E-3</c:v>
                </c:pt>
                <c:pt idx="7">
                  <c:v>-2.0359675744955849E-3</c:v>
                </c:pt>
                <c:pt idx="8">
                  <c:v>-1.7726375540431947E-3</c:v>
                </c:pt>
                <c:pt idx="9">
                  <c:v>-1.2372934018298832E-3</c:v>
                </c:pt>
                <c:pt idx="10">
                  <c:v>-6.4726652555726358E-4</c:v>
                </c:pt>
                <c:pt idx="11">
                  <c:v>1.4974637450814419E-5</c:v>
                </c:pt>
                <c:pt idx="12">
                  <c:v>5.8448321454104227E-4</c:v>
                </c:pt>
                <c:pt idx="13">
                  <c:v>7.4851158016240107E-4</c:v>
                </c:pt>
                <c:pt idx="14">
                  <c:v>7.0230653760213705E-4</c:v>
                </c:pt>
                <c:pt idx="15">
                  <c:v>6.0066490595486483E-4</c:v>
                </c:pt>
                <c:pt idx="16">
                  <c:v>4.953485742766211E-4</c:v>
                </c:pt>
                <c:pt idx="17">
                  <c:v>3.543453972790103E-4</c:v>
                </c:pt>
                <c:pt idx="18">
                  <c:v>2.1938077594219193E-4</c:v>
                </c:pt>
                <c:pt idx="19">
                  <c:v>1.4296377250383441E-4</c:v>
                </c:pt>
                <c:pt idx="20">
                  <c:v>1.2943664379442762E-4</c:v>
                </c:pt>
                <c:pt idx="21">
                  <c:v>2.1580408532954529E-4</c:v>
                </c:pt>
                <c:pt idx="22">
                  <c:v>2.922890820642645E-4</c:v>
                </c:pt>
                <c:pt idx="23">
                  <c:v>3.1457105633597151E-4</c:v>
                </c:pt>
                <c:pt idx="24">
                  <c:v>3.4433483629519668E-4</c:v>
                </c:pt>
                <c:pt idx="25">
                  <c:v>3.2724804453179625E-4</c:v>
                </c:pt>
                <c:pt idx="26">
                  <c:v>2.6752698395005265E-4</c:v>
                </c:pt>
                <c:pt idx="27">
                  <c:v>1.85077520047846E-4</c:v>
                </c:pt>
                <c:pt idx="28">
                  <c:v>1.3425038058819858E-4</c:v>
                </c:pt>
                <c:pt idx="29">
                  <c:v>3.3036535068709568E-5</c:v>
                </c:pt>
                <c:pt idx="30">
                  <c:v>9.9383186682581049E-5</c:v>
                </c:pt>
                <c:pt idx="31">
                  <c:v>1.229212848780708E-4</c:v>
                </c:pt>
                <c:pt idx="32">
                  <c:v>1.7796784881219524E-4</c:v>
                </c:pt>
                <c:pt idx="33">
                  <c:v>2.9100300098932859E-4</c:v>
                </c:pt>
                <c:pt idx="34">
                  <c:v>4.4024313101516692E-4</c:v>
                </c:pt>
                <c:pt idx="35">
                  <c:v>4.1993190814625667E-4</c:v>
                </c:pt>
                <c:pt idx="36">
                  <c:v>3.5429852900718925E-4</c:v>
                </c:pt>
                <c:pt idx="37">
                  <c:v>2.5851525877058131E-4</c:v>
                </c:pt>
                <c:pt idx="38">
                  <c:v>1.8509433366929457E-4</c:v>
                </c:pt>
                <c:pt idx="39">
                  <c:v>1.3801678251761367E-4</c:v>
                </c:pt>
                <c:pt idx="40">
                  <c:v>1.6289102493636772E-4</c:v>
                </c:pt>
                <c:pt idx="41">
                  <c:v>2.5189748294546688E-4</c:v>
                </c:pt>
                <c:pt idx="42">
                  <c:v>3.3935635602892322E-4</c:v>
                </c:pt>
                <c:pt idx="43">
                  <c:v>2.0730700745939833E-4</c:v>
                </c:pt>
                <c:pt idx="44">
                  <c:v>1.1156485883434498E-4</c:v>
                </c:pt>
                <c:pt idx="45">
                  <c:v>-1.826010791778417E-5</c:v>
                </c:pt>
                <c:pt idx="46">
                  <c:v>-1.5545849567501029E-4</c:v>
                </c:pt>
                <c:pt idx="47">
                  <c:v>-1.0752036459038745E-4</c:v>
                </c:pt>
                <c:pt idx="48">
                  <c:v>3.3763062683573632E-5</c:v>
                </c:pt>
                <c:pt idx="49">
                  <c:v>2.520339555281472E-4</c:v>
                </c:pt>
                <c:pt idx="50">
                  <c:v>4.1756201816886042E-4</c:v>
                </c:pt>
                <c:pt idx="51">
                  <c:v>5.5242293880648926E-4</c:v>
                </c:pt>
                <c:pt idx="52">
                  <c:v>5.3599524357264333E-4</c:v>
                </c:pt>
                <c:pt idx="53">
                  <c:v>4.6643402380691293E-4</c:v>
                </c:pt>
                <c:pt idx="54">
                  <c:v>2.6603425122185615E-4</c:v>
                </c:pt>
                <c:pt idx="55">
                  <c:v>7.5325605555495601E-5</c:v>
                </c:pt>
                <c:pt idx="56">
                  <c:v>-3.9703680123310165E-5</c:v>
                </c:pt>
                <c:pt idx="57">
                  <c:v>-1.2040600788294374E-4</c:v>
                </c:pt>
                <c:pt idx="58">
                  <c:v>-1.0542944438318151E-4</c:v>
                </c:pt>
                <c:pt idx="59">
                  <c:v>-1.3013815634173344E-4</c:v>
                </c:pt>
                <c:pt idx="60">
                  <c:v>-1.2339823919631712E-4</c:v>
                </c:pt>
                <c:pt idx="61">
                  <c:v>-2.7101881927171258E-4</c:v>
                </c:pt>
                <c:pt idx="62">
                  <c:v>-3.9429542956229206E-4</c:v>
                </c:pt>
                <c:pt idx="63">
                  <c:v>-5.2685794775057739E-4</c:v>
                </c:pt>
                <c:pt idx="64">
                  <c:v>-5.9007375421729201E-4</c:v>
                </c:pt>
                <c:pt idx="65">
                  <c:v>-6.8825302218201967E-4</c:v>
                </c:pt>
                <c:pt idx="66">
                  <c:v>-5.7854447084413512E-4</c:v>
                </c:pt>
                <c:pt idx="67">
                  <c:v>-4.0990878948102434E-4</c:v>
                </c:pt>
                <c:pt idx="68">
                  <c:v>-2.9406233504012313E-4</c:v>
                </c:pt>
                <c:pt idx="69">
                  <c:v>-2.3789627326226614E-4</c:v>
                </c:pt>
                <c:pt idx="70">
                  <c:v>6.9570689109594501E-5</c:v>
                </c:pt>
                <c:pt idx="71">
                  <c:v>2.1667210096895987E-4</c:v>
                </c:pt>
                <c:pt idx="72">
                  <c:v>2.6539746282232019E-4</c:v>
                </c:pt>
                <c:pt idx="73">
                  <c:v>3.3034644291078555E-4</c:v>
                </c:pt>
                <c:pt idx="74">
                  <c:v>4.5862868517077199E-4</c:v>
                </c:pt>
                <c:pt idx="75">
                  <c:v>2.9461795337573876E-4</c:v>
                </c:pt>
                <c:pt idx="76">
                  <c:v>2.2657485310198879E-4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28.296149</c:v>
                </c:pt>
                <c:pt idx="1">
                  <c:v>27.951734000000002</c:v>
                </c:pt>
                <c:pt idx="2">
                  <c:v>26.736750000000001</c:v>
                </c:pt>
                <c:pt idx="3">
                  <c:v>25.539270000000002</c:v>
                </c:pt>
                <c:pt idx="4">
                  <c:v>26.448474999999998</c:v>
                </c:pt>
                <c:pt idx="5">
                  <c:v>27.245697999999997</c:v>
                </c:pt>
                <c:pt idx="6">
                  <c:v>26.617065999999998</c:v>
                </c:pt>
                <c:pt idx="7">
                  <c:v>25.686378000000001</c:v>
                </c:pt>
                <c:pt idx="8">
                  <c:v>26.372439</c:v>
                </c:pt>
                <c:pt idx="9">
                  <c:v>26.304145000000002</c:v>
                </c:pt>
                <c:pt idx="10">
                  <c:v>26.251190000000001</c:v>
                </c:pt>
                <c:pt idx="11">
                  <c:v>27.209775</c:v>
                </c:pt>
                <c:pt idx="12">
                  <c:v>26.340866999999999</c:v>
                </c:pt>
                <c:pt idx="13">
                  <c:v>27.673709999999996</c:v>
                </c:pt>
                <c:pt idx="14">
                  <c:v>27.744314000000003</c:v>
                </c:pt>
                <c:pt idx="15">
                  <c:v>27.313076000000002</c:v>
                </c:pt>
                <c:pt idx="16">
                  <c:v>28.480802000000001</c:v>
                </c:pt>
                <c:pt idx="17">
                  <c:v>29.304779999999997</c:v>
                </c:pt>
                <c:pt idx="18">
                  <c:v>29.625097999999998</c:v>
                </c:pt>
                <c:pt idx="19">
                  <c:v>30.007304999999999</c:v>
                </c:pt>
                <c:pt idx="20">
                  <c:v>27.346815000000003</c:v>
                </c:pt>
                <c:pt idx="21">
                  <c:v>23.379298000000002</c:v>
                </c:pt>
                <c:pt idx="22">
                  <c:v>25.856107000000002</c:v>
                </c:pt>
                <c:pt idx="23">
                  <c:v>26.516649999999998</c:v>
                </c:pt>
                <c:pt idx="24">
                  <c:v>25.218677</c:v>
                </c:pt>
                <c:pt idx="25">
                  <c:v>25.776653</c:v>
                </c:pt>
                <c:pt idx="26">
                  <c:v>25.782471999999999</c:v>
                </c:pt>
                <c:pt idx="27">
                  <c:v>26.053404</c:v>
                </c:pt>
                <c:pt idx="28">
                  <c:v>24.911764999999999</c:v>
                </c:pt>
                <c:pt idx="29">
                  <c:v>24.56682</c:v>
                </c:pt>
                <c:pt idx="30">
                  <c:v>25.311955999999999</c:v>
                </c:pt>
                <c:pt idx="31">
                  <c:v>25.876524</c:v>
                </c:pt>
                <c:pt idx="32">
                  <c:v>25.147624</c:v>
                </c:pt>
                <c:pt idx="33">
                  <c:v>25.434526000000002</c:v>
                </c:pt>
                <c:pt idx="34">
                  <c:v>23.939510000000002</c:v>
                </c:pt>
                <c:pt idx="35">
                  <c:v>25.753741000000002</c:v>
                </c:pt>
                <c:pt idx="36">
                  <c:v>26.230814000000002</c:v>
                </c:pt>
                <c:pt idx="37">
                  <c:v>25.723868</c:v>
                </c:pt>
                <c:pt idx="38">
                  <c:v>26.230896000000001</c:v>
                </c:pt>
                <c:pt idx="39">
                  <c:v>26.767071000000001</c:v>
                </c:pt>
                <c:pt idx="40">
                  <c:v>25.668975</c:v>
                </c:pt>
                <c:pt idx="41">
                  <c:v>26.796244000000002</c:v>
                </c:pt>
                <c:pt idx="42">
                  <c:v>26.639890000000001</c:v>
                </c:pt>
                <c:pt idx="43">
                  <c:v>26.535775000000001</c:v>
                </c:pt>
                <c:pt idx="44">
                  <c:v>27.254497999999998</c:v>
                </c:pt>
                <c:pt idx="45">
                  <c:v>27.264638000000001</c:v>
                </c:pt>
                <c:pt idx="46">
                  <c:v>27.860506000000001</c:v>
                </c:pt>
                <c:pt idx="47">
                  <c:v>28.365413</c:v>
                </c:pt>
                <c:pt idx="48">
                  <c:v>28.034083000000003</c:v>
                </c:pt>
                <c:pt idx="49">
                  <c:v>27.451953000000003</c:v>
                </c:pt>
                <c:pt idx="50">
                  <c:v>27.335875000000001</c:v>
                </c:pt>
                <c:pt idx="51">
                  <c:v>27.803165000000003</c:v>
                </c:pt>
                <c:pt idx="52">
                  <c:v>28.349303999999997</c:v>
                </c:pt>
                <c:pt idx="53">
                  <c:v>29.057002000000001</c:v>
                </c:pt>
                <c:pt idx="54">
                  <c:v>29.641960999999998</c:v>
                </c:pt>
                <c:pt idx="55">
                  <c:v>32.600383000000001</c:v>
                </c:pt>
                <c:pt idx="56">
                  <c:v>32.870778000000001</c:v>
                </c:pt>
                <c:pt idx="57">
                  <c:v>31.779378000000001</c:v>
                </c:pt>
                <c:pt idx="58">
                  <c:v>32.362534000000004</c:v>
                </c:pt>
                <c:pt idx="59">
                  <c:v>31.834951</c:v>
                </c:pt>
                <c:pt idx="60">
                  <c:v>33.170303999999994</c:v>
                </c:pt>
                <c:pt idx="61">
                  <c:v>33.812245000000004</c:v>
                </c:pt>
                <c:pt idx="62">
                  <c:v>32.878571999999998</c:v>
                </c:pt>
                <c:pt idx="63">
                  <c:v>34.123376</c:v>
                </c:pt>
                <c:pt idx="64">
                  <c:v>34.863050999999999</c:v>
                </c:pt>
                <c:pt idx="65">
                  <c:v>35.080044999999998</c:v>
                </c:pt>
                <c:pt idx="66">
                  <c:v>34.486381000000002</c:v>
                </c:pt>
                <c:pt idx="67">
                  <c:v>33.753038000000004</c:v>
                </c:pt>
                <c:pt idx="68">
                  <c:v>31.631305999999999</c:v>
                </c:pt>
                <c:pt idx="69">
                  <c:v>31.118490999999999</c:v>
                </c:pt>
                <c:pt idx="70">
                  <c:v>31.688896999999997</c:v>
                </c:pt>
                <c:pt idx="71">
                  <c:v>30.004467999999999</c:v>
                </c:pt>
                <c:pt idx="72">
                  <c:v>29.687589000000003</c:v>
                </c:pt>
                <c:pt idx="73">
                  <c:v>28.624060999999998</c:v>
                </c:pt>
                <c:pt idx="74">
                  <c:v>27.52345</c:v>
                </c:pt>
                <c:pt idx="75">
                  <c:v>29.205157</c:v>
                </c:pt>
                <c:pt idx="76">
                  <c:v>30.098414000000002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-1.0526137160654856E-4</c:v>
                </c:pt>
                <c:pt idx="2">
                  <c:v>-1.9515355919528965E-4</c:v>
                </c:pt>
                <c:pt idx="3">
                  <c:v>-4.3994418754091081E-4</c:v>
                </c:pt>
                <c:pt idx="4">
                  <c:v>-5.9739293739134638E-4</c:v>
                </c:pt>
                <c:pt idx="5">
                  <c:v>-6.8363918007895564E-4</c:v>
                </c:pt>
                <c:pt idx="6">
                  <c:v>-7.687121149562528E-4</c:v>
                </c:pt>
                <c:pt idx="7">
                  <c:v>-7.5059002805491428E-4</c:v>
                </c:pt>
                <c:pt idx="8">
                  <c:v>-5.9550324509662859E-4</c:v>
                </c:pt>
                <c:pt idx="9">
                  <c:v>-4.8770961088538114E-4</c:v>
                </c:pt>
                <c:pt idx="10">
                  <c:v>-4.7788632744965166E-4</c:v>
                </c:pt>
                <c:pt idx="11">
                  <c:v>-3.1140117647640575E-4</c:v>
                </c:pt>
                <c:pt idx="12">
                  <c:v>-2.0751521596511441E-4</c:v>
                </c:pt>
                <c:pt idx="13">
                  <c:v>3.5350141089792158E-6</c:v>
                </c:pt>
                <c:pt idx="14">
                  <c:v>1.674867519860612E-4</c:v>
                </c:pt>
                <c:pt idx="15">
                  <c:v>2.017577713593142E-4</c:v>
                </c:pt>
                <c:pt idx="16">
                  <c:v>2.8564806818342624E-4</c:v>
                </c:pt>
                <c:pt idx="17">
                  <c:v>5.0266200227456885E-4</c:v>
                </c:pt>
                <c:pt idx="18">
                  <c:v>5.2126810984568818E-4</c:v>
                </c:pt>
                <c:pt idx="19">
                  <c:v>5.7996404826364328E-4</c:v>
                </c:pt>
                <c:pt idx="20">
                  <c:v>5.8386977408611963E-4</c:v>
                </c:pt>
                <c:pt idx="21">
                  <c:v>4.4530767991048516E-4</c:v>
                </c:pt>
                <c:pt idx="22">
                  <c:v>2.0604016604361733E-4</c:v>
                </c:pt>
                <c:pt idx="23">
                  <c:v>5.3258384899344206E-6</c:v>
                </c:pt>
                <c:pt idx="24">
                  <c:v>-2.9663487843565759E-4</c:v>
                </c:pt>
                <c:pt idx="25">
                  <c:v>-3.8625568208321224E-4</c:v>
                </c:pt>
                <c:pt idx="26">
                  <c:v>-4.299758171243328E-4</c:v>
                </c:pt>
                <c:pt idx="27">
                  <c:v>-4.6587293568440798E-4</c:v>
                </c:pt>
                <c:pt idx="28">
                  <c:v>-5.846254183002257E-4</c:v>
                </c:pt>
                <c:pt idx="29">
                  <c:v>-5.8508035123113768E-4</c:v>
                </c:pt>
                <c:pt idx="30">
                  <c:v>-4.6436686118688495E-4</c:v>
                </c:pt>
                <c:pt idx="31">
                  <c:v>-3.1434962975605569E-4</c:v>
                </c:pt>
                <c:pt idx="32">
                  <c:v>-1.9010745273845471E-4</c:v>
                </c:pt>
                <c:pt idx="33">
                  <c:v>2.5706270854445549E-5</c:v>
                </c:pt>
                <c:pt idx="34">
                  <c:v>1.3194485210595735E-4</c:v>
                </c:pt>
                <c:pt idx="35">
                  <c:v>2.9144944569172598E-4</c:v>
                </c:pt>
                <c:pt idx="36">
                  <c:v>4.4295005897564393E-4</c:v>
                </c:pt>
                <c:pt idx="37">
                  <c:v>5.6898788903308887E-4</c:v>
                </c:pt>
                <c:pt idx="38">
                  <c:v>6.554829066081091E-4</c:v>
                </c:pt>
                <c:pt idx="39">
                  <c:v>8.1897368770385401E-4</c:v>
                </c:pt>
                <c:pt idx="40">
                  <c:v>7.8046378283807335E-4</c:v>
                </c:pt>
                <c:pt idx="41">
                  <c:v>6.9483839959027052E-4</c:v>
                </c:pt>
                <c:pt idx="42">
                  <c:v>6.9362479066327628E-4</c:v>
                </c:pt>
                <c:pt idx="43">
                  <c:v>6.1126450979794716E-4</c:v>
                </c:pt>
                <c:pt idx="44">
                  <c:v>5.1034484322096195E-4</c:v>
                </c:pt>
                <c:pt idx="45">
                  <c:v>4.885902833221573E-4</c:v>
                </c:pt>
                <c:pt idx="46">
                  <c:v>4.1421929969365879E-4</c:v>
                </c:pt>
                <c:pt idx="47">
                  <c:v>2.8646122866725685E-4</c:v>
                </c:pt>
                <c:pt idx="48">
                  <c:v>1.992996008355933E-4</c:v>
                </c:pt>
                <c:pt idx="49">
                  <c:v>3.4682240191330276E-5</c:v>
                </c:pt>
                <c:pt idx="50">
                  <c:v>-1.6833198772259433E-4</c:v>
                </c:pt>
                <c:pt idx="51">
                  <c:v>-3.0583261608617998E-4</c:v>
                </c:pt>
                <c:pt idx="52">
                  <c:v>-3.7984877295776188E-4</c:v>
                </c:pt>
                <c:pt idx="53">
                  <c:v>-2.9478921168365406E-4</c:v>
                </c:pt>
                <c:pt idx="54">
                  <c:v>-1.6563624623883774E-4</c:v>
                </c:pt>
                <c:pt idx="55">
                  <c:v>7.2625510077040274E-5</c:v>
                </c:pt>
                <c:pt idx="56">
                  <c:v>1.4094092824866385E-4</c:v>
                </c:pt>
                <c:pt idx="57">
                  <c:v>1.0499695671714393E-4</c:v>
                </c:pt>
                <c:pt idx="58">
                  <c:v>1.6839518423571208E-6</c:v>
                </c:pt>
                <c:pt idx="59">
                  <c:v>-1.0773998369636799E-4</c:v>
                </c:pt>
                <c:pt idx="60">
                  <c:v>-1.8245394793814148E-4</c:v>
                </c:pt>
                <c:pt idx="61">
                  <c:v>-1.1410210567059544E-4</c:v>
                </c:pt>
                <c:pt idx="62">
                  <c:v>-5.7315318622217371E-5</c:v>
                </c:pt>
                <c:pt idx="63">
                  <c:v>2.231680513027985E-5</c:v>
                </c:pt>
                <c:pt idx="64">
                  <c:v>9.8253100085107122E-5</c:v>
                </c:pt>
                <c:pt idx="65">
                  <c:v>4.7866806726027051E-5</c:v>
                </c:pt>
                <c:pt idx="66">
                  <c:v>-7.1364938384757204E-5</c:v>
                </c:pt>
                <c:pt idx="67">
                  <c:v>-1.2652425956343887E-4</c:v>
                </c:pt>
                <c:pt idx="68">
                  <c:v>-2.5930281704565931E-4</c:v>
                </c:pt>
                <c:pt idx="69">
                  <c:v>-3.8652923851111178E-4</c:v>
                </c:pt>
                <c:pt idx="70">
                  <c:v>-5.0471764389789855E-4</c:v>
                </c:pt>
                <c:pt idx="71">
                  <c:v>-5.2405998231860635E-4</c:v>
                </c:pt>
                <c:pt idx="72">
                  <c:v>-4.7922301739167634E-4</c:v>
                </c:pt>
                <c:pt idx="73">
                  <c:v>-3.9058027752506322E-4</c:v>
                </c:pt>
                <c:pt idx="74">
                  <c:v>-2.4230863122545049E-4</c:v>
                </c:pt>
                <c:pt idx="75">
                  <c:v>-1.1490729484794123E-4</c:v>
                </c:pt>
                <c:pt idx="76">
                  <c:v>6.4133606690548782E-6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23.333079999999999</c:v>
                </c:pt>
                <c:pt idx="1">
                  <c:v>24.376818</c:v>
                </c:pt>
                <c:pt idx="2">
                  <c:v>23.560493999999998</c:v>
                </c:pt>
                <c:pt idx="3">
                  <c:v>22.772075000000001</c:v>
                </c:pt>
                <c:pt idx="4">
                  <c:v>23.382314000000001</c:v>
                </c:pt>
                <c:pt idx="5">
                  <c:v>23.873767000000001</c:v>
                </c:pt>
                <c:pt idx="6">
                  <c:v>23.421339</c:v>
                </c:pt>
                <c:pt idx="7">
                  <c:v>22.672827999999999</c:v>
                </c:pt>
                <c:pt idx="8">
                  <c:v>23.160079</c:v>
                </c:pt>
                <c:pt idx="9">
                  <c:v>23.465679999999999</c:v>
                </c:pt>
                <c:pt idx="10">
                  <c:v>24.406091</c:v>
                </c:pt>
                <c:pt idx="11">
                  <c:v>24.513601000000001</c:v>
                </c:pt>
                <c:pt idx="12">
                  <c:v>24.143439999999998</c:v>
                </c:pt>
                <c:pt idx="13">
                  <c:v>24.869179000000003</c:v>
                </c:pt>
                <c:pt idx="14">
                  <c:v>24.918403000000001</c:v>
                </c:pt>
                <c:pt idx="15">
                  <c:v>25.207976000000002</c:v>
                </c:pt>
                <c:pt idx="16">
                  <c:v>25.343658999999999</c:v>
                </c:pt>
                <c:pt idx="17">
                  <c:v>27.436274999999998</c:v>
                </c:pt>
                <c:pt idx="18">
                  <c:v>29.151328000000003</c:v>
                </c:pt>
                <c:pt idx="19">
                  <c:v>30.307413</c:v>
                </c:pt>
                <c:pt idx="20">
                  <c:v>27.079813000000001</c:v>
                </c:pt>
                <c:pt idx="21">
                  <c:v>23.023914000000001</c:v>
                </c:pt>
                <c:pt idx="22">
                  <c:v>24.920135999999999</c:v>
                </c:pt>
                <c:pt idx="23">
                  <c:v>25.188537</c:v>
                </c:pt>
                <c:pt idx="24">
                  <c:v>23.227243999999999</c:v>
                </c:pt>
                <c:pt idx="25">
                  <c:v>24.129691000000001</c:v>
                </c:pt>
                <c:pt idx="26">
                  <c:v>24.29504</c:v>
                </c:pt>
                <c:pt idx="27">
                  <c:v>24.245123</c:v>
                </c:pt>
                <c:pt idx="28">
                  <c:v>23.887131</c:v>
                </c:pt>
                <c:pt idx="29">
                  <c:v>23.515022000000002</c:v>
                </c:pt>
                <c:pt idx="30">
                  <c:v>24.266985999999999</c:v>
                </c:pt>
                <c:pt idx="31">
                  <c:v>25.324396</c:v>
                </c:pt>
                <c:pt idx="32">
                  <c:v>24.434446999999999</c:v>
                </c:pt>
                <c:pt idx="33">
                  <c:v>24.179257</c:v>
                </c:pt>
                <c:pt idx="34">
                  <c:v>22.891928</c:v>
                </c:pt>
                <c:pt idx="35">
                  <c:v>23.075510999999999</c:v>
                </c:pt>
                <c:pt idx="36">
                  <c:v>23.406672</c:v>
                </c:pt>
                <c:pt idx="37">
                  <c:v>22.968057000000002</c:v>
                </c:pt>
                <c:pt idx="38">
                  <c:v>23.216342000000001</c:v>
                </c:pt>
                <c:pt idx="39">
                  <c:v>22.290851999999997</c:v>
                </c:pt>
                <c:pt idx="40">
                  <c:v>21.308892999999998</c:v>
                </c:pt>
                <c:pt idx="41">
                  <c:v>22.999957999999999</c:v>
                </c:pt>
                <c:pt idx="42">
                  <c:v>22.025983</c:v>
                </c:pt>
                <c:pt idx="43">
                  <c:v>22.112473000000001</c:v>
                </c:pt>
                <c:pt idx="44">
                  <c:v>22.120545</c:v>
                </c:pt>
                <c:pt idx="45">
                  <c:v>22.138939999999998</c:v>
                </c:pt>
                <c:pt idx="46">
                  <c:v>23.576339999999998</c:v>
                </c:pt>
                <c:pt idx="47">
                  <c:v>22.811586999999999</c:v>
                </c:pt>
                <c:pt idx="48">
                  <c:v>22.792504000000001</c:v>
                </c:pt>
                <c:pt idx="49">
                  <c:v>22.326232000000001</c:v>
                </c:pt>
                <c:pt idx="50">
                  <c:v>22.858221</c:v>
                </c:pt>
                <c:pt idx="51">
                  <c:v>23.395198999999998</c:v>
                </c:pt>
                <c:pt idx="52">
                  <c:v>24.330029</c:v>
                </c:pt>
                <c:pt idx="53">
                  <c:v>24.462040999999999</c:v>
                </c:pt>
                <c:pt idx="54">
                  <c:v>24.089392999999998</c:v>
                </c:pt>
                <c:pt idx="55">
                  <c:v>24.922806000000001</c:v>
                </c:pt>
                <c:pt idx="56">
                  <c:v>24.921348999999999</c:v>
                </c:pt>
                <c:pt idx="57">
                  <c:v>24.533135999999999</c:v>
                </c:pt>
                <c:pt idx="58">
                  <c:v>23.769967000000001</c:v>
                </c:pt>
                <c:pt idx="59">
                  <c:v>24.114471999999999</c:v>
                </c:pt>
                <c:pt idx="60">
                  <c:v>25.026699000000001</c:v>
                </c:pt>
                <c:pt idx="61">
                  <c:v>25.029529999999998</c:v>
                </c:pt>
                <c:pt idx="62">
                  <c:v>24.115905999999999</c:v>
                </c:pt>
                <c:pt idx="63">
                  <c:v>24.542259000000001</c:v>
                </c:pt>
                <c:pt idx="64">
                  <c:v>24.780526000000002</c:v>
                </c:pt>
                <c:pt idx="65">
                  <c:v>25.471070000000001</c:v>
                </c:pt>
                <c:pt idx="66">
                  <c:v>27.199509000000003</c:v>
                </c:pt>
                <c:pt idx="67">
                  <c:v>28.739103999999998</c:v>
                </c:pt>
                <c:pt idx="68">
                  <c:v>28.288959999999999</c:v>
                </c:pt>
                <c:pt idx="69">
                  <c:v>30.975628999999998</c:v>
                </c:pt>
                <c:pt idx="70">
                  <c:v>31.020154999999999</c:v>
                </c:pt>
                <c:pt idx="71">
                  <c:v>30.202825000000001</c:v>
                </c:pt>
                <c:pt idx="72">
                  <c:v>28.5944</c:v>
                </c:pt>
                <c:pt idx="73">
                  <c:v>26.521189</c:v>
                </c:pt>
                <c:pt idx="74">
                  <c:v>26.027851999999999</c:v>
                </c:pt>
                <c:pt idx="75">
                  <c:v>29.740334999999998</c:v>
                </c:pt>
                <c:pt idx="76">
                  <c:v>29.304234000000001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4.6596405921864174E-4</c:v>
                </c:pt>
                <c:pt idx="2">
                  <c:v>7.3424797194350825E-4</c:v>
                </c:pt>
                <c:pt idx="3">
                  <c:v>8.4411717305513492E-4</c:v>
                </c:pt>
                <c:pt idx="4">
                  <c:v>9.1531726093808268E-4</c:v>
                </c:pt>
                <c:pt idx="5">
                  <c:v>1.058345065858596E-3</c:v>
                </c:pt>
                <c:pt idx="6">
                  <c:v>1.091590637670723E-3</c:v>
                </c:pt>
                <c:pt idx="7">
                  <c:v>1.141548311835171E-3</c:v>
                </c:pt>
                <c:pt idx="8">
                  <c:v>1.128686150726728E-3</c:v>
                </c:pt>
                <c:pt idx="9">
                  <c:v>1.0453054222942962E-3</c:v>
                </c:pt>
                <c:pt idx="10">
                  <c:v>1.0230743716583826E-3</c:v>
                </c:pt>
                <c:pt idx="11">
                  <c:v>9.4651846288020675E-4</c:v>
                </c:pt>
                <c:pt idx="12">
                  <c:v>8.572663473424883E-4</c:v>
                </c:pt>
                <c:pt idx="13">
                  <c:v>8.2800694377496232E-4</c:v>
                </c:pt>
                <c:pt idx="14">
                  <c:v>7.9396417518105529E-4</c:v>
                </c:pt>
                <c:pt idx="15">
                  <c:v>6.0190451116034008E-4</c:v>
                </c:pt>
                <c:pt idx="16">
                  <c:v>4.0302277753366924E-4</c:v>
                </c:pt>
                <c:pt idx="17">
                  <c:v>3.7575716863468651E-4</c:v>
                </c:pt>
                <c:pt idx="18">
                  <c:v>2.6275074388735662E-4</c:v>
                </c:pt>
                <c:pt idx="19">
                  <c:v>1.1524305222121141E-4</c:v>
                </c:pt>
                <c:pt idx="20">
                  <c:v>-1.6419192970485233E-4</c:v>
                </c:pt>
                <c:pt idx="21">
                  <c:v>-3.9359512657788538E-4</c:v>
                </c:pt>
                <c:pt idx="22">
                  <c:v>-8.222357312405457E-4</c:v>
                </c:pt>
                <c:pt idx="23">
                  <c:v>-1.1556055049963291E-3</c:v>
                </c:pt>
                <c:pt idx="24">
                  <c:v>-1.4240493116557708E-3</c:v>
                </c:pt>
                <c:pt idx="25">
                  <c:v>-1.39615073222478E-3</c:v>
                </c:pt>
                <c:pt idx="26">
                  <c:v>-1.3320058688410345E-3</c:v>
                </c:pt>
                <c:pt idx="27">
                  <c:v>-1.1967655859630951E-3</c:v>
                </c:pt>
                <c:pt idx="28">
                  <c:v>-1.0720701477317104E-3</c:v>
                </c:pt>
                <c:pt idx="29">
                  <c:v>-9.7126967847590141E-4</c:v>
                </c:pt>
                <c:pt idx="30">
                  <c:v>-8.1187966266051527E-4</c:v>
                </c:pt>
                <c:pt idx="31">
                  <c:v>-6.0434382353481079E-4</c:v>
                </c:pt>
                <c:pt idx="32">
                  <c:v>-4.6700228513953243E-4</c:v>
                </c:pt>
                <c:pt idx="33">
                  <c:v>-4.1244303240508195E-4</c:v>
                </c:pt>
                <c:pt idx="34">
                  <c:v>-4.0707694097704425E-4</c:v>
                </c:pt>
                <c:pt idx="35">
                  <c:v>-4.4431428991361413E-4</c:v>
                </c:pt>
                <c:pt idx="36">
                  <c:v>-4.6600578910585962E-4</c:v>
                </c:pt>
                <c:pt idx="37">
                  <c:v>-3.9606275955898199E-4</c:v>
                </c:pt>
                <c:pt idx="38">
                  <c:v>-2.3182795397046923E-4</c:v>
                </c:pt>
                <c:pt idx="39">
                  <c:v>-2.0579257270211313E-5</c:v>
                </c:pt>
                <c:pt idx="40">
                  <c:v>1.5996014452134873E-4</c:v>
                </c:pt>
                <c:pt idx="41">
                  <c:v>3.0365236908590156E-4</c:v>
                </c:pt>
                <c:pt idx="42">
                  <c:v>3.6750647065050493E-4</c:v>
                </c:pt>
                <c:pt idx="43">
                  <c:v>3.8333042688905902E-4</c:v>
                </c:pt>
                <c:pt idx="44">
                  <c:v>3.7998499298696293E-4</c:v>
                </c:pt>
                <c:pt idx="45">
                  <c:v>3.3803884080630558E-4</c:v>
                </c:pt>
                <c:pt idx="46">
                  <c:v>2.9523599175989277E-4</c:v>
                </c:pt>
                <c:pt idx="47">
                  <c:v>2.2162575042180351E-4</c:v>
                </c:pt>
                <c:pt idx="48">
                  <c:v>7.4307918043948497E-5</c:v>
                </c:pt>
                <c:pt idx="49">
                  <c:v>-4.8218272419412703E-5</c:v>
                </c:pt>
                <c:pt idx="50">
                  <c:v>-8.5833005050499193E-5</c:v>
                </c:pt>
                <c:pt idx="51">
                  <c:v>-1.1225710657658636E-4</c:v>
                </c:pt>
                <c:pt idx="52">
                  <c:v>-3.9509493084776098E-5</c:v>
                </c:pt>
                <c:pt idx="53">
                  <c:v>6.4835437440378257E-5</c:v>
                </c:pt>
                <c:pt idx="54">
                  <c:v>1.1785233548360498E-4</c:v>
                </c:pt>
                <c:pt idx="55">
                  <c:v>1.5798953267275137E-4</c:v>
                </c:pt>
                <c:pt idx="56">
                  <c:v>1.0916976411157013E-4</c:v>
                </c:pt>
                <c:pt idx="57">
                  <c:v>-3.1409993428252458E-5</c:v>
                </c:pt>
                <c:pt idx="58">
                  <c:v>-2.1866522794181402E-4</c:v>
                </c:pt>
                <c:pt idx="59">
                  <c:v>-3.0161839751305765E-4</c:v>
                </c:pt>
                <c:pt idx="60">
                  <c:v>-2.42882605731184E-4</c:v>
                </c:pt>
                <c:pt idx="61">
                  <c:v>-2.0372082759512232E-4</c:v>
                </c:pt>
                <c:pt idx="62">
                  <c:v>-2.2346488828650337E-4</c:v>
                </c:pt>
                <c:pt idx="63">
                  <c:v>-9.4049965370868009E-5</c:v>
                </c:pt>
                <c:pt idx="64">
                  <c:v>1.2609223256472189E-5</c:v>
                </c:pt>
                <c:pt idx="65">
                  <c:v>-6.635477460331245E-5</c:v>
                </c:pt>
                <c:pt idx="66">
                  <c:v>8.0915012200431129E-5</c:v>
                </c:pt>
                <c:pt idx="67">
                  <c:v>2.6530392535505185E-4</c:v>
                </c:pt>
                <c:pt idx="68">
                  <c:v>2.1534390776203145E-4</c:v>
                </c:pt>
                <c:pt idx="69">
                  <c:v>2.4223515606095326E-4</c:v>
                </c:pt>
                <c:pt idx="70">
                  <c:v>1.1126958549795307E-4</c:v>
                </c:pt>
                <c:pt idx="71">
                  <c:v>-1.6775720395628647E-4</c:v>
                </c:pt>
                <c:pt idx="72">
                  <c:v>-4.5473110078081457E-4</c:v>
                </c:pt>
                <c:pt idx="73">
                  <c:v>-6.4869293833376581E-4</c:v>
                </c:pt>
                <c:pt idx="74">
                  <c:v>-9.093555036737901E-4</c:v>
                </c:pt>
                <c:pt idx="75">
                  <c:v>-7.6498999227823505E-4</c:v>
                </c:pt>
                <c:pt idx="76">
                  <c:v>-6.4160053503571277E-4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22.313101</c:v>
                </c:pt>
                <c:pt idx="1">
                  <c:v>22.155730999999999</c:v>
                </c:pt>
                <c:pt idx="2">
                  <c:v>21.459603000000001</c:v>
                </c:pt>
                <c:pt idx="3">
                  <c:v>20.743839999999999</c:v>
                </c:pt>
                <c:pt idx="4">
                  <c:v>21.217034999999999</c:v>
                </c:pt>
                <c:pt idx="5">
                  <c:v>21.348095999999998</c:v>
                </c:pt>
                <c:pt idx="6">
                  <c:v>20.740102</c:v>
                </c:pt>
                <c:pt idx="7">
                  <c:v>20.333234000000001</c:v>
                </c:pt>
                <c:pt idx="8">
                  <c:v>21.051864000000002</c:v>
                </c:pt>
                <c:pt idx="9">
                  <c:v>21.070829</c:v>
                </c:pt>
                <c:pt idx="10">
                  <c:v>21.437553000000001</c:v>
                </c:pt>
                <c:pt idx="11">
                  <c:v>21.444303000000001</c:v>
                </c:pt>
                <c:pt idx="12">
                  <c:v>21.246879</c:v>
                </c:pt>
                <c:pt idx="13">
                  <c:v>21.851223000000001</c:v>
                </c:pt>
                <c:pt idx="14">
                  <c:v>21.739679000000002</c:v>
                </c:pt>
                <c:pt idx="15">
                  <c:v>21.869513000000001</c:v>
                </c:pt>
                <c:pt idx="16">
                  <c:v>22.114180999999999</c:v>
                </c:pt>
                <c:pt idx="17">
                  <c:v>22.005269999999999</c:v>
                </c:pt>
                <c:pt idx="18">
                  <c:v>22.156631000000001</c:v>
                </c:pt>
                <c:pt idx="19">
                  <c:v>22.168148000000002</c:v>
                </c:pt>
                <c:pt idx="20">
                  <c:v>20.911851000000002</c:v>
                </c:pt>
                <c:pt idx="21">
                  <c:v>18.462036999999999</c:v>
                </c:pt>
                <c:pt idx="22">
                  <c:v>20.142265999999999</c:v>
                </c:pt>
                <c:pt idx="23">
                  <c:v>20.152642999999998</c:v>
                </c:pt>
                <c:pt idx="24">
                  <c:v>19.443087999999999</c:v>
                </c:pt>
                <c:pt idx="25">
                  <c:v>19.681253999999999</c:v>
                </c:pt>
                <c:pt idx="26">
                  <c:v>19.972849</c:v>
                </c:pt>
                <c:pt idx="27">
                  <c:v>19.816302</c:v>
                </c:pt>
                <c:pt idx="28">
                  <c:v>20.058624999999999</c:v>
                </c:pt>
                <c:pt idx="29">
                  <c:v>19.754535999999998</c:v>
                </c:pt>
                <c:pt idx="30">
                  <c:v>20.114373000000001</c:v>
                </c:pt>
                <c:pt idx="31">
                  <c:v>20.492072</c:v>
                </c:pt>
                <c:pt idx="32">
                  <c:v>20.010794000000001</c:v>
                </c:pt>
                <c:pt idx="33">
                  <c:v>20.256715</c:v>
                </c:pt>
                <c:pt idx="34">
                  <c:v>19.003107</c:v>
                </c:pt>
                <c:pt idx="35">
                  <c:v>19.608373</c:v>
                </c:pt>
                <c:pt idx="36">
                  <c:v>20.016591000000002</c:v>
                </c:pt>
                <c:pt idx="37">
                  <c:v>20.027782000000002</c:v>
                </c:pt>
                <c:pt idx="38">
                  <c:v>20.345991000000001</c:v>
                </c:pt>
                <c:pt idx="39">
                  <c:v>19.544920000000001</c:v>
                </c:pt>
                <c:pt idx="40">
                  <c:v>19.062992000000001</c:v>
                </c:pt>
                <c:pt idx="41">
                  <c:v>20.010607999999998</c:v>
                </c:pt>
                <c:pt idx="42">
                  <c:v>19.367864999999998</c:v>
                </c:pt>
                <c:pt idx="43">
                  <c:v>19.219069000000001</c:v>
                </c:pt>
                <c:pt idx="44">
                  <c:v>19.150629000000002</c:v>
                </c:pt>
                <c:pt idx="45">
                  <c:v>19.220714999999998</c:v>
                </c:pt>
                <c:pt idx="46">
                  <c:v>19.830908999999998</c:v>
                </c:pt>
                <c:pt idx="47">
                  <c:v>19.662585999999997</c:v>
                </c:pt>
                <c:pt idx="48">
                  <c:v>19.645866000000002</c:v>
                </c:pt>
                <c:pt idx="49">
                  <c:v>19.188879</c:v>
                </c:pt>
                <c:pt idx="50">
                  <c:v>19.269193999999999</c:v>
                </c:pt>
                <c:pt idx="51">
                  <c:v>20.152987</c:v>
                </c:pt>
                <c:pt idx="52">
                  <c:v>20.339469000000001</c:v>
                </c:pt>
                <c:pt idx="53">
                  <c:v>20.126300000000001</c:v>
                </c:pt>
                <c:pt idx="54">
                  <c:v>20.080316</c:v>
                </c:pt>
                <c:pt idx="55">
                  <c:v>19.832566</c:v>
                </c:pt>
                <c:pt idx="56">
                  <c:v>19.572654</c:v>
                </c:pt>
                <c:pt idx="57">
                  <c:v>19.500235999999997</c:v>
                </c:pt>
                <c:pt idx="58">
                  <c:v>19.734832000000001</c:v>
                </c:pt>
                <c:pt idx="59">
                  <c:v>19.715045</c:v>
                </c:pt>
                <c:pt idx="60">
                  <c:v>19.536928</c:v>
                </c:pt>
                <c:pt idx="61">
                  <c:v>19.294528</c:v>
                </c:pt>
                <c:pt idx="62">
                  <c:v>18.941113000000001</c:v>
                </c:pt>
                <c:pt idx="63">
                  <c:v>18.924163</c:v>
                </c:pt>
                <c:pt idx="64">
                  <c:v>18.689235999999998</c:v>
                </c:pt>
                <c:pt idx="65">
                  <c:v>18.764751</c:v>
                </c:pt>
                <c:pt idx="66">
                  <c:v>18.622382000000002</c:v>
                </c:pt>
                <c:pt idx="67">
                  <c:v>18.256160000000001</c:v>
                </c:pt>
                <c:pt idx="68">
                  <c:v>18.477370000000001</c:v>
                </c:pt>
                <c:pt idx="69">
                  <c:v>18.117619000000001</c:v>
                </c:pt>
                <c:pt idx="70">
                  <c:v>18.682296000000001</c:v>
                </c:pt>
                <c:pt idx="71">
                  <c:v>18.110114000000003</c:v>
                </c:pt>
                <c:pt idx="72">
                  <c:v>17.500232999999998</c:v>
                </c:pt>
                <c:pt idx="73">
                  <c:v>17.227981</c:v>
                </c:pt>
                <c:pt idx="74">
                  <c:v>16.904333999999999</c:v>
                </c:pt>
                <c:pt idx="75">
                  <c:v>17.482399999999998</c:v>
                </c:pt>
                <c:pt idx="76">
                  <c:v>18.162030999999999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1.3173387873527398E-4</c:v>
                </c:pt>
                <c:pt idx="2">
                  <c:v>1.826842847129917E-4</c:v>
                </c:pt>
                <c:pt idx="3">
                  <c:v>1.0445301682376964E-4</c:v>
                </c:pt>
                <c:pt idx="4">
                  <c:v>1.3460812943947981E-5</c:v>
                </c:pt>
                <c:pt idx="5">
                  <c:v>-2.0390469408654313E-4</c:v>
                </c:pt>
                <c:pt idx="6">
                  <c:v>-5.2315304650979596E-4</c:v>
                </c:pt>
                <c:pt idx="7">
                  <c:v>-7.3415114597064264E-4</c:v>
                </c:pt>
                <c:pt idx="8">
                  <c:v>-7.6099485521188533E-4</c:v>
                </c:pt>
                <c:pt idx="9">
                  <c:v>-7.4282184696560297E-4</c:v>
                </c:pt>
                <c:pt idx="10">
                  <c:v>-6.5257724697135601E-4</c:v>
                </c:pt>
                <c:pt idx="11">
                  <c:v>-4.3665469442518215E-4</c:v>
                </c:pt>
                <c:pt idx="12">
                  <c:v>-2.7609355381577236E-4</c:v>
                </c:pt>
                <c:pt idx="13">
                  <c:v>-7.7921772992342554E-5</c:v>
                </c:pt>
                <c:pt idx="14">
                  <c:v>4.7840619170489134E-5</c:v>
                </c:pt>
                <c:pt idx="15">
                  <c:v>1.2857767119125356E-4</c:v>
                </c:pt>
                <c:pt idx="16">
                  <c:v>1.9300655347873974E-4</c:v>
                </c:pt>
                <c:pt idx="17">
                  <c:v>2.318417238319514E-4</c:v>
                </c:pt>
                <c:pt idx="18">
                  <c:v>1.8519805915234245E-4</c:v>
                </c:pt>
                <c:pt idx="19">
                  <c:v>2.0290864814538319E-4</c:v>
                </c:pt>
                <c:pt idx="20">
                  <c:v>1.9979079355268725E-4</c:v>
                </c:pt>
                <c:pt idx="21">
                  <c:v>2.3601405265064122E-4</c:v>
                </c:pt>
                <c:pt idx="22">
                  <c:v>2.8746572942608224E-4</c:v>
                </c:pt>
                <c:pt idx="23">
                  <c:v>2.377312802685727E-4</c:v>
                </c:pt>
                <c:pt idx="24">
                  <c:v>1.6223729792222652E-4</c:v>
                </c:pt>
                <c:pt idx="25">
                  <c:v>5.8031909203664343E-5</c:v>
                </c:pt>
                <c:pt idx="26">
                  <c:v>-8.4523578899212343E-5</c:v>
                </c:pt>
                <c:pt idx="27">
                  <c:v>-2.5550487779763876E-4</c:v>
                </c:pt>
                <c:pt idx="28">
                  <c:v>-3.1493722946435664E-4</c:v>
                </c:pt>
                <c:pt idx="29">
                  <c:v>-3.6986317136172202E-4</c:v>
                </c:pt>
                <c:pt idx="30">
                  <c:v>-3.0902519363730616E-4</c:v>
                </c:pt>
                <c:pt idx="31">
                  <c:v>-1.8243977166515295E-4</c:v>
                </c:pt>
                <c:pt idx="32">
                  <c:v>-6.7999386838953025E-5</c:v>
                </c:pt>
                <c:pt idx="33">
                  <c:v>-1.7460420081411672E-6</c:v>
                </c:pt>
                <c:pt idx="34">
                  <c:v>8.1749823238531265E-6</c:v>
                </c:pt>
                <c:pt idx="35">
                  <c:v>-2.0294672565596876E-6</c:v>
                </c:pt>
                <c:pt idx="36">
                  <c:v>-4.4684103408905917E-6</c:v>
                </c:pt>
                <c:pt idx="37">
                  <c:v>8.3014777397096636E-5</c:v>
                </c:pt>
                <c:pt idx="38">
                  <c:v>1.4400260783261904E-4</c:v>
                </c:pt>
                <c:pt idx="39">
                  <c:v>2.2034278828608517E-4</c:v>
                </c:pt>
                <c:pt idx="40">
                  <c:v>2.6204865182579914E-4</c:v>
                </c:pt>
                <c:pt idx="41">
                  <c:v>3.015801045083375E-4</c:v>
                </c:pt>
                <c:pt idx="42">
                  <c:v>2.2715946655044086E-4</c:v>
                </c:pt>
                <c:pt idx="43">
                  <c:v>1.5339763196567526E-4</c:v>
                </c:pt>
                <c:pt idx="44">
                  <c:v>1.2832259535282601E-4</c:v>
                </c:pt>
                <c:pt idx="45">
                  <c:v>1.1028302797996077E-4</c:v>
                </c:pt>
                <c:pt idx="46">
                  <c:v>8.6554825081176041E-5</c:v>
                </c:pt>
                <c:pt idx="47">
                  <c:v>9.0185562429130129E-5</c:v>
                </c:pt>
                <c:pt idx="48">
                  <c:v>7.7989905379695736E-5</c:v>
                </c:pt>
                <c:pt idx="49">
                  <c:v>5.3210120573726283E-5</c:v>
                </c:pt>
                <c:pt idx="50">
                  <c:v>1.8391767795717935E-5</c:v>
                </c:pt>
                <c:pt idx="51">
                  <c:v>4.8333464258813318E-5</c:v>
                </c:pt>
                <c:pt idx="52">
                  <c:v>7.8074994796060765E-5</c:v>
                </c:pt>
                <c:pt idx="53">
                  <c:v>9.6693008348760557E-5</c:v>
                </c:pt>
                <c:pt idx="54">
                  <c:v>1.2527520025619839E-4</c:v>
                </c:pt>
                <c:pt idx="55">
                  <c:v>1.2073343236983022E-4</c:v>
                </c:pt>
                <c:pt idx="56">
                  <c:v>-1.9254931220832666E-5</c:v>
                </c:pt>
                <c:pt idx="57">
                  <c:v>-1.5022384254214993E-4</c:v>
                </c:pt>
                <c:pt idx="58">
                  <c:v>-1.7452871724549343E-4</c:v>
                </c:pt>
                <c:pt idx="59">
                  <c:v>-2.0846248291924477E-4</c:v>
                </c:pt>
                <c:pt idx="60">
                  <c:v>-2.5484037471277708E-4</c:v>
                </c:pt>
                <c:pt idx="61">
                  <c:v>-2.681078790809226E-4</c:v>
                </c:pt>
                <c:pt idx="62">
                  <c:v>-2.5750639295242332E-4</c:v>
                </c:pt>
                <c:pt idx="63">
                  <c:v>-3.1375321538978137E-4</c:v>
                </c:pt>
                <c:pt idx="64">
                  <c:v>-3.6519484479304444E-4</c:v>
                </c:pt>
                <c:pt idx="65">
                  <c:v>-3.0317638907546439E-4</c:v>
                </c:pt>
                <c:pt idx="66">
                  <c:v>-2.3435566633848244E-4</c:v>
                </c:pt>
                <c:pt idx="67">
                  <c:v>-1.6289332063300409E-4</c:v>
                </c:pt>
                <c:pt idx="68">
                  <c:v>2.849469546446293E-5</c:v>
                </c:pt>
                <c:pt idx="69">
                  <c:v>1.6800553982959448E-4</c:v>
                </c:pt>
                <c:pt idx="70">
                  <c:v>3.0947699392405346E-4</c:v>
                </c:pt>
                <c:pt idx="71">
                  <c:v>4.20990325228229E-4</c:v>
                </c:pt>
                <c:pt idx="72">
                  <c:v>4.7065502765717229E-4</c:v>
                </c:pt>
                <c:pt idx="73">
                  <c:v>4.0962427136882371E-4</c:v>
                </c:pt>
                <c:pt idx="74">
                  <c:v>4.126838167260877E-4</c:v>
                </c:pt>
                <c:pt idx="75">
                  <c:v>3.5558123507419329E-4</c:v>
                </c:pt>
                <c:pt idx="76">
                  <c:v>3.7495285042102842E-4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15.029095999999999</c:v>
                </c:pt>
                <c:pt idx="1">
                  <c:v>15.330373999999999</c:v>
                </c:pt>
                <c:pt idx="2">
                  <c:v>14.967889999999999</c:v>
                </c:pt>
                <c:pt idx="3">
                  <c:v>14.444629000000001</c:v>
                </c:pt>
                <c:pt idx="4">
                  <c:v>14.739704000000001</c:v>
                </c:pt>
                <c:pt idx="5">
                  <c:v>14.712245999999999</c:v>
                </c:pt>
                <c:pt idx="6">
                  <c:v>14.352426999999999</c:v>
                </c:pt>
                <c:pt idx="7">
                  <c:v>13.855727999999999</c:v>
                </c:pt>
                <c:pt idx="8">
                  <c:v>14.144532</c:v>
                </c:pt>
                <c:pt idx="9">
                  <c:v>14.283382000000001</c:v>
                </c:pt>
                <c:pt idx="10">
                  <c:v>14.434703000000001</c:v>
                </c:pt>
                <c:pt idx="11">
                  <c:v>14.547255999999999</c:v>
                </c:pt>
                <c:pt idx="12">
                  <c:v>14.268501000000001</c:v>
                </c:pt>
                <c:pt idx="13">
                  <c:v>14.404456</c:v>
                </c:pt>
                <c:pt idx="14">
                  <c:v>14.47045</c:v>
                </c:pt>
                <c:pt idx="15">
                  <c:v>14.576608999999999</c:v>
                </c:pt>
                <c:pt idx="16">
                  <c:v>14.527804000000001</c:v>
                </c:pt>
                <c:pt idx="17">
                  <c:v>14.668835000000001</c:v>
                </c:pt>
                <c:pt idx="18">
                  <c:v>15.170715</c:v>
                </c:pt>
                <c:pt idx="19">
                  <c:v>15.086976000000002</c:v>
                </c:pt>
                <c:pt idx="20">
                  <c:v>13.908082</c:v>
                </c:pt>
                <c:pt idx="21">
                  <c:v>12.038214</c:v>
                </c:pt>
                <c:pt idx="22">
                  <c:v>13.025910000000001</c:v>
                </c:pt>
                <c:pt idx="23">
                  <c:v>13.27449</c:v>
                </c:pt>
                <c:pt idx="24">
                  <c:v>12.758004</c:v>
                </c:pt>
                <c:pt idx="25">
                  <c:v>13.074386000000001</c:v>
                </c:pt>
                <c:pt idx="26">
                  <c:v>13.170389000000002</c:v>
                </c:pt>
                <c:pt idx="27">
                  <c:v>13.17056</c:v>
                </c:pt>
                <c:pt idx="28">
                  <c:v>13.200992999999999</c:v>
                </c:pt>
                <c:pt idx="29">
                  <c:v>13.068811999999999</c:v>
                </c:pt>
                <c:pt idx="30">
                  <c:v>13.313997000000001</c:v>
                </c:pt>
                <c:pt idx="31">
                  <c:v>13.45529</c:v>
                </c:pt>
                <c:pt idx="32">
                  <c:v>13.140283999999999</c:v>
                </c:pt>
                <c:pt idx="33">
                  <c:v>13.280297000000001</c:v>
                </c:pt>
                <c:pt idx="34">
                  <c:v>12.463594000000001</c:v>
                </c:pt>
                <c:pt idx="35">
                  <c:v>12.638575999999999</c:v>
                </c:pt>
                <c:pt idx="36">
                  <c:v>12.782717</c:v>
                </c:pt>
                <c:pt idx="37">
                  <c:v>12.510709</c:v>
                </c:pt>
                <c:pt idx="38">
                  <c:v>12.588775</c:v>
                </c:pt>
                <c:pt idx="39">
                  <c:v>12.196367</c:v>
                </c:pt>
                <c:pt idx="40">
                  <c:v>11.839185000000001</c:v>
                </c:pt>
                <c:pt idx="41">
                  <c:v>12.422974</c:v>
                </c:pt>
                <c:pt idx="42">
                  <c:v>11.783049999999999</c:v>
                </c:pt>
                <c:pt idx="43">
                  <c:v>11.863789000000001</c:v>
                </c:pt>
                <c:pt idx="44">
                  <c:v>11.871601</c:v>
                </c:pt>
                <c:pt idx="45">
                  <c:v>11.851896999999999</c:v>
                </c:pt>
                <c:pt idx="46">
                  <c:v>12.382612</c:v>
                </c:pt>
                <c:pt idx="47">
                  <c:v>12.252244000000001</c:v>
                </c:pt>
                <c:pt idx="48">
                  <c:v>12.346336000000001</c:v>
                </c:pt>
                <c:pt idx="49">
                  <c:v>12.210828999999999</c:v>
                </c:pt>
                <c:pt idx="50">
                  <c:v>12.475322999999999</c:v>
                </c:pt>
                <c:pt idx="51">
                  <c:v>13.110215</c:v>
                </c:pt>
                <c:pt idx="52">
                  <c:v>13.591811999999999</c:v>
                </c:pt>
                <c:pt idx="53">
                  <c:v>13.412085999999999</c:v>
                </c:pt>
                <c:pt idx="54">
                  <c:v>13.305828</c:v>
                </c:pt>
                <c:pt idx="55">
                  <c:v>13.366964000000001</c:v>
                </c:pt>
                <c:pt idx="56">
                  <c:v>13.357892999999999</c:v>
                </c:pt>
                <c:pt idx="57">
                  <c:v>13.334686999999999</c:v>
                </c:pt>
                <c:pt idx="58">
                  <c:v>13.148485999999998</c:v>
                </c:pt>
                <c:pt idx="59">
                  <c:v>13.272839999999999</c:v>
                </c:pt>
                <c:pt idx="60">
                  <c:v>13.485104999999999</c:v>
                </c:pt>
                <c:pt idx="61">
                  <c:v>13.460967000000002</c:v>
                </c:pt>
                <c:pt idx="62">
                  <c:v>13.082874</c:v>
                </c:pt>
                <c:pt idx="63">
                  <c:v>13.089672999999999</c:v>
                </c:pt>
                <c:pt idx="64">
                  <c:v>13.148275</c:v>
                </c:pt>
                <c:pt idx="65">
                  <c:v>13.080828</c:v>
                </c:pt>
                <c:pt idx="66">
                  <c:v>13.613783999999999</c:v>
                </c:pt>
                <c:pt idx="67">
                  <c:v>13.596222000000001</c:v>
                </c:pt>
                <c:pt idx="68">
                  <c:v>13.368528</c:v>
                </c:pt>
                <c:pt idx="69">
                  <c:v>13.412386999999999</c:v>
                </c:pt>
                <c:pt idx="70">
                  <c:v>13.988723</c:v>
                </c:pt>
                <c:pt idx="71">
                  <c:v>13.463069000000001</c:v>
                </c:pt>
                <c:pt idx="72">
                  <c:v>12.995967</c:v>
                </c:pt>
                <c:pt idx="73">
                  <c:v>12.540032999999999</c:v>
                </c:pt>
                <c:pt idx="74">
                  <c:v>12.308892999999999</c:v>
                </c:pt>
                <c:pt idx="75">
                  <c:v>13.108224</c:v>
                </c:pt>
                <c:pt idx="76">
                  <c:v>13.398814999999999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6.0423263097153514E-5</c:v>
                </c:pt>
                <c:pt idx="2">
                  <c:v>-2.0492596430780774E-4</c:v>
                </c:pt>
                <c:pt idx="3">
                  <c:v>-3.9358879039403988E-4</c:v>
                </c:pt>
                <c:pt idx="4">
                  <c:v>-6.6983056044238559E-4</c:v>
                </c:pt>
                <c:pt idx="5">
                  <c:v>-9.4718703741536437E-4</c:v>
                </c:pt>
                <c:pt idx="6">
                  <c:v>-1.2327659999453342E-3</c:v>
                </c:pt>
                <c:pt idx="7">
                  <c:v>-1.4674039601498062E-3</c:v>
                </c:pt>
                <c:pt idx="8">
                  <c:v>-1.5131488139943617E-3</c:v>
                </c:pt>
                <c:pt idx="9">
                  <c:v>-1.3773389855031297E-3</c:v>
                </c:pt>
                <c:pt idx="10">
                  <c:v>-1.1129864653440114E-3</c:v>
                </c:pt>
                <c:pt idx="11">
                  <c:v>-8.5950417419049024E-4</c:v>
                </c:pt>
                <c:pt idx="12">
                  <c:v>-5.767162610404628E-4</c:v>
                </c:pt>
                <c:pt idx="13">
                  <c:v>-3.5993232769501726E-4</c:v>
                </c:pt>
                <c:pt idx="14">
                  <c:v>-1.9301161928794372E-4</c:v>
                </c:pt>
                <c:pt idx="15">
                  <c:v>-5.9176080045159063E-7</c:v>
                </c:pt>
                <c:pt idx="16">
                  <c:v>1.9979804524439433E-4</c:v>
                </c:pt>
                <c:pt idx="17">
                  <c:v>3.986456009925218E-4</c:v>
                </c:pt>
                <c:pt idx="18">
                  <c:v>7.5151406674454479E-4</c:v>
                </c:pt>
                <c:pt idx="19">
                  <c:v>9.9842658773929556E-4</c:v>
                </c:pt>
                <c:pt idx="20">
                  <c:v>9.2421653396059769E-4</c:v>
                </c:pt>
                <c:pt idx="21">
                  <c:v>9.1095413016727177E-4</c:v>
                </c:pt>
                <c:pt idx="22">
                  <c:v>8.2674130684224625E-4</c:v>
                </c:pt>
                <c:pt idx="23">
                  <c:v>5.3043007234403151E-4</c:v>
                </c:pt>
                <c:pt idx="24">
                  <c:v>2.9982429958214736E-4</c:v>
                </c:pt>
                <c:pt idx="25">
                  <c:v>2.9289563686151811E-4</c:v>
                </c:pt>
                <c:pt idx="26">
                  <c:v>2.5501849652965407E-4</c:v>
                </c:pt>
                <c:pt idx="27">
                  <c:v>2.3080835045735616E-4</c:v>
                </c:pt>
                <c:pt idx="28">
                  <c:v>1.9366935683132669E-4</c:v>
                </c:pt>
                <c:pt idx="29">
                  <c:v>1.1528315160899867E-4</c:v>
                </c:pt>
                <c:pt idx="30">
                  <c:v>1.2016350482317302E-4</c:v>
                </c:pt>
                <c:pt idx="31">
                  <c:v>9.9454572842429105E-5</c:v>
                </c:pt>
                <c:pt idx="32">
                  <c:v>9.4109100923531132E-5</c:v>
                </c:pt>
                <c:pt idx="33">
                  <c:v>1.1018578115941119E-4</c:v>
                </c:pt>
                <c:pt idx="34">
                  <c:v>7.8276563839673472E-5</c:v>
                </c:pt>
                <c:pt idx="35">
                  <c:v>4.6989749292906903E-5</c:v>
                </c:pt>
                <c:pt idx="36">
                  <c:v>5.161455641389907E-5</c:v>
                </c:pt>
                <c:pt idx="37">
                  <c:v>7.9538837780974677E-5</c:v>
                </c:pt>
                <c:pt idx="38">
                  <c:v>9.7689477730856047E-5</c:v>
                </c:pt>
                <c:pt idx="39">
                  <c:v>1.7142338076133151E-4</c:v>
                </c:pt>
                <c:pt idx="40">
                  <c:v>1.8807621074045462E-4</c:v>
                </c:pt>
                <c:pt idx="41">
                  <c:v>2.602823468867457E-4</c:v>
                </c:pt>
                <c:pt idx="42">
                  <c:v>2.0869141706340302E-4</c:v>
                </c:pt>
                <c:pt idx="43">
                  <c:v>1.601277555922224E-4</c:v>
                </c:pt>
                <c:pt idx="44">
                  <c:v>9.6248393210823444E-5</c:v>
                </c:pt>
                <c:pt idx="45">
                  <c:v>5.9517115878940591E-5</c:v>
                </c:pt>
                <c:pt idx="46">
                  <c:v>2.4841275156888541E-5</c:v>
                </c:pt>
                <c:pt idx="47">
                  <c:v>4.2443820308543613E-5</c:v>
                </c:pt>
                <c:pt idx="48">
                  <c:v>6.358707436911697E-5</c:v>
                </c:pt>
                <c:pt idx="49">
                  <c:v>1.0359632802390162E-4</c:v>
                </c:pt>
                <c:pt idx="50">
                  <c:v>1.5727191430372166E-4</c:v>
                </c:pt>
                <c:pt idx="51">
                  <c:v>2.1926999333773928E-4</c:v>
                </c:pt>
                <c:pt idx="52">
                  <c:v>3.0309115356589293E-4</c:v>
                </c:pt>
                <c:pt idx="53">
                  <c:v>3.1553765094979614E-4</c:v>
                </c:pt>
                <c:pt idx="54">
                  <c:v>2.9352406983526672E-4</c:v>
                </c:pt>
                <c:pt idx="55">
                  <c:v>2.1045567824022897E-4</c:v>
                </c:pt>
                <c:pt idx="56">
                  <c:v>7.7836743452301178E-5</c:v>
                </c:pt>
                <c:pt idx="57">
                  <c:v>-5.5114510182395775E-5</c:v>
                </c:pt>
                <c:pt idx="58">
                  <c:v>-1.7405024208210312E-4</c:v>
                </c:pt>
                <c:pt idx="59">
                  <c:v>-2.1364220806667795E-4</c:v>
                </c:pt>
                <c:pt idx="60">
                  <c:v>-1.6334606053957274E-4</c:v>
                </c:pt>
                <c:pt idx="61">
                  <c:v>-1.4082792014658078E-4</c:v>
                </c:pt>
                <c:pt idx="62">
                  <c:v>-2.0208097449405472E-4</c:v>
                </c:pt>
                <c:pt idx="63">
                  <c:v>-2.2805286427345702E-4</c:v>
                </c:pt>
                <c:pt idx="64">
                  <c:v>-2.7182014052693382E-4</c:v>
                </c:pt>
                <c:pt idx="65">
                  <c:v>-3.6596886728235383E-4</c:v>
                </c:pt>
                <c:pt idx="66">
                  <c:v>-2.6796688157961065E-4</c:v>
                </c:pt>
                <c:pt idx="67">
                  <c:v>-8.3499177824663748E-5</c:v>
                </c:pt>
                <c:pt idx="68">
                  <c:v>9.4452251815698579E-5</c:v>
                </c:pt>
                <c:pt idx="69">
                  <c:v>2.1918587305122072E-4</c:v>
                </c:pt>
                <c:pt idx="70">
                  <c:v>4.1177550103776983E-4</c:v>
                </c:pt>
                <c:pt idx="71">
                  <c:v>4.0489067330819932E-4</c:v>
                </c:pt>
                <c:pt idx="72">
                  <c:v>3.5187357765206659E-4</c:v>
                </c:pt>
                <c:pt idx="73">
                  <c:v>2.8102270667906137E-4</c:v>
                </c:pt>
                <c:pt idx="74">
                  <c:v>2.4375887383263495E-4</c:v>
                </c:pt>
                <c:pt idx="75">
                  <c:v>1.7736342570432443E-4</c:v>
                </c:pt>
                <c:pt idx="76">
                  <c:v>2.0082091722346414E-4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0.84873299999999996</c:v>
                </c:pt>
                <c:pt idx="1">
                  <c:v>0.86637399999999998</c:v>
                </c:pt>
                <c:pt idx="2">
                  <c:v>0.86518300000000004</c:v>
                </c:pt>
                <c:pt idx="3">
                  <c:v>0.84153299999999998</c:v>
                </c:pt>
                <c:pt idx="4">
                  <c:v>0.86056100000000002</c:v>
                </c:pt>
                <c:pt idx="5">
                  <c:v>0.87495599999999996</c:v>
                </c:pt>
                <c:pt idx="6">
                  <c:v>0.88137199999999993</c:v>
                </c:pt>
                <c:pt idx="7">
                  <c:v>0.86272000000000004</c:v>
                </c:pt>
                <c:pt idx="8">
                  <c:v>0.87669200000000003</c:v>
                </c:pt>
                <c:pt idx="9">
                  <c:v>0.88792700000000002</c:v>
                </c:pt>
                <c:pt idx="10">
                  <c:v>0.88471499999999992</c:v>
                </c:pt>
                <c:pt idx="11">
                  <c:v>0.89605100000000004</c:v>
                </c:pt>
                <c:pt idx="12">
                  <c:v>0.89813299999999996</c:v>
                </c:pt>
                <c:pt idx="13">
                  <c:v>0.9186709999999999</c:v>
                </c:pt>
                <c:pt idx="14">
                  <c:v>0.95978399999999997</c:v>
                </c:pt>
                <c:pt idx="15">
                  <c:v>0.94998400000000005</c:v>
                </c:pt>
                <c:pt idx="16">
                  <c:v>0.94015599999999999</c:v>
                </c:pt>
                <c:pt idx="17">
                  <c:v>0.92939699999999992</c:v>
                </c:pt>
                <c:pt idx="18">
                  <c:v>0.92467600000000005</c:v>
                </c:pt>
                <c:pt idx="19">
                  <c:v>0.89088199999999995</c:v>
                </c:pt>
                <c:pt idx="20">
                  <c:v>0.92138600000000004</c:v>
                </c:pt>
                <c:pt idx="21">
                  <c:v>0.82682800000000012</c:v>
                </c:pt>
                <c:pt idx="22">
                  <c:v>0.86104400000000003</c:v>
                </c:pt>
                <c:pt idx="23">
                  <c:v>0.84943600000000008</c:v>
                </c:pt>
                <c:pt idx="24">
                  <c:v>0.85602999999999996</c:v>
                </c:pt>
                <c:pt idx="25">
                  <c:v>0.83824300000000007</c:v>
                </c:pt>
                <c:pt idx="26">
                  <c:v>0.84152000000000005</c:v>
                </c:pt>
                <c:pt idx="27">
                  <c:v>0.84736800000000001</c:v>
                </c:pt>
                <c:pt idx="28">
                  <c:v>0.83464300000000002</c:v>
                </c:pt>
                <c:pt idx="29">
                  <c:v>0.821608</c:v>
                </c:pt>
                <c:pt idx="30">
                  <c:v>0.826685</c:v>
                </c:pt>
                <c:pt idx="31">
                  <c:v>0.84358899999999992</c:v>
                </c:pt>
                <c:pt idx="32">
                  <c:v>0.86427600000000004</c:v>
                </c:pt>
                <c:pt idx="33">
                  <c:v>0.90320800000000001</c:v>
                </c:pt>
                <c:pt idx="34">
                  <c:v>0.86441800000000002</c:v>
                </c:pt>
                <c:pt idx="35">
                  <c:v>0.85544699999999996</c:v>
                </c:pt>
                <c:pt idx="36">
                  <c:v>0.86265800000000004</c:v>
                </c:pt>
                <c:pt idx="37">
                  <c:v>0.85927199999999992</c:v>
                </c:pt>
                <c:pt idx="38">
                  <c:v>0.84997000000000011</c:v>
                </c:pt>
                <c:pt idx="39">
                  <c:v>0.85615799999999997</c:v>
                </c:pt>
                <c:pt idx="40">
                  <c:v>0.85591299999999992</c:v>
                </c:pt>
                <c:pt idx="41">
                  <c:v>0.85911700000000002</c:v>
                </c:pt>
                <c:pt idx="42">
                  <c:v>0.840306</c:v>
                </c:pt>
                <c:pt idx="43">
                  <c:v>0.84273700000000007</c:v>
                </c:pt>
                <c:pt idx="44">
                  <c:v>0.85187199999999996</c:v>
                </c:pt>
                <c:pt idx="45">
                  <c:v>0.84280499999999992</c:v>
                </c:pt>
                <c:pt idx="46">
                  <c:v>0.84149200000000002</c:v>
                </c:pt>
                <c:pt idx="47">
                  <c:v>0.83810899999999999</c:v>
                </c:pt>
                <c:pt idx="48">
                  <c:v>0.84481000000000006</c:v>
                </c:pt>
                <c:pt idx="49">
                  <c:v>0.83519900000000002</c:v>
                </c:pt>
                <c:pt idx="50">
                  <c:v>0.8360479999999999</c:v>
                </c:pt>
                <c:pt idx="51">
                  <c:v>0.83800799999999998</c:v>
                </c:pt>
                <c:pt idx="52">
                  <c:v>0.847993</c:v>
                </c:pt>
                <c:pt idx="53">
                  <c:v>0.850634</c:v>
                </c:pt>
                <c:pt idx="54">
                  <c:v>0.84742600000000001</c:v>
                </c:pt>
                <c:pt idx="55">
                  <c:v>0.84644400000000009</c:v>
                </c:pt>
                <c:pt idx="56">
                  <c:v>0.84682999999999997</c:v>
                </c:pt>
                <c:pt idx="57">
                  <c:v>0.85638700000000012</c:v>
                </c:pt>
                <c:pt idx="58">
                  <c:v>0.8822620000000001</c:v>
                </c:pt>
                <c:pt idx="59">
                  <c:v>0.87958700000000012</c:v>
                </c:pt>
                <c:pt idx="60">
                  <c:v>0.89809899999999998</c:v>
                </c:pt>
                <c:pt idx="61">
                  <c:v>0.92054500000000006</c:v>
                </c:pt>
                <c:pt idx="62">
                  <c:v>0.92300700000000002</c:v>
                </c:pt>
                <c:pt idx="63">
                  <c:v>0.89457500000000001</c:v>
                </c:pt>
                <c:pt idx="64">
                  <c:v>0.88153400000000004</c:v>
                </c:pt>
                <c:pt idx="65">
                  <c:v>0.88187599999999999</c:v>
                </c:pt>
                <c:pt idx="66">
                  <c:v>0.88443700000000003</c:v>
                </c:pt>
                <c:pt idx="67">
                  <c:v>0.87632399999999999</c:v>
                </c:pt>
                <c:pt idx="68">
                  <c:v>0.86926399999999993</c:v>
                </c:pt>
                <c:pt idx="69">
                  <c:v>0.87204599999999988</c:v>
                </c:pt>
                <c:pt idx="70">
                  <c:v>0.88831000000000004</c:v>
                </c:pt>
                <c:pt idx="71">
                  <c:v>0.90008700000000008</c:v>
                </c:pt>
                <c:pt idx="72">
                  <c:v>0.8514520000000001</c:v>
                </c:pt>
                <c:pt idx="73">
                  <c:v>0.8420709999999999</c:v>
                </c:pt>
                <c:pt idx="74">
                  <c:v>0.82434200000000002</c:v>
                </c:pt>
                <c:pt idx="75">
                  <c:v>0.84598700000000004</c:v>
                </c:pt>
                <c:pt idx="76">
                  <c:v>0.85651499999999992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1.670565879171226E-5</c:v>
                </c:pt>
                <c:pt idx="2">
                  <c:v>2.6626527238578397E-5</c:v>
                </c:pt>
                <c:pt idx="3">
                  <c:v>-6.0615211341624737E-6</c:v>
                </c:pt>
                <c:pt idx="4">
                  <c:v>1.1365322004178828E-5</c:v>
                </c:pt>
                <c:pt idx="5">
                  <c:v>1.4153374271352198E-4</c:v>
                </c:pt>
                <c:pt idx="6">
                  <c:v>2.0113753079589925E-4</c:v>
                </c:pt>
                <c:pt idx="7">
                  <c:v>1.9397461756052772E-4</c:v>
                </c:pt>
                <c:pt idx="8">
                  <c:v>2.8120307793634699E-4</c:v>
                </c:pt>
                <c:pt idx="9">
                  <c:v>3.9319662343853908E-4</c:v>
                </c:pt>
                <c:pt idx="10">
                  <c:v>3.1685852384461964E-4</c:v>
                </c:pt>
                <c:pt idx="11">
                  <c:v>1.9770342360294442E-4</c:v>
                </c:pt>
                <c:pt idx="12">
                  <c:v>1.4903333714050537E-4</c:v>
                </c:pt>
                <c:pt idx="13">
                  <c:v>9.2735909150546119E-5</c:v>
                </c:pt>
                <c:pt idx="14">
                  <c:v>9.4553034002218075E-5</c:v>
                </c:pt>
                <c:pt idx="15">
                  <c:v>9.4032818898332469E-5</c:v>
                </c:pt>
                <c:pt idx="16">
                  <c:v>8.2397079560287616E-5</c:v>
                </c:pt>
                <c:pt idx="17">
                  <c:v>3.4111906403145003E-5</c:v>
                </c:pt>
                <c:pt idx="18">
                  <c:v>-5.9965020909164739E-5</c:v>
                </c:pt>
                <c:pt idx="19">
                  <c:v>-4.9145355118505321E-4</c:v>
                </c:pt>
                <c:pt idx="20">
                  <c:v>-1.0238387803023572E-3</c:v>
                </c:pt>
                <c:pt idx="21">
                  <c:v>-1.5790034780640235E-3</c:v>
                </c:pt>
                <c:pt idx="22">
                  <c:v>-1.8631348354432621E-3</c:v>
                </c:pt>
                <c:pt idx="23">
                  <c:v>-2.042438136581514E-3</c:v>
                </c:pt>
                <c:pt idx="24">
                  <c:v>-1.8078877161487286E-3</c:v>
                </c:pt>
                <c:pt idx="25">
                  <c:v>-1.3047999268012626E-3</c:v>
                </c:pt>
                <c:pt idx="26">
                  <c:v>-7.3963114375753857E-4</c:v>
                </c:pt>
                <c:pt idx="27">
                  <c:v>-3.0662130809709686E-4</c:v>
                </c:pt>
                <c:pt idx="28">
                  <c:v>4.7013527284233466E-5</c:v>
                </c:pt>
                <c:pt idx="29">
                  <c:v>2.7596996441951998E-4</c:v>
                </c:pt>
                <c:pt idx="30">
                  <c:v>5.2375852415815442E-4</c:v>
                </c:pt>
                <c:pt idx="31">
                  <c:v>7.7249255532228409E-4</c:v>
                </c:pt>
                <c:pt idx="32">
                  <c:v>8.6272856126008365E-4</c:v>
                </c:pt>
                <c:pt idx="33">
                  <c:v>1.0685699642944671E-3</c:v>
                </c:pt>
                <c:pt idx="34">
                  <c:v>1.103304632527064E-3</c:v>
                </c:pt>
                <c:pt idx="35">
                  <c:v>1.0593739739548345E-3</c:v>
                </c:pt>
                <c:pt idx="36">
                  <c:v>9.4675283749629641E-4</c:v>
                </c:pt>
                <c:pt idx="37">
                  <c:v>9.1197335448009074E-4</c:v>
                </c:pt>
                <c:pt idx="38">
                  <c:v>7.1083876154232474E-4</c:v>
                </c:pt>
                <c:pt idx="39">
                  <c:v>6.5637716495978594E-4</c:v>
                </c:pt>
                <c:pt idx="40">
                  <c:v>6.6708536335005251E-4</c:v>
                </c:pt>
                <c:pt idx="41">
                  <c:v>6.509991680657514E-4</c:v>
                </c:pt>
                <c:pt idx="42">
                  <c:v>5.5521116818806439E-4</c:v>
                </c:pt>
                <c:pt idx="43">
                  <c:v>5.0921965519060716E-4</c:v>
                </c:pt>
                <c:pt idx="44">
                  <c:v>4.1887608499119376E-4</c:v>
                </c:pt>
                <c:pt idx="45">
                  <c:v>2.5693932273536868E-4</c:v>
                </c:pt>
                <c:pt idx="46">
                  <c:v>1.0166629396513331E-4</c:v>
                </c:pt>
                <c:pt idx="47">
                  <c:v>3.6113928459462685E-5</c:v>
                </c:pt>
                <c:pt idx="48">
                  <c:v>-2.820203744307193E-5</c:v>
                </c:pt>
                <c:pt idx="49">
                  <c:v>-1.1059020546246175E-4</c:v>
                </c:pt>
                <c:pt idx="50">
                  <c:v>-1.6036039810157722E-4</c:v>
                </c:pt>
                <c:pt idx="51">
                  <c:v>-2.1527767691524119E-4</c:v>
                </c:pt>
                <c:pt idx="52">
                  <c:v>-2.0320959412328246E-4</c:v>
                </c:pt>
                <c:pt idx="53">
                  <c:v>-2.1568847740144846E-4</c:v>
                </c:pt>
                <c:pt idx="54">
                  <c:v>-2.0778107684784415E-4</c:v>
                </c:pt>
                <c:pt idx="55">
                  <c:v>-1.8826794732713676E-4</c:v>
                </c:pt>
                <c:pt idx="56">
                  <c:v>-1.7165117851258925E-4</c:v>
                </c:pt>
                <c:pt idx="57">
                  <c:v>-1.3681603852893151E-4</c:v>
                </c:pt>
                <c:pt idx="58">
                  <c:v>-2.113922102395504E-5</c:v>
                </c:pt>
                <c:pt idx="59">
                  <c:v>6.6930776123934311E-5</c:v>
                </c:pt>
                <c:pt idx="60">
                  <c:v>1.6874368193986694E-4</c:v>
                </c:pt>
                <c:pt idx="61">
                  <c:v>2.415478018459881E-4</c:v>
                </c:pt>
                <c:pt idx="62">
                  <c:v>2.7037852080743368E-4</c:v>
                </c:pt>
                <c:pt idx="63">
                  <c:v>1.6579907589359772E-4</c:v>
                </c:pt>
                <c:pt idx="64">
                  <c:v>9.1012928180468915E-5</c:v>
                </c:pt>
                <c:pt idx="65">
                  <c:v>-1.099604526925849E-5</c:v>
                </c:pt>
                <c:pt idx="66">
                  <c:v>-1.1238081724102434E-4</c:v>
                </c:pt>
                <c:pt idx="67">
                  <c:v>-2.2104465782631143E-4</c:v>
                </c:pt>
                <c:pt idx="68">
                  <c:v>-2.5690408023364684E-4</c:v>
                </c:pt>
                <c:pt idx="69">
                  <c:v>-2.9009337769252244E-4</c:v>
                </c:pt>
                <c:pt idx="70">
                  <c:v>-2.7821334518674781E-4</c:v>
                </c:pt>
                <c:pt idx="71">
                  <c:v>-1.5973591929627061E-4</c:v>
                </c:pt>
                <c:pt idx="72">
                  <c:v>-1.0196008954695178E-4</c:v>
                </c:pt>
                <c:pt idx="73">
                  <c:v>-2.9376195150147139E-5</c:v>
                </c:pt>
                <c:pt idx="74">
                  <c:v>1.5553207815925457E-5</c:v>
                </c:pt>
                <c:pt idx="75">
                  <c:v>2.6505965907082363E-5</c:v>
                </c:pt>
                <c:pt idx="76">
                  <c:v>-5.6736456442330486E-5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9.3196279999999998</c:v>
                </c:pt>
                <c:pt idx="1">
                  <c:v>9.541328</c:v>
                </c:pt>
                <c:pt idx="2">
                  <c:v>9.9458640000000003</c:v>
                </c:pt>
                <c:pt idx="3">
                  <c:v>9.2022649999999988</c:v>
                </c:pt>
                <c:pt idx="4">
                  <c:v>9.868131</c:v>
                </c:pt>
                <c:pt idx="5">
                  <c:v>9.8488889999999998</c:v>
                </c:pt>
                <c:pt idx="6">
                  <c:v>9.5350999999999999</c:v>
                </c:pt>
                <c:pt idx="7">
                  <c:v>9.6150889999999993</c:v>
                </c:pt>
                <c:pt idx="8">
                  <c:v>10.156247</c:v>
                </c:pt>
                <c:pt idx="9">
                  <c:v>9.7862469999999995</c:v>
                </c:pt>
                <c:pt idx="10">
                  <c:v>9.6902170000000005</c:v>
                </c:pt>
                <c:pt idx="11">
                  <c:v>9.9873860000000008</c:v>
                </c:pt>
                <c:pt idx="12">
                  <c:v>9.7714400000000001</c:v>
                </c:pt>
                <c:pt idx="13">
                  <c:v>10.334457</c:v>
                </c:pt>
                <c:pt idx="14">
                  <c:v>10.244400000000001</c:v>
                </c:pt>
                <c:pt idx="15">
                  <c:v>9.9894119999999997</c:v>
                </c:pt>
                <c:pt idx="16">
                  <c:v>10.245780999999999</c:v>
                </c:pt>
                <c:pt idx="17">
                  <c:v>10.10352</c:v>
                </c:pt>
                <c:pt idx="18">
                  <c:v>10.731308</c:v>
                </c:pt>
                <c:pt idx="19">
                  <c:v>10.606207000000001</c:v>
                </c:pt>
                <c:pt idx="20">
                  <c:v>10.243378999999999</c:v>
                </c:pt>
                <c:pt idx="21">
                  <c:v>8.9927589999999995</c:v>
                </c:pt>
                <c:pt idx="22">
                  <c:v>10.694330000000001</c:v>
                </c:pt>
                <c:pt idx="23">
                  <c:v>11.225728999999999</c:v>
                </c:pt>
                <c:pt idx="24">
                  <c:v>10.240784</c:v>
                </c:pt>
                <c:pt idx="25">
                  <c:v>10.604628</c:v>
                </c:pt>
                <c:pt idx="26">
                  <c:v>10.407217999999999</c:v>
                </c:pt>
                <c:pt idx="27">
                  <c:v>10.531916000000001</c:v>
                </c:pt>
                <c:pt idx="28">
                  <c:v>10.458492999999999</c:v>
                </c:pt>
                <c:pt idx="29">
                  <c:v>10.649414</c:v>
                </c:pt>
                <c:pt idx="30">
                  <c:v>10.507257000000001</c:v>
                </c:pt>
                <c:pt idx="31">
                  <c:v>11.016810000000001</c:v>
                </c:pt>
                <c:pt idx="32">
                  <c:v>10.981453999999999</c:v>
                </c:pt>
                <c:pt idx="33">
                  <c:v>11.173167999999999</c:v>
                </c:pt>
                <c:pt idx="34">
                  <c:v>10.582958999999999</c:v>
                </c:pt>
                <c:pt idx="35">
                  <c:v>10.853538</c:v>
                </c:pt>
                <c:pt idx="36">
                  <c:v>11.209300000000001</c:v>
                </c:pt>
                <c:pt idx="37">
                  <c:v>10.612712</c:v>
                </c:pt>
                <c:pt idx="38">
                  <c:v>10.570936999999999</c:v>
                </c:pt>
                <c:pt idx="39">
                  <c:v>10.078732</c:v>
                </c:pt>
                <c:pt idx="40">
                  <c:v>9.6492310000000003</c:v>
                </c:pt>
                <c:pt idx="41">
                  <c:v>10.565935000000001</c:v>
                </c:pt>
                <c:pt idx="42">
                  <c:v>9.8926730000000003</c:v>
                </c:pt>
                <c:pt idx="43">
                  <c:v>9.9878859999999996</c:v>
                </c:pt>
                <c:pt idx="44">
                  <c:v>9.8855109999999993</c:v>
                </c:pt>
                <c:pt idx="45">
                  <c:v>9.9456299999999995</c:v>
                </c:pt>
                <c:pt idx="46">
                  <c:v>10.791432</c:v>
                </c:pt>
                <c:pt idx="47">
                  <c:v>10.581080999999999</c:v>
                </c:pt>
                <c:pt idx="48">
                  <c:v>10.794974</c:v>
                </c:pt>
                <c:pt idx="49">
                  <c:v>10.843925</c:v>
                </c:pt>
                <c:pt idx="50">
                  <c:v>11.157946000000001</c:v>
                </c:pt>
                <c:pt idx="51">
                  <c:v>11.380360000000001</c:v>
                </c:pt>
                <c:pt idx="52">
                  <c:v>11.620538</c:v>
                </c:pt>
                <c:pt idx="53">
                  <c:v>11.744011</c:v>
                </c:pt>
                <c:pt idx="54">
                  <c:v>11.821000999999999</c:v>
                </c:pt>
                <c:pt idx="55">
                  <c:v>12.062239999999999</c:v>
                </c:pt>
                <c:pt idx="56">
                  <c:v>12.316405</c:v>
                </c:pt>
                <c:pt idx="57">
                  <c:v>12.280538999999999</c:v>
                </c:pt>
                <c:pt idx="58">
                  <c:v>12.78571</c:v>
                </c:pt>
                <c:pt idx="59">
                  <c:v>12.901719</c:v>
                </c:pt>
                <c:pt idx="60">
                  <c:v>12.924660000000001</c:v>
                </c:pt>
                <c:pt idx="61">
                  <c:v>12.899685</c:v>
                </c:pt>
                <c:pt idx="62">
                  <c:v>12.66417</c:v>
                </c:pt>
                <c:pt idx="63">
                  <c:v>13.104088000000001</c:v>
                </c:pt>
                <c:pt idx="64">
                  <c:v>13.265901000000001</c:v>
                </c:pt>
                <c:pt idx="65">
                  <c:v>13.111227</c:v>
                </c:pt>
                <c:pt idx="66">
                  <c:v>13.190676000000002</c:v>
                </c:pt>
                <c:pt idx="67">
                  <c:v>13.575858999999999</c:v>
                </c:pt>
                <c:pt idx="68">
                  <c:v>12.858623</c:v>
                </c:pt>
                <c:pt idx="69">
                  <c:v>13.532778</c:v>
                </c:pt>
                <c:pt idx="70">
                  <c:v>13.691366</c:v>
                </c:pt>
                <c:pt idx="71">
                  <c:v>12.5928</c:v>
                </c:pt>
                <c:pt idx="72">
                  <c:v>12.810410000000001</c:v>
                </c:pt>
                <c:pt idx="73">
                  <c:v>12.442781</c:v>
                </c:pt>
                <c:pt idx="74">
                  <c:v>12.452369000000001</c:v>
                </c:pt>
                <c:pt idx="75">
                  <c:v>13.46584</c:v>
                </c:pt>
                <c:pt idx="76">
                  <c:v>14.089601000000002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1.4522524843903344E-4</c:v>
                </c:pt>
                <c:pt idx="2">
                  <c:v>4.6769731125167162E-4</c:v>
                </c:pt>
                <c:pt idx="3">
                  <c:v>4.9492493648390225E-4</c:v>
                </c:pt>
                <c:pt idx="4">
                  <c:v>3.3939289062686945E-4</c:v>
                </c:pt>
                <c:pt idx="5">
                  <c:v>-9.0898744149547005E-5</c:v>
                </c:pt>
                <c:pt idx="6">
                  <c:v>-5.0986745285575463E-4</c:v>
                </c:pt>
                <c:pt idx="7">
                  <c:v>-1.0081568968097151E-3</c:v>
                </c:pt>
                <c:pt idx="8">
                  <c:v>-1.1925433470540096E-3</c:v>
                </c:pt>
                <c:pt idx="9">
                  <c:v>-1.4005122126103276E-3</c:v>
                </c:pt>
                <c:pt idx="10">
                  <c:v>-1.4311529647428435E-3</c:v>
                </c:pt>
                <c:pt idx="11">
                  <c:v>-1.3796304514437667E-3</c:v>
                </c:pt>
                <c:pt idx="12">
                  <c:v>-1.3905145423117812E-3</c:v>
                </c:pt>
                <c:pt idx="13">
                  <c:v>-1.1492341847995561E-3</c:v>
                </c:pt>
                <c:pt idx="14">
                  <c:v>-8.828560085022627E-4</c:v>
                </c:pt>
                <c:pt idx="15">
                  <c:v>-7.5161529096778651E-4</c:v>
                </c:pt>
                <c:pt idx="16">
                  <c:v>-3.5802589699928831E-4</c:v>
                </c:pt>
                <c:pt idx="17">
                  <c:v>-1.6710436522175166E-4</c:v>
                </c:pt>
                <c:pt idx="18">
                  <c:v>-3.4413645949856169E-5</c:v>
                </c:pt>
                <c:pt idx="19">
                  <c:v>1.2913930111270368E-4</c:v>
                </c:pt>
                <c:pt idx="20">
                  <c:v>5.8190944995233345E-4</c:v>
                </c:pt>
                <c:pt idx="21">
                  <c:v>7.9723402521806068E-4</c:v>
                </c:pt>
                <c:pt idx="22">
                  <c:v>1.315551316897599E-3</c:v>
                </c:pt>
                <c:pt idx="23">
                  <c:v>1.4268500864754424E-3</c:v>
                </c:pt>
                <c:pt idx="24">
                  <c:v>1.3315462421294511E-3</c:v>
                </c:pt>
                <c:pt idx="25">
                  <c:v>9.1353533649094333E-4</c:v>
                </c:pt>
                <c:pt idx="26">
                  <c:v>4.2658928297608766E-4</c:v>
                </c:pt>
                <c:pt idx="27">
                  <c:v>-2.2300942478627314E-4</c:v>
                </c:pt>
                <c:pt idx="28">
                  <c:v>-7.1544041431325072E-4</c:v>
                </c:pt>
                <c:pt idx="29">
                  <c:v>-8.0312471784008566E-4</c:v>
                </c:pt>
                <c:pt idx="30">
                  <c:v>-8.0492781651420866E-4</c:v>
                </c:pt>
                <c:pt idx="31">
                  <c:v>-5.5859327342173189E-4</c:v>
                </c:pt>
                <c:pt idx="32">
                  <c:v>-3.2639529434814281E-4</c:v>
                </c:pt>
                <c:pt idx="33">
                  <c:v>-9.6905084097202937E-5</c:v>
                </c:pt>
                <c:pt idx="34">
                  <c:v>5.4660692859114478E-5</c:v>
                </c:pt>
                <c:pt idx="35">
                  <c:v>2.6129913950995003E-4</c:v>
                </c:pt>
                <c:pt idx="36">
                  <c:v>3.7447702103178028E-4</c:v>
                </c:pt>
                <c:pt idx="37">
                  <c:v>3.3552011157722203E-4</c:v>
                </c:pt>
                <c:pt idx="38">
                  <c:v>2.2631876131687313E-4</c:v>
                </c:pt>
                <c:pt idx="39">
                  <c:v>1.6585065448033922E-4</c:v>
                </c:pt>
                <c:pt idx="40">
                  <c:v>1.2788896307931535E-4</c:v>
                </c:pt>
                <c:pt idx="41">
                  <c:v>9.6713400442018527E-5</c:v>
                </c:pt>
                <c:pt idx="42">
                  <c:v>1.7164967940833998E-4</c:v>
                </c:pt>
                <c:pt idx="43">
                  <c:v>2.1565623280241195E-4</c:v>
                </c:pt>
                <c:pt idx="44">
                  <c:v>3.3106234065253962E-4</c:v>
                </c:pt>
                <c:pt idx="45">
                  <c:v>3.5356005358104948E-4</c:v>
                </c:pt>
                <c:pt idx="46">
                  <c:v>3.4133389831392182E-4</c:v>
                </c:pt>
                <c:pt idx="47">
                  <c:v>2.5514728258655035E-4</c:v>
                </c:pt>
                <c:pt idx="48">
                  <c:v>3.1919184904048443E-4</c:v>
                </c:pt>
                <c:pt idx="49">
                  <c:v>2.7178718417730124E-4</c:v>
                </c:pt>
                <c:pt idx="50">
                  <c:v>2.4224089803005203E-4</c:v>
                </c:pt>
                <c:pt idx="51">
                  <c:v>1.6059561962301048E-4</c:v>
                </c:pt>
                <c:pt idx="52">
                  <c:v>2.2216548176991994E-4</c:v>
                </c:pt>
                <c:pt idx="53">
                  <c:v>2.6595108624025946E-4</c:v>
                </c:pt>
                <c:pt idx="54">
                  <c:v>3.32079528621199E-4</c:v>
                </c:pt>
                <c:pt idx="55">
                  <c:v>3.5330781257370496E-4</c:v>
                </c:pt>
                <c:pt idx="56">
                  <c:v>3.8372311316213828E-4</c:v>
                </c:pt>
                <c:pt idx="57">
                  <c:v>3.8802100684610539E-4</c:v>
                </c:pt>
                <c:pt idx="58">
                  <c:v>5.8224268476658443E-4</c:v>
                </c:pt>
                <c:pt idx="59">
                  <c:v>4.6787949437450101E-4</c:v>
                </c:pt>
                <c:pt idx="60">
                  <c:v>3.8345486687526399E-4</c:v>
                </c:pt>
                <c:pt idx="61">
                  <c:v>2.9455342425931537E-4</c:v>
                </c:pt>
                <c:pt idx="62">
                  <c:v>2.0970606824098615E-4</c:v>
                </c:pt>
                <c:pt idx="63">
                  <c:v>-3.6954228191530517E-5</c:v>
                </c:pt>
                <c:pt idx="64">
                  <c:v>-1.5606943416426053E-4</c:v>
                </c:pt>
                <c:pt idx="65">
                  <c:v>-2.2892292326248955E-4</c:v>
                </c:pt>
                <c:pt idx="66">
                  <c:v>-2.1832682171923548E-4</c:v>
                </c:pt>
                <c:pt idx="67">
                  <c:v>-2.0403467330649256E-4</c:v>
                </c:pt>
                <c:pt idx="68">
                  <c:v>-2.3175672315899854E-4</c:v>
                </c:pt>
                <c:pt idx="69">
                  <c:v>-4.3915104556650483E-5</c:v>
                </c:pt>
                <c:pt idx="70">
                  <c:v>7.6606550408610607E-5</c:v>
                </c:pt>
                <c:pt idx="71">
                  <c:v>1.230712851070765E-4</c:v>
                </c:pt>
                <c:pt idx="72">
                  <c:v>1.5958764733639888E-4</c:v>
                </c:pt>
                <c:pt idx="73">
                  <c:v>1.2742437770897575E-4</c:v>
                </c:pt>
                <c:pt idx="74">
                  <c:v>3.3538752550498266E-5</c:v>
                </c:pt>
                <c:pt idx="75">
                  <c:v>5.0599038582080477E-5</c:v>
                </c:pt>
                <c:pt idx="76">
                  <c:v>1.2502792921104616E-4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165.71919700000001</c:v>
                </c:pt>
                <c:pt idx="1">
                  <c:v>166.479726</c:v>
                </c:pt>
                <c:pt idx="2">
                  <c:v>170.30476200000001</c:v>
                </c:pt>
                <c:pt idx="3">
                  <c:v>157.825254</c:v>
                </c:pt>
                <c:pt idx="4">
                  <c:v>174.13305299999999</c:v>
                </c:pt>
                <c:pt idx="5">
                  <c:v>174.57761499999998</c:v>
                </c:pt>
                <c:pt idx="6">
                  <c:v>164.261976</c:v>
                </c:pt>
                <c:pt idx="7">
                  <c:v>163.724737</c:v>
                </c:pt>
                <c:pt idx="8">
                  <c:v>172.23790299999999</c:v>
                </c:pt>
                <c:pt idx="9">
                  <c:v>170.72988799999999</c:v>
                </c:pt>
                <c:pt idx="10">
                  <c:v>170.64622700000001</c:v>
                </c:pt>
                <c:pt idx="11">
                  <c:v>179.52312599999999</c:v>
                </c:pt>
                <c:pt idx="12">
                  <c:v>180.18227899999999</c:v>
                </c:pt>
                <c:pt idx="13">
                  <c:v>186.80262500000001</c:v>
                </c:pt>
                <c:pt idx="14">
                  <c:v>190.82392400000001</c:v>
                </c:pt>
                <c:pt idx="15">
                  <c:v>191.06581299999999</c:v>
                </c:pt>
                <c:pt idx="16">
                  <c:v>199.22532900000002</c:v>
                </c:pt>
                <c:pt idx="17">
                  <c:v>202.181093</c:v>
                </c:pt>
                <c:pt idx="18">
                  <c:v>217.63402500000001</c:v>
                </c:pt>
                <c:pt idx="19">
                  <c:v>214.49423900000002</c:v>
                </c:pt>
                <c:pt idx="20">
                  <c:v>192.56603799999999</c:v>
                </c:pt>
                <c:pt idx="21">
                  <c:v>171.49251999999998</c:v>
                </c:pt>
                <c:pt idx="22">
                  <c:v>191.419365</c:v>
                </c:pt>
                <c:pt idx="23">
                  <c:v>188.74430100000001</c:v>
                </c:pt>
                <c:pt idx="24">
                  <c:v>172.77594199999999</c:v>
                </c:pt>
                <c:pt idx="25">
                  <c:v>188.95617799999999</c:v>
                </c:pt>
                <c:pt idx="26">
                  <c:v>191.10057900000001</c:v>
                </c:pt>
                <c:pt idx="27">
                  <c:v>188.20798400000001</c:v>
                </c:pt>
                <c:pt idx="28">
                  <c:v>184.01151100000001</c:v>
                </c:pt>
                <c:pt idx="29">
                  <c:v>191.76534699999999</c:v>
                </c:pt>
                <c:pt idx="30">
                  <c:v>194.41668300000001</c:v>
                </c:pt>
                <c:pt idx="31">
                  <c:v>209.63140200000001</c:v>
                </c:pt>
                <c:pt idx="32">
                  <c:v>201.77213400000002</c:v>
                </c:pt>
                <c:pt idx="33">
                  <c:v>200.86694399999999</c:v>
                </c:pt>
                <c:pt idx="34">
                  <c:v>187.30589599999999</c:v>
                </c:pt>
                <c:pt idx="35">
                  <c:v>193.24542</c:v>
                </c:pt>
                <c:pt idx="36">
                  <c:v>193.72046900000001</c:v>
                </c:pt>
                <c:pt idx="37">
                  <c:v>183.403583</c:v>
                </c:pt>
                <c:pt idx="38">
                  <c:v>182.37652499999999</c:v>
                </c:pt>
                <c:pt idx="39">
                  <c:v>176.36317700000001</c:v>
                </c:pt>
                <c:pt idx="40">
                  <c:v>165.90084899999999</c:v>
                </c:pt>
                <c:pt idx="41">
                  <c:v>186.207358</c:v>
                </c:pt>
                <c:pt idx="42">
                  <c:v>174.439348</c:v>
                </c:pt>
                <c:pt idx="43">
                  <c:v>182.54238899999999</c:v>
                </c:pt>
                <c:pt idx="44">
                  <c:v>187.19082399999999</c:v>
                </c:pt>
                <c:pt idx="45">
                  <c:v>191.40302399999999</c:v>
                </c:pt>
                <c:pt idx="46">
                  <c:v>208.92914199999998</c:v>
                </c:pt>
                <c:pt idx="47">
                  <c:v>202.504966</c:v>
                </c:pt>
                <c:pt idx="48">
                  <c:v>205.854567</c:v>
                </c:pt>
                <c:pt idx="49">
                  <c:v>203.680485</c:v>
                </c:pt>
                <c:pt idx="50">
                  <c:v>210.081188</c:v>
                </c:pt>
                <c:pt idx="51">
                  <c:v>215.34209900000002</c:v>
                </c:pt>
                <c:pt idx="52">
                  <c:v>220.669613</c:v>
                </c:pt>
                <c:pt idx="53">
                  <c:v>217.88401200000001</c:v>
                </c:pt>
                <c:pt idx="54">
                  <c:v>219.91648700000002</c:v>
                </c:pt>
                <c:pt idx="55">
                  <c:v>226.97481400000001</c:v>
                </c:pt>
                <c:pt idx="56">
                  <c:v>226.26616299999998</c:v>
                </c:pt>
                <c:pt idx="57">
                  <c:v>230.48062799999997</c:v>
                </c:pt>
                <c:pt idx="58">
                  <c:v>227.82318900000001</c:v>
                </c:pt>
                <c:pt idx="59">
                  <c:v>236.59042999999997</c:v>
                </c:pt>
                <c:pt idx="60">
                  <c:v>235.61359199999998</c:v>
                </c:pt>
                <c:pt idx="61">
                  <c:v>237.38395099999997</c:v>
                </c:pt>
                <c:pt idx="62">
                  <c:v>233.603014</c:v>
                </c:pt>
                <c:pt idx="63">
                  <c:v>252.42587200000003</c:v>
                </c:pt>
                <c:pt idx="64">
                  <c:v>283.31291600000003</c:v>
                </c:pt>
                <c:pt idx="65">
                  <c:v>290.23735899999997</c:v>
                </c:pt>
                <c:pt idx="66">
                  <c:v>290.88802500000003</c:v>
                </c:pt>
                <c:pt idx="67">
                  <c:v>315.16623700000002</c:v>
                </c:pt>
                <c:pt idx="68">
                  <c:v>307.34045200000003</c:v>
                </c:pt>
                <c:pt idx="69">
                  <c:v>321.128421</c:v>
                </c:pt>
                <c:pt idx="70">
                  <c:v>327.93336099999999</c:v>
                </c:pt>
                <c:pt idx="71">
                  <c:v>300.927121</c:v>
                </c:pt>
                <c:pt idx="72">
                  <c:v>308.31964599999998</c:v>
                </c:pt>
                <c:pt idx="73">
                  <c:v>297.74122499999999</c:v>
                </c:pt>
                <c:pt idx="74">
                  <c:v>298.05479200000002</c:v>
                </c:pt>
                <c:pt idx="75">
                  <c:v>327.05522400000001</c:v>
                </c:pt>
                <c:pt idx="76">
                  <c:v>323.38167799999997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-8.7040969908758553E-5</c:v>
                </c:pt>
                <c:pt idx="2">
                  <c:v>-1.4073465019116442E-4</c:v>
                </c:pt>
                <c:pt idx="3">
                  <c:v>-2.8455905493426936E-4</c:v>
                </c:pt>
                <c:pt idx="4">
                  <c:v>-3.4428624970719109E-4</c:v>
                </c:pt>
                <c:pt idx="5">
                  <c:v>-3.8875857879732431E-4</c:v>
                </c:pt>
                <c:pt idx="6">
                  <c:v>-5.3918829913143383E-4</c:v>
                </c:pt>
                <c:pt idx="7">
                  <c:v>-6.3878885850964017E-4</c:v>
                </c:pt>
                <c:pt idx="8">
                  <c:v>-4.6567565133868094E-4</c:v>
                </c:pt>
                <c:pt idx="9">
                  <c:v>-3.7117443212421482E-4</c:v>
                </c:pt>
                <c:pt idx="10">
                  <c:v>-2.452112917502474E-4</c:v>
                </c:pt>
                <c:pt idx="11">
                  <c:v>1.690933461130275E-4</c:v>
                </c:pt>
                <c:pt idx="12">
                  <c:v>4.4075458726505626E-4</c:v>
                </c:pt>
                <c:pt idx="13">
                  <c:v>5.2952817674800222E-4</c:v>
                </c:pt>
                <c:pt idx="14">
                  <c:v>5.1929116497819892E-4</c:v>
                </c:pt>
                <c:pt idx="15">
                  <c:v>4.3810703107681189E-4</c:v>
                </c:pt>
                <c:pt idx="16">
                  <c:v>3.1020443886722654E-4</c:v>
                </c:pt>
                <c:pt idx="17">
                  <c:v>1.8263647914064084E-4</c:v>
                </c:pt>
                <c:pt idx="18">
                  <c:v>7.7840723400033913E-5</c:v>
                </c:pt>
                <c:pt idx="19">
                  <c:v>-1.4668009633857996E-4</c:v>
                </c:pt>
                <c:pt idx="20">
                  <c:v>-4.0312510292179495E-4</c:v>
                </c:pt>
                <c:pt idx="21">
                  <c:v>-6.6142311527241115E-4</c:v>
                </c:pt>
                <c:pt idx="22">
                  <c:v>-6.7716787748875993E-4</c:v>
                </c:pt>
                <c:pt idx="23">
                  <c:v>-6.9023923271338788E-4</c:v>
                </c:pt>
                <c:pt idx="24">
                  <c:v>-6.0866405063705626E-4</c:v>
                </c:pt>
                <c:pt idx="25">
                  <c:v>-2.684130759647576E-4</c:v>
                </c:pt>
                <c:pt idx="26">
                  <c:v>-1.6454070629289908E-5</c:v>
                </c:pt>
                <c:pt idx="27">
                  <c:v>1.0201660568908734E-4</c:v>
                </c:pt>
                <c:pt idx="28">
                  <c:v>2.0635520518343976E-4</c:v>
                </c:pt>
                <c:pt idx="29">
                  <c:v>4.1611645236385299E-4</c:v>
                </c:pt>
                <c:pt idx="30">
                  <c:v>4.6695122723213345E-4</c:v>
                </c:pt>
                <c:pt idx="31">
                  <c:v>5.7281909954054716E-4</c:v>
                </c:pt>
                <c:pt idx="32">
                  <c:v>6.3247884403086767E-4</c:v>
                </c:pt>
                <c:pt idx="33">
                  <c:v>6.2236169496005249E-4</c:v>
                </c:pt>
                <c:pt idx="34">
                  <c:v>4.2648198864305407E-4</c:v>
                </c:pt>
                <c:pt idx="35">
                  <c:v>2.5181761586453905E-4</c:v>
                </c:pt>
                <c:pt idx="36">
                  <c:v>3.438977789312425E-5</c:v>
                </c:pt>
                <c:pt idx="37">
                  <c:v>-2.02423659804355E-4</c:v>
                </c:pt>
                <c:pt idx="38">
                  <c:v>-3.6273920772443672E-4</c:v>
                </c:pt>
                <c:pt idx="39">
                  <c:v>-3.4932372866654178E-4</c:v>
                </c:pt>
                <c:pt idx="40">
                  <c:v>-3.9889488866516143E-4</c:v>
                </c:pt>
                <c:pt idx="41">
                  <c:v>-2.9285807245391169E-4</c:v>
                </c:pt>
                <c:pt idx="42">
                  <c:v>-1.4362910813313118E-4</c:v>
                </c:pt>
                <c:pt idx="43">
                  <c:v>9.3441622239433253E-5</c:v>
                </c:pt>
                <c:pt idx="44">
                  <c:v>3.1335514126833305E-4</c:v>
                </c:pt>
                <c:pt idx="45">
                  <c:v>5.2367009236389231E-4</c:v>
                </c:pt>
                <c:pt idx="46">
                  <c:v>6.7194263866871776E-4</c:v>
                </c:pt>
                <c:pt idx="47">
                  <c:v>7.4840157603340391E-4</c:v>
                </c:pt>
                <c:pt idx="48">
                  <c:v>7.5028160595827953E-4</c:v>
                </c:pt>
                <c:pt idx="49">
                  <c:v>6.7333885076404927E-4</c:v>
                </c:pt>
                <c:pt idx="50">
                  <c:v>6.3664851600797503E-4</c:v>
                </c:pt>
                <c:pt idx="51">
                  <c:v>4.6070643945272959E-4</c:v>
                </c:pt>
                <c:pt idx="52">
                  <c:v>3.5850814058858472E-4</c:v>
                </c:pt>
                <c:pt idx="53">
                  <c:v>2.072203206977619E-4</c:v>
                </c:pt>
                <c:pt idx="54">
                  <c:v>1.1322937240754042E-4</c:v>
                </c:pt>
                <c:pt idx="55">
                  <c:v>1.9452421003438372E-5</c:v>
                </c:pt>
                <c:pt idx="56">
                  <c:v>-6.0726228813003363E-5</c:v>
                </c:pt>
                <c:pt idx="57">
                  <c:v>-1.079836346307146E-4</c:v>
                </c:pt>
                <c:pt idx="58">
                  <c:v>-1.3195582169742278E-4</c:v>
                </c:pt>
                <c:pt idx="59">
                  <c:v>-7.1691797640097989E-5</c:v>
                </c:pt>
                <c:pt idx="60">
                  <c:v>-8.2883315942243788E-5</c:v>
                </c:pt>
                <c:pt idx="61">
                  <c:v>-6.1781085279868681E-5</c:v>
                </c:pt>
                <c:pt idx="62">
                  <c:v>-6.248559981952514E-5</c:v>
                </c:pt>
                <c:pt idx="63">
                  <c:v>8.6557453411712599E-5</c:v>
                </c:pt>
                <c:pt idx="64">
                  <c:v>1.3065723219819097E-4</c:v>
                </c:pt>
                <c:pt idx="65">
                  <c:v>6.0265248081829269E-5</c:v>
                </c:pt>
                <c:pt idx="66">
                  <c:v>-7.5209861839194429E-5</c:v>
                </c:pt>
                <c:pt idx="67">
                  <c:v>-2.1803999538004331E-4</c:v>
                </c:pt>
                <c:pt idx="68">
                  <c:v>-5.3287726035593003E-4</c:v>
                </c:pt>
                <c:pt idx="69">
                  <c:v>-7.7182897345559793E-4</c:v>
                </c:pt>
                <c:pt idx="70">
                  <c:v>-8.2198382134337014E-4</c:v>
                </c:pt>
                <c:pt idx="71">
                  <c:v>-9.0384588460648639E-4</c:v>
                </c:pt>
                <c:pt idx="72">
                  <c:v>-8.6664516852708105E-4</c:v>
                </c:pt>
                <c:pt idx="73">
                  <c:v>-7.709882032853623E-4</c:v>
                </c:pt>
                <c:pt idx="74">
                  <c:v>-6.6673070075193828E-4</c:v>
                </c:pt>
                <c:pt idx="75">
                  <c:v>-4.4544182496820972E-4</c:v>
                </c:pt>
                <c:pt idx="76">
                  <c:v>-1.6894280849953484E-4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4.2582830000000005</c:v>
                </c:pt>
                <c:pt idx="1">
                  <c:v>4.3734690000000001</c:v>
                </c:pt>
                <c:pt idx="2">
                  <c:v>4.3756029999999999</c:v>
                </c:pt>
                <c:pt idx="3">
                  <c:v>4.2521149999999999</c:v>
                </c:pt>
                <c:pt idx="4">
                  <c:v>4.3239619999999999</c:v>
                </c:pt>
                <c:pt idx="5">
                  <c:v>4.5562760000000004</c:v>
                </c:pt>
                <c:pt idx="6">
                  <c:v>4.5477620000000005</c:v>
                </c:pt>
                <c:pt idx="7">
                  <c:v>4.6456470000000003</c:v>
                </c:pt>
                <c:pt idx="8">
                  <c:v>4.7698650000000002</c:v>
                </c:pt>
                <c:pt idx="9">
                  <c:v>4.8464780000000003</c:v>
                </c:pt>
                <c:pt idx="10">
                  <c:v>4.9807169999999994</c:v>
                </c:pt>
                <c:pt idx="11">
                  <c:v>5.2052389999999997</c:v>
                </c:pt>
                <c:pt idx="12">
                  <c:v>5.0967570000000002</c:v>
                </c:pt>
                <c:pt idx="13">
                  <c:v>5.1674100000000003</c:v>
                </c:pt>
                <c:pt idx="14">
                  <c:v>5.5632390000000003</c:v>
                </c:pt>
                <c:pt idx="15">
                  <c:v>5.359178</c:v>
                </c:pt>
                <c:pt idx="16">
                  <c:v>5.2185930000000003</c:v>
                </c:pt>
                <c:pt idx="17">
                  <c:v>5.1824120000000002</c:v>
                </c:pt>
                <c:pt idx="18">
                  <c:v>5.26274</c:v>
                </c:pt>
                <c:pt idx="19">
                  <c:v>4.9909019999999993</c:v>
                </c:pt>
                <c:pt idx="20">
                  <c:v>4.9248940000000001</c:v>
                </c:pt>
                <c:pt idx="21">
                  <c:v>4.489789</c:v>
                </c:pt>
                <c:pt idx="22">
                  <c:v>4.7777379999999994</c:v>
                </c:pt>
                <c:pt idx="23">
                  <c:v>4.7806340000000001</c:v>
                </c:pt>
                <c:pt idx="24">
                  <c:v>4.5917289999999999</c:v>
                </c:pt>
                <c:pt idx="25">
                  <c:v>4.7100970000000002</c:v>
                </c:pt>
                <c:pt idx="26">
                  <c:v>4.7728519999999994</c:v>
                </c:pt>
                <c:pt idx="27">
                  <c:v>4.6883400000000002</c:v>
                </c:pt>
                <c:pt idx="28">
                  <c:v>4.5931499999999996</c:v>
                </c:pt>
                <c:pt idx="29">
                  <c:v>4.5265440000000003</c:v>
                </c:pt>
                <c:pt idx="30">
                  <c:v>4.6258910000000002</c:v>
                </c:pt>
                <c:pt idx="31">
                  <c:v>4.8036219999999998</c:v>
                </c:pt>
                <c:pt idx="32">
                  <c:v>4.6644680000000003</c:v>
                </c:pt>
                <c:pt idx="33">
                  <c:v>4.6743389999999998</c:v>
                </c:pt>
                <c:pt idx="34">
                  <c:v>4.4651569999999996</c:v>
                </c:pt>
                <c:pt idx="35">
                  <c:v>4.6606249999999996</c:v>
                </c:pt>
                <c:pt idx="36">
                  <c:v>4.8098660000000004</c:v>
                </c:pt>
                <c:pt idx="37">
                  <c:v>4.4776150000000001</c:v>
                </c:pt>
                <c:pt idx="38">
                  <c:v>4.4125629999999996</c:v>
                </c:pt>
                <c:pt idx="39">
                  <c:v>4.3507239999999996</c:v>
                </c:pt>
                <c:pt idx="40">
                  <c:v>4.2794319999999999</c:v>
                </c:pt>
                <c:pt idx="41">
                  <c:v>4.4000410000000008</c:v>
                </c:pt>
                <c:pt idx="42">
                  <c:v>4.2606489999999999</c:v>
                </c:pt>
                <c:pt idx="43">
                  <c:v>4.2421069999999999</c:v>
                </c:pt>
                <c:pt idx="44">
                  <c:v>4.2597129999999996</c:v>
                </c:pt>
                <c:pt idx="45">
                  <c:v>4.2438160000000007</c:v>
                </c:pt>
                <c:pt idx="46">
                  <c:v>4.410736</c:v>
                </c:pt>
                <c:pt idx="47">
                  <c:v>4.3591139999999999</c:v>
                </c:pt>
                <c:pt idx="48">
                  <c:v>4.4294820000000001</c:v>
                </c:pt>
                <c:pt idx="49">
                  <c:v>4.406917</c:v>
                </c:pt>
                <c:pt idx="50">
                  <c:v>4.5447340000000001</c:v>
                </c:pt>
                <c:pt idx="51">
                  <c:v>4.4843339999999996</c:v>
                </c:pt>
                <c:pt idx="52">
                  <c:v>4.5511400000000002</c:v>
                </c:pt>
                <c:pt idx="53">
                  <c:v>4.4628620000000003</c:v>
                </c:pt>
                <c:pt idx="54">
                  <c:v>4.4123449999999993</c:v>
                </c:pt>
                <c:pt idx="55">
                  <c:v>4.3617540000000004</c:v>
                </c:pt>
                <c:pt idx="56">
                  <c:v>4.2704510000000004</c:v>
                </c:pt>
                <c:pt idx="57">
                  <c:v>4.2676530000000001</c:v>
                </c:pt>
                <c:pt idx="58">
                  <c:v>4.2644830000000002</c:v>
                </c:pt>
                <c:pt idx="59">
                  <c:v>4.2496720000000003</c:v>
                </c:pt>
                <c:pt idx="60">
                  <c:v>4.3740440000000005</c:v>
                </c:pt>
                <c:pt idx="61">
                  <c:v>4.2784599999999999</c:v>
                </c:pt>
                <c:pt idx="62">
                  <c:v>4.2161870000000006</c:v>
                </c:pt>
                <c:pt idx="63">
                  <c:v>4.2692120000000005</c:v>
                </c:pt>
                <c:pt idx="64">
                  <c:v>4.2573379999999998</c:v>
                </c:pt>
                <c:pt idx="65">
                  <c:v>4.3147480000000007</c:v>
                </c:pt>
                <c:pt idx="66">
                  <c:v>4.3511199999999999</c:v>
                </c:pt>
                <c:pt idx="67">
                  <c:v>4.3380980000000005</c:v>
                </c:pt>
                <c:pt idx="68">
                  <c:v>4.3264100000000001</c:v>
                </c:pt>
                <c:pt idx="69">
                  <c:v>4.2771109999999997</c:v>
                </c:pt>
                <c:pt idx="70">
                  <c:v>4.6013679999999999</c:v>
                </c:pt>
                <c:pt idx="71">
                  <c:v>4.6272379999999993</c:v>
                </c:pt>
                <c:pt idx="72">
                  <c:v>4.6773499999999997</c:v>
                </c:pt>
                <c:pt idx="73">
                  <c:v>4.7164140000000003</c:v>
                </c:pt>
                <c:pt idx="74">
                  <c:v>4.5797270000000001</c:v>
                </c:pt>
                <c:pt idx="75">
                  <c:v>4.6972649999999998</c:v>
                </c:pt>
                <c:pt idx="76">
                  <c:v>4.7134419999999997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4.037755921693503E-5</c:v>
                </c:pt>
                <c:pt idx="2">
                  <c:v>8.0467101387604584E-5</c:v>
                </c:pt>
                <c:pt idx="3">
                  <c:v>9.3772308542132229E-5</c:v>
                </c:pt>
                <c:pt idx="4">
                  <c:v>7.7422732780130118E-5</c:v>
                </c:pt>
                <c:pt idx="5">
                  <c:v>1.2366775116487574E-4</c:v>
                </c:pt>
                <c:pt idx="6">
                  <c:v>1.1387573057596641E-4</c:v>
                </c:pt>
                <c:pt idx="7">
                  <c:v>8.366448809668265E-5</c:v>
                </c:pt>
                <c:pt idx="8">
                  <c:v>8.1488488851286819E-5</c:v>
                </c:pt>
                <c:pt idx="9">
                  <c:v>8.2967689191738598E-5</c:v>
                </c:pt>
                <c:pt idx="10">
                  <c:v>2.7866184545018326E-5</c:v>
                </c:pt>
                <c:pt idx="11">
                  <c:v>-1.0727291290512091E-5</c:v>
                </c:pt>
                <c:pt idx="12">
                  <c:v>-5.7628274470695762E-5</c:v>
                </c:pt>
                <c:pt idx="13">
                  <c:v>-9.1636955154449025E-5</c:v>
                </c:pt>
                <c:pt idx="14">
                  <c:v>-1.4050554806448095E-4</c:v>
                </c:pt>
                <c:pt idx="15">
                  <c:v>-2.6998388496850116E-4</c:v>
                </c:pt>
                <c:pt idx="16">
                  <c:v>-3.7519678233177429E-4</c:v>
                </c:pt>
                <c:pt idx="17">
                  <c:v>-4.2260726724086705E-4</c:v>
                </c:pt>
                <c:pt idx="18">
                  <c:v>-4.6636741929885044E-4</c:v>
                </c:pt>
                <c:pt idx="19">
                  <c:v>-4.8194825489558354E-4</c:v>
                </c:pt>
                <c:pt idx="20">
                  <c:v>-3.1826578268507379E-4</c:v>
                </c:pt>
                <c:pt idx="21">
                  <c:v>-1.6655582331496436E-4</c:v>
                </c:pt>
                <c:pt idx="22">
                  <c:v>-4.2602804247306647E-5</c:v>
                </c:pt>
                <c:pt idx="23">
                  <c:v>7.7662739415458593E-5</c:v>
                </c:pt>
                <c:pt idx="24">
                  <c:v>1.7043907372061152E-4</c:v>
                </c:pt>
                <c:pt idx="25">
                  <c:v>1.8389073055212024E-4</c:v>
                </c:pt>
                <c:pt idx="26">
                  <c:v>1.7961129923483779E-4</c:v>
                </c:pt>
                <c:pt idx="27">
                  <c:v>1.5015680384066366E-4</c:v>
                </c:pt>
                <c:pt idx="28">
                  <c:v>1.0187491860173131E-4</c:v>
                </c:pt>
                <c:pt idx="29">
                  <c:v>5.869409989826531E-5</c:v>
                </c:pt>
                <c:pt idx="30">
                  <c:v>4.6176400685933529E-5</c:v>
                </c:pt>
                <c:pt idx="31">
                  <c:v>5.5303056499770176E-5</c:v>
                </c:pt>
                <c:pt idx="32">
                  <c:v>6.3570541492435136E-5</c:v>
                </c:pt>
                <c:pt idx="33">
                  <c:v>7.2890406278971879E-5</c:v>
                </c:pt>
                <c:pt idx="34">
                  <c:v>6.1618679738408808E-5</c:v>
                </c:pt>
                <c:pt idx="35">
                  <c:v>6.1380591755303028E-5</c:v>
                </c:pt>
                <c:pt idx="36">
                  <c:v>7.3332702246270068E-5</c:v>
                </c:pt>
                <c:pt idx="37">
                  <c:v>4.4180411698418142E-5</c:v>
                </c:pt>
                <c:pt idx="38">
                  <c:v>2.9477393540721308E-5</c:v>
                </c:pt>
                <c:pt idx="39">
                  <c:v>4.7732098591131823E-5</c:v>
                </c:pt>
                <c:pt idx="40">
                  <c:v>4.0391141552879146E-5</c:v>
                </c:pt>
                <c:pt idx="41">
                  <c:v>5.8965546845687563E-6</c:v>
                </c:pt>
                <c:pt idx="42">
                  <c:v>2.1729535720106197E-5</c:v>
                </c:pt>
                <c:pt idx="43">
                  <c:v>4.2644730552786119E-5</c:v>
                </c:pt>
                <c:pt idx="44">
                  <c:v>5.052423236613708E-5</c:v>
                </c:pt>
                <c:pt idx="45">
                  <c:v>5.2565597289484686E-5</c:v>
                </c:pt>
                <c:pt idx="46">
                  <c:v>5.1317923256426656E-5</c:v>
                </c:pt>
                <c:pt idx="47">
                  <c:v>5.1032398323984902E-5</c:v>
                </c:pt>
                <c:pt idx="48">
                  <c:v>6.3133738706922828E-5</c:v>
                </c:pt>
                <c:pt idx="49">
                  <c:v>5.9674214886435562E-5</c:v>
                </c:pt>
                <c:pt idx="50">
                  <c:v>7.8498217691717306E-5</c:v>
                </c:pt>
                <c:pt idx="51">
                  <c:v>7.1314363895890365E-5</c:v>
                </c:pt>
                <c:pt idx="52">
                  <c:v>9.1039590307927845E-5</c:v>
                </c:pt>
                <c:pt idx="53">
                  <c:v>7.7918453296026578E-5</c:v>
                </c:pt>
                <c:pt idx="54">
                  <c:v>5.9247240619298097E-5</c:v>
                </c:pt>
                <c:pt idx="55">
                  <c:v>-1.1517913335444687E-5</c:v>
                </c:pt>
                <c:pt idx="56">
                  <c:v>-4.854284238943075E-5</c:v>
                </c:pt>
                <c:pt idx="57">
                  <c:v>-9.2884226932409361E-5</c:v>
                </c:pt>
                <c:pt idx="58">
                  <c:v>-1.1263248516278937E-4</c:v>
                </c:pt>
                <c:pt idx="59">
                  <c:v>-1.1592037816297826E-4</c:v>
                </c:pt>
                <c:pt idx="60">
                  <c:v>-4.135183934846003E-5</c:v>
                </c:pt>
                <c:pt idx="61">
                  <c:v>-2.0538841011986701E-5</c:v>
                </c:pt>
                <c:pt idx="62">
                  <c:v>-1.1468474711503782E-5</c:v>
                </c:pt>
                <c:pt idx="63">
                  <c:v>7.1942072664802367E-7</c:v>
                </c:pt>
                <c:pt idx="64">
                  <c:v>-2.4135870269004801E-5</c:v>
                </c:pt>
                <c:pt idx="65">
                  <c:v>-2.6245416494524921E-5</c:v>
                </c:pt>
                <c:pt idx="66">
                  <c:v>2.4861717486527877E-5</c:v>
                </c:pt>
                <c:pt idx="67">
                  <c:v>8.0580527427515756E-5</c:v>
                </c:pt>
                <c:pt idx="68">
                  <c:v>1.2533292391774971E-4</c:v>
                </c:pt>
                <c:pt idx="69">
                  <c:v>1.8945203609100486E-4</c:v>
                </c:pt>
                <c:pt idx="70">
                  <c:v>2.4361573736447382E-4</c:v>
                </c:pt>
                <c:pt idx="71">
                  <c:v>2.9635589562749306E-4</c:v>
                </c:pt>
                <c:pt idx="72">
                  <c:v>3.9764367222659458E-4</c:v>
                </c:pt>
                <c:pt idx="73">
                  <c:v>4.9466847537484211E-4</c:v>
                </c:pt>
                <c:pt idx="74">
                  <c:v>5.4654529793879425E-4</c:v>
                </c:pt>
                <c:pt idx="75">
                  <c:v>4.8065521649002488E-4</c:v>
                </c:pt>
                <c:pt idx="76">
                  <c:v>3.7534708173202701E-4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18.516617999999998</c:v>
                </c:pt>
                <c:pt idx="1">
                  <c:v>18.686723000000001</c:v>
                </c:pt>
                <c:pt idx="2">
                  <c:v>18.410907999999999</c:v>
                </c:pt>
                <c:pt idx="3">
                  <c:v>18.285584</c:v>
                </c:pt>
                <c:pt idx="4">
                  <c:v>19.176892000000002</c:v>
                </c:pt>
                <c:pt idx="5">
                  <c:v>19.718955999999999</c:v>
                </c:pt>
                <c:pt idx="6">
                  <c:v>19.667193999999999</c:v>
                </c:pt>
                <c:pt idx="7">
                  <c:v>20.208172000000001</c:v>
                </c:pt>
                <c:pt idx="8">
                  <c:v>20.676288</c:v>
                </c:pt>
                <c:pt idx="9">
                  <c:v>21.330983</c:v>
                </c:pt>
                <c:pt idx="10">
                  <c:v>22.252596</c:v>
                </c:pt>
                <c:pt idx="11">
                  <c:v>23.065555</c:v>
                </c:pt>
                <c:pt idx="12">
                  <c:v>22.774826000000001</c:v>
                </c:pt>
                <c:pt idx="13">
                  <c:v>22.717860999999999</c:v>
                </c:pt>
                <c:pt idx="14">
                  <c:v>23.367173999999999</c:v>
                </c:pt>
                <c:pt idx="15">
                  <c:v>23.102933</c:v>
                </c:pt>
                <c:pt idx="16">
                  <c:v>22.667389</c:v>
                </c:pt>
                <c:pt idx="17">
                  <c:v>22.611470999999998</c:v>
                </c:pt>
                <c:pt idx="18">
                  <c:v>22.222670000000001</c:v>
                </c:pt>
                <c:pt idx="19">
                  <c:v>21.480733999999998</c:v>
                </c:pt>
                <c:pt idx="20">
                  <c:v>21.008567000000003</c:v>
                </c:pt>
                <c:pt idx="21">
                  <c:v>18.853967000000001</c:v>
                </c:pt>
                <c:pt idx="22">
                  <c:v>20.047657000000001</c:v>
                </c:pt>
                <c:pt idx="23">
                  <c:v>19.837710000000001</c:v>
                </c:pt>
                <c:pt idx="24">
                  <c:v>19.198248</c:v>
                </c:pt>
                <c:pt idx="25">
                  <c:v>19.612532000000002</c:v>
                </c:pt>
                <c:pt idx="26">
                  <c:v>20.121032999999997</c:v>
                </c:pt>
                <c:pt idx="27">
                  <c:v>19.981573999999998</c:v>
                </c:pt>
                <c:pt idx="28">
                  <c:v>19.696287999999999</c:v>
                </c:pt>
                <c:pt idx="29">
                  <c:v>19.565572</c:v>
                </c:pt>
                <c:pt idx="30">
                  <c:v>19.837603000000001</c:v>
                </c:pt>
                <c:pt idx="31">
                  <c:v>20.475942</c:v>
                </c:pt>
                <c:pt idx="32">
                  <c:v>20.531617000000001</c:v>
                </c:pt>
                <c:pt idx="33">
                  <c:v>20.688501000000002</c:v>
                </c:pt>
                <c:pt idx="34">
                  <c:v>19.318857999999999</c:v>
                </c:pt>
                <c:pt idx="35">
                  <c:v>19.485496999999999</c:v>
                </c:pt>
                <c:pt idx="36">
                  <c:v>19.879945000000003</c:v>
                </c:pt>
                <c:pt idx="37">
                  <c:v>20.066264</c:v>
                </c:pt>
                <c:pt idx="38">
                  <c:v>20.20327</c:v>
                </c:pt>
                <c:pt idx="39">
                  <c:v>19.470319</c:v>
                </c:pt>
                <c:pt idx="40">
                  <c:v>19.045452999999998</c:v>
                </c:pt>
                <c:pt idx="41">
                  <c:v>19.908410999999997</c:v>
                </c:pt>
                <c:pt idx="42">
                  <c:v>19.509619000000001</c:v>
                </c:pt>
                <c:pt idx="43">
                  <c:v>19.411096000000001</c:v>
                </c:pt>
                <c:pt idx="44">
                  <c:v>19.704304999999998</c:v>
                </c:pt>
                <c:pt idx="45">
                  <c:v>19.467419</c:v>
                </c:pt>
                <c:pt idx="46">
                  <c:v>20.503133999999999</c:v>
                </c:pt>
                <c:pt idx="47">
                  <c:v>20.397885000000002</c:v>
                </c:pt>
                <c:pt idx="48">
                  <c:v>20.902082</c:v>
                </c:pt>
                <c:pt idx="49">
                  <c:v>20.815338000000001</c:v>
                </c:pt>
                <c:pt idx="50">
                  <c:v>20.898310000000002</c:v>
                </c:pt>
                <c:pt idx="51">
                  <c:v>21.116153000000001</c:v>
                </c:pt>
                <c:pt idx="52">
                  <c:v>21.395282999999999</c:v>
                </c:pt>
                <c:pt idx="53">
                  <c:v>21.373177999999999</c:v>
                </c:pt>
                <c:pt idx="54">
                  <c:v>21.328875</c:v>
                </c:pt>
                <c:pt idx="55">
                  <c:v>21.279220000000002</c:v>
                </c:pt>
                <c:pt idx="56">
                  <c:v>20.897683999999998</c:v>
                </c:pt>
                <c:pt idx="57">
                  <c:v>20.992331</c:v>
                </c:pt>
                <c:pt idx="58">
                  <c:v>21.046341000000002</c:v>
                </c:pt>
                <c:pt idx="59">
                  <c:v>20.855163000000001</c:v>
                </c:pt>
                <c:pt idx="60">
                  <c:v>21.048641</c:v>
                </c:pt>
                <c:pt idx="61">
                  <c:v>21.099695000000001</c:v>
                </c:pt>
                <c:pt idx="62">
                  <c:v>21.096995</c:v>
                </c:pt>
                <c:pt idx="63">
                  <c:v>20.816457</c:v>
                </c:pt>
                <c:pt idx="64">
                  <c:v>20.709213000000002</c:v>
                </c:pt>
                <c:pt idx="65">
                  <c:v>20.966777</c:v>
                </c:pt>
                <c:pt idx="66">
                  <c:v>20.828520000000001</c:v>
                </c:pt>
                <c:pt idx="67">
                  <c:v>20.593633999999998</c:v>
                </c:pt>
                <c:pt idx="68">
                  <c:v>20.174292000000001</c:v>
                </c:pt>
                <c:pt idx="69">
                  <c:v>19.874858</c:v>
                </c:pt>
                <c:pt idx="70">
                  <c:v>20.421364999999998</c:v>
                </c:pt>
                <c:pt idx="71">
                  <c:v>19.953472000000001</c:v>
                </c:pt>
                <c:pt idx="72">
                  <c:v>19.557904000000001</c:v>
                </c:pt>
                <c:pt idx="73">
                  <c:v>19.597932999999998</c:v>
                </c:pt>
                <c:pt idx="74">
                  <c:v>19.482979</c:v>
                </c:pt>
                <c:pt idx="75">
                  <c:v>19.859043</c:v>
                </c:pt>
                <c:pt idx="76">
                  <c:v>20.416110999999997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-1.8877176671231941E-6</c:v>
                </c:pt>
                <c:pt idx="2">
                  <c:v>-3.0779086392087357E-5</c:v>
                </c:pt>
                <c:pt idx="3">
                  <c:v>-5.3323274972549488E-5</c:v>
                </c:pt>
                <c:pt idx="4">
                  <c:v>-8.8529199949934165E-5</c:v>
                </c:pt>
                <c:pt idx="5">
                  <c:v>-6.5072712674328802E-5</c:v>
                </c:pt>
                <c:pt idx="6">
                  <c:v>-5.3452196694995512E-5</c:v>
                </c:pt>
                <c:pt idx="7">
                  <c:v>-2.7640879114119716E-5</c:v>
                </c:pt>
                <c:pt idx="8">
                  <c:v>5.4667588451727121E-6</c:v>
                </c:pt>
                <c:pt idx="9">
                  <c:v>6.5496876758476975E-6</c:v>
                </c:pt>
                <c:pt idx="10">
                  <c:v>-9.7674746265137129E-6</c:v>
                </c:pt>
                <c:pt idx="11">
                  <c:v>-1.9905917396963456E-5</c:v>
                </c:pt>
                <c:pt idx="12">
                  <c:v>-5.8857098520908956E-5</c:v>
                </c:pt>
                <c:pt idx="13">
                  <c:v>-1.0173249874820156E-4</c:v>
                </c:pt>
                <c:pt idx="14">
                  <c:v>-1.0758050467216573E-4</c:v>
                </c:pt>
                <c:pt idx="15">
                  <c:v>-1.2462953362496129E-4</c:v>
                </c:pt>
                <c:pt idx="16">
                  <c:v>-1.4363979402591616E-4</c:v>
                </c:pt>
                <c:pt idx="17">
                  <c:v>-1.3536043871112147E-4</c:v>
                </c:pt>
                <c:pt idx="18">
                  <c:v>-1.1998823069275571E-4</c:v>
                </c:pt>
                <c:pt idx="19">
                  <c:v>-1.4901017307748603E-4</c:v>
                </c:pt>
                <c:pt idx="20">
                  <c:v>-1.18394940192354E-4</c:v>
                </c:pt>
                <c:pt idx="21">
                  <c:v>-5.9735455326903998E-5</c:v>
                </c:pt>
                <c:pt idx="22">
                  <c:v>-1.6195163161224213E-5</c:v>
                </c:pt>
                <c:pt idx="23">
                  <c:v>1.2909054340071418E-5</c:v>
                </c:pt>
                <c:pt idx="24">
                  <c:v>6.0199818320088216E-5</c:v>
                </c:pt>
                <c:pt idx="25">
                  <c:v>4.7661972288660774E-5</c:v>
                </c:pt>
                <c:pt idx="26">
                  <c:v>3.1929938100419759E-5</c:v>
                </c:pt>
                <c:pt idx="27">
                  <c:v>2.4649476910993946E-5</c:v>
                </c:pt>
                <c:pt idx="28">
                  <c:v>2.0193376887853718E-5</c:v>
                </c:pt>
                <c:pt idx="29">
                  <c:v>6.7696092867053467E-6</c:v>
                </c:pt>
                <c:pt idx="30">
                  <c:v>1.6426681496796707E-5</c:v>
                </c:pt>
                <c:pt idx="31">
                  <c:v>2.5650394361430013E-5</c:v>
                </c:pt>
                <c:pt idx="32">
                  <c:v>4.8417591414266986E-5</c:v>
                </c:pt>
                <c:pt idx="33">
                  <c:v>7.3838237657897953E-5</c:v>
                </c:pt>
                <c:pt idx="34">
                  <c:v>5.9193390946196532E-5</c:v>
                </c:pt>
                <c:pt idx="35">
                  <c:v>3.769620600410379E-5</c:v>
                </c:pt>
                <c:pt idx="36">
                  <c:v>2.3316406544601672E-5</c:v>
                </c:pt>
                <c:pt idx="37">
                  <c:v>1.9941485843173951E-5</c:v>
                </c:pt>
                <c:pt idx="38">
                  <c:v>2.5444762373104163E-5</c:v>
                </c:pt>
                <c:pt idx="39">
                  <c:v>5.9668200005025019E-5</c:v>
                </c:pt>
                <c:pt idx="40">
                  <c:v>9.0661185795552613E-5</c:v>
                </c:pt>
                <c:pt idx="41">
                  <c:v>1.0287287684418941E-4</c:v>
                </c:pt>
                <c:pt idx="42">
                  <c:v>9.9664579489954543E-5</c:v>
                </c:pt>
                <c:pt idx="43">
                  <c:v>7.5324412108136515E-5</c:v>
                </c:pt>
                <c:pt idx="44">
                  <c:v>7.3790695443102272E-5</c:v>
                </c:pt>
                <c:pt idx="45">
                  <c:v>6.8636373148338263E-5</c:v>
                </c:pt>
                <c:pt idx="46">
                  <c:v>7.2986939931193434E-5</c:v>
                </c:pt>
                <c:pt idx="47">
                  <c:v>6.7900676919058808E-5</c:v>
                </c:pt>
                <c:pt idx="48">
                  <c:v>1.0428020870213711E-4</c:v>
                </c:pt>
                <c:pt idx="49">
                  <c:v>1.1204249402235277E-4</c:v>
                </c:pt>
                <c:pt idx="50">
                  <c:v>1.0773208952392758E-4</c:v>
                </c:pt>
                <c:pt idx="51">
                  <c:v>9.0327235427566444E-5</c:v>
                </c:pt>
                <c:pt idx="52">
                  <c:v>8.5119778951429545E-5</c:v>
                </c:pt>
                <c:pt idx="53">
                  <c:v>5.0830510294687229E-5</c:v>
                </c:pt>
                <c:pt idx="54">
                  <c:v>2.9967241534751827E-5</c:v>
                </c:pt>
                <c:pt idx="55">
                  <c:v>7.0266951652912541E-6</c:v>
                </c:pt>
                <c:pt idx="56">
                  <c:v>-4.1332553207538836E-5</c:v>
                </c:pt>
                <c:pt idx="57">
                  <c:v>-9.407665189739472E-5</c:v>
                </c:pt>
                <c:pt idx="58">
                  <c:v>-1.2505214404848485E-4</c:v>
                </c:pt>
                <c:pt idx="59">
                  <c:v>-1.9670151667154404E-4</c:v>
                </c:pt>
                <c:pt idx="60">
                  <c:v>-2.0036724038007418E-4</c:v>
                </c:pt>
                <c:pt idx="61">
                  <c:v>-1.626752881226273E-4</c:v>
                </c:pt>
                <c:pt idx="62">
                  <c:v>-1.0405734805640451E-4</c:v>
                </c:pt>
                <c:pt idx="63">
                  <c:v>-1.0800458357921406E-4</c:v>
                </c:pt>
                <c:pt idx="64">
                  <c:v>-6.250857639925018E-5</c:v>
                </c:pt>
                <c:pt idx="65">
                  <c:v>-3.4366237284801213E-5</c:v>
                </c:pt>
                <c:pt idx="66">
                  <c:v>-1.9608284073992661E-5</c:v>
                </c:pt>
                <c:pt idx="67">
                  <c:v>-2.8280702427203798E-5</c:v>
                </c:pt>
                <c:pt idx="68">
                  <c:v>3.1690839720368126E-6</c:v>
                </c:pt>
                <c:pt idx="69">
                  <c:v>2.0809059578013716E-5</c:v>
                </c:pt>
                <c:pt idx="70">
                  <c:v>2.8302947789332492E-5</c:v>
                </c:pt>
                <c:pt idx="71">
                  <c:v>3.3755401063359774E-5</c:v>
                </c:pt>
                <c:pt idx="72">
                  <c:v>4.699103657753367E-5</c:v>
                </c:pt>
                <c:pt idx="73">
                  <c:v>7.4029918617333086E-5</c:v>
                </c:pt>
                <c:pt idx="74">
                  <c:v>1.0741216454388658E-4</c:v>
                </c:pt>
                <c:pt idx="75">
                  <c:v>1.1856300814067967E-4</c:v>
                </c:pt>
                <c:pt idx="76">
                  <c:v>1.4170429785600075E-4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1.9645830000000002</c:v>
                </c:pt>
                <c:pt idx="1">
                  <c:v>1.9518610000000001</c:v>
                </c:pt>
                <c:pt idx="2">
                  <c:v>1.915648</c:v>
                </c:pt>
                <c:pt idx="3">
                  <c:v>1.8646479999999999</c:v>
                </c:pt>
                <c:pt idx="4">
                  <c:v>1.9177729999999999</c:v>
                </c:pt>
                <c:pt idx="5">
                  <c:v>1.9720040000000001</c:v>
                </c:pt>
                <c:pt idx="6">
                  <c:v>1.9716069999999999</c:v>
                </c:pt>
                <c:pt idx="7">
                  <c:v>1.9065580000000002</c:v>
                </c:pt>
                <c:pt idx="8">
                  <c:v>1.9847110000000001</c:v>
                </c:pt>
                <c:pt idx="9">
                  <c:v>2.0751729999999999</c:v>
                </c:pt>
                <c:pt idx="10">
                  <c:v>2.0779730000000001</c:v>
                </c:pt>
                <c:pt idx="11">
                  <c:v>2.0933130000000002</c:v>
                </c:pt>
                <c:pt idx="12">
                  <c:v>2.1422859999999999</c:v>
                </c:pt>
                <c:pt idx="13">
                  <c:v>2.226308</c:v>
                </c:pt>
                <c:pt idx="14">
                  <c:v>2.230683</c:v>
                </c:pt>
                <c:pt idx="15">
                  <c:v>2.2844830000000003</c:v>
                </c:pt>
                <c:pt idx="16">
                  <c:v>2.374549</c:v>
                </c:pt>
                <c:pt idx="17">
                  <c:v>2.547949</c:v>
                </c:pt>
                <c:pt idx="18">
                  <c:v>2.50454</c:v>
                </c:pt>
                <c:pt idx="19">
                  <c:v>2.390698</c:v>
                </c:pt>
                <c:pt idx="20">
                  <c:v>2.1346229999999999</c:v>
                </c:pt>
                <c:pt idx="21">
                  <c:v>1.879372</c:v>
                </c:pt>
                <c:pt idx="22">
                  <c:v>1.9943770000000001</c:v>
                </c:pt>
                <c:pt idx="23">
                  <c:v>2.00956</c:v>
                </c:pt>
                <c:pt idx="24">
                  <c:v>1.8496990000000002</c:v>
                </c:pt>
                <c:pt idx="25">
                  <c:v>2.0049839999999999</c:v>
                </c:pt>
                <c:pt idx="26">
                  <c:v>1.9885150000000003</c:v>
                </c:pt>
                <c:pt idx="27">
                  <c:v>1.9929419999999998</c:v>
                </c:pt>
                <c:pt idx="28">
                  <c:v>1.9455009999999999</c:v>
                </c:pt>
                <c:pt idx="29">
                  <c:v>1.9609830000000001</c:v>
                </c:pt>
                <c:pt idx="30">
                  <c:v>1.9786999999999999</c:v>
                </c:pt>
                <c:pt idx="31">
                  <c:v>2.0376990000000004</c:v>
                </c:pt>
                <c:pt idx="32">
                  <c:v>2.0336790000000002</c:v>
                </c:pt>
                <c:pt idx="33">
                  <c:v>2.1197819999999998</c:v>
                </c:pt>
                <c:pt idx="34">
                  <c:v>1.9622490000000001</c:v>
                </c:pt>
                <c:pt idx="35">
                  <c:v>2.002113</c:v>
                </c:pt>
                <c:pt idx="36">
                  <c:v>2.0634589999999999</c:v>
                </c:pt>
                <c:pt idx="37">
                  <c:v>1.9861229999999999</c:v>
                </c:pt>
                <c:pt idx="38">
                  <c:v>1.9936929999999999</c:v>
                </c:pt>
                <c:pt idx="39">
                  <c:v>1.9224000000000001</c:v>
                </c:pt>
                <c:pt idx="40">
                  <c:v>1.8515099999999998</c:v>
                </c:pt>
                <c:pt idx="41">
                  <c:v>1.9631560000000001</c:v>
                </c:pt>
                <c:pt idx="42">
                  <c:v>1.865046</c:v>
                </c:pt>
                <c:pt idx="43">
                  <c:v>1.8464330000000002</c:v>
                </c:pt>
                <c:pt idx="44">
                  <c:v>1.8448939999999998</c:v>
                </c:pt>
                <c:pt idx="45">
                  <c:v>1.838962</c:v>
                </c:pt>
                <c:pt idx="46">
                  <c:v>1.9692009999999998</c:v>
                </c:pt>
                <c:pt idx="47">
                  <c:v>1.9183319999999999</c:v>
                </c:pt>
                <c:pt idx="48">
                  <c:v>1.9818099999999998</c:v>
                </c:pt>
                <c:pt idx="49">
                  <c:v>1.898987</c:v>
                </c:pt>
                <c:pt idx="50">
                  <c:v>1.9386349999999999</c:v>
                </c:pt>
                <c:pt idx="51">
                  <c:v>1.962852</c:v>
                </c:pt>
                <c:pt idx="52">
                  <c:v>2.0033979999999998</c:v>
                </c:pt>
                <c:pt idx="53">
                  <c:v>1.998005</c:v>
                </c:pt>
                <c:pt idx="54">
                  <c:v>1.991687</c:v>
                </c:pt>
                <c:pt idx="55">
                  <c:v>2.0324080000000002</c:v>
                </c:pt>
                <c:pt idx="56">
                  <c:v>1.9986919999999999</c:v>
                </c:pt>
                <c:pt idx="57">
                  <c:v>1.9712769999999999</c:v>
                </c:pt>
                <c:pt idx="58">
                  <c:v>1.9662900000000001</c:v>
                </c:pt>
                <c:pt idx="59">
                  <c:v>1.958091</c:v>
                </c:pt>
                <c:pt idx="60">
                  <c:v>1.9464139999999999</c:v>
                </c:pt>
                <c:pt idx="61">
                  <c:v>1.965411</c:v>
                </c:pt>
                <c:pt idx="62">
                  <c:v>1.9391229999999999</c:v>
                </c:pt>
                <c:pt idx="63">
                  <c:v>1.9336209999999998</c:v>
                </c:pt>
                <c:pt idx="64">
                  <c:v>1.9143110000000001</c:v>
                </c:pt>
                <c:pt idx="65">
                  <c:v>2.0153569999999998</c:v>
                </c:pt>
                <c:pt idx="66">
                  <c:v>2.0435430000000001</c:v>
                </c:pt>
                <c:pt idx="67">
                  <c:v>1.9675150000000001</c:v>
                </c:pt>
                <c:pt idx="68">
                  <c:v>1.9194990000000001</c:v>
                </c:pt>
                <c:pt idx="69">
                  <c:v>1.9670479999999999</c:v>
                </c:pt>
                <c:pt idx="70">
                  <c:v>2.124187</c:v>
                </c:pt>
                <c:pt idx="71">
                  <c:v>2.037874</c:v>
                </c:pt>
                <c:pt idx="72">
                  <c:v>1.9653080000000003</c:v>
                </c:pt>
                <c:pt idx="73">
                  <c:v>1.9705400000000002</c:v>
                </c:pt>
                <c:pt idx="74">
                  <c:v>1.9104189999999999</c:v>
                </c:pt>
                <c:pt idx="75">
                  <c:v>2.041061</c:v>
                </c:pt>
                <c:pt idx="76">
                  <c:v>2.0608599999999999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-2.7820754532411999E-5</c:v>
                </c:pt>
                <c:pt idx="2">
                  <c:v>-9.0020874896794587E-5</c:v>
                </c:pt>
                <c:pt idx="3">
                  <c:v>-1.319569204942581E-4</c:v>
                </c:pt>
                <c:pt idx="4">
                  <c:v>-1.4947945859416264E-4</c:v>
                </c:pt>
                <c:pt idx="5">
                  <c:v>-2.3988185982986012E-5</c:v>
                </c:pt>
                <c:pt idx="6">
                  <c:v>2.016361986844617E-4</c:v>
                </c:pt>
                <c:pt idx="7">
                  <c:v>2.7914235913903168E-4</c:v>
                </c:pt>
                <c:pt idx="8">
                  <c:v>4.7763882857552157E-4</c:v>
                </c:pt>
                <c:pt idx="9">
                  <c:v>8.2873588899512766E-4</c:v>
                </c:pt>
                <c:pt idx="10">
                  <c:v>9.2309129260707129E-4</c:v>
                </c:pt>
                <c:pt idx="11">
                  <c:v>8.1961737931465707E-4</c:v>
                </c:pt>
                <c:pt idx="12">
                  <c:v>8.3166722496993929E-4</c:v>
                </c:pt>
                <c:pt idx="13">
                  <c:v>7.2607745810319264E-4</c:v>
                </c:pt>
                <c:pt idx="14">
                  <c:v>4.0931013472961502E-4</c:v>
                </c:pt>
                <c:pt idx="15">
                  <c:v>3.4824459252893168E-4</c:v>
                </c:pt>
                <c:pt idx="16">
                  <c:v>2.7351408779546847E-4</c:v>
                </c:pt>
                <c:pt idx="17">
                  <c:v>3.5908232834420527E-4</c:v>
                </c:pt>
                <c:pt idx="18">
                  <c:v>2.9857630761864545E-4</c:v>
                </c:pt>
                <c:pt idx="19">
                  <c:v>1.8298902225260811E-4</c:v>
                </c:pt>
                <c:pt idx="20">
                  <c:v>-7.0419190760652017E-5</c:v>
                </c:pt>
                <c:pt idx="21">
                  <c:v>-2.7908133933710251E-4</c:v>
                </c:pt>
                <c:pt idx="22">
                  <c:v>-7.6731607294533433E-4</c:v>
                </c:pt>
                <c:pt idx="23">
                  <c:v>-1.0634791828776442E-3</c:v>
                </c:pt>
                <c:pt idx="24">
                  <c:v>-1.4052115604973135E-3</c:v>
                </c:pt>
                <c:pt idx="25">
                  <c:v>-1.3962253406856495E-3</c:v>
                </c:pt>
                <c:pt idx="26">
                  <c:v>-1.2531614532796964E-3</c:v>
                </c:pt>
                <c:pt idx="27">
                  <c:v>-1.1284482355132595E-3</c:v>
                </c:pt>
                <c:pt idx="28">
                  <c:v>-9.3373097860332914E-4</c:v>
                </c:pt>
                <c:pt idx="29">
                  <c:v>-5.3061543758922605E-4</c:v>
                </c:pt>
                <c:pt idx="30">
                  <c:v>-3.3464377637734168E-4</c:v>
                </c:pt>
                <c:pt idx="31">
                  <c:v>-1.9947416843882208E-4</c:v>
                </c:pt>
                <c:pt idx="32">
                  <c:v>-1.0869580870127718E-4</c:v>
                </c:pt>
                <c:pt idx="33">
                  <c:v>1.2560526144537489E-4</c:v>
                </c:pt>
                <c:pt idx="34">
                  <c:v>1.0886226156322392E-4</c:v>
                </c:pt>
                <c:pt idx="35">
                  <c:v>6.8984059126671131E-5</c:v>
                </c:pt>
                <c:pt idx="36">
                  <c:v>9.7586655281043494E-5</c:v>
                </c:pt>
                <c:pt idx="37">
                  <c:v>1.8401793664318301E-4</c:v>
                </c:pt>
                <c:pt idx="38">
                  <c:v>1.1719633255768015E-4</c:v>
                </c:pt>
                <c:pt idx="39">
                  <c:v>1.8239429963227358E-4</c:v>
                </c:pt>
                <c:pt idx="40">
                  <c:v>1.9906854579527654E-4</c:v>
                </c:pt>
                <c:pt idx="41">
                  <c:v>1.8392858025102814E-4</c:v>
                </c:pt>
                <c:pt idx="42">
                  <c:v>1.2351114371622168E-4</c:v>
                </c:pt>
                <c:pt idx="43">
                  <c:v>-9.2822744610345388E-5</c:v>
                </c:pt>
                <c:pt idx="44">
                  <c:v>-2.0191954603124133E-4</c:v>
                </c:pt>
                <c:pt idx="45">
                  <c:v>-2.2576445380813586E-4</c:v>
                </c:pt>
                <c:pt idx="46">
                  <c:v>-1.2073642510724788E-4</c:v>
                </c:pt>
                <c:pt idx="47">
                  <c:v>-2.6611432658436266E-5</c:v>
                </c:pt>
                <c:pt idx="48">
                  <c:v>2.0592768802817399E-4</c:v>
                </c:pt>
                <c:pt idx="49">
                  <c:v>3.0938204165986948E-4</c:v>
                </c:pt>
                <c:pt idx="50">
                  <c:v>3.8093505733565581E-4</c:v>
                </c:pt>
                <c:pt idx="51">
                  <c:v>2.4872903287295425E-4</c:v>
                </c:pt>
                <c:pt idx="52">
                  <c:v>2.2242710732347672E-4</c:v>
                </c:pt>
                <c:pt idx="53">
                  <c:v>1.5333601442919998E-4</c:v>
                </c:pt>
                <c:pt idx="54">
                  <c:v>1.9955161367229214E-4</c:v>
                </c:pt>
                <c:pt idx="55">
                  <c:v>2.4725145635579574E-4</c:v>
                </c:pt>
                <c:pt idx="56">
                  <c:v>2.3658292237857753E-4</c:v>
                </c:pt>
                <c:pt idx="57">
                  <c:v>1.1602185923304274E-4</c:v>
                </c:pt>
                <c:pt idx="58">
                  <c:v>4.0749996134285578E-5</c:v>
                </c:pt>
                <c:pt idx="59">
                  <c:v>-7.3424306699093999E-5</c:v>
                </c:pt>
                <c:pt idx="60">
                  <c:v>-2.2045167231531901E-4</c:v>
                </c:pt>
                <c:pt idx="61">
                  <c:v>-2.4118030999302915E-4</c:v>
                </c:pt>
                <c:pt idx="62">
                  <c:v>-2.3757503581687243E-4</c:v>
                </c:pt>
                <c:pt idx="63">
                  <c:v>-2.7856291049387365E-4</c:v>
                </c:pt>
                <c:pt idx="64">
                  <c:v>-2.7285884298002482E-4</c:v>
                </c:pt>
                <c:pt idx="65">
                  <c:v>3.7811887406852544E-6</c:v>
                </c:pt>
                <c:pt idx="66">
                  <c:v>2.1847894651769108E-4</c:v>
                </c:pt>
                <c:pt idx="67">
                  <c:v>3.3830239934508897E-4</c:v>
                </c:pt>
                <c:pt idx="68">
                  <c:v>4.2108332759858893E-4</c:v>
                </c:pt>
                <c:pt idx="69">
                  <c:v>4.9768693064720872E-4</c:v>
                </c:pt>
                <c:pt idx="70">
                  <c:v>4.2676566783440557E-4</c:v>
                </c:pt>
                <c:pt idx="71">
                  <c:v>3.1867215852678544E-4</c:v>
                </c:pt>
                <c:pt idx="72">
                  <c:v>2.9685194810004432E-4</c:v>
                </c:pt>
                <c:pt idx="73">
                  <c:v>3.0815551623160922E-4</c:v>
                </c:pt>
                <c:pt idx="74">
                  <c:v>2.3014175326736066E-4</c:v>
                </c:pt>
                <c:pt idx="75">
                  <c:v>1.6546420036247231E-4</c:v>
                </c:pt>
                <c:pt idx="76">
                  <c:v>1.4326577467433516E-4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2.30755</c:v>
                </c:pt>
                <c:pt idx="1">
                  <c:v>2.3558919999999999</c:v>
                </c:pt>
                <c:pt idx="2">
                  <c:v>2.3110939999999998</c:v>
                </c:pt>
                <c:pt idx="3">
                  <c:v>2.272071</c:v>
                </c:pt>
                <c:pt idx="4">
                  <c:v>2.334654</c:v>
                </c:pt>
                <c:pt idx="5">
                  <c:v>2.384725</c:v>
                </c:pt>
                <c:pt idx="6">
                  <c:v>2.3622070000000002</c:v>
                </c:pt>
                <c:pt idx="7">
                  <c:v>2.3350169999999997</c:v>
                </c:pt>
                <c:pt idx="8">
                  <c:v>2.3698330000000003</c:v>
                </c:pt>
                <c:pt idx="9">
                  <c:v>2.4575309999999999</c:v>
                </c:pt>
                <c:pt idx="10">
                  <c:v>2.431908</c:v>
                </c:pt>
                <c:pt idx="11">
                  <c:v>2.4752810000000003</c:v>
                </c:pt>
                <c:pt idx="12">
                  <c:v>2.4799869999999999</c:v>
                </c:pt>
                <c:pt idx="13">
                  <c:v>2.6348310000000001</c:v>
                </c:pt>
                <c:pt idx="14">
                  <c:v>2.6679750000000002</c:v>
                </c:pt>
                <c:pt idx="15">
                  <c:v>2.6420630000000003</c:v>
                </c:pt>
                <c:pt idx="16">
                  <c:v>2.6501650000000003</c:v>
                </c:pt>
                <c:pt idx="17">
                  <c:v>2.6919040000000001</c:v>
                </c:pt>
                <c:pt idx="18">
                  <c:v>2.5767419999999999</c:v>
                </c:pt>
                <c:pt idx="19">
                  <c:v>2.4827110000000001</c:v>
                </c:pt>
                <c:pt idx="20">
                  <c:v>2.8684130000000003</c:v>
                </c:pt>
                <c:pt idx="21">
                  <c:v>2.4208609999999999</c:v>
                </c:pt>
                <c:pt idx="22">
                  <c:v>2.5264259999999998</c:v>
                </c:pt>
                <c:pt idx="23">
                  <c:v>2.4831129999999999</c:v>
                </c:pt>
                <c:pt idx="24">
                  <c:v>2.4147509999999999</c:v>
                </c:pt>
                <c:pt idx="25">
                  <c:v>2.443206</c:v>
                </c:pt>
                <c:pt idx="26">
                  <c:v>2.4463979999999999</c:v>
                </c:pt>
                <c:pt idx="27">
                  <c:v>2.518319</c:v>
                </c:pt>
                <c:pt idx="28">
                  <c:v>2.4544589999999999</c:v>
                </c:pt>
                <c:pt idx="29">
                  <c:v>2.4755470000000002</c:v>
                </c:pt>
                <c:pt idx="30">
                  <c:v>2.471536</c:v>
                </c:pt>
                <c:pt idx="31">
                  <c:v>2.4839530000000001</c:v>
                </c:pt>
                <c:pt idx="32">
                  <c:v>2.4540150000000001</c:v>
                </c:pt>
                <c:pt idx="33">
                  <c:v>2.5132129999999999</c:v>
                </c:pt>
                <c:pt idx="34">
                  <c:v>2.358231</c:v>
                </c:pt>
                <c:pt idx="35">
                  <c:v>2.3811520000000002</c:v>
                </c:pt>
                <c:pt idx="36">
                  <c:v>2.3846820000000002</c:v>
                </c:pt>
                <c:pt idx="37">
                  <c:v>2.3607</c:v>
                </c:pt>
                <c:pt idx="38">
                  <c:v>2.3349609999999998</c:v>
                </c:pt>
                <c:pt idx="39">
                  <c:v>2.3237669999999997</c:v>
                </c:pt>
                <c:pt idx="40">
                  <c:v>2.3531629999999999</c:v>
                </c:pt>
                <c:pt idx="41">
                  <c:v>2.4303949999999999</c:v>
                </c:pt>
                <c:pt idx="42">
                  <c:v>2.4185859999999999</c:v>
                </c:pt>
                <c:pt idx="43">
                  <c:v>2.4212400000000001</c:v>
                </c:pt>
                <c:pt idx="44">
                  <c:v>2.4155769999999999</c:v>
                </c:pt>
                <c:pt idx="45">
                  <c:v>2.412976</c:v>
                </c:pt>
                <c:pt idx="46">
                  <c:v>2.4454069999999999</c:v>
                </c:pt>
                <c:pt idx="47">
                  <c:v>2.4702459999999999</c:v>
                </c:pt>
                <c:pt idx="48">
                  <c:v>2.585931</c:v>
                </c:pt>
                <c:pt idx="49">
                  <c:v>2.5391569999999999</c:v>
                </c:pt>
                <c:pt idx="50">
                  <c:v>2.509004</c:v>
                </c:pt>
                <c:pt idx="51">
                  <c:v>2.5254050000000001</c:v>
                </c:pt>
                <c:pt idx="52">
                  <c:v>2.5522259999999997</c:v>
                </c:pt>
                <c:pt idx="53">
                  <c:v>2.5263629999999999</c:v>
                </c:pt>
                <c:pt idx="54">
                  <c:v>2.531148</c:v>
                </c:pt>
                <c:pt idx="55">
                  <c:v>2.5381589999999998</c:v>
                </c:pt>
                <c:pt idx="56">
                  <c:v>2.5176639999999999</c:v>
                </c:pt>
                <c:pt idx="57">
                  <c:v>2.5025189999999999</c:v>
                </c:pt>
                <c:pt idx="58">
                  <c:v>2.5368369999999998</c:v>
                </c:pt>
                <c:pt idx="59">
                  <c:v>2.5156589999999999</c:v>
                </c:pt>
                <c:pt idx="60">
                  <c:v>2.49587</c:v>
                </c:pt>
                <c:pt idx="61">
                  <c:v>2.4890910000000002</c:v>
                </c:pt>
                <c:pt idx="62">
                  <c:v>2.4622459999999999</c:v>
                </c:pt>
                <c:pt idx="63">
                  <c:v>2.5287869999999999</c:v>
                </c:pt>
                <c:pt idx="64">
                  <c:v>2.46536</c:v>
                </c:pt>
                <c:pt idx="65">
                  <c:v>2.5266900000000003</c:v>
                </c:pt>
                <c:pt idx="66">
                  <c:v>2.4854430000000001</c:v>
                </c:pt>
                <c:pt idx="67">
                  <c:v>2.423854</c:v>
                </c:pt>
                <c:pt idx="68">
                  <c:v>2.3976830000000002</c:v>
                </c:pt>
                <c:pt idx="69">
                  <c:v>2.4158770000000001</c:v>
                </c:pt>
                <c:pt idx="70">
                  <c:v>2.4454029999999998</c:v>
                </c:pt>
                <c:pt idx="71">
                  <c:v>2.4166729999999998</c:v>
                </c:pt>
                <c:pt idx="72">
                  <c:v>2.4160060000000003</c:v>
                </c:pt>
                <c:pt idx="73">
                  <c:v>2.404471</c:v>
                </c:pt>
                <c:pt idx="74">
                  <c:v>2.3708290000000001</c:v>
                </c:pt>
                <c:pt idx="75">
                  <c:v>2.429351</c:v>
                </c:pt>
                <c:pt idx="76">
                  <c:v>2.4667779999999997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5.7401696935991019E-6</c:v>
                </c:pt>
                <c:pt idx="2">
                  <c:v>1.49871870783011E-6</c:v>
                </c:pt>
                <c:pt idx="3">
                  <c:v>-1.5915384379485614E-5</c:v>
                </c:pt>
                <c:pt idx="4">
                  <c:v>2.1160224913376315E-5</c:v>
                </c:pt>
                <c:pt idx="5">
                  <c:v>1.328709446717622E-4</c:v>
                </c:pt>
                <c:pt idx="6">
                  <c:v>1.3019350134548842E-4</c:v>
                </c:pt>
                <c:pt idx="7">
                  <c:v>1.121714885464036E-4</c:v>
                </c:pt>
                <c:pt idx="8">
                  <c:v>1.3819216845194237E-4</c:v>
                </c:pt>
                <c:pt idx="9">
                  <c:v>1.386241825803656E-4</c:v>
                </c:pt>
                <c:pt idx="10">
                  <c:v>6.0505478409639572E-6</c:v>
                </c:pt>
                <c:pt idx="11">
                  <c:v>-3.4215745249667571E-5</c:v>
                </c:pt>
                <c:pt idx="12">
                  <c:v>-1.9732753859995756E-5</c:v>
                </c:pt>
                <c:pt idx="13">
                  <c:v>3.5693520584801231E-5</c:v>
                </c:pt>
                <c:pt idx="14">
                  <c:v>7.6788075983156721E-6</c:v>
                </c:pt>
                <c:pt idx="15">
                  <c:v>1.844262114862144E-5</c:v>
                </c:pt>
                <c:pt idx="16">
                  <c:v>3.8478997270747638E-7</c:v>
                </c:pt>
                <c:pt idx="17">
                  <c:v>5.5887385643889559E-6</c:v>
                </c:pt>
                <c:pt idx="18">
                  <c:v>-1.1822246480633564E-4</c:v>
                </c:pt>
                <c:pt idx="19">
                  <c:v>-2.1569192713901251E-4</c:v>
                </c:pt>
                <c:pt idx="20">
                  <c:v>-3.5733630673006315E-4</c:v>
                </c:pt>
                <c:pt idx="21">
                  <c:v>-5.4885913570999116E-4</c:v>
                </c:pt>
                <c:pt idx="22">
                  <c:v>-5.9823862079968842E-4</c:v>
                </c:pt>
                <c:pt idx="23">
                  <c:v>-6.0201235148512364E-4</c:v>
                </c:pt>
                <c:pt idx="24">
                  <c:v>-5.0200942787592294E-4</c:v>
                </c:pt>
                <c:pt idx="25">
                  <c:v>-2.6432015724969348E-4</c:v>
                </c:pt>
                <c:pt idx="26">
                  <c:v>7.3763108044686606E-6</c:v>
                </c:pt>
                <c:pt idx="27">
                  <c:v>1.5537827617066269E-4</c:v>
                </c:pt>
                <c:pt idx="28">
                  <c:v>2.629205020841022E-4</c:v>
                </c:pt>
                <c:pt idx="29">
                  <c:v>1.9253210000090754E-4</c:v>
                </c:pt>
                <c:pt idx="30">
                  <c:v>7.988541653584241E-5</c:v>
                </c:pt>
                <c:pt idx="31">
                  <c:v>4.0827062577276593E-5</c:v>
                </c:pt>
                <c:pt idx="32">
                  <c:v>-7.543557333525232E-5</c:v>
                </c:pt>
                <c:pt idx="33">
                  <c:v>9.7709116782042664E-6</c:v>
                </c:pt>
                <c:pt idx="34">
                  <c:v>3.8464663239458894E-5</c:v>
                </c:pt>
                <c:pt idx="35">
                  <c:v>1.1927416634914122E-4</c:v>
                </c:pt>
                <c:pt idx="36">
                  <c:v>1.3264592502732083E-4</c:v>
                </c:pt>
                <c:pt idx="37">
                  <c:v>1.7813387311355153E-4</c:v>
                </c:pt>
                <c:pt idx="38">
                  <c:v>1.2097370604834584E-4</c:v>
                </c:pt>
                <c:pt idx="39">
                  <c:v>2.0658415777636738E-4</c:v>
                </c:pt>
                <c:pt idx="40">
                  <c:v>1.8109439289194117E-4</c:v>
                </c:pt>
                <c:pt idx="41">
                  <c:v>2.4926814064450507E-4</c:v>
                </c:pt>
                <c:pt idx="42">
                  <c:v>2.4754063215519042E-4</c:v>
                </c:pt>
                <c:pt idx="43">
                  <c:v>2.582183043791097E-4</c:v>
                </c:pt>
                <c:pt idx="44">
                  <c:v>2.6253081930141661E-4</c:v>
                </c:pt>
                <c:pt idx="45">
                  <c:v>3.1089243364170702E-4</c:v>
                </c:pt>
                <c:pt idx="46">
                  <c:v>2.3778831093919467E-4</c:v>
                </c:pt>
                <c:pt idx="47">
                  <c:v>2.1888910066301552E-4</c:v>
                </c:pt>
                <c:pt idx="48">
                  <c:v>2.9346357724795787E-4</c:v>
                </c:pt>
                <c:pt idx="49">
                  <c:v>2.1254436557034917E-4</c:v>
                </c:pt>
                <c:pt idx="50">
                  <c:v>9.165767128354273E-5</c:v>
                </c:pt>
                <c:pt idx="51">
                  <c:v>-2.0984526167296244E-5</c:v>
                </c:pt>
                <c:pt idx="52">
                  <c:v>-9.2772034393834107E-5</c:v>
                </c:pt>
                <c:pt idx="53">
                  <c:v>-2.9065783690718612E-4</c:v>
                </c:pt>
                <c:pt idx="54">
                  <c:v>-3.0350750033223637E-4</c:v>
                </c:pt>
                <c:pt idx="55">
                  <c:v>-2.5117026018858974E-4</c:v>
                </c:pt>
                <c:pt idx="56">
                  <c:v>-2.1480527715313767E-4</c:v>
                </c:pt>
                <c:pt idx="57">
                  <c:v>-2.1318537898093557E-4</c:v>
                </c:pt>
                <c:pt idx="58">
                  <c:v>-1.4642524466847707E-4</c:v>
                </c:pt>
                <c:pt idx="59">
                  <c:v>-9.4304204594989236E-5</c:v>
                </c:pt>
                <c:pt idx="60">
                  <c:v>-7.5113440887662002E-5</c:v>
                </c:pt>
                <c:pt idx="61">
                  <c:v>-5.3733666718599975E-5</c:v>
                </c:pt>
                <c:pt idx="62">
                  <c:v>-4.2023740676540907E-5</c:v>
                </c:pt>
                <c:pt idx="63">
                  <c:v>-1.3473911665268516E-4</c:v>
                </c:pt>
                <c:pt idx="64">
                  <c:v>-1.8557295683863773E-4</c:v>
                </c:pt>
                <c:pt idx="65">
                  <c:v>-1.2095218207980066E-4</c:v>
                </c:pt>
                <c:pt idx="66">
                  <c:v>-8.3062264015853733E-5</c:v>
                </c:pt>
                <c:pt idx="67">
                  <c:v>-3.7423074134713123E-5</c:v>
                </c:pt>
                <c:pt idx="68">
                  <c:v>-6.6005065369498066E-7</c:v>
                </c:pt>
                <c:pt idx="69">
                  <c:v>3.0351571873336034E-5</c:v>
                </c:pt>
                <c:pt idx="70">
                  <c:v>-1.2217234721097561E-5</c:v>
                </c:pt>
                <c:pt idx="71">
                  <c:v>3.7964429862111649E-6</c:v>
                </c:pt>
                <c:pt idx="72">
                  <c:v>4.8768717039439114E-5</c:v>
                </c:pt>
                <c:pt idx="73">
                  <c:v>1.5279860553647195E-4</c:v>
                </c:pt>
                <c:pt idx="74">
                  <c:v>2.3756148733225784E-4</c:v>
                </c:pt>
                <c:pt idx="75">
                  <c:v>2.89058389028884E-4</c:v>
                </c:pt>
                <c:pt idx="76">
                  <c:v>3.2902700574429335E-4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20.757820000000002</c:v>
                </c:pt>
                <c:pt idx="1">
                  <c:v>20.671368000000001</c:v>
                </c:pt>
                <c:pt idx="2">
                  <c:v>20.270051000000002</c:v>
                </c:pt>
                <c:pt idx="3">
                  <c:v>19.386151000000002</c:v>
                </c:pt>
                <c:pt idx="4">
                  <c:v>20.419201999999999</c:v>
                </c:pt>
                <c:pt idx="5">
                  <c:v>20.66412</c:v>
                </c:pt>
                <c:pt idx="6">
                  <c:v>19.738120000000002</c:v>
                </c:pt>
                <c:pt idx="7">
                  <c:v>19.221779000000002</c:v>
                </c:pt>
                <c:pt idx="8">
                  <c:v>19.429245999999999</c:v>
                </c:pt>
                <c:pt idx="9">
                  <c:v>19.247456</c:v>
                </c:pt>
                <c:pt idx="10">
                  <c:v>19.344047</c:v>
                </c:pt>
                <c:pt idx="11">
                  <c:v>19.582942000000003</c:v>
                </c:pt>
                <c:pt idx="12">
                  <c:v>19.495429999999999</c:v>
                </c:pt>
                <c:pt idx="13">
                  <c:v>20.615385999999997</c:v>
                </c:pt>
                <c:pt idx="14">
                  <c:v>21.743327999999998</c:v>
                </c:pt>
                <c:pt idx="15">
                  <c:v>21.907485999999999</c:v>
                </c:pt>
                <c:pt idx="16">
                  <c:v>21.544132999999999</c:v>
                </c:pt>
                <c:pt idx="17">
                  <c:v>21.590982999999998</c:v>
                </c:pt>
                <c:pt idx="18">
                  <c:v>21.315139000000002</c:v>
                </c:pt>
                <c:pt idx="19">
                  <c:v>21.476642999999999</c:v>
                </c:pt>
                <c:pt idx="20">
                  <c:v>20.907138</c:v>
                </c:pt>
                <c:pt idx="21">
                  <c:v>17.847915</c:v>
                </c:pt>
                <c:pt idx="22">
                  <c:v>19.634611</c:v>
                </c:pt>
                <c:pt idx="23">
                  <c:v>19.752966000000001</c:v>
                </c:pt>
                <c:pt idx="24">
                  <c:v>19.865923000000002</c:v>
                </c:pt>
                <c:pt idx="25">
                  <c:v>19.940227</c:v>
                </c:pt>
                <c:pt idx="26">
                  <c:v>20.687342000000001</c:v>
                </c:pt>
                <c:pt idx="27">
                  <c:v>21.171392000000001</c:v>
                </c:pt>
                <c:pt idx="28">
                  <c:v>20.865171</c:v>
                </c:pt>
                <c:pt idx="29">
                  <c:v>20.295282999999998</c:v>
                </c:pt>
                <c:pt idx="30">
                  <c:v>20.580035000000002</c:v>
                </c:pt>
                <c:pt idx="31">
                  <c:v>20.738567</c:v>
                </c:pt>
                <c:pt idx="32">
                  <c:v>20.10632</c:v>
                </c:pt>
                <c:pt idx="33">
                  <c:v>20.023419000000001</c:v>
                </c:pt>
                <c:pt idx="34">
                  <c:v>18.268086</c:v>
                </c:pt>
                <c:pt idx="35">
                  <c:v>18.841044</c:v>
                </c:pt>
                <c:pt idx="36">
                  <c:v>19.166101000000001</c:v>
                </c:pt>
                <c:pt idx="37">
                  <c:v>18.939685000000001</c:v>
                </c:pt>
                <c:pt idx="38">
                  <c:v>18.528879</c:v>
                </c:pt>
                <c:pt idx="39">
                  <c:v>17.705106000000001</c:v>
                </c:pt>
                <c:pt idx="40">
                  <c:v>17.516895999999999</c:v>
                </c:pt>
                <c:pt idx="41">
                  <c:v>18.194137999999999</c:v>
                </c:pt>
                <c:pt idx="42">
                  <c:v>17.488963000000002</c:v>
                </c:pt>
                <c:pt idx="43">
                  <c:v>18.635235999999999</c:v>
                </c:pt>
                <c:pt idx="44">
                  <c:v>18.180437999999999</c:v>
                </c:pt>
                <c:pt idx="45">
                  <c:v>18.061449</c:v>
                </c:pt>
                <c:pt idx="46">
                  <c:v>18.854226999999998</c:v>
                </c:pt>
                <c:pt idx="47">
                  <c:v>18.606657999999999</c:v>
                </c:pt>
                <c:pt idx="48">
                  <c:v>18.726635000000002</c:v>
                </c:pt>
                <c:pt idx="49">
                  <c:v>18.355611</c:v>
                </c:pt>
                <c:pt idx="50">
                  <c:v>18.830684999999999</c:v>
                </c:pt>
                <c:pt idx="51">
                  <c:v>18.919982999999998</c:v>
                </c:pt>
                <c:pt idx="52">
                  <c:v>19.418360999999997</c:v>
                </c:pt>
                <c:pt idx="53">
                  <c:v>19.878995</c:v>
                </c:pt>
                <c:pt idx="54">
                  <c:v>19.834728999999999</c:v>
                </c:pt>
                <c:pt idx="55">
                  <c:v>20.983422000000001</c:v>
                </c:pt>
                <c:pt idx="56">
                  <c:v>22.351548999999999</c:v>
                </c:pt>
                <c:pt idx="57">
                  <c:v>22.642552999999999</c:v>
                </c:pt>
                <c:pt idx="58">
                  <c:v>23.430523000000001</c:v>
                </c:pt>
                <c:pt idx="59">
                  <c:v>23.551151000000001</c:v>
                </c:pt>
                <c:pt idx="60">
                  <c:v>23.259910999999999</c:v>
                </c:pt>
                <c:pt idx="61">
                  <c:v>23.664078</c:v>
                </c:pt>
                <c:pt idx="62">
                  <c:v>23.490714999999998</c:v>
                </c:pt>
                <c:pt idx="63">
                  <c:v>23.492749</c:v>
                </c:pt>
                <c:pt idx="64">
                  <c:v>22.640160999999999</c:v>
                </c:pt>
                <c:pt idx="65">
                  <c:v>23.459873999999999</c:v>
                </c:pt>
                <c:pt idx="66">
                  <c:v>22.453962000000001</c:v>
                </c:pt>
                <c:pt idx="67">
                  <c:v>23.271158</c:v>
                </c:pt>
                <c:pt idx="68">
                  <c:v>22.788069</c:v>
                </c:pt>
                <c:pt idx="69">
                  <c:v>22.981948000000003</c:v>
                </c:pt>
                <c:pt idx="70">
                  <c:v>21.806702999999999</c:v>
                </c:pt>
                <c:pt idx="71">
                  <c:v>20.955014000000002</c:v>
                </c:pt>
                <c:pt idx="72">
                  <c:v>20.555036999999999</c:v>
                </c:pt>
                <c:pt idx="73">
                  <c:v>20.020054000000002</c:v>
                </c:pt>
                <c:pt idx="74">
                  <c:v>20.249921000000001</c:v>
                </c:pt>
                <c:pt idx="75">
                  <c:v>21.178871000000001</c:v>
                </c:pt>
                <c:pt idx="76">
                  <c:v>21.826514000000003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-1.3321183211224136E-5</c:v>
                </c:pt>
                <c:pt idx="2">
                  <c:v>-7.5481192377400974E-5</c:v>
                </c:pt>
                <c:pt idx="3">
                  <c:v>-9.4768839845301917E-5</c:v>
                </c:pt>
                <c:pt idx="4">
                  <c:v>-3.1404856605157994E-5</c:v>
                </c:pt>
                <c:pt idx="5">
                  <c:v>3.4396242294897742E-5</c:v>
                </c:pt>
                <c:pt idx="6">
                  <c:v>1.4758601429448856E-5</c:v>
                </c:pt>
                <c:pt idx="7">
                  <c:v>-1.0781507993133768E-6</c:v>
                </c:pt>
                <c:pt idx="8">
                  <c:v>-3.1196909907330381E-6</c:v>
                </c:pt>
                <c:pt idx="9">
                  <c:v>-7.8067485103409831E-5</c:v>
                </c:pt>
                <c:pt idx="10">
                  <c:v>-1.3224189413187516E-4</c:v>
                </c:pt>
                <c:pt idx="11">
                  <c:v>-4.6954876486703012E-5</c:v>
                </c:pt>
                <c:pt idx="12">
                  <c:v>3.5612263074248621E-5</c:v>
                </c:pt>
                <c:pt idx="13">
                  <c:v>1.9029206682554385E-4</c:v>
                </c:pt>
                <c:pt idx="14">
                  <c:v>4.6362542564753719E-4</c:v>
                </c:pt>
                <c:pt idx="15">
                  <c:v>6.5763932539024362E-4</c:v>
                </c:pt>
                <c:pt idx="16">
                  <c:v>7.2100665741383772E-4</c:v>
                </c:pt>
                <c:pt idx="17">
                  <c:v>7.2231009836846766E-4</c:v>
                </c:pt>
                <c:pt idx="18">
                  <c:v>5.9597918081407775E-4</c:v>
                </c:pt>
                <c:pt idx="19">
                  <c:v>3.6306675610718196E-4</c:v>
                </c:pt>
                <c:pt idx="20">
                  <c:v>1.9589501552020271E-4</c:v>
                </c:pt>
                <c:pt idx="21">
                  <c:v>1.3147769160874105E-4</c:v>
                </c:pt>
                <c:pt idx="22">
                  <c:v>6.5796632858447631E-5</c:v>
                </c:pt>
                <c:pt idx="23">
                  <c:v>2.7392512424308712E-5</c:v>
                </c:pt>
                <c:pt idx="24">
                  <c:v>-9.486133356933742E-6</c:v>
                </c:pt>
                <c:pt idx="25">
                  <c:v>-1.3301651770108286E-4</c:v>
                </c:pt>
                <c:pt idx="26">
                  <c:v>-1.4021798171449799E-4</c:v>
                </c:pt>
                <c:pt idx="27">
                  <c:v>-5.8281459161393457E-5</c:v>
                </c:pt>
                <c:pt idx="28">
                  <c:v>-2.8346472740487438E-5</c:v>
                </c:pt>
                <c:pt idx="29">
                  <c:v>-8.6891236793745059E-5</c:v>
                </c:pt>
                <c:pt idx="30">
                  <c:v>-6.7750699302765753E-5</c:v>
                </c:pt>
                <c:pt idx="31">
                  <c:v>-1.5396288356368912E-4</c:v>
                </c:pt>
                <c:pt idx="32">
                  <c:v>-3.0347024068521462E-4</c:v>
                </c:pt>
                <c:pt idx="33">
                  <c:v>-3.7153481499814685E-4</c:v>
                </c:pt>
                <c:pt idx="34">
                  <c:v>-4.6318594749215897E-4</c:v>
                </c:pt>
                <c:pt idx="35">
                  <c:v>-5.2335703007199482E-4</c:v>
                </c:pt>
                <c:pt idx="36">
                  <c:v>-5.609608669984922E-4</c:v>
                </c:pt>
                <c:pt idx="37">
                  <c:v>-5.5389060078487934E-4</c:v>
                </c:pt>
                <c:pt idx="38">
                  <c:v>-5.4756768422875666E-4</c:v>
                </c:pt>
                <c:pt idx="39">
                  <c:v>-4.2137496852955465E-4</c:v>
                </c:pt>
                <c:pt idx="40">
                  <c:v>-3.2556221258228278E-4</c:v>
                </c:pt>
                <c:pt idx="41">
                  <c:v>-2.5383297092070148E-4</c:v>
                </c:pt>
                <c:pt idx="42">
                  <c:v>-2.3273724689638274E-4</c:v>
                </c:pt>
                <c:pt idx="43">
                  <c:v>-1.2475098079512873E-4</c:v>
                </c:pt>
                <c:pt idx="44">
                  <c:v>-5.5904613349645987E-5</c:v>
                </c:pt>
                <c:pt idx="45">
                  <c:v>1.5516895359193286E-6</c:v>
                </c:pt>
                <c:pt idx="46">
                  <c:v>8.1587643094001544E-5</c:v>
                </c:pt>
                <c:pt idx="47">
                  <c:v>1.2511333409717987E-4</c:v>
                </c:pt>
                <c:pt idx="48">
                  <c:v>9.4718476083367861E-5</c:v>
                </c:pt>
                <c:pt idx="49">
                  <c:v>7.1645350608035235E-5</c:v>
                </c:pt>
                <c:pt idx="50">
                  <c:v>7.0151824211573245E-5</c:v>
                </c:pt>
                <c:pt idx="51">
                  <c:v>4.729193244318357E-5</c:v>
                </c:pt>
                <c:pt idx="52">
                  <c:v>1.206818972080324E-4</c:v>
                </c:pt>
                <c:pt idx="53">
                  <c:v>1.6757690999480001E-4</c:v>
                </c:pt>
                <c:pt idx="54">
                  <c:v>1.8225721909805099E-4</c:v>
                </c:pt>
                <c:pt idx="55">
                  <c:v>2.342452461741912E-4</c:v>
                </c:pt>
                <c:pt idx="56">
                  <c:v>3.2519660106868466E-4</c:v>
                </c:pt>
                <c:pt idx="57">
                  <c:v>3.595777844579994E-4</c:v>
                </c:pt>
                <c:pt idx="58">
                  <c:v>3.9939131980363033E-4</c:v>
                </c:pt>
                <c:pt idx="59">
                  <c:v>3.7271141775883232E-4</c:v>
                </c:pt>
                <c:pt idx="60">
                  <c:v>2.7445521045749686E-4</c:v>
                </c:pt>
                <c:pt idx="61">
                  <c:v>1.5018971304253117E-4</c:v>
                </c:pt>
                <c:pt idx="62">
                  <c:v>4.8299900687108575E-5</c:v>
                </c:pt>
                <c:pt idx="63">
                  <c:v>-9.8149255155006673E-5</c:v>
                </c:pt>
                <c:pt idx="64">
                  <c:v>-2.0916086732852829E-4</c:v>
                </c:pt>
                <c:pt idx="65">
                  <c:v>-2.2428622975361853E-4</c:v>
                </c:pt>
                <c:pt idx="66">
                  <c:v>-3.43710324187441E-4</c:v>
                </c:pt>
                <c:pt idx="67">
                  <c:v>-3.4995699606428282E-4</c:v>
                </c:pt>
                <c:pt idx="68">
                  <c:v>-3.6817803220549341E-4</c:v>
                </c:pt>
                <c:pt idx="69">
                  <c:v>-3.2754230373013778E-4</c:v>
                </c:pt>
                <c:pt idx="70">
                  <c:v>-4.2668007946602808E-4</c:v>
                </c:pt>
                <c:pt idx="71">
                  <c:v>-3.5621803273111935E-4</c:v>
                </c:pt>
                <c:pt idx="72">
                  <c:v>-3.7989251352361285E-4</c:v>
                </c:pt>
                <c:pt idx="73">
                  <c:v>-3.2357880942655078E-4</c:v>
                </c:pt>
                <c:pt idx="74">
                  <c:v>-2.1989703147543439E-4</c:v>
                </c:pt>
                <c:pt idx="75">
                  <c:v>-5.5566906665963068E-5</c:v>
                </c:pt>
                <c:pt idx="76">
                  <c:v>6.1742283523587792E-5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13.321771999999999</c:v>
                </c:pt>
                <c:pt idx="1">
                  <c:v>13.503298999999998</c:v>
                </c:pt>
                <c:pt idx="2">
                  <c:v>13.234131</c:v>
                </c:pt>
                <c:pt idx="3">
                  <c:v>12.701012</c:v>
                </c:pt>
                <c:pt idx="4">
                  <c:v>12.791309</c:v>
                </c:pt>
                <c:pt idx="5">
                  <c:v>12.678903</c:v>
                </c:pt>
                <c:pt idx="6">
                  <c:v>12.481133</c:v>
                </c:pt>
                <c:pt idx="7">
                  <c:v>12.253807</c:v>
                </c:pt>
                <c:pt idx="8">
                  <c:v>12.471517</c:v>
                </c:pt>
                <c:pt idx="9">
                  <c:v>12.64513</c:v>
                </c:pt>
                <c:pt idx="10">
                  <c:v>12.868993</c:v>
                </c:pt>
                <c:pt idx="11">
                  <c:v>12.829364</c:v>
                </c:pt>
                <c:pt idx="12">
                  <c:v>12.690496000000001</c:v>
                </c:pt>
                <c:pt idx="13">
                  <c:v>12.899614999999999</c:v>
                </c:pt>
                <c:pt idx="14">
                  <c:v>12.885386</c:v>
                </c:pt>
                <c:pt idx="15">
                  <c:v>12.895316000000001</c:v>
                </c:pt>
                <c:pt idx="16">
                  <c:v>12.864659</c:v>
                </c:pt>
                <c:pt idx="17">
                  <c:v>12.811649000000001</c:v>
                </c:pt>
                <c:pt idx="18">
                  <c:v>12.969488</c:v>
                </c:pt>
                <c:pt idx="19">
                  <c:v>12.871300999999999</c:v>
                </c:pt>
                <c:pt idx="20">
                  <c:v>12.028446000000001</c:v>
                </c:pt>
                <c:pt idx="21">
                  <c:v>10.582224</c:v>
                </c:pt>
                <c:pt idx="22">
                  <c:v>11.199928999999999</c:v>
                </c:pt>
                <c:pt idx="23">
                  <c:v>11.579634</c:v>
                </c:pt>
                <c:pt idx="24">
                  <c:v>11.328834000000001</c:v>
                </c:pt>
                <c:pt idx="25">
                  <c:v>11.549750999999999</c:v>
                </c:pt>
                <c:pt idx="26">
                  <c:v>11.417477999999999</c:v>
                </c:pt>
                <c:pt idx="27">
                  <c:v>11.409583</c:v>
                </c:pt>
                <c:pt idx="28">
                  <c:v>11.655517999999999</c:v>
                </c:pt>
                <c:pt idx="29">
                  <c:v>11.432764000000001</c:v>
                </c:pt>
                <c:pt idx="30">
                  <c:v>11.618935</c:v>
                </c:pt>
                <c:pt idx="31">
                  <c:v>11.70885</c:v>
                </c:pt>
                <c:pt idx="32">
                  <c:v>11.284969</c:v>
                </c:pt>
                <c:pt idx="33">
                  <c:v>11.278877</c:v>
                </c:pt>
                <c:pt idx="34">
                  <c:v>10.524827999999999</c:v>
                </c:pt>
                <c:pt idx="35">
                  <c:v>10.756636</c:v>
                </c:pt>
                <c:pt idx="36">
                  <c:v>10.998122</c:v>
                </c:pt>
                <c:pt idx="37">
                  <c:v>10.889619999999999</c:v>
                </c:pt>
                <c:pt idx="38">
                  <c:v>11.079496000000001</c:v>
                </c:pt>
                <c:pt idx="39">
                  <c:v>10.850344999999999</c:v>
                </c:pt>
                <c:pt idx="40">
                  <c:v>10.692302</c:v>
                </c:pt>
                <c:pt idx="41">
                  <c:v>11.019724</c:v>
                </c:pt>
                <c:pt idx="42">
                  <c:v>10.335122</c:v>
                </c:pt>
                <c:pt idx="43">
                  <c:v>10.332122999999999</c:v>
                </c:pt>
                <c:pt idx="44">
                  <c:v>10.246377000000001</c:v>
                </c:pt>
                <c:pt idx="45">
                  <c:v>10.164553999999999</c:v>
                </c:pt>
                <c:pt idx="46">
                  <c:v>10.424463000000001</c:v>
                </c:pt>
                <c:pt idx="47">
                  <c:v>10.399124</c:v>
                </c:pt>
                <c:pt idx="48">
                  <c:v>10.455988</c:v>
                </c:pt>
                <c:pt idx="49">
                  <c:v>10.38335</c:v>
                </c:pt>
                <c:pt idx="50">
                  <c:v>10.492769000000001</c:v>
                </c:pt>
                <c:pt idx="51">
                  <c:v>10.784399000000001</c:v>
                </c:pt>
                <c:pt idx="52">
                  <c:v>11.152023</c:v>
                </c:pt>
                <c:pt idx="53">
                  <c:v>11.07535</c:v>
                </c:pt>
                <c:pt idx="54">
                  <c:v>10.958945</c:v>
                </c:pt>
                <c:pt idx="55">
                  <c:v>10.873519999999999</c:v>
                </c:pt>
                <c:pt idx="56">
                  <c:v>10.975536</c:v>
                </c:pt>
                <c:pt idx="57">
                  <c:v>10.972357000000001</c:v>
                </c:pt>
                <c:pt idx="58">
                  <c:v>10.984287</c:v>
                </c:pt>
                <c:pt idx="59">
                  <c:v>11.008922</c:v>
                </c:pt>
                <c:pt idx="60">
                  <c:v>11.162338</c:v>
                </c:pt>
                <c:pt idx="61">
                  <c:v>11.178357999999999</c:v>
                </c:pt>
                <c:pt idx="62">
                  <c:v>10.902285000000001</c:v>
                </c:pt>
                <c:pt idx="63">
                  <c:v>10.930549000000001</c:v>
                </c:pt>
                <c:pt idx="64">
                  <c:v>10.719157000000001</c:v>
                </c:pt>
                <c:pt idx="65">
                  <c:v>10.512516999999999</c:v>
                </c:pt>
                <c:pt idx="66">
                  <c:v>10.653559</c:v>
                </c:pt>
                <c:pt idx="67">
                  <c:v>10.532772999999999</c:v>
                </c:pt>
                <c:pt idx="68">
                  <c:v>10.238936000000001</c:v>
                </c:pt>
                <c:pt idx="69">
                  <c:v>10.18328</c:v>
                </c:pt>
                <c:pt idx="70">
                  <c:v>10.738463000000001</c:v>
                </c:pt>
                <c:pt idx="71">
                  <c:v>10.369238000000001</c:v>
                </c:pt>
                <c:pt idx="72">
                  <c:v>10.096610999999999</c:v>
                </c:pt>
                <c:pt idx="73">
                  <c:v>10.042442999999999</c:v>
                </c:pt>
                <c:pt idx="74">
                  <c:v>9.693128999999999</c:v>
                </c:pt>
                <c:pt idx="75">
                  <c:v>9.8913210000000014</c:v>
                </c:pt>
                <c:pt idx="76">
                  <c:v>10.11711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3.6774975965397919E-5</c:v>
                </c:pt>
                <c:pt idx="2">
                  <c:v>-1.846306853239074E-4</c:v>
                </c:pt>
                <c:pt idx="3">
                  <c:v>-4.2576363929064154E-4</c:v>
                </c:pt>
                <c:pt idx="4">
                  <c:v>-8.1858150525636287E-4</c:v>
                </c:pt>
                <c:pt idx="5">
                  <c:v>-1.1960137256680308E-3</c:v>
                </c:pt>
                <c:pt idx="6">
                  <c:v>-1.5551981682482151E-3</c:v>
                </c:pt>
                <c:pt idx="7">
                  <c:v>-1.8468534762615852E-3</c:v>
                </c:pt>
                <c:pt idx="8">
                  <c:v>-1.9479964024005456E-3</c:v>
                </c:pt>
                <c:pt idx="9">
                  <c:v>-1.7501023070002832E-3</c:v>
                </c:pt>
                <c:pt idx="10">
                  <c:v>-1.3746580918395771E-3</c:v>
                </c:pt>
                <c:pt idx="11">
                  <c:v>-1.0948508627078735E-3</c:v>
                </c:pt>
                <c:pt idx="12">
                  <c:v>-7.6939663626249093E-4</c:v>
                </c:pt>
                <c:pt idx="13">
                  <c:v>-4.5193740830856526E-4</c:v>
                </c:pt>
                <c:pt idx="14">
                  <c:v>-2.401479579761767E-4</c:v>
                </c:pt>
                <c:pt idx="15">
                  <c:v>-8.5712149234284159E-5</c:v>
                </c:pt>
                <c:pt idx="16">
                  <c:v>1.3282403802490975E-4</c:v>
                </c:pt>
                <c:pt idx="17">
                  <c:v>2.9829717748125744E-4</c:v>
                </c:pt>
                <c:pt idx="18">
                  <c:v>5.4834865128511627E-4</c:v>
                </c:pt>
                <c:pt idx="19">
                  <c:v>7.7451585900858207E-4</c:v>
                </c:pt>
                <c:pt idx="20">
                  <c:v>7.3615314638900706E-4</c:v>
                </c:pt>
                <c:pt idx="21">
                  <c:v>7.4918300123930624E-4</c:v>
                </c:pt>
                <c:pt idx="22">
                  <c:v>6.9225288431845047E-4</c:v>
                </c:pt>
                <c:pt idx="23">
                  <c:v>5.0793025868254823E-4</c:v>
                </c:pt>
                <c:pt idx="24">
                  <c:v>3.4523488355306452E-4</c:v>
                </c:pt>
                <c:pt idx="25">
                  <c:v>3.7082259229237837E-4</c:v>
                </c:pt>
                <c:pt idx="26">
                  <c:v>3.1773648950428226E-4</c:v>
                </c:pt>
                <c:pt idx="27">
                  <c:v>3.4756110112137161E-4</c:v>
                </c:pt>
                <c:pt idx="28">
                  <c:v>3.6298762248457555E-4</c:v>
                </c:pt>
                <c:pt idx="29">
                  <c:v>2.6650726267135323E-4</c:v>
                </c:pt>
                <c:pt idx="30">
                  <c:v>2.8522320865406606E-4</c:v>
                </c:pt>
                <c:pt idx="31">
                  <c:v>2.8818493772757672E-4</c:v>
                </c:pt>
                <c:pt idx="32">
                  <c:v>2.2502702383176689E-4</c:v>
                </c:pt>
                <c:pt idx="33">
                  <c:v>1.1478876586206517E-4</c:v>
                </c:pt>
                <c:pt idx="34">
                  <c:v>-3.1309119034336839E-5</c:v>
                </c:pt>
                <c:pt idx="35">
                  <c:v>-1.1869903624971622E-4</c:v>
                </c:pt>
                <c:pt idx="36">
                  <c:v>-3.5343005865493817E-5</c:v>
                </c:pt>
                <c:pt idx="37">
                  <c:v>1.384041369265111E-4</c:v>
                </c:pt>
                <c:pt idx="38">
                  <c:v>3.5037032624691904E-4</c:v>
                </c:pt>
                <c:pt idx="39">
                  <c:v>6.1452631895646281E-4</c:v>
                </c:pt>
                <c:pt idx="40">
                  <c:v>7.9299882332625814E-4</c:v>
                </c:pt>
                <c:pt idx="41">
                  <c:v>8.7818451544119207E-4</c:v>
                </c:pt>
                <c:pt idx="42">
                  <c:v>7.6034943446119684E-4</c:v>
                </c:pt>
                <c:pt idx="43">
                  <c:v>6.1515874005103183E-4</c:v>
                </c:pt>
                <c:pt idx="44">
                  <c:v>4.9260945801431297E-4</c:v>
                </c:pt>
                <c:pt idx="45">
                  <c:v>3.508070595098123E-4</c:v>
                </c:pt>
                <c:pt idx="46">
                  <c:v>1.8018925221940479E-4</c:v>
                </c:pt>
                <c:pt idx="47">
                  <c:v>1.6008748290225112E-4</c:v>
                </c:pt>
                <c:pt idx="48">
                  <c:v>1.4612995194757621E-4</c:v>
                </c:pt>
                <c:pt idx="49">
                  <c:v>1.2905967494154379E-4</c:v>
                </c:pt>
                <c:pt idx="50">
                  <c:v>1.0587647209906755E-4</c:v>
                </c:pt>
                <c:pt idx="51">
                  <c:v>1.2557764218208426E-4</c:v>
                </c:pt>
                <c:pt idx="52">
                  <c:v>2.0076721359527707E-4</c:v>
                </c:pt>
                <c:pt idx="53">
                  <c:v>1.8545992786759527E-4</c:v>
                </c:pt>
                <c:pt idx="54">
                  <c:v>1.1573572887571115E-4</c:v>
                </c:pt>
                <c:pt idx="55">
                  <c:v>-2.8357520943532764E-6</c:v>
                </c:pt>
                <c:pt idx="56">
                  <c:v>-9.789035440153866E-5</c:v>
                </c:pt>
                <c:pt idx="57">
                  <c:v>-2.5003216901697248E-4</c:v>
                </c:pt>
                <c:pt idx="58">
                  <c:v>-2.9759322906187957E-4</c:v>
                </c:pt>
                <c:pt idx="59">
                  <c:v>-2.7985484654111082E-4</c:v>
                </c:pt>
                <c:pt idx="60">
                  <c:v>-1.6659168016797902E-4</c:v>
                </c:pt>
                <c:pt idx="61">
                  <c:v>-9.1911779016420891E-5</c:v>
                </c:pt>
                <c:pt idx="62">
                  <c:v>-1.1159327841866388E-4</c:v>
                </c:pt>
                <c:pt idx="63">
                  <c:v>-1.8304926710197825E-4</c:v>
                </c:pt>
                <c:pt idx="64">
                  <c:v>-2.9710071425442168E-4</c:v>
                </c:pt>
                <c:pt idx="65">
                  <c:v>-4.4578304220978791E-4</c:v>
                </c:pt>
                <c:pt idx="66">
                  <c:v>-4.7115600549982957E-4</c:v>
                </c:pt>
                <c:pt idx="67">
                  <c:v>-3.6052975116686195E-4</c:v>
                </c:pt>
                <c:pt idx="68">
                  <c:v>-1.9862217494197548E-4</c:v>
                </c:pt>
                <c:pt idx="69">
                  <c:v>-4.8571643622026951E-5</c:v>
                </c:pt>
                <c:pt idx="70">
                  <c:v>2.2137492055849823E-4</c:v>
                </c:pt>
                <c:pt idx="71">
                  <c:v>3.8881704809117618E-4</c:v>
                </c:pt>
                <c:pt idx="72">
                  <c:v>4.98588761677717E-4</c:v>
                </c:pt>
                <c:pt idx="73">
                  <c:v>5.6057759427473753E-4</c:v>
                </c:pt>
                <c:pt idx="74">
                  <c:v>6.3570302163075019E-4</c:v>
                </c:pt>
                <c:pt idx="75">
                  <c:v>6.1604759295079284E-4</c:v>
                </c:pt>
                <c:pt idx="76">
                  <c:v>5.8133883634031236E-4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9.1059990000000006</c:v>
                </c:pt>
                <c:pt idx="1">
                  <c:v>9.2283089999999994</c:v>
                </c:pt>
                <c:pt idx="2">
                  <c:v>9.0733490000000003</c:v>
                </c:pt>
                <c:pt idx="3">
                  <c:v>8.7900679999999998</c:v>
                </c:pt>
                <c:pt idx="4">
                  <c:v>9.0156479999999988</c:v>
                </c:pt>
                <c:pt idx="5">
                  <c:v>9.1603880000000011</c:v>
                </c:pt>
                <c:pt idx="6">
                  <c:v>9.0001800000000003</c:v>
                </c:pt>
                <c:pt idx="7">
                  <c:v>8.8138320000000014</c:v>
                </c:pt>
                <c:pt idx="8">
                  <c:v>9.0516300000000012</c:v>
                </c:pt>
                <c:pt idx="9">
                  <c:v>9.2918749999999992</c:v>
                </c:pt>
                <c:pt idx="10">
                  <c:v>9.3863899999999987</c:v>
                </c:pt>
                <c:pt idx="11">
                  <c:v>9.3917549999999999</c:v>
                </c:pt>
                <c:pt idx="12">
                  <c:v>9.2378710000000002</c:v>
                </c:pt>
                <c:pt idx="13">
                  <c:v>9.480894000000001</c:v>
                </c:pt>
                <c:pt idx="14">
                  <c:v>9.5443899999999999</c:v>
                </c:pt>
                <c:pt idx="15">
                  <c:v>9.535832000000001</c:v>
                </c:pt>
                <c:pt idx="16">
                  <c:v>9.6026129999999998</c:v>
                </c:pt>
                <c:pt idx="17">
                  <c:v>9.9036500000000007</c:v>
                </c:pt>
                <c:pt idx="18">
                  <c:v>10.460346000000001</c:v>
                </c:pt>
                <c:pt idx="19">
                  <c:v>10.303152000000001</c:v>
                </c:pt>
                <c:pt idx="20">
                  <c:v>9.5140220000000006</c:v>
                </c:pt>
                <c:pt idx="21">
                  <c:v>8.1661839999999994</c:v>
                </c:pt>
                <c:pt idx="22">
                  <c:v>8.8603330000000007</c:v>
                </c:pt>
                <c:pt idx="23">
                  <c:v>9.0185689999999994</c:v>
                </c:pt>
                <c:pt idx="24">
                  <c:v>8.4455489999999998</c:v>
                </c:pt>
                <c:pt idx="25">
                  <c:v>8.759291000000001</c:v>
                </c:pt>
                <c:pt idx="26">
                  <c:v>8.8048760000000001</c:v>
                </c:pt>
                <c:pt idx="27">
                  <c:v>8.7553440000000009</c:v>
                </c:pt>
                <c:pt idx="28">
                  <c:v>8.5694580000000009</c:v>
                </c:pt>
                <c:pt idx="29">
                  <c:v>8.4935799999999997</c:v>
                </c:pt>
                <c:pt idx="30">
                  <c:v>8.7105610000000002</c:v>
                </c:pt>
                <c:pt idx="31">
                  <c:v>8.9981600000000004</c:v>
                </c:pt>
                <c:pt idx="32">
                  <c:v>8.7340879999999999</c:v>
                </c:pt>
                <c:pt idx="33">
                  <c:v>8.6848929999999989</c:v>
                </c:pt>
                <c:pt idx="34">
                  <c:v>8.2508440000000007</c:v>
                </c:pt>
                <c:pt idx="35">
                  <c:v>8.4705779999999997</c:v>
                </c:pt>
                <c:pt idx="36">
                  <c:v>8.6606620000000003</c:v>
                </c:pt>
                <c:pt idx="37">
                  <c:v>8.5437519999999996</c:v>
                </c:pt>
                <c:pt idx="38">
                  <c:v>8.6411639999999998</c:v>
                </c:pt>
                <c:pt idx="39">
                  <c:v>8.3675039999999985</c:v>
                </c:pt>
                <c:pt idx="40">
                  <c:v>8.0786179999999987</c:v>
                </c:pt>
                <c:pt idx="41">
                  <c:v>8.5704729999999998</c:v>
                </c:pt>
                <c:pt idx="42">
                  <c:v>8.1854800000000001</c:v>
                </c:pt>
                <c:pt idx="43">
                  <c:v>8.1977869999999999</c:v>
                </c:pt>
                <c:pt idx="44">
                  <c:v>8.1691120000000002</c:v>
                </c:pt>
                <c:pt idx="45">
                  <c:v>8.1171860000000002</c:v>
                </c:pt>
                <c:pt idx="46">
                  <c:v>8.567753999999999</c:v>
                </c:pt>
                <c:pt idx="47">
                  <c:v>8.5036500000000004</c:v>
                </c:pt>
                <c:pt idx="48">
                  <c:v>8.5774259999999991</c:v>
                </c:pt>
                <c:pt idx="49">
                  <c:v>8.3919240000000013</c:v>
                </c:pt>
                <c:pt idx="50">
                  <c:v>8.6195500000000003</c:v>
                </c:pt>
                <c:pt idx="51">
                  <c:v>8.7324760000000001</c:v>
                </c:pt>
                <c:pt idx="52">
                  <c:v>8.9264020000000013</c:v>
                </c:pt>
                <c:pt idx="53">
                  <c:v>8.9331209999999999</c:v>
                </c:pt>
                <c:pt idx="54">
                  <c:v>8.8556690000000007</c:v>
                </c:pt>
                <c:pt idx="55">
                  <c:v>9.2109839999999998</c:v>
                </c:pt>
                <c:pt idx="56">
                  <c:v>9.3280210000000015</c:v>
                </c:pt>
                <c:pt idx="57">
                  <c:v>9.1649060000000002</c:v>
                </c:pt>
                <c:pt idx="58">
                  <c:v>8.9941220000000008</c:v>
                </c:pt>
                <c:pt idx="59">
                  <c:v>9.1620360000000005</c:v>
                </c:pt>
                <c:pt idx="60">
                  <c:v>9.3270270000000011</c:v>
                </c:pt>
                <c:pt idx="61">
                  <c:v>9.2837460000000007</c:v>
                </c:pt>
                <c:pt idx="62">
                  <c:v>9.0704979999999988</c:v>
                </c:pt>
                <c:pt idx="63">
                  <c:v>9.2529070000000004</c:v>
                </c:pt>
                <c:pt idx="64">
                  <c:v>9.1907420000000002</c:v>
                </c:pt>
                <c:pt idx="65">
                  <c:v>9.3041359999999997</c:v>
                </c:pt>
                <c:pt idx="66">
                  <c:v>9.9727199999999989</c:v>
                </c:pt>
                <c:pt idx="67">
                  <c:v>10.412236999999999</c:v>
                </c:pt>
                <c:pt idx="68">
                  <c:v>10.200894999999999</c:v>
                </c:pt>
                <c:pt idx="69">
                  <c:v>11.166271</c:v>
                </c:pt>
                <c:pt idx="70">
                  <c:v>11.198896000000001</c:v>
                </c:pt>
                <c:pt idx="71">
                  <c:v>10.958102999999999</c:v>
                </c:pt>
                <c:pt idx="72">
                  <c:v>10.304077000000001</c:v>
                </c:pt>
                <c:pt idx="73">
                  <c:v>9.6886329999999994</c:v>
                </c:pt>
                <c:pt idx="74">
                  <c:v>9.6004439999999995</c:v>
                </c:pt>
                <c:pt idx="75">
                  <c:v>11.145833999999999</c:v>
                </c:pt>
                <c:pt idx="76">
                  <c:v>11.114338999999999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1.6956886369908186E-4</c:v>
                </c:pt>
                <c:pt idx="2">
                  <c:v>2.5405182307527301E-4</c:v>
                </c:pt>
                <c:pt idx="3">
                  <c:v>3.0152946963365681E-4</c:v>
                </c:pt>
                <c:pt idx="4">
                  <c:v>3.0433271023347098E-4</c:v>
                </c:pt>
                <c:pt idx="5">
                  <c:v>3.6558108400288399E-4</c:v>
                </c:pt>
                <c:pt idx="6">
                  <c:v>3.9032085296301651E-4</c:v>
                </c:pt>
                <c:pt idx="7">
                  <c:v>3.8342137370117276E-4</c:v>
                </c:pt>
                <c:pt idx="8">
                  <c:v>3.7150327410525653E-4</c:v>
                </c:pt>
                <c:pt idx="9">
                  <c:v>3.6448150024001363E-4</c:v>
                </c:pt>
                <c:pt idx="10">
                  <c:v>3.2867278921023591E-4</c:v>
                </c:pt>
                <c:pt idx="11">
                  <c:v>2.9962242403986695E-4</c:v>
                </c:pt>
                <c:pt idx="12">
                  <c:v>2.3791152878587971E-4</c:v>
                </c:pt>
                <c:pt idx="13">
                  <c:v>2.2743789000416654E-4</c:v>
                </c:pt>
                <c:pt idx="14">
                  <c:v>1.869591915360496E-4</c:v>
                </c:pt>
                <c:pt idx="15">
                  <c:v>8.5262544287132086E-5</c:v>
                </c:pt>
                <c:pt idx="16">
                  <c:v>-1.2675140039918216E-6</c:v>
                </c:pt>
                <c:pt idx="17">
                  <c:v>-5.9080446213245806E-5</c:v>
                </c:pt>
                <c:pt idx="18">
                  <c:v>-1.0033177101605411E-4</c:v>
                </c:pt>
                <c:pt idx="19">
                  <c:v>-1.4188023655841407E-4</c:v>
                </c:pt>
                <c:pt idx="20">
                  <c:v>-1.3214523835896946E-4</c:v>
                </c:pt>
                <c:pt idx="21">
                  <c:v>-7.963531928496196E-5</c:v>
                </c:pt>
                <c:pt idx="22">
                  <c:v>-4.4302752322562073E-5</c:v>
                </c:pt>
                <c:pt idx="23">
                  <c:v>-1.2498811089886098E-4</c:v>
                </c:pt>
                <c:pt idx="24">
                  <c:v>-1.8911815849859809E-4</c:v>
                </c:pt>
                <c:pt idx="25">
                  <c:v>-2.186590346926903E-4</c:v>
                </c:pt>
                <c:pt idx="26">
                  <c:v>-2.9592013437963781E-4</c:v>
                </c:pt>
                <c:pt idx="27">
                  <c:v>-3.8289824192128932E-4</c:v>
                </c:pt>
                <c:pt idx="28">
                  <c:v>-4.6578974147516142E-4</c:v>
                </c:pt>
                <c:pt idx="29">
                  <c:v>-5.0924876868622547E-4</c:v>
                </c:pt>
                <c:pt idx="30">
                  <c:v>-5.0536945786655249E-4</c:v>
                </c:pt>
                <c:pt idx="31">
                  <c:v>-4.4228932199903074E-4</c:v>
                </c:pt>
                <c:pt idx="32">
                  <c:v>-3.8136572368889683E-4</c:v>
                </c:pt>
                <c:pt idx="33">
                  <c:v>-3.0512485468972897E-4</c:v>
                </c:pt>
                <c:pt idx="34">
                  <c:v>-2.2125763593976047E-4</c:v>
                </c:pt>
                <c:pt idx="35">
                  <c:v>-1.4256891465284281E-4</c:v>
                </c:pt>
                <c:pt idx="36">
                  <c:v>-7.0754949526236874E-5</c:v>
                </c:pt>
                <c:pt idx="37">
                  <c:v>1.2726003263438171E-5</c:v>
                </c:pt>
                <c:pt idx="38">
                  <c:v>1.2807196447465121E-4</c:v>
                </c:pt>
                <c:pt idx="39">
                  <c:v>2.005028935858991E-4</c:v>
                </c:pt>
                <c:pt idx="40">
                  <c:v>2.1621738563805802E-4</c:v>
                </c:pt>
                <c:pt idx="41">
                  <c:v>2.2647321511731896E-4</c:v>
                </c:pt>
                <c:pt idx="42">
                  <c:v>1.9906049022094536E-4</c:v>
                </c:pt>
                <c:pt idx="43">
                  <c:v>1.3461203110309036E-4</c:v>
                </c:pt>
                <c:pt idx="44">
                  <c:v>8.6432833097999009E-5</c:v>
                </c:pt>
                <c:pt idx="45">
                  <c:v>5.6600804919214526E-5</c:v>
                </c:pt>
                <c:pt idx="46">
                  <c:v>3.370460271609951E-5</c:v>
                </c:pt>
                <c:pt idx="47">
                  <c:v>3.4989332426957679E-5</c:v>
                </c:pt>
                <c:pt idx="48">
                  <c:v>5.2046741925278032E-5</c:v>
                </c:pt>
                <c:pt idx="49">
                  <c:v>4.0835107814985019E-5</c:v>
                </c:pt>
                <c:pt idx="50">
                  <c:v>6.1584678722114832E-5</c:v>
                </c:pt>
                <c:pt idx="51">
                  <c:v>3.2611464637193131E-5</c:v>
                </c:pt>
                <c:pt idx="52">
                  <c:v>-5.1124346255845875E-7</c:v>
                </c:pt>
                <c:pt idx="53">
                  <c:v>-6.0761159576469765E-5</c:v>
                </c:pt>
                <c:pt idx="54">
                  <c:v>-8.345215466561945E-5</c:v>
                </c:pt>
                <c:pt idx="55">
                  <c:v>-1.1109980157717111E-4</c:v>
                </c:pt>
                <c:pt idx="56">
                  <c:v>-1.4068559563281847E-4</c:v>
                </c:pt>
                <c:pt idx="57">
                  <c:v>-1.9412522552568107E-4</c:v>
                </c:pt>
                <c:pt idx="58">
                  <c:v>-2.4400820220469622E-4</c:v>
                </c:pt>
                <c:pt idx="59">
                  <c:v>-2.4490201547186117E-4</c:v>
                </c:pt>
                <c:pt idx="60">
                  <c:v>-2.5339089561905004E-4</c:v>
                </c:pt>
                <c:pt idx="61">
                  <c:v>-2.5776133853100652E-4</c:v>
                </c:pt>
                <c:pt idx="62">
                  <c:v>-2.2841246128349572E-4</c:v>
                </c:pt>
                <c:pt idx="63">
                  <c:v>-1.0025835206842377E-4</c:v>
                </c:pt>
                <c:pt idx="64">
                  <c:v>-4.7288180349441041E-5</c:v>
                </c:pt>
                <c:pt idx="65">
                  <c:v>-1.6220590361343257E-5</c:v>
                </c:pt>
                <c:pt idx="66">
                  <c:v>1.4667383720073937E-4</c:v>
                </c:pt>
                <c:pt idx="67">
                  <c:v>2.3304285559367453E-4</c:v>
                </c:pt>
                <c:pt idx="68">
                  <c:v>7.4500687468469651E-5</c:v>
                </c:pt>
                <c:pt idx="69">
                  <c:v>-2.3866292937116314E-5</c:v>
                </c:pt>
                <c:pt idx="70">
                  <c:v>-2.431836403367002E-4</c:v>
                </c:pt>
                <c:pt idx="71">
                  <c:v>-4.3247415490453469E-4</c:v>
                </c:pt>
                <c:pt idx="72">
                  <c:v>-5.914329774746555E-4</c:v>
                </c:pt>
                <c:pt idx="73">
                  <c:v>-5.561180252611072E-4</c:v>
                </c:pt>
                <c:pt idx="74">
                  <c:v>-5.7246173316459524E-4</c:v>
                </c:pt>
                <c:pt idx="75">
                  <c:v>-2.7601010887017127E-4</c:v>
                </c:pt>
                <c:pt idx="76">
                  <c:v>-1.7380183205134981E-4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16.198920999999999</c:v>
                </c:pt>
                <c:pt idx="1">
                  <c:v>17.130314000000002</c:v>
                </c:pt>
                <c:pt idx="2">
                  <c:v>16.465973000000002</c:v>
                </c:pt>
                <c:pt idx="3">
                  <c:v>15.906503000000001</c:v>
                </c:pt>
                <c:pt idx="4">
                  <c:v>16.339373000000002</c:v>
                </c:pt>
                <c:pt idx="5">
                  <c:v>16.707129000000002</c:v>
                </c:pt>
                <c:pt idx="6">
                  <c:v>16.368679</c:v>
                </c:pt>
                <c:pt idx="7">
                  <c:v>15.769167000000001</c:v>
                </c:pt>
                <c:pt idx="8">
                  <c:v>16.061415</c:v>
                </c:pt>
                <c:pt idx="9">
                  <c:v>16.150789000000003</c:v>
                </c:pt>
                <c:pt idx="10">
                  <c:v>17.01126</c:v>
                </c:pt>
                <c:pt idx="11">
                  <c:v>17.130208</c:v>
                </c:pt>
                <c:pt idx="12">
                  <c:v>16.897832000000001</c:v>
                </c:pt>
                <c:pt idx="13">
                  <c:v>17.421645999999999</c:v>
                </c:pt>
                <c:pt idx="14">
                  <c:v>17.410079999999997</c:v>
                </c:pt>
                <c:pt idx="15">
                  <c:v>17.727520999999999</c:v>
                </c:pt>
                <c:pt idx="16">
                  <c:v>17.796216000000001</c:v>
                </c:pt>
                <c:pt idx="17">
                  <c:v>19.648389000000002</c:v>
                </c:pt>
                <c:pt idx="18">
                  <c:v>20.78689</c:v>
                </c:pt>
                <c:pt idx="19">
                  <c:v>22.092912999999999</c:v>
                </c:pt>
                <c:pt idx="20">
                  <c:v>19.559298000000002</c:v>
                </c:pt>
                <c:pt idx="21">
                  <c:v>16.609435000000001</c:v>
                </c:pt>
                <c:pt idx="22">
                  <c:v>17.963901999999997</c:v>
                </c:pt>
                <c:pt idx="23">
                  <c:v>18.088597</c:v>
                </c:pt>
                <c:pt idx="24">
                  <c:v>16.610032</c:v>
                </c:pt>
                <c:pt idx="25">
                  <c:v>17.278932999999999</c:v>
                </c:pt>
                <c:pt idx="26">
                  <c:v>17.423404999999999</c:v>
                </c:pt>
                <c:pt idx="27">
                  <c:v>17.438359999999999</c:v>
                </c:pt>
                <c:pt idx="28">
                  <c:v>17.251145000000001</c:v>
                </c:pt>
                <c:pt idx="29">
                  <c:v>16.932373999999999</c:v>
                </c:pt>
                <c:pt idx="30">
                  <c:v>17.468743</c:v>
                </c:pt>
                <c:pt idx="31">
                  <c:v>18.249165999999999</c:v>
                </c:pt>
                <c:pt idx="32">
                  <c:v>17.594242000000001</c:v>
                </c:pt>
                <c:pt idx="33">
                  <c:v>17.425754999999999</c:v>
                </c:pt>
                <c:pt idx="34">
                  <c:v>16.494969000000001</c:v>
                </c:pt>
                <c:pt idx="35">
                  <c:v>16.494492000000001</c:v>
                </c:pt>
                <c:pt idx="36">
                  <c:v>16.679649999999999</c:v>
                </c:pt>
                <c:pt idx="37">
                  <c:v>16.328281</c:v>
                </c:pt>
                <c:pt idx="38">
                  <c:v>16.472225000000002</c:v>
                </c:pt>
                <c:pt idx="39">
                  <c:v>15.776399</c:v>
                </c:pt>
                <c:pt idx="40">
                  <c:v>15.034219</c:v>
                </c:pt>
                <c:pt idx="41">
                  <c:v>16.296195000000001</c:v>
                </c:pt>
                <c:pt idx="42">
                  <c:v>15.641548</c:v>
                </c:pt>
                <c:pt idx="43">
                  <c:v>15.739463000000001</c:v>
                </c:pt>
                <c:pt idx="44">
                  <c:v>15.749235000000001</c:v>
                </c:pt>
                <c:pt idx="45">
                  <c:v>15.799199</c:v>
                </c:pt>
                <c:pt idx="46">
                  <c:v>16.853650999999999</c:v>
                </c:pt>
                <c:pt idx="47">
                  <c:v>16.134649</c:v>
                </c:pt>
                <c:pt idx="48">
                  <c:v>16.083664000000002</c:v>
                </c:pt>
                <c:pt idx="49">
                  <c:v>15.795589999999999</c:v>
                </c:pt>
                <c:pt idx="50">
                  <c:v>16.141245000000001</c:v>
                </c:pt>
                <c:pt idx="51">
                  <c:v>16.570767</c:v>
                </c:pt>
                <c:pt idx="52">
                  <c:v>17.358972000000001</c:v>
                </c:pt>
                <c:pt idx="53">
                  <c:v>17.494579999999999</c:v>
                </c:pt>
                <c:pt idx="54">
                  <c:v>17.195425</c:v>
                </c:pt>
                <c:pt idx="55">
                  <c:v>17.682651999999997</c:v>
                </c:pt>
                <c:pt idx="56">
                  <c:v>17.579794</c:v>
                </c:pt>
                <c:pt idx="57">
                  <c:v>17.33351</c:v>
                </c:pt>
                <c:pt idx="58">
                  <c:v>16.756629</c:v>
                </c:pt>
                <c:pt idx="59">
                  <c:v>16.954566</c:v>
                </c:pt>
                <c:pt idx="60">
                  <c:v>17.70786</c:v>
                </c:pt>
                <c:pt idx="61">
                  <c:v>17.78482</c:v>
                </c:pt>
                <c:pt idx="62">
                  <c:v>17.076092000000003</c:v>
                </c:pt>
                <c:pt idx="63">
                  <c:v>17.321957999999999</c:v>
                </c:pt>
                <c:pt idx="64">
                  <c:v>17.562526000000002</c:v>
                </c:pt>
                <c:pt idx="65">
                  <c:v>18.129170999999999</c:v>
                </c:pt>
                <c:pt idx="66">
                  <c:v>19.233839</c:v>
                </c:pt>
                <c:pt idx="67">
                  <c:v>20.299976999999998</c:v>
                </c:pt>
                <c:pt idx="68">
                  <c:v>20.049904000000002</c:v>
                </c:pt>
                <c:pt idx="69">
                  <c:v>21.791629999999998</c:v>
                </c:pt>
                <c:pt idx="70">
                  <c:v>21.780164000000003</c:v>
                </c:pt>
                <c:pt idx="71">
                  <c:v>21.137426999999999</c:v>
                </c:pt>
                <c:pt idx="72">
                  <c:v>20.159725000000002</c:v>
                </c:pt>
                <c:pt idx="73">
                  <c:v>18.648920999999998</c:v>
                </c:pt>
                <c:pt idx="74">
                  <c:v>18.181376</c:v>
                </c:pt>
                <c:pt idx="75">
                  <c:v>20.423919000000001</c:v>
                </c:pt>
                <c:pt idx="76">
                  <c:v>20.083120000000001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5.9337577095225358E-4</c:v>
                </c:pt>
                <c:pt idx="2">
                  <c:v>9.4179736158492289E-4</c:v>
                </c:pt>
                <c:pt idx="3">
                  <c:v>1.0717466851678679E-3</c:v>
                </c:pt>
                <c:pt idx="4">
                  <c:v>1.1735159014511492E-3</c:v>
                </c:pt>
                <c:pt idx="5">
                  <c:v>1.3436524103272321E-3</c:v>
                </c:pt>
                <c:pt idx="6">
                  <c:v>1.3698898918803901E-3</c:v>
                </c:pt>
                <c:pt idx="7">
                  <c:v>1.4346698125675657E-3</c:v>
                </c:pt>
                <c:pt idx="8">
                  <c:v>1.423864132276111E-3</c:v>
                </c:pt>
                <c:pt idx="9">
                  <c:v>1.3137168617574357E-3</c:v>
                </c:pt>
                <c:pt idx="10">
                  <c:v>1.3076598235579359E-3</c:v>
                </c:pt>
                <c:pt idx="11">
                  <c:v>1.2270849037052793E-3</c:v>
                </c:pt>
                <c:pt idx="12">
                  <c:v>1.1359036608604789E-3</c:v>
                </c:pt>
                <c:pt idx="13">
                  <c:v>1.1063445418984723E-3</c:v>
                </c:pt>
                <c:pt idx="14">
                  <c:v>1.072568078762509E-3</c:v>
                </c:pt>
                <c:pt idx="15">
                  <c:v>8.4572138939230292E-4</c:v>
                </c:pt>
                <c:pt idx="16">
                  <c:v>5.9415440101220733E-4</c:v>
                </c:pt>
                <c:pt idx="17">
                  <c:v>5.7266480888099134E-4</c:v>
                </c:pt>
                <c:pt idx="18">
                  <c:v>4.0984356964024558E-4</c:v>
                </c:pt>
                <c:pt idx="19">
                  <c:v>2.0798523049795486E-4</c:v>
                </c:pt>
                <c:pt idx="20">
                  <c:v>-1.9046199253228667E-4</c:v>
                </c:pt>
                <c:pt idx="21">
                  <c:v>-5.2431983868286066E-4</c:v>
                </c:pt>
                <c:pt idx="22">
                  <c:v>-1.1266379630204704E-3</c:v>
                </c:pt>
                <c:pt idx="23">
                  <c:v>-1.5440163777145546E-3</c:v>
                </c:pt>
                <c:pt idx="24">
                  <c:v>-1.8893120920070328E-3</c:v>
                </c:pt>
                <c:pt idx="25">
                  <c:v>-1.8380841024680811E-3</c:v>
                </c:pt>
                <c:pt idx="26">
                  <c:v>-1.7281697140308586E-3</c:v>
                </c:pt>
                <c:pt idx="27">
                  <c:v>-1.5172204825928421E-3</c:v>
                </c:pt>
                <c:pt idx="28">
                  <c:v>-1.3214483380625051E-3</c:v>
                </c:pt>
                <c:pt idx="29">
                  <c:v>-1.1732726505786987E-3</c:v>
                </c:pt>
                <c:pt idx="30">
                  <c:v>-9.6879171207682468E-4</c:v>
                </c:pt>
                <c:pt idx="31">
                  <c:v>-7.1531793958408288E-4</c:v>
                </c:pt>
                <c:pt idx="32">
                  <c:v>-5.5384294506762824E-4</c:v>
                </c:pt>
                <c:pt idx="33">
                  <c:v>-4.9888134740728681E-4</c:v>
                </c:pt>
                <c:pt idx="34">
                  <c:v>-5.1590782706081818E-4</c:v>
                </c:pt>
                <c:pt idx="35">
                  <c:v>-5.8986526816565523E-4</c:v>
                </c:pt>
                <c:pt idx="36">
                  <c:v>-6.407392563084046E-4</c:v>
                </c:pt>
                <c:pt idx="37">
                  <c:v>-5.7555730628580388E-4</c:v>
                </c:pt>
                <c:pt idx="38">
                  <c:v>-4.0003116393445831E-4</c:v>
                </c:pt>
                <c:pt idx="39">
                  <c:v>-1.3910921409189325E-4</c:v>
                </c:pt>
                <c:pt idx="40">
                  <c:v>1.0636414825948044E-4</c:v>
                </c:pt>
                <c:pt idx="41">
                  <c:v>3.0087519166861819E-4</c:v>
                </c:pt>
                <c:pt idx="42">
                  <c:v>4.0060818055502926E-4</c:v>
                </c:pt>
                <c:pt idx="43">
                  <c:v>4.5395837481247161E-4</c:v>
                </c:pt>
                <c:pt idx="44">
                  <c:v>4.7759839572148897E-4</c:v>
                </c:pt>
                <c:pt idx="45">
                  <c:v>4.3701794091011213E-4</c:v>
                </c:pt>
                <c:pt idx="46">
                  <c:v>4.0007651425605297E-4</c:v>
                </c:pt>
                <c:pt idx="47">
                  <c:v>3.0330097627187329E-4</c:v>
                </c:pt>
                <c:pt idx="48">
                  <c:v>9.5753189603994902E-5</c:v>
                </c:pt>
                <c:pt idx="49">
                  <c:v>-6.6613782065502399E-5</c:v>
                </c:pt>
                <c:pt idx="50">
                  <c:v>-1.2398377684785886E-4</c:v>
                </c:pt>
                <c:pt idx="51">
                  <c:v>-1.5484676171602764E-4</c:v>
                </c:pt>
                <c:pt idx="52">
                  <c:v>-3.1963972777401145E-5</c:v>
                </c:pt>
                <c:pt idx="53">
                  <c:v>1.3803859838037785E-4</c:v>
                </c:pt>
                <c:pt idx="54">
                  <c:v>2.2172512994494856E-4</c:v>
                </c:pt>
                <c:pt idx="55">
                  <c:v>2.8373635953141477E-4</c:v>
                </c:pt>
                <c:pt idx="56">
                  <c:v>2.2572303081380414E-4</c:v>
                </c:pt>
                <c:pt idx="57">
                  <c:v>4.318113455859451E-5</c:v>
                </c:pt>
                <c:pt idx="58">
                  <c:v>-2.0010583914973181E-4</c:v>
                </c:pt>
                <c:pt idx="59">
                  <c:v>-3.1923153719871824E-4</c:v>
                </c:pt>
                <c:pt idx="60">
                  <c:v>-2.3624951680823163E-4</c:v>
                </c:pt>
                <c:pt idx="61">
                  <c:v>-1.7500256838211715E-4</c:v>
                </c:pt>
                <c:pt idx="62">
                  <c:v>-2.0703427992995978E-4</c:v>
                </c:pt>
                <c:pt idx="63">
                  <c:v>-8.5533776297233577E-5</c:v>
                </c:pt>
                <c:pt idx="64">
                  <c:v>3.3711158273406388E-5</c:v>
                </c:pt>
                <c:pt idx="65">
                  <c:v>-8.9233311510342563E-5</c:v>
                </c:pt>
                <c:pt idx="66">
                  <c:v>4.7247318298318302E-5</c:v>
                </c:pt>
                <c:pt idx="67">
                  <c:v>2.6141465237479781E-4</c:v>
                </c:pt>
                <c:pt idx="68">
                  <c:v>2.6698344421760935E-4</c:v>
                </c:pt>
                <c:pt idx="69">
                  <c:v>3.5385778771708661E-4</c:v>
                </c:pt>
                <c:pt idx="70">
                  <c:v>2.7544403880192729E-4</c:v>
                </c:pt>
                <c:pt idx="71">
                  <c:v>-3.0306553553623421E-5</c:v>
                </c:pt>
                <c:pt idx="72">
                  <c:v>-3.4954712705539872E-4</c:v>
                </c:pt>
                <c:pt idx="73">
                  <c:v>-6.3484325984401789E-4</c:v>
                </c:pt>
                <c:pt idx="74">
                  <c:v>-9.8590695300740687E-4</c:v>
                </c:pt>
                <c:pt idx="75">
                  <c:v>-9.2589917853196687E-4</c:v>
                </c:pt>
                <c:pt idx="76">
                  <c:v>-7.9794719547296715E-4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10.233188</c:v>
                </c:pt>
                <c:pt idx="1">
                  <c:v>10.288330999999999</c:v>
                </c:pt>
                <c:pt idx="2">
                  <c:v>10.345152000000001</c:v>
                </c:pt>
                <c:pt idx="3">
                  <c:v>9.4525190000000006</c:v>
                </c:pt>
                <c:pt idx="4">
                  <c:v>10.236122</c:v>
                </c:pt>
                <c:pt idx="5">
                  <c:v>10.664583</c:v>
                </c:pt>
                <c:pt idx="6">
                  <c:v>10.235662</c:v>
                </c:pt>
                <c:pt idx="7">
                  <c:v>9.8200640000000003</c:v>
                </c:pt>
                <c:pt idx="8">
                  <c:v>10.681158</c:v>
                </c:pt>
                <c:pt idx="9">
                  <c:v>10.541803</c:v>
                </c:pt>
                <c:pt idx="10">
                  <c:v>10.971092000000001</c:v>
                </c:pt>
                <c:pt idx="11">
                  <c:v>10.960025</c:v>
                </c:pt>
                <c:pt idx="12">
                  <c:v>10.803775</c:v>
                </c:pt>
                <c:pt idx="13">
                  <c:v>11.052234</c:v>
                </c:pt>
                <c:pt idx="14">
                  <c:v>11.462147</c:v>
                </c:pt>
                <c:pt idx="15">
                  <c:v>12.049833999999999</c:v>
                </c:pt>
                <c:pt idx="16">
                  <c:v>12.218503</c:v>
                </c:pt>
                <c:pt idx="17">
                  <c:v>12.288259</c:v>
                </c:pt>
                <c:pt idx="18">
                  <c:v>12.790369</c:v>
                </c:pt>
                <c:pt idx="19">
                  <c:v>12.495896</c:v>
                </c:pt>
                <c:pt idx="20">
                  <c:v>11.549462</c:v>
                </c:pt>
                <c:pt idx="21">
                  <c:v>10.069032</c:v>
                </c:pt>
                <c:pt idx="22">
                  <c:v>11.210054</c:v>
                </c:pt>
                <c:pt idx="23">
                  <c:v>11.224208000000001</c:v>
                </c:pt>
                <c:pt idx="24">
                  <c:v>10.658311999999999</c:v>
                </c:pt>
                <c:pt idx="25">
                  <c:v>11.196522999999999</c:v>
                </c:pt>
                <c:pt idx="26">
                  <c:v>11.224855999999999</c:v>
                </c:pt>
                <c:pt idx="27">
                  <c:v>11.349530999999999</c:v>
                </c:pt>
                <c:pt idx="28">
                  <c:v>11.326941999999999</c:v>
                </c:pt>
                <c:pt idx="29">
                  <c:v>11.125866</c:v>
                </c:pt>
                <c:pt idx="30">
                  <c:v>11.324902999999999</c:v>
                </c:pt>
                <c:pt idx="31">
                  <c:v>12.043242999999999</c:v>
                </c:pt>
                <c:pt idx="32">
                  <c:v>12.062037</c:v>
                </c:pt>
                <c:pt idx="33">
                  <c:v>12.266716000000001</c:v>
                </c:pt>
                <c:pt idx="34">
                  <c:v>11.515445</c:v>
                </c:pt>
                <c:pt idx="35">
                  <c:v>11.687362</c:v>
                </c:pt>
                <c:pt idx="36">
                  <c:v>12.394667</c:v>
                </c:pt>
                <c:pt idx="37">
                  <c:v>12.057943</c:v>
                </c:pt>
                <c:pt idx="38">
                  <c:v>11.473758</c:v>
                </c:pt>
                <c:pt idx="39">
                  <c:v>10.966139999999999</c:v>
                </c:pt>
                <c:pt idx="40">
                  <c:v>10.514208999999999</c:v>
                </c:pt>
                <c:pt idx="41">
                  <c:v>11.439666000000001</c:v>
                </c:pt>
                <c:pt idx="42">
                  <c:v>10.968406</c:v>
                </c:pt>
                <c:pt idx="43">
                  <c:v>11.090299999999999</c:v>
                </c:pt>
                <c:pt idx="44">
                  <c:v>11.312244</c:v>
                </c:pt>
                <c:pt idx="45">
                  <c:v>11.151405</c:v>
                </c:pt>
                <c:pt idx="46">
                  <c:v>12.038871</c:v>
                </c:pt>
                <c:pt idx="47">
                  <c:v>11.896478</c:v>
                </c:pt>
                <c:pt idx="48">
                  <c:v>12.174773</c:v>
                </c:pt>
                <c:pt idx="49">
                  <c:v>12.730580999999999</c:v>
                </c:pt>
                <c:pt idx="50">
                  <c:v>13.113871</c:v>
                </c:pt>
                <c:pt idx="51">
                  <c:v>13.459810000000001</c:v>
                </c:pt>
                <c:pt idx="52">
                  <c:v>13.639896999999999</c:v>
                </c:pt>
                <c:pt idx="53">
                  <c:v>13.570518</c:v>
                </c:pt>
                <c:pt idx="54">
                  <c:v>13.626463000000001</c:v>
                </c:pt>
                <c:pt idx="55">
                  <c:v>13.588876000000001</c:v>
                </c:pt>
                <c:pt idx="56">
                  <c:v>14.053245</c:v>
                </c:pt>
                <c:pt idx="57">
                  <c:v>14.887298000000001</c:v>
                </c:pt>
                <c:pt idx="58">
                  <c:v>15.884979000000001</c:v>
                </c:pt>
                <c:pt idx="59">
                  <c:v>17.147102</c:v>
                </c:pt>
                <c:pt idx="60">
                  <c:v>16.982582999999998</c:v>
                </c:pt>
                <c:pt idx="61">
                  <c:v>17.613198999999998</c:v>
                </c:pt>
                <c:pt idx="62">
                  <c:v>18.019812999999999</c:v>
                </c:pt>
                <c:pt idx="63">
                  <c:v>19.508824000000001</c:v>
                </c:pt>
                <c:pt idx="64">
                  <c:v>20.817969000000002</c:v>
                </c:pt>
                <c:pt idx="65">
                  <c:v>20.817758999999999</c:v>
                </c:pt>
                <c:pt idx="66">
                  <c:v>20.968817999999999</c:v>
                </c:pt>
                <c:pt idx="67">
                  <c:v>20.537289999999999</c:v>
                </c:pt>
                <c:pt idx="68">
                  <c:v>19.902328000000001</c:v>
                </c:pt>
                <c:pt idx="69">
                  <c:v>19.561426999999998</c:v>
                </c:pt>
                <c:pt idx="70">
                  <c:v>19.012360999999999</c:v>
                </c:pt>
                <c:pt idx="71">
                  <c:v>17.571480999999999</c:v>
                </c:pt>
                <c:pt idx="72">
                  <c:v>17.573259</c:v>
                </c:pt>
                <c:pt idx="73">
                  <c:v>16.930551000000001</c:v>
                </c:pt>
                <c:pt idx="74">
                  <c:v>16.460187999999999</c:v>
                </c:pt>
                <c:pt idx="75">
                  <c:v>18.071751000000003</c:v>
                </c:pt>
                <c:pt idx="76">
                  <c:v>18.524874000000001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-6.9969500476517451E-6</c:v>
                </c:pt>
                <c:pt idx="2">
                  <c:v>9.727283314184154E-5</c:v>
                </c:pt>
                <c:pt idx="3">
                  <c:v>6.8922252210919387E-5</c:v>
                </c:pt>
                <c:pt idx="4">
                  <c:v>1.6291532661712304E-4</c:v>
                </c:pt>
                <c:pt idx="5">
                  <c:v>2.5708082151657745E-4</c:v>
                </c:pt>
                <c:pt idx="6">
                  <c:v>1.8396585439892516E-4</c:v>
                </c:pt>
                <c:pt idx="7">
                  <c:v>-5.4654083190548751E-5</c:v>
                </c:pt>
                <c:pt idx="8">
                  <c:v>2.094847493623259E-4</c:v>
                </c:pt>
                <c:pt idx="9">
                  <c:v>1.6359384021437173E-4</c:v>
                </c:pt>
                <c:pt idx="10">
                  <c:v>1.2261978852397135E-4</c:v>
                </c:pt>
                <c:pt idx="11">
                  <c:v>1.7223637700319308E-4</c:v>
                </c:pt>
                <c:pt idx="12">
                  <c:v>2.4655146982294934E-4</c:v>
                </c:pt>
                <c:pt idx="13">
                  <c:v>9.9912597944490974E-5</c:v>
                </c:pt>
                <c:pt idx="14">
                  <c:v>1.0358596398959139E-4</c:v>
                </c:pt>
                <c:pt idx="15">
                  <c:v>3.8515311415441699E-5</c:v>
                </c:pt>
                <c:pt idx="16">
                  <c:v>-1.8018647936568835E-6</c:v>
                </c:pt>
                <c:pt idx="17">
                  <c:v>-8.4106028255340908E-5</c:v>
                </c:pt>
                <c:pt idx="18">
                  <c:v>-1.0210228970011651E-4</c:v>
                </c:pt>
                <c:pt idx="19">
                  <c:v>-2.5084240967480285E-4</c:v>
                </c:pt>
                <c:pt idx="20">
                  <c:v>-3.8020812217901429E-4</c:v>
                </c:pt>
                <c:pt idx="21">
                  <c:v>-4.0569536302979348E-4</c:v>
                </c:pt>
                <c:pt idx="22">
                  <c:v>-2.9702669800247823E-4</c:v>
                </c:pt>
                <c:pt idx="23">
                  <c:v>-3.7800785433934181E-4</c:v>
                </c:pt>
                <c:pt idx="24">
                  <c:v>-4.1563678182272634E-4</c:v>
                </c:pt>
                <c:pt idx="25">
                  <c:v>-3.9785875829200597E-4</c:v>
                </c:pt>
                <c:pt idx="26">
                  <c:v>-3.6840647544410883E-4</c:v>
                </c:pt>
                <c:pt idx="27">
                  <c:v>-3.8375462475456843E-4</c:v>
                </c:pt>
                <c:pt idx="28">
                  <c:v>-3.373526401887241E-4</c:v>
                </c:pt>
                <c:pt idx="29">
                  <c:v>-3.1170081157113531E-4</c:v>
                </c:pt>
                <c:pt idx="30">
                  <c:v>-2.6231100073984535E-4</c:v>
                </c:pt>
                <c:pt idx="31">
                  <c:v>-1.5789742730553682E-4</c:v>
                </c:pt>
                <c:pt idx="32">
                  <c:v>-5.0740996874309736E-5</c:v>
                </c:pt>
                <c:pt idx="33">
                  <c:v>5.6968480555755685E-5</c:v>
                </c:pt>
                <c:pt idx="34">
                  <c:v>1.1553958053669012E-4</c:v>
                </c:pt>
                <c:pt idx="35">
                  <c:v>1.1931734589913374E-4</c:v>
                </c:pt>
                <c:pt idx="36">
                  <c:v>1.5790074951748008E-4</c:v>
                </c:pt>
                <c:pt idx="37">
                  <c:v>1.6209260989275372E-4</c:v>
                </c:pt>
                <c:pt idx="38">
                  <c:v>2.339506182898841E-4</c:v>
                </c:pt>
                <c:pt idx="39">
                  <c:v>3.4649925129089641E-4</c:v>
                </c:pt>
                <c:pt idx="40">
                  <c:v>4.1516176924281289E-4</c:v>
                </c:pt>
                <c:pt idx="41">
                  <c:v>3.518100860013891E-4</c:v>
                </c:pt>
                <c:pt idx="42">
                  <c:v>2.8923233365070586E-4</c:v>
                </c:pt>
                <c:pt idx="43">
                  <c:v>1.2439249916068536E-4</c:v>
                </c:pt>
                <c:pt idx="44">
                  <c:v>3.7509896772960777E-5</c:v>
                </c:pt>
                <c:pt idx="45">
                  <c:v>-6.6177443555141591E-5</c:v>
                </c:pt>
                <c:pt idx="46">
                  <c:v>-5.0297981580135163E-5</c:v>
                </c:pt>
                <c:pt idx="47">
                  <c:v>-2.3207316566030696E-5</c:v>
                </c:pt>
                <c:pt idx="48">
                  <c:v>6.3941962180472087E-5</c:v>
                </c:pt>
                <c:pt idx="49">
                  <c:v>9.196993943802657E-5</c:v>
                </c:pt>
                <c:pt idx="50">
                  <c:v>7.0995423013227793E-5</c:v>
                </c:pt>
                <c:pt idx="51">
                  <c:v>1.7812159177824362E-5</c:v>
                </c:pt>
                <c:pt idx="52">
                  <c:v>-2.9676556024037026E-5</c:v>
                </c:pt>
                <c:pt idx="53">
                  <c:v>-1.4080840039224472E-4</c:v>
                </c:pt>
                <c:pt idx="54">
                  <c:v>-2.097427683614062E-4</c:v>
                </c:pt>
                <c:pt idx="55">
                  <c:v>-1.7627210397997746E-4</c:v>
                </c:pt>
                <c:pt idx="56">
                  <c:v>-1.8535974116437121E-4</c:v>
                </c:pt>
                <c:pt idx="57">
                  <c:v>-2.0239378900354624E-4</c:v>
                </c:pt>
                <c:pt idx="58">
                  <c:v>-3.0751834948548429E-5</c:v>
                </c:pt>
                <c:pt idx="59">
                  <c:v>6.2199540865659746E-5</c:v>
                </c:pt>
                <c:pt idx="60">
                  <c:v>-8.1676577416950065E-5</c:v>
                </c:pt>
                <c:pt idx="61">
                  <c:v>-1.8196629748070032E-4</c:v>
                </c:pt>
                <c:pt idx="62">
                  <c:v>-1.9260514967395101E-4</c:v>
                </c:pt>
                <c:pt idx="63">
                  <c:v>-2.8906273138399588E-4</c:v>
                </c:pt>
                <c:pt idx="64">
                  <c:v>-3.1576347228825814E-4</c:v>
                </c:pt>
                <c:pt idx="65">
                  <c:v>-2.1202318322064253E-4</c:v>
                </c:pt>
                <c:pt idx="66">
                  <c:v>-1.1826583393640484E-4</c:v>
                </c:pt>
                <c:pt idx="67">
                  <c:v>-1.2050694173169657E-4</c:v>
                </c:pt>
                <c:pt idx="68">
                  <c:v>-3.8060280271047281E-5</c:v>
                </c:pt>
                <c:pt idx="69">
                  <c:v>3.8491349957082716E-5</c:v>
                </c:pt>
                <c:pt idx="70">
                  <c:v>8.1922571411281579E-5</c:v>
                </c:pt>
                <c:pt idx="71">
                  <c:v>6.9287549328718705E-5</c:v>
                </c:pt>
                <c:pt idx="72">
                  <c:v>1.15006595945717E-4</c:v>
                </c:pt>
                <c:pt idx="73">
                  <c:v>1.2974186196621287E-5</c:v>
                </c:pt>
                <c:pt idx="74">
                  <c:v>-4.2928115902270223E-5</c:v>
                </c:pt>
                <c:pt idx="75">
                  <c:v>1.3374454394719576E-5</c:v>
                </c:pt>
                <c:pt idx="76">
                  <c:v>4.7955279907434169E-5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2.4358949999999999</c:v>
                </c:pt>
                <c:pt idx="1">
                  <c:v>2.4688779999999997</c:v>
                </c:pt>
                <c:pt idx="2">
                  <c:v>2.4650810000000001</c:v>
                </c:pt>
                <c:pt idx="3">
                  <c:v>2.4056669999999998</c:v>
                </c:pt>
                <c:pt idx="4">
                  <c:v>2.4587050000000001</c:v>
                </c:pt>
                <c:pt idx="5">
                  <c:v>2.5278259999999997</c:v>
                </c:pt>
                <c:pt idx="6">
                  <c:v>2.5928939999999998</c:v>
                </c:pt>
                <c:pt idx="7">
                  <c:v>2.5617860000000001</c:v>
                </c:pt>
                <c:pt idx="8">
                  <c:v>2.6064289999999999</c:v>
                </c:pt>
                <c:pt idx="9">
                  <c:v>2.6726999999999999</c:v>
                </c:pt>
                <c:pt idx="10">
                  <c:v>2.6660870000000001</c:v>
                </c:pt>
                <c:pt idx="11">
                  <c:v>2.652895</c:v>
                </c:pt>
                <c:pt idx="12">
                  <c:v>2.6436549999999999</c:v>
                </c:pt>
                <c:pt idx="13">
                  <c:v>2.6542289999999999</c:v>
                </c:pt>
                <c:pt idx="14">
                  <c:v>2.6388990000000003</c:v>
                </c:pt>
                <c:pt idx="15">
                  <c:v>2.7151389999999997</c:v>
                </c:pt>
                <c:pt idx="16">
                  <c:v>2.696526</c:v>
                </c:pt>
                <c:pt idx="17">
                  <c:v>2.7797080000000003</c:v>
                </c:pt>
                <c:pt idx="18">
                  <c:v>2.7180330000000001</c:v>
                </c:pt>
                <c:pt idx="19">
                  <c:v>2.7027070000000002</c:v>
                </c:pt>
                <c:pt idx="20">
                  <c:v>2.5226700000000002</c:v>
                </c:pt>
                <c:pt idx="21">
                  <c:v>2.3007590000000002</c:v>
                </c:pt>
                <c:pt idx="22">
                  <c:v>2.4100799999999998</c:v>
                </c:pt>
                <c:pt idx="23">
                  <c:v>2.4052630000000002</c:v>
                </c:pt>
                <c:pt idx="24">
                  <c:v>2.2607889999999999</c:v>
                </c:pt>
                <c:pt idx="25">
                  <c:v>2.3741840000000001</c:v>
                </c:pt>
                <c:pt idx="26">
                  <c:v>2.4035869999999999</c:v>
                </c:pt>
                <c:pt idx="27">
                  <c:v>2.4106269999999999</c:v>
                </c:pt>
                <c:pt idx="28">
                  <c:v>2.4049549999999997</c:v>
                </c:pt>
                <c:pt idx="29">
                  <c:v>2.423546</c:v>
                </c:pt>
                <c:pt idx="30">
                  <c:v>2.4533779999999998</c:v>
                </c:pt>
                <c:pt idx="31">
                  <c:v>2.482701</c:v>
                </c:pt>
                <c:pt idx="32">
                  <c:v>2.4293339999999999</c:v>
                </c:pt>
                <c:pt idx="33">
                  <c:v>2.5119560000000001</c:v>
                </c:pt>
                <c:pt idx="34">
                  <c:v>2.3649529999999999</c:v>
                </c:pt>
                <c:pt idx="35">
                  <c:v>2.4196789999999999</c:v>
                </c:pt>
                <c:pt idx="36">
                  <c:v>2.4344969999999999</c:v>
                </c:pt>
                <c:pt idx="37">
                  <c:v>2.4002779999999997</c:v>
                </c:pt>
                <c:pt idx="38">
                  <c:v>2.4585460000000001</c:v>
                </c:pt>
                <c:pt idx="39">
                  <c:v>2.3603749999999999</c:v>
                </c:pt>
                <c:pt idx="40">
                  <c:v>2.2794490000000001</c:v>
                </c:pt>
                <c:pt idx="41">
                  <c:v>2.364859</c:v>
                </c:pt>
                <c:pt idx="42">
                  <c:v>2.261117</c:v>
                </c:pt>
                <c:pt idx="43">
                  <c:v>2.2317230000000001</c:v>
                </c:pt>
                <c:pt idx="44">
                  <c:v>2.240577</c:v>
                </c:pt>
                <c:pt idx="45">
                  <c:v>2.242391</c:v>
                </c:pt>
                <c:pt idx="46">
                  <c:v>2.3553269999999999</c:v>
                </c:pt>
                <c:pt idx="47">
                  <c:v>2.3416740000000003</c:v>
                </c:pt>
                <c:pt idx="48">
                  <c:v>2.3868200000000002</c:v>
                </c:pt>
                <c:pt idx="49">
                  <c:v>2.335407</c:v>
                </c:pt>
                <c:pt idx="50">
                  <c:v>2.389202</c:v>
                </c:pt>
                <c:pt idx="51">
                  <c:v>2.4146419999999997</c:v>
                </c:pt>
                <c:pt idx="52">
                  <c:v>2.4683839999999999</c:v>
                </c:pt>
                <c:pt idx="53">
                  <c:v>2.4616530000000001</c:v>
                </c:pt>
                <c:pt idx="54">
                  <c:v>2.449681</c:v>
                </c:pt>
                <c:pt idx="55">
                  <c:v>2.4719410000000002</c:v>
                </c:pt>
                <c:pt idx="56">
                  <c:v>2.4595799999999999</c:v>
                </c:pt>
                <c:pt idx="57">
                  <c:v>2.439943</c:v>
                </c:pt>
                <c:pt idx="58">
                  <c:v>2.489474</c:v>
                </c:pt>
                <c:pt idx="59">
                  <c:v>2.5168599999999999</c:v>
                </c:pt>
                <c:pt idx="60">
                  <c:v>2.5236459999999998</c:v>
                </c:pt>
                <c:pt idx="61">
                  <c:v>2.5460799999999999</c:v>
                </c:pt>
                <c:pt idx="62">
                  <c:v>2.496947</c:v>
                </c:pt>
                <c:pt idx="63">
                  <c:v>2.4942470000000001</c:v>
                </c:pt>
                <c:pt idx="64">
                  <c:v>2.4610599999999998</c:v>
                </c:pt>
                <c:pt idx="65">
                  <c:v>2.5547810000000002</c:v>
                </c:pt>
                <c:pt idx="66">
                  <c:v>2.559939</c:v>
                </c:pt>
                <c:pt idx="67">
                  <c:v>2.4668009999999998</c:v>
                </c:pt>
                <c:pt idx="68">
                  <c:v>2.3975219999999999</c:v>
                </c:pt>
                <c:pt idx="69">
                  <c:v>2.4215819999999999</c:v>
                </c:pt>
                <c:pt idx="70">
                  <c:v>2.5768219999999999</c:v>
                </c:pt>
                <c:pt idx="71">
                  <c:v>2.4852620000000001</c:v>
                </c:pt>
                <c:pt idx="72">
                  <c:v>2.4193899999999999</c:v>
                </c:pt>
                <c:pt idx="73">
                  <c:v>2.408077</c:v>
                </c:pt>
                <c:pt idx="74">
                  <c:v>2.3348450000000001</c:v>
                </c:pt>
                <c:pt idx="75">
                  <c:v>2.4105669999999999</c:v>
                </c:pt>
                <c:pt idx="76">
                  <c:v>2.4563809999999999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7.6562934460611829E-6</c:v>
                </c:pt>
                <c:pt idx="2">
                  <c:v>3.432089049301295E-5</c:v>
                </c:pt>
                <c:pt idx="3">
                  <c:v>3.5134565749762392E-5</c:v>
                </c:pt>
                <c:pt idx="4">
                  <c:v>8.0764121407789991E-5</c:v>
                </c:pt>
                <c:pt idx="5">
                  <c:v>2.3040204693639316E-4</c:v>
                </c:pt>
                <c:pt idx="6">
                  <c:v>4.7582186636885065E-4</c:v>
                </c:pt>
                <c:pt idx="7">
                  <c:v>5.1465519104913532E-4</c:v>
                </c:pt>
                <c:pt idx="8">
                  <c:v>6.5842288436870899E-4</c:v>
                </c:pt>
                <c:pt idx="9">
                  <c:v>9.8437063077762808E-4</c:v>
                </c:pt>
                <c:pt idx="10">
                  <c:v>1.0067568448238601E-3</c:v>
                </c:pt>
                <c:pt idx="11">
                  <c:v>8.0534958011161967E-4</c:v>
                </c:pt>
                <c:pt idx="12">
                  <c:v>7.0279335440317278E-4</c:v>
                </c:pt>
                <c:pt idx="13">
                  <c:v>5.2091962482058883E-4</c:v>
                </c:pt>
                <c:pt idx="14">
                  <c:v>8.660143991143991E-5</c:v>
                </c:pt>
                <c:pt idx="15">
                  <c:v>-1.7857513674170503E-5</c:v>
                </c:pt>
                <c:pt idx="16">
                  <c:v>-1.5732705536689994E-4</c:v>
                </c:pt>
                <c:pt idx="17">
                  <c:v>-8.7176832915528005E-5</c:v>
                </c:pt>
                <c:pt idx="18">
                  <c:v>-1.6735380193303112E-4</c:v>
                </c:pt>
                <c:pt idx="19">
                  <c:v>-2.7987493880398252E-4</c:v>
                </c:pt>
                <c:pt idx="20">
                  <c:v>-5.0102841618385316E-4</c:v>
                </c:pt>
                <c:pt idx="21">
                  <c:v>-6.1948654869270719E-4</c:v>
                </c:pt>
                <c:pt idx="22">
                  <c:v>-9.3191045025170006E-4</c:v>
                </c:pt>
                <c:pt idx="23">
                  <c:v>-1.0647460689205597E-3</c:v>
                </c:pt>
                <c:pt idx="24">
                  <c:v>-1.2408269875089583E-3</c:v>
                </c:pt>
                <c:pt idx="25">
                  <c:v>-1.239774477661537E-3</c:v>
                </c:pt>
                <c:pt idx="26">
                  <c:v>-1.1163787414361721E-3</c:v>
                </c:pt>
                <c:pt idx="27">
                  <c:v>-9.9503486493322042E-4</c:v>
                </c:pt>
                <c:pt idx="28">
                  <c:v>-7.9108282489918588E-4</c:v>
                </c:pt>
                <c:pt idx="29">
                  <c:v>-4.4154831650788993E-4</c:v>
                </c:pt>
                <c:pt idx="30">
                  <c:v>-2.2238398692868205E-4</c:v>
                </c:pt>
                <c:pt idx="31">
                  <c:v>-9.4895795540610715E-5</c:v>
                </c:pt>
                <c:pt idx="32">
                  <c:v>2.2198618426485009E-5</c:v>
                </c:pt>
                <c:pt idx="33">
                  <c:v>2.5070940112130436E-4</c:v>
                </c:pt>
                <c:pt idx="34">
                  <c:v>2.3417947388299366E-4</c:v>
                </c:pt>
                <c:pt idx="35">
                  <c:v>2.0859473034376972E-4</c:v>
                </c:pt>
                <c:pt idx="36">
                  <c:v>2.0027948912334657E-4</c:v>
                </c:pt>
                <c:pt idx="37">
                  <c:v>2.1822752202430782E-4</c:v>
                </c:pt>
                <c:pt idx="38">
                  <c:v>2.0832313320212127E-4</c:v>
                </c:pt>
                <c:pt idx="39">
                  <c:v>2.8310163581543493E-4</c:v>
                </c:pt>
                <c:pt idx="40">
                  <c:v>2.5138662881382277E-4</c:v>
                </c:pt>
                <c:pt idx="41">
                  <c:v>2.3785550248126464E-4</c:v>
                </c:pt>
                <c:pt idx="42">
                  <c:v>1.4520432638047881E-4</c:v>
                </c:pt>
                <c:pt idx="43">
                  <c:v>-2.2388476722332723E-4</c:v>
                </c:pt>
                <c:pt idx="44">
                  <c:v>-3.9973374658281357E-4</c:v>
                </c:pt>
                <c:pt idx="45">
                  <c:v>-4.1888550362409135E-4</c:v>
                </c:pt>
                <c:pt idx="46">
                  <c:v>-3.091879404346176E-4</c:v>
                </c:pt>
                <c:pt idx="47">
                  <c:v>-1.3767442985844047E-4</c:v>
                </c:pt>
                <c:pt idx="48">
                  <c:v>2.1009640507631743E-4</c:v>
                </c:pt>
                <c:pt idx="49">
                  <c:v>3.9499684976132825E-4</c:v>
                </c:pt>
                <c:pt idx="50">
                  <c:v>5.2804435712308542E-4</c:v>
                </c:pt>
                <c:pt idx="51">
                  <c:v>4.713641833024013E-4</c:v>
                </c:pt>
                <c:pt idx="52">
                  <c:v>5.6556829227398238E-4</c:v>
                </c:pt>
                <c:pt idx="53">
                  <c:v>5.3041798439083419E-4</c:v>
                </c:pt>
                <c:pt idx="54">
                  <c:v>5.4454532097091295E-4</c:v>
                </c:pt>
                <c:pt idx="55">
                  <c:v>4.9026518173993791E-4</c:v>
                </c:pt>
                <c:pt idx="56">
                  <c:v>4.4400435375636016E-4</c:v>
                </c:pt>
                <c:pt idx="57">
                  <c:v>2.0061376173766376E-4</c:v>
                </c:pt>
                <c:pt idx="58">
                  <c:v>1.9317449989862039E-4</c:v>
                </c:pt>
                <c:pt idx="59">
                  <c:v>1.4853559554666687E-4</c:v>
                </c:pt>
                <c:pt idx="60">
                  <c:v>1.3311322675497881E-4</c:v>
                </c:pt>
                <c:pt idx="61">
                  <c:v>1.2887346523703916E-4</c:v>
                </c:pt>
                <c:pt idx="62">
                  <c:v>1.3184088309844001E-4</c:v>
                </c:pt>
                <c:pt idx="63">
                  <c:v>-7.6980205303723388E-5</c:v>
                </c:pt>
                <c:pt idx="64">
                  <c:v>-2.475746495699958E-4</c:v>
                </c:pt>
                <c:pt idx="65">
                  <c:v>-1.8803061613921316E-4</c:v>
                </c:pt>
                <c:pt idx="66">
                  <c:v>-1.3989292929769053E-4</c:v>
                </c:pt>
                <c:pt idx="67">
                  <c:v>-1.8768635829426476E-4</c:v>
                </c:pt>
                <c:pt idx="68">
                  <c:v>-1.5948160640438314E-4</c:v>
                </c:pt>
                <c:pt idx="69">
                  <c:v>-9.5397335575172273E-5</c:v>
                </c:pt>
                <c:pt idx="70">
                  <c:v>-1.0474863695399237E-4</c:v>
                </c:pt>
                <c:pt idx="71">
                  <c:v>-8.8988583258962933E-5</c:v>
                </c:pt>
                <c:pt idx="72">
                  <c:v>1.712755544020273E-5</c:v>
                </c:pt>
                <c:pt idx="73">
                  <c:v>1.0203336090073981E-4</c:v>
                </c:pt>
                <c:pt idx="74">
                  <c:v>1.2875749035916708E-4</c:v>
                </c:pt>
                <c:pt idx="75">
                  <c:v>6.8165298737711511E-5</c:v>
                </c:pt>
                <c:pt idx="76">
                  <c:v>2.1839882094646518E-5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7.548305</c:v>
                </c:pt>
                <c:pt idx="1">
                  <c:v>7.6738009999999992</c:v>
                </c:pt>
                <c:pt idx="2">
                  <c:v>7.7568039999999989</c:v>
                </c:pt>
                <c:pt idx="3">
                  <c:v>7.58127</c:v>
                </c:pt>
                <c:pt idx="4">
                  <c:v>7.7697469999999997</c:v>
                </c:pt>
                <c:pt idx="5">
                  <c:v>7.9238809999999997</c:v>
                </c:pt>
                <c:pt idx="6">
                  <c:v>7.9188330000000002</c:v>
                </c:pt>
                <c:pt idx="7">
                  <c:v>7.7709699999999993</c:v>
                </c:pt>
                <c:pt idx="8">
                  <c:v>8.0423439999999999</c:v>
                </c:pt>
                <c:pt idx="9">
                  <c:v>8.3630119999999994</c:v>
                </c:pt>
                <c:pt idx="10">
                  <c:v>8.6926830000000006</c:v>
                </c:pt>
                <c:pt idx="11">
                  <c:v>8.6160890000000006</c:v>
                </c:pt>
                <c:pt idx="12">
                  <c:v>8.5760850000000008</c:v>
                </c:pt>
                <c:pt idx="13">
                  <c:v>8.6537919999999993</c:v>
                </c:pt>
                <c:pt idx="14">
                  <c:v>8.6831740000000011</c:v>
                </c:pt>
                <c:pt idx="15">
                  <c:v>8.9400820000000003</c:v>
                </c:pt>
                <c:pt idx="16">
                  <c:v>9.0196100000000001</c:v>
                </c:pt>
                <c:pt idx="17">
                  <c:v>9.1002740000000006</c:v>
                </c:pt>
                <c:pt idx="18">
                  <c:v>9.2218330000000002</c:v>
                </c:pt>
                <c:pt idx="19">
                  <c:v>9.0932320000000004</c:v>
                </c:pt>
                <c:pt idx="20">
                  <c:v>8.4852050000000006</c:v>
                </c:pt>
                <c:pt idx="21">
                  <c:v>7.4704070000000007</c:v>
                </c:pt>
                <c:pt idx="22">
                  <c:v>7.8461639999999999</c:v>
                </c:pt>
                <c:pt idx="23">
                  <c:v>7.941771000000001</c:v>
                </c:pt>
                <c:pt idx="24">
                  <c:v>7.568003</c:v>
                </c:pt>
                <c:pt idx="25">
                  <c:v>7.7499520000000004</c:v>
                </c:pt>
                <c:pt idx="26">
                  <c:v>7.870431</c:v>
                </c:pt>
                <c:pt idx="27">
                  <c:v>7.8450320000000007</c:v>
                </c:pt>
                <c:pt idx="28">
                  <c:v>7.7033469999999999</c:v>
                </c:pt>
                <c:pt idx="29">
                  <c:v>7.733136</c:v>
                </c:pt>
                <c:pt idx="30">
                  <c:v>7.8198829999999999</c:v>
                </c:pt>
                <c:pt idx="31">
                  <c:v>7.9987289999999991</c:v>
                </c:pt>
                <c:pt idx="32">
                  <c:v>7.8311229999999998</c:v>
                </c:pt>
                <c:pt idx="33">
                  <c:v>7.9860699999999998</c:v>
                </c:pt>
                <c:pt idx="34">
                  <c:v>7.5018259999999994</c:v>
                </c:pt>
                <c:pt idx="35">
                  <c:v>7.7004550000000007</c:v>
                </c:pt>
                <c:pt idx="36">
                  <c:v>7.7978380000000005</c:v>
                </c:pt>
                <c:pt idx="37">
                  <c:v>7.6511589999999998</c:v>
                </c:pt>
                <c:pt idx="38">
                  <c:v>7.7106770000000004</c:v>
                </c:pt>
                <c:pt idx="39">
                  <c:v>7.4569029999999996</c:v>
                </c:pt>
                <c:pt idx="40">
                  <c:v>7.2994270000000006</c:v>
                </c:pt>
                <c:pt idx="41">
                  <c:v>7.5877320000000008</c:v>
                </c:pt>
                <c:pt idx="42">
                  <c:v>7.3331839999999993</c:v>
                </c:pt>
                <c:pt idx="43">
                  <c:v>7.2643529999999998</c:v>
                </c:pt>
                <c:pt idx="44">
                  <c:v>7.2856969999999999</c:v>
                </c:pt>
                <c:pt idx="45">
                  <c:v>7.2865609999999998</c:v>
                </c:pt>
                <c:pt idx="46">
                  <c:v>7.6361419999999995</c:v>
                </c:pt>
                <c:pt idx="47">
                  <c:v>7.6378979999999999</c:v>
                </c:pt>
                <c:pt idx="48">
                  <c:v>7.7356720000000001</c:v>
                </c:pt>
                <c:pt idx="49">
                  <c:v>7.6199380000000003</c:v>
                </c:pt>
                <c:pt idx="50">
                  <c:v>7.8072100000000004</c:v>
                </c:pt>
                <c:pt idx="51">
                  <c:v>7.8928270000000005</c:v>
                </c:pt>
                <c:pt idx="52">
                  <c:v>8.1381969999999999</c:v>
                </c:pt>
                <c:pt idx="53">
                  <c:v>8.0969669999999994</c:v>
                </c:pt>
                <c:pt idx="54">
                  <c:v>8.08535</c:v>
                </c:pt>
                <c:pt idx="55">
                  <c:v>8.1580539999999999</c:v>
                </c:pt>
                <c:pt idx="56">
                  <c:v>8.2357999999999993</c:v>
                </c:pt>
                <c:pt idx="57">
                  <c:v>8.1906740000000013</c:v>
                </c:pt>
                <c:pt idx="58">
                  <c:v>8.3210630000000005</c:v>
                </c:pt>
                <c:pt idx="59">
                  <c:v>8.4257380000000008</c:v>
                </c:pt>
                <c:pt idx="60">
                  <c:v>8.6090529999999994</c:v>
                </c:pt>
                <c:pt idx="61">
                  <c:v>8.5813579999999998</c:v>
                </c:pt>
                <c:pt idx="62">
                  <c:v>8.5701260000000001</c:v>
                </c:pt>
                <c:pt idx="63">
                  <c:v>8.669003</c:v>
                </c:pt>
                <c:pt idx="64">
                  <c:v>8.6961630000000003</c:v>
                </c:pt>
                <c:pt idx="65">
                  <c:v>8.7400899999999986</c:v>
                </c:pt>
                <c:pt idx="66">
                  <c:v>8.8162749999999992</c:v>
                </c:pt>
                <c:pt idx="67">
                  <c:v>8.8338839999999994</c:v>
                </c:pt>
                <c:pt idx="68">
                  <c:v>9.2066029999999994</c:v>
                </c:pt>
                <c:pt idx="69">
                  <c:v>9.369705999999999</c:v>
                </c:pt>
                <c:pt idx="70">
                  <c:v>10.157553</c:v>
                </c:pt>
                <c:pt idx="71">
                  <c:v>10.463236999999999</c:v>
                </c:pt>
                <c:pt idx="72">
                  <c:v>9.8381129999999999</c:v>
                </c:pt>
                <c:pt idx="73">
                  <c:v>9.364827</c:v>
                </c:pt>
                <c:pt idx="74">
                  <c:v>9.0170649999999988</c:v>
                </c:pt>
                <c:pt idx="75">
                  <c:v>10.162504</c:v>
                </c:pt>
                <c:pt idx="76">
                  <c:v>10.206185000000001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5.0844561958979936E-5</c:v>
                </c:pt>
                <c:pt idx="2">
                  <c:v>1.092762324539413E-4</c:v>
                </c:pt>
                <c:pt idx="3">
                  <c:v>1.2411451184756421E-4</c:v>
                </c:pt>
                <c:pt idx="4">
                  <c:v>1.284296182282683E-4</c:v>
                </c:pt>
                <c:pt idx="5">
                  <c:v>1.5734261357611674E-4</c:v>
                </c:pt>
                <c:pt idx="6">
                  <c:v>1.4987767196532521E-4</c:v>
                </c:pt>
                <c:pt idx="7">
                  <c:v>4.689335758160449E-5</c:v>
                </c:pt>
                <c:pt idx="8">
                  <c:v>6.1798040221727973E-5</c:v>
                </c:pt>
                <c:pt idx="9">
                  <c:v>1.6395755681839543E-4</c:v>
                </c:pt>
                <c:pt idx="10">
                  <c:v>1.8777822618692503E-4</c:v>
                </c:pt>
                <c:pt idx="11">
                  <c:v>1.2094104467451187E-4</c:v>
                </c:pt>
                <c:pt idx="12">
                  <c:v>1.1404891732550413E-4</c:v>
                </c:pt>
                <c:pt idx="13">
                  <c:v>6.8976710028145272E-5</c:v>
                </c:pt>
                <c:pt idx="14">
                  <c:v>-1.1581050231873873E-5</c:v>
                </c:pt>
                <c:pt idx="15">
                  <c:v>9.8252957562130127E-6</c:v>
                </c:pt>
                <c:pt idx="16">
                  <c:v>5.7283761322142522E-5</c:v>
                </c:pt>
                <c:pt idx="17">
                  <c:v>5.162774452430153E-5</c:v>
                </c:pt>
                <c:pt idx="18">
                  <c:v>6.0365934051998015E-5</c:v>
                </c:pt>
                <c:pt idx="19">
                  <c:v>2.1738353321758882E-6</c:v>
                </c:pt>
                <c:pt idx="20">
                  <c:v>-1.6029902339722587E-4</c:v>
                </c:pt>
                <c:pt idx="21">
                  <c:v>-2.082757859064087E-4</c:v>
                </c:pt>
                <c:pt idx="22">
                  <c:v>-2.8237758283945411E-4</c:v>
                </c:pt>
                <c:pt idx="23">
                  <c:v>-4.0074381807733256E-4</c:v>
                </c:pt>
                <c:pt idx="24">
                  <c:v>-4.4072745984551602E-4</c:v>
                </c:pt>
                <c:pt idx="25">
                  <c:v>-4.5783815490212012E-4</c:v>
                </c:pt>
                <c:pt idx="26">
                  <c:v>-4.8183732456348269E-4</c:v>
                </c:pt>
                <c:pt idx="27">
                  <c:v>-4.6468359806740194E-4</c:v>
                </c:pt>
                <c:pt idx="28">
                  <c:v>-4.44566183415531E-4</c:v>
                </c:pt>
                <c:pt idx="29">
                  <c:v>-4.1249962993742317E-4</c:v>
                </c:pt>
                <c:pt idx="30">
                  <c:v>-3.2434374632226088E-4</c:v>
                </c:pt>
                <c:pt idx="31">
                  <c:v>-2.3960006310383918E-4</c:v>
                </c:pt>
                <c:pt idx="32">
                  <c:v>-1.6452026841753172E-4</c:v>
                </c:pt>
                <c:pt idx="33">
                  <c:v>-3.8233982270770945E-5</c:v>
                </c:pt>
                <c:pt idx="34">
                  <c:v>-1.4102451679630541E-7</c:v>
                </c:pt>
                <c:pt idx="35">
                  <c:v>5.683216742960451E-5</c:v>
                </c:pt>
                <c:pt idx="36">
                  <c:v>8.259943983197134E-5</c:v>
                </c:pt>
                <c:pt idx="37">
                  <c:v>1.3773293381859515E-4</c:v>
                </c:pt>
                <c:pt idx="38">
                  <c:v>1.7845054421716783E-4</c:v>
                </c:pt>
                <c:pt idx="39">
                  <c:v>2.4079138203954639E-4</c:v>
                </c:pt>
                <c:pt idx="40">
                  <c:v>2.6663550947729909E-4</c:v>
                </c:pt>
                <c:pt idx="41">
                  <c:v>2.7228573244519465E-4</c:v>
                </c:pt>
                <c:pt idx="42">
                  <c:v>2.6433018386195882E-4</c:v>
                </c:pt>
                <c:pt idx="43">
                  <c:v>1.6039549624744458E-4</c:v>
                </c:pt>
                <c:pt idx="44">
                  <c:v>8.9319506291279791E-5</c:v>
                </c:pt>
                <c:pt idx="45">
                  <c:v>1.9757911759426118E-6</c:v>
                </c:pt>
                <c:pt idx="46">
                  <c:v>3.4910718398273788E-6</c:v>
                </c:pt>
                <c:pt idx="47">
                  <c:v>2.4028684195285545E-5</c:v>
                </c:pt>
                <c:pt idx="48">
                  <c:v>1.0070373962625103E-4</c:v>
                </c:pt>
                <c:pt idx="49">
                  <c:v>1.737204697675891E-4</c:v>
                </c:pt>
                <c:pt idx="50">
                  <c:v>2.6607637562312653E-4</c:v>
                </c:pt>
                <c:pt idx="51">
                  <c:v>2.7800684844090078E-4</c:v>
                </c:pt>
                <c:pt idx="52">
                  <c:v>3.4625516881760368E-4</c:v>
                </c:pt>
                <c:pt idx="53">
                  <c:v>3.4146541720858137E-4</c:v>
                </c:pt>
                <c:pt idx="54">
                  <c:v>3.1619525106039011E-4</c:v>
                </c:pt>
                <c:pt idx="55">
                  <c:v>2.5683747477603846E-4</c:v>
                </c:pt>
                <c:pt idx="56">
                  <c:v>2.0641844476840417E-4</c:v>
                </c:pt>
                <c:pt idx="57">
                  <c:v>4.4169478106687097E-5</c:v>
                </c:pt>
                <c:pt idx="58">
                  <c:v>-1.5923823924932556E-5</c:v>
                </c:pt>
                <c:pt idx="59">
                  <c:v>-8.2072050292854607E-5</c:v>
                </c:pt>
                <c:pt idx="60">
                  <c:v>-9.5587302498740092E-5</c:v>
                </c:pt>
                <c:pt idx="61">
                  <c:v>-1.558028264045347E-4</c:v>
                </c:pt>
                <c:pt idx="62">
                  <c:v>-1.1002760650894556E-4</c:v>
                </c:pt>
                <c:pt idx="63">
                  <c:v>-1.1936599479228077E-4</c:v>
                </c:pt>
                <c:pt idx="64">
                  <c:v>-1.5231778210494787E-5</c:v>
                </c:pt>
                <c:pt idx="65">
                  <c:v>1.6253896875196569E-5</c:v>
                </c:pt>
                <c:pt idx="66">
                  <c:v>1.1241016406009056E-4</c:v>
                </c:pt>
                <c:pt idx="67">
                  <c:v>9.9447679050019568E-5</c:v>
                </c:pt>
                <c:pt idx="68">
                  <c:v>1.9937300748815883E-4</c:v>
                </c:pt>
                <c:pt idx="69">
                  <c:v>1.5993918613474488E-4</c:v>
                </c:pt>
                <c:pt idx="70">
                  <c:v>1.1569175454296485E-4</c:v>
                </c:pt>
                <c:pt idx="71">
                  <c:v>-9.8956686187245621E-5</c:v>
                </c:pt>
                <c:pt idx="72">
                  <c:v>-3.6979005395135493E-4</c:v>
                </c:pt>
                <c:pt idx="73">
                  <c:v>-6.5299239458553463E-4</c:v>
                </c:pt>
                <c:pt idx="74">
                  <c:v>-8.1143217518118678E-4</c:v>
                </c:pt>
                <c:pt idx="75">
                  <c:v>-8.007132767632114E-4</c:v>
                </c:pt>
                <c:pt idx="76">
                  <c:v>-6.6515610920531685E-4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4.9769329999999998</c:v>
                </c:pt>
                <c:pt idx="1">
                  <c:v>5.0177699999999996</c:v>
                </c:pt>
                <c:pt idx="2">
                  <c:v>4.9944690000000005</c:v>
                </c:pt>
                <c:pt idx="3">
                  <c:v>4.8472530000000003</c:v>
                </c:pt>
                <c:pt idx="4">
                  <c:v>4.9226529999999995</c:v>
                </c:pt>
                <c:pt idx="5">
                  <c:v>5.0552640000000002</c:v>
                </c:pt>
                <c:pt idx="6">
                  <c:v>4.9870669999999997</c:v>
                </c:pt>
                <c:pt idx="7">
                  <c:v>4.902139</c:v>
                </c:pt>
                <c:pt idx="8">
                  <c:v>5.0214669999999995</c:v>
                </c:pt>
                <c:pt idx="9">
                  <c:v>5.1283339999999997</c:v>
                </c:pt>
                <c:pt idx="10">
                  <c:v>5.1405880000000002</c:v>
                </c:pt>
                <c:pt idx="11">
                  <c:v>5.2680210000000001</c:v>
                </c:pt>
                <c:pt idx="12">
                  <c:v>5.2315800000000001</c:v>
                </c:pt>
                <c:pt idx="13">
                  <c:v>5.2397730000000005</c:v>
                </c:pt>
                <c:pt idx="14">
                  <c:v>5.2382910000000003</c:v>
                </c:pt>
                <c:pt idx="15">
                  <c:v>5.3565839999999998</c:v>
                </c:pt>
                <c:pt idx="16">
                  <c:v>5.3178380000000001</c:v>
                </c:pt>
                <c:pt idx="17">
                  <c:v>5.3030029999999995</c:v>
                </c:pt>
                <c:pt idx="18">
                  <c:v>5.1933590000000001</c:v>
                </c:pt>
                <c:pt idx="19">
                  <c:v>5.1828890000000003</c:v>
                </c:pt>
                <c:pt idx="20">
                  <c:v>5.0193879999999993</c:v>
                </c:pt>
                <c:pt idx="21">
                  <c:v>4.5919739999999996</c:v>
                </c:pt>
                <c:pt idx="22">
                  <c:v>4.7698220000000005</c:v>
                </c:pt>
                <c:pt idx="23">
                  <c:v>4.7632029999999999</c:v>
                </c:pt>
                <c:pt idx="24">
                  <c:v>4.6609879999999997</c:v>
                </c:pt>
                <c:pt idx="25">
                  <c:v>4.7168989999999997</c:v>
                </c:pt>
                <c:pt idx="26">
                  <c:v>4.8232710000000001</c:v>
                </c:pt>
                <c:pt idx="27">
                  <c:v>4.7870879999999998</c:v>
                </c:pt>
                <c:pt idx="28">
                  <c:v>4.7761269999999998</c:v>
                </c:pt>
                <c:pt idx="29">
                  <c:v>4.6744570000000003</c:v>
                </c:pt>
                <c:pt idx="30">
                  <c:v>4.6940200000000001</c:v>
                </c:pt>
                <c:pt idx="31">
                  <c:v>4.7138210000000003</c:v>
                </c:pt>
                <c:pt idx="32">
                  <c:v>4.6742429999999997</c:v>
                </c:pt>
                <c:pt idx="33">
                  <c:v>4.8441190000000001</c:v>
                </c:pt>
                <c:pt idx="34">
                  <c:v>4.6608910000000003</c:v>
                </c:pt>
                <c:pt idx="35">
                  <c:v>4.8030499999999998</c:v>
                </c:pt>
                <c:pt idx="36">
                  <c:v>4.8415210000000002</c:v>
                </c:pt>
                <c:pt idx="37">
                  <c:v>4.7930480000000006</c:v>
                </c:pt>
                <c:pt idx="38">
                  <c:v>4.819496</c:v>
                </c:pt>
                <c:pt idx="39">
                  <c:v>4.6998419999999994</c:v>
                </c:pt>
                <c:pt idx="40">
                  <c:v>4.6851160000000007</c:v>
                </c:pt>
                <c:pt idx="41">
                  <c:v>4.8808489999999995</c:v>
                </c:pt>
                <c:pt idx="42">
                  <c:v>4.7448370000000004</c:v>
                </c:pt>
                <c:pt idx="43">
                  <c:v>4.7449209999999997</c:v>
                </c:pt>
                <c:pt idx="44">
                  <c:v>4.7225480000000006</c:v>
                </c:pt>
                <c:pt idx="45">
                  <c:v>4.6778589999999998</c:v>
                </c:pt>
                <c:pt idx="46">
                  <c:v>4.7240510000000002</c:v>
                </c:pt>
                <c:pt idx="47">
                  <c:v>4.7322230000000003</c:v>
                </c:pt>
                <c:pt idx="48">
                  <c:v>4.8527779999999998</c:v>
                </c:pt>
                <c:pt idx="49">
                  <c:v>4.858949</c:v>
                </c:pt>
                <c:pt idx="50">
                  <c:v>4.8728370000000005</c:v>
                </c:pt>
                <c:pt idx="51">
                  <c:v>4.9362029999999999</c:v>
                </c:pt>
                <c:pt idx="52">
                  <c:v>5.0291949999999996</c:v>
                </c:pt>
                <c:pt idx="53">
                  <c:v>5.0311240000000002</c:v>
                </c:pt>
                <c:pt idx="54">
                  <c:v>5.0176419999999995</c:v>
                </c:pt>
                <c:pt idx="55">
                  <c:v>4.9883600000000001</c:v>
                </c:pt>
                <c:pt idx="56">
                  <c:v>4.977646</c:v>
                </c:pt>
                <c:pt idx="57">
                  <c:v>4.9934820000000002</c:v>
                </c:pt>
                <c:pt idx="58">
                  <c:v>4.9763470000000005</c:v>
                </c:pt>
                <c:pt idx="59">
                  <c:v>4.9603299999999999</c:v>
                </c:pt>
                <c:pt idx="60">
                  <c:v>4.9337119999999999</c:v>
                </c:pt>
                <c:pt idx="61">
                  <c:v>5.0222449999999998</c:v>
                </c:pt>
                <c:pt idx="62">
                  <c:v>5.0020509999999998</c:v>
                </c:pt>
                <c:pt idx="63">
                  <c:v>4.979406</c:v>
                </c:pt>
                <c:pt idx="64">
                  <c:v>4.8604050000000001</c:v>
                </c:pt>
                <c:pt idx="65">
                  <c:v>4.8316370000000006</c:v>
                </c:pt>
                <c:pt idx="66">
                  <c:v>4.9285019999999999</c:v>
                </c:pt>
                <c:pt idx="67">
                  <c:v>4.8285749999999998</c:v>
                </c:pt>
                <c:pt idx="68">
                  <c:v>4.7664689999999998</c:v>
                </c:pt>
                <c:pt idx="69">
                  <c:v>4.6960059999999997</c:v>
                </c:pt>
                <c:pt idx="70">
                  <c:v>4.9765559999999995</c:v>
                </c:pt>
                <c:pt idx="71">
                  <c:v>4.9582949999999997</c:v>
                </c:pt>
                <c:pt idx="72">
                  <c:v>4.7984039999999997</c:v>
                </c:pt>
                <c:pt idx="73">
                  <c:v>4.8048459999999995</c:v>
                </c:pt>
                <c:pt idx="74">
                  <c:v>4.7051230000000004</c:v>
                </c:pt>
                <c:pt idx="75">
                  <c:v>4.7009650000000001</c:v>
                </c:pt>
                <c:pt idx="76">
                  <c:v>4.7601500000000003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-3.3687942157315656E-5</c:v>
                </c:pt>
                <c:pt idx="2">
                  <c:v>-1.1941477724549142E-4</c:v>
                </c:pt>
                <c:pt idx="3">
                  <c:v>-2.7282606054350488E-4</c:v>
                </c:pt>
                <c:pt idx="4">
                  <c:v>-3.6717345416451127E-4</c:v>
                </c:pt>
                <c:pt idx="5">
                  <c:v>-4.1804647541092866E-4</c:v>
                </c:pt>
                <c:pt idx="6">
                  <c:v>-4.7416044172244448E-4</c:v>
                </c:pt>
                <c:pt idx="7">
                  <c:v>-4.1980294945357191E-4</c:v>
                </c:pt>
                <c:pt idx="8">
                  <c:v>-2.4408788465400395E-4</c:v>
                </c:pt>
                <c:pt idx="9">
                  <c:v>-5.0329308823009481E-5</c:v>
                </c:pt>
                <c:pt idx="10">
                  <c:v>6.412400102698149E-5</c:v>
                </c:pt>
                <c:pt idx="11">
                  <c:v>2.3574794187868867E-4</c:v>
                </c:pt>
                <c:pt idx="12">
                  <c:v>3.1851955198252107E-4</c:v>
                </c:pt>
                <c:pt idx="13">
                  <c:v>3.4864782351669776E-4</c:v>
                </c:pt>
                <c:pt idx="14">
                  <c:v>2.722321156834966E-4</c:v>
                </c:pt>
                <c:pt idx="15">
                  <c:v>2.9153496475346844E-4</c:v>
                </c:pt>
                <c:pt idx="16">
                  <c:v>1.7397172022984121E-4</c:v>
                </c:pt>
                <c:pt idx="17">
                  <c:v>1.0183177224413648E-4</c:v>
                </c:pt>
                <c:pt idx="18">
                  <c:v>-3.012225241272689E-5</c:v>
                </c:pt>
                <c:pt idx="19">
                  <c:v>-1.3615963351590131E-4</c:v>
                </c:pt>
                <c:pt idx="20">
                  <c:v>-2.7418798751531492E-4</c:v>
                </c:pt>
                <c:pt idx="21">
                  <c:v>-2.8965462361395087E-4</c:v>
                </c:pt>
                <c:pt idx="22">
                  <c:v>-3.1985805031053407E-4</c:v>
                </c:pt>
                <c:pt idx="23">
                  <c:v>-2.8413037389905761E-4</c:v>
                </c:pt>
                <c:pt idx="24">
                  <c:v>-1.9442529303795037E-4</c:v>
                </c:pt>
                <c:pt idx="25">
                  <c:v>-1.8375087413305771E-4</c:v>
                </c:pt>
                <c:pt idx="26">
                  <c:v>-1.8840773773757256E-4</c:v>
                </c:pt>
                <c:pt idx="27">
                  <c:v>-2.2117372751221504E-4</c:v>
                </c:pt>
                <c:pt idx="28">
                  <c:v>-2.2590901259276033E-4</c:v>
                </c:pt>
                <c:pt idx="29">
                  <c:v>-2.7226962129064231E-4</c:v>
                </c:pt>
                <c:pt idx="30">
                  <c:v>-1.9389074701200385E-4</c:v>
                </c:pt>
                <c:pt idx="31">
                  <c:v>-1.9396120176340187E-4</c:v>
                </c:pt>
                <c:pt idx="32">
                  <c:v>-2.3346845399107989E-4</c:v>
                </c:pt>
                <c:pt idx="33">
                  <c:v>-1.6066891014166829E-4</c:v>
                </c:pt>
                <c:pt idx="34">
                  <c:v>-7.8535946827060785E-5</c:v>
                </c:pt>
                <c:pt idx="35">
                  <c:v>6.2041353441296722E-6</c:v>
                </c:pt>
                <c:pt idx="36">
                  <c:v>1.2598791278281411E-4</c:v>
                </c:pt>
                <c:pt idx="37">
                  <c:v>3.3942037452430935E-4</c:v>
                </c:pt>
                <c:pt idx="38">
                  <c:v>4.3438571266548372E-4</c:v>
                </c:pt>
                <c:pt idx="39">
                  <c:v>4.857528618158614E-4</c:v>
                </c:pt>
                <c:pt idx="40">
                  <c:v>4.8138586961339738E-4</c:v>
                </c:pt>
                <c:pt idx="41">
                  <c:v>5.4485552047495189E-4</c:v>
                </c:pt>
                <c:pt idx="42">
                  <c:v>5.8025372588126458E-4</c:v>
                </c:pt>
                <c:pt idx="43">
                  <c:v>5.5643407771511187E-4</c:v>
                </c:pt>
                <c:pt idx="44">
                  <c:v>5.4770293057638392E-4</c:v>
                </c:pt>
                <c:pt idx="45">
                  <c:v>5.0318363827946003E-4</c:v>
                </c:pt>
                <c:pt idx="46">
                  <c:v>3.3006976132177217E-4</c:v>
                </c:pt>
                <c:pt idx="47">
                  <c:v>1.8085268723914098E-4</c:v>
                </c:pt>
                <c:pt idx="48">
                  <c:v>1.1124221026930327E-4</c:v>
                </c:pt>
                <c:pt idx="49">
                  <c:v>6.1394398081494623E-5</c:v>
                </c:pt>
                <c:pt idx="50">
                  <c:v>-2.8145056430343128E-5</c:v>
                </c:pt>
                <c:pt idx="51">
                  <c:v>-7.3325396231019736E-5</c:v>
                </c:pt>
                <c:pt idx="52">
                  <c:v>-5.7696931831506526E-5</c:v>
                </c:pt>
                <c:pt idx="53">
                  <c:v>-8.4437512365159338E-5</c:v>
                </c:pt>
                <c:pt idx="54">
                  <c:v>-1.1541979962972852E-4</c:v>
                </c:pt>
                <c:pt idx="55">
                  <c:v>-1.3642537935588009E-4</c:v>
                </c:pt>
                <c:pt idx="56">
                  <c:v>-1.5415050600745282E-4</c:v>
                </c:pt>
                <c:pt idx="57">
                  <c:v>-2.0046862566658162E-4</c:v>
                </c:pt>
                <c:pt idx="58">
                  <c:v>-2.1243001509418339E-4</c:v>
                </c:pt>
                <c:pt idx="59">
                  <c:v>-2.2743952640705644E-4</c:v>
                </c:pt>
                <c:pt idx="60">
                  <c:v>-2.103436278310436E-4</c:v>
                </c:pt>
                <c:pt idx="61">
                  <c:v>-1.3773746425575474E-4</c:v>
                </c:pt>
                <c:pt idx="62">
                  <c:v>-7.9019788868171575E-5</c:v>
                </c:pt>
                <c:pt idx="63">
                  <c:v>-9.9419687700729267E-5</c:v>
                </c:pt>
                <c:pt idx="64">
                  <c:v>-1.6378738440903394E-4</c:v>
                </c:pt>
                <c:pt idx="65">
                  <c:v>-2.0845957600049451E-4</c:v>
                </c:pt>
                <c:pt idx="66">
                  <c:v>-1.6819717283549562E-4</c:v>
                </c:pt>
                <c:pt idx="67">
                  <c:v>-1.7342021012381324E-4</c:v>
                </c:pt>
                <c:pt idx="68">
                  <c:v>-1.2954113966991279E-4</c:v>
                </c:pt>
                <c:pt idx="69">
                  <c:v>-8.5830550938111711E-5</c:v>
                </c:pt>
                <c:pt idx="70">
                  <c:v>1.5904348132957747E-4</c:v>
                </c:pt>
                <c:pt idx="71">
                  <c:v>3.0777625568905885E-4</c:v>
                </c:pt>
                <c:pt idx="72">
                  <c:v>4.2097248344251023E-4</c:v>
                </c:pt>
                <c:pt idx="73">
                  <c:v>5.0805432101942889E-4</c:v>
                </c:pt>
                <c:pt idx="74">
                  <c:v>6.0855610079355656E-4</c:v>
                </c:pt>
                <c:pt idx="75">
                  <c:v>3.9621327802740467E-4</c:v>
                </c:pt>
                <c:pt idx="76">
                  <c:v>1.3752502111727242E-4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KRX 반도체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165.71919700000001</c:v>
                </c:pt>
                <c:pt idx="1">
                  <c:v>166.479726</c:v>
                </c:pt>
                <c:pt idx="2">
                  <c:v>170.30476200000001</c:v>
                </c:pt>
                <c:pt idx="3">
                  <c:v>157.825254</c:v>
                </c:pt>
                <c:pt idx="4">
                  <c:v>174.13305299999999</c:v>
                </c:pt>
                <c:pt idx="5">
                  <c:v>174.57761499999998</c:v>
                </c:pt>
                <c:pt idx="6">
                  <c:v>164.261976</c:v>
                </c:pt>
                <c:pt idx="7">
                  <c:v>163.724737</c:v>
                </c:pt>
                <c:pt idx="8">
                  <c:v>172.23790299999999</c:v>
                </c:pt>
                <c:pt idx="9">
                  <c:v>170.72988799999999</c:v>
                </c:pt>
                <c:pt idx="10">
                  <c:v>170.64622700000001</c:v>
                </c:pt>
                <c:pt idx="11">
                  <c:v>179.52312599999999</c:v>
                </c:pt>
                <c:pt idx="12">
                  <c:v>180.18227899999999</c:v>
                </c:pt>
                <c:pt idx="13">
                  <c:v>186.80262500000001</c:v>
                </c:pt>
                <c:pt idx="14">
                  <c:v>190.82392400000001</c:v>
                </c:pt>
                <c:pt idx="15">
                  <c:v>191.06581299999999</c:v>
                </c:pt>
                <c:pt idx="16">
                  <c:v>199.22532900000002</c:v>
                </c:pt>
                <c:pt idx="17">
                  <c:v>202.181093</c:v>
                </c:pt>
                <c:pt idx="18">
                  <c:v>217.63402500000001</c:v>
                </c:pt>
                <c:pt idx="19">
                  <c:v>214.49423900000002</c:v>
                </c:pt>
                <c:pt idx="20">
                  <c:v>192.56603799999999</c:v>
                </c:pt>
                <c:pt idx="21">
                  <c:v>171.49251999999998</c:v>
                </c:pt>
                <c:pt idx="22">
                  <c:v>191.419365</c:v>
                </c:pt>
                <c:pt idx="23">
                  <c:v>188.74430100000001</c:v>
                </c:pt>
                <c:pt idx="24">
                  <c:v>172.77594199999999</c:v>
                </c:pt>
                <c:pt idx="25">
                  <c:v>188.95617799999999</c:v>
                </c:pt>
                <c:pt idx="26">
                  <c:v>191.10057900000001</c:v>
                </c:pt>
                <c:pt idx="27">
                  <c:v>188.20798400000001</c:v>
                </c:pt>
                <c:pt idx="28">
                  <c:v>184.01151100000001</c:v>
                </c:pt>
                <c:pt idx="29">
                  <c:v>191.76534699999999</c:v>
                </c:pt>
                <c:pt idx="30">
                  <c:v>194.41668300000001</c:v>
                </c:pt>
                <c:pt idx="31">
                  <c:v>209.63140200000001</c:v>
                </c:pt>
                <c:pt idx="32">
                  <c:v>201.77213400000002</c:v>
                </c:pt>
                <c:pt idx="33">
                  <c:v>200.86694399999999</c:v>
                </c:pt>
                <c:pt idx="34">
                  <c:v>187.30589599999999</c:v>
                </c:pt>
                <c:pt idx="35">
                  <c:v>193.24542</c:v>
                </c:pt>
                <c:pt idx="36">
                  <c:v>193.72046900000001</c:v>
                </c:pt>
                <c:pt idx="37">
                  <c:v>183.403583</c:v>
                </c:pt>
                <c:pt idx="38">
                  <c:v>182.37652499999999</c:v>
                </c:pt>
                <c:pt idx="39">
                  <c:v>176.36317700000001</c:v>
                </c:pt>
                <c:pt idx="40">
                  <c:v>165.90084899999999</c:v>
                </c:pt>
                <c:pt idx="41">
                  <c:v>186.207358</c:v>
                </c:pt>
                <c:pt idx="42">
                  <c:v>174.439348</c:v>
                </c:pt>
                <c:pt idx="43">
                  <c:v>182.54238899999999</c:v>
                </c:pt>
                <c:pt idx="44">
                  <c:v>187.19082399999999</c:v>
                </c:pt>
                <c:pt idx="45">
                  <c:v>191.40302399999999</c:v>
                </c:pt>
                <c:pt idx="46">
                  <c:v>208.92914199999998</c:v>
                </c:pt>
                <c:pt idx="47">
                  <c:v>202.504966</c:v>
                </c:pt>
                <c:pt idx="48">
                  <c:v>205.854567</c:v>
                </c:pt>
                <c:pt idx="49">
                  <c:v>203.680485</c:v>
                </c:pt>
                <c:pt idx="50">
                  <c:v>210.081188</c:v>
                </c:pt>
                <c:pt idx="51">
                  <c:v>215.34209900000002</c:v>
                </c:pt>
                <c:pt idx="52">
                  <c:v>220.669613</c:v>
                </c:pt>
                <c:pt idx="53">
                  <c:v>217.88401200000001</c:v>
                </c:pt>
                <c:pt idx="54">
                  <c:v>219.91648700000002</c:v>
                </c:pt>
                <c:pt idx="55">
                  <c:v>226.97481400000001</c:v>
                </c:pt>
                <c:pt idx="56">
                  <c:v>226.26616299999998</c:v>
                </c:pt>
                <c:pt idx="57">
                  <c:v>230.48062799999997</c:v>
                </c:pt>
                <c:pt idx="58">
                  <c:v>227.82318900000001</c:v>
                </c:pt>
                <c:pt idx="59">
                  <c:v>236.59042999999997</c:v>
                </c:pt>
                <c:pt idx="60">
                  <c:v>235.61359199999998</c:v>
                </c:pt>
                <c:pt idx="61">
                  <c:v>237.38395099999997</c:v>
                </c:pt>
                <c:pt idx="62">
                  <c:v>233.603014</c:v>
                </c:pt>
                <c:pt idx="63">
                  <c:v>252.42587200000003</c:v>
                </c:pt>
                <c:pt idx="64">
                  <c:v>283.31291600000003</c:v>
                </c:pt>
                <c:pt idx="65">
                  <c:v>290.23735899999997</c:v>
                </c:pt>
                <c:pt idx="66">
                  <c:v>290.88802500000003</c:v>
                </c:pt>
                <c:pt idx="67">
                  <c:v>315.16623700000002</c:v>
                </c:pt>
                <c:pt idx="68">
                  <c:v>307.34045200000003</c:v>
                </c:pt>
                <c:pt idx="69">
                  <c:v>321.128421</c:v>
                </c:pt>
                <c:pt idx="70">
                  <c:v>327.93336099999999</c:v>
                </c:pt>
                <c:pt idx="71">
                  <c:v>300.927121</c:v>
                </c:pt>
                <c:pt idx="72">
                  <c:v>308.31964599999998</c:v>
                </c:pt>
                <c:pt idx="73">
                  <c:v>297.74122499999999</c:v>
                </c:pt>
                <c:pt idx="74">
                  <c:v>298.05479200000002</c:v>
                </c:pt>
                <c:pt idx="75">
                  <c:v>327.05522400000001</c:v>
                </c:pt>
                <c:pt idx="76">
                  <c:v>323.38167799999997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165.71919700000001</c:v>
                </c:pt>
                <c:pt idx="1">
                  <c:v>166.479726</c:v>
                </c:pt>
                <c:pt idx="2">
                  <c:v>170.30476200000001</c:v>
                </c:pt>
                <c:pt idx="3">
                  <c:v>157.825254</c:v>
                </c:pt>
                <c:pt idx="4">
                  <c:v>174.13305299999999</c:v>
                </c:pt>
                <c:pt idx="5">
                  <c:v>174.57761499999998</c:v>
                </c:pt>
                <c:pt idx="6">
                  <c:v>164.261976</c:v>
                </c:pt>
                <c:pt idx="7">
                  <c:v>163.724737</c:v>
                </c:pt>
                <c:pt idx="8">
                  <c:v>172.23790299999999</c:v>
                </c:pt>
                <c:pt idx="9">
                  <c:v>170.72988799999999</c:v>
                </c:pt>
                <c:pt idx="10">
                  <c:v>170.64622700000001</c:v>
                </c:pt>
                <c:pt idx="11">
                  <c:v>179.52312599999999</c:v>
                </c:pt>
                <c:pt idx="12">
                  <c:v>180.18227899999999</c:v>
                </c:pt>
                <c:pt idx="13">
                  <c:v>186.80262500000001</c:v>
                </c:pt>
                <c:pt idx="14">
                  <c:v>190.82392400000001</c:v>
                </c:pt>
                <c:pt idx="15">
                  <c:v>191.06581299999999</c:v>
                </c:pt>
                <c:pt idx="16">
                  <c:v>199.22532900000002</c:v>
                </c:pt>
                <c:pt idx="17">
                  <c:v>202.181093</c:v>
                </c:pt>
                <c:pt idx="18">
                  <c:v>217.63402500000001</c:v>
                </c:pt>
                <c:pt idx="19">
                  <c:v>214.49423900000002</c:v>
                </c:pt>
                <c:pt idx="20">
                  <c:v>192.56603799999999</c:v>
                </c:pt>
                <c:pt idx="21">
                  <c:v>171.49251999999998</c:v>
                </c:pt>
                <c:pt idx="22">
                  <c:v>191.419365</c:v>
                </c:pt>
                <c:pt idx="23">
                  <c:v>188.74430100000001</c:v>
                </c:pt>
                <c:pt idx="24">
                  <c:v>172.77594199999999</c:v>
                </c:pt>
                <c:pt idx="25">
                  <c:v>188.95617799999999</c:v>
                </c:pt>
                <c:pt idx="26">
                  <c:v>191.10057900000001</c:v>
                </c:pt>
                <c:pt idx="27">
                  <c:v>188.20798400000001</c:v>
                </c:pt>
                <c:pt idx="28">
                  <c:v>184.01151100000001</c:v>
                </c:pt>
                <c:pt idx="29">
                  <c:v>191.76534699999999</c:v>
                </c:pt>
                <c:pt idx="30">
                  <c:v>194.41668300000001</c:v>
                </c:pt>
                <c:pt idx="31">
                  <c:v>209.63140200000001</c:v>
                </c:pt>
                <c:pt idx="32">
                  <c:v>201.77213400000002</c:v>
                </c:pt>
                <c:pt idx="33">
                  <c:v>200.86694399999999</c:v>
                </c:pt>
                <c:pt idx="34">
                  <c:v>187.30589599999999</c:v>
                </c:pt>
                <c:pt idx="35">
                  <c:v>193.24542</c:v>
                </c:pt>
                <c:pt idx="36">
                  <c:v>193.72046900000001</c:v>
                </c:pt>
                <c:pt idx="37">
                  <c:v>183.403583</c:v>
                </c:pt>
                <c:pt idx="38">
                  <c:v>182.37652499999999</c:v>
                </c:pt>
                <c:pt idx="39">
                  <c:v>176.36317700000001</c:v>
                </c:pt>
                <c:pt idx="40">
                  <c:v>165.90084899999999</c:v>
                </c:pt>
                <c:pt idx="41">
                  <c:v>186.207358</c:v>
                </c:pt>
                <c:pt idx="42">
                  <c:v>174.439348</c:v>
                </c:pt>
                <c:pt idx="43">
                  <c:v>182.54238899999999</c:v>
                </c:pt>
                <c:pt idx="44">
                  <c:v>187.19082399999999</c:v>
                </c:pt>
                <c:pt idx="45">
                  <c:v>191.40302399999999</c:v>
                </c:pt>
                <c:pt idx="46">
                  <c:v>208.92914199999998</c:v>
                </c:pt>
                <c:pt idx="47">
                  <c:v>202.504966</c:v>
                </c:pt>
                <c:pt idx="48">
                  <c:v>205.854567</c:v>
                </c:pt>
                <c:pt idx="49">
                  <c:v>203.680485</c:v>
                </c:pt>
                <c:pt idx="50">
                  <c:v>210.081188</c:v>
                </c:pt>
                <c:pt idx="51">
                  <c:v>215.34209900000002</c:v>
                </c:pt>
                <c:pt idx="52">
                  <c:v>220.669613</c:v>
                </c:pt>
                <c:pt idx="53">
                  <c:v>217.88401200000001</c:v>
                </c:pt>
                <c:pt idx="54">
                  <c:v>219.91648700000002</c:v>
                </c:pt>
                <c:pt idx="55">
                  <c:v>226.97481400000001</c:v>
                </c:pt>
                <c:pt idx="56">
                  <c:v>226.26616299999998</c:v>
                </c:pt>
                <c:pt idx="57">
                  <c:v>230.48062799999997</c:v>
                </c:pt>
                <c:pt idx="58">
                  <c:v>227.82318900000001</c:v>
                </c:pt>
                <c:pt idx="59">
                  <c:v>236.59042999999997</c:v>
                </c:pt>
                <c:pt idx="60">
                  <c:v>235.61359199999998</c:v>
                </c:pt>
                <c:pt idx="61">
                  <c:v>237.38395099999997</c:v>
                </c:pt>
                <c:pt idx="62">
                  <c:v>233.603014</c:v>
                </c:pt>
                <c:pt idx="63">
                  <c:v>252.42587200000003</c:v>
                </c:pt>
                <c:pt idx="64">
                  <c:v>283.31291600000003</c:v>
                </c:pt>
                <c:pt idx="65">
                  <c:v>290.23735899999997</c:v>
                </c:pt>
                <c:pt idx="66">
                  <c:v>290.88802500000003</c:v>
                </c:pt>
                <c:pt idx="67">
                  <c:v>315.16623700000002</c:v>
                </c:pt>
                <c:pt idx="68">
                  <c:v>307.34045200000003</c:v>
                </c:pt>
                <c:pt idx="69">
                  <c:v>321.128421</c:v>
                </c:pt>
                <c:pt idx="70">
                  <c:v>327.93336099999999</c:v>
                </c:pt>
                <c:pt idx="71">
                  <c:v>300.927121</c:v>
                </c:pt>
                <c:pt idx="72">
                  <c:v>308.31964599999998</c:v>
                </c:pt>
                <c:pt idx="73">
                  <c:v>297.74122499999999</c:v>
                </c:pt>
                <c:pt idx="74">
                  <c:v>298.05479200000002</c:v>
                </c:pt>
                <c:pt idx="75">
                  <c:v>327.05522400000001</c:v>
                </c:pt>
                <c:pt idx="76">
                  <c:v>323.38167799999997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-8.7040969908758553E-5</c:v>
                </c:pt>
                <c:pt idx="2">
                  <c:v>-1.4073465019116442E-4</c:v>
                </c:pt>
                <c:pt idx="3">
                  <c:v>-2.8455905493426936E-4</c:v>
                </c:pt>
                <c:pt idx="4">
                  <c:v>-3.4428624970719109E-4</c:v>
                </c:pt>
                <c:pt idx="5">
                  <c:v>-3.8875857879732431E-4</c:v>
                </c:pt>
                <c:pt idx="6">
                  <c:v>-5.3918829913143383E-4</c:v>
                </c:pt>
                <c:pt idx="7">
                  <c:v>-6.3878885850964017E-4</c:v>
                </c:pt>
                <c:pt idx="8">
                  <c:v>-4.6567565133868094E-4</c:v>
                </c:pt>
                <c:pt idx="9">
                  <c:v>-3.7117443212421482E-4</c:v>
                </c:pt>
                <c:pt idx="10">
                  <c:v>-2.452112917502474E-4</c:v>
                </c:pt>
                <c:pt idx="11">
                  <c:v>1.690933461130275E-4</c:v>
                </c:pt>
                <c:pt idx="12">
                  <c:v>4.4075458726505626E-4</c:v>
                </c:pt>
                <c:pt idx="13">
                  <c:v>5.2952817674800222E-4</c:v>
                </c:pt>
                <c:pt idx="14">
                  <c:v>5.1929116497819892E-4</c:v>
                </c:pt>
                <c:pt idx="15">
                  <c:v>4.3810703107681189E-4</c:v>
                </c:pt>
                <c:pt idx="16">
                  <c:v>3.1020443886722654E-4</c:v>
                </c:pt>
                <c:pt idx="17">
                  <c:v>1.8263647914064084E-4</c:v>
                </c:pt>
                <c:pt idx="18">
                  <c:v>7.7840723400033913E-5</c:v>
                </c:pt>
                <c:pt idx="19">
                  <c:v>-1.4668009633857996E-4</c:v>
                </c:pt>
                <c:pt idx="20">
                  <c:v>-4.0312510292179495E-4</c:v>
                </c:pt>
                <c:pt idx="21">
                  <c:v>-6.6142311527241115E-4</c:v>
                </c:pt>
                <c:pt idx="22">
                  <c:v>-6.7716787748875993E-4</c:v>
                </c:pt>
                <c:pt idx="23">
                  <c:v>-6.9023923271338788E-4</c:v>
                </c:pt>
                <c:pt idx="24">
                  <c:v>-6.0866405063705626E-4</c:v>
                </c:pt>
                <c:pt idx="25">
                  <c:v>-2.684130759647576E-4</c:v>
                </c:pt>
                <c:pt idx="26">
                  <c:v>-1.6454070629289908E-5</c:v>
                </c:pt>
                <c:pt idx="27">
                  <c:v>1.0201660568908734E-4</c:v>
                </c:pt>
                <c:pt idx="28">
                  <c:v>2.0635520518343976E-4</c:v>
                </c:pt>
                <c:pt idx="29">
                  <c:v>4.1611645236385299E-4</c:v>
                </c:pt>
                <c:pt idx="30">
                  <c:v>4.6695122723213345E-4</c:v>
                </c:pt>
                <c:pt idx="31">
                  <c:v>5.7281909954054716E-4</c:v>
                </c:pt>
                <c:pt idx="32">
                  <c:v>6.3247884403086767E-4</c:v>
                </c:pt>
                <c:pt idx="33">
                  <c:v>6.2236169496005249E-4</c:v>
                </c:pt>
                <c:pt idx="34">
                  <c:v>4.2648198864305407E-4</c:v>
                </c:pt>
                <c:pt idx="35">
                  <c:v>2.5181761586453905E-4</c:v>
                </c:pt>
                <c:pt idx="36">
                  <c:v>3.438977789312425E-5</c:v>
                </c:pt>
                <c:pt idx="37">
                  <c:v>-2.02423659804355E-4</c:v>
                </c:pt>
                <c:pt idx="38">
                  <c:v>-3.6273920772443672E-4</c:v>
                </c:pt>
                <c:pt idx="39">
                  <c:v>-3.4932372866654178E-4</c:v>
                </c:pt>
                <c:pt idx="40">
                  <c:v>-3.9889488866516143E-4</c:v>
                </c:pt>
                <c:pt idx="41">
                  <c:v>-2.9285807245391169E-4</c:v>
                </c:pt>
                <c:pt idx="42">
                  <c:v>-1.4362910813313118E-4</c:v>
                </c:pt>
                <c:pt idx="43">
                  <c:v>9.3441622239433253E-5</c:v>
                </c:pt>
                <c:pt idx="44">
                  <c:v>3.1335514126833305E-4</c:v>
                </c:pt>
                <c:pt idx="45">
                  <c:v>5.2367009236389231E-4</c:v>
                </c:pt>
                <c:pt idx="46">
                  <c:v>6.7194263866871776E-4</c:v>
                </c:pt>
                <c:pt idx="47">
                  <c:v>7.4840157603340391E-4</c:v>
                </c:pt>
                <c:pt idx="48">
                  <c:v>7.5028160595827953E-4</c:v>
                </c:pt>
                <c:pt idx="49">
                  <c:v>6.7333885076404927E-4</c:v>
                </c:pt>
                <c:pt idx="50">
                  <c:v>6.3664851600797503E-4</c:v>
                </c:pt>
                <c:pt idx="51">
                  <c:v>4.6070643945272959E-4</c:v>
                </c:pt>
                <c:pt idx="52">
                  <c:v>3.5850814058858472E-4</c:v>
                </c:pt>
                <c:pt idx="53">
                  <c:v>2.072203206977619E-4</c:v>
                </c:pt>
                <c:pt idx="54">
                  <c:v>1.1322937240754042E-4</c:v>
                </c:pt>
                <c:pt idx="55">
                  <c:v>1.9452421003438372E-5</c:v>
                </c:pt>
                <c:pt idx="56">
                  <c:v>-6.0726228813003363E-5</c:v>
                </c:pt>
                <c:pt idx="57">
                  <c:v>-1.079836346307146E-4</c:v>
                </c:pt>
                <c:pt idx="58">
                  <c:v>-1.3195582169742278E-4</c:v>
                </c:pt>
                <c:pt idx="59">
                  <c:v>-7.1691797640097989E-5</c:v>
                </c:pt>
                <c:pt idx="60">
                  <c:v>-8.2883315942243788E-5</c:v>
                </c:pt>
                <c:pt idx="61">
                  <c:v>-6.1781085279868681E-5</c:v>
                </c:pt>
                <c:pt idx="62">
                  <c:v>-6.248559981952514E-5</c:v>
                </c:pt>
                <c:pt idx="63">
                  <c:v>8.6557453411712599E-5</c:v>
                </c:pt>
                <c:pt idx="64">
                  <c:v>1.3065723219819097E-4</c:v>
                </c:pt>
                <c:pt idx="65">
                  <c:v>6.0265248081829269E-5</c:v>
                </c:pt>
                <c:pt idx="66">
                  <c:v>-7.5209861839194429E-5</c:v>
                </c:pt>
                <c:pt idx="67">
                  <c:v>-2.1803999538004331E-4</c:v>
                </c:pt>
                <c:pt idx="68">
                  <c:v>-5.3287726035593003E-4</c:v>
                </c:pt>
                <c:pt idx="69">
                  <c:v>-7.7182897345559793E-4</c:v>
                </c:pt>
                <c:pt idx="70">
                  <c:v>-8.2198382134337014E-4</c:v>
                </c:pt>
                <c:pt idx="71">
                  <c:v>-9.0384588460648639E-4</c:v>
                </c:pt>
                <c:pt idx="72">
                  <c:v>-8.6664516852708105E-4</c:v>
                </c:pt>
                <c:pt idx="73">
                  <c:v>-7.709882032853623E-4</c:v>
                </c:pt>
                <c:pt idx="74">
                  <c:v>-6.6673070075193828E-4</c:v>
                </c:pt>
                <c:pt idx="75">
                  <c:v>-4.4544182496820972E-4</c:v>
                </c:pt>
                <c:pt idx="76">
                  <c:v>-1.6894280849953484E-4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30.615786</c:v>
                </c:pt>
                <c:pt idx="1">
                  <c:v>30.273385999999999</c:v>
                </c:pt>
                <c:pt idx="2">
                  <c:v>29.007946999999998</c:v>
                </c:pt>
                <c:pt idx="3">
                  <c:v>27.676759000000004</c:v>
                </c:pt>
                <c:pt idx="4">
                  <c:v>28.632464000000002</c:v>
                </c:pt>
                <c:pt idx="5">
                  <c:v>29.495803999999996</c:v>
                </c:pt>
                <c:pt idx="6">
                  <c:v>28.795618999999999</c:v>
                </c:pt>
                <c:pt idx="7">
                  <c:v>27.780987</c:v>
                </c:pt>
                <c:pt idx="8">
                  <c:v>28.622810999999999</c:v>
                </c:pt>
                <c:pt idx="9">
                  <c:v>28.529234999999996</c:v>
                </c:pt>
                <c:pt idx="10">
                  <c:v>28.431015999999996</c:v>
                </c:pt>
                <c:pt idx="11">
                  <c:v>29.440662</c:v>
                </c:pt>
                <c:pt idx="12">
                  <c:v>28.486616999999999</c:v>
                </c:pt>
                <c:pt idx="13">
                  <c:v>29.927627000000001</c:v>
                </c:pt>
                <c:pt idx="14">
                  <c:v>29.978709000000002</c:v>
                </c:pt>
                <c:pt idx="15">
                  <c:v>29.519171000000004</c:v>
                </c:pt>
                <c:pt idx="16">
                  <c:v>30.791689000000002</c:v>
                </c:pt>
                <c:pt idx="17">
                  <c:v>31.633395</c:v>
                </c:pt>
                <c:pt idx="18">
                  <c:v>31.933796999999998</c:v>
                </c:pt>
                <c:pt idx="19">
                  <c:v>32.318042999999996</c:v>
                </c:pt>
                <c:pt idx="20">
                  <c:v>29.438596999999998</c:v>
                </c:pt>
                <c:pt idx="21">
                  <c:v>25.119508</c:v>
                </c:pt>
                <c:pt idx="22">
                  <c:v>27.841345</c:v>
                </c:pt>
                <c:pt idx="23">
                  <c:v>28.690023999999998</c:v>
                </c:pt>
                <c:pt idx="24">
                  <c:v>27.274389000000003</c:v>
                </c:pt>
                <c:pt idx="25">
                  <c:v>27.869337999999999</c:v>
                </c:pt>
                <c:pt idx="26">
                  <c:v>27.865797999999998</c:v>
                </c:pt>
                <c:pt idx="27">
                  <c:v>28.138855</c:v>
                </c:pt>
                <c:pt idx="28">
                  <c:v>26.945160999999999</c:v>
                </c:pt>
                <c:pt idx="29">
                  <c:v>26.560407000000001</c:v>
                </c:pt>
                <c:pt idx="30">
                  <c:v>27.341867999999998</c:v>
                </c:pt>
                <c:pt idx="31">
                  <c:v>27.963446000000001</c:v>
                </c:pt>
                <c:pt idx="32">
                  <c:v>27.16958</c:v>
                </c:pt>
                <c:pt idx="33">
                  <c:v>27.495860999999998</c:v>
                </c:pt>
                <c:pt idx="34">
                  <c:v>25.902511999999998</c:v>
                </c:pt>
                <c:pt idx="35">
                  <c:v>27.773606000000001</c:v>
                </c:pt>
                <c:pt idx="36">
                  <c:v>28.357870000000002</c:v>
                </c:pt>
                <c:pt idx="37">
                  <c:v>27.830407000000001</c:v>
                </c:pt>
                <c:pt idx="38">
                  <c:v>28.391251</c:v>
                </c:pt>
                <c:pt idx="39">
                  <c:v>28.900334999999998</c:v>
                </c:pt>
                <c:pt idx="40">
                  <c:v>27.732634999999998</c:v>
                </c:pt>
                <c:pt idx="41">
                  <c:v>28.957858000000002</c:v>
                </c:pt>
                <c:pt idx="42">
                  <c:v>28.704742</c:v>
                </c:pt>
                <c:pt idx="43">
                  <c:v>28.616371999999998</c:v>
                </c:pt>
                <c:pt idx="44">
                  <c:v>29.390291999999999</c:v>
                </c:pt>
                <c:pt idx="45">
                  <c:v>29.444091999999998</c:v>
                </c:pt>
                <c:pt idx="46">
                  <c:v>30.097231000000001</c:v>
                </c:pt>
                <c:pt idx="47">
                  <c:v>30.598298</c:v>
                </c:pt>
                <c:pt idx="48">
                  <c:v>30.389848999999998</c:v>
                </c:pt>
                <c:pt idx="49">
                  <c:v>29.775487999999999</c:v>
                </c:pt>
                <c:pt idx="50">
                  <c:v>29.640604999999997</c:v>
                </c:pt>
                <c:pt idx="51">
                  <c:v>30.178289000000003</c:v>
                </c:pt>
                <c:pt idx="52">
                  <c:v>30.771837999999999</c:v>
                </c:pt>
                <c:pt idx="53">
                  <c:v>31.584548999999999</c:v>
                </c:pt>
                <c:pt idx="54">
                  <c:v>32.222029999999997</c:v>
                </c:pt>
                <c:pt idx="55">
                  <c:v>35.433692000000001</c:v>
                </c:pt>
                <c:pt idx="56">
                  <c:v>35.751140999999997</c:v>
                </c:pt>
                <c:pt idx="57">
                  <c:v>34.560932999999999</c:v>
                </c:pt>
                <c:pt idx="58">
                  <c:v>35.307107000000002</c:v>
                </c:pt>
                <c:pt idx="59">
                  <c:v>34.783570000000005</c:v>
                </c:pt>
                <c:pt idx="60">
                  <c:v>36.137978000000004</c:v>
                </c:pt>
                <c:pt idx="61">
                  <c:v>36.788522</c:v>
                </c:pt>
                <c:pt idx="62">
                  <c:v>35.711909000000006</c:v>
                </c:pt>
                <c:pt idx="63">
                  <c:v>37.088788999999998</c:v>
                </c:pt>
                <c:pt idx="64">
                  <c:v>37.801555</c:v>
                </c:pt>
                <c:pt idx="65">
                  <c:v>37.936636</c:v>
                </c:pt>
                <c:pt idx="66">
                  <c:v>37.292034999999998</c:v>
                </c:pt>
                <c:pt idx="67">
                  <c:v>36.467463000000002</c:v>
                </c:pt>
                <c:pt idx="68">
                  <c:v>34.237473999999999</c:v>
                </c:pt>
                <c:pt idx="69">
                  <c:v>33.62077</c:v>
                </c:pt>
                <c:pt idx="70">
                  <c:v>34.268562000000003</c:v>
                </c:pt>
                <c:pt idx="71">
                  <c:v>32.399931000000002</c:v>
                </c:pt>
                <c:pt idx="72">
                  <c:v>32.066681000000003</c:v>
                </c:pt>
                <c:pt idx="73">
                  <c:v>30.901789000000001</c:v>
                </c:pt>
                <c:pt idx="74">
                  <c:v>29.692040999999996</c:v>
                </c:pt>
                <c:pt idx="75">
                  <c:v>31.512181999999999</c:v>
                </c:pt>
                <c:pt idx="76">
                  <c:v>32.551281000000003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46050</c:v>
                </c:pt>
                <c:pt idx="1">
                  <c:v>46051</c:v>
                </c:pt>
                <c:pt idx="2">
                  <c:v>46052</c:v>
                </c:pt>
                <c:pt idx="3">
                  <c:v>46055</c:v>
                </c:pt>
                <c:pt idx="4">
                  <c:v>46056</c:v>
                </c:pt>
                <c:pt idx="5">
                  <c:v>46057</c:v>
                </c:pt>
                <c:pt idx="6">
                  <c:v>46058</c:v>
                </c:pt>
                <c:pt idx="7">
                  <c:v>46059</c:v>
                </c:pt>
                <c:pt idx="8">
                  <c:v>46062</c:v>
                </c:pt>
                <c:pt idx="9">
                  <c:v>46063</c:v>
                </c:pt>
                <c:pt idx="10">
                  <c:v>46064</c:v>
                </c:pt>
                <c:pt idx="11">
                  <c:v>46065</c:v>
                </c:pt>
                <c:pt idx="12">
                  <c:v>46066</c:v>
                </c:pt>
                <c:pt idx="13">
                  <c:v>46072</c:v>
                </c:pt>
                <c:pt idx="14">
                  <c:v>46073</c:v>
                </c:pt>
                <c:pt idx="15">
                  <c:v>46076</c:v>
                </c:pt>
                <c:pt idx="16">
                  <c:v>46077</c:v>
                </c:pt>
                <c:pt idx="17">
                  <c:v>46078</c:v>
                </c:pt>
                <c:pt idx="18">
                  <c:v>46079</c:v>
                </c:pt>
                <c:pt idx="19">
                  <c:v>46080</c:v>
                </c:pt>
                <c:pt idx="20">
                  <c:v>46084</c:v>
                </c:pt>
                <c:pt idx="21">
                  <c:v>46085</c:v>
                </c:pt>
                <c:pt idx="22">
                  <c:v>46086</c:v>
                </c:pt>
                <c:pt idx="23">
                  <c:v>46087</c:v>
                </c:pt>
                <c:pt idx="24">
                  <c:v>46090</c:v>
                </c:pt>
                <c:pt idx="25">
                  <c:v>46091</c:v>
                </c:pt>
                <c:pt idx="26">
                  <c:v>46092</c:v>
                </c:pt>
                <c:pt idx="27">
                  <c:v>46093</c:v>
                </c:pt>
                <c:pt idx="28">
                  <c:v>46094</c:v>
                </c:pt>
                <c:pt idx="29">
                  <c:v>46097</c:v>
                </c:pt>
                <c:pt idx="30">
                  <c:v>46098</c:v>
                </c:pt>
                <c:pt idx="31">
                  <c:v>46099</c:v>
                </c:pt>
                <c:pt idx="32">
                  <c:v>46100</c:v>
                </c:pt>
                <c:pt idx="33">
                  <c:v>46101</c:v>
                </c:pt>
                <c:pt idx="34">
                  <c:v>46104</c:v>
                </c:pt>
                <c:pt idx="35">
                  <c:v>46105</c:v>
                </c:pt>
                <c:pt idx="36">
                  <c:v>46106</c:v>
                </c:pt>
                <c:pt idx="37">
                  <c:v>46107</c:v>
                </c:pt>
                <c:pt idx="38">
                  <c:v>46108</c:v>
                </c:pt>
                <c:pt idx="39">
                  <c:v>46111</c:v>
                </c:pt>
                <c:pt idx="40">
                  <c:v>46112</c:v>
                </c:pt>
                <c:pt idx="41">
                  <c:v>46113</c:v>
                </c:pt>
                <c:pt idx="42">
                  <c:v>46114</c:v>
                </c:pt>
                <c:pt idx="43">
                  <c:v>46115</c:v>
                </c:pt>
                <c:pt idx="44">
                  <c:v>46118</c:v>
                </c:pt>
                <c:pt idx="45">
                  <c:v>46119</c:v>
                </c:pt>
                <c:pt idx="46">
                  <c:v>46120</c:v>
                </c:pt>
                <c:pt idx="47">
                  <c:v>46121</c:v>
                </c:pt>
                <c:pt idx="48">
                  <c:v>46122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46132</c:v>
                </c:pt>
                <c:pt idx="55">
                  <c:v>46133</c:v>
                </c:pt>
                <c:pt idx="56">
                  <c:v>46134</c:v>
                </c:pt>
                <c:pt idx="57">
                  <c:v>46135</c:v>
                </c:pt>
                <c:pt idx="58">
                  <c:v>46136</c:v>
                </c:pt>
                <c:pt idx="59">
                  <c:v>46139</c:v>
                </c:pt>
                <c:pt idx="60">
                  <c:v>46140</c:v>
                </c:pt>
                <c:pt idx="61">
                  <c:v>46141</c:v>
                </c:pt>
                <c:pt idx="62">
                  <c:v>46142</c:v>
                </c:pt>
                <c:pt idx="63">
                  <c:v>46146</c:v>
                </c:pt>
                <c:pt idx="64">
                  <c:v>46148</c:v>
                </c:pt>
                <c:pt idx="65">
                  <c:v>46149</c:v>
                </c:pt>
                <c:pt idx="66">
                  <c:v>46150</c:v>
                </c:pt>
                <c:pt idx="67">
                  <c:v>46153</c:v>
                </c:pt>
                <c:pt idx="68">
                  <c:v>46154</c:v>
                </c:pt>
                <c:pt idx="69">
                  <c:v>46155</c:v>
                </c:pt>
                <c:pt idx="70">
                  <c:v>46156</c:v>
                </c:pt>
                <c:pt idx="71">
                  <c:v>46157</c:v>
                </c:pt>
                <c:pt idx="72">
                  <c:v>46160</c:v>
                </c:pt>
                <c:pt idx="73">
                  <c:v>46161</c:v>
                </c:pt>
                <c:pt idx="74">
                  <c:v>46162</c:v>
                </c:pt>
                <c:pt idx="75">
                  <c:v>46163</c:v>
                </c:pt>
                <c:pt idx="76">
                  <c:v>46164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-1.1811754465483951E-4</c:v>
                </c:pt>
                <c:pt idx="2">
                  <c:v>-1.8728244556819664E-4</c:v>
                </c:pt>
                <c:pt idx="3">
                  <c:v>-4.1521525520766834E-4</c:v>
                </c:pt>
                <c:pt idx="4">
                  <c:v>-5.8229385320567864E-4</c:v>
                </c:pt>
                <c:pt idx="5">
                  <c:v>-6.9047194650153525E-4</c:v>
                </c:pt>
                <c:pt idx="6">
                  <c:v>-7.8787336662477863E-4</c:v>
                </c:pt>
                <c:pt idx="7">
                  <c:v>-7.9162994867569146E-4</c:v>
                </c:pt>
                <c:pt idx="8">
                  <c:v>-6.3172227605581702E-4</c:v>
                </c:pt>
                <c:pt idx="9">
                  <c:v>-5.039451384262093E-4</c:v>
                </c:pt>
                <c:pt idx="10">
                  <c:v>-4.8743329252547759E-4</c:v>
                </c:pt>
                <c:pt idx="11">
                  <c:v>-3.2239689157029933E-4</c:v>
                </c:pt>
                <c:pt idx="12">
                  <c:v>-2.1091941920684193E-4</c:v>
                </c:pt>
                <c:pt idx="13">
                  <c:v>-8.4728486365770635E-6</c:v>
                </c:pt>
                <c:pt idx="14">
                  <c:v>1.4501122620657388E-4</c:v>
                </c:pt>
                <c:pt idx="15">
                  <c:v>1.77302785668305E-4</c:v>
                </c:pt>
                <c:pt idx="16">
                  <c:v>2.7029636777742218E-4</c:v>
                </c:pt>
                <c:pt idx="17">
                  <c:v>4.8162953365530779E-4</c:v>
                </c:pt>
                <c:pt idx="18">
                  <c:v>4.853435932528319E-4</c:v>
                </c:pt>
                <c:pt idx="19">
                  <c:v>5.4518060579506833E-4</c:v>
                </c:pt>
                <c:pt idx="20">
                  <c:v>5.5874620491602604E-4</c:v>
                </c:pt>
                <c:pt idx="21">
                  <c:v>4.2426315763635994E-4</c:v>
                </c:pt>
                <c:pt idx="22">
                  <c:v>2.0514850203849882E-4</c:v>
                </c:pt>
                <c:pt idx="23">
                  <c:v>3.8093810038727503E-5</c:v>
                </c:pt>
                <c:pt idx="24">
                  <c:v>-2.4605585036439784E-4</c:v>
                </c:pt>
                <c:pt idx="25">
                  <c:v>-3.4081232879856803E-4</c:v>
                </c:pt>
                <c:pt idx="26">
                  <c:v>-3.9226100017673187E-4</c:v>
                </c:pt>
                <c:pt idx="27">
                  <c:v>-4.4490704339037791E-4</c:v>
                </c:pt>
                <c:pt idx="28">
                  <c:v>-5.9240685862522796E-4</c:v>
                </c:pt>
                <c:pt idx="29">
                  <c:v>-6.1172093112834918E-4</c:v>
                </c:pt>
                <c:pt idx="30">
                  <c:v>-4.9201876705392677E-4</c:v>
                </c:pt>
                <c:pt idx="31">
                  <c:v>-3.4387182747862115E-4</c:v>
                </c:pt>
                <c:pt idx="32">
                  <c:v>-2.2138605961177869E-4</c:v>
                </c:pt>
                <c:pt idx="33">
                  <c:v>6.5253545382631777E-7</c:v>
                </c:pt>
                <c:pt idx="34">
                  <c:v>1.2018529602994413E-4</c:v>
                </c:pt>
                <c:pt idx="35">
                  <c:v>2.921321796676337E-4</c:v>
                </c:pt>
                <c:pt idx="36">
                  <c:v>4.6031455387350877E-4</c:v>
                </c:pt>
                <c:pt idx="37">
                  <c:v>6.0042732844548235E-4</c:v>
                </c:pt>
                <c:pt idx="38">
                  <c:v>6.9799591000557412E-4</c:v>
                </c:pt>
                <c:pt idx="39">
                  <c:v>8.4978867392815371E-4</c:v>
                </c:pt>
                <c:pt idx="40">
                  <c:v>7.9509068749366555E-4</c:v>
                </c:pt>
                <c:pt idx="41">
                  <c:v>6.9810938876640962E-4</c:v>
                </c:pt>
                <c:pt idx="42">
                  <c:v>6.7466135369942219E-4</c:v>
                </c:pt>
                <c:pt idx="43">
                  <c:v>5.7194455437733919E-4</c:v>
                </c:pt>
                <c:pt idx="44">
                  <c:v>4.7114398193536335E-4</c:v>
                </c:pt>
                <c:pt idx="45">
                  <c:v>4.5818836912409761E-4</c:v>
                </c:pt>
                <c:pt idx="46">
                  <c:v>3.8485019323789227E-4</c:v>
                </c:pt>
                <c:pt idx="47">
                  <c:v>2.6385750255301379E-4</c:v>
                </c:pt>
                <c:pt idx="48">
                  <c:v>1.8570381984042245E-4</c:v>
                </c:pt>
                <c:pt idx="49">
                  <c:v>2.5875304153461767E-5</c:v>
                </c:pt>
                <c:pt idx="50">
                  <c:v>-1.8632330779320283E-4</c:v>
                </c:pt>
                <c:pt idx="51">
                  <c:v>-3.1595134264680641E-4</c:v>
                </c:pt>
                <c:pt idx="52">
                  <c:v>-3.7164035772051989E-4</c:v>
                </c:pt>
                <c:pt idx="53">
                  <c:v>-2.69300037596966E-4</c:v>
                </c:pt>
                <c:pt idx="54">
                  <c:v>-1.2723849704784887E-4</c:v>
                </c:pt>
                <c:pt idx="55">
                  <c:v>1.389713754846141E-4</c:v>
                </c:pt>
                <c:pt idx="56">
                  <c:v>2.0894745767137635E-4</c:v>
                </c:pt>
                <c:pt idx="57">
                  <c:v>1.5978957069708879E-4</c:v>
                </c:pt>
                <c:pt idx="58">
                  <c:v>4.1328568844637553E-5</c:v>
                </c:pt>
                <c:pt idx="59">
                  <c:v>-8.4959006331470027E-5</c:v>
                </c:pt>
                <c:pt idx="60">
                  <c:v>-2.0092040315628558E-4</c:v>
                </c:pt>
                <c:pt idx="61">
                  <c:v>-1.5993467437861629E-4</c:v>
                </c:pt>
                <c:pt idx="62">
                  <c:v>-1.0805541826249035E-4</c:v>
                </c:pt>
                <c:pt idx="63">
                  <c:v>-2.4798755711051248E-5</c:v>
                </c:pt>
                <c:pt idx="64">
                  <c:v>5.2418173755019072E-5</c:v>
                </c:pt>
                <c:pt idx="65">
                  <c:v>1.7559444370041075E-5</c:v>
                </c:pt>
                <c:pt idx="66">
                  <c:v>-8.1462024732285705E-5</c:v>
                </c:pt>
                <c:pt idx="67">
                  <c:v>-1.2521756948435017E-4</c:v>
                </c:pt>
                <c:pt idx="68">
                  <c:v>-2.4794546620842659E-4</c:v>
                </c:pt>
                <c:pt idx="69">
                  <c:v>-3.6062487629371373E-4</c:v>
                </c:pt>
                <c:pt idx="70">
                  <c:v>-4.6579486161806483E-4</c:v>
                </c:pt>
                <c:pt idx="71">
                  <c:v>-4.8477218491529381E-4</c:v>
                </c:pt>
                <c:pt idx="72">
                  <c:v>-4.3773661061978671E-4</c:v>
                </c:pt>
                <c:pt idx="73">
                  <c:v>-3.606376248132038E-4</c:v>
                </c:pt>
                <c:pt idx="74">
                  <c:v>-2.1614525236851817E-4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view="pageBreakPreview" topLeftCell="A37" zoomScale="115" zoomScaleNormal="100" zoomScaleSheetLayoutView="115" workbookViewId="0">
      <selection activeCell="N12" sqref="N12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view="pageBreakPreview" topLeftCell="A39" zoomScale="115" zoomScaleNormal="100" zoomScaleSheetLayoutView="115" workbookViewId="0">
      <selection activeCell="O9" sqref="O9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view="pageBreakPreview" topLeftCell="A13" zoomScale="130" zoomScaleNormal="100" zoomScaleSheetLayoutView="130" workbookViewId="0">
      <selection activeCell="R17" sqref="R17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tabSelected="1" topLeftCell="A2" zoomScaleNormal="100" workbookViewId="0">
      <selection activeCell="B15" sqref="B15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259</v>
      </c>
      <c r="D2" s="66"/>
    </row>
    <row r="3" spans="1:14" ht="15" customHeight="1">
      <c r="B3" s="50">
        <f>HLOOKUP(C2,오실!$F$5:$EY$6,2,0)</f>
        <v>24</v>
      </c>
      <c r="C3" s="50">
        <f>B3+1</f>
        <v>25</v>
      </c>
    </row>
    <row r="4" spans="1:14" ht="15" customHeight="1">
      <c r="M4" s="62" t="s">
        <v>232</v>
      </c>
      <c r="N4" s="64">
        <f>PERCENTILE(G26:G102,0.9)</f>
        <v>5.4684454586502039E-4</v>
      </c>
    </row>
    <row r="5" spans="1:14" ht="15" customHeight="1">
      <c r="A5" s="47"/>
      <c r="M5" s="62" t="s">
        <v>235</v>
      </c>
      <c r="N5" s="60">
        <f>PERCENTILE(G26:G102,0.75)</f>
        <v>3.1020443886722654E-4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3.1020443886722654E-4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-3.6273920772443672E-4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-6.6354614946422202E-4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-1.6894280849953484E-4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KRX 반도체 시가총액</v>
      </c>
      <c r="G25" s="48" t="str">
        <f>VLOOKUP(E25,오실!$A$14:$EY$91,그래프뽑기!$C$3,0)</f>
        <v>KRX 반도체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46050</v>
      </c>
      <c r="F26" s="2">
        <f>VLOOKUP(E26,오실!$A$15:$EY$91,그래프뽑기!$B$3,0)</f>
        <v>165.71919700000001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46051</v>
      </c>
      <c r="F27" s="2">
        <f>VLOOKUP(E27,오실!$A$15:$EY$91,그래프뽑기!$B$3,0)</f>
        <v>166.479726</v>
      </c>
      <c r="G27" s="48">
        <f>VLOOKUP(E27,오실!$A$15:$EY$91,그래프뽑기!$C$3,0)</f>
        <v>-8.7040969908758553E-5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46052</v>
      </c>
      <c r="F28" s="2">
        <f>VLOOKUP(E28,오실!$A$15:$EY$91,그래프뽑기!$B$3,0)</f>
        <v>170.30476200000001</v>
      </c>
      <c r="G28" s="48">
        <f>VLOOKUP(E28,오실!$A$15:$EY$91,그래프뽑기!$C$3,0)</f>
        <v>-1.4073465019116442E-4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46055</v>
      </c>
      <c r="F29" s="2">
        <f>VLOOKUP(E29,오실!$A$15:$EY$91,그래프뽑기!$B$3,0)</f>
        <v>157.825254</v>
      </c>
      <c r="G29" s="48">
        <f>VLOOKUP(E29,오실!$A$15:$EY$91,그래프뽑기!$C$3,0)</f>
        <v>-2.8455905493426936E-4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46056</v>
      </c>
      <c r="F30" s="2">
        <f>VLOOKUP(E30,오실!$A$15:$EY$91,그래프뽑기!$B$3,0)</f>
        <v>174.13305299999999</v>
      </c>
      <c r="G30" s="48">
        <f>VLOOKUP(E30,오실!$A$15:$EY$91,그래프뽑기!$C$3,0)</f>
        <v>-3.4428624970719109E-4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46057</v>
      </c>
      <c r="F31" s="2">
        <f>VLOOKUP(E31,오실!$A$15:$EY$91,그래프뽑기!$B$3,0)</f>
        <v>174.57761499999998</v>
      </c>
      <c r="G31" s="48">
        <f>VLOOKUP(E31,오실!$A$15:$EY$91,그래프뽑기!$C$3,0)</f>
        <v>-3.8875857879732431E-4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46058</v>
      </c>
      <c r="F32" s="2">
        <f>VLOOKUP(E32,오실!$A$15:$EY$91,그래프뽑기!$B$3,0)</f>
        <v>164.261976</v>
      </c>
      <c r="G32" s="48">
        <f>VLOOKUP(E32,오실!$A$15:$EY$91,그래프뽑기!$C$3,0)</f>
        <v>-5.3918829913143383E-4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46059</v>
      </c>
      <c r="F33" s="2">
        <f>VLOOKUP(E33,오실!$A$15:$EY$91,그래프뽑기!$B$3,0)</f>
        <v>163.724737</v>
      </c>
      <c r="G33" s="48">
        <f>VLOOKUP(E33,오실!$A$15:$EY$91,그래프뽑기!$C$3,0)</f>
        <v>-6.3878885850964017E-4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46062</v>
      </c>
      <c r="F34" s="2">
        <f>VLOOKUP(E34,오실!$A$15:$EY$91,그래프뽑기!$B$3,0)</f>
        <v>172.23790299999999</v>
      </c>
      <c r="G34" s="48">
        <f>VLOOKUP(E34,오실!$A$15:$EY$91,그래프뽑기!$C$3,0)</f>
        <v>-4.6567565133868094E-4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46063</v>
      </c>
      <c r="F35" s="2">
        <f>VLOOKUP(E35,오실!$A$15:$EY$91,그래프뽑기!$B$3,0)</f>
        <v>170.72988799999999</v>
      </c>
      <c r="G35" s="48">
        <f>VLOOKUP(E35,오실!$A$15:$EY$91,그래프뽑기!$C$3,0)</f>
        <v>-3.7117443212421482E-4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46064</v>
      </c>
      <c r="F36" s="2">
        <f>VLOOKUP(E36,오실!$A$15:$EY$91,그래프뽑기!$B$3,0)</f>
        <v>170.64622700000001</v>
      </c>
      <c r="G36" s="48">
        <f>VLOOKUP(E36,오실!$A$15:$EY$91,그래프뽑기!$C$3,0)</f>
        <v>-2.452112917502474E-4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46065</v>
      </c>
      <c r="F37" s="2">
        <f>VLOOKUP(E37,오실!$A$15:$EY$91,그래프뽑기!$B$3,0)</f>
        <v>179.52312599999999</v>
      </c>
      <c r="G37" s="48">
        <f>VLOOKUP(E37,오실!$A$15:$EY$91,그래프뽑기!$C$3,0)</f>
        <v>1.690933461130275E-4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46066</v>
      </c>
      <c r="F38" s="2">
        <f>VLOOKUP(E38,오실!$A$15:$EY$91,그래프뽑기!$B$3,0)</f>
        <v>180.18227899999999</v>
      </c>
      <c r="G38" s="48">
        <f>VLOOKUP(E38,오실!$A$15:$EY$91,그래프뽑기!$C$3,0)</f>
        <v>4.4075458726505626E-4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46072</v>
      </c>
      <c r="F39" s="2">
        <f>VLOOKUP(E39,오실!$A$15:$EY$91,그래프뽑기!$B$3,0)</f>
        <v>186.80262500000001</v>
      </c>
      <c r="G39" s="48">
        <f>VLOOKUP(E39,오실!$A$15:$EY$91,그래프뽑기!$C$3,0)</f>
        <v>5.2952817674800222E-4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46073</v>
      </c>
      <c r="F40" s="2">
        <f>VLOOKUP(E40,오실!$A$15:$EY$91,그래프뽑기!$B$3,0)</f>
        <v>190.82392400000001</v>
      </c>
      <c r="G40" s="48">
        <f>VLOOKUP(E40,오실!$A$15:$EY$91,그래프뽑기!$C$3,0)</f>
        <v>5.1929116497819892E-4</v>
      </c>
      <c r="H40" s="44"/>
    </row>
    <row r="41" spans="1:8">
      <c r="A41" s="11" t="s">
        <v>193</v>
      </c>
      <c r="B41" s="2" t="s">
        <v>165</v>
      </c>
      <c r="E41" s="46">
        <f>오실!A30</f>
        <v>46076</v>
      </c>
      <c r="F41" s="2">
        <f>VLOOKUP(E41,오실!$A$15:$EY$91,그래프뽑기!$B$3,0)</f>
        <v>191.06581299999999</v>
      </c>
      <c r="G41" s="48">
        <f>VLOOKUP(E41,오실!$A$15:$EY$91,그래프뽑기!$C$3,0)</f>
        <v>4.3810703107681189E-4</v>
      </c>
      <c r="H41" s="44"/>
    </row>
    <row r="42" spans="1:8">
      <c r="A42" s="11" t="s">
        <v>204</v>
      </c>
      <c r="B42" s="2" t="s">
        <v>166</v>
      </c>
      <c r="E42" s="46">
        <f>오실!A31</f>
        <v>46077</v>
      </c>
      <c r="F42" s="2">
        <f>VLOOKUP(E42,오실!$A$15:$EY$91,그래프뽑기!$B$3,0)</f>
        <v>199.22532900000002</v>
      </c>
      <c r="G42" s="48">
        <f>VLOOKUP(E42,오실!$A$15:$EY$91,그래프뽑기!$C$3,0)</f>
        <v>3.1020443886722654E-4</v>
      </c>
    </row>
    <row r="43" spans="1:8">
      <c r="A43" s="11" t="s">
        <v>205</v>
      </c>
      <c r="B43" s="2" t="s">
        <v>167</v>
      </c>
      <c r="E43" s="46">
        <f>오실!A32</f>
        <v>46078</v>
      </c>
      <c r="F43" s="2">
        <f>VLOOKUP(E43,오실!$A$15:$EY$91,그래프뽑기!$B$3,0)</f>
        <v>202.181093</v>
      </c>
      <c r="G43" s="48">
        <f>VLOOKUP(E43,오실!$A$15:$EY$91,그래프뽑기!$C$3,0)</f>
        <v>1.8263647914064084E-4</v>
      </c>
    </row>
    <row r="44" spans="1:8">
      <c r="A44" s="11" t="s">
        <v>206</v>
      </c>
      <c r="B44" s="2" t="s">
        <v>168</v>
      </c>
      <c r="E44" s="46">
        <f>오실!A33</f>
        <v>46079</v>
      </c>
      <c r="F44" s="2">
        <f>VLOOKUP(E44,오실!$A$15:$EY$91,그래프뽑기!$B$3,0)</f>
        <v>217.63402500000001</v>
      </c>
      <c r="G44" s="48">
        <f>VLOOKUP(E44,오실!$A$15:$EY$91,그래프뽑기!$C$3,0)</f>
        <v>7.7840723400033913E-5</v>
      </c>
    </row>
    <row r="45" spans="1:8">
      <c r="A45" s="11" t="s">
        <v>207</v>
      </c>
      <c r="B45" s="2" t="s">
        <v>169</v>
      </c>
      <c r="E45" s="46">
        <f>오실!A34</f>
        <v>46080</v>
      </c>
      <c r="F45" s="2">
        <f>VLOOKUP(E45,오실!$A$15:$EY$91,그래프뽑기!$B$3,0)</f>
        <v>214.49423900000002</v>
      </c>
      <c r="G45" s="48">
        <f>VLOOKUP(E45,오실!$A$15:$EY$91,그래프뽑기!$C$3,0)</f>
        <v>-1.4668009633857996E-4</v>
      </c>
    </row>
    <row r="46" spans="1:8">
      <c r="A46" s="11" t="s">
        <v>208</v>
      </c>
      <c r="B46" s="2" t="s">
        <v>170</v>
      </c>
      <c r="E46" s="46">
        <f>오실!A35</f>
        <v>46084</v>
      </c>
      <c r="F46" s="2">
        <f>VLOOKUP(E46,오실!$A$15:$EY$91,그래프뽑기!$B$3,0)</f>
        <v>192.56603799999999</v>
      </c>
      <c r="G46" s="48">
        <f>VLOOKUP(E46,오실!$A$15:$EY$91,그래프뽑기!$C$3,0)</f>
        <v>-4.0312510292179495E-4</v>
      </c>
    </row>
    <row r="47" spans="1:8">
      <c r="A47" s="11" t="s">
        <v>154</v>
      </c>
      <c r="B47" s="2" t="s">
        <v>171</v>
      </c>
      <c r="E47" s="46">
        <f>오실!A36</f>
        <v>46085</v>
      </c>
      <c r="F47" s="2">
        <f>VLOOKUP(E47,오실!$A$15:$EY$91,그래프뽑기!$B$3,0)</f>
        <v>171.49251999999998</v>
      </c>
      <c r="G47" s="48">
        <f>VLOOKUP(E47,오실!$A$15:$EY$91,그래프뽑기!$C$3,0)</f>
        <v>-6.6142311527241115E-4</v>
      </c>
    </row>
    <row r="48" spans="1:8">
      <c r="A48" s="11" t="s">
        <v>168</v>
      </c>
      <c r="E48" s="46">
        <f>오실!A37</f>
        <v>46086</v>
      </c>
      <c r="F48" s="2">
        <f>VLOOKUP(E48,오실!$A$15:$EY$91,그래프뽑기!$B$3,0)</f>
        <v>191.419365</v>
      </c>
      <c r="G48" s="48">
        <f>VLOOKUP(E48,오실!$A$15:$EY$91,그래프뽑기!$C$3,0)</f>
        <v>-6.7716787748875993E-4</v>
      </c>
    </row>
    <row r="49" spans="1:7">
      <c r="A49" s="11" t="s">
        <v>192</v>
      </c>
      <c r="E49" s="46">
        <f>오실!A38</f>
        <v>46087</v>
      </c>
      <c r="F49" s="2">
        <f>VLOOKUP(E49,오실!$A$15:$EY$91,그래프뽑기!$B$3,0)</f>
        <v>188.74430100000001</v>
      </c>
      <c r="G49" s="48">
        <f>VLOOKUP(E49,오실!$A$15:$EY$91,그래프뽑기!$C$3,0)</f>
        <v>-6.9023923271338788E-4</v>
      </c>
    </row>
    <row r="50" spans="1:7">
      <c r="A50" s="11" t="s">
        <v>239</v>
      </c>
      <c r="E50" s="46">
        <f>오실!A39</f>
        <v>46090</v>
      </c>
      <c r="F50" s="2">
        <f>VLOOKUP(E50,오실!$A$15:$EY$91,그래프뽑기!$B$3,0)</f>
        <v>172.77594199999999</v>
      </c>
      <c r="G50" s="48">
        <f>VLOOKUP(E50,오실!$A$15:$EY$91,그래프뽑기!$C$3,0)</f>
        <v>-6.0866405063705626E-4</v>
      </c>
    </row>
    <row r="51" spans="1:7">
      <c r="A51" s="11" t="s">
        <v>240</v>
      </c>
      <c r="E51" s="46">
        <f>오실!A40</f>
        <v>46091</v>
      </c>
      <c r="F51" s="2">
        <f>VLOOKUP(E51,오실!$A$15:$EY$91,그래프뽑기!$B$3,0)</f>
        <v>188.95617799999999</v>
      </c>
      <c r="G51" s="48">
        <f>VLOOKUP(E51,오실!$A$15:$EY$91,그래프뽑기!$C$3,0)</f>
        <v>-2.684130759647576E-4</v>
      </c>
    </row>
    <row r="52" spans="1:7">
      <c r="A52" s="11" t="s">
        <v>212</v>
      </c>
      <c r="E52" s="46">
        <f>오실!A41</f>
        <v>46092</v>
      </c>
      <c r="F52" s="2">
        <f>VLOOKUP(E52,오실!$A$15:$EY$91,그래프뽑기!$B$3,0)</f>
        <v>191.10057900000001</v>
      </c>
      <c r="G52" s="48">
        <f>VLOOKUP(E52,오실!$A$15:$EY$91,그래프뽑기!$C$3,0)</f>
        <v>-1.6454070629289908E-5</v>
      </c>
    </row>
    <row r="53" spans="1:7">
      <c r="A53" s="11" t="s">
        <v>221</v>
      </c>
      <c r="E53" s="46">
        <f>오실!A42</f>
        <v>46093</v>
      </c>
      <c r="F53" s="2">
        <f>VLOOKUP(E53,오실!$A$15:$EY$91,그래프뽑기!$B$3,0)</f>
        <v>188.20798400000001</v>
      </c>
      <c r="G53" s="48">
        <f>VLOOKUP(E53,오실!$A$15:$EY$91,그래프뽑기!$C$3,0)</f>
        <v>1.0201660568908734E-4</v>
      </c>
    </row>
    <row r="54" spans="1:7">
      <c r="A54" s="11" t="s">
        <v>229</v>
      </c>
      <c r="E54" s="46">
        <f>오실!A43</f>
        <v>46094</v>
      </c>
      <c r="F54" s="2">
        <f>VLOOKUP(E54,오실!$A$15:$EY$91,그래프뽑기!$B$3,0)</f>
        <v>184.01151100000001</v>
      </c>
      <c r="G54" s="48">
        <f>VLOOKUP(E54,오실!$A$15:$EY$91,그래프뽑기!$C$3,0)</f>
        <v>2.0635520518343976E-4</v>
      </c>
    </row>
    <row r="55" spans="1:7">
      <c r="A55" s="11"/>
      <c r="E55" s="46">
        <f>오실!A44</f>
        <v>46097</v>
      </c>
      <c r="F55" s="2">
        <f>VLOOKUP(E55,오실!$A$15:$EY$91,그래프뽑기!$B$3,0)</f>
        <v>191.76534699999999</v>
      </c>
      <c r="G55" s="48">
        <f>VLOOKUP(E55,오실!$A$15:$EY$91,그래프뽑기!$C$3,0)</f>
        <v>4.1611645236385299E-4</v>
      </c>
    </row>
    <row r="56" spans="1:7">
      <c r="A56" s="11"/>
      <c r="E56" s="46">
        <f>오실!A45</f>
        <v>46098</v>
      </c>
      <c r="F56" s="2">
        <f>VLOOKUP(E56,오실!$A$15:$EY$91,그래프뽑기!$B$3,0)</f>
        <v>194.41668300000001</v>
      </c>
      <c r="G56" s="48">
        <f>VLOOKUP(E56,오실!$A$15:$EY$91,그래프뽑기!$C$3,0)</f>
        <v>4.6695122723213345E-4</v>
      </c>
    </row>
    <row r="57" spans="1:7">
      <c r="A57" s="11"/>
      <c r="E57" s="46">
        <f>오실!A46</f>
        <v>46099</v>
      </c>
      <c r="F57" s="2">
        <f>VLOOKUP(E57,오실!$A$15:$EY$91,그래프뽑기!$B$3,0)</f>
        <v>209.63140200000001</v>
      </c>
      <c r="G57" s="48">
        <f>VLOOKUP(E57,오실!$A$15:$EY$91,그래프뽑기!$C$3,0)</f>
        <v>5.7281909954054716E-4</v>
      </c>
    </row>
    <row r="58" spans="1:7">
      <c r="A58" s="11"/>
      <c r="E58" s="46">
        <f>오실!A47</f>
        <v>46100</v>
      </c>
      <c r="F58" s="2">
        <f>VLOOKUP(E58,오실!$A$15:$EY$91,그래프뽑기!$B$3,0)</f>
        <v>201.77213400000002</v>
      </c>
      <c r="G58" s="48">
        <f>VLOOKUP(E58,오실!$A$15:$EY$91,그래프뽑기!$C$3,0)</f>
        <v>6.3247884403086767E-4</v>
      </c>
    </row>
    <row r="59" spans="1:7">
      <c r="A59" s="11"/>
      <c r="E59" s="46">
        <f>오실!A48</f>
        <v>46101</v>
      </c>
      <c r="F59" s="2">
        <f>VLOOKUP(E59,오실!$A$15:$EY$91,그래프뽑기!$B$3,0)</f>
        <v>200.86694399999999</v>
      </c>
      <c r="G59" s="48">
        <f>VLOOKUP(E59,오실!$A$15:$EY$91,그래프뽑기!$C$3,0)</f>
        <v>6.2236169496005249E-4</v>
      </c>
    </row>
    <row r="60" spans="1:7">
      <c r="A60" s="11"/>
      <c r="E60" s="46">
        <f>오실!A49</f>
        <v>46104</v>
      </c>
      <c r="F60" s="2">
        <f>VLOOKUP(E60,오실!$A$15:$EY$91,그래프뽑기!$B$3,0)</f>
        <v>187.30589599999999</v>
      </c>
      <c r="G60" s="48">
        <f>VLOOKUP(E60,오실!$A$15:$EY$91,그래프뽑기!$C$3,0)</f>
        <v>4.2648198864305407E-4</v>
      </c>
    </row>
    <row r="61" spans="1:7">
      <c r="A61" s="11"/>
      <c r="E61" s="46">
        <f>오실!A50</f>
        <v>46105</v>
      </c>
      <c r="F61" s="2">
        <f>VLOOKUP(E61,오실!$A$15:$EY$91,그래프뽑기!$B$3,0)</f>
        <v>193.24542</v>
      </c>
      <c r="G61" s="48">
        <f>VLOOKUP(E61,오실!$A$15:$EY$91,그래프뽑기!$C$3,0)</f>
        <v>2.5181761586453905E-4</v>
      </c>
    </row>
    <row r="62" spans="1:7">
      <c r="A62" s="11"/>
      <c r="E62" s="46">
        <f>오실!A51</f>
        <v>46106</v>
      </c>
      <c r="F62" s="2">
        <f>VLOOKUP(E62,오실!$A$15:$EY$91,그래프뽑기!$B$3,0)</f>
        <v>193.72046900000001</v>
      </c>
      <c r="G62" s="48">
        <f>VLOOKUP(E62,오실!$A$15:$EY$91,그래프뽑기!$C$3,0)</f>
        <v>3.438977789312425E-5</v>
      </c>
    </row>
    <row r="63" spans="1:7">
      <c r="A63" s="11"/>
      <c r="E63" s="46">
        <f>오실!A52</f>
        <v>46107</v>
      </c>
      <c r="F63" s="2">
        <f>VLOOKUP(E63,오실!$A$15:$EY$91,그래프뽑기!$B$3,0)</f>
        <v>183.403583</v>
      </c>
      <c r="G63" s="48">
        <f>VLOOKUP(E63,오실!$A$15:$EY$91,그래프뽑기!$C$3,0)</f>
        <v>-2.02423659804355E-4</v>
      </c>
    </row>
    <row r="64" spans="1:7">
      <c r="A64" s="11"/>
      <c r="E64" s="46">
        <f>오실!A53</f>
        <v>46108</v>
      </c>
      <c r="F64" s="2">
        <f>VLOOKUP(E64,오실!$A$15:$EY$91,그래프뽑기!$B$3,0)</f>
        <v>182.37652499999999</v>
      </c>
      <c r="G64" s="48">
        <f>VLOOKUP(E64,오실!$A$15:$EY$91,그래프뽑기!$C$3,0)</f>
        <v>-3.6273920772443672E-4</v>
      </c>
    </row>
    <row r="65" spans="1:8">
      <c r="A65" s="11"/>
      <c r="E65" s="46">
        <f>오실!A54</f>
        <v>46111</v>
      </c>
      <c r="F65" s="2">
        <f>VLOOKUP(E65,오실!$A$15:$EY$91,그래프뽑기!$B$3,0)</f>
        <v>176.36317700000001</v>
      </c>
      <c r="G65" s="48">
        <f>VLOOKUP(E65,오실!$A$15:$EY$91,그래프뽑기!$C$3,0)</f>
        <v>-3.4932372866654178E-4</v>
      </c>
    </row>
    <row r="66" spans="1:8">
      <c r="A66" s="11"/>
      <c r="E66" s="46">
        <f>오실!A55</f>
        <v>46112</v>
      </c>
      <c r="F66" s="2">
        <f>VLOOKUP(E66,오실!$A$15:$EY$91,그래프뽑기!$B$3,0)</f>
        <v>165.90084899999999</v>
      </c>
      <c r="G66" s="48">
        <f>VLOOKUP(E66,오실!$A$15:$EY$91,그래프뽑기!$C$3,0)</f>
        <v>-3.9889488866516143E-4</v>
      </c>
    </row>
    <row r="67" spans="1:8">
      <c r="A67" s="11"/>
      <c r="E67" s="46">
        <f>오실!A56</f>
        <v>46113</v>
      </c>
      <c r="F67" s="2">
        <f>VLOOKUP(E67,오실!$A$15:$EY$91,그래프뽑기!$B$3,0)</f>
        <v>186.207358</v>
      </c>
      <c r="G67" s="48">
        <f>VLOOKUP(E67,오실!$A$15:$EY$91,그래프뽑기!$C$3,0)</f>
        <v>-2.9285807245391169E-4</v>
      </c>
    </row>
    <row r="68" spans="1:8">
      <c r="A68" s="11"/>
      <c r="E68" s="46">
        <f>오실!A57</f>
        <v>46114</v>
      </c>
      <c r="F68" s="2">
        <f>VLOOKUP(E68,오실!$A$15:$EY$91,그래프뽑기!$B$3,0)</f>
        <v>174.439348</v>
      </c>
      <c r="G68" s="48">
        <f>VLOOKUP(E68,오실!$A$15:$EY$91,그래프뽑기!$C$3,0)</f>
        <v>-1.4362910813313118E-4</v>
      </c>
    </row>
    <row r="69" spans="1:8">
      <c r="A69" s="11"/>
      <c r="E69" s="46">
        <f>오실!A58</f>
        <v>46115</v>
      </c>
      <c r="F69" s="2">
        <f>VLOOKUP(E69,오실!$A$15:$EY$91,그래프뽑기!$B$3,0)</f>
        <v>182.54238899999999</v>
      </c>
      <c r="G69" s="48">
        <f>VLOOKUP(E69,오실!$A$15:$EY$91,그래프뽑기!$C$3,0)</f>
        <v>9.3441622239433253E-5</v>
      </c>
    </row>
    <row r="70" spans="1:8">
      <c r="A70" s="11"/>
      <c r="E70" s="46">
        <f>오실!A59</f>
        <v>46118</v>
      </c>
      <c r="F70" s="2">
        <f>VLOOKUP(E70,오실!$A$15:$EY$91,그래프뽑기!$B$3,0)</f>
        <v>187.19082399999999</v>
      </c>
      <c r="G70" s="48">
        <f>VLOOKUP(E70,오실!$A$15:$EY$91,그래프뽑기!$C$3,0)</f>
        <v>3.1335514126833305E-4</v>
      </c>
    </row>
    <row r="71" spans="1:8">
      <c r="A71" s="11"/>
      <c r="E71" s="46">
        <f>오실!A60</f>
        <v>46119</v>
      </c>
      <c r="F71" s="2">
        <f>VLOOKUP(E71,오실!$A$15:$EY$91,그래프뽑기!$B$3,0)</f>
        <v>191.40302399999999</v>
      </c>
      <c r="G71" s="48">
        <f>VLOOKUP(E71,오실!$A$15:$EY$91,그래프뽑기!$C$3,0)</f>
        <v>5.2367009236389231E-4</v>
      </c>
    </row>
    <row r="72" spans="1:8">
      <c r="A72" s="11"/>
      <c r="E72" s="46">
        <f>오실!A61</f>
        <v>46120</v>
      </c>
      <c r="F72" s="2">
        <f>VLOOKUP(E72,오실!$A$15:$EY$91,그래프뽑기!$B$3,0)</f>
        <v>208.92914199999998</v>
      </c>
      <c r="G72" s="48">
        <f>VLOOKUP(E72,오실!$A$15:$EY$91,그래프뽑기!$C$3,0)</f>
        <v>6.7194263866871776E-4</v>
      </c>
    </row>
    <row r="73" spans="1:8">
      <c r="A73" s="11"/>
      <c r="E73" s="46">
        <f>오실!A62</f>
        <v>46121</v>
      </c>
      <c r="F73" s="2">
        <f>VLOOKUP(E73,오실!$A$15:$EY$91,그래프뽑기!$B$3,0)</f>
        <v>202.504966</v>
      </c>
      <c r="G73" s="48">
        <f>VLOOKUP(E73,오실!$A$15:$EY$91,그래프뽑기!$C$3,0)</f>
        <v>7.4840157603340391E-4</v>
      </c>
    </row>
    <row r="74" spans="1:8">
      <c r="A74" s="11"/>
      <c r="E74" s="46">
        <f>오실!A63</f>
        <v>46122</v>
      </c>
      <c r="F74" s="2">
        <f>VLOOKUP(E74,오실!$A$15:$EY$91,그래프뽑기!$B$3,0)</f>
        <v>205.854567</v>
      </c>
      <c r="G74" s="48">
        <f>VLOOKUP(E74,오실!$A$15:$EY$91,그래프뽑기!$C$3,0)</f>
        <v>7.5028160595827953E-4</v>
      </c>
    </row>
    <row r="75" spans="1:8">
      <c r="A75" s="11"/>
      <c r="E75" s="46">
        <f>오실!A64</f>
        <v>46125</v>
      </c>
      <c r="F75" s="2">
        <f>VLOOKUP(E75,오실!$A$15:$EY$91,그래프뽑기!$B$3,0)</f>
        <v>203.680485</v>
      </c>
      <c r="G75" s="48">
        <f>VLOOKUP(E75,오실!$A$15:$EY$91,그래프뽑기!$C$3,0)</f>
        <v>6.7333885076404927E-4</v>
      </c>
    </row>
    <row r="76" spans="1:8">
      <c r="A76" s="11"/>
      <c r="E76" s="46">
        <f>오실!A65</f>
        <v>46126</v>
      </c>
      <c r="F76" s="2">
        <f>VLOOKUP(E76,오실!$A$15:$EY$91,그래프뽑기!$B$3,0)</f>
        <v>210.081188</v>
      </c>
      <c r="G76" s="48">
        <f>VLOOKUP(E76,오실!$A$15:$EY$91,그래프뽑기!$C$3,0)</f>
        <v>6.3664851600797503E-4</v>
      </c>
    </row>
    <row r="77" spans="1:8">
      <c r="A77" s="11"/>
      <c r="E77" s="46">
        <f>오실!A66</f>
        <v>46127</v>
      </c>
      <c r="F77" s="2">
        <f>VLOOKUP(E77,오실!$A$15:$EY$91,그래프뽑기!$B$3,0)</f>
        <v>215.34209900000002</v>
      </c>
      <c r="G77" s="48">
        <f>VLOOKUP(E77,오실!$A$15:$EY$91,그래프뽑기!$C$3,0)</f>
        <v>4.6070643945272959E-4</v>
      </c>
    </row>
    <row r="78" spans="1:8">
      <c r="A78" s="11"/>
      <c r="E78" s="46">
        <f>오실!A67</f>
        <v>46128</v>
      </c>
      <c r="F78" s="2">
        <f>VLOOKUP(E78,오실!$A$15:$EY$91,그래프뽑기!$B$3,0)</f>
        <v>220.669613</v>
      </c>
      <c r="G78" s="48">
        <f>VLOOKUP(E78,오실!$A$15:$EY$91,그래프뽑기!$C$3,0)</f>
        <v>3.5850814058858472E-4</v>
      </c>
    </row>
    <row r="79" spans="1:8">
      <c r="A79" s="11"/>
      <c r="E79" s="46">
        <f>오실!A68</f>
        <v>46129</v>
      </c>
      <c r="F79" s="2">
        <f>VLOOKUP(E79,오실!$A$15:$EY$91,그래프뽑기!$B$3,0)</f>
        <v>217.88401200000001</v>
      </c>
      <c r="G79" s="48">
        <f>VLOOKUP(E79,오실!$A$15:$EY$91,그래프뽑기!$C$3,0)</f>
        <v>2.072203206977619E-4</v>
      </c>
      <c r="H79" s="44"/>
    </row>
    <row r="80" spans="1:8">
      <c r="A80" s="11"/>
      <c r="E80" s="46">
        <f>오실!A69</f>
        <v>46132</v>
      </c>
      <c r="F80" s="2">
        <f>VLOOKUP(E80,오실!$A$15:$EY$91,그래프뽑기!$B$3,0)</f>
        <v>219.91648700000002</v>
      </c>
      <c r="G80" s="48">
        <f>VLOOKUP(E80,오실!$A$15:$EY$91,그래프뽑기!$C$3,0)</f>
        <v>1.1322937240754042E-4</v>
      </c>
    </row>
    <row r="81" spans="1:8">
      <c r="A81" s="11"/>
      <c r="E81" s="46">
        <f>오실!A70</f>
        <v>46133</v>
      </c>
      <c r="F81" s="2">
        <f>VLOOKUP(E81,오실!$A$15:$EY$91,그래프뽑기!$B$3,0)</f>
        <v>226.97481400000001</v>
      </c>
      <c r="G81" s="48">
        <f>VLOOKUP(E81,오실!$A$15:$EY$91,그래프뽑기!$C$3,0)</f>
        <v>1.9452421003438372E-5</v>
      </c>
      <c r="H81" s="44"/>
    </row>
    <row r="82" spans="1:8">
      <c r="A82" s="11"/>
      <c r="E82" s="46">
        <f>오실!A71</f>
        <v>46134</v>
      </c>
      <c r="F82" s="2">
        <f>VLOOKUP(E82,오실!$A$15:$EY$91,그래프뽑기!$B$3,0)</f>
        <v>226.26616299999998</v>
      </c>
      <c r="G82" s="48">
        <f>VLOOKUP(E82,오실!$A$15:$EY$91,그래프뽑기!$C$3,0)</f>
        <v>-6.0726228813003363E-5</v>
      </c>
      <c r="H82" s="44"/>
    </row>
    <row r="83" spans="1:8">
      <c r="A83" s="11"/>
      <c r="E83" s="46">
        <f>오실!A72</f>
        <v>46135</v>
      </c>
      <c r="F83" s="2">
        <f>VLOOKUP(E83,오실!$A$15:$EY$91,그래프뽑기!$B$3,0)</f>
        <v>230.48062799999997</v>
      </c>
      <c r="G83" s="48">
        <f>VLOOKUP(E83,오실!$A$15:$EY$91,그래프뽑기!$C$3,0)</f>
        <v>-1.079836346307146E-4</v>
      </c>
    </row>
    <row r="84" spans="1:8">
      <c r="A84" s="11"/>
      <c r="E84" s="46">
        <f>오실!A73</f>
        <v>46136</v>
      </c>
      <c r="F84" s="2">
        <f>VLOOKUP(E84,오실!$A$15:$EY$91,그래프뽑기!$B$3,0)</f>
        <v>227.82318900000001</v>
      </c>
      <c r="G84" s="48">
        <f>VLOOKUP(E84,오실!$A$15:$EY$91,그래프뽑기!$C$3,0)</f>
        <v>-1.3195582169742278E-4</v>
      </c>
    </row>
    <row r="85" spans="1:8">
      <c r="A85" s="11"/>
      <c r="E85" s="46">
        <f>오실!A74</f>
        <v>46139</v>
      </c>
      <c r="F85" s="2">
        <f>VLOOKUP(E85,오실!$A$15:$EY$91,그래프뽑기!$B$3,0)</f>
        <v>236.59042999999997</v>
      </c>
      <c r="G85" s="48">
        <f>VLOOKUP(E85,오실!$A$15:$EY$91,그래프뽑기!$C$3,0)</f>
        <v>-7.1691797640097989E-5</v>
      </c>
    </row>
    <row r="86" spans="1:8">
      <c r="A86" s="11"/>
      <c r="E86" s="46">
        <f>오실!A75</f>
        <v>46140</v>
      </c>
      <c r="F86" s="2">
        <f>VLOOKUP(E86,오실!$A$15:$EY$91,그래프뽑기!$B$3,0)</f>
        <v>235.61359199999998</v>
      </c>
      <c r="G86" s="48">
        <f>VLOOKUP(E86,오실!$A$15:$EY$91,그래프뽑기!$C$3,0)</f>
        <v>-8.2883315942243788E-5</v>
      </c>
    </row>
    <row r="87" spans="1:8">
      <c r="A87" s="11"/>
      <c r="E87" s="46">
        <f>오실!A76</f>
        <v>46141</v>
      </c>
      <c r="F87" s="2">
        <f>VLOOKUP(E87,오실!$A$15:$EY$91,그래프뽑기!$B$3,0)</f>
        <v>237.38395099999997</v>
      </c>
      <c r="G87" s="48">
        <f>VLOOKUP(E87,오실!$A$15:$EY$91,그래프뽑기!$C$3,0)</f>
        <v>-6.1781085279868681E-5</v>
      </c>
    </row>
    <row r="88" spans="1:8">
      <c r="A88" s="11"/>
      <c r="E88" s="46">
        <f>오실!A77</f>
        <v>46142</v>
      </c>
      <c r="F88" s="2">
        <f>VLOOKUP(E88,오실!$A$15:$EY$91,그래프뽑기!$B$3,0)</f>
        <v>233.603014</v>
      </c>
      <c r="G88" s="48">
        <f>VLOOKUP(E88,오실!$A$15:$EY$91,그래프뽑기!$C$3,0)</f>
        <v>-6.248559981952514E-5</v>
      </c>
    </row>
    <row r="89" spans="1:8">
      <c r="A89" s="11"/>
      <c r="E89" s="46">
        <f>오실!A78</f>
        <v>46146</v>
      </c>
      <c r="F89" s="2">
        <f>VLOOKUP(E89,오실!$A$15:$EY$91,그래프뽑기!$B$3,0)</f>
        <v>252.42587200000003</v>
      </c>
      <c r="G89" s="48">
        <f>VLOOKUP(E89,오실!$A$15:$EY$91,그래프뽑기!$C$3,0)</f>
        <v>8.6557453411712599E-5</v>
      </c>
    </row>
    <row r="90" spans="1:8">
      <c r="A90" s="11"/>
      <c r="E90" s="46">
        <f>오실!A79</f>
        <v>46148</v>
      </c>
      <c r="F90" s="2">
        <f>VLOOKUP(E90,오실!$A$15:$EY$91,그래프뽑기!$B$3,0)</f>
        <v>283.31291600000003</v>
      </c>
      <c r="G90" s="48">
        <f>VLOOKUP(E90,오실!$A$15:$EY$91,그래프뽑기!$C$3,0)</f>
        <v>1.3065723219819097E-4</v>
      </c>
    </row>
    <row r="91" spans="1:8">
      <c r="A91" s="11"/>
      <c r="E91" s="46">
        <f>오실!A80</f>
        <v>46149</v>
      </c>
      <c r="F91" s="2">
        <f>VLOOKUP(E91,오실!$A$15:$EY$91,그래프뽑기!$B$3,0)</f>
        <v>290.23735899999997</v>
      </c>
      <c r="G91" s="48">
        <f>VLOOKUP(E91,오실!$A$15:$EY$91,그래프뽑기!$C$3,0)</f>
        <v>6.0265248081829269E-5</v>
      </c>
    </row>
    <row r="92" spans="1:8">
      <c r="A92" s="11"/>
      <c r="E92" s="46">
        <f>오실!A81</f>
        <v>46150</v>
      </c>
      <c r="F92" s="2">
        <f>VLOOKUP(E92,오실!$A$15:$EY$91,그래프뽑기!$B$3,0)</f>
        <v>290.88802500000003</v>
      </c>
      <c r="G92" s="48">
        <f>VLOOKUP(E92,오실!$A$15:$EY$91,그래프뽑기!$C$3,0)</f>
        <v>-7.5209861839194429E-5</v>
      </c>
    </row>
    <row r="93" spans="1:8">
      <c r="A93" s="11"/>
      <c r="E93" s="46">
        <f>오실!A82</f>
        <v>46153</v>
      </c>
      <c r="F93" s="2">
        <f>VLOOKUP(E93,오실!$A$15:$EY$91,그래프뽑기!$B$3,0)</f>
        <v>315.16623700000002</v>
      </c>
      <c r="G93" s="48">
        <f>VLOOKUP(E93,오실!$A$15:$EY$91,그래프뽑기!$C$3,0)</f>
        <v>-2.1803999538004331E-4</v>
      </c>
    </row>
    <row r="94" spans="1:8">
      <c r="A94" s="11"/>
      <c r="E94" s="46">
        <f>오실!A83</f>
        <v>46154</v>
      </c>
      <c r="F94" s="2">
        <f>VLOOKUP(E94,오실!$A$15:$EY$91,그래프뽑기!$B$3,0)</f>
        <v>307.34045200000003</v>
      </c>
      <c r="G94" s="48">
        <f>VLOOKUP(E94,오실!$A$15:$EY$91,그래프뽑기!$C$3,0)</f>
        <v>-5.3287726035593003E-4</v>
      </c>
    </row>
    <row r="95" spans="1:8">
      <c r="A95" s="11"/>
      <c r="E95" s="46">
        <f>오실!A84</f>
        <v>46155</v>
      </c>
      <c r="F95" s="2">
        <f>VLOOKUP(E95,오실!$A$15:$EY$91,그래프뽑기!$B$3,0)</f>
        <v>321.128421</v>
      </c>
      <c r="G95" s="48">
        <f>VLOOKUP(E95,오실!$A$15:$EY$91,그래프뽑기!$C$3,0)</f>
        <v>-7.7182897345559793E-4</v>
      </c>
    </row>
    <row r="96" spans="1:8">
      <c r="A96" s="11"/>
      <c r="E96" s="46">
        <f>오실!A85</f>
        <v>46156</v>
      </c>
      <c r="F96" s="2">
        <f>VLOOKUP(E96,오실!$A$15:$EY$91,그래프뽑기!$B$3,0)</f>
        <v>327.93336099999999</v>
      </c>
      <c r="G96" s="48">
        <f>VLOOKUP(E96,오실!$A$15:$EY$91,그래프뽑기!$C$3,0)</f>
        <v>-8.2198382134337014E-4</v>
      </c>
    </row>
    <row r="97" spans="1:7">
      <c r="A97" s="11"/>
      <c r="E97" s="46">
        <f>오실!A86</f>
        <v>46157</v>
      </c>
      <c r="F97" s="2">
        <f>VLOOKUP(E97,오실!$A$15:$EY$91,그래프뽑기!$B$3,0)</f>
        <v>300.927121</v>
      </c>
      <c r="G97" s="48">
        <f>VLOOKUP(E97,오실!$A$15:$EY$91,그래프뽑기!$C$3,0)</f>
        <v>-9.0384588460648639E-4</v>
      </c>
    </row>
    <row r="98" spans="1:7">
      <c r="A98" s="11"/>
      <c r="E98" s="46">
        <f>오실!A87</f>
        <v>46160</v>
      </c>
      <c r="F98" s="2">
        <f>VLOOKUP(E98,오실!$A$15:$EY$91,그래프뽑기!$B$3,0)</f>
        <v>308.31964599999998</v>
      </c>
      <c r="G98" s="48">
        <f>VLOOKUP(E98,오실!$A$15:$EY$91,그래프뽑기!$C$3,0)</f>
        <v>-8.6664516852708105E-4</v>
      </c>
    </row>
    <row r="99" spans="1:7">
      <c r="A99" s="11"/>
      <c r="E99" s="46">
        <f>오실!A88</f>
        <v>46161</v>
      </c>
      <c r="F99" s="2">
        <f>VLOOKUP(E99,오실!$A$15:$EY$91,그래프뽑기!$B$3,0)</f>
        <v>297.74122499999999</v>
      </c>
      <c r="G99" s="48">
        <f>VLOOKUP(E99,오실!$A$15:$EY$91,그래프뽑기!$C$3,0)</f>
        <v>-7.709882032853623E-4</v>
      </c>
    </row>
    <row r="100" spans="1:7">
      <c r="A100" s="11"/>
      <c r="E100" s="46">
        <f>오실!A89</f>
        <v>46162</v>
      </c>
      <c r="F100" s="2">
        <f>VLOOKUP(E100,오실!$A$15:$EY$91,그래프뽑기!$B$3,0)</f>
        <v>298.05479200000002</v>
      </c>
      <c r="G100" s="48">
        <f>VLOOKUP(E100,오실!$A$15:$EY$91,그래프뽑기!$C$3,0)</f>
        <v>-6.6673070075193828E-4</v>
      </c>
    </row>
    <row r="101" spans="1:7">
      <c r="A101" s="11"/>
      <c r="E101" s="46">
        <f>오실!A90</f>
        <v>46163</v>
      </c>
      <c r="F101" s="2">
        <f>VLOOKUP(E101,오실!$A$15:$EY$91,그래프뽑기!$B$3,0)</f>
        <v>327.05522400000001</v>
      </c>
      <c r="G101" s="48">
        <f>VLOOKUP(E101,오실!$A$15:$EY$91,그래프뽑기!$C$3,0)</f>
        <v>-4.4544182496820972E-4</v>
      </c>
    </row>
    <row r="102" spans="1:7">
      <c r="A102" s="11"/>
      <c r="E102" s="46">
        <f>오실!A91</f>
        <v>46164</v>
      </c>
      <c r="F102" s="2">
        <f>VLOOKUP(E102,오실!$A$15:$EY$91,그래프뽑기!$B$3,0)</f>
        <v>323.38167799999997</v>
      </c>
      <c r="G102" s="48">
        <f>VLOOKUP(E102,오실!$A$15:$EY$91,그래프뽑기!$C$3,0)</f>
        <v>-1.6894280849953484E-4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H1" zoomScaleNormal="100" workbookViewId="0">
      <selection activeCell="I4" sqref="I4:M10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2" t="s">
        <v>599</v>
      </c>
      <c r="D4" s="82"/>
      <c r="E4" s="82" t="s">
        <v>813</v>
      </c>
      <c r="F4" s="82"/>
      <c r="J4" s="82" t="s">
        <v>599</v>
      </c>
      <c r="K4" s="82"/>
      <c r="L4" s="82" t="s">
        <v>813</v>
      </c>
      <c r="M4" s="82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 ht="13.2">
      <c r="A6" s="70" t="s">
        <v>394</v>
      </c>
      <c r="B6" s="70" t="str">
        <f>VLOOKUP(A6,관심도db!$A$14:$X$333,2,0)</f>
        <v>IT</v>
      </c>
      <c r="C6" s="72">
        <f>VLOOKUP(A6,관심도db!$A$14:$X$333,4,0)-VLOOKUP(A6,관심도db!$A$14:$X$333,5,0)</f>
        <v>-32483.209999999963</v>
      </c>
      <c r="D6" s="72">
        <f>VLOOKUP(A6,관심도db!$A$14:$X$333,4,0)-VLOOKUP(A6,관심도db!$A$14:$X$333,6,0)</f>
        <v>-37593.26999999996</v>
      </c>
      <c r="E6" s="72">
        <f>VLOOKUP(A6,관심도db!$A$14:$X$333,10,0)+VLOOKUP(A6,관심도db!$A$14:$X$333,11,0)+VLOOKUP(A6,관심도db!$A$14:$X$333,12,0)</f>
        <v>53853.29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35367.948000000004</v>
      </c>
      <c r="H6" s="74" t="s">
        <v>509</v>
      </c>
      <c r="I6" s="74" t="str">
        <f>VLOOKUP(H6,관심도db!$A$14:$X$333,2,0)</f>
        <v>KSQ IT</v>
      </c>
      <c r="J6" s="72">
        <f>VLOOKUP(H6,관심도db!$A$14:$X$333,4,0)-VLOOKUP(H6,관심도db!$A$14:$X$333,5,0)</f>
        <v>24941.440000000002</v>
      </c>
      <c r="K6" s="72">
        <f>VLOOKUP(H6,관심도db!$A$14:$X$333,4,0)-VLOOKUP(H6,관심도db!$A$14:$X$333,6,0)</f>
        <v>13711.880000000005</v>
      </c>
      <c r="L6" s="72">
        <f>VLOOKUP(H6,관심도db!$A$14:$X$333,10,0)+VLOOKUP(H6,관심도db!$A$14:$X$333,11,0)+VLOOKUP(H6,관심도db!$A$14:$X$333,12,0)</f>
        <v>3860.73</v>
      </c>
      <c r="M6" s="72">
        <f>(VLOOKUP(H6,관심도db!$A$14:$X$333,10,0)+VLOOKUP(H6,관심도db!$A$14:$X$333,11,0)+VLOOKUP(H6,관심도db!$A$14:$X$333,12,0))-AVERAGE(VLOOKUP(H6,관심도db!$A$14:$X$333,10,0),VLOOKUP(H6,관심도db!$A$14:$X$333,11,0),VLOOKUP(H6,관심도db!$A$14:$X$333,12,0),VLOOKUP(H6,관심도db!$A$14:$X$333,13,0),VLOOKUP(H6,관심도db!$A$14:$X$333,14,0),VLOOKUP(H6,관심도db!$A$14:$X$333,15,0),VLOOKUP(H6,관심도db!$A$14:$X$333,16,0),VLOOKUP(H6,관심도db!$A$14:$X$333,17,0),VLOOKUP(H6,관심도db!$A$14:$X$333,18,0),VLOOKUP(H6,관심도db!$A$14:$X$333,19,0),VLOOKUP(H6,관심도db!$A$14:$X$333,20,0),VLOOKUP(H6,관심도db!$A$14:$X$333,21,0),VLOOKUP(H6,관심도db!$A$14:$X$333,22,0),VLOOKUP(H6,관심도db!$A$14:$X$333,23,0),VLOOKUP(H6,관심도db!$A$14:$X$333,24,0))</f>
        <v>3001.1893333333337</v>
      </c>
      <c r="O6" s="74"/>
      <c r="P6" s="79" t="s">
        <v>862</v>
      </c>
      <c r="Q6" s="72">
        <f>SUM(관심도db!$D$334:$D$359)-SUM(관심도db!$E$334:$E$359)</f>
        <v>-3274.4200000000055</v>
      </c>
      <c r="R6" s="72">
        <f>SUM(관심도db!$D$334:$D$359)-SUM(관심도db!$F$334:$F$359)</f>
        <v>-6529.9199999999946</v>
      </c>
      <c r="S6" s="72">
        <f>SUM(관심도db!$G$334:$I$359)</f>
        <v>3210.4600000000014</v>
      </c>
      <c r="T6" s="72">
        <f>SUM(관심도db!$G$334:$I$359)-AVERAGE(관심도db!$J$334:$X$359)</f>
        <v>3167.2415384615397</v>
      </c>
    </row>
    <row r="7" spans="1:20" ht="13.2">
      <c r="A7" s="70" t="s">
        <v>185</v>
      </c>
      <c r="B7" s="70" t="str">
        <f>VLOOKUP(A7,관심도db!$A$14:$X$333,2,0)</f>
        <v>반도체와반도체장비</v>
      </c>
      <c r="C7" s="72">
        <f>VLOOKUP(A7,관심도db!$A$14:$X$333,4,0)-VLOOKUP(A7,관심도db!$A$14:$X$333,5,0)</f>
        <v>-53848.66</v>
      </c>
      <c r="D7" s="72">
        <f>VLOOKUP(A7,관심도db!$A$14:$X$333,4,0)-VLOOKUP(A7,관심도db!$A$14:$X$333,6,0)</f>
        <v>-47951.09</v>
      </c>
      <c r="E7" s="72">
        <f>VLOOKUP(A7,관심도db!$A$14:$X$333,10,0)+VLOOKUP(A7,관심도db!$A$14:$X$333,11,0)+VLOOKUP(A7,관심도db!$A$14:$X$333,12,0)</f>
        <v>46258.5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30357.536</v>
      </c>
      <c r="H7" s="74" t="s">
        <v>186</v>
      </c>
      <c r="I7" s="74" t="str">
        <f>VLOOKUP(H7,관심도db!$A$14:$X$333,2,0)</f>
        <v>KSQ 반도체와반도체장비</v>
      </c>
      <c r="J7" s="72">
        <f>VLOOKUP(H7,관심도db!$A$14:$X$333,4,0)-VLOOKUP(H7,관심도db!$A$14:$X$333,5,0)</f>
        <v>10890.64</v>
      </c>
      <c r="K7" s="72">
        <f>VLOOKUP(H7,관심도db!$A$14:$X$333,4,0)-VLOOKUP(H7,관심도db!$A$14:$X$333,6,0)</f>
        <v>14349.079999999994</v>
      </c>
      <c r="L7" s="72">
        <f>VLOOKUP(H7,관심도db!$A$14:$X$333,10,0)+VLOOKUP(H7,관심도db!$A$14:$X$333,11,0)+VLOOKUP(H7,관심도db!$A$14:$X$333,12,0)</f>
        <v>2705.01</v>
      </c>
      <c r="M7" s="72">
        <f>(VLOOKUP(H7,관심도db!$A$14:$X$333,10,0)+VLOOKUP(H7,관심도db!$A$14:$X$333,11,0)+VLOOKUP(H7,관심도db!$A$14:$X$333,12,0))-AVERAGE(VLOOKUP(H7,관심도db!$A$14:$X$333,10,0),VLOOKUP(H7,관심도db!$A$14:$X$333,11,0),VLOOKUP(H7,관심도db!$A$14:$X$333,12,0),VLOOKUP(H7,관심도db!$A$14:$X$333,13,0),VLOOKUP(H7,관심도db!$A$14:$X$333,14,0),VLOOKUP(H7,관심도db!$A$14:$X$333,15,0),VLOOKUP(H7,관심도db!$A$14:$X$333,16,0),VLOOKUP(H7,관심도db!$A$14:$X$333,17,0),VLOOKUP(H7,관심도db!$A$14:$X$333,18,0),VLOOKUP(H7,관심도db!$A$14:$X$333,19,0),VLOOKUP(H7,관심도db!$A$14:$X$333,20,0),VLOOKUP(H7,관심도db!$A$14:$X$333,21,0),VLOOKUP(H7,관심도db!$A$14:$X$333,22,0),VLOOKUP(H7,관심도db!$A$14:$X$333,23,0),VLOOKUP(H7,관심도db!$A$14:$X$333,24,0))</f>
        <v>2133.0440000000003</v>
      </c>
      <c r="O7" s="74"/>
      <c r="P7" s="79" t="s">
        <v>876</v>
      </c>
      <c r="Q7" s="72">
        <f>SUM(관심도db!$D$360:$D$364)-SUM(관심도db!$E$360:$E$364)</f>
        <v>-883.18000000000029</v>
      </c>
      <c r="R7" s="72">
        <f>SUM(관심도db!$D$360:$D$364)-SUM(관심도db!$F$360:$F$364)</f>
        <v>-902.29</v>
      </c>
      <c r="S7" s="72">
        <f>SUM(관심도db!$G$360:$I$364)</f>
        <v>518.07000000000005</v>
      </c>
      <c r="T7" s="72">
        <f>SUM(관심도db!$G$359:$I$364)-AVERAGE(관심도db!$J$360:$X$364)</f>
        <v>463.85600000000005</v>
      </c>
    </row>
    <row r="8" spans="1:20">
      <c r="A8" s="70" t="s">
        <v>216</v>
      </c>
      <c r="B8" s="70" t="str">
        <f>VLOOKUP(A8,관심도db!$A$14:$X$333,2,0)</f>
        <v>반도체와반도체장비</v>
      </c>
      <c r="C8" s="72">
        <f>VLOOKUP(A8,관심도db!$A$14:$X$333,4,0)-VLOOKUP(A8,관심도db!$A$14:$X$333,5,0)</f>
        <v>-53848.66</v>
      </c>
      <c r="D8" s="72">
        <f>VLOOKUP(A8,관심도db!$A$14:$X$333,4,0)-VLOOKUP(A8,관심도db!$A$14:$X$333,6,0)</f>
        <v>-47951.09</v>
      </c>
      <c r="E8" s="72">
        <f>VLOOKUP(A8,관심도db!$A$14:$X$333,10,0)+VLOOKUP(A8,관심도db!$A$14:$X$333,11,0)+VLOOKUP(A8,관심도db!$A$14:$X$333,12,0)</f>
        <v>46258.5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30357.536</v>
      </c>
      <c r="H8" s="74" t="s">
        <v>519</v>
      </c>
      <c r="I8" s="74" t="str">
        <f>VLOOKUP(H8,관심도db!$A$14:$X$333,2,0)</f>
        <v>KSQ 반도체와반도체장비</v>
      </c>
      <c r="J8" s="72">
        <f>VLOOKUP(H8,관심도db!$A$14:$X$333,4,0)-VLOOKUP(H8,관심도db!$A$14:$X$333,5,0)</f>
        <v>10890.64</v>
      </c>
      <c r="K8" s="72">
        <f>VLOOKUP(H8,관심도db!$A$14:$X$333,4,0)-VLOOKUP(H8,관심도db!$A$14:$X$333,6,0)</f>
        <v>14349.079999999994</v>
      </c>
      <c r="L8" s="72">
        <f>VLOOKUP(H8,관심도db!$A$14:$X$333,10,0)+VLOOKUP(H8,관심도db!$A$14:$X$333,11,0)+VLOOKUP(H8,관심도db!$A$14:$X$333,12,0)</f>
        <v>2705.01</v>
      </c>
      <c r="M8" s="72">
        <f>(VLOOKUP(H8,관심도db!$A$14:$X$333,10,0)+VLOOKUP(H8,관심도db!$A$14:$X$333,11,0)+VLOOKUP(H8,관심도db!$A$14:$X$333,12,0))-AVERAGE(VLOOKUP(H8,관심도db!$A$14:$X$333,10,0),VLOOKUP(H8,관심도db!$A$14:$X$333,11,0),VLOOKUP(H8,관심도db!$A$14:$X$333,12,0),VLOOKUP(H8,관심도db!$A$14:$X$333,13,0),VLOOKUP(H8,관심도db!$A$14:$X$333,14,0),VLOOKUP(H8,관심도db!$A$14:$X$333,15,0),VLOOKUP(H8,관심도db!$A$14:$X$333,16,0),VLOOKUP(H8,관심도db!$A$14:$X$333,17,0),VLOOKUP(H8,관심도db!$A$14:$X$333,18,0),VLOOKUP(H8,관심도db!$A$14:$X$333,19,0),VLOOKUP(H8,관심도db!$A$14:$X$333,20,0),VLOOKUP(H8,관심도db!$A$14:$X$333,21,0),VLOOKUP(H8,관심도db!$A$14:$X$333,22,0),VLOOKUP(H8,관심도db!$A$14:$X$333,23,0),VLOOKUP(H8,관심도db!$A$14:$X$333,24,0))</f>
        <v>2133.0440000000003</v>
      </c>
      <c r="O8" s="73"/>
      <c r="P8" s="74"/>
    </row>
    <row r="9" spans="1:20">
      <c r="A9" s="70" t="s">
        <v>398</v>
      </c>
      <c r="B9" s="70" t="str">
        <f>VLOOKUP(A9,관심도db!$A$14:$X$333,2,0)</f>
        <v>기술하드웨어와장비</v>
      </c>
      <c r="C9" s="72">
        <f>VLOOKUP(A9,관심도db!$A$14:$X$333,4,0)-VLOOKUP(A9,관심도db!$A$14:$X$333,5,0)</f>
        <v>8440.010000000002</v>
      </c>
      <c r="D9" s="72">
        <f>VLOOKUP(A9,관심도db!$A$14:$X$333,4,0)-VLOOKUP(A9,관심도db!$A$14:$X$333,6,0)</f>
        <v>4958.5</v>
      </c>
      <c r="E9" s="72">
        <f>VLOOKUP(A9,관심도db!$A$14:$X$333,10,0)+VLOOKUP(A9,관심도db!$A$14:$X$333,11,0)+VLOOKUP(A9,관심도db!$A$14:$X$333,12,0)</f>
        <v>4314.59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2916.16</v>
      </c>
      <c r="H9" s="74" t="s">
        <v>513</v>
      </c>
      <c r="I9" s="74" t="str">
        <f>VLOOKUP(H9,관심도db!$A$14:$X$333,2,0)</f>
        <v>KSQ 기술하드웨어와장비</v>
      </c>
      <c r="J9" s="72">
        <f>VLOOKUP(H9,관심도db!$A$14:$X$333,4,0)-VLOOKUP(H9,관심도db!$A$14:$X$333,5,0)</f>
        <v>6510.1399999999994</v>
      </c>
      <c r="K9" s="72">
        <f>VLOOKUP(H9,관심도db!$A$14:$X$333,4,0)-VLOOKUP(H9,관심도db!$A$14:$X$333,6,0)</f>
        <v>-1732</v>
      </c>
      <c r="L9" s="72">
        <f>VLOOKUP(H9,관심도db!$A$14:$X$333,10,0)+VLOOKUP(H9,관심도db!$A$14:$X$333,11,0)+VLOOKUP(H9,관심도db!$A$14:$X$333,12,0)</f>
        <v>653.49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517.04399999999998</v>
      </c>
      <c r="O9" s="73"/>
      <c r="P9" s="74"/>
    </row>
    <row r="10" spans="1:20">
      <c r="A10" s="70" t="s">
        <v>395</v>
      </c>
      <c r="B10" s="70" t="str">
        <f>VLOOKUP(A10,관심도db!$A$14:$X$333,2,0)</f>
        <v>소프트웨어와서비스</v>
      </c>
      <c r="C10" s="72">
        <f>VLOOKUP(A10,관심도db!$A$14:$X$333,4,0)-VLOOKUP(A10,관심도db!$A$14:$X$333,5,0)</f>
        <v>6613.8099999999977</v>
      </c>
      <c r="D10" s="72">
        <f>VLOOKUP(A10,관심도db!$A$14:$X$333,4,0)-VLOOKUP(A10,관심도db!$A$14:$X$333,6,0)</f>
        <v>5309.4799999999977</v>
      </c>
      <c r="E10" s="72">
        <f>VLOOKUP(A10,관심도db!$A$14:$X$333,10,0)+VLOOKUP(A10,관심도db!$A$14:$X$333,11,0)+VLOOKUP(A10,관심도db!$A$14:$X$333,12,0)</f>
        <v>302.24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176.33333333333334</v>
      </c>
      <c r="H10" s="74" t="s">
        <v>510</v>
      </c>
      <c r="I10" s="74" t="str">
        <f>VLOOKUP(H10,관심도db!$A$14:$X$333,2,0)</f>
        <v>KSQ 소프트웨어와서비스</v>
      </c>
      <c r="J10" s="72">
        <f>VLOOKUP(H10,관심도db!$A$14:$X$333,4,0)-VLOOKUP(H10,관심도db!$A$14:$X$333,5,0)</f>
        <v>6367.91</v>
      </c>
      <c r="K10" s="72">
        <f>VLOOKUP(H10,관심도db!$A$14:$X$333,4,0)-VLOOKUP(H10,관심도db!$A$14:$X$333,6,0)</f>
        <v>5729.44</v>
      </c>
      <c r="L10" s="72">
        <f>VLOOKUP(H10,관심도db!$A$14:$X$333,10,0)+VLOOKUP(H10,관심도db!$A$14:$X$333,11,0)+VLOOKUP(H10,관심도db!$A$14:$X$333,12,0)</f>
        <v>16.59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1.7373333333333338</v>
      </c>
      <c r="O10" s="73"/>
      <c r="P10" s="74"/>
    </row>
    <row r="11" spans="1:20">
      <c r="A11" s="70" t="s">
        <v>397</v>
      </c>
      <c r="B11" s="70" t="str">
        <f>VLOOKUP(A11,관심도db!$A$14:$X$333,2,0)</f>
        <v>소프트웨어</v>
      </c>
      <c r="C11" s="72">
        <f>VLOOKUP(A11,관심도db!$A$14:$X$333,4,0)-VLOOKUP(A11,관심도db!$A$14:$X$333,5,0)</f>
        <v>5817.3700000000008</v>
      </c>
      <c r="D11" s="72">
        <f>VLOOKUP(A11,관심도db!$A$14:$X$333,4,0)-VLOOKUP(A11,관심도db!$A$14:$X$333,6,0)</f>
        <v>6618.84</v>
      </c>
      <c r="E11" s="72">
        <f>VLOOKUP(A11,관심도db!$A$14:$X$333,10,0)+VLOOKUP(A11,관심도db!$A$14:$X$333,11,0)+VLOOKUP(A11,관심도db!$A$14:$X$333,12,0)</f>
        <v>3.9899999999999998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2.1019999999999994</v>
      </c>
      <c r="H11" s="74" t="s">
        <v>512</v>
      </c>
      <c r="I11" s="74" t="str">
        <f>VLOOKUP(H11,관심도db!$A$14:$X$333,2,0)</f>
        <v>KSQ 소프트웨어</v>
      </c>
      <c r="J11" s="72">
        <f>VLOOKUP(H11,관심도db!$A$14:$X$333,4,0)-VLOOKUP(H11,관심도db!$A$14:$X$333,5,0)</f>
        <v>5820.18</v>
      </c>
      <c r="K11" s="72">
        <f>VLOOKUP(H11,관심도db!$A$14:$X$333,4,0)-VLOOKUP(H11,관심도db!$A$14:$X$333,6,0)</f>
        <v>6675.27</v>
      </c>
      <c r="L11" s="72">
        <f>VLOOKUP(H11,관심도db!$A$14:$X$333,10,0)+VLOOKUP(H11,관심도db!$A$14:$X$333,11,0)+VLOOKUP(H11,관심도db!$A$14:$X$333,12,0)</f>
        <v>3.9299999999999997</v>
      </c>
      <c r="M11" s="72">
        <f>(VLOOKUP(H11,관심도db!$A$14:$X$333,10,0)+VLOOKUP(H11,관심도db!$A$14:$X$333,11,0)+VLOOKUP(H11,관심도db!$A$14:$X$333,12,0))-AVERAGE(VLOOKUP(H11,관심도db!$A$14:$X$333,10,0),VLOOKUP(H11,관심도db!$A$14:$X$333,11,0),VLOOKUP(H11,관심도db!$A$14:$X$333,12,0),VLOOKUP(H11,관심도db!$A$14:$X$333,13,0),VLOOKUP(H11,관심도db!$A$14:$X$333,14,0),VLOOKUP(H11,관심도db!$A$14:$X$333,15,0),VLOOKUP(H11,관심도db!$A$14:$X$333,16,0),VLOOKUP(H11,관심도db!$A$14:$X$333,17,0),VLOOKUP(H11,관심도db!$A$14:$X$333,18,0),VLOOKUP(H11,관심도db!$A$14:$X$333,19,0),VLOOKUP(H11,관심도db!$A$14:$X$333,20,0),VLOOKUP(H11,관심도db!$A$14:$X$333,21,0),VLOOKUP(H11,관심도db!$A$14:$X$333,22,0),VLOOKUP(H11,관심도db!$A$14:$X$333,23,0),VLOOKUP(H11,관심도db!$A$14:$X$333,24,0))</f>
        <v>2.047333333333333</v>
      </c>
      <c r="O11" s="73"/>
      <c r="P11" s="74"/>
    </row>
    <row r="12" spans="1:20">
      <c r="A12" s="70" t="s">
        <v>399</v>
      </c>
      <c r="B12" s="70" t="str">
        <f>VLOOKUP(A12,관심도db!$A$14:$X$333,2,0)</f>
        <v>통신장비</v>
      </c>
      <c r="C12" s="72">
        <f>VLOOKUP(A12,관심도db!$A$14:$X$333,4,0)-VLOOKUP(A12,관심도db!$A$14:$X$333,5,0)</f>
        <v>4271.67</v>
      </c>
      <c r="D12" s="72">
        <f>VLOOKUP(A12,관심도db!$A$14:$X$333,4,0)-VLOOKUP(A12,관심도db!$A$14:$X$333,6,0)</f>
        <v>-410.05000000000109</v>
      </c>
      <c r="E12" s="72">
        <f>VLOOKUP(A12,관심도db!$A$14:$X$333,10,0)+VLOOKUP(A12,관심도db!$A$14:$X$333,11,0)+VLOOKUP(A12,관심도db!$A$14:$X$333,12,0)</f>
        <v>77.64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44.31</v>
      </c>
      <c r="H12" s="74" t="s">
        <v>514</v>
      </c>
      <c r="I12" s="74" t="str">
        <f>VLOOKUP(H12,관심도db!$A$14:$X$333,2,0)</f>
        <v>KSQ 통신장비</v>
      </c>
      <c r="J12" s="72">
        <f>VLOOKUP(H12,관심도db!$A$14:$X$333,4,0)-VLOOKUP(H12,관심도db!$A$14:$X$333,5,0)</f>
        <v>4329.6500000000015</v>
      </c>
      <c r="K12" s="72">
        <f>VLOOKUP(H12,관심도db!$A$14:$X$333,4,0)-VLOOKUP(H12,관심도db!$A$14:$X$333,6,0)</f>
        <v>141.68000000000029</v>
      </c>
      <c r="L12" s="72">
        <f>VLOOKUP(H12,관심도db!$A$14:$X$333,10,0)+VLOOKUP(H12,관심도db!$A$14:$X$333,11,0)+VLOOKUP(H12,관심도db!$A$14:$X$333,12,0)</f>
        <v>58.01</v>
      </c>
      <c r="M12" s="72">
        <f>(VLOOKUP(H12,관심도db!$A$14:$X$333,10,0)+VLOOKUP(H12,관심도db!$A$14:$X$333,11,0)+VLOOKUP(H12,관심도db!$A$14:$X$333,12,0))-AVERAGE(VLOOKUP(H12,관심도db!$A$14:$X$333,10,0),VLOOKUP(H12,관심도db!$A$14:$X$333,11,0),VLOOKUP(H12,관심도db!$A$14:$X$333,12,0),VLOOKUP(H12,관심도db!$A$14:$X$333,13,0),VLOOKUP(H12,관심도db!$A$14:$X$333,14,0),VLOOKUP(H12,관심도db!$A$14:$X$333,15,0),VLOOKUP(H12,관심도db!$A$14:$X$333,16,0),VLOOKUP(H12,관심도db!$A$14:$X$333,17,0),VLOOKUP(H12,관심도db!$A$14:$X$333,18,0),VLOOKUP(H12,관심도db!$A$14:$X$333,19,0),VLOOKUP(H12,관심도db!$A$14:$X$333,20,0),VLOOKUP(H12,관심도db!$A$14:$X$333,21,0),VLOOKUP(H12,관심도db!$A$14:$X$333,22,0),VLOOKUP(H12,관심도db!$A$14:$X$333,23,0),VLOOKUP(H12,관심도db!$A$14:$X$333,24,0))</f>
        <v>40.950000000000003</v>
      </c>
      <c r="O12" s="73"/>
      <c r="P12" s="74"/>
    </row>
    <row r="13" spans="1:20">
      <c r="A13" s="70" t="s">
        <v>321</v>
      </c>
      <c r="B13" s="70" t="str">
        <f>VLOOKUP(A13,관심도db!$A$14:$X$333,2,0)</f>
        <v>화학</v>
      </c>
      <c r="C13" s="72">
        <f>VLOOKUP(A13,관심도db!$A$14:$X$333,4,0)-VLOOKUP(A13,관심도db!$A$14:$X$333,5,0)</f>
        <v>2272.369999999999</v>
      </c>
      <c r="D13" s="72">
        <f>VLOOKUP(A13,관심도db!$A$14:$X$333,4,0)-VLOOKUP(A13,관심도db!$A$14:$X$333,6,0)</f>
        <v>-1055.2900000000009</v>
      </c>
      <c r="E13" s="72">
        <f>VLOOKUP(A13,관심도db!$A$14:$X$333,10,0)+VLOOKUP(A13,관심도db!$A$14:$X$333,11,0)+VLOOKUP(A13,관심도db!$A$14:$X$333,12,0)</f>
        <v>896.53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514.68599999999992</v>
      </c>
      <c r="H13" s="74" t="s">
        <v>433</v>
      </c>
      <c r="I13" s="74" t="str">
        <f>VLOOKUP(H13,관심도db!$A$14:$X$333,2,0)</f>
        <v>KSQ 화학</v>
      </c>
      <c r="J13" s="72">
        <f>VLOOKUP(H13,관심도db!$A$14:$X$333,4,0)-VLOOKUP(H13,관심도db!$A$14:$X$333,5,0)</f>
        <v>2020.7399999999998</v>
      </c>
      <c r="K13" s="72">
        <f>VLOOKUP(H13,관심도db!$A$14:$X$333,4,0)-VLOOKUP(H13,관심도db!$A$14:$X$333,6,0)</f>
        <v>2446.42</v>
      </c>
      <c r="L13" s="72">
        <f>VLOOKUP(H13,관심도db!$A$14:$X$333,10,0)+VLOOKUP(H13,관심도db!$A$14:$X$333,11,0)+VLOOKUP(H13,관심도db!$A$14:$X$333,12,0)</f>
        <v>281</v>
      </c>
      <c r="M13" s="72">
        <f>(VLOOKUP(H13,관심도db!$A$14:$X$333,10,0)+VLOOKUP(H13,관심도db!$A$14:$X$333,11,0)+VLOOKUP(H13,관심도db!$A$14:$X$333,12,0))-AVERAGE(VLOOKUP(H13,관심도db!$A$14:$X$333,10,0),VLOOKUP(H13,관심도db!$A$14:$X$333,11,0),VLOOKUP(H13,관심도db!$A$14:$X$333,12,0),VLOOKUP(H13,관심도db!$A$14:$X$333,13,0),VLOOKUP(H13,관심도db!$A$14:$X$333,14,0),VLOOKUP(H13,관심도db!$A$14:$X$333,15,0),VLOOKUP(H13,관심도db!$A$14:$X$333,16,0),VLOOKUP(H13,관심도db!$A$14:$X$333,17,0),VLOOKUP(H13,관심도db!$A$14:$X$333,18,0),VLOOKUP(H13,관심도db!$A$14:$X$333,19,0),VLOOKUP(H13,관심도db!$A$14:$X$333,20,0),VLOOKUP(H13,관심도db!$A$14:$X$333,21,0),VLOOKUP(H13,관심도db!$A$14:$X$333,22,0),VLOOKUP(H13,관심도db!$A$14:$X$333,23,0),VLOOKUP(H13,관심도db!$A$14:$X$333,24,0))</f>
        <v>181.88533333333334</v>
      </c>
      <c r="N13" s="75"/>
      <c r="O13" s="74" t="s">
        <v>121</v>
      </c>
      <c r="P13" s="74" t="str">
        <f>VLOOKUP(O13,관심도db!$A$14:$X$333,2,0)</f>
        <v>조선</v>
      </c>
      <c r="Q13" s="75">
        <f>VLOOKUP(O13,관심도db!$A$14:$X$333,4,0)-VLOOKUP(O13,관심도db!$A$14:$X$333,5,0)</f>
        <v>-934.72000000000116</v>
      </c>
      <c r="R13" s="72">
        <f>VLOOKUP(O13,관심도db!$A$14:$X$333,4,0)-VLOOKUP(O13,관심도db!$A$14:$X$333,6,0)</f>
        <v>-6119.01</v>
      </c>
      <c r="S13" s="72">
        <f>VLOOKUP(O13,관심도db!$A$14:$X$333,10,0)+VLOOKUP(O13,관심도db!$A$14:$X$333,11,0)+VLOOKUP(O13,관심도db!$A$14:$X$333,12,0)</f>
        <v>1627.8</v>
      </c>
      <c r="T13" s="72">
        <f>(VLOOKUP(O13,관심도db!$A$14:$X$333,10,0)+VLOOKUP(O13,관심도db!$A$14:$X$333,11,0)+VLOOKUP(O13,관심도db!$A$14:$X$333,12,0))-AVERAGE(VLOOKUP(O13,관심도db!$A$14:$X$333,10,0),VLOOKUP(O13,관심도db!$A$14:$X$333,11,0),VLOOKUP(O13,관심도db!$A$14:$X$333,12,0),VLOOKUP(O13,관심도db!$A$14:$X$333,13,0),VLOOKUP(O13,관심도db!$A$14:$X$333,14,0),VLOOKUP(O13,관심도db!$A$14:$X$333,15,0),VLOOKUP(O13,관심도db!$A$14:$X$333,16,0),VLOOKUP(O13,관심도db!$A$14:$X$333,17,0),VLOOKUP(O13,관심도db!$A$14:$X$333,18,0),VLOOKUP(O13,관심도db!$A$14:$X$333,19,0),VLOOKUP(O13,관심도db!$A$14:$X$333,20,0),VLOOKUP(O13,관심도db!$A$14:$X$333,21,0),VLOOKUP(O13,관심도db!$A$14:$X$333,22,0),VLOOKUP(O13,관심도db!$A$14:$X$333,23,0),VLOOKUP(O13,관심도db!$A$14:$X$333,24,0))</f>
        <v>979.64666666666665</v>
      </c>
    </row>
    <row r="14" spans="1:20">
      <c r="A14" s="70" t="s">
        <v>377</v>
      </c>
      <c r="B14" s="70" t="str">
        <f>VLOOKUP(A14,관심도db!$A$14:$X$333,2,0)</f>
        <v>제약과생물공학</v>
      </c>
      <c r="C14" s="72">
        <f>VLOOKUP(A14,관심도db!$A$14:$X$333,4,0)-VLOOKUP(A14,관심도db!$A$14:$X$333,5,0)</f>
        <v>2750.2700000000004</v>
      </c>
      <c r="D14" s="72">
        <f>VLOOKUP(A14,관심도db!$A$14:$X$333,4,0)-VLOOKUP(A14,관심도db!$A$14:$X$333,6,0)</f>
        <v>1273.7899999999972</v>
      </c>
      <c r="E14" s="72">
        <f>VLOOKUP(A14,관심도db!$A$14:$X$333,10,0)+VLOOKUP(A14,관심도db!$A$14:$X$333,11,0)+VLOOKUP(A14,관심도db!$A$14:$X$333,12,0)</f>
        <v>1201.0700000000002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755.22266666666678</v>
      </c>
      <c r="H14" s="74" t="s">
        <v>491</v>
      </c>
      <c r="I14" s="74" t="str">
        <f>VLOOKUP(H14,관심도db!$A$14:$X$333,2,0)</f>
        <v>KSQ 제약과생물공학</v>
      </c>
      <c r="J14" s="72">
        <f>VLOOKUP(H14,관심도db!$A$14:$X$333,4,0)-VLOOKUP(H14,관심도db!$A$14:$X$333,5,0)</f>
        <v>1924.3000000000011</v>
      </c>
      <c r="K14" s="72">
        <f>VLOOKUP(H14,관심도db!$A$14:$X$333,4,0)-VLOOKUP(H14,관심도db!$A$14:$X$333,6,0)</f>
        <v>281.91000000000167</v>
      </c>
      <c r="L14" s="72">
        <f>VLOOKUP(H14,관심도db!$A$14:$X$333,10,0)+VLOOKUP(H14,관심도db!$A$14:$X$333,11,0)+VLOOKUP(H14,관심도db!$A$14:$X$333,12,0)</f>
        <v>808.23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535.37066666666669</v>
      </c>
      <c r="O14" s="73" t="s">
        <v>576</v>
      </c>
      <c r="P14" s="74" t="str">
        <f>VLOOKUP(O14,관심도db!$A$14:$X$333,2,0)</f>
        <v>컴퓨터</v>
      </c>
      <c r="Q14" s="72">
        <f>VLOOKUP(O14,관심도db!$A$14:$X$333,4,0)-VLOOKUP(O14,관심도db!$A$14:$X$333,5,0)</f>
        <v>1188.8600000000001</v>
      </c>
      <c r="R14" s="72">
        <f>VLOOKUP(O14,관심도db!$A$14:$X$333,4,0)-VLOOKUP(O14,관심도db!$A$14:$X$333,6,0)</f>
        <v>1387.19</v>
      </c>
      <c r="S14" s="72">
        <f>VLOOKUP(O14,관심도db!$A$14:$X$333,10,0)+VLOOKUP(O14,관심도db!$A$14:$X$333,11,0)+VLOOKUP(O14,관심도db!$A$14:$X$333,12,0)</f>
        <v>0</v>
      </c>
      <c r="T14" s="72">
        <f>(VLOOKUP(O14,관심도db!$A$14:$X$333,10,0)+VLOOKUP(O14,관심도db!$A$14:$X$333,11,0)+VLOOKUP(O14,관심도db!$A$14:$X$333,12,0))-AVERAGE(VLOOKUP(O14,관심도db!$A$14:$X$333,10,0),VLOOKUP(O14,관심도db!$A$14:$X$333,11,0),VLOOKUP(O14,관심도db!$A$14:$X$333,12,0),VLOOKUP(O14,관심도db!$A$14:$X$333,13,0),VLOOKUP(O14,관심도db!$A$14:$X$333,14,0),VLOOKUP(O14,관심도db!$A$14:$X$333,15,0),VLOOKUP(O14,관심도db!$A$14:$X$333,16,0),VLOOKUP(O14,관심도db!$A$14:$X$333,17,0),VLOOKUP(O14,관심도db!$A$14:$X$333,18,0),VLOOKUP(O14,관심도db!$A$14:$X$333,19,0),VLOOKUP(O14,관심도db!$A$14:$X$333,20,0),VLOOKUP(O14,관심도db!$A$14:$X$333,21,0),VLOOKUP(O14,관심도db!$A$14:$X$333,22,0),VLOOKUP(O14,관심도db!$A$14:$X$333,23,0),VLOOKUP(O14,관심도db!$A$14:$X$333,24,0))</f>
        <v>-8.0000000000000002E-3</v>
      </c>
    </row>
    <row r="15" spans="1:20">
      <c r="A15" s="70" t="s">
        <v>372</v>
      </c>
      <c r="B15" s="70" t="str">
        <f>VLOOKUP(A15,관심도db!$A$14:$X$333,2,0)</f>
        <v>건강관리</v>
      </c>
      <c r="C15" s="72">
        <f>VLOOKUP(A15,관심도db!$A$14:$X$333,4,0)-VLOOKUP(A15,관심도db!$A$14:$X$333,5,0)</f>
        <v>2573.6899999999987</v>
      </c>
      <c r="D15" s="72">
        <f>VLOOKUP(A15,관심도db!$A$14:$X$333,4,0)-VLOOKUP(A15,관심도db!$A$14:$X$333,6,0)</f>
        <v>831.65999999999985</v>
      </c>
      <c r="E15" s="72">
        <f>VLOOKUP(A15,관심도db!$A$14:$X$333,10,0)+VLOOKUP(A15,관심도db!$A$14:$X$333,11,0)+VLOOKUP(A15,관심도db!$A$14:$X$333,12,0)</f>
        <v>1334.56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830.03800000000001</v>
      </c>
      <c r="H15" s="74" t="s">
        <v>486</v>
      </c>
      <c r="I15" s="74" t="str">
        <f>VLOOKUP(H15,관심도db!$A$14:$X$333,2,0)</f>
        <v>KSQ 건강관리</v>
      </c>
      <c r="J15" s="72">
        <f>VLOOKUP(H15,관심도db!$A$14:$X$333,4,0)-VLOOKUP(H15,관심도db!$A$14:$X$333,5,0)</f>
        <v>1746.6500000000015</v>
      </c>
      <c r="K15" s="72">
        <f>VLOOKUP(H15,관심도db!$A$14:$X$333,4,0)-VLOOKUP(H15,관심도db!$A$14:$X$333,6,0)</f>
        <v>-135.39999999999782</v>
      </c>
      <c r="L15" s="72">
        <f>VLOOKUP(H15,관심도db!$A$14:$X$333,10,0)+VLOOKUP(H15,관심도db!$A$14:$X$333,11,0)+VLOOKUP(H15,관심도db!$A$14:$X$333,12,0)</f>
        <v>940.93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609.98866666666663</v>
      </c>
      <c r="O15" s="73" t="s">
        <v>572</v>
      </c>
      <c r="P15" s="74" t="str">
        <f>VLOOKUP(O15,관심도db!$A$14:$X$333,2,0)</f>
        <v>보험</v>
      </c>
      <c r="Q15" s="72">
        <f>VLOOKUP(O15,관심도db!$A$14:$X$333,4,0)-VLOOKUP(O15,관심도db!$A$14:$X$333,5,0)</f>
        <v>-1159.6399999999999</v>
      </c>
      <c r="R15" s="72">
        <f>VLOOKUP(O15,관심도db!$A$14:$X$333,4,0)-VLOOKUP(O15,관심도db!$A$14:$X$333,6,0)</f>
        <v>-445.73</v>
      </c>
      <c r="S15" s="72">
        <f>VLOOKUP(O15,관심도db!$A$14:$X$333,10,0)+VLOOKUP(O15,관심도db!$A$14:$X$333,11,0)+VLOOKUP(O15,관심도db!$A$14:$X$333,12,0)</f>
        <v>604.15000000000009</v>
      </c>
      <c r="T15" s="72">
        <f>(VLOOKUP(O15,관심도db!$A$14:$X$333,10,0)+VLOOKUP(O15,관심도db!$A$14:$X$333,11,0)+VLOOKUP(O15,관심도db!$A$14:$X$333,12,0))-AVERAGE(VLOOKUP(O15,관심도db!$A$14:$X$333,10,0),VLOOKUP(O15,관심도db!$A$14:$X$333,11,0),VLOOKUP(O15,관심도db!$A$14:$X$333,12,0),VLOOKUP(O15,관심도db!$A$14:$X$333,13,0),VLOOKUP(O15,관심도db!$A$14:$X$333,14,0),VLOOKUP(O15,관심도db!$A$14:$X$333,15,0),VLOOKUP(O15,관심도db!$A$14:$X$333,16,0),VLOOKUP(O15,관심도db!$A$14:$X$333,17,0),VLOOKUP(O15,관심도db!$A$14:$X$333,18,0),VLOOKUP(O15,관심도db!$A$14:$X$333,19,0),VLOOKUP(O15,관심도db!$A$14:$X$333,20,0),VLOOKUP(O15,관심도db!$A$14:$X$333,21,0),VLOOKUP(O15,관심도db!$A$14:$X$333,22,0),VLOOKUP(O15,관심도db!$A$14:$X$333,23,0),VLOOKUP(O15,관심도db!$A$14:$X$333,24,0))</f>
        <v>310.42800000000011</v>
      </c>
    </row>
    <row r="16" spans="1:20">
      <c r="A16" s="70" t="s">
        <v>319</v>
      </c>
      <c r="B16" s="70" t="str">
        <f>VLOOKUP(A16,관심도db!$A$14:$X$333,2,0)</f>
        <v>소재</v>
      </c>
      <c r="C16" s="72">
        <f>VLOOKUP(A16,관심도db!$A$14:$X$333,4,0)-VLOOKUP(A16,관심도db!$A$14:$X$333,5,0)</f>
        <v>1005.4599999999991</v>
      </c>
      <c r="D16" s="72">
        <f>VLOOKUP(A16,관심도db!$A$14:$X$333,4,0)-VLOOKUP(A16,관심도db!$A$14:$X$333,6,0)</f>
        <v>-6507.48</v>
      </c>
      <c r="E16" s="72">
        <f>VLOOKUP(A16,관심도db!$A$14:$X$333,10,0)+VLOOKUP(A16,관심도db!$A$14:$X$333,11,0)+VLOOKUP(A16,관심도db!$A$14:$X$333,12,0)</f>
        <v>1400.48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740.93533333333335</v>
      </c>
      <c r="H16" s="74" t="s">
        <v>431</v>
      </c>
      <c r="I16" s="74" t="str">
        <f>VLOOKUP(H16,관심도db!$A$14:$X$333,2,0)</f>
        <v>KSQ 소재</v>
      </c>
      <c r="J16" s="72">
        <f>VLOOKUP(H16,관심도db!$A$14:$X$333,4,0)-VLOOKUP(H16,관심도db!$A$14:$X$333,5,0)</f>
        <v>1744.87</v>
      </c>
      <c r="K16" s="72">
        <f>VLOOKUP(H16,관심도db!$A$14:$X$333,4,0)-VLOOKUP(H16,관심도db!$A$14:$X$333,6,0)</f>
        <v>1697.3599999999997</v>
      </c>
      <c r="L16" s="72">
        <f>VLOOKUP(H16,관심도db!$A$14:$X$333,10,0)+VLOOKUP(H16,관심도db!$A$14:$X$333,11,0)+VLOOKUP(H16,관심도db!$A$14:$X$333,12,0)</f>
        <v>351.37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235.37800000000001</v>
      </c>
      <c r="O16" s="73" t="s">
        <v>119</v>
      </c>
      <c r="P16" s="74" t="str">
        <f>VLOOKUP(O16,관심도db!$A$14:$X$333,2,0)</f>
        <v>건설,건축관련</v>
      </c>
      <c r="Q16" s="72">
        <f>VLOOKUP(O16,관심도db!$A$14:$X$333,4,0)-VLOOKUP(O16,관심도db!$A$14:$X$333,5,0)</f>
        <v>-1455.6900000000005</v>
      </c>
      <c r="R16" s="72">
        <f>VLOOKUP(O16,관심도db!$A$14:$X$333,4,0)-VLOOKUP(O16,관심도db!$A$14:$X$333,6,0)</f>
        <v>-8524.56</v>
      </c>
      <c r="S16" s="72">
        <f>VLOOKUP(O16,관심도db!$A$14:$X$333,10,0)+VLOOKUP(O16,관심도db!$A$14:$X$333,11,0)+VLOOKUP(O16,관심도db!$A$14:$X$333,12,0)</f>
        <v>795.68</v>
      </c>
      <c r="T16" s="72">
        <f>(VLOOKUP(O16,관심도db!$A$14:$X$333,10,0)+VLOOKUP(O16,관심도db!$A$14:$X$333,11,0)+VLOOKUP(O16,관심도db!$A$14:$X$333,12,0))-AVERAGE(VLOOKUP(O16,관심도db!$A$14:$X$333,10,0),VLOOKUP(O16,관심도db!$A$14:$X$333,11,0),VLOOKUP(O16,관심도db!$A$14:$X$333,12,0),VLOOKUP(O16,관심도db!$A$14:$X$333,13,0),VLOOKUP(O16,관심도db!$A$14:$X$333,14,0),VLOOKUP(O16,관심도db!$A$14:$X$333,15,0),VLOOKUP(O16,관심도db!$A$14:$X$333,16,0),VLOOKUP(O16,관심도db!$A$14:$X$333,17,0),VLOOKUP(O16,관심도db!$A$14:$X$333,18,0),VLOOKUP(O16,관심도db!$A$14:$X$333,19,0),VLOOKUP(O16,관심도db!$A$14:$X$333,20,0),VLOOKUP(O16,관심도db!$A$14:$X$333,21,0),VLOOKUP(O16,관심도db!$A$14:$X$333,22,0),VLOOKUP(O16,관심도db!$A$14:$X$333,23,0),VLOOKUP(O16,관심도db!$A$14:$X$333,24,0))</f>
        <v>566.25199999999995</v>
      </c>
    </row>
    <row r="17" spans="1:20">
      <c r="A17" s="70" t="s">
        <v>320</v>
      </c>
      <c r="B17" s="70" t="str">
        <f>VLOOKUP(A17,관심도db!$A$14:$X$333,2,0)</f>
        <v>소재</v>
      </c>
      <c r="C17" s="72">
        <f>VLOOKUP(A17,관심도db!$A$14:$X$333,4,0)-VLOOKUP(A17,관심도db!$A$14:$X$333,5,0)</f>
        <v>1005.4599999999991</v>
      </c>
      <c r="D17" s="72">
        <f>VLOOKUP(A17,관심도db!$A$14:$X$333,4,0)-VLOOKUP(A17,관심도db!$A$14:$X$333,6,0)</f>
        <v>-6507.48</v>
      </c>
      <c r="E17" s="72">
        <f>VLOOKUP(A17,관심도db!$A$14:$X$333,10,0)+VLOOKUP(A17,관심도db!$A$14:$X$333,11,0)+VLOOKUP(A17,관심도db!$A$14:$X$333,12,0)</f>
        <v>1400.48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740.93533333333335</v>
      </c>
      <c r="H17" s="74" t="s">
        <v>432</v>
      </c>
      <c r="I17" s="74" t="str">
        <f>VLOOKUP(H17,관심도db!$A$14:$X$333,2,0)</f>
        <v>KSQ 소재</v>
      </c>
      <c r="J17" s="72">
        <f>VLOOKUP(H17,관심도db!$A$14:$X$333,4,0)-VLOOKUP(H17,관심도db!$A$14:$X$333,5,0)</f>
        <v>1744.87</v>
      </c>
      <c r="K17" s="72">
        <f>VLOOKUP(H17,관심도db!$A$14:$X$333,4,0)-VLOOKUP(H17,관심도db!$A$14:$X$333,6,0)</f>
        <v>1697.3599999999997</v>
      </c>
      <c r="L17" s="72">
        <f>VLOOKUP(H17,관심도db!$A$14:$X$333,10,0)+VLOOKUP(H17,관심도db!$A$14:$X$333,11,0)+VLOOKUP(H17,관심도db!$A$14:$X$333,12,0)</f>
        <v>351.37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235.37800000000001</v>
      </c>
      <c r="O17" s="74" t="s">
        <v>120</v>
      </c>
      <c r="P17" s="74" t="str">
        <f>VLOOKUP(O17,관심도db!$A$14:$X$333,2,0)</f>
        <v>기계</v>
      </c>
      <c r="Q17" s="72">
        <f>VLOOKUP(O17,관심도db!$A$14:$X$333,4,0)-VLOOKUP(O17,관심도db!$A$14:$X$333,5,0)</f>
        <v>-14763.509999999998</v>
      </c>
      <c r="R17" s="72">
        <f>VLOOKUP(O17,관심도db!$A$14:$X$333,4,0)-VLOOKUP(O17,관심도db!$A$14:$X$333,6,0)</f>
        <v>-31688.859999999997</v>
      </c>
      <c r="S17" s="72">
        <f>VLOOKUP(O17,관심도db!$A$14:$X$333,10,0)+VLOOKUP(O17,관심도db!$A$14:$X$333,11,0)+VLOOKUP(O17,관심도db!$A$14:$X$333,12,0)</f>
        <v>2517.7200000000003</v>
      </c>
      <c r="T17" s="72">
        <f>(VLOOKUP(O17,관심도db!$A$14:$X$333,10,0)+VLOOKUP(O17,관심도db!$A$14:$X$333,11,0)+VLOOKUP(O17,관심도db!$A$14:$X$333,12,0))-AVERAGE(VLOOKUP(O17,관심도db!$A$14:$X$333,10,0),VLOOKUP(O17,관심도db!$A$14:$X$333,11,0),VLOOKUP(O17,관심도db!$A$14:$X$333,12,0),VLOOKUP(O17,관심도db!$A$14:$X$333,13,0),VLOOKUP(O17,관심도db!$A$14:$X$333,14,0),VLOOKUP(O17,관심도db!$A$14:$X$333,15,0),VLOOKUP(O17,관심도db!$A$14:$X$333,16,0),VLOOKUP(O17,관심도db!$A$14:$X$333,17,0),VLOOKUP(O17,관심도db!$A$14:$X$333,18,0),VLOOKUP(O17,관심도db!$A$14:$X$333,19,0),VLOOKUP(O17,관심도db!$A$14:$X$333,20,0),VLOOKUP(O17,관심도db!$A$14:$X$333,21,0),VLOOKUP(O17,관심도db!$A$14:$X$333,22,0),VLOOKUP(O17,관심도db!$A$14:$X$333,23,0),VLOOKUP(O17,관심도db!$A$14:$X$333,24,0))</f>
        <v>1448.7053333333336</v>
      </c>
    </row>
    <row r="18" spans="1:20">
      <c r="A18" s="70" t="s">
        <v>406</v>
      </c>
      <c r="B18" s="70" t="str">
        <f>VLOOKUP(A18,관심도db!$A$14:$X$333,2,0)</f>
        <v>전기제품</v>
      </c>
      <c r="C18" s="72">
        <f>VLOOKUP(A18,관심도db!$A$14:$X$333,4,0)-VLOOKUP(A18,관심도db!$A$14:$X$333,5,0)</f>
        <v>5875.4399999999987</v>
      </c>
      <c r="D18" s="72">
        <f>VLOOKUP(A18,관심도db!$A$14:$X$333,4,0)-VLOOKUP(A18,관심도db!$A$14:$X$333,6,0)</f>
        <v>-2377.91</v>
      </c>
      <c r="E18" s="72">
        <f>VLOOKUP(A18,관심도db!$A$14:$X$333,10,0)+VLOOKUP(A18,관심도db!$A$14:$X$333,11,0)+VLOOKUP(A18,관심도db!$A$14:$X$333,12,0)</f>
        <v>1353.76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802.69066666666674</v>
      </c>
      <c r="H18" s="74" t="s">
        <v>522</v>
      </c>
      <c r="I18" s="74" t="str">
        <f>VLOOKUP(H18,관심도db!$A$14:$X$333,2,0)</f>
        <v>KSQ 전기제품</v>
      </c>
      <c r="J18" s="72">
        <f>VLOOKUP(H18,관심도db!$A$14:$X$333,4,0)-VLOOKUP(H18,관심도db!$A$14:$X$333,5,0)</f>
        <v>1700.88</v>
      </c>
      <c r="K18" s="72">
        <f>VLOOKUP(H18,관심도db!$A$14:$X$333,4,0)-VLOOKUP(H18,관심도db!$A$14:$X$333,6,0)</f>
        <v>-3669.5200000000004</v>
      </c>
      <c r="L18" s="72">
        <f>VLOOKUP(H18,관심도db!$A$14:$X$333,10,0)+VLOOKUP(H18,관심도db!$A$14:$X$333,11,0)+VLOOKUP(H18,관심도db!$A$14:$X$333,12,0)</f>
        <v>447.68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327.01133333333337</v>
      </c>
      <c r="O18" s="73"/>
      <c r="P18" s="74"/>
    </row>
    <row r="19" spans="1:20">
      <c r="A19" s="70" t="s">
        <v>378</v>
      </c>
      <c r="B19" s="70" t="str">
        <f>VLOOKUP(A19,관심도db!$A$14:$X$333,2,0)</f>
        <v>생물공학</v>
      </c>
      <c r="C19" s="72">
        <f>VLOOKUP(A19,관심도db!$A$14:$X$333,4,0)-VLOOKUP(A19,관심도db!$A$14:$X$333,5,0)</f>
        <v>1323.8400000000001</v>
      </c>
      <c r="D19" s="72">
        <f>VLOOKUP(A19,관심도db!$A$14:$X$333,4,0)-VLOOKUP(A19,관심도db!$A$14:$X$333,6,0)</f>
        <v>991.88000000000011</v>
      </c>
      <c r="E19" s="72">
        <f>VLOOKUP(A19,관심도db!$A$14:$X$333,10,0)+VLOOKUP(A19,관심도db!$A$14:$X$333,11,0)+VLOOKUP(A19,관심도db!$A$14:$X$333,12,0)</f>
        <v>458.14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297.81200000000001</v>
      </c>
      <c r="H19" s="74" t="s">
        <v>492</v>
      </c>
      <c r="I19" s="74" t="str">
        <f>VLOOKUP(H19,관심도db!$A$14:$X$333,2,0)</f>
        <v>KSQ 생물공학</v>
      </c>
      <c r="J19" s="72">
        <f>VLOOKUP(H19,관심도db!$A$14:$X$333,4,0)-VLOOKUP(H19,관심도db!$A$14:$X$333,5,0)</f>
        <v>1591.1599999999999</v>
      </c>
      <c r="K19" s="72">
        <f>VLOOKUP(H19,관심도db!$A$14:$X$333,4,0)-VLOOKUP(H19,관심도db!$A$14:$X$333,6,0)</f>
        <v>1021.71</v>
      </c>
      <c r="L19" s="72">
        <f>VLOOKUP(H19,관심도db!$A$14:$X$333,10,0)+VLOOKUP(H19,관심도db!$A$14:$X$333,11,0)+VLOOKUP(H19,관심도db!$A$14:$X$333,12,0)</f>
        <v>458.12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297.8073333333333</v>
      </c>
      <c r="O19" s="74" t="s">
        <v>577</v>
      </c>
      <c r="P19" s="74" t="str">
        <f>VLOOKUP(O19,관심도db!$A$14:$X$333,2,0)</f>
        <v>전자장비,사무용전자제품</v>
      </c>
      <c r="Q19" s="72">
        <f>VLOOKUP(O19,관심도db!$A$14:$X$333,4,0)-VLOOKUP(O19,관심도db!$A$14:$X$333,5,0)</f>
        <v>2558.0499999999993</v>
      </c>
      <c r="R19" s="72">
        <f>VLOOKUP(O19,관심도db!$A$14:$X$333,4,0)-VLOOKUP(O19,관심도db!$A$14:$X$333,6,0)</f>
        <v>4450.5</v>
      </c>
      <c r="S19" s="72">
        <f>VLOOKUP(O19,관심도db!$A$14:$X$333,10,0)+VLOOKUP(O19,관심도db!$A$14:$X$333,11,0)+VLOOKUP(O19,관심도db!$A$14:$X$333,12,0)</f>
        <v>4184.6900000000005</v>
      </c>
      <c r="T19" s="72">
        <f>(VLOOKUP(O19,관심도db!$A$14:$X$333,10,0)+VLOOKUP(O19,관심도db!$A$14:$X$333,11,0)+VLOOKUP(O19,관심도db!$A$14:$X$333,12,0))-AVERAGE(VLOOKUP(O19,관심도db!$A$14:$X$333,10,0),VLOOKUP(O19,관심도db!$A$14:$X$333,11,0),VLOOKUP(O19,관심도db!$A$14:$X$333,12,0),VLOOKUP(O19,관심도db!$A$14:$X$333,13,0),VLOOKUP(O19,관심도db!$A$14:$X$333,14,0),VLOOKUP(O19,관심도db!$A$14:$X$333,15,0),VLOOKUP(O19,관심도db!$A$14:$X$333,16,0),VLOOKUP(O19,관심도db!$A$14:$X$333,17,0),VLOOKUP(O19,관심도db!$A$14:$X$333,18,0),VLOOKUP(O19,관심도db!$A$14:$X$333,19,0),VLOOKUP(O19,관심도db!$A$14:$X$333,20,0),VLOOKUP(O19,관심도db!$A$14:$X$333,21,0),VLOOKUP(O19,관심도db!$A$14:$X$333,22,0),VLOOKUP(O19,관심도db!$A$14:$X$333,23,0),VLOOKUP(O19,관심도db!$A$14:$X$333,24,0))</f>
        <v>2830.550666666667</v>
      </c>
    </row>
    <row r="20" spans="1:20">
      <c r="A20" s="70" t="s">
        <v>404</v>
      </c>
      <c r="B20" s="70" t="str">
        <f>VLOOKUP(A20,관심도db!$A$14:$X$333,2,0)</f>
        <v>전자와 전기제품</v>
      </c>
      <c r="C20" s="72">
        <f>VLOOKUP(A20,관심도db!$A$14:$X$333,4,0)-VLOOKUP(A20,관심도db!$A$14:$X$333,5,0)</f>
        <v>6340.239999999998</v>
      </c>
      <c r="D20" s="72">
        <f>VLOOKUP(A20,관심도db!$A$14:$X$333,4,0)-VLOOKUP(A20,관심도db!$A$14:$X$333,6,0)</f>
        <v>799.97999999999956</v>
      </c>
      <c r="E20" s="72">
        <f>VLOOKUP(A20,관심도db!$A$14:$X$333,10,0)+VLOOKUP(A20,관심도db!$A$14:$X$333,11,0)+VLOOKUP(A20,관심도db!$A$14:$X$333,12,0)</f>
        <v>2785.58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1789.8953333333329</v>
      </c>
      <c r="H20" s="74" t="s">
        <v>520</v>
      </c>
      <c r="I20" s="74" t="str">
        <f>VLOOKUP(H20,관심도db!$A$14:$X$333,2,0)</f>
        <v>KSQ 전자와 전기제품</v>
      </c>
      <c r="J20" s="72">
        <f>VLOOKUP(H20,관심도db!$A$14:$X$333,4,0)-VLOOKUP(H20,관심도db!$A$14:$X$333,5,0)</f>
        <v>1555.9899999999998</v>
      </c>
      <c r="K20" s="72">
        <f>VLOOKUP(H20,관심도db!$A$14:$X$333,4,0)-VLOOKUP(H20,관심도db!$A$14:$X$333,6,0)</f>
        <v>-3751.17</v>
      </c>
      <c r="L20" s="72">
        <f>VLOOKUP(H20,관심도db!$A$14:$X$333,10,0)+VLOOKUP(H20,관심도db!$A$14:$X$333,11,0)+VLOOKUP(H20,관심도db!$A$14:$X$333,12,0)</f>
        <v>447.68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326.99666666666667</v>
      </c>
      <c r="O20" s="73"/>
      <c r="P20" s="74"/>
    </row>
    <row r="21" spans="1:20">
      <c r="A21" s="70" t="s">
        <v>332</v>
      </c>
      <c r="B21" s="70" t="str">
        <f>VLOOKUP(A21,관심도db!$A$14:$X$333,2,0)</f>
        <v>전기장비</v>
      </c>
      <c r="C21" s="72">
        <f>VLOOKUP(A21,관심도db!$A$14:$X$333,4,0)-VLOOKUP(A21,관심도db!$A$14:$X$333,5,0)</f>
        <v>-2535.0600000000013</v>
      </c>
      <c r="D21" s="72">
        <f>VLOOKUP(A21,관심도db!$A$14:$X$333,4,0)-VLOOKUP(A21,관심도db!$A$14:$X$333,6,0)</f>
        <v>-17740.93</v>
      </c>
      <c r="E21" s="72">
        <f>VLOOKUP(A21,관심도db!$A$14:$X$333,10,0)+VLOOKUP(A21,관심도db!$A$14:$X$333,11,0)+VLOOKUP(A21,관심도db!$A$14:$X$333,12,0)</f>
        <v>1780.7799999999997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1210.313333333333</v>
      </c>
      <c r="H21" s="74" t="s">
        <v>444</v>
      </c>
      <c r="I21" s="74" t="str">
        <f>VLOOKUP(H21,관심도db!$A$14:$X$333,2,0)</f>
        <v>KSQ 전기장비</v>
      </c>
      <c r="J21" s="72">
        <f>VLOOKUP(H21,관심도db!$A$14:$X$333,4,0)-VLOOKUP(H21,관심도db!$A$14:$X$333,5,0)</f>
        <v>1542.5599999999995</v>
      </c>
      <c r="K21" s="72">
        <f>VLOOKUP(H21,관심도db!$A$14:$X$333,4,0)-VLOOKUP(H21,관심도db!$A$14:$X$333,6,0)</f>
        <v>-1988.38</v>
      </c>
      <c r="L21" s="72">
        <f>VLOOKUP(H21,관심도db!$A$14:$X$333,10,0)+VLOOKUP(H21,관심도db!$A$14:$X$333,11,0)+VLOOKUP(H21,관심도db!$A$14:$X$333,12,0)</f>
        <v>139.57000000000002</v>
      </c>
      <c r="M21" s="72">
        <f>(VLOOKUP(H21,관심도db!$A$14:$X$333,10,0)+VLOOKUP(H21,관심도db!$A$14:$X$333,11,0)+VLOOKUP(H21,관심도db!$A$14:$X$333,12,0))-AVERAGE(VLOOKUP(H21,관심도db!$A$14:$X$333,10,0),VLOOKUP(H21,관심도db!$A$14:$X$333,11,0),VLOOKUP(H21,관심도db!$A$14:$X$333,12,0),VLOOKUP(H21,관심도db!$A$14:$X$333,13,0),VLOOKUP(H21,관심도db!$A$14:$X$333,14,0),VLOOKUP(H21,관심도db!$A$14:$X$333,15,0),VLOOKUP(H21,관심도db!$A$14:$X$333,16,0),VLOOKUP(H21,관심도db!$A$14:$X$333,17,0),VLOOKUP(H21,관심도db!$A$14:$X$333,18,0),VLOOKUP(H21,관심도db!$A$14:$X$333,19,0),VLOOKUP(H21,관심도db!$A$14:$X$333,20,0),VLOOKUP(H21,관심도db!$A$14:$X$333,21,0),VLOOKUP(H21,관심도db!$A$14:$X$333,22,0),VLOOKUP(H21,관심도db!$A$14:$X$333,23,0),VLOOKUP(H21,관심도db!$A$14:$X$333,24,0))</f>
        <v>103.44933333333336</v>
      </c>
      <c r="O21" s="73" t="s">
        <v>132</v>
      </c>
      <c r="P21" s="74" t="str">
        <f>VLOOKUP(O21,관심도db!$A$14:$X$333,2,0)</f>
        <v>보험</v>
      </c>
      <c r="Q21" s="72">
        <f>VLOOKUP(O21,관심도db!$A$14:$X$333,4,0)-VLOOKUP(O21,관심도db!$A$14:$X$333,5,0)</f>
        <v>-1159.6399999999999</v>
      </c>
      <c r="R21" s="72">
        <f>VLOOKUP(O21,관심도db!$A$14:$X$333,4,0)-VLOOKUP(O21,관심도db!$A$14:$X$333,6,0)</f>
        <v>-445.73</v>
      </c>
      <c r="S21" s="72">
        <f>VLOOKUP(O21,관심도db!$A$14:$X$333,10,0)+VLOOKUP(O21,관심도db!$A$14:$X$333,11,0)+VLOOKUP(O21,관심도db!$A$14:$X$333,12,0)</f>
        <v>604.15000000000009</v>
      </c>
      <c r="T21" s="72">
        <f>(VLOOKUP(O21,관심도db!$A$14:$X$333,10,0)+VLOOKUP(O21,관심도db!$A$14:$X$333,11,0)+VLOOKUP(O21,관심도db!$A$14:$X$333,12,0))-AVERAGE(VLOOKUP(O21,관심도db!$A$14:$X$333,10,0),VLOOKUP(O21,관심도db!$A$14:$X$333,11,0),VLOOKUP(O21,관심도db!$A$14:$X$333,12,0),VLOOKUP(O21,관심도db!$A$14:$X$333,13,0),VLOOKUP(O21,관심도db!$A$14:$X$333,14,0),VLOOKUP(O21,관심도db!$A$14:$X$333,15,0),VLOOKUP(O21,관심도db!$A$14:$X$333,16,0),VLOOKUP(O21,관심도db!$A$14:$X$333,17,0),VLOOKUP(O21,관심도db!$A$14:$X$333,18,0),VLOOKUP(O21,관심도db!$A$14:$X$333,19,0),VLOOKUP(O21,관심도db!$A$14:$X$333,20,0),VLOOKUP(O21,관심도db!$A$14:$X$333,21,0),VLOOKUP(O21,관심도db!$A$14:$X$333,22,0),VLOOKUP(O21,관심도db!$A$14:$X$333,23,0),VLOOKUP(O21,관심도db!$A$14:$X$333,24,0))</f>
        <v>310.42800000000011</v>
      </c>
    </row>
    <row r="22" spans="1:20">
      <c r="A22" s="70" t="s">
        <v>401</v>
      </c>
      <c r="B22" s="70" t="str">
        <f>VLOOKUP(A22,관심도db!$A$14:$X$333,2,0)</f>
        <v>컴퓨터와주변기기</v>
      </c>
      <c r="C22" s="72">
        <f>VLOOKUP(A22,관심도db!$A$14:$X$333,4,0)-VLOOKUP(A22,관심도db!$A$14:$X$333,5,0)</f>
        <v>1188.8600000000001</v>
      </c>
      <c r="D22" s="72">
        <f>VLOOKUP(A22,관심도db!$A$14:$X$333,4,0)-VLOOKUP(A22,관심도db!$A$14:$X$333,6,0)</f>
        <v>1387.19</v>
      </c>
      <c r="E22" s="72">
        <f>VLOOKUP(A22,관심도db!$A$14:$X$333,10,0)+VLOOKUP(A22,관심도db!$A$14:$X$333,11,0)+VLOOKUP(A22,관심도db!$A$14:$X$333,12,0)</f>
        <v>0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-8.0000000000000002E-3</v>
      </c>
      <c r="H22" s="74" t="s">
        <v>516</v>
      </c>
      <c r="I22" s="74" t="str">
        <f>VLOOKUP(H22,관심도db!$A$14:$X$333,2,0)</f>
        <v>KSQ 컴퓨터와주변기기</v>
      </c>
      <c r="J22" s="72">
        <f>VLOOKUP(H22,관심도db!$A$14:$X$333,4,0)-VLOOKUP(H22,관심도db!$A$14:$X$333,5,0)</f>
        <v>1232.0099999999998</v>
      </c>
      <c r="K22" s="72">
        <f>VLOOKUP(H22,관심도db!$A$14:$X$333,4,0)-VLOOKUP(H22,관심도db!$A$14:$X$333,6,0)</f>
        <v>1399.37</v>
      </c>
      <c r="L22" s="72">
        <f>VLOOKUP(H22,관심도db!$A$14:$X$333,10,0)+VLOOKUP(H22,관심도db!$A$14:$X$333,11,0)+VLOOKUP(H22,관심도db!$A$14:$X$333,12,0)</f>
        <v>0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-8.0000000000000002E-3</v>
      </c>
      <c r="O22" s="73"/>
      <c r="P22" s="74"/>
    </row>
    <row r="23" spans="1:20">
      <c r="A23" s="70" t="s">
        <v>351</v>
      </c>
      <c r="B23" s="70" t="str">
        <f>VLOOKUP(A23,관심도db!$A$14:$X$333,2,0)</f>
        <v>화장품</v>
      </c>
      <c r="C23" s="72">
        <f>VLOOKUP(A23,관심도db!$A$14:$X$333,4,0)-VLOOKUP(A23,관심도db!$A$14:$X$333,5,0)</f>
        <v>610.61000000000013</v>
      </c>
      <c r="D23" s="72">
        <f>VLOOKUP(A23,관심도db!$A$14:$X$333,4,0)-VLOOKUP(A23,관심도db!$A$14:$X$333,6,0)</f>
        <v>-645.14999999999964</v>
      </c>
      <c r="E23" s="72">
        <f>VLOOKUP(A23,관심도db!$A$14:$X$333,10,0)+VLOOKUP(A23,관심도db!$A$14:$X$333,11,0)+VLOOKUP(A23,관심도db!$A$14:$X$333,12,0)</f>
        <v>306.66000000000003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182.10666666666668</v>
      </c>
      <c r="H23" s="74" t="s">
        <v>465</v>
      </c>
      <c r="I23" s="74" t="str">
        <f>VLOOKUP(H23,관심도db!$A$14:$X$333,2,0)</f>
        <v>KSQ 화장품</v>
      </c>
      <c r="J23" s="72">
        <f>VLOOKUP(H23,관심도db!$A$14:$X$333,4,0)-VLOOKUP(H23,관심도db!$A$14:$X$333,5,0)</f>
        <v>577.56999999999994</v>
      </c>
      <c r="K23" s="72">
        <f>VLOOKUP(H23,관심도db!$A$14:$X$333,4,0)-VLOOKUP(H23,관심도db!$A$14:$X$333,6,0)</f>
        <v>498.63000000000011</v>
      </c>
      <c r="L23" s="72">
        <f>VLOOKUP(H23,관심도db!$A$14:$X$333,10,0)+VLOOKUP(H23,관심도db!$A$14:$X$333,11,0)+VLOOKUP(H23,관심도db!$A$14:$X$333,12,0)</f>
        <v>21.06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18.082666666666665</v>
      </c>
      <c r="O23" s="74" t="s">
        <v>558</v>
      </c>
      <c r="P23" s="74" t="str">
        <f>VLOOKUP(O23,관심도db!$A$14:$X$333,2,0)</f>
        <v>운송</v>
      </c>
      <c r="Q23" s="72">
        <f>VLOOKUP(O23,관심도db!$A$14:$X$333,4,0)-VLOOKUP(O23,관심도db!$A$14:$X$333,5,0)</f>
        <v>-1545.9599999999996</v>
      </c>
      <c r="R23" s="72">
        <f>VLOOKUP(O23,관심도db!$A$14:$X$333,4,0)-VLOOKUP(O23,관심도db!$A$14:$X$333,6,0)</f>
        <v>-2127.5099999999998</v>
      </c>
      <c r="S23" s="72">
        <f>VLOOKUP(O23,관심도db!$A$14:$X$333,10,0)+VLOOKUP(O23,관심도db!$A$14:$X$333,11,0)+VLOOKUP(O23,관심도db!$A$14:$X$333,12,0)</f>
        <v>310.29999999999995</v>
      </c>
      <c r="T23" s="72">
        <f>(VLOOKUP(O23,관심도db!$A$14:$X$333,10,0)+VLOOKUP(O23,관심도db!$A$14:$X$333,11,0)+VLOOKUP(O23,관심도db!$A$14:$X$333,12,0))-AVERAGE(VLOOKUP(O23,관심도db!$A$14:$X$333,10,0),VLOOKUP(O23,관심도db!$A$14:$X$333,11,0),VLOOKUP(O23,관심도db!$A$14:$X$333,12,0),VLOOKUP(O23,관심도db!$A$14:$X$333,13,0),VLOOKUP(O23,관심도db!$A$14:$X$333,14,0),VLOOKUP(O23,관심도db!$A$14:$X$333,15,0),VLOOKUP(O23,관심도db!$A$14:$X$333,16,0),VLOOKUP(O23,관심도db!$A$14:$X$333,17,0),VLOOKUP(O23,관심도db!$A$14:$X$333,18,0),VLOOKUP(O23,관심도db!$A$14:$X$333,19,0),VLOOKUP(O23,관심도db!$A$14:$X$333,20,0),VLOOKUP(O23,관심도db!$A$14:$X$333,21,0),VLOOKUP(O23,관심도db!$A$14:$X$333,22,0),VLOOKUP(O23,관심도db!$A$14:$X$333,23,0),VLOOKUP(O23,관심도db!$A$14:$X$333,24,0))</f>
        <v>217.81066666666663</v>
      </c>
    </row>
    <row r="24" spans="1:20">
      <c r="A24" s="70" t="s">
        <v>396</v>
      </c>
      <c r="B24" s="70" t="str">
        <f>VLOOKUP(A24,관심도db!$A$14:$X$333,2,0)</f>
        <v>IT서비스</v>
      </c>
      <c r="C24" s="72">
        <f>VLOOKUP(A24,관심도db!$A$14:$X$333,4,0)-VLOOKUP(A24,관심도db!$A$14:$X$333,5,0)</f>
        <v>796.4399999999996</v>
      </c>
      <c r="D24" s="72">
        <f>VLOOKUP(A24,관심도db!$A$14:$X$333,4,0)-VLOOKUP(A24,관심도db!$A$14:$X$333,6,0)</f>
        <v>-1309.3600000000006</v>
      </c>
      <c r="E24" s="72">
        <f>VLOOKUP(A24,관심도db!$A$14:$X$333,10,0)+VLOOKUP(A24,관심도db!$A$14:$X$333,11,0)+VLOOKUP(A24,관심도db!$A$14:$X$333,12,0)</f>
        <v>298.24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174.22200000000001</v>
      </c>
      <c r="H24" s="74" t="s">
        <v>511</v>
      </c>
      <c r="I24" s="74" t="str">
        <f>VLOOKUP(H24,관심도db!$A$14:$X$333,2,0)</f>
        <v>KSQ IT서비스</v>
      </c>
      <c r="J24" s="72">
        <f>VLOOKUP(H24,관심도db!$A$14:$X$333,4,0)-VLOOKUP(H24,관심도db!$A$14:$X$333,5,0)</f>
        <v>547.72999999999979</v>
      </c>
      <c r="K24" s="72">
        <f>VLOOKUP(H24,관심도db!$A$14:$X$333,4,0)-VLOOKUP(H24,관심도db!$A$14:$X$333,6,0)</f>
        <v>-945.82999999999993</v>
      </c>
      <c r="L24" s="72">
        <f>VLOOKUP(H24,관심도db!$A$14:$X$333,10,0)+VLOOKUP(H24,관심도db!$A$14:$X$333,11,0)+VLOOKUP(H24,관심도db!$A$14:$X$333,12,0)</f>
        <v>12.66</v>
      </c>
      <c r="M24" s="72">
        <f>(VLOOKUP(H24,관심도db!$A$14:$X$333,10,0)+VLOOKUP(H24,관심도db!$A$14:$X$333,11,0)+VLOOKUP(H24,관심도db!$A$14:$X$333,12,0))-AVERAGE(VLOOKUP(H24,관심도db!$A$14:$X$333,10,0),VLOOKUP(H24,관심도db!$A$14:$X$333,11,0),VLOOKUP(H24,관심도db!$A$14:$X$333,12,0),VLOOKUP(H24,관심도db!$A$14:$X$333,13,0),VLOOKUP(H24,관심도db!$A$14:$X$333,14,0),VLOOKUP(H24,관심도db!$A$14:$X$333,15,0),VLOOKUP(H24,관심도db!$A$14:$X$333,16,0),VLOOKUP(H24,관심도db!$A$14:$X$333,17,0),VLOOKUP(H24,관심도db!$A$14:$X$333,18,0),VLOOKUP(H24,관심도db!$A$14:$X$333,19,0),VLOOKUP(H24,관심도db!$A$14:$X$333,20,0),VLOOKUP(H24,관심도db!$A$14:$X$333,21,0),VLOOKUP(H24,관심도db!$A$14:$X$333,22,0),VLOOKUP(H24,관심도db!$A$14:$X$333,23,0),VLOOKUP(H24,관심도db!$A$14:$X$333,24,0))</f>
        <v>-0.3100000000000005</v>
      </c>
      <c r="O24" s="73"/>
      <c r="P24" s="74"/>
    </row>
    <row r="25" spans="1:20">
      <c r="A25" s="70" t="s">
        <v>338</v>
      </c>
      <c r="B25" s="70" t="str">
        <f>VLOOKUP(A25,관심도db!$A$14:$X$333,2,0)</f>
        <v>상업서비스와공급품</v>
      </c>
      <c r="C25" s="72">
        <f>VLOOKUP(A25,관심도db!$A$14:$X$333,4,0)-VLOOKUP(A25,관심도db!$A$14:$X$333,5,0)</f>
        <v>522.20000000000005</v>
      </c>
      <c r="D25" s="72">
        <f>VLOOKUP(A25,관심도db!$A$14:$X$333,4,0)-VLOOKUP(A25,관심도db!$A$14:$X$333,6,0)</f>
        <v>-6.8899999999998727</v>
      </c>
      <c r="E25" s="72">
        <f>VLOOKUP(A25,관심도db!$A$14:$X$333,10,0)+VLOOKUP(A25,관심도db!$A$14:$X$333,11,0)+VLOOKUP(A25,관심도db!$A$14:$X$333,12,0)</f>
        <v>14.25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9.6726666666666681</v>
      </c>
      <c r="H25" s="74" t="s">
        <v>450</v>
      </c>
      <c r="I25" s="74" t="str">
        <f>VLOOKUP(H25,관심도db!$A$14:$X$333,2,0)</f>
        <v>KSQ 상업서비스와공급품</v>
      </c>
      <c r="J25" s="72">
        <f>VLOOKUP(H25,관심도db!$A$14:$X$333,4,0)-VLOOKUP(H25,관심도db!$A$14:$X$333,5,0)</f>
        <v>534.59</v>
      </c>
      <c r="K25" s="72">
        <f>VLOOKUP(H25,관심도db!$A$14:$X$333,4,0)-VLOOKUP(H25,관심도db!$A$14:$X$333,6,0)</f>
        <v>14.299999999999955</v>
      </c>
      <c r="L25" s="72">
        <f>VLOOKUP(H25,관심도db!$A$14:$X$333,10,0)+VLOOKUP(H25,관심도db!$A$14:$X$333,11,0)+VLOOKUP(H25,관심도db!$A$14:$X$333,12,0)</f>
        <v>9.8299999999999983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8.3999999999999986</v>
      </c>
      <c r="O25" s="73" t="s">
        <v>544</v>
      </c>
      <c r="P25" s="74" t="str">
        <f>VLOOKUP(O25,관심도db!$A$14:$X$333,2,0)</f>
        <v>통신서비스</v>
      </c>
      <c r="Q25" s="72">
        <f>VLOOKUP(O25,관심도db!$A$14:$X$333,4,0)-VLOOKUP(O25,관심도db!$A$14:$X$333,5,0)</f>
        <v>695.69999999999982</v>
      </c>
      <c r="R25" s="72">
        <f>VLOOKUP(O25,관심도db!$A$14:$X$333,4,0)-VLOOKUP(O25,관심도db!$A$14:$X$333,6,0)</f>
        <v>906.79</v>
      </c>
      <c r="S25" s="72">
        <f>VLOOKUP(O25,관심도db!$A$14:$X$333,10,0)+VLOOKUP(O25,관심도db!$A$14:$X$333,11,0)+VLOOKUP(O25,관심도db!$A$14:$X$333,12,0)</f>
        <v>149.75</v>
      </c>
      <c r="T25" s="72">
        <f>(VLOOKUP(O25,관심도db!$A$14:$X$333,10,0)+VLOOKUP(O25,관심도db!$A$14:$X$333,11,0)+VLOOKUP(O25,관심도db!$A$14:$X$333,12,0))-AVERAGE(VLOOKUP(O25,관심도db!$A$14:$X$333,10,0),VLOOKUP(O25,관심도db!$A$14:$X$333,11,0),VLOOKUP(O25,관심도db!$A$14:$X$333,12,0),VLOOKUP(O25,관심도db!$A$14:$X$333,13,0),VLOOKUP(O25,관심도db!$A$14:$X$333,14,0),VLOOKUP(O25,관심도db!$A$14:$X$333,15,0),VLOOKUP(O25,관심도db!$A$14:$X$333,16,0),VLOOKUP(O25,관심도db!$A$14:$X$333,17,0),VLOOKUP(O25,관심도db!$A$14:$X$333,18,0),VLOOKUP(O25,관심도db!$A$14:$X$333,19,0),VLOOKUP(O25,관심도db!$A$14:$X$333,20,0),VLOOKUP(O25,관심도db!$A$14:$X$333,21,0),VLOOKUP(O25,관심도db!$A$14:$X$333,22,0),VLOOKUP(O25,관심도db!$A$14:$X$333,23,0),VLOOKUP(O25,관심도db!$A$14:$X$333,24,0))</f>
        <v>91.216666666666669</v>
      </c>
    </row>
    <row r="26" spans="1:20">
      <c r="A26" s="70" t="s">
        <v>337</v>
      </c>
      <c r="B26" s="70" t="str">
        <f>VLOOKUP(A26,관심도db!$A$14:$X$333,2,0)</f>
        <v>상업서비스와공급품</v>
      </c>
      <c r="C26" s="72">
        <f>VLOOKUP(A26,관심도db!$A$14:$X$333,4,0)-VLOOKUP(A26,관심도db!$A$14:$X$333,5,0)</f>
        <v>522.20000000000005</v>
      </c>
      <c r="D26" s="72">
        <f>VLOOKUP(A26,관심도db!$A$14:$X$333,4,0)-VLOOKUP(A26,관심도db!$A$14:$X$333,6,0)</f>
        <v>-6.8899999999998727</v>
      </c>
      <c r="E26" s="72">
        <f>VLOOKUP(A26,관심도db!$A$14:$X$333,10,0)+VLOOKUP(A26,관심도db!$A$14:$X$333,11,0)+VLOOKUP(A26,관심도db!$A$14:$X$333,12,0)</f>
        <v>14.25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9.6726666666666681</v>
      </c>
      <c r="H26" s="74" t="s">
        <v>449</v>
      </c>
      <c r="I26" s="74" t="str">
        <f>VLOOKUP(H26,관심도db!$A$14:$X$333,2,0)</f>
        <v>KSQ 상업서비스와공급품</v>
      </c>
      <c r="J26" s="72">
        <f>VLOOKUP(H26,관심도db!$A$14:$X$333,4,0)-VLOOKUP(H26,관심도db!$A$14:$X$333,5,0)</f>
        <v>534.59</v>
      </c>
      <c r="K26" s="72">
        <f>VLOOKUP(H26,관심도db!$A$14:$X$333,4,0)-VLOOKUP(H26,관심도db!$A$14:$X$333,6,0)</f>
        <v>14.299999999999955</v>
      </c>
      <c r="L26" s="72">
        <f>VLOOKUP(H26,관심도db!$A$14:$X$333,10,0)+VLOOKUP(H26,관심도db!$A$14:$X$333,11,0)+VLOOKUP(H26,관심도db!$A$14:$X$333,12,0)</f>
        <v>9.8299999999999983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8.3999999999999986</v>
      </c>
      <c r="O26" s="73" t="s">
        <v>137</v>
      </c>
      <c r="P26" s="74" t="str">
        <f>VLOOKUP(O26,관심도db!$A$14:$X$333,2,0)</f>
        <v>디스플레이</v>
      </c>
      <c r="Q26" s="72">
        <f>VLOOKUP(O26,관심도db!$A$14:$X$333,4,0)-VLOOKUP(O26,관심도db!$A$14:$X$333,5,0)</f>
        <v>-28.610000000000582</v>
      </c>
      <c r="R26" s="72">
        <f>VLOOKUP(O26,관심도db!$A$14:$X$333,4,0)-VLOOKUP(O26,관심도db!$A$14:$X$333,6,0)</f>
        <v>-710.15000000000055</v>
      </c>
      <c r="S26" s="72">
        <f>VLOOKUP(O26,관심도db!$A$14:$X$333,10,0)+VLOOKUP(O26,관심도db!$A$14:$X$333,11,0)+VLOOKUP(O26,관심도db!$A$14:$X$333,12,0)</f>
        <v>192.39000000000001</v>
      </c>
      <c r="T26" s="72">
        <f>(VLOOKUP(O26,관심도db!$A$14:$X$333,10,0)+VLOOKUP(O26,관심도db!$A$14:$X$333,11,0)+VLOOKUP(O26,관심도db!$A$14:$X$333,12,0))-AVERAGE(VLOOKUP(O26,관심도db!$A$14:$X$333,10,0),VLOOKUP(O26,관심도db!$A$14:$X$333,11,0),VLOOKUP(O26,관심도db!$A$14:$X$333,12,0),VLOOKUP(O26,관심도db!$A$14:$X$333,13,0),VLOOKUP(O26,관심도db!$A$14:$X$333,14,0),VLOOKUP(O26,관심도db!$A$14:$X$333,15,0),VLOOKUP(O26,관심도db!$A$14:$X$333,16,0),VLOOKUP(O26,관심도db!$A$14:$X$333,17,0),VLOOKUP(O26,관심도db!$A$14:$X$333,18,0),VLOOKUP(O26,관심도db!$A$14:$X$333,19,0),VLOOKUP(O26,관심도db!$A$14:$X$333,20,0),VLOOKUP(O26,관심도db!$A$14:$X$333,21,0),VLOOKUP(O26,관심도db!$A$14:$X$333,22,0),VLOOKUP(O26,관심도db!$A$14:$X$333,23,0),VLOOKUP(O26,관심도db!$A$14:$X$333,24,0))</f>
        <v>128.03333333333336</v>
      </c>
    </row>
    <row r="27" spans="1:20">
      <c r="A27" s="70" t="s">
        <v>402</v>
      </c>
      <c r="B27" s="70" t="str">
        <f>VLOOKUP(A27,관심도db!$A$14:$X$333,2,0)</f>
        <v>전자장비와기기</v>
      </c>
      <c r="C27" s="72">
        <f>VLOOKUP(A27,관심도db!$A$14:$X$333,4,0)-VLOOKUP(A27,관심도db!$A$14:$X$333,5,0)</f>
        <v>2554.9400000000023</v>
      </c>
      <c r="D27" s="72">
        <f>VLOOKUP(A27,관심도db!$A$14:$X$333,4,0)-VLOOKUP(A27,관심도db!$A$14:$X$333,6,0)</f>
        <v>4444.9500000000007</v>
      </c>
      <c r="E27" s="72">
        <f>VLOOKUP(A27,관심도db!$A$14:$X$333,10,0)+VLOOKUP(A27,관심도db!$A$14:$X$333,11,0)+VLOOKUP(A27,관심도db!$A$14:$X$333,12,0)</f>
        <v>4184.4400000000005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2831.0353333333337</v>
      </c>
      <c r="H27" s="74" t="s">
        <v>517</v>
      </c>
      <c r="I27" s="74" t="str">
        <f>VLOOKUP(H27,관심도db!$A$14:$X$333,2,0)</f>
        <v>KSQ 전자장비와기기</v>
      </c>
      <c r="J27" s="72">
        <f>VLOOKUP(H27,관심도db!$A$14:$X$333,4,0)-VLOOKUP(H27,관심도db!$A$14:$X$333,5,0)</f>
        <v>500</v>
      </c>
      <c r="K27" s="72">
        <f>VLOOKUP(H27,관심도db!$A$14:$X$333,4,0)-VLOOKUP(H27,관심도db!$A$14:$X$333,6,0)</f>
        <v>-2826.75</v>
      </c>
      <c r="L27" s="72">
        <f>VLOOKUP(H27,관심도db!$A$14:$X$333,10,0)+VLOOKUP(H27,관심도db!$A$14:$X$333,11,0)+VLOOKUP(H27,관심도db!$A$14:$X$333,12,0)</f>
        <v>544.22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434.64200000000005</v>
      </c>
      <c r="O27" s="73"/>
      <c r="P27" s="74"/>
    </row>
    <row r="28" spans="1:20">
      <c r="A28" s="70" t="s">
        <v>400</v>
      </c>
      <c r="B28" s="70" t="str">
        <f>VLOOKUP(A28,관심도db!$A$14:$X$333,2,0)</f>
        <v>핸드셋</v>
      </c>
      <c r="C28" s="72">
        <f>VLOOKUP(A28,관심도db!$A$14:$X$333,4,0)-VLOOKUP(A28,관심도db!$A$14:$X$333,5,0)</f>
        <v>421.42000000000007</v>
      </c>
      <c r="D28" s="72">
        <f>VLOOKUP(A28,관심도db!$A$14:$X$333,4,0)-VLOOKUP(A28,관심도db!$A$14:$X$333,6,0)</f>
        <v>-469.12999999999965</v>
      </c>
      <c r="E28" s="72">
        <f>VLOOKUP(A28,관심도db!$A$14:$X$333,10,0)+VLOOKUP(A28,관심도db!$A$14:$X$333,11,0)+VLOOKUP(A28,관심도db!$A$14:$X$333,12,0)</f>
        <v>52.26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41.307333333333332</v>
      </c>
      <c r="H28" s="74" t="s">
        <v>515</v>
      </c>
      <c r="I28" s="74" t="str">
        <f>VLOOKUP(H28,관심도db!$A$14:$X$333,2,0)</f>
        <v>KSQ 핸드셋</v>
      </c>
      <c r="J28" s="72">
        <f>VLOOKUP(H28,관심도db!$A$14:$X$333,4,0)-VLOOKUP(H28,관심도db!$A$14:$X$333,5,0)</f>
        <v>448.48</v>
      </c>
      <c r="K28" s="72">
        <f>VLOOKUP(H28,관심도db!$A$14:$X$333,4,0)-VLOOKUP(H28,관심도db!$A$14:$X$333,6,0)</f>
        <v>-446.28999999999996</v>
      </c>
      <c r="L28" s="72">
        <f>VLOOKUP(H28,관심도db!$A$14:$X$333,10,0)+VLOOKUP(H28,관심도db!$A$14:$X$333,11,0)+VLOOKUP(H28,관심도db!$A$14:$X$333,12,0)</f>
        <v>51.260000000000005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41.462000000000003</v>
      </c>
      <c r="O28" s="73"/>
      <c r="P28" s="74"/>
    </row>
    <row r="29" spans="1:20">
      <c r="A29" s="70" t="s">
        <v>379</v>
      </c>
      <c r="B29" s="70" t="str">
        <f>VLOOKUP(A29,관심도db!$A$14:$X$333,2,0)</f>
        <v>제약</v>
      </c>
      <c r="C29" s="72">
        <f>VLOOKUP(A29,관심도db!$A$14:$X$333,4,0)-VLOOKUP(A29,관심도db!$A$14:$X$333,5,0)</f>
        <v>1374.0900000000001</v>
      </c>
      <c r="D29" s="72">
        <f>VLOOKUP(A29,관심도db!$A$14:$X$333,4,0)-VLOOKUP(A29,관심도db!$A$14:$X$333,6,0)</f>
        <v>394.80000000000109</v>
      </c>
      <c r="E29" s="72">
        <f>VLOOKUP(A29,관심도db!$A$14:$X$333,10,0)+VLOOKUP(A29,관심도db!$A$14:$X$333,11,0)+VLOOKUP(A29,관심도db!$A$14:$X$333,12,0)</f>
        <v>656.84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395.11866666666674</v>
      </c>
      <c r="H29" s="74" t="s">
        <v>493</v>
      </c>
      <c r="I29" s="74" t="str">
        <f>VLOOKUP(H29,관심도db!$A$14:$X$333,2,0)</f>
        <v>KSQ 제약</v>
      </c>
      <c r="J29" s="72">
        <f>VLOOKUP(H29,관심도db!$A$14:$X$333,4,0)-VLOOKUP(H29,관심도db!$A$14:$X$333,5,0)</f>
        <v>280.78999999999996</v>
      </c>
      <c r="K29" s="72">
        <f>VLOOKUP(H29,관심도db!$A$14:$X$333,4,0)-VLOOKUP(H29,관심도db!$A$14:$X$333,6,0)</f>
        <v>-626.91000000000076</v>
      </c>
      <c r="L29" s="72">
        <f>VLOOKUP(H29,관심도db!$A$14:$X$333,10,0)+VLOOKUP(H29,관심도db!$A$14:$X$333,11,0)+VLOOKUP(H29,관심도db!$A$14:$X$333,12,0)</f>
        <v>264.02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175.27266666666665</v>
      </c>
      <c r="O29" s="73" t="s">
        <v>578</v>
      </c>
      <c r="P29" s="74" t="str">
        <f>VLOOKUP(O29,관심도db!$A$14:$X$333,2,0)</f>
        <v>반도체</v>
      </c>
      <c r="Q29" s="72">
        <f>VLOOKUP(O29,관심도db!$A$14:$X$333,4,0)-VLOOKUP(O29,관심도db!$A$14:$X$333,5,0)</f>
        <v>-53848.66</v>
      </c>
      <c r="R29" s="72">
        <f>VLOOKUP(O29,관심도db!$A$14:$X$333,4,0)-VLOOKUP(O29,관심도db!$A$14:$X$333,6,0)</f>
        <v>-47951.09</v>
      </c>
      <c r="S29" s="72">
        <f>VLOOKUP(O29,관심도db!$A$14:$X$333,10,0)+VLOOKUP(O29,관심도db!$A$14:$X$333,11,0)+VLOOKUP(O29,관심도db!$A$14:$X$333,12,0)</f>
        <v>46258.5</v>
      </c>
      <c r="T29" s="72">
        <f>(VLOOKUP(O29,관심도db!$A$14:$X$333,10,0)+VLOOKUP(O29,관심도db!$A$14:$X$333,11,0)+VLOOKUP(O29,관심도db!$A$14:$X$333,12,0))-AVERAGE(VLOOKUP(O29,관심도db!$A$14:$X$333,10,0),VLOOKUP(O29,관심도db!$A$14:$X$333,11,0),VLOOKUP(O29,관심도db!$A$14:$X$333,12,0),VLOOKUP(O29,관심도db!$A$14:$X$333,13,0),VLOOKUP(O29,관심도db!$A$14:$X$333,14,0),VLOOKUP(O29,관심도db!$A$14:$X$333,15,0),VLOOKUP(O29,관심도db!$A$14:$X$333,16,0),VLOOKUP(O29,관심도db!$A$14:$X$333,17,0),VLOOKUP(O29,관심도db!$A$14:$X$333,18,0),VLOOKUP(O29,관심도db!$A$14:$X$333,19,0),VLOOKUP(O29,관심도db!$A$14:$X$333,20,0),VLOOKUP(O29,관심도db!$A$14:$X$333,21,0),VLOOKUP(O29,관심도db!$A$14:$X$333,22,0),VLOOKUP(O29,관심도db!$A$14:$X$333,23,0),VLOOKUP(O29,관심도db!$A$14:$X$333,24,0))</f>
        <v>30357.536</v>
      </c>
    </row>
    <row r="30" spans="1:20">
      <c r="A30" s="70" t="s">
        <v>375</v>
      </c>
      <c r="B30" s="70" t="str">
        <f>VLOOKUP(A30,관심도db!$A$14:$X$333,2,0)</f>
        <v>건강관리업체및서비스</v>
      </c>
      <c r="C30" s="72">
        <f>VLOOKUP(A30,관심도db!$A$14:$X$333,4,0)-VLOOKUP(A30,관심도db!$A$14:$X$333,5,0)</f>
        <v>119.50999999999999</v>
      </c>
      <c r="D30" s="72">
        <f>VLOOKUP(A30,관심도db!$A$14:$X$333,4,0)-VLOOKUP(A30,관심도db!$A$14:$X$333,6,0)</f>
        <v>34.980000000000018</v>
      </c>
      <c r="E30" s="72">
        <f>VLOOKUP(A30,관심도db!$A$14:$X$333,10,0)+VLOOKUP(A30,관심도db!$A$14:$X$333,11,0)+VLOOKUP(A30,관심도db!$A$14:$X$333,12,0)</f>
        <v>13.65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6.4720000000000004</v>
      </c>
      <c r="H30" s="74" t="s">
        <v>489</v>
      </c>
      <c r="I30" s="74" t="str">
        <f>VLOOKUP(H30,관심도db!$A$14:$X$333,2,0)</f>
        <v>KSQ 건강관리업체및서비스</v>
      </c>
      <c r="J30" s="72">
        <f>VLOOKUP(H30,관심도db!$A$14:$X$333,4,0)-VLOOKUP(H30,관심도db!$A$14:$X$333,5,0)</f>
        <v>120.91999999999996</v>
      </c>
      <c r="K30" s="72">
        <f>VLOOKUP(H30,관심도db!$A$14:$X$333,4,0)-VLOOKUP(H30,관심도db!$A$14:$X$333,6,0)</f>
        <v>51.67999999999995</v>
      </c>
      <c r="L30" s="72">
        <f>VLOOKUP(H30,관심도db!$A$14:$X$333,10,0)+VLOOKUP(H30,관심도db!$A$14:$X$333,11,0)+VLOOKUP(H30,관심도db!$A$14:$X$333,12,0)</f>
        <v>13.600000000000001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6.5306666666666686</v>
      </c>
      <c r="O30" s="74" t="s">
        <v>574</v>
      </c>
      <c r="P30" s="74" t="str">
        <f>VLOOKUP(O30,관심도db!$A$14:$X$333,2,0)</f>
        <v>통신장비</v>
      </c>
      <c r="Q30" s="72">
        <f>VLOOKUP(O30,관심도db!$A$14:$X$333,4,0)-VLOOKUP(O30,관심도db!$A$14:$X$333,5,0)</f>
        <v>4271.67</v>
      </c>
      <c r="R30" s="72">
        <f>VLOOKUP(O30,관심도db!$A$14:$X$333,4,0)-VLOOKUP(O30,관심도db!$A$14:$X$333,6,0)</f>
        <v>-410.05000000000109</v>
      </c>
      <c r="S30" s="72">
        <f>VLOOKUP(O30,관심도db!$A$14:$X$333,10,0)+VLOOKUP(O30,관심도db!$A$14:$X$333,11,0)+VLOOKUP(O30,관심도db!$A$14:$X$333,12,0)</f>
        <v>77.64</v>
      </c>
      <c r="T30" s="72">
        <f>(VLOOKUP(O30,관심도db!$A$14:$X$333,10,0)+VLOOKUP(O30,관심도db!$A$14:$X$333,11,0)+VLOOKUP(O30,관심도db!$A$14:$X$333,12,0))-AVERAGE(VLOOKUP(O30,관심도db!$A$14:$X$333,10,0),VLOOKUP(O30,관심도db!$A$14:$X$333,11,0),VLOOKUP(O30,관심도db!$A$14:$X$333,12,0),VLOOKUP(O30,관심도db!$A$14:$X$333,13,0),VLOOKUP(O30,관심도db!$A$14:$X$333,14,0),VLOOKUP(O30,관심도db!$A$14:$X$333,15,0),VLOOKUP(O30,관심도db!$A$14:$X$333,16,0),VLOOKUP(O30,관심도db!$A$14:$X$333,17,0),VLOOKUP(O30,관심도db!$A$14:$X$333,18,0),VLOOKUP(O30,관심도db!$A$14:$X$333,19,0),VLOOKUP(O30,관심도db!$A$14:$X$333,20,0),VLOOKUP(O30,관심도db!$A$14:$X$333,21,0),VLOOKUP(O30,관심도db!$A$14:$X$333,22,0),VLOOKUP(O30,관심도db!$A$14:$X$333,23,0),VLOOKUP(O30,관심도db!$A$14:$X$333,24,0))</f>
        <v>44.31</v>
      </c>
    </row>
    <row r="31" spans="1:20">
      <c r="A31" s="70" t="s">
        <v>380</v>
      </c>
      <c r="B31" s="70" t="str">
        <f>VLOOKUP(A31,관심도db!$A$14:$X$333,2,0)</f>
        <v>생명과학도구및서비스</v>
      </c>
      <c r="C31" s="72">
        <f>VLOOKUP(A31,관심도db!$A$14:$X$333,4,0)-VLOOKUP(A31,관심도db!$A$14:$X$333,5,0)</f>
        <v>52.360000000000127</v>
      </c>
      <c r="D31" s="72">
        <f>VLOOKUP(A31,관심도db!$A$14:$X$333,4,0)-VLOOKUP(A31,관심도db!$A$14:$X$333,6,0)</f>
        <v>-112.88999999999987</v>
      </c>
      <c r="E31" s="72">
        <f>VLOOKUP(A31,관심도db!$A$14:$X$333,10,0)+VLOOKUP(A31,관심도db!$A$14:$X$333,11,0)+VLOOKUP(A31,관심도db!$A$14:$X$333,12,0)</f>
        <v>86.09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62.291333333333334</v>
      </c>
      <c r="H31" s="74" t="s">
        <v>494</v>
      </c>
      <c r="I31" s="74" t="str">
        <f>VLOOKUP(H31,관심도db!$A$14:$X$333,2,0)</f>
        <v>KSQ 생명과학도구및서비스</v>
      </c>
      <c r="J31" s="72">
        <f>VLOOKUP(H31,관심도db!$A$14:$X$333,4,0)-VLOOKUP(H31,관심도db!$A$14:$X$333,5,0)</f>
        <v>52.360000000000127</v>
      </c>
      <c r="K31" s="72">
        <f>VLOOKUP(H31,관심도db!$A$14:$X$333,4,0)-VLOOKUP(H31,관심도db!$A$14:$X$333,6,0)</f>
        <v>-112.88999999999987</v>
      </c>
      <c r="L31" s="72">
        <f>VLOOKUP(H31,관심도db!$A$14:$X$333,10,0)+VLOOKUP(H31,관심도db!$A$14:$X$333,11,0)+VLOOKUP(H31,관심도db!$A$14:$X$333,12,0)</f>
        <v>86.09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62.291333333333334</v>
      </c>
      <c r="O31" s="73" t="s">
        <v>579</v>
      </c>
      <c r="P31" s="74" t="str">
        <f>VLOOKUP(O31,관심도db!$A$14:$X$333,2,0)</f>
        <v>전자제품</v>
      </c>
      <c r="Q31" s="72">
        <f>VLOOKUP(O31,관심도db!$A$14:$X$333,4,0)-VLOOKUP(O31,관심도db!$A$14:$X$333,5,0)</f>
        <v>464.79000000000087</v>
      </c>
      <c r="R31" s="72">
        <f>VLOOKUP(O31,관심도db!$A$14:$X$333,4,0)-VLOOKUP(O31,관심도db!$A$14:$X$333,6,0)</f>
        <v>3177.8900000000003</v>
      </c>
      <c r="S31" s="72">
        <f>VLOOKUP(O31,관심도db!$A$14:$X$333,10,0)+VLOOKUP(O31,관심도db!$A$14:$X$333,11,0)+VLOOKUP(O31,관심도db!$A$14:$X$333,12,0)</f>
        <v>1431.8200000000002</v>
      </c>
      <c r="T31" s="72">
        <f>(VLOOKUP(O31,관심도db!$A$14:$X$333,10,0)+VLOOKUP(O31,관심도db!$A$14:$X$333,11,0)+VLOOKUP(O31,관심도db!$A$14:$X$333,12,0))-AVERAGE(VLOOKUP(O31,관심도db!$A$14:$X$333,10,0),VLOOKUP(O31,관심도db!$A$14:$X$333,11,0),VLOOKUP(O31,관심도db!$A$14:$X$333,12,0),VLOOKUP(O31,관심도db!$A$14:$X$333,13,0),VLOOKUP(O31,관심도db!$A$14:$X$333,14,0),VLOOKUP(O31,관심도db!$A$14:$X$333,15,0),VLOOKUP(O31,관심도db!$A$14:$X$333,16,0),VLOOKUP(O31,관심도db!$A$14:$X$333,17,0),VLOOKUP(O31,관심도db!$A$14:$X$333,18,0),VLOOKUP(O31,관심도db!$A$14:$X$333,19,0),VLOOKUP(O31,관심도db!$A$14:$X$333,20,0),VLOOKUP(O31,관심도db!$A$14:$X$333,21,0),VLOOKUP(O31,관심도db!$A$14:$X$333,22,0),VLOOKUP(O31,관심도db!$A$14:$X$333,23,0),VLOOKUP(O31,관심도db!$A$14:$X$333,24,0))</f>
        <v>987.20400000000018</v>
      </c>
    </row>
    <row r="32" spans="1:20">
      <c r="A32" s="70" t="s">
        <v>358</v>
      </c>
      <c r="B32" s="70" t="str">
        <f>VLOOKUP(A32,관심도db!$A$14:$X$333,2,0)</f>
        <v>인터넷과카탈로그소매</v>
      </c>
      <c r="C32" s="72">
        <f>VLOOKUP(A32,관심도db!$A$14:$X$333,4,0)-VLOOKUP(A32,관심도db!$A$14:$X$333,5,0)</f>
        <v>38.28000000000003</v>
      </c>
      <c r="D32" s="72">
        <f>VLOOKUP(A32,관심도db!$A$14:$X$333,4,0)-VLOOKUP(A32,관심도db!$A$14:$X$333,6,0)</f>
        <v>-30.299999999999955</v>
      </c>
      <c r="E32" s="72">
        <f>VLOOKUP(A32,관심도db!$A$14:$X$333,10,0)+VLOOKUP(A32,관심도db!$A$14:$X$333,11,0)+VLOOKUP(A32,관심도db!$A$14:$X$333,12,0)</f>
        <v>2.17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-13.524666666666667</v>
      </c>
      <c r="H32" s="74" t="s">
        <v>472</v>
      </c>
      <c r="I32" s="74" t="str">
        <f>VLOOKUP(H32,관심도db!$A$14:$X$333,2,0)</f>
        <v>KSQ 인터넷과카탈로그소매</v>
      </c>
      <c r="J32" s="72">
        <f>VLOOKUP(H32,관심도db!$A$14:$X$333,4,0)-VLOOKUP(H32,관심도db!$A$14:$X$333,5,0)</f>
        <v>39.699999999999989</v>
      </c>
      <c r="K32" s="72">
        <f>VLOOKUP(H32,관심도db!$A$14:$X$333,4,0)-VLOOKUP(H32,관심도db!$A$14:$X$333,6,0)</f>
        <v>-19.840000000000032</v>
      </c>
      <c r="L32" s="72">
        <f>VLOOKUP(H32,관심도db!$A$14:$X$333,10,0)+VLOOKUP(H32,관심도db!$A$14:$X$333,11,0)+VLOOKUP(H32,관심도db!$A$14:$X$333,12,0)</f>
        <v>0.91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-13.968666666666669</v>
      </c>
      <c r="O32" s="73" t="s">
        <v>562</v>
      </c>
      <c r="P32" s="74" t="str">
        <f>VLOOKUP(O32,관심도db!$A$14:$X$333,2,0)</f>
        <v>호텔,레저서비스</v>
      </c>
      <c r="Q32" s="72">
        <f>VLOOKUP(O32,관심도db!$A$14:$X$333,4,0)-VLOOKUP(O32,관심도db!$A$14:$X$333,5,0)</f>
        <v>-93.600000000000023</v>
      </c>
      <c r="R32" s="72">
        <f>VLOOKUP(O32,관심도db!$A$14:$X$333,4,0)-VLOOKUP(O32,관심도db!$A$14:$X$333,6,0)</f>
        <v>-284.18000000000006</v>
      </c>
      <c r="S32" s="72">
        <f>VLOOKUP(O32,관심도db!$A$14:$X$333,10,0)+VLOOKUP(O32,관심도db!$A$14:$X$333,11,0)+VLOOKUP(O32,관심도db!$A$14:$X$333,12,0)</f>
        <v>73.58</v>
      </c>
      <c r="T32" s="72">
        <f>(VLOOKUP(O32,관심도db!$A$14:$X$333,10,0)+VLOOKUP(O32,관심도db!$A$14:$X$333,11,0)+VLOOKUP(O32,관심도db!$A$14:$X$333,12,0))-AVERAGE(VLOOKUP(O32,관심도db!$A$14:$X$333,10,0),VLOOKUP(O32,관심도db!$A$14:$X$333,11,0),VLOOKUP(O32,관심도db!$A$14:$X$333,12,0),VLOOKUP(O32,관심도db!$A$14:$X$333,13,0),VLOOKUP(O32,관심도db!$A$14:$X$333,14,0),VLOOKUP(O32,관심도db!$A$14:$X$333,15,0),VLOOKUP(O32,관심도db!$A$14:$X$333,16,0),VLOOKUP(O32,관심도db!$A$14:$X$333,17,0),VLOOKUP(O32,관심도db!$A$14:$X$333,18,0),VLOOKUP(O32,관심도db!$A$14:$X$333,19,0),VLOOKUP(O32,관심도db!$A$14:$X$333,20,0),VLOOKUP(O32,관심도db!$A$14:$X$333,21,0),VLOOKUP(O32,관심도db!$A$14:$X$333,22,0),VLOOKUP(O32,관심도db!$A$14:$X$333,23,0),VLOOKUP(O32,관심도db!$A$14:$X$333,24,0))</f>
        <v>43.856666666666669</v>
      </c>
    </row>
    <row r="33" spans="1:20">
      <c r="A33" s="70" t="s">
        <v>324</v>
      </c>
      <c r="B33" s="70" t="str">
        <f>VLOOKUP(A33,관심도db!$A$14:$X$333,2,0)</f>
        <v>철강</v>
      </c>
      <c r="C33" s="72">
        <f>VLOOKUP(A33,관심도db!$A$14:$X$333,4,0)-VLOOKUP(A33,관심도db!$A$14:$X$333,5,0)</f>
        <v>-1022.81</v>
      </c>
      <c r="D33" s="72">
        <f>VLOOKUP(A33,관심도db!$A$14:$X$333,4,0)-VLOOKUP(A33,관심도db!$A$14:$X$333,6,0)</f>
        <v>-3367.45</v>
      </c>
      <c r="E33" s="72">
        <f>VLOOKUP(A33,관심도db!$A$14:$X$333,10,0)+VLOOKUP(A33,관심도db!$A$14:$X$333,11,0)+VLOOKUP(A33,관심도db!$A$14:$X$333,12,0)</f>
        <v>307.77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81.361333333333334</v>
      </c>
      <c r="H33" s="74" t="s">
        <v>436</v>
      </c>
      <c r="I33" s="74" t="str">
        <f>VLOOKUP(H33,관심도db!$A$14:$X$333,2,0)</f>
        <v>KSQ 철강</v>
      </c>
      <c r="J33" s="72">
        <f>VLOOKUP(H33,관심도db!$A$14:$X$333,4,0)-VLOOKUP(H33,관심도db!$A$14:$X$333,5,0)</f>
        <v>31.83</v>
      </c>
      <c r="K33" s="72">
        <f>VLOOKUP(H33,관심도db!$A$14:$X$333,4,0)-VLOOKUP(H33,관심도db!$A$14:$X$333,6,0)</f>
        <v>-264.68</v>
      </c>
      <c r="L33" s="72">
        <f>VLOOKUP(H33,관심도db!$A$14:$X$333,10,0)+VLOOKUP(H33,관심도db!$A$14:$X$333,11,0)+VLOOKUP(H33,관심도db!$A$14:$X$333,12,0)</f>
        <v>0.1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8.6000000000000007E-2</v>
      </c>
      <c r="O33" s="74" t="s">
        <v>124</v>
      </c>
      <c r="P33" s="74" t="str">
        <f>VLOOKUP(O33,관심도db!$A$14:$X$333,2,0)</f>
        <v>자동차</v>
      </c>
      <c r="Q33" s="72">
        <f>VLOOKUP(O33,관심도db!$A$14:$X$333,4,0)-VLOOKUP(O33,관심도db!$A$14:$X$333,5,0)</f>
        <v>-6197.8500000000022</v>
      </c>
      <c r="R33" s="72">
        <f>VLOOKUP(O33,관심도db!$A$14:$X$333,4,0)-VLOOKUP(O33,관심도db!$A$14:$X$333,6,0)</f>
        <v>-10750.95</v>
      </c>
      <c r="S33" s="72">
        <f>VLOOKUP(O33,관심도db!$A$14:$X$333,10,0)+VLOOKUP(O33,관심도db!$A$14:$X$333,11,0)+VLOOKUP(O33,관심도db!$A$14:$X$333,12,0)</f>
        <v>4941.3600000000006</v>
      </c>
      <c r="T33" s="72">
        <f>(VLOOKUP(O33,관심도db!$A$14:$X$333,10,0)+VLOOKUP(O33,관심도db!$A$14:$X$333,11,0)+VLOOKUP(O33,관심도db!$A$14:$X$333,12,0))-AVERAGE(VLOOKUP(O33,관심도db!$A$14:$X$333,10,0),VLOOKUP(O33,관심도db!$A$14:$X$333,11,0),VLOOKUP(O33,관심도db!$A$14:$X$333,12,0),VLOOKUP(O33,관심도db!$A$14:$X$333,13,0),VLOOKUP(O33,관심도db!$A$14:$X$333,14,0),VLOOKUP(O33,관심도db!$A$14:$X$333,15,0),VLOOKUP(O33,관심도db!$A$14:$X$333,16,0),VLOOKUP(O33,관심도db!$A$14:$X$333,17,0),VLOOKUP(O33,관심도db!$A$14:$X$333,18,0),VLOOKUP(O33,관심도db!$A$14:$X$333,19,0),VLOOKUP(O33,관심도db!$A$14:$X$333,20,0),VLOOKUP(O33,관심도db!$A$14:$X$333,21,0),VLOOKUP(O33,관심도db!$A$14:$X$333,22,0),VLOOKUP(O33,관심도db!$A$14:$X$333,23,0),VLOOKUP(O33,관심도db!$A$14:$X$333,24,0))</f>
        <v>3214.677333333334</v>
      </c>
    </row>
    <row r="34" spans="1:20">
      <c r="A34" s="70" t="s">
        <v>330</v>
      </c>
      <c r="B34" s="70" t="str">
        <f>VLOOKUP(A34,관심도db!$A$14:$X$333,2,0)</f>
        <v>건설</v>
      </c>
      <c r="C34" s="72">
        <f>VLOOKUP(A34,관심도db!$A$14:$X$333,4,0)-VLOOKUP(A34,관심도db!$A$14:$X$333,5,0)</f>
        <v>-1213.0999999999995</v>
      </c>
      <c r="D34" s="72">
        <f>VLOOKUP(A34,관심도db!$A$14:$X$333,4,0)-VLOOKUP(A34,관심도db!$A$14:$X$333,6,0)</f>
        <v>-7763.81</v>
      </c>
      <c r="E34" s="72">
        <f>VLOOKUP(A34,관심도db!$A$14:$X$333,10,0)+VLOOKUP(A34,관심도db!$A$14:$X$333,11,0)+VLOOKUP(A34,관심도db!$A$14:$X$333,12,0)</f>
        <v>777.1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553.95466666666664</v>
      </c>
      <c r="H34" s="74" t="s">
        <v>442</v>
      </c>
      <c r="I34" s="74" t="str">
        <f>VLOOKUP(H34,관심도db!$A$14:$X$333,2,0)</f>
        <v>KSQ 건설</v>
      </c>
      <c r="J34" s="72">
        <f>VLOOKUP(H34,관심도db!$A$14:$X$333,4,0)-VLOOKUP(H34,관심도db!$A$14:$X$333,5,0)</f>
        <v>25.380000000000109</v>
      </c>
      <c r="K34" s="72">
        <f>VLOOKUP(H34,관심도db!$A$14:$X$333,4,0)-VLOOKUP(H34,관심도db!$A$14:$X$333,6,0)</f>
        <v>-399.23</v>
      </c>
      <c r="L34" s="72">
        <f>VLOOKUP(H34,관심도db!$A$14:$X$333,10,0)+VLOOKUP(H34,관심도db!$A$14:$X$333,11,0)+VLOOKUP(H34,관심도db!$A$14:$X$333,12,0)</f>
        <v>5.8699999999999992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2.355999999999999</v>
      </c>
      <c r="O34" s="74" t="s">
        <v>130</v>
      </c>
      <c r="P34" s="74" t="str">
        <f>VLOOKUP(O34,관심도db!$A$14:$X$333,2,0)</f>
        <v>은행</v>
      </c>
      <c r="Q34" s="75">
        <f>VLOOKUP(O34,관심도db!$A$14:$X$333,4,0)-VLOOKUP(O34,관심도db!$A$14:$X$333,5,0)</f>
        <v>-5717.5999999999995</v>
      </c>
      <c r="R34" s="75">
        <f>VLOOKUP(O34,관심도db!$A$14:$X$333,4,0)-VLOOKUP(O34,관심도db!$A$14:$X$333,6,0)</f>
        <v>-6576.7699999999995</v>
      </c>
      <c r="S34" s="72">
        <f>VLOOKUP(O34,관심도db!$A$14:$X$333,10,0)+VLOOKUP(O34,관심도db!$A$14:$X$333,11,0)+VLOOKUP(O34,관심도db!$A$14:$X$333,12,0)</f>
        <v>626.54999999999995</v>
      </c>
      <c r="T34" s="72">
        <f>(VLOOKUP(O34,관심도db!$A$14:$X$333,10,0)+VLOOKUP(O34,관심도db!$A$14:$X$333,11,0)+VLOOKUP(O34,관심도db!$A$14:$X$333,12,0))-AVERAGE(VLOOKUP(O34,관심도db!$A$14:$X$333,10,0),VLOOKUP(O34,관심도db!$A$14:$X$333,11,0),VLOOKUP(O34,관심도db!$A$14:$X$333,12,0),VLOOKUP(O34,관심도db!$A$14:$X$333,13,0),VLOOKUP(O34,관심도db!$A$14:$X$333,14,0),VLOOKUP(O34,관심도db!$A$14:$X$333,15,0),VLOOKUP(O34,관심도db!$A$14:$X$333,16,0),VLOOKUP(O34,관심도db!$A$14:$X$333,17,0),VLOOKUP(O34,관심도db!$A$14:$X$333,18,0),VLOOKUP(O34,관심도db!$A$14:$X$333,19,0),VLOOKUP(O34,관심도db!$A$14:$X$333,20,0),VLOOKUP(O34,관심도db!$A$14:$X$333,21,0),VLOOKUP(O34,관심도db!$A$14:$X$333,22,0),VLOOKUP(O34,관심도db!$A$14:$X$333,23,0),VLOOKUP(O34,관심도db!$A$14:$X$333,24,0))</f>
        <v>226.51999999999992</v>
      </c>
    </row>
    <row r="35" spans="1:20">
      <c r="A35" s="70" t="s">
        <v>390</v>
      </c>
      <c r="B35" s="70" t="str">
        <f>VLOOKUP(A35,관심도db!$A$14:$X$333,2,0)</f>
        <v>보험</v>
      </c>
      <c r="C35" s="72">
        <f>VLOOKUP(A35,관심도db!$A$14:$X$333,4,0)-VLOOKUP(A35,관심도db!$A$14:$X$333,5,0)</f>
        <v>-1159.6399999999999</v>
      </c>
      <c r="D35" s="72">
        <f>VLOOKUP(A35,관심도db!$A$14:$X$333,4,0)-VLOOKUP(A35,관심도db!$A$14:$X$333,6,0)</f>
        <v>-445.73</v>
      </c>
      <c r="E35" s="72">
        <f>VLOOKUP(A35,관심도db!$A$14:$X$333,10,0)+VLOOKUP(A35,관심도db!$A$14:$X$333,11,0)+VLOOKUP(A35,관심도db!$A$14:$X$333,12,0)</f>
        <v>604.15000000000009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310.42800000000011</v>
      </c>
      <c r="H35" s="74" t="s">
        <v>504</v>
      </c>
      <c r="I35" s="74" t="str">
        <f>VLOOKUP(H35,관심도db!$A$14:$X$333,2,0)</f>
        <v>KSQ 보험</v>
      </c>
      <c r="J35" s="72">
        <f>VLOOKUP(H35,관심도db!$A$14:$X$333,4,0)-VLOOKUP(H35,관심도db!$A$14:$X$333,5,0)</f>
        <v>23.18</v>
      </c>
      <c r="K35" s="72">
        <f>VLOOKUP(H35,관심도db!$A$14:$X$333,4,0)-VLOOKUP(H35,관심도db!$A$14:$X$333,6,0)</f>
        <v>23.18</v>
      </c>
      <c r="L35" s="72">
        <f>VLOOKUP(H35,관심도db!$A$14:$X$333,10,0)+VLOOKUP(H35,관심도db!$A$14:$X$333,11,0)+VLOOKUP(H35,관심도db!$A$14:$X$333,12,0)</f>
        <v>4.7700000000000005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3.5246666666666671</v>
      </c>
      <c r="O35" s="74" t="s">
        <v>98</v>
      </c>
      <c r="P35" s="74" t="str">
        <f>VLOOKUP(O35,관심도db!$A$14:$X$333,2,0)</f>
        <v>WISE 2차전지 테마 지수</v>
      </c>
      <c r="Q35" s="72">
        <f>VLOOKUP(O35,관심도db!$A$14:$X$333,4,0)-VLOOKUP(O35,관심도db!$A$14:$X$333,5,0)</f>
        <v>6030.9900000000016</v>
      </c>
      <c r="R35" s="72">
        <f>VLOOKUP(O35,관심도db!$A$14:$X$333,4,0)-VLOOKUP(O35,관심도db!$A$14:$X$333,6,0)</f>
        <v>-2187.6800000000003</v>
      </c>
      <c r="S35" s="72">
        <f>VLOOKUP(O35,관심도db!$A$14:$X$333,10,0)+VLOOKUP(O35,관심도db!$A$14:$X$333,11,0)+VLOOKUP(O35,관심도db!$A$14:$X$333,12,0)</f>
        <v>1969.45</v>
      </c>
      <c r="T35" s="72">
        <f>(VLOOKUP(O35,관심도db!$A$14:$X$333,10,0)+VLOOKUP(O35,관심도db!$A$14:$X$333,11,0)+VLOOKUP(O35,관심도db!$A$14:$X$333,12,0))-AVERAGE(VLOOKUP(O35,관심도db!$A$14:$X$333,10,0),VLOOKUP(O35,관심도db!$A$14:$X$333,11,0),VLOOKUP(O35,관심도db!$A$14:$X$333,12,0),VLOOKUP(O35,관심도db!$A$14:$X$333,13,0),VLOOKUP(O35,관심도db!$A$14:$X$333,14,0),VLOOKUP(O35,관심도db!$A$14:$X$333,15,0),VLOOKUP(O35,관심도db!$A$14:$X$333,16,0),VLOOKUP(O35,관심도db!$A$14:$X$333,17,0),VLOOKUP(O35,관심도db!$A$14:$X$333,18,0),VLOOKUP(O35,관심도db!$A$14:$X$333,19,0),VLOOKUP(O35,관심도db!$A$14:$X$333,20,0),VLOOKUP(O35,관심도db!$A$14:$X$333,21,0),VLOOKUP(O35,관심도db!$A$14:$X$333,22,0),VLOOKUP(O35,관심도db!$A$14:$X$333,23,0),VLOOKUP(O35,관심도db!$A$14:$X$333,24,0))</f>
        <v>1067.1019999999999</v>
      </c>
    </row>
    <row r="36" spans="1:20">
      <c r="A36" s="70" t="s">
        <v>215</v>
      </c>
      <c r="B36" s="70" t="str">
        <f>VLOOKUP(A36,관심도db!$A$14:$X$333,2,0)</f>
        <v>손해보험</v>
      </c>
      <c r="C36" s="72">
        <f>VLOOKUP(A36,관심도db!$A$14:$X$333,4,0)-VLOOKUP(A36,관심도db!$A$14:$X$333,5,0)</f>
        <v>-763.2199999999998</v>
      </c>
      <c r="D36" s="72">
        <f>VLOOKUP(A36,관심도db!$A$14:$X$333,4,0)-VLOOKUP(A36,관심도db!$A$14:$X$333,6,0)</f>
        <v>-191.76</v>
      </c>
      <c r="E36" s="72">
        <f>VLOOKUP(A36,관심도db!$A$14:$X$333,10,0)+VLOOKUP(A36,관심도db!$A$14:$X$333,11,0)+VLOOKUP(A36,관심도db!$A$14:$X$333,12,0)</f>
        <v>218.64999999999998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66.789999999999992</v>
      </c>
      <c r="H36" s="74" t="s">
        <v>505</v>
      </c>
      <c r="I36" s="74" t="str">
        <f>VLOOKUP(H36,관심도db!$A$14:$X$333,2,0)</f>
        <v>KSQ 손해보험</v>
      </c>
      <c r="J36" s="72">
        <f>VLOOKUP(H36,관심도db!$A$14:$X$333,4,0)-VLOOKUP(H36,관심도db!$A$14:$X$333,5,0)</f>
        <v>21.7</v>
      </c>
      <c r="K36" s="72">
        <f>VLOOKUP(H36,관심도db!$A$14:$X$333,4,0)-VLOOKUP(H36,관심도db!$A$14:$X$333,6,0)</f>
        <v>21.7</v>
      </c>
      <c r="L36" s="72">
        <f>VLOOKUP(H36,관심도db!$A$14:$X$333,10,0)+VLOOKUP(H36,관심도db!$A$14:$X$333,11,0)+VLOOKUP(H36,관심도db!$A$14:$X$333,12,0)</f>
        <v>4.7700000000000005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3.5246666666666671</v>
      </c>
      <c r="O36" s="74" t="s">
        <v>586</v>
      </c>
      <c r="P36" s="74" t="str">
        <f>VLOOKUP(O36,관심도db!$A$14:$X$333,2,0)</f>
        <v>WISE K게임 테마 지수</v>
      </c>
      <c r="Q36" s="75">
        <f>VLOOKUP(O36,관심도db!$A$14:$X$333,4,0)-VLOOKUP(O36,관심도db!$A$14:$X$333,5,0)</f>
        <v>95.079999999999927</v>
      </c>
      <c r="R36" s="75">
        <f>VLOOKUP(O36,관심도db!$A$14:$X$333,4,0)-VLOOKUP(O36,관심도db!$A$14:$X$333,6,0)</f>
        <v>-324.83000000000015</v>
      </c>
      <c r="S36" s="72">
        <f>VLOOKUP(O36,관심도db!$A$14:$X$333,10,0)+VLOOKUP(O36,관심도db!$A$14:$X$333,11,0)+VLOOKUP(O36,관심도db!$A$14:$X$333,12,0)</f>
        <v>117.67</v>
      </c>
      <c r="T36" s="72">
        <f>(VLOOKUP(O36,관심도db!$A$14:$X$333,10,0)+VLOOKUP(O36,관심도db!$A$14:$X$333,11,0)+VLOOKUP(O36,관심도db!$A$14:$X$333,12,0))-AVERAGE(VLOOKUP(O36,관심도db!$A$14:$X$333,10,0),VLOOKUP(O36,관심도db!$A$14:$X$333,11,0),VLOOKUP(O36,관심도db!$A$14:$X$333,12,0),VLOOKUP(O36,관심도db!$A$14:$X$333,13,0),VLOOKUP(O36,관심도db!$A$14:$X$333,14,0),VLOOKUP(O36,관심도db!$A$14:$X$333,15,0),VLOOKUP(O36,관심도db!$A$14:$X$333,16,0),VLOOKUP(O36,관심도db!$A$14:$X$333,17,0),VLOOKUP(O36,관심도db!$A$14:$X$333,18,0),VLOOKUP(O36,관심도db!$A$14:$X$333,19,0),VLOOKUP(O36,관심도db!$A$14:$X$333,20,0),VLOOKUP(O36,관심도db!$A$14:$X$333,21,0),VLOOKUP(O36,관심도db!$A$14:$X$333,22,0),VLOOKUP(O36,관심도db!$A$14:$X$333,23,0),VLOOKUP(O36,관심도db!$A$14:$X$333,24,0))</f>
        <v>67.769333333333336</v>
      </c>
    </row>
    <row r="37" spans="1:20">
      <c r="A37" s="70" t="s">
        <v>349</v>
      </c>
      <c r="B37" s="70" t="str">
        <f>VLOOKUP(A37,관심도db!$A$14:$X$333,2,0)</f>
        <v>레저용장비와제품</v>
      </c>
      <c r="C37" s="72">
        <f>VLOOKUP(A37,관심도db!$A$14:$X$333,4,0)-VLOOKUP(A37,관심도db!$A$14:$X$333,5,0)</f>
        <v>15.439999999999998</v>
      </c>
      <c r="D37" s="72">
        <f>VLOOKUP(A37,관심도db!$A$14:$X$333,4,0)-VLOOKUP(A37,관심도db!$A$14:$X$333,6,0)</f>
        <v>-16.75</v>
      </c>
      <c r="E37" s="72">
        <f>VLOOKUP(A37,관심도db!$A$14:$X$333,10,0)+VLOOKUP(A37,관심도db!$A$14:$X$333,11,0)+VLOOKUP(A37,관심도db!$A$14:$X$333,12,0)</f>
        <v>1.91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-0.16066666666666651</v>
      </c>
      <c r="H37" s="74" t="s">
        <v>463</v>
      </c>
      <c r="I37" s="74" t="str">
        <f>VLOOKUP(H37,관심도db!$A$14:$X$333,2,0)</f>
        <v>KSQ 레저용장비와제품</v>
      </c>
      <c r="J37" s="72">
        <f>VLOOKUP(H37,관심도db!$A$14:$X$333,4,0)-VLOOKUP(H37,관심도db!$A$14:$X$333,5,0)</f>
        <v>16.259999999999998</v>
      </c>
      <c r="K37" s="72">
        <f>VLOOKUP(H37,관심도db!$A$14:$X$333,4,0)-VLOOKUP(H37,관심도db!$A$14:$X$333,6,0)</f>
        <v>-15.719999999999999</v>
      </c>
      <c r="L37" s="72">
        <f>VLOOKUP(H37,관심도db!$A$14:$X$333,10,0)+VLOOKUP(H37,관심도db!$A$14:$X$333,11,0)+VLOOKUP(H37,관심도db!$A$14:$X$333,12,0)</f>
        <v>1.91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-0.16066666666666651</v>
      </c>
      <c r="O37" s="73" t="s">
        <v>556</v>
      </c>
      <c r="P37" s="74" t="str">
        <f>VLOOKUP(O37,관심도db!$A$14:$X$333,2,0)</f>
        <v>상사</v>
      </c>
      <c r="Q37" s="72">
        <f>VLOOKUP(O37,관심도db!$A$14:$X$333,4,0)-VLOOKUP(O37,관심도db!$A$14:$X$333,5,0)</f>
        <v>-45.399999999999977</v>
      </c>
      <c r="R37" s="72">
        <f>VLOOKUP(O37,관심도db!$A$14:$X$333,4,0)-VLOOKUP(O37,관심도db!$A$14:$X$333,6,0)</f>
        <v>-426.52</v>
      </c>
      <c r="S37" s="72">
        <f>VLOOKUP(O37,관심도db!$A$14:$X$333,10,0)+VLOOKUP(O37,관심도db!$A$14:$X$333,11,0)+VLOOKUP(O37,관심도db!$A$14:$X$333,12,0)</f>
        <v>39.36</v>
      </c>
      <c r="T37" s="72">
        <f>(VLOOKUP(O37,관심도db!$A$14:$X$333,10,0)+VLOOKUP(O37,관심도db!$A$14:$X$333,11,0)+VLOOKUP(O37,관심도db!$A$14:$X$333,12,0))-AVERAGE(VLOOKUP(O37,관심도db!$A$14:$X$333,10,0),VLOOKUP(O37,관심도db!$A$14:$X$333,11,0),VLOOKUP(O37,관심도db!$A$14:$X$333,12,0),VLOOKUP(O37,관심도db!$A$14:$X$333,13,0),VLOOKUP(O37,관심도db!$A$14:$X$333,14,0),VLOOKUP(O37,관심도db!$A$14:$X$333,15,0),VLOOKUP(O37,관심도db!$A$14:$X$333,16,0),VLOOKUP(O37,관심도db!$A$14:$X$333,17,0),VLOOKUP(O37,관심도db!$A$14:$X$333,18,0),VLOOKUP(O37,관심도db!$A$14:$X$333,19,0),VLOOKUP(O37,관심도db!$A$14:$X$333,20,0),VLOOKUP(O37,관심도db!$A$14:$X$333,21,0),VLOOKUP(O37,관심도db!$A$14:$X$333,22,0),VLOOKUP(O37,관심도db!$A$14:$X$333,23,0),VLOOKUP(O37,관심도db!$A$14:$X$333,24,0))</f>
        <v>13.02933333333333</v>
      </c>
    </row>
    <row r="38" spans="1:20">
      <c r="A38" s="70" t="s">
        <v>317</v>
      </c>
      <c r="B38" s="70" t="str">
        <f>VLOOKUP(A38,관심도db!$A$14:$X$333,2,0)</f>
        <v>에너지장비및서비스</v>
      </c>
      <c r="C38" s="72">
        <f>VLOOKUP(A38,관심도db!$A$14:$X$333,4,0)-VLOOKUP(A38,관심도db!$A$14:$X$333,5,0)</f>
        <v>194.78999999999996</v>
      </c>
      <c r="D38" s="72">
        <f>VLOOKUP(A38,관심도db!$A$14:$X$333,4,0)-VLOOKUP(A38,관심도db!$A$14:$X$333,6,0)</f>
        <v>-3493.53</v>
      </c>
      <c r="E38" s="72">
        <f>VLOOKUP(A38,관심도db!$A$14:$X$333,10,0)+VLOOKUP(A38,관심도db!$A$14:$X$333,11,0)+VLOOKUP(A38,관심도db!$A$14:$X$333,12,0)</f>
        <v>104.06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33.775999999999996</v>
      </c>
      <c r="H38" s="74" t="s">
        <v>429</v>
      </c>
      <c r="I38" s="74" t="str">
        <f>VLOOKUP(H38,관심도db!$A$14:$X$333,2,0)</f>
        <v>KSQ 에너지장비및서비스</v>
      </c>
      <c r="J38" s="72">
        <f>VLOOKUP(H38,관심도db!$A$14:$X$333,4,0)-VLOOKUP(H38,관심도db!$A$14:$X$333,5,0)</f>
        <v>15.370000000000005</v>
      </c>
      <c r="K38" s="72">
        <f>VLOOKUP(H38,관심도db!$A$14:$X$333,4,0)-VLOOKUP(H38,관심도db!$A$14:$X$333,6,0)</f>
        <v>-702.06000000000006</v>
      </c>
      <c r="L38" s="72">
        <f>VLOOKUP(H38,관심도db!$A$14:$X$333,10,0)+VLOOKUP(H38,관심도db!$A$14:$X$333,11,0)+VLOOKUP(H38,관심도db!$A$14:$X$333,12,0)</f>
        <v>19.3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13.038</v>
      </c>
      <c r="N38" s="75"/>
      <c r="O38" s="74" t="s">
        <v>117</v>
      </c>
      <c r="P38" s="74" t="str">
        <f>VLOOKUP(O38,관심도db!$A$14:$X$333,2,0)</f>
        <v>비철,목재등</v>
      </c>
      <c r="Q38" s="75">
        <f>VLOOKUP(O38,관심도db!$A$14:$X$333,4,0)-VLOOKUP(O38,관심도db!$A$14:$X$333,5,0)</f>
        <v>-244.09000000000015</v>
      </c>
      <c r="R38" s="72">
        <f>VLOOKUP(O38,관심도db!$A$14:$X$333,4,0)-VLOOKUP(O38,관심도db!$A$14:$X$333,6,0)</f>
        <v>-2084.73</v>
      </c>
      <c r="S38" s="72">
        <f>VLOOKUP(O38,관심도db!$A$14:$X$333,10,0)+VLOOKUP(O38,관심도db!$A$14:$X$333,11,0)+VLOOKUP(O38,관심도db!$A$14:$X$333,12,0)</f>
        <v>196.17</v>
      </c>
      <c r="T38" s="72">
        <f>(VLOOKUP(O38,관심도db!$A$14:$X$333,10,0)+VLOOKUP(O38,관심도db!$A$14:$X$333,11,0)+VLOOKUP(O38,관심도db!$A$14:$X$333,12,0))-AVERAGE(VLOOKUP(O38,관심도db!$A$14:$X$333,10,0),VLOOKUP(O38,관심도db!$A$14:$X$333,11,0),VLOOKUP(O38,관심도db!$A$14:$X$333,12,0),VLOOKUP(O38,관심도db!$A$14:$X$333,13,0),VLOOKUP(O38,관심도db!$A$14:$X$333,14,0),VLOOKUP(O38,관심도db!$A$14:$X$333,15,0),VLOOKUP(O38,관심도db!$A$14:$X$333,16,0),VLOOKUP(O38,관심도db!$A$14:$X$333,17,0),VLOOKUP(O38,관심도db!$A$14:$X$333,18,0),VLOOKUP(O38,관심도db!$A$14:$X$333,19,0),VLOOKUP(O38,관심도db!$A$14:$X$333,20,0),VLOOKUP(O38,관심도db!$A$14:$X$333,21,0),VLOOKUP(O38,관심도db!$A$14:$X$333,22,0),VLOOKUP(O38,관심도db!$A$14:$X$333,23,0),VLOOKUP(O38,관심도db!$A$14:$X$333,24,0))</f>
        <v>144.88066666666666</v>
      </c>
    </row>
    <row r="39" spans="1:20">
      <c r="A39" s="70" t="s">
        <v>217</v>
      </c>
      <c r="B39" s="70" t="str">
        <f>VLOOKUP(A39,관심도db!$A$14:$X$333,2,0)</f>
        <v>전기유틸리티</v>
      </c>
      <c r="C39" s="72">
        <f>VLOOKUP(A39,관심도db!$A$14:$X$333,4,0)-VLOOKUP(A39,관심도db!$A$14:$X$333,5,0)</f>
        <v>-345.49</v>
      </c>
      <c r="D39" s="72">
        <f>VLOOKUP(A39,관심도db!$A$14:$X$333,4,0)-VLOOKUP(A39,관심도db!$A$14:$X$333,6,0)</f>
        <v>-799.81</v>
      </c>
      <c r="E39" s="72">
        <f>VLOOKUP(A39,관심도db!$A$14:$X$333,10,0)+VLOOKUP(A39,관심도db!$A$14:$X$333,11,0)+VLOOKUP(A39,관심도db!$A$14:$X$333,12,0)</f>
        <v>143.78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85.006666666666661</v>
      </c>
      <c r="H39" s="74" t="s">
        <v>538</v>
      </c>
      <c r="I39" s="74" t="str">
        <f>VLOOKUP(H39,관심도db!$A$14:$X$333,2,0)</f>
        <v>KSQ 전기유틸리티</v>
      </c>
      <c r="J39" s="72">
        <f>VLOOKUP(H39,관심도db!$A$14:$X$333,4,0)-VLOOKUP(H39,관심도db!$A$14:$X$333,5,0)</f>
        <v>13.29</v>
      </c>
      <c r="K39" s="72">
        <f>VLOOKUP(H39,관심도db!$A$14:$X$333,4,0)-VLOOKUP(H39,관심도db!$A$14:$X$333,6,0)</f>
        <v>-38.03</v>
      </c>
      <c r="L39" s="72">
        <f>VLOOKUP(H39,관심도db!$A$14:$X$333,10,0)+VLOOKUP(H39,관심도db!$A$14:$X$333,11,0)+VLOOKUP(H39,관심도db!$A$14:$X$333,12,0)</f>
        <v>0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0</v>
      </c>
      <c r="O39" s="73"/>
      <c r="P39" s="74"/>
    </row>
    <row r="40" spans="1:20">
      <c r="A40" s="70" t="s">
        <v>420</v>
      </c>
      <c r="B40" s="70" t="str">
        <f>VLOOKUP(A40,관심도db!$A$14:$X$333,2,0)</f>
        <v>유틸리티</v>
      </c>
      <c r="C40" s="72">
        <f>VLOOKUP(A40,관심도db!$A$14:$X$333,4,0)-VLOOKUP(A40,관심도db!$A$14:$X$333,5,0)</f>
        <v>-458.56000000000017</v>
      </c>
      <c r="D40" s="72">
        <f>VLOOKUP(A40,관심도db!$A$14:$X$333,4,0)-VLOOKUP(A40,관심도db!$A$14:$X$333,6,0)</f>
        <v>-966.06</v>
      </c>
      <c r="E40" s="72">
        <f>VLOOKUP(A40,관심도db!$A$14:$X$333,10,0)+VLOOKUP(A40,관심도db!$A$14:$X$333,11,0)+VLOOKUP(A40,관심도db!$A$14:$X$333,12,0)</f>
        <v>188.57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116.42066666666668</v>
      </c>
      <c r="H40" s="74" t="s">
        <v>536</v>
      </c>
      <c r="I40" s="74" t="str">
        <f>VLOOKUP(H40,관심도db!$A$14:$X$333,2,0)</f>
        <v>KSQ 유틸리티</v>
      </c>
      <c r="J40" s="72">
        <f>VLOOKUP(H40,관심도db!$A$14:$X$333,4,0)-VLOOKUP(H40,관심도db!$A$14:$X$333,5,0)</f>
        <v>12.059999999999999</v>
      </c>
      <c r="K40" s="72">
        <f>VLOOKUP(H40,관심도db!$A$14:$X$333,4,0)-VLOOKUP(H40,관심도db!$A$14:$X$333,6,0)</f>
        <v>-43.21</v>
      </c>
      <c r="L40" s="72">
        <f>VLOOKUP(H40,관심도db!$A$14:$X$333,10,0)+VLOOKUP(H40,관심도db!$A$14:$X$333,11,0)+VLOOKUP(H40,관심도db!$A$14:$X$333,12,0)</f>
        <v>0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0</v>
      </c>
      <c r="O40" s="73"/>
      <c r="P40" s="74"/>
    </row>
    <row r="41" spans="1:20">
      <c r="A41" s="70" t="s">
        <v>421</v>
      </c>
      <c r="B41" s="70" t="str">
        <f>VLOOKUP(A41,관심도db!$A$14:$X$333,2,0)</f>
        <v>유틸리티</v>
      </c>
      <c r="C41" s="72">
        <f>VLOOKUP(A41,관심도db!$A$14:$X$333,4,0)-VLOOKUP(A41,관심도db!$A$14:$X$333,5,0)</f>
        <v>-458.56000000000017</v>
      </c>
      <c r="D41" s="72">
        <f>VLOOKUP(A41,관심도db!$A$14:$X$333,4,0)-VLOOKUP(A41,관심도db!$A$14:$X$333,6,0)</f>
        <v>-966.06</v>
      </c>
      <c r="E41" s="72">
        <f>VLOOKUP(A41,관심도db!$A$14:$X$333,10,0)+VLOOKUP(A41,관심도db!$A$14:$X$333,11,0)+VLOOKUP(A41,관심도db!$A$14:$X$333,12,0)</f>
        <v>188.57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116.42066666666668</v>
      </c>
      <c r="H41" s="74" t="s">
        <v>537</v>
      </c>
      <c r="I41" s="74" t="str">
        <f>VLOOKUP(H41,관심도db!$A$14:$X$333,2,0)</f>
        <v>KSQ 유틸리티</v>
      </c>
      <c r="J41" s="72">
        <f>VLOOKUP(H41,관심도db!$A$14:$X$333,4,0)-VLOOKUP(H41,관심도db!$A$14:$X$333,5,0)</f>
        <v>12.059999999999999</v>
      </c>
      <c r="K41" s="72">
        <f>VLOOKUP(H41,관심도db!$A$14:$X$333,4,0)-VLOOKUP(H41,관심도db!$A$14:$X$333,6,0)</f>
        <v>-43.21</v>
      </c>
      <c r="L41" s="72">
        <f>VLOOKUP(H41,관심도db!$A$14:$X$333,10,0)+VLOOKUP(H41,관심도db!$A$14:$X$333,11,0)+VLOOKUP(H41,관심도db!$A$14:$X$333,12,0)</f>
        <v>0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0</v>
      </c>
      <c r="O41" s="73"/>
      <c r="P41" s="74"/>
    </row>
    <row r="42" spans="1:20">
      <c r="A42" s="70" t="s">
        <v>328</v>
      </c>
      <c r="B42" s="70" t="str">
        <f>VLOOKUP(A42,관심도db!$A$14:$X$333,2,0)</f>
        <v>건축제품</v>
      </c>
      <c r="C42" s="72">
        <f>VLOOKUP(A42,관심도db!$A$14:$X$333,4,0)-VLOOKUP(A42,관심도db!$A$14:$X$333,5,0)</f>
        <v>-0.66000000000000369</v>
      </c>
      <c r="D42" s="72">
        <f>VLOOKUP(A42,관심도db!$A$14:$X$333,4,0)-VLOOKUP(A42,관심도db!$A$14:$X$333,6,0)</f>
        <v>-3.9400000000000048</v>
      </c>
      <c r="E42" s="72">
        <f>VLOOKUP(A42,관심도db!$A$14:$X$333,10,0)+VLOOKUP(A42,관심도db!$A$14:$X$333,11,0)+VLOOKUP(A42,관심도db!$A$14:$X$333,12,0)</f>
        <v>2.59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1.5706666666666664</v>
      </c>
      <c r="H42" s="74" t="s">
        <v>440</v>
      </c>
      <c r="I42" s="74" t="str">
        <f>VLOOKUP(H42,관심도db!$A$14:$X$333,2,0)</f>
        <v>KSQ 건축제품</v>
      </c>
      <c r="J42" s="72">
        <f>VLOOKUP(H42,관심도db!$A$14:$X$333,4,0)-VLOOKUP(H42,관심도db!$A$14:$X$333,5,0)</f>
        <v>7.7000000000000028</v>
      </c>
      <c r="K42" s="72">
        <f>VLOOKUP(H42,관심도db!$A$14:$X$333,4,0)-VLOOKUP(H42,관심도db!$A$14:$X$333,6,0)</f>
        <v>23.180000000000003</v>
      </c>
      <c r="L42" s="72">
        <f>VLOOKUP(H42,관심도db!$A$14:$X$333,10,0)+VLOOKUP(H42,관심도db!$A$14:$X$333,11,0)+VLOOKUP(H42,관심도db!$A$14:$X$333,12,0)</f>
        <v>2.59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1.5706666666666664</v>
      </c>
      <c r="N42" s="75"/>
      <c r="O42" s="74" t="s">
        <v>128</v>
      </c>
      <c r="P42" s="74" t="str">
        <f>VLOOKUP(O42,관심도db!$A$14:$X$333,2,0)</f>
        <v>필수소비재</v>
      </c>
      <c r="Q42" s="75">
        <f>VLOOKUP(O42,관심도db!$A$14:$X$333,4,0)-VLOOKUP(O42,관심도db!$A$14:$X$333,5,0)</f>
        <v>-562.61999999999989</v>
      </c>
      <c r="R42" s="72">
        <f>VLOOKUP(O42,관심도db!$A$14:$X$333,4,0)-VLOOKUP(O42,관심도db!$A$14:$X$333,6,0)</f>
        <v>-774.02999999999975</v>
      </c>
      <c r="S42" s="72">
        <f>VLOOKUP(O42,관심도db!$A$14:$X$333,10,0)+VLOOKUP(O42,관심도db!$A$14:$X$333,11,0)+VLOOKUP(O42,관심도db!$A$14:$X$333,12,0)</f>
        <v>129.12</v>
      </c>
      <c r="T42" s="72">
        <f>(VLOOKUP(O42,관심도db!$A$14:$X$333,10,0)+VLOOKUP(O42,관심도db!$A$14:$X$333,11,0)+VLOOKUP(O42,관심도db!$A$14:$X$333,12,0))-AVERAGE(VLOOKUP(O42,관심도db!$A$14:$X$333,10,0),VLOOKUP(O42,관심도db!$A$14:$X$333,11,0),VLOOKUP(O42,관심도db!$A$14:$X$333,12,0),VLOOKUP(O42,관심도db!$A$14:$X$333,13,0),VLOOKUP(O42,관심도db!$A$14:$X$333,14,0),VLOOKUP(O42,관심도db!$A$14:$X$333,15,0),VLOOKUP(O42,관심도db!$A$14:$X$333,16,0),VLOOKUP(O42,관심도db!$A$14:$X$333,17,0),VLOOKUP(O42,관심도db!$A$14:$X$333,18,0),VLOOKUP(O42,관심도db!$A$14:$X$333,19,0),VLOOKUP(O42,관심도db!$A$14:$X$333,20,0),VLOOKUP(O42,관심도db!$A$14:$X$333,21,0),VLOOKUP(O42,관심도db!$A$14:$X$333,22,0),VLOOKUP(O42,관심도db!$A$14:$X$333,23,0),VLOOKUP(O42,관심도db!$A$14:$X$333,24,0))</f>
        <v>-42.664000000000016</v>
      </c>
    </row>
    <row r="43" spans="1:20">
      <c r="A43" s="70" t="s">
        <v>333</v>
      </c>
      <c r="B43" s="70" t="str">
        <f>VLOOKUP(A43,관심도db!$A$14:$X$333,2,0)</f>
        <v>복합기업</v>
      </c>
      <c r="C43" s="72">
        <f>VLOOKUP(A43,관심도db!$A$14:$X$333,4,0)-VLOOKUP(A43,관심도db!$A$14:$X$333,5,0)</f>
        <v>-2502.7899999999991</v>
      </c>
      <c r="D43" s="72">
        <f>VLOOKUP(A43,관심도db!$A$14:$X$333,4,0)-VLOOKUP(A43,관심도db!$A$14:$X$333,6,0)</f>
        <v>-2046.9699999999993</v>
      </c>
      <c r="E43" s="72">
        <f>VLOOKUP(A43,관심도db!$A$14:$X$333,10,0)+VLOOKUP(A43,관심도db!$A$14:$X$333,11,0)+VLOOKUP(A43,관심도db!$A$14:$X$333,12,0)</f>
        <v>3606.57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2546.7620000000002</v>
      </c>
      <c r="H43" s="74" t="s">
        <v>445</v>
      </c>
      <c r="I43" s="74" t="str">
        <f>VLOOKUP(H43,관심도db!$A$14:$X$333,2,0)</f>
        <v>KSQ 복합기업</v>
      </c>
      <c r="J43" s="72">
        <f>VLOOKUP(H43,관심도db!$A$14:$X$333,4,0)-VLOOKUP(H43,관심도db!$A$14:$X$333,5,0)</f>
        <v>5.54</v>
      </c>
      <c r="K43" s="72">
        <f>VLOOKUP(H43,관심도db!$A$14:$X$333,4,0)-VLOOKUP(H43,관심도db!$A$14:$X$333,6,0)</f>
        <v>5.54</v>
      </c>
      <c r="L43" s="72">
        <f>VLOOKUP(H43,관심도db!$A$14:$X$333,10,0)+VLOOKUP(H43,관심도db!$A$14:$X$333,11,0)+VLOOKUP(H43,관심도db!$A$14:$X$333,12,0)</f>
        <v>0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0</v>
      </c>
      <c r="O43" s="74" t="s">
        <v>133</v>
      </c>
      <c r="P43" s="74" t="str">
        <f>VLOOKUP(O43,관심도db!$A$14:$X$333,2,0)</f>
        <v>소프트웨어</v>
      </c>
      <c r="Q43" s="72">
        <f>VLOOKUP(O43,관심도db!$A$14:$X$333,4,0)-VLOOKUP(O43,관심도db!$A$14:$X$333,5,0)</f>
        <v>6318.6000000000022</v>
      </c>
      <c r="R43" s="72">
        <f>VLOOKUP(O43,관심도db!$A$14:$X$333,4,0)-VLOOKUP(O43,관심도db!$A$14:$X$333,6,0)</f>
        <v>4187.2100000000009</v>
      </c>
      <c r="S43" s="72">
        <f>VLOOKUP(O43,관심도db!$A$14:$X$333,10,0)+VLOOKUP(O43,관심도db!$A$14:$X$333,11,0)+VLOOKUP(O43,관심도db!$A$14:$X$333,12,0)</f>
        <v>845.79</v>
      </c>
      <c r="T43" s="72">
        <f>(VLOOKUP(O43,관심도db!$A$14:$X$333,10,0)+VLOOKUP(O43,관심도db!$A$14:$X$333,11,0)+VLOOKUP(O43,관심도db!$A$14:$X$333,12,0))-AVERAGE(VLOOKUP(O43,관심도db!$A$14:$X$333,10,0),VLOOKUP(O43,관심도db!$A$14:$X$333,11,0),VLOOKUP(O43,관심도db!$A$14:$X$333,12,0),VLOOKUP(O43,관심도db!$A$14:$X$333,13,0),VLOOKUP(O43,관심도db!$A$14:$X$333,14,0),VLOOKUP(O43,관심도db!$A$14:$X$333,15,0),VLOOKUP(O43,관심도db!$A$14:$X$333,16,0),VLOOKUP(O43,관심도db!$A$14:$X$333,17,0),VLOOKUP(O43,관심도db!$A$14:$X$333,18,0),VLOOKUP(O43,관심도db!$A$14:$X$333,19,0),VLOOKUP(O43,관심도db!$A$14:$X$333,20,0),VLOOKUP(O43,관심도db!$A$14:$X$333,21,0),VLOOKUP(O43,관심도db!$A$14:$X$333,22,0),VLOOKUP(O43,관심도db!$A$14:$X$333,23,0),VLOOKUP(O43,관심도db!$A$14:$X$333,24,0))</f>
        <v>538.71266666666656</v>
      </c>
    </row>
    <row r="44" spans="1:20">
      <c r="A44" s="70" t="s">
        <v>356</v>
      </c>
      <c r="B44" s="70" t="str">
        <f>VLOOKUP(A44,관심도db!$A$14:$X$333,2,0)</f>
        <v>소매(유통)</v>
      </c>
      <c r="C44" s="72">
        <f>VLOOKUP(A44,관심도db!$A$14:$X$333,4,0)-VLOOKUP(A44,관심도db!$A$14:$X$333,5,0)</f>
        <v>124.53999999999996</v>
      </c>
      <c r="D44" s="72">
        <f>VLOOKUP(A44,관심도db!$A$14:$X$333,4,0)-VLOOKUP(A44,관심도db!$A$14:$X$333,6,0)</f>
        <v>-654.24000000000024</v>
      </c>
      <c r="E44" s="72">
        <f>VLOOKUP(A44,관심도db!$A$14:$X$333,10,0)+VLOOKUP(A44,관심도db!$A$14:$X$333,11,0)+VLOOKUP(A44,관심도db!$A$14:$X$333,12,0)</f>
        <v>433.77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313.77866666666665</v>
      </c>
      <c r="H44" s="74" t="s">
        <v>470</v>
      </c>
      <c r="I44" s="74" t="str">
        <f>VLOOKUP(H44,관심도db!$A$14:$X$333,2,0)</f>
        <v>KSQ 소매(유통)</v>
      </c>
      <c r="J44" s="72">
        <f>VLOOKUP(H44,관심도db!$A$14:$X$333,4,0)-VLOOKUP(H44,관심도db!$A$14:$X$333,5,0)</f>
        <v>5.160000000000025</v>
      </c>
      <c r="K44" s="72">
        <f>VLOOKUP(H44,관심도db!$A$14:$X$333,4,0)-VLOOKUP(H44,관심도db!$A$14:$X$333,6,0)</f>
        <v>-85.759999999999991</v>
      </c>
      <c r="L44" s="72">
        <f>VLOOKUP(H44,관심도db!$A$14:$X$333,10,0)+VLOOKUP(H44,관심도db!$A$14:$X$333,11,0)+VLOOKUP(H44,관심도db!$A$14:$X$333,12,0)</f>
        <v>0.92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-14.088666666666668</v>
      </c>
      <c r="O44" s="73" t="s">
        <v>560</v>
      </c>
      <c r="P44" s="74" t="str">
        <f>VLOOKUP(O44,관심도db!$A$14:$X$333,2,0)</f>
        <v>문구,가정용품</v>
      </c>
      <c r="Q44" s="72">
        <f>VLOOKUP(O44,관심도db!$A$14:$X$333,4,0)-VLOOKUP(O44,관심도db!$A$14:$X$333,5,0)</f>
        <v>-694.02999999999986</v>
      </c>
      <c r="R44" s="72">
        <f>VLOOKUP(O44,관심도db!$A$14:$X$333,4,0)-VLOOKUP(O44,관심도db!$A$14:$X$333,6,0)</f>
        <v>-558.29000000000008</v>
      </c>
      <c r="S44" s="72">
        <f>VLOOKUP(O44,관심도db!$A$14:$X$333,10,0)+VLOOKUP(O44,관심도db!$A$14:$X$333,11,0)+VLOOKUP(O44,관심도db!$A$14:$X$333,12,0)</f>
        <v>32.32</v>
      </c>
      <c r="T44" s="72">
        <f>(VLOOKUP(O44,관심도db!$A$14:$X$333,10,0)+VLOOKUP(O44,관심도db!$A$14:$X$333,11,0)+VLOOKUP(O44,관심도db!$A$14:$X$333,12,0))-AVERAGE(VLOOKUP(O44,관심도db!$A$14:$X$333,10,0),VLOOKUP(O44,관심도db!$A$14:$X$333,11,0),VLOOKUP(O44,관심도db!$A$14:$X$333,12,0),VLOOKUP(O44,관심도db!$A$14:$X$333,13,0),VLOOKUP(O44,관심도db!$A$14:$X$333,14,0),VLOOKUP(O44,관심도db!$A$14:$X$333,15,0),VLOOKUP(O44,관심도db!$A$14:$X$333,16,0),VLOOKUP(O44,관심도db!$A$14:$X$333,17,0),VLOOKUP(O44,관심도db!$A$14:$X$333,18,0),VLOOKUP(O44,관심도db!$A$14:$X$333,19,0),VLOOKUP(O44,관심도db!$A$14:$X$333,20,0),VLOOKUP(O44,관심도db!$A$14:$X$333,21,0),VLOOKUP(O44,관심도db!$A$14:$X$333,22,0),VLOOKUP(O44,관심도db!$A$14:$X$333,23,0),VLOOKUP(O44,관심도db!$A$14:$X$333,24,0))</f>
        <v>19.956666666666671</v>
      </c>
    </row>
    <row r="45" spans="1:20">
      <c r="A45" s="70" t="s">
        <v>411</v>
      </c>
      <c r="B45" s="70" t="str">
        <f>VLOOKUP(A45,관심도db!$A$14:$X$333,2,0)</f>
        <v>전기통신서비스</v>
      </c>
      <c r="C45" s="72">
        <f>VLOOKUP(A45,관심도db!$A$14:$X$333,4,0)-VLOOKUP(A45,관심도db!$A$14:$X$333,5,0)</f>
        <v>695.69999999999982</v>
      </c>
      <c r="D45" s="72">
        <f>VLOOKUP(A45,관심도db!$A$14:$X$333,4,0)-VLOOKUP(A45,관심도db!$A$14:$X$333,6,0)</f>
        <v>906.79</v>
      </c>
      <c r="E45" s="72">
        <f>VLOOKUP(A45,관심도db!$A$14:$X$333,10,0)+VLOOKUP(A45,관심도db!$A$14:$X$333,11,0)+VLOOKUP(A45,관심도db!$A$14:$X$333,12,0)</f>
        <v>149.75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91.216666666666669</v>
      </c>
      <c r="H45" s="74" t="s">
        <v>527</v>
      </c>
      <c r="I45" s="74" t="str">
        <f>VLOOKUP(H45,관심도db!$A$14:$X$333,2,0)</f>
        <v>KSQ 전기통신서비스</v>
      </c>
      <c r="J45" s="72">
        <f>VLOOKUP(H45,관심도db!$A$14:$X$333,4,0)-VLOOKUP(H45,관심도db!$A$14:$X$333,5,0)</f>
        <v>4.5399999999999991</v>
      </c>
      <c r="K45" s="72">
        <f>VLOOKUP(H45,관심도db!$A$14:$X$333,4,0)-VLOOKUP(H45,관심도db!$A$14:$X$333,6,0)</f>
        <v>-1.0899999999999999</v>
      </c>
      <c r="L45" s="72">
        <f>VLOOKUP(H45,관심도db!$A$14:$X$333,10,0)+VLOOKUP(H45,관심도db!$A$14:$X$333,11,0)+VLOOKUP(H45,관심도db!$A$14:$X$333,12,0)</f>
        <v>0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-1.8000000000000002E-2</v>
      </c>
      <c r="O45" s="73"/>
      <c r="P45" s="74"/>
    </row>
    <row r="46" spans="1:20">
      <c r="A46" s="70" t="s">
        <v>413</v>
      </c>
      <c r="B46" s="70" t="str">
        <f>VLOOKUP(A46,관심도db!$A$14:$X$333,2,0)</f>
        <v>무선통신서비스</v>
      </c>
      <c r="C46" s="72">
        <f>VLOOKUP(A46,관심도db!$A$14:$X$333,4,0)-VLOOKUP(A46,관심도db!$A$14:$X$333,5,0)</f>
        <v>781.16000000000008</v>
      </c>
      <c r="D46" s="72">
        <f>VLOOKUP(A46,관심도db!$A$14:$X$333,4,0)-VLOOKUP(A46,관심도db!$A$14:$X$333,6,0)</f>
        <v>996.91000000000008</v>
      </c>
      <c r="E46" s="72">
        <f>VLOOKUP(A46,관심도db!$A$14:$X$333,10,0)+VLOOKUP(A46,관심도db!$A$14:$X$333,11,0)+VLOOKUP(A46,관심도db!$A$14:$X$333,12,0)</f>
        <v>126.22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81.359333333333325</v>
      </c>
      <c r="H46" s="74" t="s">
        <v>529</v>
      </c>
      <c r="I46" s="74" t="str">
        <f>VLOOKUP(H46,관심도db!$A$14:$X$333,2,0)</f>
        <v>KSQ 무선통신서비스</v>
      </c>
      <c r="J46" s="72">
        <f>VLOOKUP(H46,관심도db!$A$14:$X$333,4,0)-VLOOKUP(H46,관심도db!$A$14:$X$333,5,0)</f>
        <v>4.3500000000000005</v>
      </c>
      <c r="K46" s="72">
        <f>VLOOKUP(H46,관심도db!$A$14:$X$333,4,0)-VLOOKUP(H46,관심도db!$A$14:$X$333,6,0)</f>
        <v>-1.8499999999999996</v>
      </c>
      <c r="L46" s="72">
        <f>VLOOKUP(H46,관심도db!$A$14:$X$333,10,0)+VLOOKUP(H46,관심도db!$A$14:$X$333,11,0)+VLOOKUP(H46,관심도db!$A$14:$X$333,12,0)</f>
        <v>0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-1.8000000000000002E-2</v>
      </c>
      <c r="O46" s="73"/>
      <c r="P46" s="74"/>
    </row>
    <row r="47" spans="1:20">
      <c r="A47" s="70" t="s">
        <v>419</v>
      </c>
      <c r="B47" s="70" t="str">
        <f>VLOOKUP(A47,관심도db!$A$14:$X$333,2,0)</f>
        <v>양방향미디어와서비스</v>
      </c>
      <c r="C47" s="72">
        <f>VLOOKUP(A47,관심도db!$A$14:$X$333,4,0)-VLOOKUP(A47,관심도db!$A$14:$X$333,5,0)</f>
        <v>-349.46000000000004</v>
      </c>
      <c r="D47" s="72">
        <f>VLOOKUP(A47,관심도db!$A$14:$X$333,4,0)-VLOOKUP(A47,관심도db!$A$14:$X$333,6,0)</f>
        <v>-751.25</v>
      </c>
      <c r="E47" s="72">
        <f>VLOOKUP(A47,관심도db!$A$14:$X$333,10,0)+VLOOKUP(A47,관심도db!$A$14:$X$333,11,0)+VLOOKUP(A47,관심도db!$A$14:$X$333,12,0)</f>
        <v>424.84999999999997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293.87599999999998</v>
      </c>
      <c r="H47" s="74" t="s">
        <v>535</v>
      </c>
      <c r="I47" s="74" t="str">
        <f>VLOOKUP(H47,관심도db!$A$14:$X$333,2,0)</f>
        <v>KSQ 양방향미디어와서비스</v>
      </c>
      <c r="J47" s="72">
        <f>VLOOKUP(H47,관심도db!$A$14:$X$333,4,0)-VLOOKUP(H47,관심도db!$A$14:$X$333,5,0)</f>
        <v>3.2999999999999972</v>
      </c>
      <c r="K47" s="72">
        <f>VLOOKUP(H47,관심도db!$A$14:$X$333,4,0)-VLOOKUP(H47,관심도db!$A$14:$X$333,6,0)</f>
        <v>-16.22</v>
      </c>
      <c r="L47" s="72">
        <f>VLOOKUP(H47,관심도db!$A$14:$X$333,10,0)+VLOOKUP(H47,관심도db!$A$14:$X$333,11,0)+VLOOKUP(H47,관심도db!$A$14:$X$333,12,0)</f>
        <v>2.6100000000000003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1.183333333333334</v>
      </c>
      <c r="O47" s="73"/>
      <c r="P47" s="74"/>
    </row>
    <row r="48" spans="1:20">
      <c r="A48" s="70" t="s">
        <v>417</v>
      </c>
      <c r="B48" s="70" t="str">
        <f>VLOOKUP(A48,관심도db!$A$14:$X$333,2,0)</f>
        <v>출판</v>
      </c>
      <c r="C48" s="72">
        <f>VLOOKUP(A48,관심도db!$A$14:$X$333,4,0)-VLOOKUP(A48,관심도db!$A$14:$X$333,5,0)</f>
        <v>3.6699999999999982</v>
      </c>
      <c r="D48" s="72">
        <f>VLOOKUP(A48,관심도db!$A$14:$X$333,4,0)-VLOOKUP(A48,관심도db!$A$14:$X$333,6,0)</f>
        <v>-12.880000000000003</v>
      </c>
      <c r="E48" s="72">
        <f>VLOOKUP(A48,관심도db!$A$14:$X$333,10,0)+VLOOKUP(A48,관심도db!$A$14:$X$333,11,0)+VLOOKUP(A48,관심도db!$A$14:$X$333,12,0)</f>
        <v>5.73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4.8506666666666671</v>
      </c>
      <c r="H48" s="74" t="s">
        <v>533</v>
      </c>
      <c r="I48" s="74" t="str">
        <f>VLOOKUP(H48,관심도db!$A$14:$X$333,2,0)</f>
        <v>KSQ 출판</v>
      </c>
      <c r="J48" s="72">
        <f>VLOOKUP(H48,관심도db!$A$14:$X$333,4,0)-VLOOKUP(H48,관심도db!$A$14:$X$333,5,0)</f>
        <v>2.34</v>
      </c>
      <c r="K48" s="72">
        <f>VLOOKUP(H48,관심도db!$A$14:$X$333,4,0)-VLOOKUP(H48,관심도db!$A$14:$X$333,6,0)</f>
        <v>-2.7899999999999991</v>
      </c>
      <c r="L48" s="72">
        <f>VLOOKUP(H48,관심도db!$A$14:$X$333,10,0)+VLOOKUP(H48,관심도db!$A$14:$X$333,11,0)+VLOOKUP(H48,관심도db!$A$14:$X$333,12,0)</f>
        <v>0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0</v>
      </c>
      <c r="O48" s="73"/>
      <c r="P48" s="74"/>
    </row>
    <row r="49" spans="1:20">
      <c r="A49" s="70" t="s">
        <v>359</v>
      </c>
      <c r="B49" s="70" t="str">
        <f>VLOOKUP(A49,관심도db!$A$14:$X$333,2,0)</f>
        <v>백화점과일반상점</v>
      </c>
      <c r="C49" s="72">
        <f>VLOOKUP(A49,관심도db!$A$14:$X$333,4,0)-VLOOKUP(A49,관심도db!$A$14:$X$333,5,0)</f>
        <v>53.630000000000109</v>
      </c>
      <c r="D49" s="72">
        <f>VLOOKUP(A49,관심도db!$A$14:$X$333,4,0)-VLOOKUP(A49,관심도db!$A$14:$X$333,6,0)</f>
        <v>-641.84999999999991</v>
      </c>
      <c r="E49" s="72">
        <f>VLOOKUP(A49,관심도db!$A$14:$X$333,10,0)+VLOOKUP(A49,관심도db!$A$14:$X$333,11,0)+VLOOKUP(A49,관심도db!$A$14:$X$333,12,0)</f>
        <v>431.6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327.43400000000003</v>
      </c>
      <c r="H49" s="74" t="s">
        <v>473</v>
      </c>
      <c r="I49" s="74" t="str">
        <f>VLOOKUP(H49,관심도db!$A$14:$X$333,2,0)</f>
        <v>KSQ 백화점과일반상점</v>
      </c>
      <c r="J49" s="72">
        <f>VLOOKUP(H49,관심도db!$A$14:$X$333,4,0)-VLOOKUP(H49,관심도db!$A$14:$X$333,5,0)</f>
        <v>1.54</v>
      </c>
      <c r="K49" s="72">
        <f>VLOOKUP(H49,관심도db!$A$14:$X$333,4,0)-VLOOKUP(H49,관심도db!$A$14:$X$333,6,0)</f>
        <v>-0.96</v>
      </c>
      <c r="L49" s="72">
        <f>VLOOKUP(H49,관심도db!$A$14:$X$333,10,0)+VLOOKUP(H49,관심도db!$A$14:$X$333,11,0)+VLOOKUP(H49,관심도db!$A$14:$X$333,12,0)</f>
        <v>0.01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9.3333333333333341E-3</v>
      </c>
      <c r="O49" s="74" t="s">
        <v>200</v>
      </c>
      <c r="P49" s="74" t="str">
        <f>VLOOKUP(O49,관심도db!$A$14:$X$333,2,0)</f>
        <v>미디어</v>
      </c>
      <c r="Q49" s="72">
        <f>VLOOKUP(O49,관심도db!$A$14:$X$333,4,0)-VLOOKUP(O49,관심도db!$A$14:$X$333,5,0)</f>
        <v>-480.26</v>
      </c>
      <c r="R49" s="72">
        <f>VLOOKUP(O49,관심도db!$A$14:$X$333,4,0)-VLOOKUP(O49,관심도db!$A$14:$X$333,6,0)</f>
        <v>-684.69</v>
      </c>
      <c r="S49" s="72">
        <f>VLOOKUP(O49,관심도db!$A$14:$X$333,10,0)+VLOOKUP(O49,관심도db!$A$14:$X$333,11,0)+VLOOKUP(O49,관심도db!$A$14:$X$333,12,0)</f>
        <v>46.56</v>
      </c>
      <c r="T49" s="72">
        <f>(VLOOKUP(O49,관심도db!$A$14:$X$333,10,0)+VLOOKUP(O49,관심도db!$A$14:$X$333,11,0)+VLOOKUP(O49,관심도db!$A$14:$X$333,12,0))-AVERAGE(VLOOKUP(O49,관심도db!$A$14:$X$333,10,0),VLOOKUP(O49,관심도db!$A$14:$X$333,11,0),VLOOKUP(O49,관심도db!$A$14:$X$333,12,0),VLOOKUP(O49,관심도db!$A$14:$X$333,13,0),VLOOKUP(O49,관심도db!$A$14:$X$333,14,0),VLOOKUP(O49,관심도db!$A$14:$X$333,15,0),VLOOKUP(O49,관심도db!$A$14:$X$333,16,0),VLOOKUP(O49,관심도db!$A$14:$X$333,17,0),VLOOKUP(O49,관심도db!$A$14:$X$333,18,0),VLOOKUP(O49,관심도db!$A$14:$X$333,19,0),VLOOKUP(O49,관심도db!$A$14:$X$333,20,0),VLOOKUP(O49,관심도db!$A$14:$X$333,21,0),VLOOKUP(O49,관심도db!$A$14:$X$333,22,0),VLOOKUP(O49,관심도db!$A$14:$X$333,23,0),VLOOKUP(O49,관심도db!$A$14:$X$333,24,0))</f>
        <v>-41.206666666666663</v>
      </c>
    </row>
    <row r="50" spans="1:20">
      <c r="A50" s="70" t="s">
        <v>391</v>
      </c>
      <c r="B50" s="70" t="str">
        <f>VLOOKUP(A50,관심도db!$A$14:$X$333,2,0)</f>
        <v>생명보험</v>
      </c>
      <c r="C50" s="72">
        <f>VLOOKUP(A50,관심도db!$A$14:$X$333,4,0)-VLOOKUP(A50,관심도db!$A$14:$X$333,5,0)</f>
        <v>-396.41999999999985</v>
      </c>
      <c r="D50" s="72">
        <f>VLOOKUP(A50,관심도db!$A$14:$X$333,4,0)-VLOOKUP(A50,관심도db!$A$14:$X$333,6,0)</f>
        <v>-253.97000000000003</v>
      </c>
      <c r="E50" s="72">
        <f>VLOOKUP(A50,관심도db!$A$14:$X$333,10,0)+VLOOKUP(A50,관심도db!$A$14:$X$333,11,0)+VLOOKUP(A50,관심도db!$A$14:$X$333,12,0)</f>
        <v>385.51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243.648</v>
      </c>
      <c r="H50" s="74" t="s">
        <v>506</v>
      </c>
      <c r="I50" s="74" t="str">
        <f>VLOOKUP(H50,관심도db!$A$14:$X$333,2,0)</f>
        <v>KSQ 생명보험</v>
      </c>
      <c r="J50" s="72">
        <f>VLOOKUP(H50,관심도db!$A$14:$X$333,4,0)-VLOOKUP(H50,관심도db!$A$14:$X$333,5,0)</f>
        <v>1.47</v>
      </c>
      <c r="K50" s="72">
        <f>VLOOKUP(H50,관심도db!$A$14:$X$333,4,0)-VLOOKUP(H50,관심도db!$A$14:$X$333,6,0)</f>
        <v>1.47</v>
      </c>
      <c r="L50" s="72">
        <f>VLOOKUP(H50,관심도db!$A$14:$X$333,10,0)+VLOOKUP(H50,관심도db!$A$14:$X$333,11,0)+VLOOKUP(H50,관심도db!$A$14:$X$333,12,0)</f>
        <v>0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0</v>
      </c>
      <c r="O50" s="73" t="s">
        <v>97</v>
      </c>
      <c r="P50" s="74" t="str">
        <f>VLOOKUP(O50,관심도db!$A$14:$X$333,2,0)</f>
        <v>WISE 셀렉트 고배당 70 배당가중 지수</v>
      </c>
      <c r="Q50" s="72">
        <f>VLOOKUP(O50,관심도db!$A$14:$X$333,4,0)-VLOOKUP(O50,관심도db!$A$14:$X$333,5,0)</f>
        <v>-51154.59</v>
      </c>
      <c r="R50" s="72">
        <f>VLOOKUP(O50,관심도db!$A$14:$X$333,4,0)-VLOOKUP(O50,관심도db!$A$14:$X$333,6,0)</f>
        <v>-54644.630000000005</v>
      </c>
      <c r="S50" s="72">
        <f>VLOOKUP(O50,관심도db!$A$14:$X$333,10,0)+VLOOKUP(O50,관심도db!$A$14:$X$333,11,0)+VLOOKUP(O50,관심도db!$A$14:$X$333,12,0)</f>
        <v>32669.3</v>
      </c>
      <c r="T50" s="72">
        <f>(VLOOKUP(O50,관심도db!$A$14:$X$333,10,0)+VLOOKUP(O50,관심도db!$A$14:$X$333,11,0)+VLOOKUP(O50,관심도db!$A$14:$X$333,12,0))-AVERAGE(VLOOKUP(O50,관심도db!$A$14:$X$333,10,0),VLOOKUP(O50,관심도db!$A$14:$X$333,11,0),VLOOKUP(O50,관심도db!$A$14:$X$333,12,0),VLOOKUP(O50,관심도db!$A$14:$X$333,13,0),VLOOKUP(O50,관심도db!$A$14:$X$333,14,0),VLOOKUP(O50,관심도db!$A$14:$X$333,15,0),VLOOKUP(O50,관심도db!$A$14:$X$333,16,0),VLOOKUP(O50,관심도db!$A$14:$X$333,17,0),VLOOKUP(O50,관심도db!$A$14:$X$333,18,0),VLOOKUP(O50,관심도db!$A$14:$X$333,19,0),VLOOKUP(O50,관심도db!$A$14:$X$333,20,0),VLOOKUP(O50,관심도db!$A$14:$X$333,21,0),VLOOKUP(O50,관심도db!$A$14:$X$333,22,0),VLOOKUP(O50,관심도db!$A$14:$X$333,23,0),VLOOKUP(O50,관심도db!$A$14:$X$333,24,0))</f>
        <v>21853.226000000002</v>
      </c>
    </row>
    <row r="51" spans="1:20">
      <c r="A51" s="70" t="s">
        <v>355</v>
      </c>
      <c r="B51" s="70" t="str">
        <f>VLOOKUP(A51,관심도db!$A$14:$X$333,2,0)</f>
        <v>다각화된소비자서비스</v>
      </c>
      <c r="C51" s="72">
        <f>VLOOKUP(A51,관심도db!$A$14:$X$333,4,0)-VLOOKUP(A51,관심도db!$A$14:$X$333,5,0)</f>
        <v>0.35000000000000009</v>
      </c>
      <c r="D51" s="72">
        <f>VLOOKUP(A51,관심도db!$A$14:$X$333,4,0)-VLOOKUP(A51,관심도db!$A$14:$X$333,6,0)</f>
        <v>0.15000000000000013</v>
      </c>
      <c r="E51" s="72">
        <f>VLOOKUP(A51,관심도db!$A$14:$X$333,10,0)+VLOOKUP(A51,관심도db!$A$14:$X$333,11,0)+VLOOKUP(A51,관심도db!$A$14:$X$333,12,0)</f>
        <v>0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0</v>
      </c>
      <c r="H51" s="74" t="s">
        <v>469</v>
      </c>
      <c r="I51" s="74" t="str">
        <f>VLOOKUP(H51,관심도db!$A$14:$X$333,2,0)</f>
        <v>KSQ 다각화된소비자서비스</v>
      </c>
      <c r="J51" s="72">
        <f>VLOOKUP(H51,관심도db!$A$14:$X$333,4,0)-VLOOKUP(H51,관심도db!$A$14:$X$333,5,0)</f>
        <v>0.35000000000000009</v>
      </c>
      <c r="K51" s="72">
        <f>VLOOKUP(H51,관심도db!$A$14:$X$333,4,0)-VLOOKUP(H51,관심도db!$A$14:$X$333,6,0)</f>
        <v>0.15000000000000013</v>
      </c>
      <c r="L51" s="72">
        <f>VLOOKUP(H51,관심도db!$A$14:$X$333,10,0)+VLOOKUP(H51,관심도db!$A$14:$X$333,11,0)+VLOOKUP(H51,관심도db!$A$14:$X$333,12,0)</f>
        <v>0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0</v>
      </c>
      <c r="O51" s="73" t="s">
        <v>559</v>
      </c>
      <c r="P51" s="74" t="str">
        <f>VLOOKUP(O51,관심도db!$A$14:$X$333,2,0)</f>
        <v>의류</v>
      </c>
      <c r="Q51" s="72">
        <f>VLOOKUP(O51,관심도db!$A$14:$X$333,4,0)-VLOOKUP(O51,관심도db!$A$14:$X$333,5,0)</f>
        <v>-98.970000000000027</v>
      </c>
      <c r="R51" s="72">
        <f>VLOOKUP(O51,관심도db!$A$14:$X$333,4,0)-VLOOKUP(O51,관심도db!$A$14:$X$333,6,0)</f>
        <v>-473.74000000000012</v>
      </c>
      <c r="S51" s="72">
        <f>VLOOKUP(O51,관심도db!$A$14:$X$333,10,0)+VLOOKUP(O51,관심도db!$A$14:$X$333,11,0)+VLOOKUP(O51,관심도db!$A$14:$X$333,12,0)</f>
        <v>56.33</v>
      </c>
      <c r="T51" s="72">
        <f>(VLOOKUP(O51,관심도db!$A$14:$X$333,10,0)+VLOOKUP(O51,관심도db!$A$14:$X$333,11,0)+VLOOKUP(O51,관심도db!$A$14:$X$333,12,0))-AVERAGE(VLOOKUP(O51,관심도db!$A$14:$X$333,10,0),VLOOKUP(O51,관심도db!$A$14:$X$333,11,0),VLOOKUP(O51,관심도db!$A$14:$X$333,12,0),VLOOKUP(O51,관심도db!$A$14:$X$333,13,0),VLOOKUP(O51,관심도db!$A$14:$X$333,14,0),VLOOKUP(O51,관심도db!$A$14:$X$333,15,0),VLOOKUP(O51,관심도db!$A$14:$X$333,16,0),VLOOKUP(O51,관심도db!$A$14:$X$333,17,0),VLOOKUP(O51,관심도db!$A$14:$X$333,18,0),VLOOKUP(O51,관심도db!$A$14:$X$333,19,0),VLOOKUP(O51,관심도db!$A$14:$X$333,20,0),VLOOKUP(O51,관심도db!$A$14:$X$333,21,0),VLOOKUP(O51,관심도db!$A$14:$X$333,22,0),VLOOKUP(O51,관심도db!$A$14:$X$333,23,0),VLOOKUP(O51,관심도db!$A$14:$X$333,24,0))</f>
        <v>14.201333333333331</v>
      </c>
    </row>
    <row r="52" spans="1:20">
      <c r="A52" s="70" t="s">
        <v>412</v>
      </c>
      <c r="B52" s="70" t="str">
        <f>VLOOKUP(A52,관심도db!$A$14:$X$333,2,0)</f>
        <v>다각화된통신서비스</v>
      </c>
      <c r="C52" s="72">
        <f>VLOOKUP(A52,관심도db!$A$14:$X$333,4,0)-VLOOKUP(A52,관심도db!$A$14:$X$333,5,0)</f>
        <v>-85.449999999999989</v>
      </c>
      <c r="D52" s="72">
        <f>VLOOKUP(A52,관심도db!$A$14:$X$333,4,0)-VLOOKUP(A52,관심도db!$A$14:$X$333,6,0)</f>
        <v>-90.110000000000014</v>
      </c>
      <c r="E52" s="72">
        <f>VLOOKUP(A52,관심도db!$A$14:$X$333,10,0)+VLOOKUP(A52,관심도db!$A$14:$X$333,11,0)+VLOOKUP(A52,관심도db!$A$14:$X$333,12,0)</f>
        <v>23.520000000000003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9.8480000000000043</v>
      </c>
      <c r="H52" s="74" t="s">
        <v>528</v>
      </c>
      <c r="I52" s="74" t="str">
        <f>VLOOKUP(H52,관심도db!$A$14:$X$333,2,0)</f>
        <v>KSQ 다각화된통신서비스</v>
      </c>
      <c r="J52" s="72">
        <f>VLOOKUP(H52,관심도db!$A$14:$X$333,4,0)-VLOOKUP(H52,관심도db!$A$14:$X$333,5,0)</f>
        <v>0.19999999999999973</v>
      </c>
      <c r="K52" s="72">
        <f>VLOOKUP(H52,관심도db!$A$14:$X$333,4,0)-VLOOKUP(H52,관심도db!$A$14:$X$333,6,0)</f>
        <v>0.75999999999999979</v>
      </c>
      <c r="L52" s="72">
        <f>VLOOKUP(H52,관심도db!$A$14:$X$333,10,0)+VLOOKUP(H52,관심도db!$A$14:$X$333,11,0)+VLOOKUP(H52,관심도db!$A$14:$X$333,12,0)</f>
        <v>0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0</v>
      </c>
      <c r="O52" s="73"/>
      <c r="P52" s="74"/>
    </row>
    <row r="53" spans="1:20">
      <c r="A53" s="70" t="s">
        <v>336</v>
      </c>
      <c r="B53" s="70" t="str">
        <f>VLOOKUP(A53,관심도db!$A$14:$X$333,2,0)</f>
        <v>무역회사와판매업체</v>
      </c>
      <c r="C53" s="72">
        <f>VLOOKUP(A53,관심도db!$A$14:$X$333,4,0)-VLOOKUP(A53,관심도db!$A$14:$X$333,5,0)</f>
        <v>-45.399999999999977</v>
      </c>
      <c r="D53" s="72">
        <f>VLOOKUP(A53,관심도db!$A$14:$X$333,4,0)-VLOOKUP(A53,관심도db!$A$14:$X$333,6,0)</f>
        <v>-426.52</v>
      </c>
      <c r="E53" s="72">
        <f>VLOOKUP(A53,관심도db!$A$14:$X$333,10,0)+VLOOKUP(A53,관심도db!$A$14:$X$333,11,0)+VLOOKUP(A53,관심도db!$A$14:$X$333,12,0)</f>
        <v>39.36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13.02933333333333</v>
      </c>
      <c r="H53" s="74" t="s">
        <v>448</v>
      </c>
      <c r="I53" s="74" t="str">
        <f>VLOOKUP(H53,관심도db!$A$14:$X$333,2,0)</f>
        <v>KSQ 무역회사와판매업체</v>
      </c>
      <c r="J53" s="72">
        <f>VLOOKUP(H53,관심도db!$A$14:$X$333,4,0)-VLOOKUP(H53,관심도db!$A$14:$X$333,5,0)</f>
        <v>0</v>
      </c>
      <c r="K53" s="72">
        <f>VLOOKUP(H53,관심도db!$A$14:$X$333,4,0)-VLOOKUP(H53,관심도db!$A$14:$X$333,6,0)</f>
        <v>0</v>
      </c>
      <c r="L53" s="72">
        <f>VLOOKUP(H53,관심도db!$A$14:$X$333,10,0)+VLOOKUP(H53,관심도db!$A$14:$X$333,11,0)+VLOOKUP(H53,관심도db!$A$14:$X$333,12,0)</f>
        <v>0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0</v>
      </c>
      <c r="O53" s="74" t="s">
        <v>136</v>
      </c>
      <c r="P53" s="74" t="str">
        <f>VLOOKUP(O53,관심도db!$A$14:$X$333,2,0)</f>
        <v>IT가전</v>
      </c>
      <c r="Q53" s="72">
        <f>VLOOKUP(O53,관심도db!$A$14:$X$333,4,0)-VLOOKUP(O53,관심도db!$A$14:$X$333,5,0)</f>
        <v>6340.239999999998</v>
      </c>
      <c r="R53" s="72">
        <f>VLOOKUP(O53,관심도db!$A$14:$X$333,4,0)-VLOOKUP(O53,관심도db!$A$14:$X$333,6,0)</f>
        <v>799.97999999999956</v>
      </c>
      <c r="S53" s="72">
        <f>VLOOKUP(O53,관심도db!$A$14:$X$333,10,0)+VLOOKUP(O53,관심도db!$A$14:$X$333,11,0)+VLOOKUP(O53,관심도db!$A$14:$X$333,12,0)</f>
        <v>2785.58</v>
      </c>
      <c r="T53" s="72">
        <f>(VLOOKUP(O53,관심도db!$A$14:$X$333,10,0)+VLOOKUP(O53,관심도db!$A$14:$X$333,11,0)+VLOOKUP(O53,관심도db!$A$14:$X$333,12,0))-AVERAGE(VLOOKUP(O53,관심도db!$A$14:$X$333,10,0),VLOOKUP(O53,관심도db!$A$14:$X$333,11,0),VLOOKUP(O53,관심도db!$A$14:$X$333,12,0),VLOOKUP(O53,관심도db!$A$14:$X$333,13,0),VLOOKUP(O53,관심도db!$A$14:$X$333,14,0),VLOOKUP(O53,관심도db!$A$14:$X$333,15,0),VLOOKUP(O53,관심도db!$A$14:$X$333,16,0),VLOOKUP(O53,관심도db!$A$14:$X$333,17,0),VLOOKUP(O53,관심도db!$A$14:$X$333,18,0),VLOOKUP(O53,관심도db!$A$14:$X$333,19,0),VLOOKUP(O53,관심도db!$A$14:$X$333,20,0),VLOOKUP(O53,관심도db!$A$14:$X$333,21,0),VLOOKUP(O53,관심도db!$A$14:$X$333,22,0),VLOOKUP(O53,관심도db!$A$14:$X$333,23,0),VLOOKUP(O53,관심도db!$A$14:$X$333,24,0))</f>
        <v>1789.8953333333329</v>
      </c>
    </row>
    <row r="54" spans="1:20">
      <c r="A54" s="70" t="s">
        <v>388</v>
      </c>
      <c r="B54" s="70" t="str">
        <f>VLOOKUP(A54,관심도db!$A$14:$X$333,2,0)</f>
        <v>카드</v>
      </c>
      <c r="C54" s="72">
        <f>VLOOKUP(A54,관심도db!$A$14:$X$333,4,0)-VLOOKUP(A54,관심도db!$A$14:$X$333,5,0)</f>
        <v>-15.019999999999996</v>
      </c>
      <c r="D54" s="72">
        <f>VLOOKUP(A54,관심도db!$A$14:$X$333,4,0)-VLOOKUP(A54,관심도db!$A$14:$X$333,6,0)</f>
        <v>-33.009999999999991</v>
      </c>
      <c r="E54" s="72">
        <f>VLOOKUP(A54,관심도db!$A$14:$X$333,10,0)+VLOOKUP(A54,관심도db!$A$14:$X$333,11,0)+VLOOKUP(A54,관심도db!$A$14:$X$333,12,0)</f>
        <v>4.92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-1.4846666666666666</v>
      </c>
      <c r="H54" s="74" t="s">
        <v>502</v>
      </c>
      <c r="I54" s="74" t="str">
        <f>VLOOKUP(H54,관심도db!$A$14:$X$333,2,0)</f>
        <v>KSQ 카드</v>
      </c>
      <c r="J54" s="72">
        <f>VLOOKUP(H54,관심도db!$A$14:$X$333,4,0)-VLOOKUP(H54,관심도db!$A$14:$X$333,5,0)</f>
        <v>0</v>
      </c>
      <c r="K54" s="72">
        <f>VLOOKUP(H54,관심도db!$A$14:$X$333,4,0)-VLOOKUP(H54,관심도db!$A$14:$X$333,6,0)</f>
        <v>0</v>
      </c>
      <c r="L54" s="72">
        <f>VLOOKUP(H54,관심도db!$A$14:$X$333,10,0)+VLOOKUP(H54,관심도db!$A$14:$X$333,11,0)+VLOOKUP(H54,관심도db!$A$14:$X$333,12,0)</f>
        <v>0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0</v>
      </c>
      <c r="O54" s="73" t="s">
        <v>99</v>
      </c>
      <c r="P54" s="74" t="str">
        <f>VLOOKUP(O54,관심도db!$A$14:$X$333,2,0)</f>
        <v>WISE 화장품 지수</v>
      </c>
      <c r="Q54" s="72">
        <f>VLOOKUP(O54,관심도db!$A$14:$X$333,4,0)-VLOOKUP(O54,관심도db!$A$14:$X$333,5,0)</f>
        <v>80.140000000000327</v>
      </c>
      <c r="R54" s="72">
        <f>VLOOKUP(O54,관심도db!$A$14:$X$333,4,0)-VLOOKUP(O54,관심도db!$A$14:$X$333,6,0)</f>
        <v>-1352.7400000000002</v>
      </c>
      <c r="S54" s="72">
        <f>VLOOKUP(O54,관심도db!$A$14:$X$333,10,0)+VLOOKUP(O54,관심도db!$A$14:$X$333,11,0)+VLOOKUP(O54,관심도db!$A$14:$X$333,12,0)</f>
        <v>316.98</v>
      </c>
      <c r="T54" s="72">
        <f>(VLOOKUP(O54,관심도db!$A$14:$X$333,10,0)+VLOOKUP(O54,관심도db!$A$14:$X$333,11,0)+VLOOKUP(O54,관심도db!$A$14:$X$333,12,0))-AVERAGE(VLOOKUP(O54,관심도db!$A$14:$X$333,10,0),VLOOKUP(O54,관심도db!$A$14:$X$333,11,0),VLOOKUP(O54,관심도db!$A$14:$X$333,12,0),VLOOKUP(O54,관심도db!$A$14:$X$333,13,0),VLOOKUP(O54,관심도db!$A$14:$X$333,14,0),VLOOKUP(O54,관심도db!$A$14:$X$333,15,0),VLOOKUP(O54,관심도db!$A$14:$X$333,16,0),VLOOKUP(O54,관심도db!$A$14:$X$333,17,0),VLOOKUP(O54,관심도db!$A$14:$X$333,18,0),VLOOKUP(O54,관심도db!$A$14:$X$333,19,0),VLOOKUP(O54,관심도db!$A$14:$X$333,20,0),VLOOKUP(O54,관심도db!$A$14:$X$333,21,0),VLOOKUP(O54,관심도db!$A$14:$X$333,22,0),VLOOKUP(O54,관심도db!$A$14:$X$333,23,0),VLOOKUP(O54,관심도db!$A$14:$X$333,24,0))</f>
        <v>164.39400000000003</v>
      </c>
    </row>
    <row r="55" spans="1:20">
      <c r="A55" s="70" t="s">
        <v>369</v>
      </c>
      <c r="B55" s="70" t="str">
        <f>VLOOKUP(A55,관심도db!$A$14:$X$333,2,0)</f>
        <v>담배</v>
      </c>
      <c r="C55" s="72">
        <f>VLOOKUP(A55,관심도db!$A$14:$X$333,4,0)-VLOOKUP(A55,관심도db!$A$14:$X$333,5,0)</f>
        <v>-102.13999999999999</v>
      </c>
      <c r="D55" s="72">
        <f>VLOOKUP(A55,관심도db!$A$14:$X$333,4,0)-VLOOKUP(A55,관심도db!$A$14:$X$333,6,0)</f>
        <v>-88.610000000000014</v>
      </c>
      <c r="E55" s="72">
        <f>VLOOKUP(A55,관심도db!$A$14:$X$333,10,0)+VLOOKUP(A55,관심도db!$A$14:$X$333,11,0)+VLOOKUP(A55,관심도db!$A$14:$X$333,12,0)</f>
        <v>27.519999999999996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5.2746666666666613</v>
      </c>
      <c r="H55" s="74" t="s">
        <v>483</v>
      </c>
      <c r="I55" s="74" t="str">
        <f>VLOOKUP(H55,관심도db!$A$14:$X$333,2,0)</f>
        <v>KSQ 담배</v>
      </c>
      <c r="J55" s="72">
        <f>VLOOKUP(H55,관심도db!$A$14:$X$333,4,0)-VLOOKUP(H55,관심도db!$A$14:$X$333,5,0)</f>
        <v>0</v>
      </c>
      <c r="K55" s="72">
        <f>VLOOKUP(H55,관심도db!$A$14:$X$333,4,0)-VLOOKUP(H55,관심도db!$A$14:$X$333,6,0)</f>
        <v>0</v>
      </c>
      <c r="L55" s="72">
        <f>VLOOKUP(H55,관심도db!$A$14:$X$333,10,0)+VLOOKUP(H55,관심도db!$A$14:$X$333,11,0)+VLOOKUP(H55,관심도db!$A$14:$X$333,12,0)</f>
        <v>0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0</v>
      </c>
      <c r="O55" s="74" t="s">
        <v>569</v>
      </c>
      <c r="P55" s="80" t="str">
        <f>VLOOKUP(O55,관심도db!$A$14:$X$333,2,0)</f>
        <v>은행</v>
      </c>
      <c r="Q55" s="72">
        <f>VLOOKUP(O55,관심도db!$A$14:$X$333,4,0)-VLOOKUP(O55,관심도db!$A$14:$X$333,5,0)</f>
        <v>-518.55000000000018</v>
      </c>
      <c r="R55" s="72">
        <f>VLOOKUP(O55,관심도db!$A$14:$X$333,4,0)-VLOOKUP(O55,관심도db!$A$14:$X$333,6,0)</f>
        <v>-1492.1900000000005</v>
      </c>
      <c r="S55" s="72">
        <f>VLOOKUP(O55,관심도db!$A$14:$X$333,10,0)+VLOOKUP(O55,관심도db!$A$14:$X$333,11,0)+VLOOKUP(O55,관심도db!$A$14:$X$333,12,0)</f>
        <v>598.16</v>
      </c>
      <c r="T55" s="72">
        <f>(VLOOKUP(O55,관심도db!$A$14:$X$333,10,0)+VLOOKUP(O55,관심도db!$A$14:$X$333,11,0)+VLOOKUP(O55,관심도db!$A$14:$X$333,12,0))-AVERAGE(VLOOKUP(O55,관심도db!$A$14:$X$333,10,0),VLOOKUP(O55,관심도db!$A$14:$X$333,11,0),VLOOKUP(O55,관심도db!$A$14:$X$333,12,0),VLOOKUP(O55,관심도db!$A$14:$X$333,13,0),VLOOKUP(O55,관심도db!$A$14:$X$333,14,0),VLOOKUP(O55,관심도db!$A$14:$X$333,15,0),VLOOKUP(O55,관심도db!$A$14:$X$333,16,0),VLOOKUP(O55,관심도db!$A$14:$X$333,17,0),VLOOKUP(O55,관심도db!$A$14:$X$333,18,0),VLOOKUP(O55,관심도db!$A$14:$X$333,19,0),VLOOKUP(O55,관심도db!$A$14:$X$333,20,0),VLOOKUP(O55,관심도db!$A$14:$X$333,21,0),VLOOKUP(O55,관심도db!$A$14:$X$333,22,0),VLOOKUP(O55,관심도db!$A$14:$X$333,23,0),VLOOKUP(O55,관심도db!$A$14:$X$333,24,0))</f>
        <v>220.29133333333334</v>
      </c>
    </row>
    <row r="56" spans="1:20">
      <c r="A56" s="70" t="s">
        <v>403</v>
      </c>
      <c r="B56" s="70" t="str">
        <f>VLOOKUP(A56,관심도db!$A$14:$X$333,2,0)</f>
        <v>사무용전자제품</v>
      </c>
      <c r="C56" s="72">
        <f>VLOOKUP(A56,관심도db!$A$14:$X$333,4,0)-VLOOKUP(A56,관심도db!$A$14:$X$333,5,0)</f>
        <v>3.1099999999999994</v>
      </c>
      <c r="D56" s="72">
        <f>VLOOKUP(A56,관심도db!$A$14:$X$333,4,0)-VLOOKUP(A56,관심도db!$A$14:$X$333,6,0)</f>
        <v>5.5500000000000007</v>
      </c>
      <c r="E56" s="72">
        <f>VLOOKUP(A56,관심도db!$A$14:$X$333,10,0)+VLOOKUP(A56,관심도db!$A$14:$X$333,11,0)+VLOOKUP(A56,관심도db!$A$14:$X$333,12,0)</f>
        <v>0.24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-0.4946666666666667</v>
      </c>
      <c r="H56" s="74" t="s">
        <v>518</v>
      </c>
      <c r="I56" s="74" t="str">
        <f>VLOOKUP(H56,관심도db!$A$14:$X$333,2,0)</f>
        <v>KSQ 사무용전자제품</v>
      </c>
      <c r="J56" s="72">
        <f>VLOOKUP(H56,관심도db!$A$14:$X$333,4,0)-VLOOKUP(H56,관심도db!$A$14:$X$333,5,0)</f>
        <v>0</v>
      </c>
      <c r="K56" s="72">
        <f>VLOOKUP(H56,관심도db!$A$14:$X$333,4,0)-VLOOKUP(H56,관심도db!$A$14:$X$333,6,0)</f>
        <v>0</v>
      </c>
      <c r="L56" s="72">
        <f>VLOOKUP(H56,관심도db!$A$14:$X$333,10,0)+VLOOKUP(H56,관심도db!$A$14:$X$333,11,0)+VLOOKUP(H56,관심도db!$A$14:$X$333,12,0)</f>
        <v>0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0</v>
      </c>
      <c r="O56" s="73"/>
      <c r="P56" s="74"/>
    </row>
    <row r="57" spans="1:20">
      <c r="A57" s="70" t="s">
        <v>392</v>
      </c>
      <c r="B57" s="70" t="str">
        <f>VLOOKUP(A57,관심도db!$A$14:$X$333,2,0)</f>
        <v>부동산</v>
      </c>
      <c r="C57" s="72">
        <f>VLOOKUP(A57,관심도db!$A$14:$X$333,4,0)-VLOOKUP(A57,관심도db!$A$14:$X$333,5,0)</f>
        <v>-16.359999999999985</v>
      </c>
      <c r="D57" s="72">
        <f>VLOOKUP(A57,관심도db!$A$14:$X$333,4,0)-VLOOKUP(A57,관심도db!$A$14:$X$333,6,0)</f>
        <v>-92.43</v>
      </c>
      <c r="E57" s="72">
        <f>VLOOKUP(A57,관심도db!$A$14:$X$333,10,0)+VLOOKUP(A57,관심도db!$A$14:$X$333,11,0)+VLOOKUP(A57,관심도db!$A$14:$X$333,12,0)</f>
        <v>14.21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9.9860000000000007</v>
      </c>
      <c r="H57" s="74" t="s">
        <v>507</v>
      </c>
      <c r="I57" s="74" t="str">
        <f>VLOOKUP(H57,관심도db!$A$14:$X$333,2,0)</f>
        <v>KSQ 부동산</v>
      </c>
      <c r="J57" s="72">
        <f>VLOOKUP(H57,관심도db!$A$14:$X$333,4,0)-VLOOKUP(H57,관심도db!$A$14:$X$333,5,0)</f>
        <v>-0.18999999999999995</v>
      </c>
      <c r="K57" s="72">
        <f>VLOOKUP(H57,관심도db!$A$14:$X$333,4,0)-VLOOKUP(H57,관심도db!$A$14:$X$333,6,0)</f>
        <v>-1.35</v>
      </c>
      <c r="L57" s="72">
        <f>VLOOKUP(H57,관심도db!$A$14:$X$333,10,0)+VLOOKUP(H57,관심도db!$A$14:$X$333,11,0)+VLOOKUP(H57,관심도db!$A$14:$X$333,12,0)</f>
        <v>0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0</v>
      </c>
      <c r="O57" s="73"/>
      <c r="P57" s="74"/>
    </row>
    <row r="58" spans="1:20">
      <c r="A58" s="70" t="s">
        <v>393</v>
      </c>
      <c r="B58" s="70" t="str">
        <f>VLOOKUP(A58,관심도db!$A$14:$X$333,2,0)</f>
        <v>부동산</v>
      </c>
      <c r="C58" s="72">
        <f>VLOOKUP(A58,관심도db!$A$14:$X$333,4,0)-VLOOKUP(A58,관심도db!$A$14:$X$333,5,0)</f>
        <v>-16.359999999999985</v>
      </c>
      <c r="D58" s="72">
        <f>VLOOKUP(A58,관심도db!$A$14:$X$333,4,0)-VLOOKUP(A58,관심도db!$A$14:$X$333,6,0)</f>
        <v>-92.43</v>
      </c>
      <c r="E58" s="72">
        <f>VLOOKUP(A58,관심도db!$A$14:$X$333,10,0)+VLOOKUP(A58,관심도db!$A$14:$X$333,11,0)+VLOOKUP(A58,관심도db!$A$14:$X$333,12,0)</f>
        <v>14.21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9.9860000000000007</v>
      </c>
      <c r="H58" s="74" t="s">
        <v>508</v>
      </c>
      <c r="I58" s="74" t="str">
        <f>VLOOKUP(H58,관심도db!$A$14:$X$333,2,0)</f>
        <v>KSQ 부동산</v>
      </c>
      <c r="J58" s="72">
        <f>VLOOKUP(H58,관심도db!$A$14:$X$333,4,0)-VLOOKUP(H58,관심도db!$A$14:$X$333,5,0)</f>
        <v>-0.18999999999999995</v>
      </c>
      <c r="K58" s="72">
        <f>VLOOKUP(H58,관심도db!$A$14:$X$333,4,0)-VLOOKUP(H58,관심도db!$A$14:$X$333,6,0)</f>
        <v>-1.35</v>
      </c>
      <c r="L58" s="72">
        <f>VLOOKUP(H58,관심도db!$A$14:$X$333,10,0)+VLOOKUP(H58,관심도db!$A$14:$X$333,11,0)+VLOOKUP(H58,관심도db!$A$14:$X$333,12,0)</f>
        <v>0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0</v>
      </c>
      <c r="O58" s="73"/>
      <c r="P58" s="74"/>
    </row>
    <row r="59" spans="1:20">
      <c r="A59" s="70" t="s">
        <v>340</v>
      </c>
      <c r="B59" s="70" t="str">
        <f>VLOOKUP(A59,관심도db!$A$14:$X$333,2,0)</f>
        <v>항공화물운송과물류</v>
      </c>
      <c r="C59" s="72">
        <f>VLOOKUP(A59,관심도db!$A$14:$X$333,4,0)-VLOOKUP(A59,관심도db!$A$14:$X$333,5,0)</f>
        <v>-236.84000000000003</v>
      </c>
      <c r="D59" s="72">
        <f>VLOOKUP(A59,관심도db!$A$14:$X$333,4,0)-VLOOKUP(A59,관심도db!$A$14:$X$333,6,0)</f>
        <v>-694.46999999999991</v>
      </c>
      <c r="E59" s="72">
        <f>VLOOKUP(A59,관심도db!$A$14:$X$333,10,0)+VLOOKUP(A59,관심도db!$A$14:$X$333,11,0)+VLOOKUP(A59,관심도db!$A$14:$X$333,12,0)</f>
        <v>170.78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127.934</v>
      </c>
      <c r="H59" s="74" t="s">
        <v>452</v>
      </c>
      <c r="I59" s="74" t="str">
        <f>VLOOKUP(H59,관심도db!$A$14:$X$333,2,0)</f>
        <v>KSQ 항공화물운송과물류</v>
      </c>
      <c r="J59" s="72">
        <f>VLOOKUP(H59,관심도db!$A$14:$X$333,4,0)-VLOOKUP(H59,관심도db!$A$14:$X$333,5,0)</f>
        <v>-0.31000000000000005</v>
      </c>
      <c r="K59" s="72">
        <f>VLOOKUP(H59,관심도db!$A$14:$X$333,4,0)-VLOOKUP(H59,관심도db!$A$14:$X$333,6,0)</f>
        <v>-0.14000000000000012</v>
      </c>
      <c r="L59" s="72">
        <f>VLOOKUP(H59,관심도db!$A$14:$X$333,10,0)+VLOOKUP(H59,관심도db!$A$14:$X$333,11,0)+VLOOKUP(H59,관심도db!$A$14:$X$333,12,0)</f>
        <v>0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0</v>
      </c>
      <c r="O59" s="73" t="s">
        <v>546</v>
      </c>
      <c r="P59" s="74" t="str">
        <f>VLOOKUP(O59,관심도db!$A$14:$X$333,2,0)</f>
        <v>에너지</v>
      </c>
      <c r="Q59" s="72">
        <f>VLOOKUP(O59,관심도db!$A$14:$X$333,4,0)-VLOOKUP(O59,관심도db!$A$14:$X$333,5,0)</f>
        <v>491.30000000000018</v>
      </c>
      <c r="R59" s="72">
        <f>VLOOKUP(O59,관심도db!$A$14:$X$333,4,0)-VLOOKUP(O59,관심도db!$A$14:$X$333,6,0)</f>
        <v>-4377.42</v>
      </c>
      <c r="S59" s="72">
        <f>VLOOKUP(O59,관심도db!$A$14:$X$333,10,0)+VLOOKUP(O59,관심도db!$A$14:$X$333,11,0)+VLOOKUP(O59,관심도db!$A$14:$X$333,12,0)</f>
        <v>429.05999999999995</v>
      </c>
      <c r="T59" s="72">
        <f>(VLOOKUP(O59,관심도db!$A$14:$X$333,10,0)+VLOOKUP(O59,관심도db!$A$14:$X$333,11,0)+VLOOKUP(O59,관심도db!$A$14:$X$333,12,0))-AVERAGE(VLOOKUP(O59,관심도db!$A$14:$X$333,10,0),VLOOKUP(O59,관심도db!$A$14:$X$333,11,0),VLOOKUP(O59,관심도db!$A$14:$X$333,12,0),VLOOKUP(O59,관심도db!$A$14:$X$333,13,0),VLOOKUP(O59,관심도db!$A$14:$X$333,14,0),VLOOKUP(O59,관심도db!$A$14:$X$333,15,0),VLOOKUP(O59,관심도db!$A$14:$X$333,16,0),VLOOKUP(O59,관심도db!$A$14:$X$333,17,0),VLOOKUP(O59,관심도db!$A$14:$X$333,18,0),VLOOKUP(O59,관심도db!$A$14:$X$333,19,0),VLOOKUP(O59,관심도db!$A$14:$X$333,20,0),VLOOKUP(O59,관심도db!$A$14:$X$333,21,0),VLOOKUP(O59,관심도db!$A$14:$X$333,22,0),VLOOKUP(O59,관심도db!$A$14:$X$333,23,0),VLOOKUP(O59,관심도db!$A$14:$X$333,24,0))</f>
        <v>189.02533333333329</v>
      </c>
    </row>
    <row r="60" spans="1:20">
      <c r="A60" s="70" t="s">
        <v>346</v>
      </c>
      <c r="B60" s="70" t="str">
        <f>VLOOKUP(A60,관심도db!$A$14:$X$333,2,0)</f>
        <v>자동차</v>
      </c>
      <c r="C60" s="72">
        <f>VLOOKUP(A60,관심도db!$A$14:$X$333,4,0)-VLOOKUP(A60,관심도db!$A$14:$X$333,5,0)</f>
        <v>-6660.5599999999995</v>
      </c>
      <c r="D60" s="72">
        <f>VLOOKUP(A60,관심도db!$A$14:$X$333,4,0)-VLOOKUP(A60,관심도db!$A$14:$X$333,6,0)</f>
        <v>-9322.6200000000008</v>
      </c>
      <c r="E60" s="72">
        <f>VLOOKUP(A60,관심도db!$A$14:$X$333,10,0)+VLOOKUP(A60,관심도db!$A$14:$X$333,11,0)+VLOOKUP(A60,관심도db!$A$14:$X$333,12,0)</f>
        <v>2775.5699999999997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1503.6126666666664</v>
      </c>
      <c r="H60" s="74" t="s">
        <v>460</v>
      </c>
      <c r="I60" s="74" t="str">
        <f>VLOOKUP(H60,관심도db!$A$14:$X$333,2,0)</f>
        <v>KSQ 자동차</v>
      </c>
      <c r="J60" s="72">
        <f>VLOOKUP(H60,관심도db!$A$14:$X$333,4,0)-VLOOKUP(H60,관심도db!$A$14:$X$333,5,0)</f>
        <v>-0.42999999999999972</v>
      </c>
      <c r="K60" s="72">
        <f>VLOOKUP(H60,관심도db!$A$14:$X$333,4,0)-VLOOKUP(H60,관심도db!$A$14:$X$333,6,0)</f>
        <v>-24.06</v>
      </c>
      <c r="L60" s="72">
        <f>VLOOKUP(H60,관심도db!$A$14:$X$333,10,0)+VLOOKUP(H60,관심도db!$A$14:$X$333,11,0)+VLOOKUP(H60,관심도db!$A$14:$X$333,12,0)</f>
        <v>0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-2.1333333333333333E-2</v>
      </c>
      <c r="O60" s="74" t="s">
        <v>203</v>
      </c>
      <c r="P60" s="74" t="str">
        <f>VLOOKUP(O60,관심도db!$A$14:$X$333,2,0)</f>
        <v>전기장비</v>
      </c>
      <c r="Q60" s="75">
        <f>VLOOKUP(O60,관심도db!$A$14:$X$333,4,0)-VLOOKUP(O60,관심도db!$A$14:$X$333,5,0)</f>
        <v>-2535.0600000000013</v>
      </c>
      <c r="R60" s="75">
        <f>VLOOKUP(O60,관심도db!$A$14:$X$333,4,0)-VLOOKUP(O60,관심도db!$A$14:$X$333,6,0)</f>
        <v>-17740.93</v>
      </c>
      <c r="S60" s="72">
        <f>VLOOKUP(O60,관심도db!$A$14:$X$333,10,0)+VLOOKUP(O60,관심도db!$A$14:$X$333,11,0)+VLOOKUP(O60,관심도db!$A$14:$X$333,12,0)</f>
        <v>1780.7799999999997</v>
      </c>
      <c r="T60" s="72">
        <f>(VLOOKUP(O60,관심도db!$A$14:$X$333,10,0)+VLOOKUP(O60,관심도db!$A$14:$X$333,11,0)+VLOOKUP(O60,관심도db!$A$14:$X$333,12,0))-AVERAGE(VLOOKUP(O60,관심도db!$A$14:$X$333,10,0),VLOOKUP(O60,관심도db!$A$14:$X$333,11,0),VLOOKUP(O60,관심도db!$A$14:$X$333,12,0),VLOOKUP(O60,관심도db!$A$14:$X$333,13,0),VLOOKUP(O60,관심도db!$A$14:$X$333,14,0),VLOOKUP(O60,관심도db!$A$14:$X$333,15,0),VLOOKUP(O60,관심도db!$A$14:$X$333,16,0),VLOOKUP(O60,관심도db!$A$14:$X$333,17,0),VLOOKUP(O60,관심도db!$A$14:$X$333,18,0),VLOOKUP(O60,관심도db!$A$14:$X$333,19,0),VLOOKUP(O60,관심도db!$A$14:$X$333,20,0),VLOOKUP(O60,관심도db!$A$14:$X$333,21,0),VLOOKUP(O60,관심도db!$A$14:$X$333,22,0),VLOOKUP(O60,관심도db!$A$14:$X$333,23,0),VLOOKUP(O60,관심도db!$A$14:$X$333,24,0))</f>
        <v>1210.313333333333</v>
      </c>
    </row>
    <row r="61" spans="1:20">
      <c r="A61" s="70" t="s">
        <v>367</v>
      </c>
      <c r="B61" s="70" t="str">
        <f>VLOOKUP(A61,관심도db!$A$14:$X$333,2,0)</f>
        <v>음료</v>
      </c>
      <c r="C61" s="72">
        <f>VLOOKUP(A61,관심도db!$A$14:$X$333,4,0)-VLOOKUP(A61,관심도db!$A$14:$X$333,5,0)</f>
        <v>2.3099999999999881</v>
      </c>
      <c r="D61" s="72">
        <f>VLOOKUP(A61,관심도db!$A$14:$X$333,4,0)-VLOOKUP(A61,관심도db!$A$14:$X$333,6,0)</f>
        <v>-1.4100000000000108</v>
      </c>
      <c r="E61" s="72">
        <f>VLOOKUP(A61,관심도db!$A$14:$X$333,10,0)+VLOOKUP(A61,관심도db!$A$14:$X$333,11,0)+VLOOKUP(A61,관심도db!$A$14:$X$333,12,0)</f>
        <v>2.04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0.70333333333333359</v>
      </c>
      <c r="H61" s="74" t="s">
        <v>481</v>
      </c>
      <c r="I61" s="74" t="str">
        <f>VLOOKUP(H61,관심도db!$A$14:$X$333,2,0)</f>
        <v>KSQ 음료</v>
      </c>
      <c r="J61" s="72">
        <f>VLOOKUP(H61,관심도db!$A$14:$X$333,4,0)-VLOOKUP(H61,관심도db!$A$14:$X$333,5,0)</f>
        <v>-0.76999999999999957</v>
      </c>
      <c r="K61" s="72">
        <f>VLOOKUP(H61,관심도db!$A$14:$X$333,4,0)-VLOOKUP(H61,관심도db!$A$14:$X$333,6,0)</f>
        <v>-15.309999999999999</v>
      </c>
      <c r="L61" s="72">
        <f>VLOOKUP(H61,관심도db!$A$14:$X$333,10,0)+VLOOKUP(H61,관심도db!$A$14:$X$333,11,0)+VLOOKUP(H61,관심도db!$A$14:$X$333,12,0)</f>
        <v>0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0</v>
      </c>
      <c r="O61" s="74" t="s">
        <v>198</v>
      </c>
      <c r="P61" s="74" t="str">
        <f>VLOOKUP(O61,관심도db!$A$14:$X$333,2,0)</f>
        <v>생명과학</v>
      </c>
      <c r="Q61" s="72">
        <f>VLOOKUP(O61,관심도db!$A$14:$X$333,4,0)-VLOOKUP(O61,관심도db!$A$14:$X$333,5,0)</f>
        <v>1376.1899999999996</v>
      </c>
      <c r="R61" s="72">
        <f>VLOOKUP(O61,관심도db!$A$14:$X$333,4,0)-VLOOKUP(O61,관심도db!$A$14:$X$333,6,0)</f>
        <v>878.98999999999978</v>
      </c>
      <c r="S61" s="72">
        <f>VLOOKUP(O61,관심도db!$A$14:$X$333,10,0)+VLOOKUP(O61,관심도db!$A$14:$X$333,11,0)+VLOOKUP(O61,관심도db!$A$14:$X$333,12,0)</f>
        <v>544.22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360.09399999999999</v>
      </c>
    </row>
    <row r="62" spans="1:20">
      <c r="A62" s="70" t="s">
        <v>325</v>
      </c>
      <c r="B62" s="70" t="str">
        <f>VLOOKUP(A62,관심도db!$A$14:$X$333,2,0)</f>
        <v>종이와목재</v>
      </c>
      <c r="C62" s="72">
        <f>VLOOKUP(A62,관심도db!$A$14:$X$333,4,0)-VLOOKUP(A62,관심도db!$A$14:$X$333,5,0)</f>
        <v>11.540000000000006</v>
      </c>
      <c r="D62" s="72">
        <f>VLOOKUP(A62,관심도db!$A$14:$X$333,4,0)-VLOOKUP(A62,관심도db!$A$14:$X$333,6,0)</f>
        <v>-42.92</v>
      </c>
      <c r="E62" s="72">
        <f>VLOOKUP(A62,관심도db!$A$14:$X$333,10,0)+VLOOKUP(A62,관심도db!$A$14:$X$333,11,0)+VLOOKUP(A62,관심도db!$A$14:$X$333,12,0)</f>
        <v>1.7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1.506</v>
      </c>
      <c r="H62" s="74" t="s">
        <v>437</v>
      </c>
      <c r="I62" s="74" t="str">
        <f>VLOOKUP(H62,관심도db!$A$14:$X$333,2,0)</f>
        <v>KSQ 종이와목재</v>
      </c>
      <c r="J62" s="72">
        <f>VLOOKUP(H62,관심도db!$A$14:$X$333,4,0)-VLOOKUP(H62,관심도db!$A$14:$X$333,5,0)</f>
        <v>-1.860000000000003</v>
      </c>
      <c r="K62" s="72">
        <f>VLOOKUP(H62,관심도db!$A$14:$X$333,4,0)-VLOOKUP(H62,관심도db!$A$14:$X$333,6,0)</f>
        <v>-31.870000000000005</v>
      </c>
      <c r="L62" s="72">
        <f>VLOOKUP(H62,관심도db!$A$14:$X$333,10,0)+VLOOKUP(H62,관심도db!$A$14:$X$333,11,0)+VLOOKUP(H62,관심도db!$A$14:$X$333,12,0)</f>
        <v>1.64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1.4733333333333332</v>
      </c>
      <c r="O62" s="73" t="s">
        <v>543</v>
      </c>
      <c r="P62" s="74" t="str">
        <f>VLOOKUP(O62,관심도db!$A$14:$X$333,2,0)</f>
        <v>화장품,의류,완구</v>
      </c>
      <c r="Q62" s="72">
        <f>VLOOKUP(O62,관심도db!$A$14:$X$333,4,0)-VLOOKUP(O62,관심도db!$A$14:$X$333,5,0)</f>
        <v>-166.96000000000004</v>
      </c>
      <c r="R62" s="72">
        <f>VLOOKUP(O62,관심도db!$A$14:$X$333,4,0)-VLOOKUP(O62,관심도db!$A$14:$X$333,6,0)</f>
        <v>-1693.9300000000003</v>
      </c>
      <c r="S62" s="72">
        <f>VLOOKUP(O62,관심도db!$A$14:$X$333,10,0)+VLOOKUP(O62,관심도db!$A$14:$X$333,11,0)+VLOOKUP(O62,관심도db!$A$14:$X$333,12,0)</f>
        <v>397.22</v>
      </c>
      <c r="T62" s="72">
        <f>(VLOOKUP(O62,관심도db!$A$14:$X$333,10,0)+VLOOKUP(O62,관심도db!$A$14:$X$333,11,0)+VLOOKUP(O62,관심도db!$A$14:$X$333,12,0))-AVERAGE(VLOOKUP(O62,관심도db!$A$14:$X$333,10,0),VLOOKUP(O62,관심도db!$A$14:$X$333,11,0),VLOOKUP(O62,관심도db!$A$14:$X$333,12,0),VLOOKUP(O62,관심도db!$A$14:$X$333,13,0),VLOOKUP(O62,관심도db!$A$14:$X$333,14,0),VLOOKUP(O62,관심도db!$A$14:$X$333,15,0),VLOOKUP(O62,관심도db!$A$14:$X$333,16,0),VLOOKUP(O62,관심도db!$A$14:$X$333,17,0),VLOOKUP(O62,관심도db!$A$14:$X$333,18,0),VLOOKUP(O62,관심도db!$A$14:$X$333,19,0),VLOOKUP(O62,관심도db!$A$14:$X$333,20,0),VLOOKUP(O62,관심도db!$A$14:$X$333,21,0),VLOOKUP(O62,관심도db!$A$14:$X$333,22,0),VLOOKUP(O62,관심도db!$A$14:$X$333,23,0),VLOOKUP(O62,관심도db!$A$14:$X$333,24,0))</f>
        <v>216.10533333333336</v>
      </c>
    </row>
    <row r="63" spans="1:20">
      <c r="A63" s="70" t="s">
        <v>408</v>
      </c>
      <c r="B63" s="70" t="str">
        <f>VLOOKUP(A63,관심도db!$A$14:$X$333,2,0)</f>
        <v>디스플레이패널</v>
      </c>
      <c r="C63" s="72">
        <f>VLOOKUP(A63,관심도db!$A$14:$X$333,4,0)-VLOOKUP(A63,관심도db!$A$14:$X$333,5,0)</f>
        <v>283.63999999999987</v>
      </c>
      <c r="D63" s="72">
        <f>VLOOKUP(A63,관심도db!$A$14:$X$333,4,0)-VLOOKUP(A63,관심도db!$A$14:$X$333,6,0)</f>
        <v>137.80999999999995</v>
      </c>
      <c r="E63" s="72">
        <f>VLOOKUP(A63,관심도db!$A$14:$X$333,10,0)+VLOOKUP(A63,관심도db!$A$14:$X$333,11,0)+VLOOKUP(A63,관심도db!$A$14:$X$333,12,0)</f>
        <v>144.78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97.574666666666673</v>
      </c>
      <c r="H63" s="74" t="s">
        <v>524</v>
      </c>
      <c r="I63" s="74" t="str">
        <f>VLOOKUP(H63,관심도db!$A$14:$X$333,2,0)</f>
        <v>KSQ 디스플레이패널</v>
      </c>
      <c r="J63" s="72">
        <f>VLOOKUP(H63,관심도db!$A$14:$X$333,4,0)-VLOOKUP(H63,관심도db!$A$14:$X$333,5,0)</f>
        <v>-2.17</v>
      </c>
      <c r="K63" s="72">
        <f>VLOOKUP(H63,관심도db!$A$14:$X$333,4,0)-VLOOKUP(H63,관심도db!$A$14:$X$333,6,0)</f>
        <v>-10.49</v>
      </c>
      <c r="L63" s="72">
        <f>VLOOKUP(H63,관심도db!$A$14:$X$333,10,0)+VLOOKUP(H63,관심도db!$A$14:$X$333,11,0)+VLOOKUP(H63,관심도db!$A$14:$X$333,12,0)</f>
        <v>0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0</v>
      </c>
      <c r="O63" s="73"/>
      <c r="P63" s="74"/>
    </row>
    <row r="64" spans="1:20">
      <c r="A64" s="70" t="s">
        <v>331</v>
      </c>
      <c r="B64" s="70" t="str">
        <f>VLOOKUP(A64,관심도db!$A$14:$X$333,2,0)</f>
        <v>가구</v>
      </c>
      <c r="C64" s="72">
        <f>VLOOKUP(A64,관심도db!$A$14:$X$333,4,0)-VLOOKUP(A64,관심도db!$A$14:$X$333,5,0)</f>
        <v>-9.68</v>
      </c>
      <c r="D64" s="72">
        <f>VLOOKUP(A64,관심도db!$A$14:$X$333,4,0)-VLOOKUP(A64,관심도db!$A$14:$X$333,6,0)</f>
        <v>-40.249999999999993</v>
      </c>
      <c r="E64" s="72">
        <f>VLOOKUP(A64,관심도db!$A$14:$X$333,10,0)+VLOOKUP(A64,관심도db!$A$14:$X$333,11,0)+VLOOKUP(A64,관심도db!$A$14:$X$333,12,0)</f>
        <v>1.8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1.4773333333333334</v>
      </c>
      <c r="H64" s="74" t="s">
        <v>443</v>
      </c>
      <c r="I64" s="74" t="str">
        <f>VLOOKUP(H64,관심도db!$A$14:$X$333,2,0)</f>
        <v>KSQ 가구</v>
      </c>
      <c r="J64" s="72">
        <f>VLOOKUP(H64,관심도db!$A$14:$X$333,4,0)-VLOOKUP(H64,관심도db!$A$14:$X$333,5,0)</f>
        <v>-2.6400000000000006</v>
      </c>
      <c r="K64" s="72">
        <f>VLOOKUP(H64,관심도db!$A$14:$X$333,4,0)-VLOOKUP(H64,관심도db!$A$14:$X$333,6,0)</f>
        <v>-7.87</v>
      </c>
      <c r="L64" s="72">
        <f>VLOOKUP(H64,관심도db!$A$14:$X$333,10,0)+VLOOKUP(H64,관심도db!$A$14:$X$333,11,0)+VLOOKUP(H64,관심도db!$A$14:$X$333,12,0)</f>
        <v>0.01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6.0000000000000001E-3</v>
      </c>
      <c r="N64" s="75"/>
      <c r="O64" s="74" t="s">
        <v>131</v>
      </c>
      <c r="P64" s="74" t="str">
        <f>VLOOKUP(O64,관심도db!$A$14:$X$333,2,0)</f>
        <v>증권</v>
      </c>
      <c r="Q64" s="75">
        <f>VLOOKUP(O64,관심도db!$A$14:$X$333,4,0)-VLOOKUP(O64,관심도db!$A$14:$X$333,5,0)</f>
        <v>-650.54999999999927</v>
      </c>
      <c r="R64" s="72">
        <f>VLOOKUP(O64,관심도db!$A$14:$X$333,4,0)-VLOOKUP(O64,관심도db!$A$14:$X$333,6,0)</f>
        <v>-5695.25</v>
      </c>
      <c r="S64" s="72">
        <f>VLOOKUP(O64,관심도db!$A$14:$X$333,10,0)+VLOOKUP(O64,관심도db!$A$14:$X$333,11,0)+VLOOKUP(O64,관심도db!$A$14:$X$333,12,0)</f>
        <v>579.52</v>
      </c>
      <c r="T64" s="72">
        <f>(VLOOKUP(O64,관심도db!$A$14:$X$333,10,0)+VLOOKUP(O64,관심도db!$A$14:$X$333,11,0)+VLOOKUP(O64,관심도db!$A$14:$X$333,12,0))-AVERAGE(VLOOKUP(O64,관심도db!$A$14:$X$333,10,0),VLOOKUP(O64,관심도db!$A$14:$X$333,11,0),VLOOKUP(O64,관심도db!$A$14:$X$333,12,0),VLOOKUP(O64,관심도db!$A$14:$X$333,13,0),VLOOKUP(O64,관심도db!$A$14:$X$333,14,0),VLOOKUP(O64,관심도db!$A$14:$X$333,15,0),VLOOKUP(O64,관심도db!$A$14:$X$333,16,0),VLOOKUP(O64,관심도db!$A$14:$X$333,17,0),VLOOKUP(O64,관심도db!$A$14:$X$333,18,0),VLOOKUP(O64,관심도db!$A$14:$X$333,19,0),VLOOKUP(O64,관심도db!$A$14:$X$333,20,0),VLOOKUP(O64,관심도db!$A$14:$X$333,21,0),VLOOKUP(O64,관심도db!$A$14:$X$333,22,0),VLOOKUP(O64,관심도db!$A$14:$X$333,23,0),VLOOKUP(O64,관심도db!$A$14:$X$333,24,0))</f>
        <v>371.54599999999999</v>
      </c>
    </row>
    <row r="65" spans="1:20">
      <c r="A65" s="70" t="s">
        <v>214</v>
      </c>
      <c r="B65" s="70" t="str">
        <f>VLOOKUP(A65,관심도db!$A$14:$X$333,2,0)</f>
        <v>해운사</v>
      </c>
      <c r="C65" s="72">
        <f>VLOOKUP(A65,관심도db!$A$14:$X$333,4,0)-VLOOKUP(A65,관심도db!$A$14:$X$333,5,0)</f>
        <v>-425.13</v>
      </c>
      <c r="D65" s="72">
        <f>VLOOKUP(A65,관심도db!$A$14:$X$333,4,0)-VLOOKUP(A65,관심도db!$A$14:$X$333,6,0)</f>
        <v>-1032.8400000000001</v>
      </c>
      <c r="E65" s="72">
        <f>VLOOKUP(A65,관심도db!$A$14:$X$333,10,0)+VLOOKUP(A65,관심도db!$A$14:$X$333,11,0)+VLOOKUP(A65,관심도db!$A$14:$X$333,12,0)</f>
        <v>30.560000000000002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12.788666666666668</v>
      </c>
      <c r="H65" s="74" t="s">
        <v>454</v>
      </c>
      <c r="I65" s="74" t="str">
        <f>VLOOKUP(H65,관심도db!$A$14:$X$333,2,0)</f>
        <v>KSQ 해운사</v>
      </c>
      <c r="J65" s="72">
        <f>VLOOKUP(H65,관심도db!$A$14:$X$333,4,0)-VLOOKUP(H65,관심도db!$A$14:$X$333,5,0)</f>
        <v>-3.1800000000000006</v>
      </c>
      <c r="K65" s="72">
        <f>VLOOKUP(H65,관심도db!$A$14:$X$333,4,0)-VLOOKUP(H65,관심도db!$A$14:$X$333,6,0)</f>
        <v>-8.5100000000000016</v>
      </c>
      <c r="L65" s="72">
        <f>VLOOKUP(H65,관심도db!$A$14:$X$333,10,0)+VLOOKUP(H65,관심도db!$A$14:$X$333,11,0)+VLOOKUP(H65,관심도db!$A$14:$X$333,12,0)</f>
        <v>0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0</v>
      </c>
      <c r="O65" s="73" t="s">
        <v>548</v>
      </c>
      <c r="P65" s="74" t="str">
        <f>VLOOKUP(O65,관심도db!$A$14:$X$333,2,0)</f>
        <v>포장재,종이와목재</v>
      </c>
      <c r="Q65" s="72">
        <f>VLOOKUP(O65,관심도db!$A$14:$X$333,4,0)-VLOOKUP(O65,관심도db!$A$14:$X$333,5,0)</f>
        <v>-31.099999999999994</v>
      </c>
      <c r="R65" s="72">
        <f>VLOOKUP(O65,관심도db!$A$14:$X$333,4,0)-VLOOKUP(O65,관심도db!$A$14:$X$333,6,0)</f>
        <v>-276.69000000000005</v>
      </c>
      <c r="S65" s="72">
        <f>VLOOKUP(O65,관심도db!$A$14:$X$333,10,0)+VLOOKUP(O65,관심도db!$A$14:$X$333,11,0)+VLOOKUP(O65,관심도db!$A$14:$X$333,12,0)</f>
        <v>4.26</v>
      </c>
      <c r="T65" s="72">
        <f>(VLOOKUP(O65,관심도db!$A$14:$X$333,10,0)+VLOOKUP(O65,관심도db!$A$14:$X$333,11,0)+VLOOKUP(O65,관심도db!$A$14:$X$333,12,0))-AVERAGE(VLOOKUP(O65,관심도db!$A$14:$X$333,10,0),VLOOKUP(O65,관심도db!$A$14:$X$333,11,0),VLOOKUP(O65,관심도db!$A$14:$X$333,12,0),VLOOKUP(O65,관심도db!$A$14:$X$333,13,0),VLOOKUP(O65,관심도db!$A$14:$X$333,14,0),VLOOKUP(O65,관심도db!$A$14:$X$333,15,0),VLOOKUP(O65,관심도db!$A$14:$X$333,16,0),VLOOKUP(O65,관심도db!$A$14:$X$333,17,0),VLOOKUP(O65,관심도db!$A$14:$X$333,18,0),VLOOKUP(O65,관심도db!$A$14:$X$333,19,0),VLOOKUP(O65,관심도db!$A$14:$X$333,20,0),VLOOKUP(O65,관심도db!$A$14:$X$333,21,0),VLOOKUP(O65,관심도db!$A$14:$X$333,22,0),VLOOKUP(O65,관심도db!$A$14:$X$333,23,0),VLOOKUP(O65,관심도db!$A$14:$X$333,24,0))</f>
        <v>1.8966666666666661</v>
      </c>
    </row>
    <row r="66" spans="1:20">
      <c r="A66" s="70" t="s">
        <v>360</v>
      </c>
      <c r="B66" s="70" t="str">
        <f>VLOOKUP(A66,관심도db!$A$14:$X$333,2,0)</f>
        <v>전문소매</v>
      </c>
      <c r="C66" s="72">
        <f>VLOOKUP(A66,관심도db!$A$14:$X$333,4,0)-VLOOKUP(A66,관심도db!$A$14:$X$333,5,0)</f>
        <v>65.13</v>
      </c>
      <c r="D66" s="72">
        <f>VLOOKUP(A66,관심도db!$A$14:$X$333,4,0)-VLOOKUP(A66,관심도db!$A$14:$X$333,6,0)</f>
        <v>78.05</v>
      </c>
      <c r="E66" s="72">
        <f>VLOOKUP(A66,관심도db!$A$14:$X$333,10,0)+VLOOKUP(A66,관심도db!$A$14:$X$333,11,0)+VLOOKUP(A66,관심도db!$A$14:$X$333,12,0)</f>
        <v>0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-1.3333333333333333E-3</v>
      </c>
      <c r="H66" s="74" t="s">
        <v>474</v>
      </c>
      <c r="I66" s="74" t="str">
        <f>VLOOKUP(H66,관심도db!$A$14:$X$333,2,0)</f>
        <v>KSQ 전문소매</v>
      </c>
      <c r="J66" s="72">
        <f>VLOOKUP(H66,관심도db!$A$14:$X$333,4,0)-VLOOKUP(H66,관심도db!$A$14:$X$333,5,0)</f>
        <v>-3.58</v>
      </c>
      <c r="K66" s="72">
        <f>VLOOKUP(H66,관심도db!$A$14:$X$333,4,0)-VLOOKUP(H66,관심도db!$A$14:$X$333,6,0)</f>
        <v>-4.59</v>
      </c>
      <c r="L66" s="72">
        <f>VLOOKUP(H66,관심도db!$A$14:$X$333,10,0)+VLOOKUP(H66,관심도db!$A$14:$X$333,11,0)+VLOOKUP(H66,관심도db!$A$14:$X$333,12,0)</f>
        <v>0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0</v>
      </c>
      <c r="O66" s="73" t="s">
        <v>563</v>
      </c>
      <c r="P66" s="74" t="str">
        <f>VLOOKUP(O66,관심도db!$A$14:$X$333,2,0)</f>
        <v>교육</v>
      </c>
      <c r="Q66" s="72">
        <f>VLOOKUP(O66,관심도db!$A$14:$X$333,4,0)-VLOOKUP(O66,관심도db!$A$14:$X$333,5,0)</f>
        <v>-29.86999999999999</v>
      </c>
      <c r="R66" s="72">
        <f>VLOOKUP(O66,관심도db!$A$14:$X$333,4,0)-VLOOKUP(O66,관심도db!$A$14:$X$333,6,0)</f>
        <v>-108.13999999999999</v>
      </c>
      <c r="S66" s="72">
        <f>VLOOKUP(O66,관심도db!$A$14:$X$333,10,0)+VLOOKUP(O66,관심도db!$A$14:$X$333,11,0)+VLOOKUP(O66,관심도db!$A$14:$X$333,12,0)</f>
        <v>2.58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1.7073333333333331</v>
      </c>
    </row>
    <row r="67" spans="1:20">
      <c r="A67" s="70" t="s">
        <v>341</v>
      </c>
      <c r="B67" s="70" t="str">
        <f>VLOOKUP(A67,관심도db!$A$14:$X$333,2,0)</f>
        <v>도로와철도운송</v>
      </c>
      <c r="C67" s="72">
        <f>VLOOKUP(A67,관심도db!$A$14:$X$333,4,0)-VLOOKUP(A67,관심도db!$A$14:$X$333,5,0)</f>
        <v>-821.27</v>
      </c>
      <c r="D67" s="72">
        <f>VLOOKUP(A67,관심도db!$A$14:$X$333,4,0)-VLOOKUP(A67,관심도db!$A$14:$X$333,6,0)</f>
        <v>-267.28000000000003</v>
      </c>
      <c r="E67" s="72">
        <f>VLOOKUP(A67,관심도db!$A$14:$X$333,10,0)+VLOOKUP(A67,관심도db!$A$14:$X$333,11,0)+VLOOKUP(A67,관심도db!$A$14:$X$333,12,0)</f>
        <v>2.96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0.6553333333333331</v>
      </c>
      <c r="H67" s="74" t="s">
        <v>455</v>
      </c>
      <c r="I67" s="74" t="str">
        <f>VLOOKUP(H67,관심도db!$A$14:$X$333,2,0)</f>
        <v>KSQ 도로와철도운송</v>
      </c>
      <c r="J67" s="72">
        <f>VLOOKUP(H67,관심도db!$A$14:$X$333,4,0)-VLOOKUP(H67,관심도db!$A$14:$X$333,5,0)</f>
        <v>-3.620000000000001</v>
      </c>
      <c r="K67" s="72">
        <f>VLOOKUP(H67,관심도db!$A$14:$X$333,4,0)-VLOOKUP(H67,관심도db!$A$14:$X$333,6,0)</f>
        <v>-6.9700000000000006</v>
      </c>
      <c r="L67" s="72">
        <f>VLOOKUP(H67,관심도db!$A$14:$X$333,10,0)+VLOOKUP(H67,관심도db!$A$14:$X$333,11,0)+VLOOKUP(H67,관심도db!$A$14:$X$333,12,0)</f>
        <v>0.51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0.23266666666666669</v>
      </c>
      <c r="N67" s="75"/>
      <c r="O67" s="74" t="s">
        <v>549</v>
      </c>
      <c r="P67" s="74" t="str">
        <f>VLOOKUP(O67,관심도db!$A$14:$X$333,2,0)</f>
        <v>비철금속</v>
      </c>
      <c r="Q67" s="75">
        <f>VLOOKUP(O67,관심도db!$A$14:$X$333,4,0)-VLOOKUP(O67,관심도db!$A$14:$X$333,5,0)</f>
        <v>-212.99</v>
      </c>
      <c r="R67" s="72">
        <f>VLOOKUP(O67,관심도db!$A$14:$X$333,4,0)-VLOOKUP(O67,관심도db!$A$14:$X$333,6,0)</f>
        <v>-1808.03</v>
      </c>
      <c r="S67" s="72">
        <f>VLOOKUP(O67,관심도db!$A$14:$X$333,10,0)+VLOOKUP(O67,관심도db!$A$14:$X$333,11,0)+VLOOKUP(O67,관심도db!$A$14:$X$333,12,0)</f>
        <v>191.91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142.98333333333335</v>
      </c>
    </row>
    <row r="68" spans="1:20">
      <c r="A68" s="70" t="s">
        <v>371</v>
      </c>
      <c r="B68" s="70" t="str">
        <f>VLOOKUP(A68,관심도db!$A$14:$X$333,2,0)</f>
        <v>가정용품</v>
      </c>
      <c r="C68" s="72">
        <f>VLOOKUP(A68,관심도db!$A$14:$X$333,4,0)-VLOOKUP(A68,관심도db!$A$14:$X$333,5,0)</f>
        <v>-6.2100000000000009</v>
      </c>
      <c r="D68" s="72">
        <f>VLOOKUP(A68,관심도db!$A$14:$X$333,4,0)-VLOOKUP(A68,관심도db!$A$14:$X$333,6,0)</f>
        <v>-0.64000000000000057</v>
      </c>
      <c r="E68" s="72">
        <f>VLOOKUP(A68,관심도db!$A$14:$X$333,10,0)+VLOOKUP(A68,관심도db!$A$14:$X$333,11,0)+VLOOKUP(A68,관심도db!$A$14:$X$333,12,0)</f>
        <v>0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-8.4000000000000005E-2</v>
      </c>
      <c r="H68" s="74" t="s">
        <v>485</v>
      </c>
      <c r="I68" s="74" t="str">
        <f>VLOOKUP(H68,관심도db!$A$14:$X$333,2,0)</f>
        <v>KSQ 가정용품</v>
      </c>
      <c r="J68" s="72">
        <f>VLOOKUP(H68,관심도db!$A$14:$X$333,4,0)-VLOOKUP(H68,관심도db!$A$14:$X$333,5,0)</f>
        <v>-5.1499999999999986</v>
      </c>
      <c r="K68" s="72">
        <f>VLOOKUP(H68,관심도db!$A$14:$X$333,4,0)-VLOOKUP(H68,관심도db!$A$14:$X$333,6,0)</f>
        <v>4.4600000000000009</v>
      </c>
      <c r="L68" s="72">
        <f>VLOOKUP(H68,관심도db!$A$14:$X$333,10,0)+VLOOKUP(H68,관심도db!$A$14:$X$333,11,0)+VLOOKUP(H68,관심도db!$A$14:$X$333,12,0)</f>
        <v>0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-8.4000000000000005E-2</v>
      </c>
      <c r="N68" s="75"/>
      <c r="O68" s="74" t="s">
        <v>571</v>
      </c>
      <c r="P68" s="74" t="str">
        <f>VLOOKUP(O68,관심도db!$A$14:$X$333,2,0)</f>
        <v>증권</v>
      </c>
      <c r="Q68" s="75">
        <f>VLOOKUP(O68,관심도db!$A$14:$X$333,4,0)-VLOOKUP(O68,관심도db!$A$14:$X$333,5,0)</f>
        <v>-650.54999999999927</v>
      </c>
      <c r="R68" s="72">
        <f>VLOOKUP(O68,관심도db!$A$14:$X$333,4,0)-VLOOKUP(O68,관심도db!$A$14:$X$333,6,0)</f>
        <v>-5695.25</v>
      </c>
      <c r="S68" s="72">
        <f>VLOOKUP(O68,관심도db!$A$14:$X$333,10,0)+VLOOKUP(O68,관심도db!$A$14:$X$333,11,0)+VLOOKUP(O68,관심도db!$A$14:$X$333,12,0)</f>
        <v>579.52</v>
      </c>
      <c r="T68" s="72">
        <f>(VLOOKUP(O68,관심도db!$A$14:$X$333,10,0)+VLOOKUP(O68,관심도db!$A$14:$X$333,11,0)+VLOOKUP(O68,관심도db!$A$14:$X$333,12,0))-AVERAGE(VLOOKUP(O68,관심도db!$A$14:$X$333,10,0),VLOOKUP(O68,관심도db!$A$14:$X$333,11,0),VLOOKUP(O68,관심도db!$A$14:$X$333,12,0),VLOOKUP(O68,관심도db!$A$14:$X$333,13,0),VLOOKUP(O68,관심도db!$A$14:$X$333,14,0),VLOOKUP(O68,관심도db!$A$14:$X$333,15,0),VLOOKUP(O68,관심도db!$A$14:$X$333,16,0),VLOOKUP(O68,관심도db!$A$14:$X$333,17,0),VLOOKUP(O68,관심도db!$A$14:$X$333,18,0),VLOOKUP(O68,관심도db!$A$14:$X$333,19,0),VLOOKUP(O68,관심도db!$A$14:$X$333,20,0),VLOOKUP(O68,관심도db!$A$14:$X$333,21,0),VLOOKUP(O68,관심도db!$A$14:$X$333,22,0),VLOOKUP(O68,관심도db!$A$14:$X$333,23,0),VLOOKUP(O68,관심도db!$A$14:$X$333,24,0))</f>
        <v>371.54599999999999</v>
      </c>
    </row>
    <row r="69" spans="1:20">
      <c r="A69" s="70" t="s">
        <v>370</v>
      </c>
      <c r="B69" s="70" t="str">
        <f>VLOOKUP(A69,관심도db!$A$14:$X$333,2,0)</f>
        <v>가정용품과개인용품</v>
      </c>
      <c r="C69" s="72">
        <f>VLOOKUP(A69,관심도db!$A$14:$X$333,4,0)-VLOOKUP(A69,관심도db!$A$14:$X$333,5,0)</f>
        <v>-6.2100000000000009</v>
      </c>
      <c r="D69" s="72">
        <f>VLOOKUP(A69,관심도db!$A$14:$X$333,4,0)-VLOOKUP(A69,관심도db!$A$14:$X$333,6,0)</f>
        <v>-0.64000000000000057</v>
      </c>
      <c r="E69" s="72">
        <f>VLOOKUP(A69,관심도db!$A$14:$X$333,10,0)+VLOOKUP(A69,관심도db!$A$14:$X$333,11,0)+VLOOKUP(A69,관심도db!$A$14:$X$333,12,0)</f>
        <v>0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-8.4000000000000005E-2</v>
      </c>
      <c r="H69" s="74" t="s">
        <v>484</v>
      </c>
      <c r="I69" s="74" t="str">
        <f>VLOOKUP(H69,관심도db!$A$14:$X$333,2,0)</f>
        <v>KSQ 가정용품과개인용품</v>
      </c>
      <c r="J69" s="72">
        <f>VLOOKUP(H69,관심도db!$A$14:$X$333,4,0)-VLOOKUP(H69,관심도db!$A$14:$X$333,5,0)</f>
        <v>-5.1499999999999986</v>
      </c>
      <c r="K69" s="72">
        <f>VLOOKUP(H69,관심도db!$A$14:$X$333,4,0)-VLOOKUP(H69,관심도db!$A$14:$X$333,6,0)</f>
        <v>4.4600000000000009</v>
      </c>
      <c r="L69" s="72">
        <f>VLOOKUP(H69,관심도db!$A$14:$X$333,10,0)+VLOOKUP(H69,관심도db!$A$14:$X$333,11,0)+VLOOKUP(H69,관심도db!$A$14:$X$333,12,0)</f>
        <v>0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-8.4000000000000005E-2</v>
      </c>
      <c r="O69" s="73" t="s">
        <v>570</v>
      </c>
      <c r="P69" s="74" t="str">
        <f>VLOOKUP(O69,관심도db!$A$14:$X$333,2,0)</f>
        <v>기타금융</v>
      </c>
      <c r="Q69" s="75">
        <f>VLOOKUP(O69,관심도db!$A$14:$X$333,4,0)-VLOOKUP(O69,관심도db!$A$14:$X$333,5,0)</f>
        <v>-5199.0499999999993</v>
      </c>
      <c r="R69" s="75">
        <f>VLOOKUP(O69,관심도db!$A$14:$X$333,4,0)-VLOOKUP(O69,관심도db!$A$14:$X$333,6,0)</f>
        <v>-5084.59</v>
      </c>
      <c r="S69" s="72">
        <f>VLOOKUP(O69,관심도db!$A$14:$X$333,10,0)+VLOOKUP(O69,관심도db!$A$14:$X$333,11,0)+VLOOKUP(O69,관심도db!$A$14:$X$333,12,0)</f>
        <v>28.39</v>
      </c>
      <c r="T69" s="72">
        <f>(VLOOKUP(O69,관심도db!$A$14:$X$333,10,0)+VLOOKUP(O69,관심도db!$A$14:$X$333,11,0)+VLOOKUP(O69,관심도db!$A$14:$X$333,12,0))-AVERAGE(VLOOKUP(O69,관심도db!$A$14:$X$333,10,0),VLOOKUP(O69,관심도db!$A$14:$X$333,11,0),VLOOKUP(O69,관심도db!$A$14:$X$333,12,0),VLOOKUP(O69,관심도db!$A$14:$X$333,13,0),VLOOKUP(O69,관심도db!$A$14:$X$333,14,0),VLOOKUP(O69,관심도db!$A$14:$X$333,15,0),VLOOKUP(O69,관심도db!$A$14:$X$333,16,0),VLOOKUP(O69,관심도db!$A$14:$X$333,17,0),VLOOKUP(O69,관심도db!$A$14:$X$333,18,0),VLOOKUP(O69,관심도db!$A$14:$X$333,19,0),VLOOKUP(O69,관심도db!$A$14:$X$333,20,0),VLOOKUP(O69,관심도db!$A$14:$X$333,21,0),VLOOKUP(O69,관심도db!$A$14:$X$333,22,0),VLOOKUP(O69,관심도db!$A$14:$X$333,23,0),VLOOKUP(O69,관심도db!$A$14:$X$333,24,0))</f>
        <v>6.2293333333333365</v>
      </c>
    </row>
    <row r="70" spans="1:20">
      <c r="A70" s="70" t="s">
        <v>350</v>
      </c>
      <c r="B70" s="70" t="str">
        <f>VLOOKUP(A70,관심도db!$A$14:$X$333,2,0)</f>
        <v>섬유,의류,신발,호화품</v>
      </c>
      <c r="C70" s="72">
        <f>VLOOKUP(A70,관심도db!$A$14:$X$333,4,0)-VLOOKUP(A70,관심도db!$A$14:$X$333,5,0)</f>
        <v>-98.970000000000027</v>
      </c>
      <c r="D70" s="72">
        <f>VLOOKUP(A70,관심도db!$A$14:$X$333,4,0)-VLOOKUP(A70,관심도db!$A$14:$X$333,6,0)</f>
        <v>-473.74000000000012</v>
      </c>
      <c r="E70" s="72">
        <f>VLOOKUP(A70,관심도db!$A$14:$X$333,10,0)+VLOOKUP(A70,관심도db!$A$14:$X$333,11,0)+VLOOKUP(A70,관심도db!$A$14:$X$333,12,0)</f>
        <v>56.33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14.201333333333331</v>
      </c>
      <c r="H70" s="74" t="s">
        <v>464</v>
      </c>
      <c r="I70" s="74" t="str">
        <f>VLOOKUP(H70,관심도db!$A$14:$X$333,2,0)</f>
        <v>KSQ 섬유,의류,신발,호화품</v>
      </c>
      <c r="J70" s="72">
        <f>VLOOKUP(H70,관심도db!$A$14:$X$333,4,0)-VLOOKUP(H70,관심도db!$A$14:$X$333,5,0)</f>
        <v>-6.8799999999999955</v>
      </c>
      <c r="K70" s="72">
        <f>VLOOKUP(H70,관심도db!$A$14:$X$333,4,0)-VLOOKUP(H70,관심도db!$A$14:$X$333,6,0)</f>
        <v>-231.19</v>
      </c>
      <c r="L70" s="72">
        <f>VLOOKUP(H70,관심도db!$A$14:$X$333,10,0)+VLOOKUP(H70,관심도db!$A$14:$X$333,11,0)+VLOOKUP(H70,관심도db!$A$14:$X$333,12,0)</f>
        <v>4.03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2.2726666666666668</v>
      </c>
      <c r="O70" s="74" t="s">
        <v>557</v>
      </c>
      <c r="P70" s="74" t="str">
        <f>VLOOKUP(O70,관심도db!$A$14:$X$333,2,0)</f>
        <v>기타자본재</v>
      </c>
      <c r="Q70" s="72">
        <f>VLOOKUP(O70,관심도db!$A$14:$X$333,4,0)-VLOOKUP(O70,관심도db!$A$14:$X$333,5,0)</f>
        <v>-814.96999999999935</v>
      </c>
      <c r="R70" s="72">
        <f>VLOOKUP(O70,관심도db!$A$14:$X$333,4,0)-VLOOKUP(O70,관심도db!$A$14:$X$333,6,0)</f>
        <v>-3705.5899999999983</v>
      </c>
      <c r="S70" s="72">
        <f>VLOOKUP(O70,관심도db!$A$14:$X$333,10,0)+VLOOKUP(O70,관심도db!$A$14:$X$333,11,0)+VLOOKUP(O70,관심도db!$A$14:$X$333,12,0)</f>
        <v>1080.48</v>
      </c>
      <c r="T70" s="72">
        <f>(VLOOKUP(O70,관심도db!$A$14:$X$333,10,0)+VLOOKUP(O70,관심도db!$A$14:$X$333,11,0)+VLOOKUP(O70,관심도db!$A$14:$X$333,12,0))-AVERAGE(VLOOKUP(O70,관심도db!$A$14:$X$333,10,0),VLOOKUP(O70,관심도db!$A$14:$X$333,11,0),VLOOKUP(O70,관심도db!$A$14:$X$333,12,0),VLOOKUP(O70,관심도db!$A$14:$X$333,13,0),VLOOKUP(O70,관심도db!$A$14:$X$333,14,0),VLOOKUP(O70,관심도db!$A$14:$X$333,15,0),VLOOKUP(O70,관심도db!$A$14:$X$333,16,0),VLOOKUP(O70,관심도db!$A$14:$X$333,17,0),VLOOKUP(O70,관심도db!$A$14:$X$333,18,0),VLOOKUP(O70,관심도db!$A$14:$X$333,19,0),VLOOKUP(O70,관심도db!$A$14:$X$333,20,0),VLOOKUP(O70,관심도db!$A$14:$X$333,21,0),VLOOKUP(O70,관심도db!$A$14:$X$333,22,0),VLOOKUP(O70,관심도db!$A$14:$X$333,23,0),VLOOKUP(O70,관심도db!$A$14:$X$333,24,0))</f>
        <v>513.76733333333334</v>
      </c>
    </row>
    <row r="71" spans="1:20">
      <c r="A71" s="70" t="s">
        <v>342</v>
      </c>
      <c r="B71" s="70" t="str">
        <f>VLOOKUP(A71,관심도db!$A$14:$X$333,2,0)</f>
        <v>운송인프라</v>
      </c>
      <c r="C71" s="72">
        <f>VLOOKUP(A71,관심도db!$A$14:$X$333,4,0)-VLOOKUP(A71,관심도db!$A$14:$X$333,5,0)</f>
        <v>-94.399999999999977</v>
      </c>
      <c r="D71" s="72">
        <f>VLOOKUP(A71,관심도db!$A$14:$X$333,4,0)-VLOOKUP(A71,관심도db!$A$14:$X$333,6,0)</f>
        <v>-101.25</v>
      </c>
      <c r="E71" s="72">
        <f>VLOOKUP(A71,관심도db!$A$14:$X$333,10,0)+VLOOKUP(A71,관심도db!$A$14:$X$333,11,0)+VLOOKUP(A71,관심도db!$A$14:$X$333,12,0)</f>
        <v>1.6400000000000001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0.58800000000000008</v>
      </c>
      <c r="H71" s="74" t="s">
        <v>456</v>
      </c>
      <c r="I71" s="74" t="str">
        <f>VLOOKUP(H71,관심도db!$A$14:$X$333,2,0)</f>
        <v>KSQ 운송인프라</v>
      </c>
      <c r="J71" s="72">
        <f>VLOOKUP(H71,관심도db!$A$14:$X$333,4,0)-VLOOKUP(H71,관심도db!$A$14:$X$333,5,0)</f>
        <v>-8.8099999999999987</v>
      </c>
      <c r="K71" s="72">
        <f>VLOOKUP(H71,관심도db!$A$14:$X$333,4,0)-VLOOKUP(H71,관심도db!$A$14:$X$333,6,0)</f>
        <v>-19.529999999999998</v>
      </c>
      <c r="L71" s="72">
        <f>VLOOKUP(H71,관심도db!$A$14:$X$333,10,0)+VLOOKUP(H71,관심도db!$A$14:$X$333,11,0)+VLOOKUP(H71,관심도db!$A$14:$X$333,12,0)</f>
        <v>0.04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3.4666666666666665E-2</v>
      </c>
      <c r="O71" s="74" t="s">
        <v>550</v>
      </c>
      <c r="P71" s="74" t="str">
        <f>VLOOKUP(O71,관심도db!$A$14:$X$333,2,0)</f>
        <v>철강</v>
      </c>
      <c r="Q71" s="72">
        <f>VLOOKUP(O71,관심도db!$A$14:$X$333,4,0)-VLOOKUP(O71,관심도db!$A$14:$X$333,5,0)</f>
        <v>-1022.81</v>
      </c>
      <c r="R71" s="72">
        <f>VLOOKUP(O71,관심도db!$A$14:$X$333,4,0)-VLOOKUP(O71,관심도db!$A$14:$X$333,6,0)</f>
        <v>-3367.45</v>
      </c>
      <c r="S71" s="72">
        <f>VLOOKUP(O71,관심도db!$A$14:$X$333,10,0)+VLOOKUP(O71,관심도db!$A$14:$X$333,11,0)+VLOOKUP(O71,관심도db!$A$14:$X$333,12,0)</f>
        <v>307.77</v>
      </c>
      <c r="T71" s="72">
        <f>(VLOOKUP(O71,관심도db!$A$14:$X$333,10,0)+VLOOKUP(O71,관심도db!$A$14:$X$333,11,0)+VLOOKUP(O71,관심도db!$A$14:$X$333,12,0))-AVERAGE(VLOOKUP(O71,관심도db!$A$14:$X$333,10,0),VLOOKUP(O71,관심도db!$A$14:$X$333,11,0),VLOOKUP(O71,관심도db!$A$14:$X$333,12,0),VLOOKUP(O71,관심도db!$A$14:$X$333,13,0),VLOOKUP(O71,관심도db!$A$14:$X$333,14,0),VLOOKUP(O71,관심도db!$A$14:$X$333,15,0),VLOOKUP(O71,관심도db!$A$14:$X$333,16,0),VLOOKUP(O71,관심도db!$A$14:$X$333,17,0),VLOOKUP(O71,관심도db!$A$14:$X$333,18,0),VLOOKUP(O71,관심도db!$A$14:$X$333,19,0),VLOOKUP(O71,관심도db!$A$14:$X$333,20,0),VLOOKUP(O71,관심도db!$A$14:$X$333,21,0),VLOOKUP(O71,관심도db!$A$14:$X$333,22,0),VLOOKUP(O71,관심도db!$A$14:$X$333,23,0),VLOOKUP(O71,관심도db!$A$14:$X$333,24,0))</f>
        <v>81.361333333333334</v>
      </c>
    </row>
    <row r="72" spans="1:20">
      <c r="A72" s="70" t="s">
        <v>335</v>
      </c>
      <c r="B72" s="70" t="str">
        <f>VLOOKUP(A72,관심도db!$A$14:$X$333,2,0)</f>
        <v>조선</v>
      </c>
      <c r="C72" s="72">
        <f>VLOOKUP(A72,관심도db!$A$14:$X$333,4,0)-VLOOKUP(A72,관심도db!$A$14:$X$333,5,0)</f>
        <v>-934.72000000000116</v>
      </c>
      <c r="D72" s="72">
        <f>VLOOKUP(A72,관심도db!$A$14:$X$333,4,0)-VLOOKUP(A72,관심도db!$A$14:$X$333,6,0)</f>
        <v>-6119.01</v>
      </c>
      <c r="E72" s="72">
        <f>VLOOKUP(A72,관심도db!$A$14:$X$333,10,0)+VLOOKUP(A72,관심도db!$A$14:$X$333,11,0)+VLOOKUP(A72,관심도db!$A$14:$X$333,12,0)</f>
        <v>1627.8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979.64666666666665</v>
      </c>
      <c r="H72" s="74" t="s">
        <v>447</v>
      </c>
      <c r="I72" s="74" t="str">
        <f>VLOOKUP(H72,관심도db!$A$14:$X$333,2,0)</f>
        <v>KSQ 조선</v>
      </c>
      <c r="J72" s="72">
        <f>VLOOKUP(H72,관심도db!$A$14:$X$333,4,0)-VLOOKUP(H72,관심도db!$A$14:$X$333,5,0)</f>
        <v>-11.820000000000022</v>
      </c>
      <c r="K72" s="72">
        <f>VLOOKUP(H72,관심도db!$A$14:$X$333,4,0)-VLOOKUP(H72,관심도db!$A$14:$X$333,6,0)</f>
        <v>-363.12</v>
      </c>
      <c r="L72" s="72">
        <f>VLOOKUP(H72,관심도db!$A$14:$X$333,10,0)+VLOOKUP(H72,관심도db!$A$14:$X$333,11,0)+VLOOKUP(H72,관심도db!$A$14:$X$333,12,0)</f>
        <v>4.8600000000000003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1.8279999999999998</v>
      </c>
      <c r="O72" s="73" t="s">
        <v>135</v>
      </c>
      <c r="P72" s="74" t="str">
        <f>VLOOKUP(O72,관심도db!$A$14:$X$333,2,0)</f>
        <v>반도체</v>
      </c>
      <c r="Q72" s="72">
        <f>VLOOKUP(O72,관심도db!$A$14:$X$333,4,0)-VLOOKUP(O72,관심도db!$A$14:$X$333,5,0)</f>
        <v>-53848.66</v>
      </c>
      <c r="R72" s="72">
        <f>VLOOKUP(O72,관심도db!$A$14:$X$333,4,0)-VLOOKUP(O72,관심도db!$A$14:$X$333,6,0)</f>
        <v>-47951.09</v>
      </c>
      <c r="S72" s="72">
        <f>VLOOKUP(O72,관심도db!$A$14:$X$333,10,0)+VLOOKUP(O72,관심도db!$A$14:$X$333,11,0)+VLOOKUP(O72,관심도db!$A$14:$X$333,12,0)</f>
        <v>46258.5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30357.536</v>
      </c>
    </row>
    <row r="73" spans="1:20">
      <c r="A73" s="70" t="s">
        <v>322</v>
      </c>
      <c r="B73" s="70" t="str">
        <f>VLOOKUP(A73,관심도db!$A$14:$X$333,2,0)</f>
        <v>포장재</v>
      </c>
      <c r="C73" s="72">
        <f>VLOOKUP(A73,관심도db!$A$14:$X$333,4,0)-VLOOKUP(A73,관심도db!$A$14:$X$333,5,0)</f>
        <v>-42.64</v>
      </c>
      <c r="D73" s="72">
        <f>VLOOKUP(A73,관심도db!$A$14:$X$333,4,0)-VLOOKUP(A73,관심도db!$A$14:$X$333,6,0)</f>
        <v>-233.78000000000003</v>
      </c>
      <c r="E73" s="72">
        <f>VLOOKUP(A73,관심도db!$A$14:$X$333,10,0)+VLOOKUP(A73,관심도db!$A$14:$X$333,11,0)+VLOOKUP(A73,관심도db!$A$14:$X$333,12,0)</f>
        <v>2.5499999999999998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0.37999999999999945</v>
      </c>
      <c r="H73" s="74" t="s">
        <v>434</v>
      </c>
      <c r="I73" s="74" t="str">
        <f>VLOOKUP(H73,관심도db!$A$14:$X$333,2,0)</f>
        <v>KSQ 포장재</v>
      </c>
      <c r="J73" s="72">
        <f>VLOOKUP(H73,관심도db!$A$14:$X$333,4,0)-VLOOKUP(H73,관심도db!$A$14:$X$333,5,0)</f>
        <v>-14.05</v>
      </c>
      <c r="K73" s="72">
        <f>VLOOKUP(H73,관심도db!$A$14:$X$333,4,0)-VLOOKUP(H73,관심도db!$A$14:$X$333,6,0)</f>
        <v>-178.83999999999997</v>
      </c>
      <c r="L73" s="72">
        <f>VLOOKUP(H73,관심도db!$A$14:$X$333,10,0)+VLOOKUP(H73,관심도db!$A$14:$X$333,11,0)+VLOOKUP(H73,관심도db!$A$14:$X$333,12,0)</f>
        <v>0.82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-0.4833333333333335</v>
      </c>
      <c r="O73" s="74" t="s">
        <v>122</v>
      </c>
      <c r="P73" s="74" t="str">
        <f>VLOOKUP(O73,관심도db!$A$14:$X$333,2,0)</f>
        <v>상사,자본재</v>
      </c>
      <c r="Q73" s="72">
        <f>VLOOKUP(O73,관심도db!$A$14:$X$333,4,0)-VLOOKUP(O73,관심도db!$A$14:$X$333,5,0)</f>
        <v>-3363.1499999999978</v>
      </c>
      <c r="R73" s="72">
        <f>VLOOKUP(O73,관심도db!$A$14:$X$333,4,0)-VLOOKUP(O73,관심도db!$A$14:$X$333,6,0)</f>
        <v>-6179.0799999999981</v>
      </c>
      <c r="S73" s="72">
        <f>VLOOKUP(O73,관심도db!$A$14:$X$333,10,0)+VLOOKUP(O73,관심도db!$A$14:$X$333,11,0)+VLOOKUP(O73,관심도db!$A$14:$X$333,12,0)</f>
        <v>4726.41</v>
      </c>
      <c r="T73" s="72">
        <f>(VLOOKUP(O73,관심도db!$A$14:$X$333,10,0)+VLOOKUP(O73,관심도db!$A$14:$X$333,11,0)+VLOOKUP(O73,관심도db!$A$14:$X$333,12,0))-AVERAGE(VLOOKUP(O73,관심도db!$A$14:$X$333,10,0),VLOOKUP(O73,관심도db!$A$14:$X$333,11,0),VLOOKUP(O73,관심도db!$A$14:$X$333,12,0),VLOOKUP(O73,관심도db!$A$14:$X$333,13,0),VLOOKUP(O73,관심도db!$A$14:$X$333,14,0),VLOOKUP(O73,관심도db!$A$14:$X$333,15,0),VLOOKUP(O73,관심도db!$A$14:$X$333,16,0),VLOOKUP(O73,관심도db!$A$14:$X$333,17,0),VLOOKUP(O73,관심도db!$A$14:$X$333,18,0),VLOOKUP(O73,관심도db!$A$14:$X$333,19,0),VLOOKUP(O73,관심도db!$A$14:$X$333,20,0),VLOOKUP(O73,관심도db!$A$14:$X$333,21,0),VLOOKUP(O73,관심도db!$A$14:$X$333,22,0),VLOOKUP(O73,관심도db!$A$14:$X$333,23,0),VLOOKUP(O73,관심도db!$A$14:$X$333,24,0))</f>
        <v>3073.558</v>
      </c>
    </row>
    <row r="74" spans="1:20">
      <c r="A74" s="70" t="s">
        <v>415</v>
      </c>
      <c r="B74" s="70" t="str">
        <f>VLOOKUP(A74,관심도db!$A$14:$X$333,2,0)</f>
        <v>광고</v>
      </c>
      <c r="C74" s="72">
        <f>VLOOKUP(A74,관심도db!$A$14:$X$333,4,0)-VLOOKUP(A74,관심도db!$A$14:$X$333,5,0)</f>
        <v>-67.640000000000015</v>
      </c>
      <c r="D74" s="72">
        <f>VLOOKUP(A74,관심도db!$A$14:$X$333,4,0)-VLOOKUP(A74,관심도db!$A$14:$X$333,6,0)</f>
        <v>-83.920000000000016</v>
      </c>
      <c r="E74" s="72">
        <f>VLOOKUP(A74,관심도db!$A$14:$X$333,10,0)+VLOOKUP(A74,관심도db!$A$14:$X$333,11,0)+VLOOKUP(A74,관심도db!$A$14:$X$333,12,0)</f>
        <v>3.8600000000000003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-30.026666666666664</v>
      </c>
      <c r="H74" s="74" t="s">
        <v>531</v>
      </c>
      <c r="I74" s="74" t="str">
        <f>VLOOKUP(H74,관심도db!$A$14:$X$333,2,0)</f>
        <v>KSQ 광고</v>
      </c>
      <c r="J74" s="72">
        <f>VLOOKUP(H74,관심도db!$A$14:$X$333,4,0)-VLOOKUP(H74,관심도db!$A$14:$X$333,5,0)</f>
        <v>-15.379999999999999</v>
      </c>
      <c r="K74" s="72">
        <f>VLOOKUP(H74,관심도db!$A$14:$X$333,4,0)-VLOOKUP(H74,관심도db!$A$14:$X$333,6,0)</f>
        <v>-24.709999999999997</v>
      </c>
      <c r="L74" s="72">
        <f>VLOOKUP(H74,관심도db!$A$14:$X$333,10,0)+VLOOKUP(H74,관심도db!$A$14:$X$333,11,0)+VLOOKUP(H74,관심도db!$A$14:$X$333,12,0)</f>
        <v>0.01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-0.20333333333333331</v>
      </c>
      <c r="O74" s="73"/>
      <c r="P74" s="74"/>
    </row>
    <row r="75" spans="1:20">
      <c r="A75" s="70" t="s">
        <v>339</v>
      </c>
      <c r="B75" s="70" t="str">
        <f>VLOOKUP(A75,관심도db!$A$14:$X$333,2,0)</f>
        <v>운송</v>
      </c>
      <c r="C75" s="72">
        <f>VLOOKUP(A75,관심도db!$A$14:$X$333,4,0)-VLOOKUP(A75,관심도db!$A$14:$X$333,5,0)</f>
        <v>-1545.9599999999996</v>
      </c>
      <c r="D75" s="72">
        <f>VLOOKUP(A75,관심도db!$A$14:$X$333,4,0)-VLOOKUP(A75,관심도db!$A$14:$X$333,6,0)</f>
        <v>-2127.5099999999998</v>
      </c>
      <c r="E75" s="72">
        <f>VLOOKUP(A75,관심도db!$A$14:$X$333,10,0)+VLOOKUP(A75,관심도db!$A$14:$X$333,11,0)+VLOOKUP(A75,관심도db!$A$14:$X$333,12,0)</f>
        <v>310.29999999999995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217.81066666666663</v>
      </c>
      <c r="H75" s="74" t="s">
        <v>451</v>
      </c>
      <c r="I75" s="74" t="str">
        <f>VLOOKUP(H75,관심도db!$A$14:$X$333,2,0)</f>
        <v>KSQ 운송</v>
      </c>
      <c r="J75" s="72">
        <f>VLOOKUP(H75,관심도db!$A$14:$X$333,4,0)-VLOOKUP(H75,관심도db!$A$14:$X$333,5,0)</f>
        <v>-15.920000000000002</v>
      </c>
      <c r="K75" s="72">
        <f>VLOOKUP(H75,관심도db!$A$14:$X$333,4,0)-VLOOKUP(H75,관심도db!$A$14:$X$333,6,0)</f>
        <v>-35.150000000000006</v>
      </c>
      <c r="L75" s="72">
        <f>VLOOKUP(H75,관심도db!$A$14:$X$333,10,0)+VLOOKUP(H75,관심도db!$A$14:$X$333,11,0)+VLOOKUP(H75,관심도db!$A$14:$X$333,12,0)</f>
        <v>0.55000000000000004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0.26733333333333337</v>
      </c>
      <c r="O75" s="73" t="s">
        <v>545</v>
      </c>
      <c r="P75" s="74" t="str">
        <f>VLOOKUP(O75,관심도db!$A$14:$X$333,2,0)</f>
        <v>유틸리티</v>
      </c>
      <c r="Q75" s="72">
        <f>VLOOKUP(O75,관심도db!$A$14:$X$333,4,0)-VLOOKUP(O75,관심도db!$A$14:$X$333,5,0)</f>
        <v>-458.56000000000017</v>
      </c>
      <c r="R75" s="72">
        <f>VLOOKUP(O75,관심도db!$A$14:$X$333,4,0)-VLOOKUP(O75,관심도db!$A$14:$X$333,6,0)</f>
        <v>-966.06</v>
      </c>
      <c r="S75" s="72">
        <f>VLOOKUP(O75,관심도db!$A$14:$X$333,10,0)+VLOOKUP(O75,관심도db!$A$14:$X$333,11,0)+VLOOKUP(O75,관심도db!$A$14:$X$333,12,0)</f>
        <v>188.57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116.42066666666668</v>
      </c>
    </row>
    <row r="76" spans="1:20">
      <c r="A76" s="70" t="s">
        <v>384</v>
      </c>
      <c r="B76" s="70" t="str">
        <f>VLOOKUP(A76,관심도db!$A$14:$X$333,2,0)</f>
        <v>증권</v>
      </c>
      <c r="C76" s="72">
        <f>VLOOKUP(A76,관심도db!$A$14:$X$333,4,0)-VLOOKUP(A76,관심도db!$A$14:$X$333,5,0)</f>
        <v>-650.54999999999927</v>
      </c>
      <c r="D76" s="72">
        <f>VLOOKUP(A76,관심도db!$A$14:$X$333,4,0)-VLOOKUP(A76,관심도db!$A$14:$X$333,6,0)</f>
        <v>-5695.25</v>
      </c>
      <c r="E76" s="72">
        <f>VLOOKUP(A76,관심도db!$A$14:$X$333,10,0)+VLOOKUP(A76,관심도db!$A$14:$X$333,11,0)+VLOOKUP(A76,관심도db!$A$14:$X$333,12,0)</f>
        <v>579.52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371.54599999999999</v>
      </c>
      <c r="H76" s="74" t="s">
        <v>498</v>
      </c>
      <c r="I76" s="74" t="str">
        <f>VLOOKUP(H76,관심도db!$A$14:$X$333,2,0)</f>
        <v>KSQ 증권</v>
      </c>
      <c r="J76" s="72">
        <f>VLOOKUP(H76,관심도db!$A$14:$X$333,4,0)-VLOOKUP(H76,관심도db!$A$14:$X$333,5,0)</f>
        <v>-24.619999999999997</v>
      </c>
      <c r="K76" s="72">
        <f>VLOOKUP(H76,관심도db!$A$14:$X$333,4,0)-VLOOKUP(H76,관심도db!$A$14:$X$333,6,0)</f>
        <v>-82.33</v>
      </c>
      <c r="L76" s="72">
        <f>VLOOKUP(H76,관심도db!$A$14:$X$333,10,0)+VLOOKUP(H76,관심도db!$A$14:$X$333,11,0)+VLOOKUP(H76,관심도db!$A$14:$X$333,12,0)</f>
        <v>0.37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6.0666666666666702E-2</v>
      </c>
      <c r="O76" s="73" t="s">
        <v>583</v>
      </c>
      <c r="P76" s="74" t="str">
        <f>VLOOKUP(O76,관심도db!$A$14:$X$333,2,0)</f>
        <v>통신서비스</v>
      </c>
      <c r="Q76" s="72">
        <f>VLOOKUP(O76,관심도db!$A$14:$X$333,4,0)-VLOOKUP(O76,관심도db!$A$14:$X$333,5,0)</f>
        <v>695.69999999999982</v>
      </c>
      <c r="R76" s="72">
        <f>VLOOKUP(O76,관심도db!$A$14:$X$333,4,0)-VLOOKUP(O76,관심도db!$A$14:$X$333,6,0)</f>
        <v>906.79</v>
      </c>
      <c r="S76" s="72">
        <f>VLOOKUP(O76,관심도db!$A$14:$X$333,10,0)+VLOOKUP(O76,관심도db!$A$14:$X$333,11,0)+VLOOKUP(O76,관심도db!$A$14:$X$333,12,0)</f>
        <v>149.75</v>
      </c>
      <c r="T76" s="72">
        <f>(VLOOKUP(O76,관심도db!$A$14:$X$333,10,0)+VLOOKUP(O76,관심도db!$A$14:$X$333,11,0)+VLOOKUP(O76,관심도db!$A$14:$X$333,12,0))-AVERAGE(VLOOKUP(O76,관심도db!$A$14:$X$333,10,0),VLOOKUP(O76,관심도db!$A$14:$X$333,11,0),VLOOKUP(O76,관심도db!$A$14:$X$333,12,0),VLOOKUP(O76,관심도db!$A$14:$X$333,13,0),VLOOKUP(O76,관심도db!$A$14:$X$333,14,0),VLOOKUP(O76,관심도db!$A$14:$X$333,15,0),VLOOKUP(O76,관심도db!$A$14:$X$333,16,0),VLOOKUP(O76,관심도db!$A$14:$X$333,17,0),VLOOKUP(O76,관심도db!$A$14:$X$333,18,0),VLOOKUP(O76,관심도db!$A$14:$X$333,19,0),VLOOKUP(O76,관심도db!$A$14:$X$333,20,0),VLOOKUP(O76,관심도db!$A$14:$X$333,21,0),VLOOKUP(O76,관심도db!$A$14:$X$333,22,0),VLOOKUP(O76,관심도db!$A$14:$X$333,23,0),VLOOKUP(O76,관심도db!$A$14:$X$333,24,0))</f>
        <v>91.216666666666669</v>
      </c>
    </row>
    <row r="77" spans="1:20">
      <c r="A77" s="70" t="s">
        <v>385</v>
      </c>
      <c r="B77" s="70" t="str">
        <f>VLOOKUP(A77,관심도db!$A$14:$X$333,2,0)</f>
        <v>증권</v>
      </c>
      <c r="C77" s="72">
        <f>VLOOKUP(A77,관심도db!$A$14:$X$333,4,0)-VLOOKUP(A77,관심도db!$A$14:$X$333,5,0)</f>
        <v>-650.54999999999927</v>
      </c>
      <c r="D77" s="72">
        <f>VLOOKUP(A77,관심도db!$A$14:$X$333,4,0)-VLOOKUP(A77,관심도db!$A$14:$X$333,6,0)</f>
        <v>-5695.25</v>
      </c>
      <c r="E77" s="72">
        <f>VLOOKUP(A77,관심도db!$A$14:$X$333,10,0)+VLOOKUP(A77,관심도db!$A$14:$X$333,11,0)+VLOOKUP(A77,관심도db!$A$14:$X$333,12,0)</f>
        <v>579.52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371.54599999999999</v>
      </c>
      <c r="H77" s="74" t="s">
        <v>499</v>
      </c>
      <c r="I77" s="74" t="str">
        <f>VLOOKUP(H77,관심도db!$A$14:$X$333,2,0)</f>
        <v>KSQ 증권</v>
      </c>
      <c r="J77" s="72">
        <f>VLOOKUP(H77,관심도db!$A$14:$X$333,4,0)-VLOOKUP(H77,관심도db!$A$14:$X$333,5,0)</f>
        <v>-24.619999999999997</v>
      </c>
      <c r="K77" s="72">
        <f>VLOOKUP(H77,관심도db!$A$14:$X$333,4,0)-VLOOKUP(H77,관심도db!$A$14:$X$333,6,0)</f>
        <v>-82.33</v>
      </c>
      <c r="L77" s="72">
        <f>VLOOKUP(H77,관심도db!$A$14:$X$333,10,0)+VLOOKUP(H77,관심도db!$A$14:$X$333,11,0)+VLOOKUP(H77,관심도db!$A$14:$X$333,12,0)</f>
        <v>0.37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6.0666666666666702E-2</v>
      </c>
      <c r="O77" s="73" t="s">
        <v>584</v>
      </c>
      <c r="P77" s="74" t="str">
        <f>VLOOKUP(O77,관심도db!$A$14:$X$333,2,0)</f>
        <v>유틸리티</v>
      </c>
      <c r="Q77" s="72">
        <f>VLOOKUP(O77,관심도db!$A$14:$X$333,4,0)-VLOOKUP(O77,관심도db!$A$14:$X$333,5,0)</f>
        <v>-458.56000000000017</v>
      </c>
      <c r="R77" s="72">
        <f>VLOOKUP(O77,관심도db!$A$14:$X$333,4,0)-VLOOKUP(O77,관심도db!$A$14:$X$333,6,0)</f>
        <v>-966.06</v>
      </c>
      <c r="S77" s="72">
        <f>VLOOKUP(O77,관심도db!$A$14:$X$333,10,0)+VLOOKUP(O77,관심도db!$A$14:$X$333,11,0)+VLOOKUP(O77,관심도db!$A$14:$X$333,12,0)</f>
        <v>188.57</v>
      </c>
      <c r="T77" s="72">
        <f>(VLOOKUP(O77,관심도db!$A$14:$X$333,10,0)+VLOOKUP(O77,관심도db!$A$14:$X$333,11,0)+VLOOKUP(O77,관심도db!$A$14:$X$333,12,0))-AVERAGE(VLOOKUP(O77,관심도db!$A$14:$X$333,10,0),VLOOKUP(O77,관심도db!$A$14:$X$333,11,0),VLOOKUP(O77,관심도db!$A$14:$X$333,12,0),VLOOKUP(O77,관심도db!$A$14:$X$333,13,0),VLOOKUP(O77,관심도db!$A$14:$X$333,14,0),VLOOKUP(O77,관심도db!$A$14:$X$333,15,0),VLOOKUP(O77,관심도db!$A$14:$X$333,16,0),VLOOKUP(O77,관심도db!$A$14:$X$333,17,0),VLOOKUP(O77,관심도db!$A$14:$X$333,18,0),VLOOKUP(O77,관심도db!$A$14:$X$333,19,0),VLOOKUP(O77,관심도db!$A$14:$X$333,20,0),VLOOKUP(O77,관심도db!$A$14:$X$333,21,0),VLOOKUP(O77,관심도db!$A$14:$X$333,22,0),VLOOKUP(O77,관심도db!$A$14:$X$333,23,0),VLOOKUP(O77,관심도db!$A$14:$X$333,24,0))</f>
        <v>116.42066666666668</v>
      </c>
    </row>
    <row r="78" spans="1:20">
      <c r="A78" s="70" t="s">
        <v>362</v>
      </c>
      <c r="B78" s="70" t="str">
        <f>VLOOKUP(A78,관심도db!$A$14:$X$333,2,0)</f>
        <v>교육서비스</v>
      </c>
      <c r="C78" s="72">
        <f>VLOOKUP(A78,관심도db!$A$14:$X$333,4,0)-VLOOKUP(A78,관심도db!$A$14:$X$333,5,0)</f>
        <v>-29.86999999999999</v>
      </c>
      <c r="D78" s="72">
        <f>VLOOKUP(A78,관심도db!$A$14:$X$333,4,0)-VLOOKUP(A78,관심도db!$A$14:$X$333,6,0)</f>
        <v>-108.13999999999999</v>
      </c>
      <c r="E78" s="72">
        <f>VLOOKUP(A78,관심도db!$A$14:$X$333,10,0)+VLOOKUP(A78,관심도db!$A$14:$X$333,11,0)+VLOOKUP(A78,관심도db!$A$14:$X$333,12,0)</f>
        <v>2.58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1.7073333333333331</v>
      </c>
      <c r="H78" s="74" t="s">
        <v>476</v>
      </c>
      <c r="I78" s="74" t="str">
        <f>VLOOKUP(H78,관심도db!$A$14:$X$333,2,0)</f>
        <v>KSQ 교육서비스</v>
      </c>
      <c r="J78" s="72">
        <f>VLOOKUP(H78,관심도db!$A$14:$X$333,4,0)-VLOOKUP(H78,관심도db!$A$14:$X$333,5,0)</f>
        <v>-27.019999999999996</v>
      </c>
      <c r="K78" s="72">
        <f>VLOOKUP(H78,관심도db!$A$14:$X$333,4,0)-VLOOKUP(H78,관심도db!$A$14:$X$333,6,0)</f>
        <v>-103.72000000000001</v>
      </c>
      <c r="L78" s="72">
        <f>VLOOKUP(H78,관심도db!$A$14:$X$333,10,0)+VLOOKUP(H78,관심도db!$A$14:$X$333,11,0)+VLOOKUP(H78,관심도db!$A$14:$X$333,12,0)</f>
        <v>2.58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1.7086666666666666</v>
      </c>
      <c r="N78" s="75"/>
      <c r="O78" s="74" t="s">
        <v>565</v>
      </c>
      <c r="P78" s="74" t="str">
        <f>VLOOKUP(O78,관심도db!$A$14:$X$333,2,0)</f>
        <v>기타유통</v>
      </c>
      <c r="Q78" s="75">
        <f>VLOOKUP(O78,관심도db!$A$14:$X$333,4,0)-VLOOKUP(O78,관심도db!$A$14:$X$333,5,0)</f>
        <v>70.909999999999968</v>
      </c>
      <c r="R78" s="72">
        <f>VLOOKUP(O78,관심도db!$A$14:$X$333,4,0)-VLOOKUP(O78,관심도db!$A$14:$X$333,6,0)</f>
        <v>-12.389999999999986</v>
      </c>
      <c r="S78" s="72">
        <f>VLOOKUP(O78,관심도db!$A$14:$X$333,10,0)+VLOOKUP(O78,관심도db!$A$14:$X$333,11,0)+VLOOKUP(O78,관심도db!$A$14:$X$333,12,0)</f>
        <v>2.17</v>
      </c>
      <c r="T78" s="72">
        <f>(VLOOKUP(O78,관심도db!$A$14:$X$333,10,0)+VLOOKUP(O78,관심도db!$A$14:$X$333,11,0)+VLOOKUP(O78,관심도db!$A$14:$X$333,12,0))-AVERAGE(VLOOKUP(O78,관심도db!$A$14:$X$333,10,0),VLOOKUP(O78,관심도db!$A$14:$X$333,11,0),VLOOKUP(O78,관심도db!$A$14:$X$333,12,0),VLOOKUP(O78,관심도db!$A$14:$X$333,13,0),VLOOKUP(O78,관심도db!$A$14:$X$333,14,0),VLOOKUP(O78,관심도db!$A$14:$X$333,15,0),VLOOKUP(O78,관심도db!$A$14:$X$333,16,0),VLOOKUP(O78,관심도db!$A$14:$X$333,17,0),VLOOKUP(O78,관심도db!$A$14:$X$333,18,0),VLOOKUP(O78,관심도db!$A$14:$X$333,19,0),VLOOKUP(O78,관심도db!$A$14:$X$333,20,0),VLOOKUP(O78,관심도db!$A$14:$X$333,21,0),VLOOKUP(O78,관심도db!$A$14:$X$333,22,0),VLOOKUP(O78,관심도db!$A$14:$X$333,23,0),VLOOKUP(O78,관심도db!$A$14:$X$333,24,0))</f>
        <v>-13.654666666666666</v>
      </c>
    </row>
    <row r="79" spans="1:20">
      <c r="A79" s="70" t="s">
        <v>361</v>
      </c>
      <c r="B79" s="70" t="str">
        <f>VLOOKUP(A79,관심도db!$A$14:$X$333,2,0)</f>
        <v>교육서비스</v>
      </c>
      <c r="C79" s="72">
        <f>VLOOKUP(A79,관심도db!$A$14:$X$333,4,0)-VLOOKUP(A79,관심도db!$A$14:$X$333,5,0)</f>
        <v>-29.86999999999999</v>
      </c>
      <c r="D79" s="72">
        <f>VLOOKUP(A79,관심도db!$A$14:$X$333,4,0)-VLOOKUP(A79,관심도db!$A$14:$X$333,6,0)</f>
        <v>-108.13999999999999</v>
      </c>
      <c r="E79" s="72">
        <f>VLOOKUP(A79,관심도db!$A$14:$X$333,10,0)+VLOOKUP(A79,관심도db!$A$14:$X$333,11,0)+VLOOKUP(A79,관심도db!$A$14:$X$333,12,0)</f>
        <v>2.58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1.7073333333333331</v>
      </c>
      <c r="H79" s="74" t="s">
        <v>475</v>
      </c>
      <c r="I79" s="74" t="str">
        <f>VLOOKUP(H79,관심도db!$A$14:$X$333,2,0)</f>
        <v>KSQ 교육서비스</v>
      </c>
      <c r="J79" s="72">
        <f>VLOOKUP(H79,관심도db!$A$14:$X$333,4,0)-VLOOKUP(H79,관심도db!$A$14:$X$333,5,0)</f>
        <v>-27.019999999999996</v>
      </c>
      <c r="K79" s="72">
        <f>VLOOKUP(H79,관심도db!$A$14:$X$333,4,0)-VLOOKUP(H79,관심도db!$A$14:$X$333,6,0)</f>
        <v>-103.72000000000001</v>
      </c>
      <c r="L79" s="72">
        <f>VLOOKUP(H79,관심도db!$A$14:$X$333,10,0)+VLOOKUP(H79,관심도db!$A$14:$X$333,11,0)+VLOOKUP(H79,관심도db!$A$14:$X$333,12,0)</f>
        <v>2.58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1.7086666666666666</v>
      </c>
      <c r="O79" s="73" t="s">
        <v>564</v>
      </c>
      <c r="P79" s="74" t="str">
        <f>VLOOKUP(O79,관심도db!$A$14:$X$333,2,0)</f>
        <v>백화점</v>
      </c>
      <c r="Q79" s="72">
        <f>VLOOKUP(O79,관심도db!$A$14:$X$333,4,0)-VLOOKUP(O79,관심도db!$A$14:$X$333,5,0)</f>
        <v>53.630000000000109</v>
      </c>
      <c r="R79" s="72">
        <f>VLOOKUP(O79,관심도db!$A$14:$X$333,4,0)-VLOOKUP(O79,관심도db!$A$14:$X$333,6,0)</f>
        <v>-641.84999999999991</v>
      </c>
      <c r="S79" s="72">
        <f>VLOOKUP(O79,관심도db!$A$14:$X$333,10,0)+VLOOKUP(O79,관심도db!$A$14:$X$333,11,0)+VLOOKUP(O79,관심도db!$A$14:$X$333,12,0)</f>
        <v>431.6</v>
      </c>
      <c r="T79" s="72">
        <f>(VLOOKUP(O79,관심도db!$A$14:$X$333,10,0)+VLOOKUP(O79,관심도db!$A$14:$X$333,11,0)+VLOOKUP(O79,관심도db!$A$14:$X$333,12,0))-AVERAGE(VLOOKUP(O79,관심도db!$A$14:$X$333,10,0),VLOOKUP(O79,관심도db!$A$14:$X$333,11,0),VLOOKUP(O79,관심도db!$A$14:$X$333,12,0),VLOOKUP(O79,관심도db!$A$14:$X$333,13,0),VLOOKUP(O79,관심도db!$A$14:$X$333,14,0),VLOOKUP(O79,관심도db!$A$14:$X$333,15,0),VLOOKUP(O79,관심도db!$A$14:$X$333,16,0),VLOOKUP(O79,관심도db!$A$14:$X$333,17,0),VLOOKUP(O79,관심도db!$A$14:$X$333,18,0),VLOOKUP(O79,관심도db!$A$14:$X$333,19,0),VLOOKUP(O79,관심도db!$A$14:$X$333,20,0),VLOOKUP(O79,관심도db!$A$14:$X$333,21,0),VLOOKUP(O79,관심도db!$A$14:$X$333,22,0),VLOOKUP(O79,관심도db!$A$14:$X$333,23,0),VLOOKUP(O79,관심도db!$A$14:$X$333,24,0))</f>
        <v>327.43400000000003</v>
      </c>
    </row>
    <row r="80" spans="1:20">
      <c r="A80" s="70" t="s">
        <v>353</v>
      </c>
      <c r="B80" s="70" t="str">
        <f>VLOOKUP(A80,관심도db!$A$14:$X$333,2,0)</f>
        <v>호텔,레스토랑,레저등</v>
      </c>
      <c r="C80" s="72">
        <f>VLOOKUP(A80,관심도db!$A$14:$X$333,4,0)-VLOOKUP(A80,관심도db!$A$14:$X$333,5,0)</f>
        <v>-93.600000000000023</v>
      </c>
      <c r="D80" s="72">
        <f>VLOOKUP(A80,관심도db!$A$14:$X$333,4,0)-VLOOKUP(A80,관심도db!$A$14:$X$333,6,0)</f>
        <v>-284.18000000000006</v>
      </c>
      <c r="E80" s="72">
        <f>VLOOKUP(A80,관심도db!$A$14:$X$333,10,0)+VLOOKUP(A80,관심도db!$A$14:$X$333,11,0)+VLOOKUP(A80,관심도db!$A$14:$X$333,12,0)</f>
        <v>73.58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43.856666666666669</v>
      </c>
      <c r="H80" s="74" t="s">
        <v>467</v>
      </c>
      <c r="I80" s="74" t="str">
        <f>VLOOKUP(H80,관심도db!$A$14:$X$333,2,0)</f>
        <v>KSQ 호텔,레스토랑,레저등</v>
      </c>
      <c r="J80" s="72">
        <f>VLOOKUP(H80,관심도db!$A$14:$X$333,4,0)-VLOOKUP(H80,관심도db!$A$14:$X$333,5,0)</f>
        <v>-29.670000000000016</v>
      </c>
      <c r="K80" s="72">
        <f>VLOOKUP(H80,관심도db!$A$14:$X$333,4,0)-VLOOKUP(H80,관심도db!$A$14:$X$333,6,0)</f>
        <v>-120.16999999999999</v>
      </c>
      <c r="L80" s="72">
        <f>VLOOKUP(H80,관심도db!$A$14:$X$333,10,0)+VLOOKUP(H80,관심도db!$A$14:$X$333,11,0)+VLOOKUP(H80,관심도db!$A$14:$X$333,12,0)</f>
        <v>7.75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5.0793333333333326</v>
      </c>
      <c r="O80" s="74" t="s">
        <v>201</v>
      </c>
      <c r="P80" s="74" t="str">
        <f>VLOOKUP(O80,관심도db!$A$14:$X$333,2,0)</f>
        <v>자동차부품</v>
      </c>
      <c r="Q80" s="72">
        <f>VLOOKUP(O80,관심도db!$A$14:$X$333,4,0)-VLOOKUP(O80,관심도db!$A$14:$X$333,5,0)</f>
        <v>462.72000000000116</v>
      </c>
      <c r="R80" s="72">
        <f>VLOOKUP(O80,관심도db!$A$14:$X$333,4,0)-VLOOKUP(O80,관심도db!$A$14:$X$333,6,0)</f>
        <v>-1428.3199999999997</v>
      </c>
      <c r="S80" s="72">
        <f>VLOOKUP(O80,관심도db!$A$14:$X$333,10,0)+VLOOKUP(O80,관심도db!$A$14:$X$333,11,0)+VLOOKUP(O80,관심도db!$A$14:$X$333,12,0)</f>
        <v>2165.7800000000002</v>
      </c>
      <c r="T80" s="72">
        <f>(VLOOKUP(O80,관심도db!$A$14:$X$333,10,0)+VLOOKUP(O80,관심도db!$A$14:$X$333,11,0)+VLOOKUP(O80,관심도db!$A$14:$X$333,12,0))-AVERAGE(VLOOKUP(O80,관심도db!$A$14:$X$333,10,0),VLOOKUP(O80,관심도db!$A$14:$X$333,11,0),VLOOKUP(O80,관심도db!$A$14:$X$333,12,0),VLOOKUP(O80,관심도db!$A$14:$X$333,13,0),VLOOKUP(O80,관심도db!$A$14:$X$333,14,0),VLOOKUP(O80,관심도db!$A$14:$X$333,15,0),VLOOKUP(O80,관심도db!$A$14:$X$333,16,0),VLOOKUP(O80,관심도db!$A$14:$X$333,17,0),VLOOKUP(O80,관심도db!$A$14:$X$333,18,0),VLOOKUP(O80,관심도db!$A$14:$X$333,19,0),VLOOKUP(O80,관심도db!$A$14:$X$333,20,0),VLOOKUP(O80,관심도db!$A$14:$X$333,21,0),VLOOKUP(O80,관심도db!$A$14:$X$333,22,0),VLOOKUP(O80,관심도db!$A$14:$X$333,23,0),VLOOKUP(O80,관심도db!$A$14:$X$333,24,0))</f>
        <v>1711.0540000000001</v>
      </c>
    </row>
    <row r="81" spans="1:20">
      <c r="A81" s="70" t="s">
        <v>354</v>
      </c>
      <c r="B81" s="70" t="str">
        <f>VLOOKUP(A81,관심도db!$A$14:$X$333,2,0)</f>
        <v>호텔,레스토랑,레저</v>
      </c>
      <c r="C81" s="72">
        <f>VLOOKUP(A81,관심도db!$A$14:$X$333,4,0)-VLOOKUP(A81,관심도db!$A$14:$X$333,5,0)</f>
        <v>-93.950000000000045</v>
      </c>
      <c r="D81" s="72">
        <f>VLOOKUP(A81,관심도db!$A$14:$X$333,4,0)-VLOOKUP(A81,관심도db!$A$14:$X$333,6,0)</f>
        <v>-284.33000000000004</v>
      </c>
      <c r="E81" s="72">
        <f>VLOOKUP(A81,관심도db!$A$14:$X$333,10,0)+VLOOKUP(A81,관심도db!$A$14:$X$333,11,0)+VLOOKUP(A81,관심도db!$A$14:$X$333,12,0)</f>
        <v>73.58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43.856666666666669</v>
      </c>
      <c r="H81" s="74" t="s">
        <v>468</v>
      </c>
      <c r="I81" s="74" t="str">
        <f>VLOOKUP(H81,관심도db!$A$14:$X$333,2,0)</f>
        <v>KSQ 호텔,레스토랑,레저</v>
      </c>
      <c r="J81" s="72">
        <f>VLOOKUP(H81,관심도db!$A$14:$X$333,4,0)-VLOOKUP(H81,관심도db!$A$14:$X$333,5,0)</f>
        <v>-30.02000000000001</v>
      </c>
      <c r="K81" s="72">
        <f>VLOOKUP(H81,관심도db!$A$14:$X$333,4,0)-VLOOKUP(H81,관심도db!$A$14:$X$333,6,0)</f>
        <v>-120.32</v>
      </c>
      <c r="L81" s="72">
        <f>VLOOKUP(H81,관심도db!$A$14:$X$333,10,0)+VLOOKUP(H81,관심도db!$A$14:$X$333,11,0)+VLOOKUP(H81,관심도db!$A$14:$X$333,12,0)</f>
        <v>7.75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5.0793333333333326</v>
      </c>
      <c r="O81" s="73" t="s">
        <v>187</v>
      </c>
      <c r="P81" s="74" t="str">
        <f>VLOOKUP(O81,관심도db!$A$14:$X$333,2,0)</f>
        <v>화장품</v>
      </c>
      <c r="Q81" s="72">
        <f>VLOOKUP(O81,관심도db!$A$14:$X$333,4,0)-VLOOKUP(O81,관심도db!$A$14:$X$333,5,0)</f>
        <v>610.61000000000013</v>
      </c>
      <c r="R81" s="72">
        <f>VLOOKUP(O81,관심도db!$A$14:$X$333,4,0)-VLOOKUP(O81,관심도db!$A$14:$X$333,6,0)</f>
        <v>-645.14999999999964</v>
      </c>
      <c r="S81" s="72">
        <f>VLOOKUP(O81,관심도db!$A$14:$X$333,10,0)+VLOOKUP(O81,관심도db!$A$14:$X$333,11,0)+VLOOKUP(O81,관심도db!$A$14:$X$333,12,0)</f>
        <v>306.66000000000003</v>
      </c>
      <c r="T81" s="72">
        <f>(VLOOKUP(O81,관심도db!$A$14:$X$333,10,0)+VLOOKUP(O81,관심도db!$A$14:$X$333,11,0)+VLOOKUP(O81,관심도db!$A$14:$X$333,12,0))-AVERAGE(VLOOKUP(O81,관심도db!$A$14:$X$333,10,0),VLOOKUP(O81,관심도db!$A$14:$X$333,11,0),VLOOKUP(O81,관심도db!$A$14:$X$333,12,0),VLOOKUP(O81,관심도db!$A$14:$X$333,13,0),VLOOKUP(O81,관심도db!$A$14:$X$333,14,0),VLOOKUP(O81,관심도db!$A$14:$X$333,15,0),VLOOKUP(O81,관심도db!$A$14:$X$333,16,0),VLOOKUP(O81,관심도db!$A$14:$X$333,17,0),VLOOKUP(O81,관심도db!$A$14:$X$333,18,0),VLOOKUP(O81,관심도db!$A$14:$X$333,19,0),VLOOKUP(O81,관심도db!$A$14:$X$333,20,0),VLOOKUP(O81,관심도db!$A$14:$X$333,21,0),VLOOKUP(O81,관심도db!$A$14:$X$333,22,0),VLOOKUP(O81,관심도db!$A$14:$X$333,23,0),VLOOKUP(O81,관심도db!$A$14:$X$333,24,0))</f>
        <v>182.10666666666668</v>
      </c>
    </row>
    <row r="82" spans="1:20">
      <c r="A82" s="70" t="s">
        <v>418</v>
      </c>
      <c r="B82" s="70" t="str">
        <f>VLOOKUP(A82,관심도db!$A$14:$X$333,2,0)</f>
        <v>게임엔터테인먼트</v>
      </c>
      <c r="C82" s="72">
        <f>VLOOKUP(A82,관심도db!$A$14:$X$333,4,0)-VLOOKUP(A82,관심도db!$A$14:$X$333,5,0)</f>
        <v>54.25</v>
      </c>
      <c r="D82" s="72">
        <f>VLOOKUP(A82,관심도db!$A$14:$X$333,4,0)-VLOOKUP(A82,관심도db!$A$14:$X$333,6,0)</f>
        <v>-371.03</v>
      </c>
      <c r="E82" s="72">
        <f>VLOOKUP(A82,관심도db!$A$14:$X$333,10,0)+VLOOKUP(A82,관심도db!$A$14:$X$333,11,0)+VLOOKUP(A82,관심도db!$A$14:$X$333,12,0)</f>
        <v>118.7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68.504666666666665</v>
      </c>
      <c r="H82" s="74" t="s">
        <v>534</v>
      </c>
      <c r="I82" s="74" t="str">
        <f>VLOOKUP(H82,관심도db!$A$14:$X$333,2,0)</f>
        <v>KSQ 게임엔터테인먼트</v>
      </c>
      <c r="J82" s="72">
        <f>VLOOKUP(H82,관심도db!$A$14:$X$333,4,0)-VLOOKUP(H82,관심도db!$A$14:$X$333,5,0)</f>
        <v>-31.770000000000039</v>
      </c>
      <c r="K82" s="72">
        <f>VLOOKUP(H82,관심도db!$A$14:$X$333,4,0)-VLOOKUP(H82,관심도db!$A$14:$X$333,6,0)</f>
        <v>-213.45</v>
      </c>
      <c r="L82" s="72">
        <f>VLOOKUP(H82,관심도db!$A$14:$X$333,10,0)+VLOOKUP(H82,관심도db!$A$14:$X$333,11,0)+VLOOKUP(H82,관심도db!$A$14:$X$333,12,0)</f>
        <v>21.42</v>
      </c>
      <c r="M82" s="72">
        <f>(VLOOKUP(H82,관심도db!$A$14:$X$333,10,0)+VLOOKUP(H82,관심도db!$A$14:$X$333,11,0)+VLOOKUP(H82,관심도db!$A$14:$X$333,12,0))-AVERAGE(VLOOKUP(H82,관심도db!$A$14:$X$333,10,0),VLOOKUP(H82,관심도db!$A$14:$X$333,11,0),VLOOKUP(H82,관심도db!$A$14:$X$333,12,0),VLOOKUP(H82,관심도db!$A$14:$X$333,13,0),VLOOKUP(H82,관심도db!$A$14:$X$333,14,0),VLOOKUP(H82,관심도db!$A$14:$X$333,15,0),VLOOKUP(H82,관심도db!$A$14:$X$333,16,0),VLOOKUP(H82,관심도db!$A$14:$X$333,17,0),VLOOKUP(H82,관심도db!$A$14:$X$333,18,0),VLOOKUP(H82,관심도db!$A$14:$X$333,19,0),VLOOKUP(H82,관심도db!$A$14:$X$333,20,0),VLOOKUP(H82,관심도db!$A$14:$X$333,21,0),VLOOKUP(H82,관심도db!$A$14:$X$333,22,0),VLOOKUP(H82,관심도db!$A$14:$X$333,23,0),VLOOKUP(H82,관심도db!$A$14:$X$333,24,0))</f>
        <v>16.57</v>
      </c>
      <c r="O82" s="73"/>
      <c r="P82" s="74"/>
    </row>
    <row r="83" spans="1:20">
      <c r="A83" s="70" t="s">
        <v>357</v>
      </c>
      <c r="B83" s="70" t="str">
        <f>VLOOKUP(A83,관심도db!$A$14:$X$333,2,0)</f>
        <v>판매업체</v>
      </c>
      <c r="C83" s="72">
        <f>VLOOKUP(A83,관심도db!$A$14:$X$333,4,0)-VLOOKUP(A83,관심도db!$A$14:$X$333,5,0)</f>
        <v>-32.5</v>
      </c>
      <c r="D83" s="72">
        <f>VLOOKUP(A83,관심도db!$A$14:$X$333,4,0)-VLOOKUP(A83,관심도db!$A$14:$X$333,6,0)</f>
        <v>-60.140000000000015</v>
      </c>
      <c r="E83" s="72">
        <f>VLOOKUP(A83,관심도db!$A$14:$X$333,10,0)+VLOOKUP(A83,관심도db!$A$14:$X$333,11,0)+VLOOKUP(A83,관심도db!$A$14:$X$333,12,0)</f>
        <v>0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-0.12933333333333333</v>
      </c>
      <c r="H83" s="74" t="s">
        <v>471</v>
      </c>
      <c r="I83" s="74" t="str">
        <f>VLOOKUP(H83,관심도db!$A$14:$X$333,2,0)</f>
        <v>KSQ 판매업체</v>
      </c>
      <c r="J83" s="72">
        <f>VLOOKUP(H83,관심도db!$A$14:$X$333,4,0)-VLOOKUP(H83,관심도db!$A$14:$X$333,5,0)</f>
        <v>-32.5</v>
      </c>
      <c r="K83" s="72">
        <f>VLOOKUP(H83,관심도db!$A$14:$X$333,4,0)-VLOOKUP(H83,관심도db!$A$14:$X$333,6,0)</f>
        <v>-60.359999999999985</v>
      </c>
      <c r="L83" s="72">
        <f>VLOOKUP(H83,관심도db!$A$14:$X$333,10,0)+VLOOKUP(H83,관심도db!$A$14:$X$333,11,0)+VLOOKUP(H83,관심도db!$A$14:$X$333,12,0)</f>
        <v>0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-0.12933333333333333</v>
      </c>
      <c r="O83" s="73" t="s">
        <v>561</v>
      </c>
      <c r="P83" s="74" t="str">
        <f>VLOOKUP(O83,관심도db!$A$14:$X$333,2,0)</f>
        <v>완구,레저용품</v>
      </c>
      <c r="Q83" s="72">
        <f>VLOOKUP(O83,관심도db!$A$14:$X$333,4,0)-VLOOKUP(O83,관심도db!$A$14:$X$333,5,0)</f>
        <v>15.439999999999998</v>
      </c>
      <c r="R83" s="72">
        <f>VLOOKUP(O83,관심도db!$A$14:$X$333,4,0)-VLOOKUP(O83,관심도db!$A$14:$X$333,6,0)</f>
        <v>-16.75</v>
      </c>
      <c r="S83" s="72">
        <f>VLOOKUP(O83,관심도db!$A$14:$X$333,10,0)+VLOOKUP(O83,관심도db!$A$14:$X$333,11,0)+VLOOKUP(O83,관심도db!$A$14:$X$333,12,0)</f>
        <v>1.91</v>
      </c>
      <c r="T83" s="72">
        <f>(VLOOKUP(O83,관심도db!$A$14:$X$333,10,0)+VLOOKUP(O83,관심도db!$A$14:$X$333,11,0)+VLOOKUP(O83,관심도db!$A$14:$X$333,12,0))-AVERAGE(VLOOKUP(O83,관심도db!$A$14:$X$333,10,0),VLOOKUP(O83,관심도db!$A$14:$X$333,11,0),VLOOKUP(O83,관심도db!$A$14:$X$333,12,0),VLOOKUP(O83,관심도db!$A$14:$X$333,13,0),VLOOKUP(O83,관심도db!$A$14:$X$333,14,0),VLOOKUP(O83,관심도db!$A$14:$X$333,15,0),VLOOKUP(O83,관심도db!$A$14:$X$333,16,0),VLOOKUP(O83,관심도db!$A$14:$X$333,17,0),VLOOKUP(O83,관심도db!$A$14:$X$333,18,0),VLOOKUP(O83,관심도db!$A$14:$X$333,19,0),VLOOKUP(O83,관심도db!$A$14:$X$333,20,0),VLOOKUP(O83,관심도db!$A$14:$X$333,21,0),VLOOKUP(O83,관심도db!$A$14:$X$333,22,0),VLOOKUP(O83,관심도db!$A$14:$X$333,23,0),VLOOKUP(O83,관심도db!$A$14:$X$333,24,0))</f>
        <v>-0.16066666666666651</v>
      </c>
    </row>
    <row r="84" spans="1:20">
      <c r="A84" s="70" t="s">
        <v>316</v>
      </c>
      <c r="B84" s="70" t="str">
        <f>VLOOKUP(A84,관심도db!$A$14:$X$333,2,0)</f>
        <v>에너지</v>
      </c>
      <c r="C84" s="72">
        <f>VLOOKUP(A84,관심도db!$A$14:$X$333,4,0)-VLOOKUP(A84,관심도db!$A$14:$X$333,5,0)</f>
        <v>491.30000000000018</v>
      </c>
      <c r="D84" s="72">
        <f>VLOOKUP(A84,관심도db!$A$14:$X$333,4,0)-VLOOKUP(A84,관심도db!$A$14:$X$333,6,0)</f>
        <v>-4377.42</v>
      </c>
      <c r="E84" s="72">
        <f>VLOOKUP(A84,관심도db!$A$14:$X$333,10,0)+VLOOKUP(A84,관심도db!$A$14:$X$333,11,0)+VLOOKUP(A84,관심도db!$A$14:$X$333,12,0)</f>
        <v>429.05999999999995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189.02533333333329</v>
      </c>
      <c r="H84" s="74" t="s">
        <v>428</v>
      </c>
      <c r="I84" s="74" t="str">
        <f>VLOOKUP(H84,관심도db!$A$14:$X$333,2,0)</f>
        <v>KSQ 에너지</v>
      </c>
      <c r="J84" s="72">
        <f>VLOOKUP(H84,관심도db!$A$14:$X$333,4,0)-VLOOKUP(H84,관심도db!$A$14:$X$333,5,0)</f>
        <v>-48.439999999999941</v>
      </c>
      <c r="K84" s="72">
        <f>VLOOKUP(H84,관심도db!$A$14:$X$333,4,0)-VLOOKUP(H84,관심도db!$A$14:$X$333,6,0)</f>
        <v>-1248.18</v>
      </c>
      <c r="L84" s="72">
        <f>VLOOKUP(H84,관심도db!$A$14:$X$333,10,0)+VLOOKUP(H84,관심도db!$A$14:$X$333,11,0)+VLOOKUP(H84,관심도db!$A$14:$X$333,12,0)</f>
        <v>19.3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13.035333333333334</v>
      </c>
      <c r="O84" s="74" t="s">
        <v>116</v>
      </c>
      <c r="P84" s="74" t="str">
        <f>VLOOKUP(O84,관심도db!$A$14:$X$333,2,0)</f>
        <v>화학</v>
      </c>
      <c r="Q84" s="72">
        <f>VLOOKUP(O84,관심도db!$A$14:$X$333,4,0)-VLOOKUP(O84,관심도db!$A$14:$X$333,5,0)</f>
        <v>2272.369999999999</v>
      </c>
      <c r="R84" s="72">
        <f>VLOOKUP(O84,관심도db!$A$14:$X$333,4,0)-VLOOKUP(O84,관심도db!$A$14:$X$333,6,0)</f>
        <v>-1055.2900000000009</v>
      </c>
      <c r="S84" s="72">
        <f>VLOOKUP(O84,관심도db!$A$14:$X$333,10,0)+VLOOKUP(O84,관심도db!$A$14:$X$333,11,0)+VLOOKUP(O84,관심도db!$A$14:$X$333,12,0)</f>
        <v>896.53</v>
      </c>
      <c r="T84" s="72">
        <f>(VLOOKUP(O84,관심도db!$A$14:$X$333,10,0)+VLOOKUP(O84,관심도db!$A$14:$X$333,11,0)+VLOOKUP(O84,관심도db!$A$14:$X$333,12,0))-AVERAGE(VLOOKUP(O84,관심도db!$A$14:$X$333,10,0),VLOOKUP(O84,관심도db!$A$14:$X$333,11,0),VLOOKUP(O84,관심도db!$A$14:$X$333,12,0),VLOOKUP(O84,관심도db!$A$14:$X$333,13,0),VLOOKUP(O84,관심도db!$A$14:$X$333,14,0),VLOOKUP(O84,관심도db!$A$14:$X$333,15,0),VLOOKUP(O84,관심도db!$A$14:$X$333,16,0),VLOOKUP(O84,관심도db!$A$14:$X$333,17,0),VLOOKUP(O84,관심도db!$A$14:$X$333,18,0),VLOOKUP(O84,관심도db!$A$14:$X$333,19,0),VLOOKUP(O84,관심도db!$A$14:$X$333,20,0),VLOOKUP(O84,관심도db!$A$14:$X$333,21,0),VLOOKUP(O84,관심도db!$A$14:$X$333,22,0),VLOOKUP(O84,관심도db!$A$14:$X$333,23,0),VLOOKUP(O84,관심도db!$A$14:$X$333,24,0))</f>
        <v>514.68599999999992</v>
      </c>
    </row>
    <row r="85" spans="1:20">
      <c r="A85" s="70" t="s">
        <v>315</v>
      </c>
      <c r="B85" s="70" t="str">
        <f>VLOOKUP(A85,관심도db!$A$14:$X$333,2,0)</f>
        <v>에너지</v>
      </c>
      <c r="C85" s="72">
        <f>VLOOKUP(A85,관심도db!$A$14:$X$333,4,0)-VLOOKUP(A85,관심도db!$A$14:$X$333,5,0)</f>
        <v>491.30000000000018</v>
      </c>
      <c r="D85" s="72">
        <f>VLOOKUP(A85,관심도db!$A$14:$X$333,4,0)-VLOOKUP(A85,관심도db!$A$14:$X$333,6,0)</f>
        <v>-4377.42</v>
      </c>
      <c r="E85" s="72">
        <f>VLOOKUP(A85,관심도db!$A$14:$X$333,10,0)+VLOOKUP(A85,관심도db!$A$14:$X$333,11,0)+VLOOKUP(A85,관심도db!$A$14:$X$333,12,0)</f>
        <v>429.05999999999995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189.02533333333329</v>
      </c>
      <c r="H85" s="74" t="s">
        <v>427</v>
      </c>
      <c r="I85" s="74" t="str">
        <f>VLOOKUP(H85,관심도db!$A$14:$X$333,2,0)</f>
        <v>KSQ 에너지</v>
      </c>
      <c r="J85" s="72">
        <f>VLOOKUP(H85,관심도db!$A$14:$X$333,4,0)-VLOOKUP(H85,관심도db!$A$14:$X$333,5,0)</f>
        <v>-48.439999999999941</v>
      </c>
      <c r="K85" s="72">
        <f>VLOOKUP(H85,관심도db!$A$14:$X$333,4,0)-VLOOKUP(H85,관심도db!$A$14:$X$333,6,0)</f>
        <v>-1248.18</v>
      </c>
      <c r="L85" s="72">
        <f>VLOOKUP(H85,관심도db!$A$14:$X$333,10,0)+VLOOKUP(H85,관심도db!$A$14:$X$333,11,0)+VLOOKUP(H85,관심도db!$A$14:$X$333,12,0)</f>
        <v>19.3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13.035333333333334</v>
      </c>
      <c r="O85" s="73" t="s">
        <v>115</v>
      </c>
      <c r="P85" s="74" t="str">
        <f>VLOOKUP(O85,관심도db!$A$14:$X$333,2,0)</f>
        <v>에너지</v>
      </c>
      <c r="Q85" s="72">
        <f>VLOOKUP(O85,관심도db!$A$14:$X$333,4,0)-VLOOKUP(O85,관심도db!$A$14:$X$333,5,0)</f>
        <v>491.30000000000018</v>
      </c>
      <c r="R85" s="72">
        <f>VLOOKUP(O85,관심도db!$A$14:$X$333,4,0)-VLOOKUP(O85,관심도db!$A$14:$X$333,6,0)</f>
        <v>-4377.42</v>
      </c>
      <c r="S85" s="72">
        <f>VLOOKUP(O85,관심도db!$A$14:$X$333,10,0)+VLOOKUP(O85,관심도db!$A$14:$X$333,11,0)+VLOOKUP(O85,관심도db!$A$14:$X$333,12,0)</f>
        <v>429.05999999999995</v>
      </c>
      <c r="T85" s="72">
        <f>(VLOOKUP(O85,관심도db!$A$14:$X$333,10,0)+VLOOKUP(O85,관심도db!$A$14:$X$333,11,0)+VLOOKUP(O85,관심도db!$A$14:$X$333,12,0))-AVERAGE(VLOOKUP(O85,관심도db!$A$14:$X$333,10,0),VLOOKUP(O85,관심도db!$A$14:$X$333,11,0),VLOOKUP(O85,관심도db!$A$14:$X$333,12,0),VLOOKUP(O85,관심도db!$A$14:$X$333,13,0),VLOOKUP(O85,관심도db!$A$14:$X$333,14,0),VLOOKUP(O85,관심도db!$A$14:$X$333,15,0),VLOOKUP(O85,관심도db!$A$14:$X$333,16,0),VLOOKUP(O85,관심도db!$A$14:$X$333,17,0),VLOOKUP(O85,관심도db!$A$14:$X$333,18,0),VLOOKUP(O85,관심도db!$A$14:$X$333,19,0),VLOOKUP(O85,관심도db!$A$14:$X$333,20,0),VLOOKUP(O85,관심도db!$A$14:$X$333,21,0),VLOOKUP(O85,관심도db!$A$14:$X$333,22,0),VLOOKUP(O85,관심도db!$A$14:$X$333,23,0),VLOOKUP(O85,관심도db!$A$14:$X$333,24,0))</f>
        <v>189.02533333333329</v>
      </c>
    </row>
    <row r="86" spans="1:20">
      <c r="A86" s="70" t="s">
        <v>318</v>
      </c>
      <c r="B86" s="70" t="str">
        <f>VLOOKUP(A86,관심도db!$A$14:$X$333,2,0)</f>
        <v>석유와가스</v>
      </c>
      <c r="C86" s="72">
        <f>VLOOKUP(A86,관심도db!$A$14:$X$333,4,0)-VLOOKUP(A86,관심도db!$A$14:$X$333,5,0)</f>
        <v>296.5</v>
      </c>
      <c r="D86" s="72">
        <f>VLOOKUP(A86,관심도db!$A$14:$X$333,4,0)-VLOOKUP(A86,관심도db!$A$14:$X$333,6,0)</f>
        <v>-883.89999999999964</v>
      </c>
      <c r="E86" s="72">
        <f>VLOOKUP(A86,관심도db!$A$14:$X$333,10,0)+VLOOKUP(A86,관심도db!$A$14:$X$333,11,0)+VLOOKUP(A86,관심도db!$A$14:$X$333,12,0)</f>
        <v>325.01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155.25800000000001</v>
      </c>
      <c r="H86" s="74" t="s">
        <v>430</v>
      </c>
      <c r="I86" s="74" t="str">
        <f>VLOOKUP(H86,관심도db!$A$14:$X$333,2,0)</f>
        <v>KSQ 석유와가스</v>
      </c>
      <c r="J86" s="72">
        <f>VLOOKUP(H86,관심도db!$A$14:$X$333,4,0)-VLOOKUP(H86,관심도db!$A$14:$X$333,5,0)</f>
        <v>-63.819999999999993</v>
      </c>
      <c r="K86" s="72">
        <f>VLOOKUP(H86,관심도db!$A$14:$X$333,4,0)-VLOOKUP(H86,관심도db!$A$14:$X$333,6,0)</f>
        <v>-546.11999999999989</v>
      </c>
      <c r="L86" s="72">
        <f>VLOOKUP(H86,관심도db!$A$14:$X$333,10,0)+VLOOKUP(H86,관심도db!$A$14:$X$333,11,0)+VLOOKUP(H86,관심도db!$A$14:$X$333,12,0)</f>
        <v>0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-2E-3</v>
      </c>
      <c r="O86" s="74" t="s">
        <v>118</v>
      </c>
      <c r="P86" s="74" t="str">
        <f>VLOOKUP(O86,관심도db!$A$14:$X$333,2,0)</f>
        <v>철강</v>
      </c>
      <c r="Q86" s="72">
        <f>VLOOKUP(O86,관심도db!$A$14:$X$333,4,0)-VLOOKUP(O86,관심도db!$A$14:$X$333,5,0)</f>
        <v>-1022.81</v>
      </c>
      <c r="R86" s="72">
        <f>VLOOKUP(O86,관심도db!$A$14:$X$333,4,0)-VLOOKUP(O86,관심도db!$A$14:$X$333,6,0)</f>
        <v>-3367.45</v>
      </c>
      <c r="S86" s="72">
        <f>VLOOKUP(O86,관심도db!$A$14:$X$333,10,0)+VLOOKUP(O86,관심도db!$A$14:$X$333,11,0)+VLOOKUP(O86,관심도db!$A$14:$X$333,12,0)</f>
        <v>307.77</v>
      </c>
      <c r="T86" s="72">
        <f>(VLOOKUP(O86,관심도db!$A$14:$X$333,10,0)+VLOOKUP(O86,관심도db!$A$14:$X$333,11,0)+VLOOKUP(O86,관심도db!$A$14:$X$333,12,0))-AVERAGE(VLOOKUP(O86,관심도db!$A$14:$X$333,10,0),VLOOKUP(O86,관심도db!$A$14:$X$333,11,0),VLOOKUP(O86,관심도db!$A$14:$X$333,12,0),VLOOKUP(O86,관심도db!$A$14:$X$333,13,0),VLOOKUP(O86,관심도db!$A$14:$X$333,14,0),VLOOKUP(O86,관심도db!$A$14:$X$333,15,0),VLOOKUP(O86,관심도db!$A$14:$X$333,16,0),VLOOKUP(O86,관심도db!$A$14:$X$333,17,0),VLOOKUP(O86,관심도db!$A$14:$X$333,18,0),VLOOKUP(O86,관심도db!$A$14:$X$333,19,0),VLOOKUP(O86,관심도db!$A$14:$X$333,20,0),VLOOKUP(O86,관심도db!$A$14:$X$333,21,0),VLOOKUP(O86,관심도db!$A$14:$X$333,22,0),VLOOKUP(O86,관심도db!$A$14:$X$333,23,0),VLOOKUP(O86,관심도db!$A$14:$X$333,24,0))</f>
        <v>81.361333333333334</v>
      </c>
    </row>
    <row r="87" spans="1:20">
      <c r="A87" s="70" t="s">
        <v>368</v>
      </c>
      <c r="B87" s="70" t="str">
        <f>VLOOKUP(A87,관심도db!$A$14:$X$333,2,0)</f>
        <v>식품</v>
      </c>
      <c r="C87" s="72">
        <f>VLOOKUP(A87,관심도db!$A$14:$X$333,4,0)-VLOOKUP(A87,관심도db!$A$14:$X$333,5,0)</f>
        <v>-349.59999999999991</v>
      </c>
      <c r="D87" s="72">
        <f>VLOOKUP(A87,관심도db!$A$14:$X$333,4,0)-VLOOKUP(A87,관심도db!$A$14:$X$333,6,0)</f>
        <v>-658.23999999999978</v>
      </c>
      <c r="E87" s="72">
        <f>VLOOKUP(A87,관심도db!$A$14:$X$333,10,0)+VLOOKUP(A87,관심도db!$A$14:$X$333,11,0)+VLOOKUP(A87,관심도db!$A$14:$X$333,12,0)</f>
        <v>97.67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-50.035333333333327</v>
      </c>
      <c r="H87" s="74" t="s">
        <v>482</v>
      </c>
      <c r="I87" s="74" t="str">
        <f>VLOOKUP(H87,관심도db!$A$14:$X$333,2,0)</f>
        <v>KSQ 식품</v>
      </c>
      <c r="J87" s="72">
        <f>VLOOKUP(H87,관심도db!$A$14:$X$333,4,0)-VLOOKUP(H87,관심도db!$A$14:$X$333,5,0)</f>
        <v>-74.300000000000011</v>
      </c>
      <c r="K87" s="72">
        <f>VLOOKUP(H87,관심도db!$A$14:$X$333,4,0)-VLOOKUP(H87,관심도db!$A$14:$X$333,6,0)</f>
        <v>-260.90000000000003</v>
      </c>
      <c r="L87" s="72">
        <f>VLOOKUP(H87,관심도db!$A$14:$X$333,10,0)+VLOOKUP(H87,관심도db!$A$14:$X$333,11,0)+VLOOKUP(H87,관심도db!$A$14:$X$333,12,0)</f>
        <v>9.1999999999999993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2.4206666666666647</v>
      </c>
      <c r="O87" s="74" t="s">
        <v>568</v>
      </c>
      <c r="P87" s="74" t="str">
        <f>VLOOKUP(O87,관심도db!$A$14:$X$333,2,0)</f>
        <v>건강관리장비,서비스</v>
      </c>
      <c r="Q87" s="72">
        <f>VLOOKUP(O87,관심도db!$A$14:$X$333,4,0)-VLOOKUP(O87,관심도db!$A$14:$X$333,5,0)</f>
        <v>-176.59000000000015</v>
      </c>
      <c r="R87" s="72">
        <f>VLOOKUP(O87,관심도db!$A$14:$X$333,4,0)-VLOOKUP(O87,관심도db!$A$14:$X$333,6,0)</f>
        <v>-442.14000000000033</v>
      </c>
      <c r="S87" s="72">
        <f>VLOOKUP(O87,관심도db!$A$14:$X$333,10,0)+VLOOKUP(O87,관심도db!$A$14:$X$333,11,0)+VLOOKUP(O87,관심도db!$A$14:$X$333,12,0)</f>
        <v>133.49</v>
      </c>
      <c r="T87" s="72">
        <f>(VLOOKUP(O87,관심도db!$A$14:$X$333,10,0)+VLOOKUP(O87,관심도db!$A$14:$X$333,11,0)+VLOOKUP(O87,관심도db!$A$14:$X$333,12,0))-AVERAGE(VLOOKUP(O87,관심도db!$A$14:$X$333,10,0),VLOOKUP(O87,관심도db!$A$14:$X$333,11,0),VLOOKUP(O87,관심도db!$A$14:$X$333,12,0),VLOOKUP(O87,관심도db!$A$14:$X$333,13,0),VLOOKUP(O87,관심도db!$A$14:$X$333,14,0),VLOOKUP(O87,관심도db!$A$14:$X$333,15,0),VLOOKUP(O87,관심도db!$A$14:$X$333,16,0),VLOOKUP(O87,관심도db!$A$14:$X$333,17,0),VLOOKUP(O87,관심도db!$A$14:$X$333,18,0),VLOOKUP(O87,관심도db!$A$14:$X$333,19,0),VLOOKUP(O87,관심도db!$A$14:$X$333,20,0),VLOOKUP(O87,관심도db!$A$14:$X$333,21,0),VLOOKUP(O87,관심도db!$A$14:$X$333,22,0),VLOOKUP(O87,관심도db!$A$14:$X$333,23,0),VLOOKUP(O87,관심도db!$A$14:$X$333,24,0))</f>
        <v>74.814666666666668</v>
      </c>
    </row>
    <row r="88" spans="1:20">
      <c r="A88" s="70" t="s">
        <v>366</v>
      </c>
      <c r="B88" s="70" t="str">
        <f>VLOOKUP(A88,관심도db!$A$14:$X$333,2,0)</f>
        <v>식품,음료,담배</v>
      </c>
      <c r="C88" s="72">
        <f>VLOOKUP(A88,관심도db!$A$14:$X$333,4,0)-VLOOKUP(A88,관심도db!$A$14:$X$333,5,0)</f>
        <v>-449.43000000000029</v>
      </c>
      <c r="D88" s="72">
        <f>VLOOKUP(A88,관심도db!$A$14:$X$333,4,0)-VLOOKUP(A88,관심도db!$A$14:$X$333,6,0)</f>
        <v>-748.26000000000022</v>
      </c>
      <c r="E88" s="72">
        <f>VLOOKUP(A88,관심도db!$A$14:$X$333,10,0)+VLOOKUP(A88,관심도db!$A$14:$X$333,11,0)+VLOOKUP(A88,관심도db!$A$14:$X$333,12,0)</f>
        <v>127.22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-44.067333333333323</v>
      </c>
      <c r="H88" s="74" t="s">
        <v>480</v>
      </c>
      <c r="I88" s="74" t="str">
        <f>VLOOKUP(H88,관심도db!$A$14:$X$333,2,0)</f>
        <v>KSQ 식품,음료,담배</v>
      </c>
      <c r="J88" s="72">
        <f>VLOOKUP(H88,관심도db!$A$14:$X$333,4,0)-VLOOKUP(H88,관심도db!$A$14:$X$333,5,0)</f>
        <v>-75.069999999999993</v>
      </c>
      <c r="K88" s="72">
        <f>VLOOKUP(H88,관심도db!$A$14:$X$333,4,0)-VLOOKUP(H88,관심도db!$A$14:$X$333,6,0)</f>
        <v>-276.21000000000004</v>
      </c>
      <c r="L88" s="72">
        <f>VLOOKUP(H88,관심도db!$A$14:$X$333,10,0)+VLOOKUP(H88,관심도db!$A$14:$X$333,11,0)+VLOOKUP(H88,관심도db!$A$14:$X$333,12,0)</f>
        <v>9.1999999999999993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2.4206666666666647</v>
      </c>
      <c r="O88" s="74" t="s">
        <v>197</v>
      </c>
      <c r="P88" s="74" t="str">
        <f>VLOOKUP(O88,관심도db!$A$14:$X$333,2,0)</f>
        <v>제약</v>
      </c>
      <c r="Q88" s="72">
        <f>VLOOKUP(O88,관심도db!$A$14:$X$333,4,0)-VLOOKUP(O88,관심도db!$A$14:$X$333,5,0)</f>
        <v>1374.0900000000001</v>
      </c>
      <c r="R88" s="72">
        <f>VLOOKUP(O88,관심도db!$A$14:$X$333,4,0)-VLOOKUP(O88,관심도db!$A$14:$X$333,6,0)</f>
        <v>394.80000000000109</v>
      </c>
      <c r="S88" s="72">
        <f>VLOOKUP(O88,관심도db!$A$14:$X$333,10,0)+VLOOKUP(O88,관심도db!$A$14:$X$333,11,0)+VLOOKUP(O88,관심도db!$A$14:$X$333,12,0)</f>
        <v>656.84</v>
      </c>
      <c r="T88" s="72">
        <f>(VLOOKUP(O88,관심도db!$A$14:$X$333,10,0)+VLOOKUP(O88,관심도db!$A$14:$X$333,11,0)+VLOOKUP(O88,관심도db!$A$14:$X$333,12,0))-AVERAGE(VLOOKUP(O88,관심도db!$A$14:$X$333,10,0),VLOOKUP(O88,관심도db!$A$14:$X$333,11,0),VLOOKUP(O88,관심도db!$A$14:$X$333,12,0),VLOOKUP(O88,관심도db!$A$14:$X$333,13,0),VLOOKUP(O88,관심도db!$A$14:$X$333,14,0),VLOOKUP(O88,관심도db!$A$14:$X$333,15,0),VLOOKUP(O88,관심도db!$A$14:$X$333,16,0),VLOOKUP(O88,관심도db!$A$14:$X$333,17,0),VLOOKUP(O88,관심도db!$A$14:$X$333,18,0),VLOOKUP(O88,관심도db!$A$14:$X$333,19,0),VLOOKUP(O88,관심도db!$A$14:$X$333,20,0),VLOOKUP(O88,관심도db!$A$14:$X$333,21,0),VLOOKUP(O88,관심도db!$A$14:$X$333,22,0),VLOOKUP(O88,관심도db!$A$14:$X$333,23,0),VLOOKUP(O88,관심도db!$A$14:$X$333,24,0))</f>
        <v>395.11866666666674</v>
      </c>
    </row>
    <row r="89" spans="1:20">
      <c r="A89" s="70" t="s">
        <v>389</v>
      </c>
      <c r="B89" s="70" t="str">
        <f>VLOOKUP(A89,관심도db!$A$14:$X$333,2,0)</f>
        <v>기타금융</v>
      </c>
      <c r="C89" s="72">
        <f>VLOOKUP(A89,관심도db!$A$14:$X$333,4,0)-VLOOKUP(A89,관심도db!$A$14:$X$333,5,0)</f>
        <v>-98.669999999999987</v>
      </c>
      <c r="D89" s="72">
        <f>VLOOKUP(A89,관심도db!$A$14:$X$333,4,0)-VLOOKUP(A89,관심도db!$A$14:$X$333,6,0)</f>
        <v>32</v>
      </c>
      <c r="E89" s="72">
        <f>VLOOKUP(A89,관심도db!$A$14:$X$333,10,0)+VLOOKUP(A89,관심도db!$A$14:$X$333,11,0)+VLOOKUP(A89,관심도db!$A$14:$X$333,12,0)</f>
        <v>1.6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-5.048</v>
      </c>
      <c r="H89" s="74" t="s">
        <v>503</v>
      </c>
      <c r="I89" s="74" t="str">
        <f>VLOOKUP(H89,관심도db!$A$14:$X$333,2,0)</f>
        <v>KSQ 기타금융</v>
      </c>
      <c r="J89" s="72">
        <f>VLOOKUP(H89,관심도db!$A$14:$X$333,4,0)-VLOOKUP(H89,관심도db!$A$14:$X$333,5,0)</f>
        <v>-98.669999999999987</v>
      </c>
      <c r="K89" s="72">
        <f>VLOOKUP(H89,관심도db!$A$14:$X$333,4,0)-VLOOKUP(H89,관심도db!$A$14:$X$333,6,0)</f>
        <v>32</v>
      </c>
      <c r="L89" s="72">
        <f>VLOOKUP(H89,관심도db!$A$14:$X$333,10,0)+VLOOKUP(H89,관심도db!$A$14:$X$333,11,0)+VLOOKUP(H89,관심도db!$A$14:$X$333,12,0)</f>
        <v>1.6</v>
      </c>
      <c r="M89" s="72">
        <f>(VLOOKUP(H89,관심도db!$A$14:$X$333,10,0)+VLOOKUP(H89,관심도db!$A$14:$X$333,11,0)+VLOOKUP(H89,관심도db!$A$14:$X$333,12,0))-AVERAGE(VLOOKUP(H89,관심도db!$A$14:$X$333,10,0),VLOOKUP(H89,관심도db!$A$14:$X$333,11,0),VLOOKUP(H89,관심도db!$A$14:$X$333,12,0),VLOOKUP(H89,관심도db!$A$14:$X$333,13,0),VLOOKUP(H89,관심도db!$A$14:$X$333,14,0),VLOOKUP(H89,관심도db!$A$14:$X$333,15,0),VLOOKUP(H89,관심도db!$A$14:$X$333,16,0),VLOOKUP(H89,관심도db!$A$14:$X$333,17,0),VLOOKUP(H89,관심도db!$A$14:$X$333,18,0),VLOOKUP(H89,관심도db!$A$14:$X$333,19,0),VLOOKUP(H89,관심도db!$A$14:$X$333,20,0),VLOOKUP(H89,관심도db!$A$14:$X$333,21,0),VLOOKUP(H89,관심도db!$A$14:$X$333,22,0),VLOOKUP(H89,관심도db!$A$14:$X$333,23,0),VLOOKUP(H89,관심도db!$A$14:$X$333,24,0))</f>
        <v>-5.048</v>
      </c>
      <c r="O89" s="74" t="s">
        <v>585</v>
      </c>
      <c r="P89" s="74" t="str">
        <f>VLOOKUP(O89,관심도db!$A$14:$X$333,2,0)</f>
        <v>WISE 게임 테마 지수</v>
      </c>
      <c r="Q89" s="75">
        <f>VLOOKUP(O89,관심도db!$A$14:$X$333,4,0)-VLOOKUP(O89,관심도db!$A$14:$X$333,5,0)</f>
        <v>71.169999999999845</v>
      </c>
      <c r="R89" s="75">
        <f>VLOOKUP(O89,관심도db!$A$14:$X$333,4,0)-VLOOKUP(O89,관심도db!$A$14:$X$333,6,0)</f>
        <v>-350.48</v>
      </c>
      <c r="S89" s="72">
        <f>VLOOKUP(O89,관심도db!$A$14:$X$333,10,0)+VLOOKUP(O89,관심도db!$A$14:$X$333,11,0)+VLOOKUP(O89,관심도db!$A$14:$X$333,12,0)</f>
        <v>118.7</v>
      </c>
      <c r="T89" s="72">
        <f>(VLOOKUP(O89,관심도db!$A$14:$X$333,10,0)+VLOOKUP(O89,관심도db!$A$14:$X$333,11,0)+VLOOKUP(O89,관심도db!$A$14:$X$333,12,0))-AVERAGE(VLOOKUP(O89,관심도db!$A$14:$X$333,10,0),VLOOKUP(O89,관심도db!$A$14:$X$333,11,0),VLOOKUP(O89,관심도db!$A$14:$X$333,12,0),VLOOKUP(O89,관심도db!$A$14:$X$333,13,0),VLOOKUP(O89,관심도db!$A$14:$X$333,14,0),VLOOKUP(O89,관심도db!$A$14:$X$333,15,0),VLOOKUP(O89,관심도db!$A$14:$X$333,16,0),VLOOKUP(O89,관심도db!$A$14:$X$333,17,0),VLOOKUP(O89,관심도db!$A$14:$X$333,18,0),VLOOKUP(O89,관심도db!$A$14:$X$333,19,0),VLOOKUP(O89,관심도db!$A$14:$X$333,20,0),VLOOKUP(O89,관심도db!$A$14:$X$333,21,0),VLOOKUP(O89,관심도db!$A$14:$X$333,22,0),VLOOKUP(O89,관심도db!$A$14:$X$333,23,0),VLOOKUP(O89,관심도db!$A$14:$X$333,24,0))</f>
        <v>68.504666666666665</v>
      </c>
    </row>
    <row r="90" spans="1:20">
      <c r="A90" s="70" t="s">
        <v>365</v>
      </c>
      <c r="B90" s="70" t="str">
        <f>VLOOKUP(A90,관심도db!$A$14:$X$333,2,0)</f>
        <v>식품과기본식료품소매</v>
      </c>
      <c r="C90" s="72">
        <f>VLOOKUP(A90,관심도db!$A$14:$X$333,4,0)-VLOOKUP(A90,관심도db!$A$14:$X$333,5,0)</f>
        <v>-106.97999999999999</v>
      </c>
      <c r="D90" s="72">
        <f>VLOOKUP(A90,관심도db!$A$14:$X$333,4,0)-VLOOKUP(A90,관심도db!$A$14:$X$333,6,0)</f>
        <v>-25.14</v>
      </c>
      <c r="E90" s="72">
        <f>VLOOKUP(A90,관심도db!$A$14:$X$333,10,0)+VLOOKUP(A90,관심도db!$A$14:$X$333,11,0)+VLOOKUP(A90,관심도db!$A$14:$X$333,12,0)</f>
        <v>1.9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1.4873333333333332</v>
      </c>
      <c r="H90" s="74" t="s">
        <v>479</v>
      </c>
      <c r="I90" s="74" t="str">
        <f>VLOOKUP(H90,관심도db!$A$14:$X$333,2,0)</f>
        <v>KSQ 식품과기본식료품소매</v>
      </c>
      <c r="J90" s="72">
        <f>VLOOKUP(H90,관심도db!$A$14:$X$333,4,0)-VLOOKUP(H90,관심도db!$A$14:$X$333,5,0)</f>
        <v>-105</v>
      </c>
      <c r="K90" s="72">
        <f>VLOOKUP(H90,관심도db!$A$14:$X$333,4,0)-VLOOKUP(H90,관심도db!$A$14:$X$333,6,0)</f>
        <v>-18.299999999999997</v>
      </c>
      <c r="L90" s="72">
        <f>VLOOKUP(H90,관심도db!$A$14:$X$333,10,0)+VLOOKUP(H90,관심도db!$A$14:$X$333,11,0)+VLOOKUP(H90,관심도db!$A$14:$X$333,12,0)</f>
        <v>1.9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1.4873333333333332</v>
      </c>
      <c r="O90" s="73" t="s">
        <v>567</v>
      </c>
      <c r="P90" s="74" t="str">
        <f>VLOOKUP(O90,관심도db!$A$14:$X$333,2,0)</f>
        <v>필수가정용품</v>
      </c>
      <c r="Q90" s="72">
        <f>VLOOKUP(O90,관심도db!$A$14:$X$333,4,0)-VLOOKUP(O90,관심도db!$A$14:$X$333,5,0)</f>
        <v>-6.2100000000000009</v>
      </c>
      <c r="R90" s="72">
        <f>VLOOKUP(O90,관심도db!$A$14:$X$333,4,0)-VLOOKUP(O90,관심도db!$A$14:$X$333,6,0)</f>
        <v>-0.64000000000000057</v>
      </c>
      <c r="S90" s="72">
        <f>VLOOKUP(O90,관심도db!$A$14:$X$333,10,0)+VLOOKUP(O90,관심도db!$A$14:$X$333,11,0)+VLOOKUP(O90,관심도db!$A$14:$X$333,12,0)</f>
        <v>0</v>
      </c>
      <c r="T90" s="72">
        <f>(VLOOKUP(O90,관심도db!$A$14:$X$333,10,0)+VLOOKUP(O90,관심도db!$A$14:$X$333,11,0)+VLOOKUP(O90,관심도db!$A$14:$X$333,12,0))-AVERAGE(VLOOKUP(O90,관심도db!$A$14:$X$333,10,0),VLOOKUP(O90,관심도db!$A$14:$X$333,11,0),VLOOKUP(O90,관심도db!$A$14:$X$333,12,0),VLOOKUP(O90,관심도db!$A$14:$X$333,13,0),VLOOKUP(O90,관심도db!$A$14:$X$333,14,0),VLOOKUP(O90,관심도db!$A$14:$X$333,15,0),VLOOKUP(O90,관심도db!$A$14:$X$333,16,0),VLOOKUP(O90,관심도db!$A$14:$X$333,17,0),VLOOKUP(O90,관심도db!$A$14:$X$333,18,0),VLOOKUP(O90,관심도db!$A$14:$X$333,19,0),VLOOKUP(O90,관심도db!$A$14:$X$333,20,0),VLOOKUP(O90,관심도db!$A$14:$X$333,21,0),VLOOKUP(O90,관심도db!$A$14:$X$333,22,0),VLOOKUP(O90,관심도db!$A$14:$X$333,23,0),VLOOKUP(O90,관심도db!$A$14:$X$333,24,0))</f>
        <v>-8.4000000000000005E-2</v>
      </c>
    </row>
    <row r="91" spans="1:20">
      <c r="A91" s="70" t="s">
        <v>364</v>
      </c>
      <c r="B91" s="70" t="str">
        <f>VLOOKUP(A91,관심도db!$A$14:$X$333,2,0)</f>
        <v>식품과기본식료품소매</v>
      </c>
      <c r="C91" s="72">
        <f>VLOOKUP(A91,관심도db!$A$14:$X$333,4,0)-VLOOKUP(A91,관심도db!$A$14:$X$333,5,0)</f>
        <v>-106.97999999999999</v>
      </c>
      <c r="D91" s="72">
        <f>VLOOKUP(A91,관심도db!$A$14:$X$333,4,0)-VLOOKUP(A91,관심도db!$A$14:$X$333,6,0)</f>
        <v>-25.14</v>
      </c>
      <c r="E91" s="72">
        <f>VLOOKUP(A91,관심도db!$A$14:$X$333,10,0)+VLOOKUP(A91,관심도db!$A$14:$X$333,11,0)+VLOOKUP(A91,관심도db!$A$14:$X$333,12,0)</f>
        <v>1.9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1.4873333333333332</v>
      </c>
      <c r="H91" s="74" t="s">
        <v>478</v>
      </c>
      <c r="I91" s="74" t="str">
        <f>VLOOKUP(H91,관심도db!$A$14:$X$333,2,0)</f>
        <v>KSQ 식품과기본식료품소매</v>
      </c>
      <c r="J91" s="72">
        <f>VLOOKUP(H91,관심도db!$A$14:$X$333,4,0)-VLOOKUP(H91,관심도db!$A$14:$X$333,5,0)</f>
        <v>-105</v>
      </c>
      <c r="K91" s="72">
        <f>VLOOKUP(H91,관심도db!$A$14:$X$333,4,0)-VLOOKUP(H91,관심도db!$A$14:$X$333,6,0)</f>
        <v>-18.299999999999997</v>
      </c>
      <c r="L91" s="72">
        <f>VLOOKUP(H91,관심도db!$A$14:$X$333,10,0)+VLOOKUP(H91,관심도db!$A$14:$X$333,11,0)+VLOOKUP(H91,관심도db!$A$14:$X$333,12,0)</f>
        <v>1.9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1.4873333333333332</v>
      </c>
      <c r="O91" s="73" t="s">
        <v>566</v>
      </c>
      <c r="P91" s="74" t="str">
        <f>VLOOKUP(O91,관심도db!$A$14:$X$333,2,0)</f>
        <v>담배</v>
      </c>
      <c r="Q91" s="72">
        <f>VLOOKUP(O91,관심도db!$A$14:$X$333,4,0)-VLOOKUP(O91,관심도db!$A$14:$X$333,5,0)</f>
        <v>-102.13999999999999</v>
      </c>
      <c r="R91" s="72">
        <f>VLOOKUP(O91,관심도db!$A$14:$X$333,4,0)-VLOOKUP(O91,관심도db!$A$14:$X$333,6,0)</f>
        <v>-88.610000000000014</v>
      </c>
      <c r="S91" s="72">
        <f>VLOOKUP(O91,관심도db!$A$14:$X$333,10,0)+VLOOKUP(O91,관심도db!$A$14:$X$333,11,0)+VLOOKUP(O91,관심도db!$A$14:$X$333,12,0)</f>
        <v>27.519999999999996</v>
      </c>
      <c r="T91" s="72">
        <f>(VLOOKUP(O91,관심도db!$A$14:$X$333,10,0)+VLOOKUP(O91,관심도db!$A$14:$X$333,11,0)+VLOOKUP(O91,관심도db!$A$14:$X$333,12,0))-AVERAGE(VLOOKUP(O91,관심도db!$A$14:$X$333,10,0),VLOOKUP(O91,관심도db!$A$14:$X$333,11,0),VLOOKUP(O91,관심도db!$A$14:$X$333,12,0),VLOOKUP(O91,관심도db!$A$14:$X$333,13,0),VLOOKUP(O91,관심도db!$A$14:$X$333,14,0),VLOOKUP(O91,관심도db!$A$14:$X$333,15,0),VLOOKUP(O91,관심도db!$A$14:$X$333,16,0),VLOOKUP(O91,관심도db!$A$14:$X$333,17,0),VLOOKUP(O91,관심도db!$A$14:$X$333,18,0),VLOOKUP(O91,관심도db!$A$14:$X$333,19,0),VLOOKUP(O91,관심도db!$A$14:$X$333,20,0),VLOOKUP(O91,관심도db!$A$14:$X$333,21,0),VLOOKUP(O91,관심도db!$A$14:$X$333,22,0),VLOOKUP(O91,관심도db!$A$14:$X$333,23,0),VLOOKUP(O91,관심도db!$A$14:$X$333,24,0))</f>
        <v>5.2746666666666613</v>
      </c>
    </row>
    <row r="92" spans="1:20">
      <c r="A92" s="70" t="s">
        <v>376</v>
      </c>
      <c r="B92" s="70" t="str">
        <f>VLOOKUP(A92,관심도db!$A$14:$X$333,2,0)</f>
        <v>건강관리기술</v>
      </c>
      <c r="C92" s="72">
        <f>VLOOKUP(A92,관심도db!$A$14:$X$333,4,0)-VLOOKUP(A92,관심도db!$A$14:$X$333,5,0)</f>
        <v>-109.29000000000002</v>
      </c>
      <c r="D92" s="72">
        <f>VLOOKUP(A92,관심도db!$A$14:$X$333,4,0)-VLOOKUP(A92,관심도db!$A$14:$X$333,6,0)</f>
        <v>-164.32999999999998</v>
      </c>
      <c r="E92" s="72">
        <f>VLOOKUP(A92,관심도db!$A$14:$X$333,10,0)+VLOOKUP(A92,관심도db!$A$14:$X$333,11,0)+VLOOKUP(A92,관심도db!$A$14:$X$333,12,0)</f>
        <v>19.670000000000002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12.085333333333335</v>
      </c>
      <c r="H92" s="74" t="s">
        <v>490</v>
      </c>
      <c r="I92" s="74" t="str">
        <f>VLOOKUP(H92,관심도db!$A$14:$X$333,2,0)</f>
        <v>KSQ 건강관리기술</v>
      </c>
      <c r="J92" s="72">
        <f>VLOOKUP(H92,관심도db!$A$14:$X$333,4,0)-VLOOKUP(H92,관심도db!$A$14:$X$333,5,0)</f>
        <v>-109.29000000000002</v>
      </c>
      <c r="K92" s="72">
        <f>VLOOKUP(H92,관심도db!$A$14:$X$333,4,0)-VLOOKUP(H92,관심도db!$A$14:$X$333,6,0)</f>
        <v>-164.32999999999998</v>
      </c>
      <c r="L92" s="72">
        <f>VLOOKUP(H92,관심도db!$A$14:$X$333,10,0)+VLOOKUP(H92,관심도db!$A$14:$X$333,11,0)+VLOOKUP(H92,관심도db!$A$14:$X$333,12,0)</f>
        <v>19.670000000000002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12.085333333333335</v>
      </c>
      <c r="N92" s="75"/>
      <c r="O92" s="74" t="s">
        <v>575</v>
      </c>
      <c r="P92" s="74" t="str">
        <f>VLOOKUP(O92,관심도db!$A$14:$X$333,2,0)</f>
        <v>핸드셋</v>
      </c>
      <c r="Q92" s="75">
        <f>VLOOKUP(O92,관심도db!$A$14:$X$333,4,0)-VLOOKUP(O92,관심도db!$A$14:$X$333,5,0)</f>
        <v>421.42000000000007</v>
      </c>
      <c r="R92" s="72">
        <f>VLOOKUP(O92,관심도db!$A$14:$X$333,4,0)-VLOOKUP(O92,관심도db!$A$14:$X$333,6,0)</f>
        <v>-469.12999999999965</v>
      </c>
      <c r="S92" s="72">
        <f>VLOOKUP(O92,관심도db!$A$14:$X$333,10,0)+VLOOKUP(O92,관심도db!$A$14:$X$333,11,0)+VLOOKUP(O92,관심도db!$A$14:$X$333,12,0)</f>
        <v>52.26</v>
      </c>
      <c r="T92" s="72">
        <f>(VLOOKUP(O92,관심도db!$A$14:$X$333,10,0)+VLOOKUP(O92,관심도db!$A$14:$X$333,11,0)+VLOOKUP(O92,관심도db!$A$14:$X$333,12,0))-AVERAGE(VLOOKUP(O92,관심도db!$A$14:$X$333,10,0),VLOOKUP(O92,관심도db!$A$14:$X$333,11,0),VLOOKUP(O92,관심도db!$A$14:$X$333,12,0),VLOOKUP(O92,관심도db!$A$14:$X$333,13,0),VLOOKUP(O92,관심도db!$A$14:$X$333,14,0),VLOOKUP(O92,관심도db!$A$14:$X$333,15,0),VLOOKUP(O92,관심도db!$A$14:$X$333,16,0),VLOOKUP(O92,관심도db!$A$14:$X$333,17,0),VLOOKUP(O92,관심도db!$A$14:$X$333,18,0),VLOOKUP(O92,관심도db!$A$14:$X$333,19,0),VLOOKUP(O92,관심도db!$A$14:$X$333,20,0),VLOOKUP(O92,관심도db!$A$14:$X$333,21,0),VLOOKUP(O92,관심도db!$A$14:$X$333,22,0),VLOOKUP(O92,관심도db!$A$14:$X$333,23,0),VLOOKUP(O92,관심도db!$A$14:$X$333,24,0))</f>
        <v>41.307333333333332</v>
      </c>
    </row>
    <row r="93" spans="1:20">
      <c r="A93" s="70" t="s">
        <v>329</v>
      </c>
      <c r="B93" s="70" t="str">
        <f>VLOOKUP(A93,관심도db!$A$14:$X$333,2,0)</f>
        <v>건축자재</v>
      </c>
      <c r="C93" s="72">
        <f>VLOOKUP(A93,관심도db!$A$14:$X$333,4,0)-VLOOKUP(A93,관심도db!$A$14:$X$333,5,0)</f>
        <v>-232.26</v>
      </c>
      <c r="D93" s="72">
        <f>VLOOKUP(A93,관심도db!$A$14:$X$333,4,0)-VLOOKUP(A93,관심도db!$A$14:$X$333,6,0)</f>
        <v>-716.56</v>
      </c>
      <c r="E93" s="72">
        <f>VLOOKUP(A93,관심도db!$A$14:$X$333,10,0)+VLOOKUP(A93,관심도db!$A$14:$X$333,11,0)+VLOOKUP(A93,관심도db!$A$14:$X$333,12,0)</f>
        <v>14.190000000000001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9.2486666666666686</v>
      </c>
      <c r="H93" s="74" t="s">
        <v>441</v>
      </c>
      <c r="I93" s="74" t="str">
        <f>VLOOKUP(H93,관심도db!$A$14:$X$333,2,0)</f>
        <v>KSQ 건축자재</v>
      </c>
      <c r="J93" s="72">
        <f>VLOOKUP(H93,관심도db!$A$14:$X$333,4,0)-VLOOKUP(H93,관심도db!$A$14:$X$333,5,0)</f>
        <v>-112.66</v>
      </c>
      <c r="K93" s="72">
        <f>VLOOKUP(H93,관심도db!$A$14:$X$333,4,0)-VLOOKUP(H93,관심도db!$A$14:$X$333,6,0)</f>
        <v>-541.43999999999994</v>
      </c>
      <c r="L93" s="72">
        <f>VLOOKUP(H93,관심도db!$A$14:$X$333,10,0)+VLOOKUP(H93,관심도db!$A$14:$X$333,11,0)+VLOOKUP(H93,관심도db!$A$14:$X$333,12,0)</f>
        <v>0.1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-0.40466666666666673</v>
      </c>
      <c r="O93" s="74" t="s">
        <v>129</v>
      </c>
      <c r="P93" s="74" t="str">
        <f>VLOOKUP(O93,관심도db!$A$14:$X$333,2,0)</f>
        <v>건강관리</v>
      </c>
      <c r="Q93" s="72">
        <f>VLOOKUP(O93,관심도db!$A$14:$X$333,4,0)-VLOOKUP(O93,관심도db!$A$14:$X$333,5,0)</f>
        <v>2573.6899999999987</v>
      </c>
      <c r="R93" s="72">
        <f>VLOOKUP(O93,관심도db!$A$14:$X$333,4,0)-VLOOKUP(O93,관심도db!$A$14:$X$333,6,0)</f>
        <v>831.65999999999985</v>
      </c>
      <c r="S93" s="72">
        <f>VLOOKUP(O93,관심도db!$A$14:$X$333,10,0)+VLOOKUP(O93,관심도db!$A$14:$X$333,11,0)+VLOOKUP(O93,관심도db!$A$14:$X$333,12,0)</f>
        <v>1334.56</v>
      </c>
      <c r="T93" s="72">
        <f>(VLOOKUP(O93,관심도db!$A$14:$X$333,10,0)+VLOOKUP(O93,관심도db!$A$14:$X$333,11,0)+VLOOKUP(O93,관심도db!$A$14:$X$333,12,0))-AVERAGE(VLOOKUP(O93,관심도db!$A$14:$X$333,10,0),VLOOKUP(O93,관심도db!$A$14:$X$333,11,0),VLOOKUP(O93,관심도db!$A$14:$X$333,12,0),VLOOKUP(O93,관심도db!$A$14:$X$333,13,0),VLOOKUP(O93,관심도db!$A$14:$X$333,14,0),VLOOKUP(O93,관심도db!$A$14:$X$333,15,0),VLOOKUP(O93,관심도db!$A$14:$X$333,16,0),VLOOKUP(O93,관심도db!$A$14:$X$333,17,0),VLOOKUP(O93,관심도db!$A$14:$X$333,18,0),VLOOKUP(O93,관심도db!$A$14:$X$333,19,0),VLOOKUP(O93,관심도db!$A$14:$X$333,20,0),VLOOKUP(O93,관심도db!$A$14:$X$333,21,0),VLOOKUP(O93,관심도db!$A$14:$X$333,22,0),VLOOKUP(O93,관심도db!$A$14:$X$333,23,0),VLOOKUP(O93,관심도db!$A$14:$X$333,24,0))</f>
        <v>830.03800000000001</v>
      </c>
    </row>
    <row r="94" spans="1:20">
      <c r="A94" s="70" t="s">
        <v>347</v>
      </c>
      <c r="B94" s="70" t="str">
        <f>VLOOKUP(A94,관심도db!$A$14:$X$333,2,0)</f>
        <v>내구소비재와의류</v>
      </c>
      <c r="C94" s="72">
        <f>VLOOKUP(A94,관심도db!$A$14:$X$333,4,0)-VLOOKUP(A94,관심도db!$A$14:$X$333,5,0)</f>
        <v>-166.96000000000004</v>
      </c>
      <c r="D94" s="72">
        <f>VLOOKUP(A94,관심도db!$A$14:$X$333,4,0)-VLOOKUP(A94,관심도db!$A$14:$X$333,6,0)</f>
        <v>-1693.9300000000003</v>
      </c>
      <c r="E94" s="72">
        <f>VLOOKUP(A94,관심도db!$A$14:$X$333,10,0)+VLOOKUP(A94,관심도db!$A$14:$X$333,11,0)+VLOOKUP(A94,관심도db!$A$14:$X$333,12,0)</f>
        <v>397.22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216.10533333333336</v>
      </c>
      <c r="H94" s="74" t="s">
        <v>461</v>
      </c>
      <c r="I94" s="74" t="str">
        <f>VLOOKUP(H94,관심도db!$A$14:$X$333,2,0)</f>
        <v>KSQ 내구소비재와의류</v>
      </c>
      <c r="J94" s="72">
        <f>VLOOKUP(H94,관심도db!$A$14:$X$333,4,0)-VLOOKUP(H94,관심도db!$A$14:$X$333,5,0)</f>
        <v>-122.17000000000007</v>
      </c>
      <c r="K94" s="72">
        <f>VLOOKUP(H94,관심도db!$A$14:$X$333,4,0)-VLOOKUP(H94,관심도db!$A$14:$X$333,6,0)</f>
        <v>-233.44000000000005</v>
      </c>
      <c r="L94" s="72">
        <f>VLOOKUP(H94,관심도db!$A$14:$X$333,10,0)+VLOOKUP(H94,관심도db!$A$14:$X$333,11,0)+VLOOKUP(H94,관심도db!$A$14:$X$333,12,0)</f>
        <v>29.300000000000004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21.620666666666668</v>
      </c>
      <c r="N94" s="75"/>
      <c r="O94" s="74" t="s">
        <v>554</v>
      </c>
      <c r="P94" s="74" t="str">
        <f>VLOOKUP(O94,관심도db!$A$14:$X$333,2,0)</f>
        <v>조선</v>
      </c>
      <c r="Q94" s="75">
        <f>VLOOKUP(O94,관심도db!$A$14:$X$333,4,0)-VLOOKUP(O94,관심도db!$A$14:$X$333,5,0)</f>
        <v>-934.72000000000116</v>
      </c>
      <c r="R94" s="72">
        <f>VLOOKUP(O94,관심도db!$A$14:$X$333,4,0)-VLOOKUP(O94,관심도db!$A$14:$X$333,6,0)</f>
        <v>-6119.01</v>
      </c>
      <c r="S94" s="72">
        <f>VLOOKUP(O94,관심도db!$A$14:$X$333,10,0)+VLOOKUP(O94,관심도db!$A$14:$X$333,11,0)+VLOOKUP(O94,관심도db!$A$14:$X$333,12,0)</f>
        <v>1627.8</v>
      </c>
      <c r="T94" s="72">
        <f>(VLOOKUP(O94,관심도db!$A$14:$X$333,10,0)+VLOOKUP(O94,관심도db!$A$14:$X$333,11,0)+VLOOKUP(O94,관심도db!$A$14:$X$333,12,0))-AVERAGE(VLOOKUP(O94,관심도db!$A$14:$X$333,10,0),VLOOKUP(O94,관심도db!$A$14:$X$333,11,0),VLOOKUP(O94,관심도db!$A$14:$X$333,12,0),VLOOKUP(O94,관심도db!$A$14:$X$333,13,0),VLOOKUP(O94,관심도db!$A$14:$X$333,14,0),VLOOKUP(O94,관심도db!$A$14:$X$333,15,0),VLOOKUP(O94,관심도db!$A$14:$X$333,16,0),VLOOKUP(O94,관심도db!$A$14:$X$333,17,0),VLOOKUP(O94,관심도db!$A$14:$X$333,18,0),VLOOKUP(O94,관심도db!$A$14:$X$333,19,0),VLOOKUP(O94,관심도db!$A$14:$X$333,20,0),VLOOKUP(O94,관심도db!$A$14:$X$333,21,0),VLOOKUP(O94,관심도db!$A$14:$X$333,22,0),VLOOKUP(O94,관심도db!$A$14:$X$333,23,0),VLOOKUP(O94,관심도db!$A$14:$X$333,24,0))</f>
        <v>979.64666666666665</v>
      </c>
    </row>
    <row r="95" spans="1:20">
      <c r="A95" s="70" t="s">
        <v>416</v>
      </c>
      <c r="B95" s="70" t="str">
        <f>VLOOKUP(A95,관심도db!$A$14:$X$333,2,0)</f>
        <v>방송과엔터테인먼트</v>
      </c>
      <c r="C95" s="72">
        <f>VLOOKUP(A95,관심도db!$A$14:$X$333,4,0)-VLOOKUP(A95,관심도db!$A$14:$X$333,5,0)</f>
        <v>-416.29999999999995</v>
      </c>
      <c r="D95" s="72">
        <f>VLOOKUP(A95,관심도db!$A$14:$X$333,4,0)-VLOOKUP(A95,관심도db!$A$14:$X$333,6,0)</f>
        <v>-587.88999999999987</v>
      </c>
      <c r="E95" s="72">
        <f>VLOOKUP(A95,관심도db!$A$14:$X$333,10,0)+VLOOKUP(A95,관심도db!$A$14:$X$333,11,0)+VLOOKUP(A95,관심도db!$A$14:$X$333,12,0)</f>
        <v>36.96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-16.039999999999992</v>
      </c>
      <c r="H95" s="74" t="s">
        <v>532</v>
      </c>
      <c r="I95" s="74" t="str">
        <f>VLOOKUP(H95,관심도db!$A$14:$X$333,2,0)</f>
        <v>KSQ 방송과엔터테인먼트</v>
      </c>
      <c r="J95" s="72">
        <f>VLOOKUP(H95,관심도db!$A$14:$X$333,4,0)-VLOOKUP(H95,관심도db!$A$14:$X$333,5,0)</f>
        <v>-135.75</v>
      </c>
      <c r="K95" s="72">
        <f>VLOOKUP(H95,관심도db!$A$14:$X$333,4,0)-VLOOKUP(H95,관심도db!$A$14:$X$333,6,0)</f>
        <v>-206.68999999999994</v>
      </c>
      <c r="L95" s="72">
        <f>VLOOKUP(H95,관심도db!$A$14:$X$333,10,0)+VLOOKUP(H95,관심도db!$A$14:$X$333,11,0)+VLOOKUP(H95,관심도db!$A$14:$X$333,12,0)</f>
        <v>9.1199999999999992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-7.6846666666666668</v>
      </c>
      <c r="O95" s="73"/>
      <c r="P95" s="74"/>
    </row>
    <row r="96" spans="1:20">
      <c r="A96" s="70" t="s">
        <v>405</v>
      </c>
      <c r="B96" s="70" t="str">
        <f>VLOOKUP(A96,관심도db!$A$14:$X$333,2,0)</f>
        <v>전자제품</v>
      </c>
      <c r="C96" s="72">
        <f>VLOOKUP(A96,관심도db!$A$14:$X$333,4,0)-VLOOKUP(A96,관심도db!$A$14:$X$333,5,0)</f>
        <v>464.79000000000087</v>
      </c>
      <c r="D96" s="72">
        <f>VLOOKUP(A96,관심도db!$A$14:$X$333,4,0)-VLOOKUP(A96,관심도db!$A$14:$X$333,6,0)</f>
        <v>3177.8900000000003</v>
      </c>
      <c r="E96" s="72">
        <f>VLOOKUP(A96,관심도db!$A$14:$X$333,10,0)+VLOOKUP(A96,관심도db!$A$14:$X$333,11,0)+VLOOKUP(A96,관심도db!$A$14:$X$333,12,0)</f>
        <v>1431.8200000000002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987.20400000000018</v>
      </c>
      <c r="H96" s="74" t="s">
        <v>521</v>
      </c>
      <c r="I96" s="74" t="str">
        <f>VLOOKUP(H96,관심도db!$A$14:$X$333,2,0)</f>
        <v>KSQ 전자제품</v>
      </c>
      <c r="J96" s="72">
        <f>VLOOKUP(H96,관심도db!$A$14:$X$333,4,0)-VLOOKUP(H96,관심도db!$A$14:$X$333,5,0)</f>
        <v>-144.89000000000001</v>
      </c>
      <c r="K96" s="72">
        <f>VLOOKUP(H96,관심도db!$A$14:$X$333,4,0)-VLOOKUP(H96,관심도db!$A$14:$X$333,6,0)</f>
        <v>-81.650000000000006</v>
      </c>
      <c r="L96" s="72">
        <f>VLOOKUP(H96,관심도db!$A$14:$X$333,10,0)+VLOOKUP(H96,관심도db!$A$14:$X$333,11,0)+VLOOKUP(H96,관심도db!$A$14:$X$333,12,0)</f>
        <v>0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-1.5333333333333334E-2</v>
      </c>
      <c r="O96" s="73"/>
      <c r="P96" s="74"/>
    </row>
    <row r="97" spans="1:20">
      <c r="A97" s="70" t="s">
        <v>410</v>
      </c>
      <c r="B97" s="70" t="str">
        <f>VLOOKUP(A97,관심도db!$A$14:$X$333,2,0)</f>
        <v>커뮤니케이션서비스</v>
      </c>
      <c r="C97" s="72">
        <f>VLOOKUP(A97,관심도db!$A$14:$X$333,4,0)-VLOOKUP(A97,관심도db!$A$14:$X$333,5,0)</f>
        <v>-79.770000000000437</v>
      </c>
      <c r="D97" s="72">
        <f>VLOOKUP(A97,관심도db!$A$14:$X$333,4,0)-VLOOKUP(A97,관심도db!$A$14:$X$333,6,0)</f>
        <v>-900.17000000000007</v>
      </c>
      <c r="E97" s="72">
        <f>VLOOKUP(A97,관심도db!$A$14:$X$333,10,0)+VLOOKUP(A97,관심도db!$A$14:$X$333,11,0)+VLOOKUP(A97,관심도db!$A$14:$X$333,12,0)</f>
        <v>739.85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412.38</v>
      </c>
      <c r="H97" s="74" t="s">
        <v>526</v>
      </c>
      <c r="I97" s="74" t="str">
        <f>VLOOKUP(H97,관심도db!$A$14:$X$333,2,0)</f>
        <v>KSQ 커뮤니케이션서비스</v>
      </c>
      <c r="J97" s="72">
        <f>VLOOKUP(H97,관심도db!$A$14:$X$333,4,0)-VLOOKUP(H97,관심도db!$A$14:$X$333,5,0)</f>
        <v>-172.70999999999981</v>
      </c>
      <c r="K97" s="72">
        <f>VLOOKUP(H97,관심도db!$A$14:$X$333,4,0)-VLOOKUP(H97,관심도db!$A$14:$X$333,6,0)</f>
        <v>-464.94999999999982</v>
      </c>
      <c r="L97" s="72">
        <f>VLOOKUP(H97,관심도db!$A$14:$X$333,10,0)+VLOOKUP(H97,관심도db!$A$14:$X$333,11,0)+VLOOKUP(H97,관심도db!$A$14:$X$333,12,0)</f>
        <v>33.15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9.8379999999999974</v>
      </c>
      <c r="O97" s="73"/>
      <c r="P97" s="74"/>
    </row>
    <row r="98" spans="1:20">
      <c r="A98" s="70" t="s">
        <v>414</v>
      </c>
      <c r="B98" s="70" t="str">
        <f>VLOOKUP(A98,관심도db!$A$14:$X$333,2,0)</f>
        <v>미디어와엔터테인먼트</v>
      </c>
      <c r="C98" s="72">
        <f>VLOOKUP(A98,관심도db!$A$14:$X$333,4,0)-VLOOKUP(A98,관심도db!$A$14:$X$333,5,0)</f>
        <v>-775.47000000000025</v>
      </c>
      <c r="D98" s="72">
        <f>VLOOKUP(A98,관심도db!$A$14:$X$333,4,0)-VLOOKUP(A98,관심도db!$A$14:$X$333,6,0)</f>
        <v>-1806.96</v>
      </c>
      <c r="E98" s="72">
        <f>VLOOKUP(A98,관심도db!$A$14:$X$333,10,0)+VLOOKUP(A98,관심도db!$A$14:$X$333,11,0)+VLOOKUP(A98,관심도db!$A$14:$X$333,12,0)</f>
        <v>590.1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321.16266666666667</v>
      </c>
      <c r="H98" s="74" t="s">
        <v>530</v>
      </c>
      <c r="I98" s="74" t="str">
        <f>VLOOKUP(H98,관심도db!$A$14:$X$333,2,0)</f>
        <v>KSQ 미디어와엔터테인먼트</v>
      </c>
      <c r="J98" s="72">
        <f>VLOOKUP(H98,관심도db!$A$14:$X$333,4,0)-VLOOKUP(H98,관심도db!$A$14:$X$333,5,0)</f>
        <v>-177.25</v>
      </c>
      <c r="K98" s="72">
        <f>VLOOKUP(H98,관심도db!$A$14:$X$333,4,0)-VLOOKUP(H98,관심도db!$A$14:$X$333,6,0)</f>
        <v>-463.84999999999991</v>
      </c>
      <c r="L98" s="72">
        <f>VLOOKUP(H98,관심도db!$A$14:$X$333,10,0)+VLOOKUP(H98,관심도db!$A$14:$X$333,11,0)+VLOOKUP(H98,관심도db!$A$14:$X$333,12,0)</f>
        <v>33.15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9.8560000000000016</v>
      </c>
      <c r="O98" s="73"/>
      <c r="P98" s="74"/>
    </row>
    <row r="99" spans="1:20">
      <c r="A99" s="70" t="s">
        <v>373</v>
      </c>
      <c r="B99" s="70" t="str">
        <f>VLOOKUP(A99,관심도db!$A$14:$X$333,2,0)</f>
        <v>건강관리장비와서비스</v>
      </c>
      <c r="C99" s="72">
        <f>VLOOKUP(A99,관심도db!$A$14:$X$333,4,0)-VLOOKUP(A99,관심도db!$A$14:$X$333,5,0)</f>
        <v>-176.59000000000015</v>
      </c>
      <c r="D99" s="72">
        <f>VLOOKUP(A99,관심도db!$A$14:$X$333,4,0)-VLOOKUP(A99,관심도db!$A$14:$X$333,6,0)</f>
        <v>-442.14000000000033</v>
      </c>
      <c r="E99" s="72">
        <f>VLOOKUP(A99,관심도db!$A$14:$X$333,10,0)+VLOOKUP(A99,관심도db!$A$14:$X$333,11,0)+VLOOKUP(A99,관심도db!$A$14:$X$333,12,0)</f>
        <v>133.49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74.814666666666668</v>
      </c>
      <c r="H99" s="74" t="s">
        <v>487</v>
      </c>
      <c r="I99" s="74" t="str">
        <f>VLOOKUP(H99,관심도db!$A$14:$X$333,2,0)</f>
        <v>KSQ 건강관리장비와서비스</v>
      </c>
      <c r="J99" s="72">
        <f>VLOOKUP(H99,관심도db!$A$14:$X$333,4,0)-VLOOKUP(H99,관심도db!$A$14:$X$333,5,0)</f>
        <v>-177.64999999999964</v>
      </c>
      <c r="K99" s="72">
        <f>VLOOKUP(H99,관심도db!$A$14:$X$333,4,0)-VLOOKUP(H99,관심도db!$A$14:$X$333,6,0)</f>
        <v>-417.29999999999927</v>
      </c>
      <c r="L99" s="72">
        <f>VLOOKUP(H99,관심도db!$A$14:$X$333,10,0)+VLOOKUP(H99,관심도db!$A$14:$X$333,11,0)+VLOOKUP(H99,관심도db!$A$14:$X$333,12,0)</f>
        <v>132.69999999999999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74.617999999999995</v>
      </c>
      <c r="O99" s="74" t="s">
        <v>188</v>
      </c>
      <c r="P99" s="74" t="str">
        <f>VLOOKUP(O99,관심도db!$A$14:$X$333,2,0)</f>
        <v>소프트웨어</v>
      </c>
      <c r="Q99" s="72">
        <f>VLOOKUP(O99,관심도db!$A$14:$X$333,4,0)-VLOOKUP(O99,관심도db!$A$14:$X$333,5,0)</f>
        <v>6264.3600000000024</v>
      </c>
      <c r="R99" s="72">
        <f>VLOOKUP(O99,관심도db!$A$14:$X$333,4,0)-VLOOKUP(O99,관심도db!$A$14:$X$333,6,0)</f>
        <v>4558.2300000000014</v>
      </c>
      <c r="S99" s="72">
        <f>VLOOKUP(O99,관심도db!$A$14:$X$333,10,0)+VLOOKUP(O99,관심도db!$A$14:$X$333,11,0)+VLOOKUP(O99,관심도db!$A$14:$X$333,12,0)</f>
        <v>727.08</v>
      </c>
      <c r="T99" s="72">
        <f>(VLOOKUP(O99,관심도db!$A$14:$X$333,10,0)+VLOOKUP(O99,관심도db!$A$14:$X$333,11,0)+VLOOKUP(O99,관심도db!$A$14:$X$333,12,0))-AVERAGE(VLOOKUP(O99,관심도db!$A$14:$X$333,10,0),VLOOKUP(O99,관심도db!$A$14:$X$333,11,0),VLOOKUP(O99,관심도db!$A$14:$X$333,12,0),VLOOKUP(O99,관심도db!$A$14:$X$333,13,0),VLOOKUP(O99,관심도db!$A$14:$X$333,14,0),VLOOKUP(O99,관심도db!$A$14:$X$333,15,0),VLOOKUP(O99,관심도db!$A$14:$X$333,16,0),VLOOKUP(O99,관심도db!$A$14:$X$333,17,0),VLOOKUP(O99,관심도db!$A$14:$X$333,18,0),VLOOKUP(O99,관심도db!$A$14:$X$333,19,0),VLOOKUP(O99,관심도db!$A$14:$X$333,20,0),VLOOKUP(O99,관심도db!$A$14:$X$333,21,0),VLOOKUP(O99,관심도db!$A$14:$X$333,22,0),VLOOKUP(O99,관심도db!$A$14:$X$333,23,0),VLOOKUP(O99,관심도db!$A$14:$X$333,24,0))</f>
        <v>470.19933333333336</v>
      </c>
    </row>
    <row r="100" spans="1:20">
      <c r="A100" s="70" t="s">
        <v>363</v>
      </c>
      <c r="B100" s="70" t="str">
        <f>VLOOKUP(A100,관심도db!$A$14:$X$333,2,0)</f>
        <v>필수소비재</v>
      </c>
      <c r="C100" s="72">
        <f>VLOOKUP(A100,관심도db!$A$14:$X$333,4,0)-VLOOKUP(A100,관심도db!$A$14:$X$333,5,0)</f>
        <v>-562.61999999999989</v>
      </c>
      <c r="D100" s="72">
        <f>VLOOKUP(A100,관심도db!$A$14:$X$333,4,0)-VLOOKUP(A100,관심도db!$A$14:$X$333,6,0)</f>
        <v>-774.02999999999975</v>
      </c>
      <c r="E100" s="72">
        <f>VLOOKUP(A100,관심도db!$A$14:$X$333,10,0)+VLOOKUP(A100,관심도db!$A$14:$X$333,11,0)+VLOOKUP(A100,관심도db!$A$14:$X$333,12,0)</f>
        <v>129.12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-42.664000000000016</v>
      </c>
      <c r="H100" s="74" t="s">
        <v>477</v>
      </c>
      <c r="I100" s="74" t="str">
        <f>VLOOKUP(H100,관심도db!$A$14:$X$333,2,0)</f>
        <v>KSQ 필수소비재</v>
      </c>
      <c r="J100" s="72">
        <f>VLOOKUP(H100,관심도db!$A$14:$X$333,4,0)-VLOOKUP(H100,관심도db!$A$14:$X$333,5,0)</f>
        <v>-185.22000000000003</v>
      </c>
      <c r="K100" s="72">
        <f>VLOOKUP(H100,관심도db!$A$14:$X$333,4,0)-VLOOKUP(H100,관심도db!$A$14:$X$333,6,0)</f>
        <v>-290.04999999999995</v>
      </c>
      <c r="L100" s="72">
        <f>VLOOKUP(H100,관심도db!$A$14:$X$333,10,0)+VLOOKUP(H100,관심도db!$A$14:$X$333,11,0)+VLOOKUP(H100,관심도db!$A$14:$X$333,12,0)</f>
        <v>11.1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3.8233333333333333</v>
      </c>
      <c r="N100" s="75"/>
      <c r="O100" s="74" t="s">
        <v>199</v>
      </c>
      <c r="P100" s="74" t="str">
        <f>VLOOKUP(O100,관심도db!$A$14:$X$333,2,0)</f>
        <v>식품,음료</v>
      </c>
      <c r="Q100" s="75">
        <f>VLOOKUP(O100,관심도db!$A$14:$X$333,4,0)-VLOOKUP(O100,관심도db!$A$14:$X$333,5,0)</f>
        <v>-454.27000000000021</v>
      </c>
      <c r="R100" s="72">
        <f>VLOOKUP(O100,관심도db!$A$14:$X$333,4,0)-VLOOKUP(O100,관심도db!$A$14:$X$333,6,0)</f>
        <v>-684.78</v>
      </c>
      <c r="S100" s="72">
        <f>VLOOKUP(O100,관심도db!$A$14:$X$333,10,0)+VLOOKUP(O100,관심도db!$A$14:$X$333,11,0)+VLOOKUP(O100,관심도db!$A$14:$X$333,12,0)</f>
        <v>101.6</v>
      </c>
      <c r="T100" s="72">
        <f>(VLOOKUP(O100,관심도db!$A$14:$X$333,10,0)+VLOOKUP(O100,관심도db!$A$14:$X$333,11,0)+VLOOKUP(O100,관심도db!$A$14:$X$333,12,0))-AVERAGE(VLOOKUP(O100,관심도db!$A$14:$X$333,10,0),VLOOKUP(O100,관심도db!$A$14:$X$333,11,0),VLOOKUP(O100,관심도db!$A$14:$X$333,12,0),VLOOKUP(O100,관심도db!$A$14:$X$333,13,0),VLOOKUP(O100,관심도db!$A$14:$X$333,14,0),VLOOKUP(O100,관심도db!$A$14:$X$333,15,0),VLOOKUP(O100,관심도db!$A$14:$X$333,16,0),VLOOKUP(O100,관심도db!$A$14:$X$333,17,0),VLOOKUP(O100,관심도db!$A$14:$X$333,18,0),VLOOKUP(O100,관심도db!$A$14:$X$333,19,0),VLOOKUP(O100,관심도db!$A$14:$X$333,20,0),VLOOKUP(O100,관심도db!$A$14:$X$333,21,0),VLOOKUP(O100,관심도db!$A$14:$X$333,22,0),VLOOKUP(O100,관심도db!$A$14:$X$333,23,0),VLOOKUP(O100,관심도db!$A$14:$X$333,24,0))</f>
        <v>-47.852000000000032</v>
      </c>
    </row>
    <row r="101" spans="1:20">
      <c r="A101" s="70" t="s">
        <v>374</v>
      </c>
      <c r="B101" s="70" t="str">
        <f>VLOOKUP(A101,관심도db!$A$14:$X$333,2,0)</f>
        <v>건강관리장비와용품</v>
      </c>
      <c r="C101" s="72">
        <f>VLOOKUP(A101,관심도db!$A$14:$X$333,4,0)-VLOOKUP(A101,관심도db!$A$14:$X$333,5,0)</f>
        <v>-186.8100000000004</v>
      </c>
      <c r="D101" s="72">
        <f>VLOOKUP(A101,관심도db!$A$14:$X$333,4,0)-VLOOKUP(A101,관심도db!$A$14:$X$333,6,0)</f>
        <v>-312.78999999999996</v>
      </c>
      <c r="E101" s="72">
        <f>VLOOKUP(A101,관심도db!$A$14:$X$333,10,0)+VLOOKUP(A101,관심도db!$A$14:$X$333,11,0)+VLOOKUP(A101,관심도db!$A$14:$X$333,12,0)</f>
        <v>100.19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56.277333333333338</v>
      </c>
      <c r="H101" s="74" t="s">
        <v>488</v>
      </c>
      <c r="I101" s="74" t="str">
        <f>VLOOKUP(H101,관심도db!$A$14:$X$333,2,0)</f>
        <v>KSQ 건강관리장비와용품</v>
      </c>
      <c r="J101" s="72">
        <f>VLOOKUP(H101,관심도db!$A$14:$X$333,4,0)-VLOOKUP(H101,관심도db!$A$14:$X$333,5,0)</f>
        <v>-189.28999999999996</v>
      </c>
      <c r="K101" s="72">
        <f>VLOOKUP(H101,관심도db!$A$14:$X$333,4,0)-VLOOKUP(H101,관심도db!$A$14:$X$333,6,0)</f>
        <v>-304.67000000000007</v>
      </c>
      <c r="L101" s="72">
        <f>VLOOKUP(H101,관심도db!$A$14:$X$333,10,0)+VLOOKUP(H101,관심도db!$A$14:$X$333,11,0)+VLOOKUP(H101,관심도db!$A$14:$X$333,12,0)</f>
        <v>99.43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56.000000000000014</v>
      </c>
      <c r="O101" s="74" t="s">
        <v>573</v>
      </c>
      <c r="P101" s="74" t="str">
        <f>VLOOKUP(O101,관심도db!$A$14:$X$333,2,0)</f>
        <v>게임소프트웨어</v>
      </c>
      <c r="Q101" s="72">
        <f>VLOOKUP(O101,관심도db!$A$14:$X$333,4,0)-VLOOKUP(O101,관심도db!$A$14:$X$333,5,0)</f>
        <v>54.25</v>
      </c>
      <c r="R101" s="72">
        <f>VLOOKUP(O101,관심도db!$A$14:$X$333,4,0)-VLOOKUP(O101,관심도db!$A$14:$X$333,6,0)</f>
        <v>-371.03</v>
      </c>
      <c r="S101" s="72">
        <f>VLOOKUP(O101,관심도db!$A$14:$X$333,10,0)+VLOOKUP(O101,관심도db!$A$14:$X$333,11,0)+VLOOKUP(O101,관심도db!$A$14:$X$333,12,0)</f>
        <v>118.7</v>
      </c>
      <c r="T101" s="72">
        <f>(VLOOKUP(O101,관심도db!$A$14:$X$333,10,0)+VLOOKUP(O101,관심도db!$A$14:$X$333,11,0)+VLOOKUP(O101,관심도db!$A$14:$X$333,12,0))-AVERAGE(VLOOKUP(O101,관심도db!$A$14:$X$333,10,0),VLOOKUP(O101,관심도db!$A$14:$X$333,11,0),VLOOKUP(O101,관심도db!$A$14:$X$333,12,0),VLOOKUP(O101,관심도db!$A$14:$X$333,13,0),VLOOKUP(O101,관심도db!$A$14:$X$333,14,0),VLOOKUP(O101,관심도db!$A$14:$X$333,15,0),VLOOKUP(O101,관심도db!$A$14:$X$333,16,0),VLOOKUP(O101,관심도db!$A$14:$X$333,17,0),VLOOKUP(O101,관심도db!$A$14:$X$333,18,0),VLOOKUP(O101,관심도db!$A$14:$X$333,19,0),VLOOKUP(O101,관심도db!$A$14:$X$333,20,0),VLOOKUP(O101,관심도db!$A$14:$X$333,21,0),VLOOKUP(O101,관심도db!$A$14:$X$333,22,0),VLOOKUP(O101,관심도db!$A$14:$X$333,23,0),VLOOKUP(O101,관심도db!$A$14:$X$333,24,0))</f>
        <v>68.504666666666665</v>
      </c>
    </row>
    <row r="102" spans="1:20">
      <c r="A102" s="70" t="s">
        <v>345</v>
      </c>
      <c r="B102" s="70" t="str">
        <f>VLOOKUP(A102,관심도db!$A$14:$X$333,2,0)</f>
        <v>자동차부품</v>
      </c>
      <c r="C102" s="72">
        <f>VLOOKUP(A102,관심도db!$A$14:$X$333,4,0)-VLOOKUP(A102,관심도db!$A$14:$X$333,5,0)</f>
        <v>462.72000000000116</v>
      </c>
      <c r="D102" s="72">
        <f>VLOOKUP(A102,관심도db!$A$14:$X$333,4,0)-VLOOKUP(A102,관심도db!$A$14:$X$333,6,0)</f>
        <v>-1428.3199999999997</v>
      </c>
      <c r="E102" s="72">
        <f>VLOOKUP(A102,관심도db!$A$14:$X$333,10,0)+VLOOKUP(A102,관심도db!$A$14:$X$333,11,0)+VLOOKUP(A102,관심도db!$A$14:$X$333,12,0)</f>
        <v>2165.7800000000002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1711.0540000000001</v>
      </c>
      <c r="H102" s="74" t="s">
        <v>459</v>
      </c>
      <c r="I102" s="74" t="str">
        <f>VLOOKUP(H102,관심도db!$A$14:$X$333,2,0)</f>
        <v>KSQ 자동차부품</v>
      </c>
      <c r="J102" s="72">
        <f>VLOOKUP(H102,관심도db!$A$14:$X$333,4,0)-VLOOKUP(H102,관심도db!$A$14:$X$333,5,0)</f>
        <v>-255.81999999999994</v>
      </c>
      <c r="K102" s="72">
        <f>VLOOKUP(H102,관심도db!$A$14:$X$333,4,0)-VLOOKUP(H102,관심도db!$A$14:$X$333,6,0)</f>
        <v>-1425.0999999999997</v>
      </c>
      <c r="L102" s="72">
        <f>VLOOKUP(H102,관심도db!$A$14:$X$333,10,0)+VLOOKUP(H102,관심도db!$A$14:$X$333,11,0)+VLOOKUP(H102,관심도db!$A$14:$X$333,12,0)</f>
        <v>41.53</v>
      </c>
      <c r="M102" s="72">
        <f>(VLOOKUP(H102,관심도db!$A$14:$X$333,10,0)+VLOOKUP(H102,관심도db!$A$14:$X$333,11,0)+VLOOKUP(H102,관심도db!$A$14:$X$333,12,0))-AVERAGE(VLOOKUP(H102,관심도db!$A$14:$X$333,10,0),VLOOKUP(H102,관심도db!$A$14:$X$333,11,0),VLOOKUP(H102,관심도db!$A$14:$X$333,12,0),VLOOKUP(H102,관심도db!$A$14:$X$333,13,0),VLOOKUP(H102,관심도db!$A$14:$X$333,14,0),VLOOKUP(H102,관심도db!$A$14:$X$333,15,0),VLOOKUP(H102,관심도db!$A$14:$X$333,16,0),VLOOKUP(H102,관심도db!$A$14:$X$333,17,0),VLOOKUP(H102,관심도db!$A$14:$X$333,18,0),VLOOKUP(H102,관심도db!$A$14:$X$333,19,0),VLOOKUP(H102,관심도db!$A$14:$X$333,20,0),VLOOKUP(H102,관심도db!$A$14:$X$333,21,0),VLOOKUP(H102,관심도db!$A$14:$X$333,22,0),VLOOKUP(H102,관심도db!$A$14:$X$333,23,0),VLOOKUP(H102,관심도db!$A$14:$X$333,24,0))</f>
        <v>26.748666666666669</v>
      </c>
      <c r="O102" s="74" t="s">
        <v>553</v>
      </c>
      <c r="P102" s="74" t="str">
        <f>VLOOKUP(O102,관심도db!$A$14:$X$333,2,0)</f>
        <v>기계</v>
      </c>
      <c r="Q102" s="72">
        <f>VLOOKUP(O102,관심도db!$A$14:$X$333,4,0)-VLOOKUP(O102,관심도db!$A$14:$X$333,5,0)</f>
        <v>-12228.46</v>
      </c>
      <c r="R102" s="72">
        <f>VLOOKUP(O102,관심도db!$A$14:$X$333,4,0)-VLOOKUP(O102,관심도db!$A$14:$X$333,6,0)</f>
        <v>-13947.93</v>
      </c>
      <c r="S102" s="72">
        <f>VLOOKUP(O102,관심도db!$A$14:$X$333,10,0)+VLOOKUP(O102,관심도db!$A$14:$X$333,11,0)+VLOOKUP(O102,관심도db!$A$14:$X$333,12,0)</f>
        <v>736.94</v>
      </c>
      <c r="T102" s="72">
        <f>(VLOOKUP(O102,관심도db!$A$14:$X$333,10,0)+VLOOKUP(O102,관심도db!$A$14:$X$333,11,0)+VLOOKUP(O102,관심도db!$A$14:$X$333,12,0))-AVERAGE(VLOOKUP(O102,관심도db!$A$14:$X$333,10,0),VLOOKUP(O102,관심도db!$A$14:$X$333,11,0),VLOOKUP(O102,관심도db!$A$14:$X$333,12,0),VLOOKUP(O102,관심도db!$A$14:$X$333,13,0),VLOOKUP(O102,관심도db!$A$14:$X$333,14,0),VLOOKUP(O102,관심도db!$A$14:$X$333,15,0),VLOOKUP(O102,관심도db!$A$14:$X$333,16,0),VLOOKUP(O102,관심도db!$A$14:$X$333,17,0),VLOOKUP(O102,관심도db!$A$14:$X$333,18,0),VLOOKUP(O102,관심도db!$A$14:$X$333,19,0),VLOOKUP(O102,관심도db!$A$14:$X$333,20,0),VLOOKUP(O102,관심도db!$A$14:$X$333,21,0),VLOOKUP(O102,관심도db!$A$14:$X$333,22,0),VLOOKUP(O102,관심도db!$A$14:$X$333,23,0),VLOOKUP(O102,관심도db!$A$14:$X$333,24,0))</f>
        <v>238.39266666666668</v>
      </c>
    </row>
    <row r="103" spans="1:20">
      <c r="A103" s="70" t="s">
        <v>344</v>
      </c>
      <c r="B103" s="70" t="str">
        <f>VLOOKUP(A103,관심도db!$A$14:$X$333,2,0)</f>
        <v>자동차와부품</v>
      </c>
      <c r="C103" s="72">
        <f>VLOOKUP(A103,관심도db!$A$14:$X$333,4,0)-VLOOKUP(A103,관심도db!$A$14:$X$333,5,0)</f>
        <v>-6197.8500000000022</v>
      </c>
      <c r="D103" s="72">
        <f>VLOOKUP(A103,관심도db!$A$14:$X$333,4,0)-VLOOKUP(A103,관심도db!$A$14:$X$333,6,0)</f>
        <v>-10750.95</v>
      </c>
      <c r="E103" s="72">
        <f>VLOOKUP(A103,관심도db!$A$14:$X$333,10,0)+VLOOKUP(A103,관심도db!$A$14:$X$333,11,0)+VLOOKUP(A103,관심도db!$A$14:$X$333,12,0)</f>
        <v>4941.3600000000006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3214.677333333334</v>
      </c>
      <c r="H103" s="74" t="s">
        <v>458</v>
      </c>
      <c r="I103" s="74" t="str">
        <f>VLOOKUP(H103,관심도db!$A$14:$X$333,2,0)</f>
        <v>KSQ 자동차와부품</v>
      </c>
      <c r="J103" s="72">
        <f>VLOOKUP(H103,관심도db!$A$14:$X$333,4,0)-VLOOKUP(H103,관심도db!$A$14:$X$333,5,0)</f>
        <v>-256.25</v>
      </c>
      <c r="K103" s="72">
        <f>VLOOKUP(H103,관심도db!$A$14:$X$333,4,0)-VLOOKUP(H103,관심도db!$A$14:$X$333,6,0)</f>
        <v>-1449.1599999999999</v>
      </c>
      <c r="L103" s="72">
        <f>VLOOKUP(H103,관심도db!$A$14:$X$333,10,0)+VLOOKUP(H103,관심도db!$A$14:$X$333,11,0)+VLOOKUP(H103,관심도db!$A$14:$X$333,12,0)</f>
        <v>41.53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26.727333333333334</v>
      </c>
      <c r="O103" s="73" t="s">
        <v>552</v>
      </c>
      <c r="P103" s="74" t="str">
        <f>VLOOKUP(O103,관심도db!$A$14:$X$333,2,0)</f>
        <v>가구</v>
      </c>
      <c r="Q103" s="72">
        <f>VLOOKUP(O103,관심도db!$A$14:$X$333,4,0)-VLOOKUP(O103,관심도db!$A$14:$X$333,5,0)</f>
        <v>-9.68</v>
      </c>
      <c r="R103" s="72">
        <f>VLOOKUP(O103,관심도db!$A$14:$X$333,4,0)-VLOOKUP(O103,관심도db!$A$14:$X$333,6,0)</f>
        <v>-40.249999999999993</v>
      </c>
      <c r="S103" s="72">
        <f>VLOOKUP(O103,관심도db!$A$14:$X$333,10,0)+VLOOKUP(O103,관심도db!$A$14:$X$333,11,0)+VLOOKUP(O103,관심도db!$A$14:$X$333,12,0)</f>
        <v>1.8</v>
      </c>
      <c r="T103" s="72">
        <f>(VLOOKUP(O103,관심도db!$A$14:$X$333,10,0)+VLOOKUP(O103,관심도db!$A$14:$X$333,11,0)+VLOOKUP(O103,관심도db!$A$14:$X$333,12,0))-AVERAGE(VLOOKUP(O103,관심도db!$A$14:$X$333,10,0),VLOOKUP(O103,관심도db!$A$14:$X$333,11,0),VLOOKUP(O103,관심도db!$A$14:$X$333,12,0),VLOOKUP(O103,관심도db!$A$14:$X$333,13,0),VLOOKUP(O103,관심도db!$A$14:$X$333,14,0),VLOOKUP(O103,관심도db!$A$14:$X$333,15,0),VLOOKUP(O103,관심도db!$A$14:$X$333,16,0),VLOOKUP(O103,관심도db!$A$14:$X$333,17,0),VLOOKUP(O103,관심도db!$A$14:$X$333,18,0),VLOOKUP(O103,관심도db!$A$14:$X$333,19,0),VLOOKUP(O103,관심도db!$A$14:$X$333,20,0),VLOOKUP(O103,관심도db!$A$14:$X$333,21,0),VLOOKUP(O103,관심도db!$A$14:$X$333,22,0),VLOOKUP(O103,관심도db!$A$14:$X$333,23,0),VLOOKUP(O103,관심도db!$A$14:$X$333,24,0))</f>
        <v>1.4773333333333334</v>
      </c>
    </row>
    <row r="104" spans="1:20">
      <c r="A104" s="70" t="s">
        <v>323</v>
      </c>
      <c r="B104" s="70" t="str">
        <f>VLOOKUP(A104,관심도db!$A$14:$X$333,2,0)</f>
        <v>비철금속</v>
      </c>
      <c r="C104" s="72">
        <f>VLOOKUP(A104,관심도db!$A$14:$X$333,4,0)-VLOOKUP(A104,관심도db!$A$14:$X$333,5,0)</f>
        <v>-212.99</v>
      </c>
      <c r="D104" s="72">
        <f>VLOOKUP(A104,관심도db!$A$14:$X$333,4,0)-VLOOKUP(A104,관심도db!$A$14:$X$333,6,0)</f>
        <v>-1808.03</v>
      </c>
      <c r="E104" s="72">
        <f>VLOOKUP(A104,관심도db!$A$14:$X$333,10,0)+VLOOKUP(A104,관심도db!$A$14:$X$333,11,0)+VLOOKUP(A104,관심도db!$A$14:$X$333,12,0)</f>
        <v>191.91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142.98333333333335</v>
      </c>
      <c r="H104" s="74" t="s">
        <v>435</v>
      </c>
      <c r="I104" s="74" t="str">
        <f>VLOOKUP(H104,관심도db!$A$14:$X$333,2,0)</f>
        <v>KSQ 비철금속</v>
      </c>
      <c r="J104" s="72">
        <f>VLOOKUP(H104,관심도db!$A$14:$X$333,4,0)-VLOOKUP(H104,관심도db!$A$14:$X$333,5,0)</f>
        <v>-291.80000000000007</v>
      </c>
      <c r="K104" s="72">
        <f>VLOOKUP(H104,관심도db!$A$14:$X$333,4,0)-VLOOKUP(H104,관심도db!$A$14:$X$333,6,0)</f>
        <v>-273.69000000000005</v>
      </c>
      <c r="L104" s="72">
        <f>VLOOKUP(H104,관심도db!$A$14:$X$333,10,0)+VLOOKUP(H104,관심도db!$A$14:$X$333,11,0)+VLOOKUP(H104,관심도db!$A$14:$X$333,12,0)</f>
        <v>67.81</v>
      </c>
      <c r="M104" s="72">
        <f>(VLOOKUP(H104,관심도db!$A$14:$X$333,10,0)+VLOOKUP(H104,관심도db!$A$14:$X$333,11,0)+VLOOKUP(H104,관심도db!$A$14:$X$333,12,0))-AVERAGE(VLOOKUP(H104,관심도db!$A$14:$X$333,10,0),VLOOKUP(H104,관심도db!$A$14:$X$333,11,0),VLOOKUP(H104,관심도db!$A$14:$X$333,12,0),VLOOKUP(H104,관심도db!$A$14:$X$333,13,0),VLOOKUP(H104,관심도db!$A$14:$X$333,14,0),VLOOKUP(H104,관심도db!$A$14:$X$333,15,0),VLOOKUP(H104,관심도db!$A$14:$X$333,16,0),VLOOKUP(H104,관심도db!$A$14:$X$333,17,0),VLOOKUP(H104,관심도db!$A$14:$X$333,18,0),VLOOKUP(H104,관심도db!$A$14:$X$333,19,0),VLOOKUP(H104,관심도db!$A$14:$X$333,20,0),VLOOKUP(H104,관심도db!$A$14:$X$333,21,0),VLOOKUP(H104,관심도db!$A$14:$X$333,22,0),VLOOKUP(H104,관심도db!$A$14:$X$333,23,0),VLOOKUP(H104,관심도db!$A$14:$X$333,24,0))</f>
        <v>52.416666666666671</v>
      </c>
      <c r="O104" s="74" t="s">
        <v>123</v>
      </c>
      <c r="P104" s="74" t="str">
        <f>VLOOKUP(O104,관심도db!$A$14:$X$333,2,0)</f>
        <v>운송</v>
      </c>
      <c r="Q104" s="72">
        <f>VLOOKUP(O104,관심도db!$A$14:$X$333,4,0)-VLOOKUP(O104,관심도db!$A$14:$X$333,5,0)</f>
        <v>-1545.9599999999996</v>
      </c>
      <c r="R104" s="72">
        <f>VLOOKUP(O104,관심도db!$A$14:$X$333,4,0)-VLOOKUP(O104,관심도db!$A$14:$X$333,6,0)</f>
        <v>-2127.5099999999998</v>
      </c>
      <c r="S104" s="72">
        <f>VLOOKUP(O104,관심도db!$A$14:$X$333,10,0)+VLOOKUP(O104,관심도db!$A$14:$X$333,11,0)+VLOOKUP(O104,관심도db!$A$14:$X$333,12,0)</f>
        <v>310.29999999999995</v>
      </c>
      <c r="T104" s="72">
        <f>(VLOOKUP(O104,관심도db!$A$14:$X$333,10,0)+VLOOKUP(O104,관심도db!$A$14:$X$333,11,0)+VLOOKUP(O104,관심도db!$A$14:$X$333,12,0))-AVERAGE(VLOOKUP(O104,관심도db!$A$14:$X$333,10,0),VLOOKUP(O104,관심도db!$A$14:$X$333,11,0),VLOOKUP(O104,관심도db!$A$14:$X$333,12,0),VLOOKUP(O104,관심도db!$A$14:$X$333,13,0),VLOOKUP(O104,관심도db!$A$14:$X$333,14,0),VLOOKUP(O104,관심도db!$A$14:$X$333,15,0),VLOOKUP(O104,관심도db!$A$14:$X$333,16,0),VLOOKUP(O104,관심도db!$A$14:$X$333,17,0),VLOOKUP(O104,관심도db!$A$14:$X$333,18,0),VLOOKUP(O104,관심도db!$A$14:$X$333,19,0),VLOOKUP(O104,관심도db!$A$14:$X$333,20,0),VLOOKUP(O104,관심도db!$A$14:$X$333,21,0),VLOOKUP(O104,관심도db!$A$14:$X$333,22,0),VLOOKUP(O104,관심도db!$A$14:$X$333,23,0),VLOOKUP(O104,관심도db!$A$14:$X$333,24,0))</f>
        <v>217.81066666666663</v>
      </c>
    </row>
    <row r="105" spans="1:20">
      <c r="A105" s="70" t="s">
        <v>409</v>
      </c>
      <c r="B105" s="70" t="str">
        <f>VLOOKUP(A105,관심도db!$A$14:$X$333,2,0)</f>
        <v>디스플레이장비및부품</v>
      </c>
      <c r="C105" s="72">
        <f>VLOOKUP(A105,관심도db!$A$14:$X$333,4,0)-VLOOKUP(A105,관심도db!$A$14:$X$333,5,0)</f>
        <v>-312.23</v>
      </c>
      <c r="D105" s="72">
        <f>VLOOKUP(A105,관심도db!$A$14:$X$333,4,0)-VLOOKUP(A105,관심도db!$A$14:$X$333,6,0)</f>
        <v>-847.94</v>
      </c>
      <c r="E105" s="72">
        <f>VLOOKUP(A105,관심도db!$A$14:$X$333,10,0)+VLOOKUP(A105,관심도db!$A$14:$X$333,11,0)+VLOOKUP(A105,관심도db!$A$14:$X$333,12,0)</f>
        <v>47.6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30.449333333333335</v>
      </c>
      <c r="H105" s="74" t="s">
        <v>525</v>
      </c>
      <c r="I105" s="74" t="str">
        <f>VLOOKUP(H105,관심도db!$A$14:$X$333,2,0)</f>
        <v>KSQ 디스플레이장비및부품</v>
      </c>
      <c r="J105" s="72">
        <f>VLOOKUP(H105,관심도db!$A$14:$X$333,4,0)-VLOOKUP(H105,관심도db!$A$14:$X$333,5,0)</f>
        <v>-381.06999999999971</v>
      </c>
      <c r="K105" s="72">
        <f>VLOOKUP(H105,관심도db!$A$14:$X$333,4,0)-VLOOKUP(H105,관심도db!$A$14:$X$333,6,0)</f>
        <v>-872.98999999999978</v>
      </c>
      <c r="L105" s="72">
        <f>VLOOKUP(H105,관심도db!$A$14:$X$333,10,0)+VLOOKUP(H105,관심도db!$A$14:$X$333,11,0)+VLOOKUP(H105,관심도db!$A$14:$X$333,12,0)</f>
        <v>37.93</v>
      </c>
      <c r="M105" s="72">
        <f>(VLOOKUP(H105,관심도db!$A$14:$X$333,10,0)+VLOOKUP(H105,관심도db!$A$14:$X$333,11,0)+VLOOKUP(H105,관심도db!$A$14:$X$333,12,0))-AVERAGE(VLOOKUP(H105,관심도db!$A$14:$X$333,10,0),VLOOKUP(H105,관심도db!$A$14:$X$333,11,0),VLOOKUP(H105,관심도db!$A$14:$X$333,12,0),VLOOKUP(H105,관심도db!$A$14:$X$333,13,0),VLOOKUP(H105,관심도db!$A$14:$X$333,14,0),VLOOKUP(H105,관심도db!$A$14:$X$333,15,0),VLOOKUP(H105,관심도db!$A$14:$X$333,16,0),VLOOKUP(H105,관심도db!$A$14:$X$333,17,0),VLOOKUP(H105,관심도db!$A$14:$X$333,18,0),VLOOKUP(H105,관심도db!$A$14:$X$333,19,0),VLOOKUP(H105,관심도db!$A$14:$X$333,20,0),VLOOKUP(H105,관심도db!$A$14:$X$333,21,0),VLOOKUP(H105,관심도db!$A$14:$X$333,22,0),VLOOKUP(H105,관심도db!$A$14:$X$333,23,0),VLOOKUP(H105,관심도db!$A$14:$X$333,24,0))</f>
        <v>22.34</v>
      </c>
      <c r="O105" s="73"/>
      <c r="P105" s="74"/>
    </row>
    <row r="106" spans="1:20">
      <c r="A106" s="70" t="s">
        <v>407</v>
      </c>
      <c r="B106" s="70" t="str">
        <f>VLOOKUP(A106,관심도db!$A$14:$X$333,2,0)</f>
        <v>디스플레이</v>
      </c>
      <c r="C106" s="72">
        <f>VLOOKUP(A106,관심도db!$A$14:$X$333,4,0)-VLOOKUP(A106,관심도db!$A$14:$X$333,5,0)</f>
        <v>-28.610000000000582</v>
      </c>
      <c r="D106" s="72">
        <f>VLOOKUP(A106,관심도db!$A$14:$X$333,4,0)-VLOOKUP(A106,관심도db!$A$14:$X$333,6,0)</f>
        <v>-710.15000000000055</v>
      </c>
      <c r="E106" s="72">
        <f>VLOOKUP(A106,관심도db!$A$14:$X$333,10,0)+VLOOKUP(A106,관심도db!$A$14:$X$333,11,0)+VLOOKUP(A106,관심도db!$A$14:$X$333,12,0)</f>
        <v>192.39000000000001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128.03333333333336</v>
      </c>
      <c r="H106" s="74" t="s">
        <v>523</v>
      </c>
      <c r="I106" s="74" t="str">
        <f>VLOOKUP(H106,관심도db!$A$14:$X$333,2,0)</f>
        <v>KSQ 디스플레이</v>
      </c>
      <c r="J106" s="72">
        <f>VLOOKUP(H106,관심도db!$A$14:$X$333,4,0)-VLOOKUP(H106,관심도db!$A$14:$X$333,5,0)</f>
        <v>-383.23</v>
      </c>
      <c r="K106" s="72">
        <f>VLOOKUP(H106,관심도db!$A$14:$X$333,4,0)-VLOOKUP(H106,관심도db!$A$14:$X$333,6,0)</f>
        <v>-883.48</v>
      </c>
      <c r="L106" s="72">
        <f>VLOOKUP(H106,관심도db!$A$14:$X$333,10,0)+VLOOKUP(H106,관심도db!$A$14:$X$333,11,0)+VLOOKUP(H106,관심도db!$A$14:$X$333,12,0)</f>
        <v>37.93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22.34</v>
      </c>
      <c r="O106" s="73"/>
      <c r="P106" s="74"/>
    </row>
    <row r="107" spans="1:20">
      <c r="A107" s="70" t="s">
        <v>343</v>
      </c>
      <c r="B107" s="70" t="str">
        <f>VLOOKUP(A107,관심도db!$A$14:$X$333,2,0)</f>
        <v>경기관련소비재</v>
      </c>
      <c r="C107" s="72">
        <f>VLOOKUP(A107,관심도db!$A$14:$X$333,4,0)-VLOOKUP(A107,관심도db!$A$14:$X$333,5,0)</f>
        <v>-6363.7300000000032</v>
      </c>
      <c r="D107" s="72">
        <f>VLOOKUP(A107,관심도db!$A$14:$X$333,4,0)-VLOOKUP(A107,관심도db!$A$14:$X$333,6,0)</f>
        <v>-13491.440000000002</v>
      </c>
      <c r="E107" s="72">
        <f>VLOOKUP(A107,관심도db!$A$14:$X$333,10,0)+VLOOKUP(A107,관심도db!$A$14:$X$333,11,0)+VLOOKUP(A107,관심도db!$A$14:$X$333,12,0)</f>
        <v>5848.51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3790.1253333333334</v>
      </c>
      <c r="H107" s="74" t="s">
        <v>457</v>
      </c>
      <c r="I107" s="74" t="str">
        <f>VLOOKUP(H107,관심도db!$A$14:$X$333,2,0)</f>
        <v>KSQ 경기관련소비재</v>
      </c>
      <c r="J107" s="72">
        <f>VLOOKUP(H107,관심도db!$A$14:$X$333,4,0)-VLOOKUP(H107,관심도db!$A$14:$X$333,5,0)</f>
        <v>-429.94999999999982</v>
      </c>
      <c r="K107" s="72">
        <f>VLOOKUP(H107,관심도db!$A$14:$X$333,4,0)-VLOOKUP(H107,관심도db!$A$14:$X$333,6,0)</f>
        <v>-1992.25</v>
      </c>
      <c r="L107" s="72">
        <f>VLOOKUP(H107,관심도db!$A$14:$X$333,10,0)+VLOOKUP(H107,관심도db!$A$14:$X$333,11,0)+VLOOKUP(H107,관심도db!$A$14:$X$333,12,0)</f>
        <v>82.08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41.044666666666664</v>
      </c>
      <c r="O107" s="73" t="s">
        <v>551</v>
      </c>
      <c r="P107" s="74" t="str">
        <f>VLOOKUP(O107,관심도db!$A$14:$X$333,2,0)</f>
        <v>건설,건축제품,건축자재</v>
      </c>
      <c r="Q107" s="72">
        <f>VLOOKUP(O107,관심도db!$A$14:$X$333,4,0)-VLOOKUP(O107,관심도db!$A$14:$X$333,5,0)</f>
        <v>-1446.0099999999993</v>
      </c>
      <c r="R107" s="72">
        <f>VLOOKUP(O107,관심도db!$A$14:$X$333,4,0)-VLOOKUP(O107,관심도db!$A$14:$X$333,6,0)</f>
        <v>-8484.3100000000013</v>
      </c>
      <c r="S107" s="72">
        <f>VLOOKUP(O107,관심도db!$A$14:$X$333,10,0)+VLOOKUP(O107,관심도db!$A$14:$X$333,11,0)+VLOOKUP(O107,관심도db!$A$14:$X$333,12,0)</f>
        <v>793.88</v>
      </c>
      <c r="T107" s="72">
        <f>(VLOOKUP(O107,관심도db!$A$14:$X$333,10,0)+VLOOKUP(O107,관심도db!$A$14:$X$333,11,0)+VLOOKUP(O107,관심도db!$A$14:$X$333,12,0))-AVERAGE(VLOOKUP(O107,관심도db!$A$14:$X$333,10,0),VLOOKUP(O107,관심도db!$A$14:$X$333,11,0),VLOOKUP(O107,관심도db!$A$14:$X$333,12,0),VLOOKUP(O107,관심도db!$A$14:$X$333,13,0),VLOOKUP(O107,관심도db!$A$14:$X$333,14,0),VLOOKUP(O107,관심도db!$A$14:$X$333,15,0),VLOOKUP(O107,관심도db!$A$14:$X$333,16,0),VLOOKUP(O107,관심도db!$A$14:$X$333,17,0),VLOOKUP(O107,관심도db!$A$14:$X$333,18,0),VLOOKUP(O107,관심도db!$A$14:$X$333,19,0),VLOOKUP(O107,관심도db!$A$14:$X$333,20,0),VLOOKUP(O107,관심도db!$A$14:$X$333,21,0),VLOOKUP(O107,관심도db!$A$14:$X$333,22,0),VLOOKUP(O107,관심도db!$A$14:$X$333,23,0),VLOOKUP(O107,관심도db!$A$14:$X$333,24,0))</f>
        <v>564.77533333333338</v>
      </c>
    </row>
    <row r="108" spans="1:20">
      <c r="A108" s="70" t="s">
        <v>348</v>
      </c>
      <c r="B108" s="70" t="str">
        <f>VLOOKUP(A108,관심도db!$A$14:$X$333,2,0)</f>
        <v>가정용기기와용품</v>
      </c>
      <c r="C108" s="72">
        <f>VLOOKUP(A108,관심도db!$A$14:$X$333,4,0)-VLOOKUP(A108,관심도db!$A$14:$X$333,5,0)</f>
        <v>-693.69</v>
      </c>
      <c r="D108" s="72">
        <f>VLOOKUP(A108,관심도db!$A$14:$X$333,4,0)-VLOOKUP(A108,관심도db!$A$14:$X$333,6,0)</f>
        <v>-557.72</v>
      </c>
      <c r="E108" s="72">
        <f>VLOOKUP(A108,관심도db!$A$14:$X$333,10,0)+VLOOKUP(A108,관심도db!$A$14:$X$333,11,0)+VLOOKUP(A108,관심도db!$A$14:$X$333,12,0)</f>
        <v>32.32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19.956666666666671</v>
      </c>
      <c r="H108" s="74" t="s">
        <v>462</v>
      </c>
      <c r="I108" s="74" t="str">
        <f>VLOOKUP(H108,관심도db!$A$14:$X$333,2,0)</f>
        <v>KSQ 가정용기기와용품</v>
      </c>
      <c r="J108" s="72">
        <f>VLOOKUP(H108,관심도db!$A$14:$X$333,4,0)-VLOOKUP(H108,관심도db!$A$14:$X$333,5,0)</f>
        <v>-709.13000000000011</v>
      </c>
      <c r="K108" s="72">
        <f>VLOOKUP(H108,관심도db!$A$14:$X$333,4,0)-VLOOKUP(H108,관심도db!$A$14:$X$333,6,0)</f>
        <v>-485.17000000000007</v>
      </c>
      <c r="L108" s="72">
        <f>VLOOKUP(H108,관심도db!$A$14:$X$333,10,0)+VLOOKUP(H108,관심도db!$A$14:$X$333,11,0)+VLOOKUP(H108,관심도db!$A$14:$X$333,12,0)</f>
        <v>2.31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1.4353333333333333</v>
      </c>
      <c r="O108" s="74" t="s">
        <v>555</v>
      </c>
      <c r="P108" s="74" t="str">
        <f>VLOOKUP(O108,관심도db!$A$14:$X$333,2,0)</f>
        <v>복합기업</v>
      </c>
      <c r="Q108" s="72">
        <f>VLOOKUP(O108,관심도db!$A$14:$X$333,4,0)-VLOOKUP(O108,관심도db!$A$14:$X$333,5,0)</f>
        <v>-2502.7899999999991</v>
      </c>
      <c r="R108" s="72">
        <f>VLOOKUP(O108,관심도db!$A$14:$X$333,4,0)-VLOOKUP(O108,관심도db!$A$14:$X$333,6,0)</f>
        <v>-2046.9699999999993</v>
      </c>
      <c r="S108" s="72">
        <f>VLOOKUP(O108,관심도db!$A$14:$X$333,10,0)+VLOOKUP(O108,관심도db!$A$14:$X$333,11,0)+VLOOKUP(O108,관심도db!$A$14:$X$333,12,0)</f>
        <v>3606.57</v>
      </c>
      <c r="T108" s="72">
        <f>(VLOOKUP(O108,관심도db!$A$14:$X$333,10,0)+VLOOKUP(O108,관심도db!$A$14:$X$333,11,0)+VLOOKUP(O108,관심도db!$A$14:$X$333,12,0))-AVERAGE(VLOOKUP(O108,관심도db!$A$14:$X$333,10,0),VLOOKUP(O108,관심도db!$A$14:$X$333,11,0),VLOOKUP(O108,관심도db!$A$14:$X$333,12,0),VLOOKUP(O108,관심도db!$A$14:$X$333,13,0),VLOOKUP(O108,관심도db!$A$14:$X$333,14,0),VLOOKUP(O108,관심도db!$A$14:$X$333,15,0),VLOOKUP(O108,관심도db!$A$14:$X$333,16,0),VLOOKUP(O108,관심도db!$A$14:$X$333,17,0),VLOOKUP(O108,관심도db!$A$14:$X$333,18,0),VLOOKUP(O108,관심도db!$A$14:$X$333,19,0),VLOOKUP(O108,관심도db!$A$14:$X$333,20,0),VLOOKUP(O108,관심도db!$A$14:$X$333,21,0),VLOOKUP(O108,관심도db!$A$14:$X$333,22,0),VLOOKUP(O108,관심도db!$A$14:$X$333,23,0),VLOOKUP(O108,관심도db!$A$14:$X$333,24,0))</f>
        <v>2546.7620000000002</v>
      </c>
    </row>
    <row r="109" spans="1:20" ht="13.2">
      <c r="A109" s="70" t="s">
        <v>423</v>
      </c>
      <c r="B109" s="70" t="str">
        <f>VLOOKUP(A109,관심도db!$A$14:$X$333,2,0)</f>
        <v>독립전력생산및에너지거래</v>
      </c>
      <c r="C109" s="72">
        <f>VLOOKUP(A109,관심도db!$A$14:$X$333,4,0)-VLOOKUP(A109,관심도db!$A$14:$X$333,5,0)</f>
        <v>-142800740</v>
      </c>
      <c r="D109" s="72">
        <f>VLOOKUP(A109,관심도db!$A$14:$X$333,4,0)-VLOOKUP(A109,관심도db!$A$14:$X$333,6,0)</f>
        <v>-142800740</v>
      </c>
      <c r="E109" s="72">
        <f>VLOOKUP(A109,관심도db!$A$14:$X$333,10,0)+VLOOKUP(A109,관심도db!$A$14:$X$333,11,0)+VLOOKUP(A109,관심도db!$A$14:$X$333,12,0)</f>
        <v>0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0</v>
      </c>
      <c r="H109" s="74"/>
      <c r="I109" s="79" t="s">
        <v>876</v>
      </c>
      <c r="J109" s="72">
        <f>SUM(관심도db!$D$360:$D$364)-SUM(관심도db!$E$360:$E$364)</f>
        <v>-883.18000000000029</v>
      </c>
      <c r="K109" s="72">
        <f>SUM(관심도db!$D$360:$D$364)-SUM(관심도db!$F$360:$F$364)</f>
        <v>-902.29</v>
      </c>
      <c r="L109" s="72">
        <f>SUM(관심도db!$G$360:$I$364)</f>
        <v>518.07000000000005</v>
      </c>
      <c r="M109" s="72">
        <f>SUM(관심도db!$G$359:$I$364)-AVERAGE(관심도db!$J$360:$X$364)</f>
        <v>463.85600000000005</v>
      </c>
      <c r="O109" s="73"/>
      <c r="P109" s="74"/>
    </row>
    <row r="110" spans="1:20">
      <c r="A110" s="70" t="s">
        <v>237</v>
      </c>
      <c r="B110" s="70" t="str">
        <f>VLOOKUP(A110,관심도db!$A$14:$X$333,2,0)</f>
        <v>우주항공과국방</v>
      </c>
      <c r="C110" s="72">
        <f>VLOOKUP(A110,관심도db!$A$14:$X$333,4,0)-VLOOKUP(A110,관심도db!$A$14:$X$333,5,0)</f>
        <v>-1337.1599999999999</v>
      </c>
      <c r="D110" s="72">
        <f>VLOOKUP(A110,관심도db!$A$14:$X$333,4,0)-VLOOKUP(A110,관심도db!$A$14:$X$333,6,0)</f>
        <v>-3698.7000000000007</v>
      </c>
      <c r="E110" s="72">
        <f>VLOOKUP(A110,관심도db!$A$14:$X$333,10,0)+VLOOKUP(A110,관심도db!$A$14:$X$333,11,0)+VLOOKUP(A110,관심도db!$A$14:$X$333,12,0)</f>
        <v>1066.25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504.11266666666666</v>
      </c>
      <c r="H110" s="74" t="s">
        <v>238</v>
      </c>
      <c r="I110" s="74" t="str">
        <f>VLOOKUP(H110,관심도db!$A$14:$X$333,2,0)</f>
        <v>KSQ 우주항공과국방</v>
      </c>
      <c r="J110" s="72">
        <f>VLOOKUP(H110,관심도db!$A$14:$X$333,4,0)-VLOOKUP(H110,관심도db!$A$14:$X$333,5,0)</f>
        <v>-1294.0500000000002</v>
      </c>
      <c r="K110" s="72">
        <f>VLOOKUP(H110,관심도db!$A$14:$X$333,4,0)-VLOOKUP(H110,관심도db!$A$14:$X$333,6,0)</f>
        <v>-909.90999999999985</v>
      </c>
      <c r="L110" s="72">
        <f>VLOOKUP(H110,관심도db!$A$14:$X$333,10,0)+VLOOKUP(H110,관심도db!$A$14:$X$333,11,0)+VLOOKUP(H110,관심도db!$A$14:$X$333,12,0)</f>
        <v>33.519999999999996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8.3059999999999974</v>
      </c>
      <c r="O110" s="73" t="s">
        <v>127</v>
      </c>
      <c r="P110" s="74" t="str">
        <f>VLOOKUP(O110,관심도db!$A$14:$X$333,2,0)</f>
        <v>소매(유통)</v>
      </c>
      <c r="Q110" s="72">
        <f>VLOOKUP(O110,관심도db!$A$14:$X$333,4,0)-VLOOKUP(O110,관심도db!$A$14:$X$333,5,0)</f>
        <v>124.53999999999996</v>
      </c>
      <c r="R110" s="72">
        <f>VLOOKUP(O110,관심도db!$A$14:$X$333,4,0)-VLOOKUP(O110,관심도db!$A$14:$X$333,6,0)</f>
        <v>-654.24000000000024</v>
      </c>
      <c r="S110" s="72">
        <f>VLOOKUP(O110,관심도db!$A$14:$X$333,10,0)+VLOOKUP(O110,관심도db!$A$14:$X$333,11,0)+VLOOKUP(O110,관심도db!$A$14:$X$333,12,0)</f>
        <v>433.77</v>
      </c>
      <c r="T110" s="72">
        <f>(VLOOKUP(O110,관심도db!$A$14:$X$333,10,0)+VLOOKUP(O110,관심도db!$A$14:$X$333,11,0)+VLOOKUP(O110,관심도db!$A$14:$X$333,12,0))-AVERAGE(VLOOKUP(O110,관심도db!$A$14:$X$333,10,0),VLOOKUP(O110,관심도db!$A$14:$X$333,11,0),VLOOKUP(O110,관심도db!$A$14:$X$333,12,0),VLOOKUP(O110,관심도db!$A$14:$X$333,13,0),VLOOKUP(O110,관심도db!$A$14:$X$333,14,0),VLOOKUP(O110,관심도db!$A$14:$X$333,15,0),VLOOKUP(O110,관심도db!$A$14:$X$333,16,0),VLOOKUP(O110,관심도db!$A$14:$X$333,17,0),VLOOKUP(O110,관심도db!$A$14:$X$333,18,0),VLOOKUP(O110,관심도db!$A$14:$X$333,19,0),VLOOKUP(O110,관심도db!$A$14:$X$333,20,0),VLOOKUP(O110,관심도db!$A$14:$X$333,21,0),VLOOKUP(O110,관심도db!$A$14:$X$333,22,0),VLOOKUP(O110,관심도db!$A$14:$X$333,23,0),VLOOKUP(O110,관심도db!$A$14:$X$333,24,0))</f>
        <v>313.77866666666665</v>
      </c>
    </row>
    <row r="111" spans="1:20" ht="13.2">
      <c r="A111" s="70" t="s">
        <v>218</v>
      </c>
      <c r="B111" s="70" t="str">
        <f>VLOOKUP(A111,관심도db!$A$14:$X$333,2,0)</f>
        <v>가스유틸리티</v>
      </c>
      <c r="C111" s="72">
        <f>VLOOKUP(A111,관심도db!$A$14:$X$333,4,0)-VLOOKUP(A111,관심도db!$A$14:$X$333,5,0)</f>
        <v>-111.44</v>
      </c>
      <c r="D111" s="72">
        <f>VLOOKUP(A111,관심도db!$A$14:$X$333,4,0)-VLOOKUP(A111,관심도db!$A$14:$X$333,6,0)</f>
        <v>-159.17000000000002</v>
      </c>
      <c r="E111" s="72">
        <f>VLOOKUP(A111,관심도db!$A$14:$X$333,10,0)+VLOOKUP(A111,관심도db!$A$14:$X$333,11,0)+VLOOKUP(A111,관심도db!$A$14:$X$333,12,0)</f>
        <v>44.260000000000005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31.428000000000004</v>
      </c>
      <c r="H111" s="74"/>
      <c r="I111" s="79" t="s">
        <v>862</v>
      </c>
      <c r="J111" s="72">
        <f>SUM(관심도db!$D$334:$D$359)-SUM(관심도db!$E$334:$E$359)</f>
        <v>-3274.4200000000055</v>
      </c>
      <c r="K111" s="72">
        <f>SUM(관심도db!$D$334:$D$359)-SUM(관심도db!$F$334:$F$359)</f>
        <v>-6529.9199999999946</v>
      </c>
      <c r="L111" s="72">
        <f>SUM(관심도db!$G$334:$I$359)</f>
        <v>3210.4600000000014</v>
      </c>
      <c r="M111" s="72">
        <f>SUM(관심도db!$G$334:$I$359)-AVERAGE(관심도db!$J$334:$X$359)</f>
        <v>3167.2415384615397</v>
      </c>
      <c r="O111" s="73"/>
      <c r="P111" s="74"/>
    </row>
    <row r="112" spans="1:20">
      <c r="A112" s="70" t="s">
        <v>387</v>
      </c>
      <c r="B112" s="70" t="str">
        <f>VLOOKUP(A112,관심도db!$A$14:$X$333,2,0)</f>
        <v>창업투자</v>
      </c>
      <c r="C112" s="72">
        <f>VLOOKUP(A112,관심도db!$A$14:$X$333,4,0)-VLOOKUP(A112,관심도db!$A$14:$X$333,5,0)</f>
        <v>-5069.01</v>
      </c>
      <c r="D112" s="72">
        <f>VLOOKUP(A112,관심도db!$A$14:$X$333,4,0)-VLOOKUP(A112,관심도db!$A$14:$X$333,6,0)</f>
        <v>-4991.1499999999996</v>
      </c>
      <c r="E112" s="72">
        <f>VLOOKUP(A112,관심도db!$A$14:$X$333,10,0)+VLOOKUP(A112,관심도db!$A$14:$X$333,11,0)+VLOOKUP(A112,관심도db!$A$14:$X$333,12,0)</f>
        <v>7.6499999999999995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2.7659999999999991</v>
      </c>
      <c r="H112" s="74" t="s">
        <v>501</v>
      </c>
      <c r="I112" s="74" t="str">
        <f>VLOOKUP(H112,관심도db!$A$14:$X$333,2,0)</f>
        <v>KSQ 창업투자</v>
      </c>
      <c r="J112" s="72">
        <f>VLOOKUP(H112,관심도db!$A$14:$X$333,4,0)-VLOOKUP(H112,관심도db!$A$14:$X$333,5,0)</f>
        <v>-5065.91</v>
      </c>
      <c r="K112" s="72">
        <f>VLOOKUP(H112,관심도db!$A$14:$X$333,4,0)-VLOOKUP(H112,관심도db!$A$14:$X$333,6,0)</f>
        <v>-4986.0199999999995</v>
      </c>
      <c r="L112" s="72">
        <f>VLOOKUP(H112,관심도db!$A$14:$X$333,10,0)+VLOOKUP(H112,관심도db!$A$14:$X$333,11,0)+VLOOKUP(H112,관심도db!$A$14:$X$333,12,0)</f>
        <v>7.3800000000000008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2.5253333333333332</v>
      </c>
      <c r="N112" s="75"/>
      <c r="O112" s="74" t="s">
        <v>181</v>
      </c>
      <c r="P112" s="74" t="str">
        <f>VLOOKUP(O112,관심도db!$A$14:$X$333,2,0)</f>
        <v>WISE 미디어컨텐츠 지수</v>
      </c>
      <c r="Q112" s="75">
        <f>VLOOKUP(O112,관심도db!$A$14:$X$333,4,0)-VLOOKUP(O112,관심도db!$A$14:$X$333,5,0)</f>
        <v>-265.34000000000003</v>
      </c>
      <c r="R112" s="72">
        <f>VLOOKUP(O112,관심도db!$A$14:$X$333,4,0)-VLOOKUP(O112,관심도db!$A$14:$X$333,6,0)</f>
        <v>-468.44999999999993</v>
      </c>
      <c r="S112" s="72">
        <f>VLOOKUP(O112,관심도db!$A$14:$X$333,10,0)+VLOOKUP(O112,관심도db!$A$14:$X$333,11,0)+VLOOKUP(O112,관심도db!$A$14:$X$333,12,0)</f>
        <v>37.61</v>
      </c>
      <c r="T112" s="72">
        <f>(VLOOKUP(O112,관심도db!$A$14:$X$333,10,0)+VLOOKUP(O112,관심도db!$A$14:$X$333,11,0)+VLOOKUP(O112,관심도db!$A$14:$X$333,12,0))-AVERAGE(VLOOKUP(O112,관심도db!$A$14:$X$333,10,0),VLOOKUP(O112,관심도db!$A$14:$X$333,11,0),VLOOKUP(O112,관심도db!$A$14:$X$333,12,0),VLOOKUP(O112,관심도db!$A$14:$X$333,13,0),VLOOKUP(O112,관심도db!$A$14:$X$333,14,0),VLOOKUP(O112,관심도db!$A$14:$X$333,15,0),VLOOKUP(O112,관심도db!$A$14:$X$333,16,0),VLOOKUP(O112,관심도db!$A$14:$X$333,17,0),VLOOKUP(O112,관심도db!$A$14:$X$333,18,0),VLOOKUP(O112,관심도db!$A$14:$X$333,19,0),VLOOKUP(O112,관심도db!$A$14:$X$333,20,0),VLOOKUP(O112,관심도db!$A$14:$X$333,21,0),VLOOKUP(O112,관심도db!$A$14:$X$333,22,0),VLOOKUP(O112,관심도db!$A$14:$X$333,23,0),VLOOKUP(O112,관심도db!$A$14:$X$333,24,0))</f>
        <v>-15.952666666666673</v>
      </c>
    </row>
    <row r="113" spans="1:20">
      <c r="A113" s="70" t="s">
        <v>386</v>
      </c>
      <c r="B113" s="70" t="str">
        <f>VLOOKUP(A113,관심도db!$A$14:$X$333,2,0)</f>
        <v>다각화된금융</v>
      </c>
      <c r="C113" s="72">
        <f>VLOOKUP(A113,관심도db!$A$14:$X$333,4,0)-VLOOKUP(A113,관심도db!$A$14:$X$333,5,0)</f>
        <v>-5182.6900000000005</v>
      </c>
      <c r="D113" s="72">
        <f>VLOOKUP(A113,관심도db!$A$14:$X$333,4,0)-VLOOKUP(A113,관심도db!$A$14:$X$333,6,0)</f>
        <v>-4992.1499999999996</v>
      </c>
      <c r="E113" s="72">
        <f>VLOOKUP(A113,관심도db!$A$14:$X$333,10,0)+VLOOKUP(A113,관심도db!$A$14:$X$333,11,0)+VLOOKUP(A113,관심도db!$A$14:$X$333,12,0)</f>
        <v>14.17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-3.7666666666666675</v>
      </c>
      <c r="H113" s="74" t="s">
        <v>500</v>
      </c>
      <c r="I113" s="74" t="str">
        <f>VLOOKUP(H113,관심도db!$A$14:$X$333,2,0)</f>
        <v>KSQ 다각화된금융</v>
      </c>
      <c r="J113" s="72">
        <f>VLOOKUP(H113,관심도db!$A$14:$X$333,4,0)-VLOOKUP(H113,관심도db!$A$14:$X$333,5,0)</f>
        <v>-5164.59</v>
      </c>
      <c r="K113" s="72">
        <f>VLOOKUP(H113,관심도db!$A$14:$X$333,4,0)-VLOOKUP(H113,관심도db!$A$14:$X$333,6,0)</f>
        <v>-4954.0300000000007</v>
      </c>
      <c r="L113" s="72">
        <f>VLOOKUP(H113,관심도db!$A$14:$X$333,10,0)+VLOOKUP(H113,관심도db!$A$14:$X$333,11,0)+VLOOKUP(H113,관심도db!$A$14:$X$333,12,0)</f>
        <v>8.98</v>
      </c>
      <c r="M113" s="72">
        <f>(VLOOKUP(H113,관심도db!$A$14:$X$333,10,0)+VLOOKUP(H113,관심도db!$A$14:$X$333,11,0)+VLOOKUP(H113,관심도db!$A$14:$X$333,12,0))-AVERAGE(VLOOKUP(H113,관심도db!$A$14:$X$333,10,0),VLOOKUP(H113,관심도db!$A$14:$X$333,11,0),VLOOKUP(H113,관심도db!$A$14:$X$333,12,0),VLOOKUP(H113,관심도db!$A$14:$X$333,13,0),VLOOKUP(H113,관심도db!$A$14:$X$333,14,0),VLOOKUP(H113,관심도db!$A$14:$X$333,15,0),VLOOKUP(H113,관심도db!$A$14:$X$333,16,0),VLOOKUP(H113,관심도db!$A$14:$X$333,17,0),VLOOKUP(H113,관심도db!$A$14:$X$333,18,0),VLOOKUP(H113,관심도db!$A$14:$X$333,19,0),VLOOKUP(H113,관심도db!$A$14:$X$333,20,0),VLOOKUP(H113,관심도db!$A$14:$X$333,21,0),VLOOKUP(H113,관심도db!$A$14:$X$333,22,0),VLOOKUP(H113,관심도db!$A$14:$X$333,23,0),VLOOKUP(H113,관심도db!$A$14:$X$333,24,0))</f>
        <v>-2.5226666666666642</v>
      </c>
      <c r="O113" s="73" t="s">
        <v>179</v>
      </c>
      <c r="P113" s="74" t="str">
        <f>VLOOKUP(O113,관심도db!$A$14:$X$333,2,0)</f>
        <v>WISE 여행레저 지수</v>
      </c>
      <c r="Q113" s="72">
        <f>VLOOKUP(O113,관심도db!$A$14:$X$333,4,0)-VLOOKUP(O113,관심도db!$A$14:$X$333,5,0)</f>
        <v>-158.94999999999982</v>
      </c>
      <c r="R113" s="72">
        <f>VLOOKUP(O113,관심도db!$A$14:$X$333,4,0)-VLOOKUP(O113,관심도db!$A$14:$X$333,6,0)</f>
        <v>-570.68999999999983</v>
      </c>
      <c r="S113" s="72">
        <f>VLOOKUP(O113,관심도db!$A$14:$X$333,10,0)+VLOOKUP(O113,관심도db!$A$14:$X$333,11,0)+VLOOKUP(O113,관심도db!$A$14:$X$333,12,0)</f>
        <v>174.05</v>
      </c>
      <c r="T113" s="72">
        <f>(VLOOKUP(O113,관심도db!$A$14:$X$333,10,0)+VLOOKUP(O113,관심도db!$A$14:$X$333,11,0)+VLOOKUP(O113,관심도db!$A$14:$X$333,12,0))-AVERAGE(VLOOKUP(O113,관심도db!$A$14:$X$333,10,0),VLOOKUP(O113,관심도db!$A$14:$X$333,11,0),VLOOKUP(O113,관심도db!$A$14:$X$333,12,0),VLOOKUP(O113,관심도db!$A$14:$X$333,13,0),VLOOKUP(O113,관심도db!$A$14:$X$333,14,0),VLOOKUP(O113,관심도db!$A$14:$X$333,15,0),VLOOKUP(O113,관심도db!$A$14:$X$333,16,0),VLOOKUP(O113,관심도db!$A$14:$X$333,17,0),VLOOKUP(O113,관심도db!$A$14:$X$333,18,0),VLOOKUP(O113,관심도db!$A$14:$X$333,19,0),VLOOKUP(O113,관심도db!$A$14:$X$333,20,0),VLOOKUP(O113,관심도db!$A$14:$X$333,21,0),VLOOKUP(O113,관심도db!$A$14:$X$333,22,0),VLOOKUP(O113,관심도db!$A$14:$X$333,23,0),VLOOKUP(O113,관심도db!$A$14:$X$333,24,0))</f>
        <v>111.45533333333334</v>
      </c>
    </row>
    <row r="114" spans="1:20">
      <c r="A114" s="70" t="s">
        <v>381</v>
      </c>
      <c r="B114" s="70" t="str">
        <f>VLOOKUP(A114,관심도db!$A$14:$X$333,2,0)</f>
        <v>금융</v>
      </c>
      <c r="C114" s="72">
        <f>VLOOKUP(A114,관심도db!$A$14:$X$333,4,0)-VLOOKUP(A114,관심도db!$A$14:$X$333,5,0)</f>
        <v>-7527.7999999999993</v>
      </c>
      <c r="D114" s="72">
        <f>VLOOKUP(A114,관심도db!$A$14:$X$333,4,0)-VLOOKUP(A114,관심도db!$A$14:$X$333,6,0)</f>
        <v>-12717.759999999998</v>
      </c>
      <c r="E114" s="72">
        <f>VLOOKUP(A114,관심도db!$A$14:$X$333,10,0)+VLOOKUP(A114,관심도db!$A$14:$X$333,11,0)+VLOOKUP(A114,관심도db!$A$14:$X$333,12,0)</f>
        <v>1810.24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908.51533333333316</v>
      </c>
      <c r="H114" s="74" t="s">
        <v>495</v>
      </c>
      <c r="I114" s="74" t="str">
        <f>VLOOKUP(H114,관심도db!$A$14:$X$333,2,0)</f>
        <v>KSQ 금융</v>
      </c>
      <c r="J114" s="72">
        <f>VLOOKUP(H114,관심도db!$A$14:$X$333,4,0)-VLOOKUP(H114,관심도db!$A$14:$X$333,5,0)</f>
        <v>-5183.21</v>
      </c>
      <c r="K114" s="72">
        <f>VLOOKUP(H114,관심도db!$A$14:$X$333,4,0)-VLOOKUP(H114,관심도db!$A$14:$X$333,6,0)</f>
        <v>-5031.4399999999996</v>
      </c>
      <c r="L114" s="72">
        <f>VLOOKUP(H114,관심도db!$A$14:$X$333,10,0)+VLOOKUP(H114,관심도db!$A$14:$X$333,11,0)+VLOOKUP(H114,관심도db!$A$14:$X$333,12,0)</f>
        <v>14.120000000000001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1.0613333333333355</v>
      </c>
      <c r="O114" s="74" t="s">
        <v>580</v>
      </c>
      <c r="P114" s="74" t="str">
        <f>VLOOKUP(O114,관심도db!$A$14:$X$333,2,0)</f>
        <v>전기제품</v>
      </c>
      <c r="Q114" s="72">
        <f>VLOOKUP(O114,관심도db!$A$14:$X$333,4,0)-VLOOKUP(O114,관심도db!$A$14:$X$333,5,0)</f>
        <v>5875.4399999999987</v>
      </c>
      <c r="R114" s="72">
        <f>VLOOKUP(O114,관심도db!$A$14:$X$333,4,0)-VLOOKUP(O114,관심도db!$A$14:$X$333,6,0)</f>
        <v>-2377.91</v>
      </c>
      <c r="S114" s="72">
        <f>VLOOKUP(O114,관심도db!$A$14:$X$333,10,0)+VLOOKUP(O114,관심도db!$A$14:$X$333,11,0)+VLOOKUP(O114,관심도db!$A$14:$X$333,12,0)</f>
        <v>1353.76</v>
      </c>
      <c r="T114" s="72">
        <f>(VLOOKUP(O114,관심도db!$A$14:$X$333,10,0)+VLOOKUP(O114,관심도db!$A$14:$X$333,11,0)+VLOOKUP(O114,관심도db!$A$14:$X$333,12,0))-AVERAGE(VLOOKUP(O114,관심도db!$A$14:$X$333,10,0),VLOOKUP(O114,관심도db!$A$14:$X$333,11,0),VLOOKUP(O114,관심도db!$A$14:$X$333,12,0),VLOOKUP(O114,관심도db!$A$14:$X$333,13,0),VLOOKUP(O114,관심도db!$A$14:$X$333,14,0),VLOOKUP(O114,관심도db!$A$14:$X$333,15,0),VLOOKUP(O114,관심도db!$A$14:$X$333,16,0),VLOOKUP(O114,관심도db!$A$14:$X$333,17,0),VLOOKUP(O114,관심도db!$A$14:$X$333,18,0),VLOOKUP(O114,관심도db!$A$14:$X$333,19,0),VLOOKUP(O114,관심도db!$A$14:$X$333,20,0),VLOOKUP(O114,관심도db!$A$14:$X$333,21,0),VLOOKUP(O114,관심도db!$A$14:$X$333,22,0),VLOOKUP(O114,관심도db!$A$14:$X$333,23,0),VLOOKUP(O114,관심도db!$A$14:$X$333,24,0))</f>
        <v>802.69066666666674</v>
      </c>
    </row>
    <row r="115" spans="1:20">
      <c r="A115" s="70" t="s">
        <v>326</v>
      </c>
      <c r="B115" s="70" t="str">
        <f>VLOOKUP(A115,관심도db!$A$14:$X$333,2,0)</f>
        <v>산업재</v>
      </c>
      <c r="C115" s="72">
        <f>VLOOKUP(A115,관심도db!$A$14:$X$333,4,0)-VLOOKUP(A115,관심도db!$A$14:$X$333,5,0)</f>
        <v>-22063.03</v>
      </c>
      <c r="D115" s="72">
        <f>VLOOKUP(A115,관심도db!$A$14:$X$333,4,0)-VLOOKUP(A115,관심도db!$A$14:$X$333,6,0)</f>
        <v>-54639.009999999995</v>
      </c>
      <c r="E115" s="72">
        <f>VLOOKUP(A115,관심도db!$A$14:$X$333,10,0)+VLOOKUP(A115,관심도db!$A$14:$X$333,11,0)+VLOOKUP(A115,관심도db!$A$14:$X$333,12,0)</f>
        <v>9977.9199999999983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6285.9799999999987</v>
      </c>
      <c r="H115" s="74" t="s">
        <v>438</v>
      </c>
      <c r="I115" s="74" t="str">
        <f>VLOOKUP(H115,관심도db!$A$14:$X$333,2,0)</f>
        <v>KSQ 산업재</v>
      </c>
      <c r="J115" s="72">
        <f>VLOOKUP(H115,관심도db!$A$14:$X$333,4,0)-VLOOKUP(H115,관심도db!$A$14:$X$333,5,0)</f>
        <v>-8645.18</v>
      </c>
      <c r="K115" s="72">
        <f>VLOOKUP(H115,관심도db!$A$14:$X$333,4,0)-VLOOKUP(H115,관심도db!$A$14:$X$333,6,0)</f>
        <v>-13888.759999999998</v>
      </c>
      <c r="L115" s="72">
        <f>VLOOKUP(H115,관심도db!$A$14:$X$333,10,0)+VLOOKUP(H115,관심도db!$A$14:$X$333,11,0)+VLOOKUP(H115,관심도db!$A$14:$X$333,12,0)</f>
        <v>373.49</v>
      </c>
      <c r="M115" s="72">
        <f>(VLOOKUP(H115,관심도db!$A$14:$X$333,10,0)+VLOOKUP(H115,관심도db!$A$14:$X$333,11,0)+VLOOKUP(H115,관심도db!$A$14:$X$333,12,0))-AVERAGE(VLOOKUP(H115,관심도db!$A$14:$X$333,10,0),VLOOKUP(H115,관심도db!$A$14:$X$333,11,0),VLOOKUP(H115,관심도db!$A$14:$X$333,12,0),VLOOKUP(H115,관심도db!$A$14:$X$333,13,0),VLOOKUP(H115,관심도db!$A$14:$X$333,14,0),VLOOKUP(H115,관심도db!$A$14:$X$333,15,0),VLOOKUP(H115,관심도db!$A$14:$X$333,16,0),VLOOKUP(H115,관심도db!$A$14:$X$333,17,0),VLOOKUP(H115,관심도db!$A$14:$X$333,18,0),VLOOKUP(H115,관심도db!$A$14:$X$333,19,0),VLOOKUP(H115,관심도db!$A$14:$X$333,20,0),VLOOKUP(H115,관심도db!$A$14:$X$333,21,0),VLOOKUP(H115,관심도db!$A$14:$X$333,22,0),VLOOKUP(H115,관심도db!$A$14:$X$333,23,0),VLOOKUP(H115,관심도db!$A$14:$X$333,24,0))</f>
        <v>228.04000000000002</v>
      </c>
      <c r="O115" s="73" t="s">
        <v>125</v>
      </c>
      <c r="P115" s="74" t="str">
        <f>VLOOKUP(O115,관심도db!$A$14:$X$333,2,0)</f>
        <v>호텔,레저서비스</v>
      </c>
      <c r="Q115" s="72">
        <f>VLOOKUP(O115,관심도db!$A$14:$X$333,4,0)-VLOOKUP(O115,관심도db!$A$14:$X$333,5,0)</f>
        <v>-93.600000000000023</v>
      </c>
      <c r="R115" s="72">
        <f>VLOOKUP(O115,관심도db!$A$14:$X$333,4,0)-VLOOKUP(O115,관심도db!$A$14:$X$333,6,0)</f>
        <v>-284.18000000000006</v>
      </c>
      <c r="S115" s="72">
        <f>VLOOKUP(O115,관심도db!$A$14:$X$333,10,0)+VLOOKUP(O115,관심도db!$A$14:$X$333,11,0)+VLOOKUP(O115,관심도db!$A$14:$X$333,12,0)</f>
        <v>73.58</v>
      </c>
      <c r="T115" s="72">
        <f>(VLOOKUP(O115,관심도db!$A$14:$X$333,10,0)+VLOOKUP(O115,관심도db!$A$14:$X$333,11,0)+VLOOKUP(O115,관심도db!$A$14:$X$333,12,0))-AVERAGE(VLOOKUP(O115,관심도db!$A$14:$X$333,10,0),VLOOKUP(O115,관심도db!$A$14:$X$333,11,0),VLOOKUP(O115,관심도db!$A$14:$X$333,12,0),VLOOKUP(O115,관심도db!$A$14:$X$333,13,0),VLOOKUP(O115,관심도db!$A$14:$X$333,14,0),VLOOKUP(O115,관심도db!$A$14:$X$333,15,0),VLOOKUP(O115,관심도db!$A$14:$X$333,16,0),VLOOKUP(O115,관심도db!$A$14:$X$333,17,0),VLOOKUP(O115,관심도db!$A$14:$X$333,18,0),VLOOKUP(O115,관심도db!$A$14:$X$333,19,0),VLOOKUP(O115,관심도db!$A$14:$X$333,20,0),VLOOKUP(O115,관심도db!$A$14:$X$333,21,0),VLOOKUP(O115,관심도db!$A$14:$X$333,22,0),VLOOKUP(O115,관심도db!$A$14:$X$333,23,0),VLOOKUP(O115,관심도db!$A$14:$X$333,24,0))</f>
        <v>43.856666666666669</v>
      </c>
    </row>
    <row r="116" spans="1:20">
      <c r="A116" s="70" t="s">
        <v>327</v>
      </c>
      <c r="B116" s="70" t="str">
        <f>VLOOKUP(A116,관심도db!$A$14:$X$333,2,0)</f>
        <v>자본재</v>
      </c>
      <c r="C116" s="72">
        <f>VLOOKUP(A116,관심도db!$A$14:$X$333,4,0)-VLOOKUP(A116,관심도db!$A$14:$X$333,5,0)</f>
        <v>-21039.26999999999</v>
      </c>
      <c r="D116" s="72">
        <f>VLOOKUP(A116,관심도db!$A$14:$X$333,4,0)-VLOOKUP(A116,관심도db!$A$14:$X$333,6,0)</f>
        <v>-52504.61</v>
      </c>
      <c r="E116" s="72">
        <f>VLOOKUP(A116,관심도db!$A$14:$X$333,10,0)+VLOOKUP(A116,관심도db!$A$14:$X$333,11,0)+VLOOKUP(A116,관심도db!$A$14:$X$333,12,0)</f>
        <v>9653.36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6058.4873333333335</v>
      </c>
      <c r="H116" s="74" t="s">
        <v>439</v>
      </c>
      <c r="I116" s="74" t="str">
        <f>VLOOKUP(H116,관심도db!$A$14:$X$333,2,0)</f>
        <v>KSQ 자본재</v>
      </c>
      <c r="J116" s="72">
        <f>VLOOKUP(H116,관심도db!$A$14:$X$333,4,0)-VLOOKUP(H116,관심도db!$A$14:$X$333,5,0)</f>
        <v>-9163.84</v>
      </c>
      <c r="K116" s="72">
        <f>VLOOKUP(H116,관심도db!$A$14:$X$333,4,0)-VLOOKUP(H116,관심도db!$A$14:$X$333,6,0)</f>
        <v>-13867.91</v>
      </c>
      <c r="L116" s="72">
        <f>VLOOKUP(H116,관심도db!$A$14:$X$333,10,0)+VLOOKUP(H116,관심도db!$A$14:$X$333,11,0)+VLOOKUP(H116,관심도db!$A$14:$X$333,12,0)</f>
        <v>363.12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219.38266666666667</v>
      </c>
      <c r="O116" s="74" t="s">
        <v>126</v>
      </c>
      <c r="P116" s="74" t="str">
        <f>VLOOKUP(O116,관심도db!$A$14:$X$333,2,0)</f>
        <v>미디어,교육</v>
      </c>
      <c r="Q116" s="72">
        <f>VLOOKUP(O116,관심도db!$A$14:$X$333,4,0)-VLOOKUP(O116,관심도db!$A$14:$X$333,5,0)</f>
        <v>-510.12000000000012</v>
      </c>
      <c r="R116" s="72">
        <f>VLOOKUP(O116,관심도db!$A$14:$X$333,4,0)-VLOOKUP(O116,관심도db!$A$14:$X$333,6,0)</f>
        <v>-792.82000000000016</v>
      </c>
      <c r="S116" s="72">
        <f>VLOOKUP(O116,관심도db!$A$14:$X$333,10,0)+VLOOKUP(O116,관심도db!$A$14:$X$333,11,0)+VLOOKUP(O116,관심도db!$A$14:$X$333,12,0)</f>
        <v>49.14</v>
      </c>
      <c r="T116" s="72">
        <f>(VLOOKUP(O116,관심도db!$A$14:$X$333,10,0)+VLOOKUP(O116,관심도db!$A$14:$X$333,11,0)+VLOOKUP(O116,관심도db!$A$14:$X$333,12,0))-AVERAGE(VLOOKUP(O116,관심도db!$A$14:$X$333,10,0),VLOOKUP(O116,관심도db!$A$14:$X$333,11,0),VLOOKUP(O116,관심도db!$A$14:$X$333,12,0),VLOOKUP(O116,관심도db!$A$14:$X$333,13,0),VLOOKUP(O116,관심도db!$A$14:$X$333,14,0),VLOOKUP(O116,관심도db!$A$14:$X$333,15,0),VLOOKUP(O116,관심도db!$A$14:$X$333,16,0),VLOOKUP(O116,관심도db!$A$14:$X$333,17,0),VLOOKUP(O116,관심도db!$A$14:$X$333,18,0),VLOOKUP(O116,관심도db!$A$14:$X$333,19,0),VLOOKUP(O116,관심도db!$A$14:$X$333,20,0),VLOOKUP(O116,관심도db!$A$14:$X$333,21,0),VLOOKUP(O116,관심도db!$A$14:$X$333,22,0),VLOOKUP(O116,관심도db!$A$14:$X$333,23,0),VLOOKUP(O116,관심도db!$A$14:$X$333,24,0))</f>
        <v>-39.50066666666666</v>
      </c>
    </row>
    <row r="117" spans="1:20">
      <c r="A117" s="70" t="s">
        <v>334</v>
      </c>
      <c r="B117" s="70" t="str">
        <f>VLOOKUP(A117,관심도db!$A$14:$X$333,2,0)</f>
        <v>기계</v>
      </c>
      <c r="C117" s="72">
        <f>VLOOKUP(A117,관심도db!$A$14:$X$333,4,0)-VLOOKUP(A117,관심도db!$A$14:$X$333,5,0)</f>
        <v>-12228.46</v>
      </c>
      <c r="D117" s="72">
        <f>VLOOKUP(A117,관심도db!$A$14:$X$333,4,0)-VLOOKUP(A117,관심도db!$A$14:$X$333,6,0)</f>
        <v>-13947.93</v>
      </c>
      <c r="E117" s="72">
        <f>VLOOKUP(A117,관심도db!$A$14:$X$333,10,0)+VLOOKUP(A117,관심도db!$A$14:$X$333,11,0)+VLOOKUP(A117,관심도db!$A$14:$X$333,12,0)</f>
        <v>736.94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238.39266666666668</v>
      </c>
      <c r="H117" s="74" t="s">
        <v>446</v>
      </c>
      <c r="I117" s="74" t="str">
        <f>VLOOKUP(H117,관심도db!$A$14:$X$333,2,0)</f>
        <v>KSQ 기계</v>
      </c>
      <c r="J117" s="72">
        <f>VLOOKUP(H117,관심도db!$A$14:$X$333,4,0)-VLOOKUP(H117,관심도db!$A$14:$X$333,5,0)</f>
        <v>-9320.32</v>
      </c>
      <c r="K117" s="72">
        <f>VLOOKUP(H117,관심도db!$A$14:$X$333,4,0)-VLOOKUP(H117,관심도db!$A$14:$X$333,6,0)</f>
        <v>-9679.2899999999972</v>
      </c>
      <c r="L117" s="72">
        <f>VLOOKUP(H117,관심도db!$A$14:$X$333,10,0)+VLOOKUP(H117,관심도db!$A$14:$X$333,11,0)+VLOOKUP(H117,관심도db!$A$14:$X$333,12,0)</f>
        <v>176.62</v>
      </c>
      <c r="M117" s="72">
        <f>(VLOOKUP(H117,관심도db!$A$14:$X$333,10,0)+VLOOKUP(H117,관심도db!$A$14:$X$333,11,0)+VLOOKUP(H117,관심도db!$A$14:$X$333,12,0))-AVERAGE(VLOOKUP(H117,관심도db!$A$14:$X$333,10,0),VLOOKUP(H117,관심도db!$A$14:$X$333,11,0),VLOOKUP(H117,관심도db!$A$14:$X$333,12,0),VLOOKUP(H117,관심도db!$A$14:$X$333,13,0),VLOOKUP(H117,관심도db!$A$14:$X$333,14,0),VLOOKUP(H117,관심도db!$A$14:$X$333,15,0),VLOOKUP(H117,관심도db!$A$14:$X$333,16,0),VLOOKUP(H117,관심도db!$A$14:$X$333,17,0),VLOOKUP(H117,관심도db!$A$14:$X$333,18,0),VLOOKUP(H117,관심도db!$A$14:$X$333,19,0),VLOOKUP(H117,관심도db!$A$14:$X$333,20,0),VLOOKUP(H117,관심도db!$A$14:$X$333,21,0),VLOOKUP(H117,관심도db!$A$14:$X$333,22,0),VLOOKUP(H117,관심도db!$A$14:$X$333,23,0),VLOOKUP(H117,관심도db!$A$14:$X$333,24,0))</f>
        <v>102.29066666666667</v>
      </c>
      <c r="O117" s="74" t="s">
        <v>134</v>
      </c>
      <c r="P117" s="74" t="str">
        <f>VLOOKUP(O117,관심도db!$A$14:$X$333,2,0)</f>
        <v>IT하드웨어</v>
      </c>
      <c r="Q117" s="72">
        <f>VLOOKUP(O117,관심도db!$A$14:$X$333,4,0)-VLOOKUP(O117,관심도db!$A$14:$X$333,5,0)</f>
        <v>8440.010000000002</v>
      </c>
      <c r="R117" s="72">
        <f>VLOOKUP(O117,관심도db!$A$14:$X$333,4,0)-VLOOKUP(O117,관심도db!$A$14:$X$333,6,0)</f>
        <v>4958.5</v>
      </c>
      <c r="S117" s="72">
        <f>VLOOKUP(O117,관심도db!$A$14:$X$333,10,0)+VLOOKUP(O117,관심도db!$A$14:$X$333,11,0)+VLOOKUP(O117,관심도db!$A$14:$X$333,12,0)</f>
        <v>4314.59</v>
      </c>
      <c r="T117" s="72">
        <f>(VLOOKUP(O117,관심도db!$A$14:$X$333,10,0)+VLOOKUP(O117,관심도db!$A$14:$X$333,11,0)+VLOOKUP(O117,관심도db!$A$14:$X$333,12,0))-AVERAGE(VLOOKUP(O117,관심도db!$A$14:$X$333,10,0),VLOOKUP(O117,관심도db!$A$14:$X$333,11,0),VLOOKUP(O117,관심도db!$A$14:$X$333,12,0),VLOOKUP(O117,관심도db!$A$14:$X$333,13,0),VLOOKUP(O117,관심도db!$A$14:$X$333,14,0),VLOOKUP(O117,관심도db!$A$14:$X$333,15,0),VLOOKUP(O117,관심도db!$A$14:$X$333,16,0),VLOOKUP(O117,관심도db!$A$14:$X$333,17,0),VLOOKUP(O117,관심도db!$A$14:$X$333,18,0),VLOOKUP(O117,관심도db!$A$14:$X$333,19,0),VLOOKUP(O117,관심도db!$A$14:$X$333,20,0),VLOOKUP(O117,관심도db!$A$14:$X$333,21,0),VLOOKUP(O117,관심도db!$A$14:$X$333,22,0),VLOOKUP(O117,관심도db!$A$14:$X$333,23,0),VLOOKUP(O117,관심도db!$A$14:$X$333,24,0))</f>
        <v>2916.16</v>
      </c>
    </row>
    <row r="118" spans="1:20">
      <c r="A118" s="70" t="s">
        <v>352</v>
      </c>
      <c r="B118" s="70" t="str">
        <f>VLOOKUP(A118,관심도db!$A$14:$X$333,2,0)</f>
        <v>문구류</v>
      </c>
      <c r="C118" s="72">
        <f>VLOOKUP(A118,관심도db!$A$14:$X$333,4,0)-VLOOKUP(A118,관심도db!$A$14:$X$333,5,0)</f>
        <v>-0.34</v>
      </c>
      <c r="D118" s="72">
        <f>VLOOKUP(A118,관심도db!$A$14:$X$333,4,0)-VLOOKUP(A118,관심도db!$A$14:$X$333,6,0)</f>
        <v>-0.57000000000000006</v>
      </c>
      <c r="E118" s="72">
        <f>VLOOKUP(A118,관심도db!$A$14:$X$333,10,0)+VLOOKUP(A118,관심도db!$A$14:$X$333,11,0)+VLOOKUP(A118,관심도db!$A$14:$X$333,12,0)</f>
        <v>0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0</v>
      </c>
      <c r="H118" s="74" t="s">
        <v>466</v>
      </c>
      <c r="I118" s="74" t="str">
        <f>VLOOKUP(H118,관심도db!$A$14:$X$333,2,0)</f>
        <v>KSQ 문구류</v>
      </c>
      <c r="J118" s="72">
        <f>VLOOKUP(H118,관심도db!$A$14:$X$333,4,0)-VLOOKUP(H118,관심도db!$A$14:$X$333,5,0)</f>
        <v>-843190</v>
      </c>
      <c r="K118" s="72">
        <f>VLOOKUP(H118,관심도db!$A$14:$X$333,4,0)-VLOOKUP(H118,관심도db!$A$14:$X$333,6,0)</f>
        <v>-843190</v>
      </c>
      <c r="L118" s="72">
        <f>VLOOKUP(H118,관심도db!$A$14:$X$333,10,0)+VLOOKUP(H118,관심도db!$A$14:$X$333,11,0)+VLOOKUP(H118,관심도db!$A$14:$X$333,12,0)</f>
        <v>0</v>
      </c>
      <c r="M118" s="72">
        <f>(VLOOKUP(H118,관심도db!$A$14:$X$333,10,0)+VLOOKUP(H118,관심도db!$A$14:$X$333,11,0)+VLOOKUP(H118,관심도db!$A$14:$X$333,12,0))-AVERAGE(VLOOKUP(H118,관심도db!$A$14:$X$333,10,0),VLOOKUP(H118,관심도db!$A$14:$X$333,11,0),VLOOKUP(H118,관심도db!$A$14:$X$333,12,0),VLOOKUP(H118,관심도db!$A$14:$X$333,13,0),VLOOKUP(H118,관심도db!$A$14:$X$333,14,0),VLOOKUP(H118,관심도db!$A$14:$X$333,15,0),VLOOKUP(H118,관심도db!$A$14:$X$333,16,0),VLOOKUP(H118,관심도db!$A$14:$X$333,17,0),VLOOKUP(H118,관심도db!$A$14:$X$333,18,0),VLOOKUP(H118,관심도db!$A$14:$X$333,19,0),VLOOKUP(H118,관심도db!$A$14:$X$333,20,0),VLOOKUP(H118,관심도db!$A$14:$X$333,21,0),VLOOKUP(H118,관심도db!$A$14:$X$333,22,0),VLOOKUP(H118,관심도db!$A$14:$X$333,23,0),VLOOKUP(H118,관심도db!$A$14:$X$333,24,0))</f>
        <v>0</v>
      </c>
      <c r="O118" s="74" t="s">
        <v>202</v>
      </c>
      <c r="P118" s="74" t="str">
        <f>VLOOKUP(O118,관심도db!$A$14:$X$333,2,0)</f>
        <v>자동차</v>
      </c>
      <c r="Q118" s="72">
        <f>VLOOKUP(O118,관심도db!$A$14:$X$333,4,0)-VLOOKUP(O118,관심도db!$A$14:$X$333,5,0)</f>
        <v>-6660.5599999999995</v>
      </c>
      <c r="R118" s="72">
        <f>VLOOKUP(O118,관심도db!$A$14:$X$333,4,0)-VLOOKUP(O118,관심도db!$A$14:$X$333,6,0)</f>
        <v>-9322.6200000000008</v>
      </c>
      <c r="S118" s="72">
        <f>VLOOKUP(O118,관심도db!$A$14:$X$333,10,0)+VLOOKUP(O118,관심도db!$A$14:$X$333,11,0)+VLOOKUP(O118,관심도db!$A$14:$X$333,12,0)</f>
        <v>2775.5699999999997</v>
      </c>
      <c r="T118" s="72">
        <f>(VLOOKUP(O118,관심도db!$A$14:$X$333,10,0)+VLOOKUP(O118,관심도db!$A$14:$X$333,11,0)+VLOOKUP(O118,관심도db!$A$14:$X$333,12,0))-AVERAGE(VLOOKUP(O118,관심도db!$A$14:$X$333,10,0),VLOOKUP(O118,관심도db!$A$14:$X$333,11,0),VLOOKUP(O118,관심도db!$A$14:$X$333,12,0),VLOOKUP(O118,관심도db!$A$14:$X$333,13,0),VLOOKUP(O118,관심도db!$A$14:$X$333,14,0),VLOOKUP(O118,관심도db!$A$14:$X$333,15,0),VLOOKUP(O118,관심도db!$A$14:$X$333,16,0),VLOOKUP(O118,관심도db!$A$14:$X$333,17,0),VLOOKUP(O118,관심도db!$A$14:$X$333,18,0),VLOOKUP(O118,관심도db!$A$14:$X$333,19,0),VLOOKUP(O118,관심도db!$A$14:$X$333,20,0),VLOOKUP(O118,관심도db!$A$14:$X$333,21,0),VLOOKUP(O118,관심도db!$A$14:$X$333,22,0),VLOOKUP(O118,관심도db!$A$14:$X$333,23,0),VLOOKUP(O118,관심도db!$A$14:$X$333,24,0))</f>
        <v>1503.6126666666664</v>
      </c>
    </row>
    <row r="119" spans="1:20">
      <c r="A119" s="70" t="s">
        <v>213</v>
      </c>
      <c r="B119" s="70" t="str">
        <f>VLOOKUP(A119,관심도db!$A$14:$X$333,2,0)</f>
        <v>항공사</v>
      </c>
      <c r="C119" s="72">
        <f>VLOOKUP(A119,관심도db!$A$14:$X$333,4,0)-VLOOKUP(A119,관심도db!$A$14:$X$333,5,0)</f>
        <v>31.680000000000064</v>
      </c>
      <c r="D119" s="72">
        <f>VLOOKUP(A119,관심도db!$A$14:$X$333,4,0)-VLOOKUP(A119,관심도db!$A$14:$X$333,6,0)</f>
        <v>-31.689999999999941</v>
      </c>
      <c r="E119" s="72">
        <f>VLOOKUP(A119,관심도db!$A$14:$X$333,10,0)+VLOOKUP(A119,관심도db!$A$14:$X$333,11,0)+VLOOKUP(A119,관심도db!$A$14:$X$333,12,0)</f>
        <v>104.37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75.854666666666674</v>
      </c>
      <c r="H119" s="74" t="s">
        <v>453</v>
      </c>
      <c r="I119" s="74" t="str">
        <f>VLOOKUP(H119,관심도db!$A$14:$X$333,2,0)</f>
        <v>KSQ 항공사</v>
      </c>
      <c r="J119" s="72">
        <f>VLOOKUP(H119,관심도db!$A$14:$X$333,4,0)-VLOOKUP(H119,관심도db!$A$14:$X$333,5,0)</f>
        <v>-905880</v>
      </c>
      <c r="K119" s="72">
        <f>VLOOKUP(H119,관심도db!$A$14:$X$333,4,0)-VLOOKUP(H119,관심도db!$A$14:$X$333,6,0)</f>
        <v>-905880</v>
      </c>
      <c r="L119" s="72">
        <f>VLOOKUP(H119,관심도db!$A$14:$X$333,10,0)+VLOOKUP(H119,관심도db!$A$14:$X$333,11,0)+VLOOKUP(H119,관심도db!$A$14:$X$333,12,0)</f>
        <v>0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0</v>
      </c>
      <c r="O119" s="74" t="s">
        <v>547</v>
      </c>
      <c r="P119" s="74" t="str">
        <f>VLOOKUP(O119,관심도db!$A$14:$X$333,2,0)</f>
        <v>화학</v>
      </c>
      <c r="Q119" s="72">
        <f>VLOOKUP(O119,관심도db!$A$14:$X$333,4,0)-VLOOKUP(O119,관심도db!$A$14:$X$333,5,0)</f>
        <v>2272.369999999999</v>
      </c>
      <c r="R119" s="72">
        <f>VLOOKUP(O119,관심도db!$A$14:$X$333,4,0)-VLOOKUP(O119,관심도db!$A$14:$X$333,6,0)</f>
        <v>-1055.2900000000009</v>
      </c>
      <c r="S119" s="72">
        <f>VLOOKUP(O119,관심도db!$A$14:$X$333,10,0)+VLOOKUP(O119,관심도db!$A$14:$X$333,11,0)+VLOOKUP(O119,관심도db!$A$14:$X$333,12,0)</f>
        <v>896.53</v>
      </c>
      <c r="T119" s="72">
        <f>(VLOOKUP(O119,관심도db!$A$14:$X$333,10,0)+VLOOKUP(O119,관심도db!$A$14:$X$333,11,0)+VLOOKUP(O119,관심도db!$A$14:$X$333,12,0))-AVERAGE(VLOOKUP(O119,관심도db!$A$14:$X$333,10,0),VLOOKUP(O119,관심도db!$A$14:$X$333,11,0),VLOOKUP(O119,관심도db!$A$14:$X$333,12,0),VLOOKUP(O119,관심도db!$A$14:$X$333,13,0),VLOOKUP(O119,관심도db!$A$14:$X$333,14,0),VLOOKUP(O119,관심도db!$A$14:$X$333,15,0),VLOOKUP(O119,관심도db!$A$14:$X$333,16,0),VLOOKUP(O119,관심도db!$A$14:$X$333,17,0),VLOOKUP(O119,관심도db!$A$14:$X$333,18,0),VLOOKUP(O119,관심도db!$A$14:$X$333,19,0),VLOOKUP(O119,관심도db!$A$14:$X$333,20,0),VLOOKUP(O119,관심도db!$A$14:$X$333,21,0),VLOOKUP(O119,관심도db!$A$14:$X$333,22,0),VLOOKUP(O119,관심도db!$A$14:$X$333,23,0),VLOOKUP(O119,관심도db!$A$14:$X$333,24,0))</f>
        <v>514.68599999999992</v>
      </c>
    </row>
    <row r="120" spans="1:20">
      <c r="A120" s="70" t="s">
        <v>382</v>
      </c>
      <c r="B120" s="70" t="str">
        <f>VLOOKUP(A120,관심도db!$A$14:$X$333,2,0)</f>
        <v>은행</v>
      </c>
      <c r="C120" s="72">
        <f>VLOOKUP(A120,관심도db!$A$14:$X$333,4,0)-VLOOKUP(A120,관심도db!$A$14:$X$333,5,0)</f>
        <v>-518.55000000000018</v>
      </c>
      <c r="D120" s="72">
        <f>VLOOKUP(A120,관심도db!$A$14:$X$333,4,0)-VLOOKUP(A120,관심도db!$A$14:$X$333,6,0)</f>
        <v>-1492.1900000000005</v>
      </c>
      <c r="E120" s="72">
        <f>VLOOKUP(A120,관심도db!$A$14:$X$333,10,0)+VLOOKUP(A120,관심도db!$A$14:$X$333,11,0)+VLOOKUP(A120,관심도db!$A$14:$X$333,12,0)</f>
        <v>598.16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220.29133333333334</v>
      </c>
      <c r="H120" s="74" t="s">
        <v>496</v>
      </c>
      <c r="I120" s="74" t="str">
        <f>VLOOKUP(H120,관심도db!$A$14:$X$333,2,0)</f>
        <v>KSQ 은행</v>
      </c>
      <c r="J120" s="72">
        <f>VLOOKUP(H120,관심도db!$A$14:$X$333,4,0)-VLOOKUP(H120,관심도db!$A$14:$X$333,5,0)</f>
        <v>-3475433.36</v>
      </c>
      <c r="K120" s="72">
        <f>VLOOKUP(H120,관심도db!$A$14:$X$333,4,0)-VLOOKUP(H120,관심도db!$A$14:$X$333,6,0)</f>
        <v>-3475433.36</v>
      </c>
      <c r="L120" s="72">
        <f>VLOOKUP(H120,관심도db!$A$14:$X$333,10,0)+VLOOKUP(H120,관심도db!$A$14:$X$333,11,0)+VLOOKUP(H120,관심도db!$A$14:$X$333,12,0)</f>
        <v>0</v>
      </c>
      <c r="M120" s="72">
        <f>(VLOOKUP(H120,관심도db!$A$14:$X$333,10,0)+VLOOKUP(H120,관심도db!$A$14:$X$333,11,0)+VLOOKUP(H120,관심도db!$A$14:$X$333,12,0))-AVERAGE(VLOOKUP(H120,관심도db!$A$14:$X$333,10,0),VLOOKUP(H120,관심도db!$A$14:$X$333,11,0),VLOOKUP(H120,관심도db!$A$14:$X$333,12,0),VLOOKUP(H120,관심도db!$A$14:$X$333,13,0),VLOOKUP(H120,관심도db!$A$14:$X$333,14,0),VLOOKUP(H120,관심도db!$A$14:$X$333,15,0),VLOOKUP(H120,관심도db!$A$14:$X$333,16,0),VLOOKUP(H120,관심도db!$A$14:$X$333,17,0),VLOOKUP(H120,관심도db!$A$14:$X$333,18,0),VLOOKUP(H120,관심도db!$A$14:$X$333,19,0),VLOOKUP(H120,관심도db!$A$14:$X$333,20,0),VLOOKUP(H120,관심도db!$A$14:$X$333,21,0),VLOOKUP(H120,관심도db!$A$14:$X$333,22,0),VLOOKUP(H120,관심도db!$A$14:$X$333,23,0),VLOOKUP(H120,관심도db!$A$14:$X$333,24,0))</f>
        <v>0</v>
      </c>
      <c r="O120" s="73" t="s">
        <v>581</v>
      </c>
      <c r="P120" s="74" t="str">
        <f>VLOOKUP(O120,관심도db!$A$14:$X$333,2,0)</f>
        <v>디스플레이패널</v>
      </c>
      <c r="Q120" s="72">
        <f>VLOOKUP(O120,관심도db!$A$14:$X$333,4,0)-VLOOKUP(O120,관심도db!$A$14:$X$333,5,0)</f>
        <v>283.63999999999987</v>
      </c>
      <c r="R120" s="72">
        <f>VLOOKUP(O120,관심도db!$A$14:$X$333,4,0)-VLOOKUP(O120,관심도db!$A$14:$X$333,6,0)</f>
        <v>137.80999999999995</v>
      </c>
      <c r="S120" s="72">
        <f>VLOOKUP(O120,관심도db!$A$14:$X$333,10,0)+VLOOKUP(O120,관심도db!$A$14:$X$333,11,0)+VLOOKUP(O120,관심도db!$A$14:$X$333,12,0)</f>
        <v>144.78</v>
      </c>
      <c r="T120" s="72">
        <f>(VLOOKUP(O120,관심도db!$A$14:$X$333,10,0)+VLOOKUP(O120,관심도db!$A$14:$X$333,11,0)+VLOOKUP(O120,관심도db!$A$14:$X$333,12,0))-AVERAGE(VLOOKUP(O120,관심도db!$A$14:$X$333,10,0),VLOOKUP(O120,관심도db!$A$14:$X$333,11,0),VLOOKUP(O120,관심도db!$A$14:$X$333,12,0),VLOOKUP(O120,관심도db!$A$14:$X$333,13,0),VLOOKUP(O120,관심도db!$A$14:$X$333,14,0),VLOOKUP(O120,관심도db!$A$14:$X$333,15,0),VLOOKUP(O120,관심도db!$A$14:$X$333,16,0),VLOOKUP(O120,관심도db!$A$14:$X$333,17,0),VLOOKUP(O120,관심도db!$A$14:$X$333,18,0),VLOOKUP(O120,관심도db!$A$14:$X$333,19,0),VLOOKUP(O120,관심도db!$A$14:$X$333,20,0),VLOOKUP(O120,관심도db!$A$14:$X$333,21,0),VLOOKUP(O120,관심도db!$A$14:$X$333,22,0),VLOOKUP(O120,관심도db!$A$14:$X$333,23,0),VLOOKUP(O120,관심도db!$A$14:$X$333,24,0))</f>
        <v>97.574666666666673</v>
      </c>
    </row>
    <row r="121" spans="1:20">
      <c r="A121" s="70" t="s">
        <v>383</v>
      </c>
      <c r="B121" s="70" t="str">
        <f>VLOOKUP(A121,관심도db!$A$14:$X$333,2,0)</f>
        <v>은행</v>
      </c>
      <c r="C121" s="72">
        <f>VLOOKUP(A121,관심도db!$A$14:$X$333,4,0)-VLOOKUP(A121,관심도db!$A$14:$X$333,5,0)</f>
        <v>-518.55000000000018</v>
      </c>
      <c r="D121" s="72">
        <f>VLOOKUP(A121,관심도db!$A$14:$X$333,4,0)-VLOOKUP(A121,관심도db!$A$14:$X$333,6,0)</f>
        <v>-1492.1900000000005</v>
      </c>
      <c r="E121" s="72">
        <f>VLOOKUP(A121,관심도db!$A$14:$X$333,10,0)+VLOOKUP(A121,관심도db!$A$14:$X$333,11,0)+VLOOKUP(A121,관심도db!$A$14:$X$333,12,0)</f>
        <v>598.16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220.29133333333334</v>
      </c>
      <c r="H121" s="74" t="s">
        <v>497</v>
      </c>
      <c r="I121" s="74" t="str">
        <f>VLOOKUP(H121,관심도db!$A$14:$X$333,2,0)</f>
        <v>KSQ 은행</v>
      </c>
      <c r="J121" s="72">
        <f>VLOOKUP(H121,관심도db!$A$14:$X$333,4,0)-VLOOKUP(H121,관심도db!$A$14:$X$333,5,0)</f>
        <v>-3475433.36</v>
      </c>
      <c r="K121" s="72">
        <f>VLOOKUP(H121,관심도db!$A$14:$X$333,4,0)-VLOOKUP(H121,관심도db!$A$14:$X$333,6,0)</f>
        <v>-3475433.36</v>
      </c>
      <c r="L121" s="72">
        <f>VLOOKUP(H121,관심도db!$A$14:$X$333,10,0)+VLOOKUP(H121,관심도db!$A$14:$X$333,11,0)+VLOOKUP(H121,관심도db!$A$14:$X$333,12,0)</f>
        <v>0</v>
      </c>
      <c r="M121" s="72">
        <f>(VLOOKUP(H121,관심도db!$A$14:$X$333,10,0)+VLOOKUP(H121,관심도db!$A$14:$X$333,11,0)+VLOOKUP(H121,관심도db!$A$14:$X$333,12,0))-AVERAGE(VLOOKUP(H121,관심도db!$A$14:$X$333,10,0),VLOOKUP(H121,관심도db!$A$14:$X$333,11,0),VLOOKUP(H121,관심도db!$A$14:$X$333,12,0),VLOOKUP(H121,관심도db!$A$14:$X$333,13,0),VLOOKUP(H121,관심도db!$A$14:$X$333,14,0),VLOOKUP(H121,관심도db!$A$14:$X$333,15,0),VLOOKUP(H121,관심도db!$A$14:$X$333,16,0),VLOOKUP(H121,관심도db!$A$14:$X$333,17,0),VLOOKUP(H121,관심도db!$A$14:$X$333,18,0),VLOOKUP(H121,관심도db!$A$14:$X$333,19,0),VLOOKUP(H121,관심도db!$A$14:$X$333,20,0),VLOOKUP(H121,관심도db!$A$14:$X$333,21,0),VLOOKUP(H121,관심도db!$A$14:$X$333,22,0),VLOOKUP(H121,관심도db!$A$14:$X$333,23,0),VLOOKUP(H121,관심도db!$A$14:$X$333,24,0))</f>
        <v>0</v>
      </c>
      <c r="O121" s="73" t="s">
        <v>582</v>
      </c>
      <c r="P121" s="74" t="str">
        <f>VLOOKUP(O121,관심도db!$A$14:$X$333,2,0)</f>
        <v>디스플레이장비</v>
      </c>
      <c r="Q121" s="72">
        <f>VLOOKUP(O121,관심도db!$A$14:$X$333,4,0)-VLOOKUP(O121,관심도db!$A$14:$X$333,5,0)</f>
        <v>-312.23</v>
      </c>
      <c r="R121" s="72">
        <f>VLOOKUP(O121,관심도db!$A$14:$X$333,4,0)-VLOOKUP(O121,관심도db!$A$14:$X$333,6,0)</f>
        <v>-847.94</v>
      </c>
      <c r="S121" s="72">
        <f>VLOOKUP(O121,관심도db!$A$14:$X$333,10,0)+VLOOKUP(O121,관심도db!$A$14:$X$333,11,0)+VLOOKUP(O121,관심도db!$A$14:$X$333,12,0)</f>
        <v>47.6</v>
      </c>
      <c r="T121" s="72">
        <f>(VLOOKUP(O121,관심도db!$A$14:$X$333,10,0)+VLOOKUP(O121,관심도db!$A$14:$X$333,11,0)+VLOOKUP(O121,관심도db!$A$14:$X$333,12,0))-AVERAGE(VLOOKUP(O121,관심도db!$A$14:$X$333,10,0),VLOOKUP(O121,관심도db!$A$14:$X$333,11,0),VLOOKUP(O121,관심도db!$A$14:$X$333,12,0),VLOOKUP(O121,관심도db!$A$14:$X$333,13,0),VLOOKUP(O121,관심도db!$A$14:$X$333,14,0),VLOOKUP(O121,관심도db!$A$14:$X$333,15,0),VLOOKUP(O121,관심도db!$A$14:$X$333,16,0),VLOOKUP(O121,관심도db!$A$14:$X$333,17,0),VLOOKUP(O121,관심도db!$A$14:$X$333,18,0),VLOOKUP(O121,관심도db!$A$14:$X$333,19,0),VLOOKUP(O121,관심도db!$A$14:$X$333,20,0),VLOOKUP(O121,관심도db!$A$14:$X$333,21,0),VLOOKUP(O121,관심도db!$A$14:$X$333,22,0),VLOOKUP(O121,관심도db!$A$14:$X$333,23,0),VLOOKUP(O121,관심도db!$A$14:$X$333,24,0))</f>
        <v>30.449333333333335</v>
      </c>
    </row>
    <row r="122" spans="1:20" ht="13.2">
      <c r="A122" s="70"/>
      <c r="B122" s="79" t="s">
        <v>862</v>
      </c>
      <c r="C122" s="72">
        <f>SUM(관심도db!$D$334:$D$359)-SUM(관심도db!$E$334:$E$359)</f>
        <v>-3274.4200000000055</v>
      </c>
      <c r="D122" s="72">
        <f>SUM(관심도db!$D$334:$D$359)-SUM(관심도db!$F$334:$F$359)</f>
        <v>-6529.9199999999946</v>
      </c>
      <c r="E122" s="72">
        <f>SUM(관심도db!$G$334:$I$359)</f>
        <v>3210.4600000000014</v>
      </c>
      <c r="F122" s="72">
        <f>SUM(관심도db!$G$334:$I$359)-AVERAGE(관심도db!$J$334:$X$359)</f>
        <v>3167.2415384615397</v>
      </c>
      <c r="H122" s="74"/>
      <c r="I122" s="74"/>
      <c r="O122" s="73"/>
      <c r="P122" s="74"/>
    </row>
    <row r="123" spans="1:20" ht="13.2">
      <c r="A123" s="70"/>
      <c r="B123" s="79" t="s">
        <v>876</v>
      </c>
      <c r="C123" s="72">
        <f>SUM(관심도db!$D$360:$D$364)-SUM(관심도db!$E$360:$E$364)</f>
        <v>-883.18000000000029</v>
      </c>
      <c r="D123" s="72">
        <f>SUM(관심도db!$D$360:$D$364)-SUM(관심도db!$F$360:$F$364)</f>
        <v>-902.29</v>
      </c>
      <c r="E123" s="72">
        <f>SUM(관심도db!$G$360:$I$364)</f>
        <v>518.07000000000005</v>
      </c>
      <c r="F123" s="72">
        <f>SUM(관심도db!$G$359:$I$364)-AVERAGE(관심도db!$J$360:$X$364)</f>
        <v>463.85600000000005</v>
      </c>
      <c r="H123" s="74"/>
      <c r="I123" s="74"/>
      <c r="O123" s="73"/>
      <c r="P123" s="74"/>
    </row>
    <row r="124" spans="1:20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-1.629999999999999</v>
      </c>
      <c r="D124" s="72">
        <f>VLOOKUP(A124,관심도db!$A$14:$X$333,4,0)-VLOOKUP(A124,관심도db!$A$14:$X$333,6,0)</f>
        <v>-7.07</v>
      </c>
      <c r="E124" s="72">
        <f>VLOOKUP(A124,관심도db!$A$14:$X$333,10,0)+VLOOKUP(A124,관심도db!$A$14:$X$333,11,0)+VLOOKUP(A124,관심도db!$A$14:$X$333,12,0)</f>
        <v>0.53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-1.2666666666666715E-2</v>
      </c>
      <c r="H124" s="74"/>
      <c r="I124" s="74"/>
      <c r="O124" s="73"/>
      <c r="P124" s="74"/>
    </row>
    <row r="125" spans="1:20">
      <c r="A125" s="70"/>
      <c r="B125" s="70"/>
      <c r="H125" s="74"/>
      <c r="I125" s="74"/>
      <c r="O125" s="73"/>
      <c r="P125" s="74"/>
    </row>
    <row r="126" spans="1:20">
      <c r="A126" s="70"/>
      <c r="B126" s="70"/>
      <c r="H126" s="74"/>
      <c r="I126" s="74"/>
      <c r="O126" s="73"/>
      <c r="P126" s="74"/>
    </row>
    <row r="127" spans="1:20">
      <c r="A127" s="70"/>
      <c r="B127" s="70"/>
      <c r="H127" s="74"/>
      <c r="I127" s="74"/>
      <c r="O127" s="73"/>
      <c r="P127" s="74"/>
    </row>
    <row r="128" spans="1:20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J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H33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20260522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20260522</v>
      </c>
      <c r="F22" s="9">
        <f>C18</f>
        <v>20260522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20260522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46050</v>
      </c>
      <c r="L26" s="2">
        <f>VLOOKUP(K26,오실!$A$15:$EY$91,유니버스!$L$19,0)</f>
        <v>30.615786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46051</v>
      </c>
      <c r="L27" s="2">
        <f>VLOOKUP(K27,오실!$A$15:$EY$91,유니버스!$L$19,0)</f>
        <v>30.273385999999999</v>
      </c>
      <c r="M27" s="48">
        <f>VLOOKUP(K27,오실!$A$15:$EY$91,유니버스!$M$19,0)</f>
        <v>-1.1811754465483951E-4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46052</v>
      </c>
      <c r="L28" s="2">
        <f>VLOOKUP(K28,오실!$A$15:$EY$91,유니버스!$L$19,0)</f>
        <v>29.007946999999998</v>
      </c>
      <c r="M28" s="48">
        <f>VLOOKUP(K28,오실!$A$15:$EY$91,유니버스!$M$19,0)</f>
        <v>-1.8728244556819664E-4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46055</v>
      </c>
      <c r="L29" s="2">
        <f>VLOOKUP(K29,오실!$A$15:$EY$91,유니버스!$L$19,0)</f>
        <v>27.676759000000004</v>
      </c>
      <c r="M29" s="48">
        <f>VLOOKUP(K29,오실!$A$15:$EY$91,유니버스!$M$19,0)</f>
        <v>-4.1521525520766834E-4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46056</v>
      </c>
      <c r="L30" s="2">
        <f>VLOOKUP(K30,오실!$A$15:$EY$91,유니버스!$L$19,0)</f>
        <v>28.632464000000002</v>
      </c>
      <c r="M30" s="48">
        <f>VLOOKUP(K30,오실!$A$15:$EY$91,유니버스!$M$19,0)</f>
        <v>-5.8229385320567864E-4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46057</v>
      </c>
      <c r="L31" s="2">
        <f>VLOOKUP(K31,오실!$A$15:$EY$91,유니버스!$L$19,0)</f>
        <v>29.495803999999996</v>
      </c>
      <c r="M31" s="48">
        <f>VLOOKUP(K31,오실!$A$15:$EY$91,유니버스!$M$19,0)</f>
        <v>-6.9047194650153525E-4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46058</v>
      </c>
      <c r="L32" s="2">
        <f>VLOOKUP(K32,오실!$A$15:$EY$91,유니버스!$L$19,0)</f>
        <v>28.795618999999999</v>
      </c>
      <c r="M32" s="48">
        <f>VLOOKUP(K32,오실!$A$15:$EY$91,유니버스!$M$19,0)</f>
        <v>-7.8787336662477863E-4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46059</v>
      </c>
      <c r="L33" s="2">
        <f>VLOOKUP(K33,오실!$A$15:$EY$91,유니버스!$L$19,0)</f>
        <v>27.780987</v>
      </c>
      <c r="M33" s="48">
        <f>VLOOKUP(K33,오실!$A$15:$EY$91,유니버스!$M$19,0)</f>
        <v>-7.9162994867569146E-4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46062</v>
      </c>
      <c r="L34" s="2">
        <f>VLOOKUP(K34,오실!$A$15:$EY$91,유니버스!$L$19,0)</f>
        <v>28.622810999999999</v>
      </c>
      <c r="M34" s="48">
        <f>VLOOKUP(K34,오실!$A$15:$EY$91,유니버스!$M$19,0)</f>
        <v>-6.3172227605581702E-4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46063</v>
      </c>
      <c r="L35" s="2">
        <f>VLOOKUP(K35,오실!$A$15:$EY$91,유니버스!$L$19,0)</f>
        <v>28.529234999999996</v>
      </c>
      <c r="M35" s="48">
        <f>VLOOKUP(K35,오실!$A$15:$EY$91,유니버스!$M$19,0)</f>
        <v>-5.039451384262093E-4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46064</v>
      </c>
      <c r="L36" s="2">
        <f>VLOOKUP(K36,오실!$A$15:$EY$91,유니버스!$L$19,0)</f>
        <v>28.431015999999996</v>
      </c>
      <c r="M36" s="48">
        <f>VLOOKUP(K36,오실!$A$15:$EY$91,유니버스!$M$19,0)</f>
        <v>-4.8743329252547759E-4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46065</v>
      </c>
      <c r="L37" s="2">
        <f>VLOOKUP(K37,오실!$A$15:$EY$91,유니버스!$L$19,0)</f>
        <v>29.440662</v>
      </c>
      <c r="M37" s="48">
        <f>VLOOKUP(K37,오실!$A$15:$EY$91,유니버스!$M$19,0)</f>
        <v>-3.2239689157029933E-4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46066</v>
      </c>
      <c r="L38" s="2">
        <f>VLOOKUP(K38,오실!$A$15:$EY$91,유니버스!$L$19,0)</f>
        <v>28.486616999999999</v>
      </c>
      <c r="M38" s="48">
        <f>VLOOKUP(K38,오실!$A$15:$EY$91,유니버스!$M$19,0)</f>
        <v>-2.1091941920684193E-4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46072</v>
      </c>
      <c r="L39" s="2">
        <f>VLOOKUP(K39,오실!$A$15:$EY$91,유니버스!$L$19,0)</f>
        <v>29.927627000000001</v>
      </c>
      <c r="M39" s="48">
        <f>VLOOKUP(K39,오실!$A$15:$EY$91,유니버스!$M$19,0)</f>
        <v>-8.4728486365770635E-6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46073</v>
      </c>
      <c r="L40" s="2">
        <f>VLOOKUP(K40,오실!$A$15:$EY$91,유니버스!$L$19,0)</f>
        <v>29.978709000000002</v>
      </c>
      <c r="M40" s="48">
        <f>VLOOKUP(K40,오실!$A$15:$EY$91,유니버스!$M$19,0)</f>
        <v>1.4501122620657388E-4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46076</v>
      </c>
      <c r="L41" s="2">
        <f>VLOOKUP(K41,오실!$A$15:$EY$91,유니버스!$L$19,0)</f>
        <v>29.519171000000004</v>
      </c>
      <c r="M41" s="48">
        <f>VLOOKUP(K41,오실!$A$15:$EY$91,유니버스!$M$19,0)</f>
        <v>1.77302785668305E-4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46077</v>
      </c>
      <c r="L42" s="2">
        <f>VLOOKUP(K42,오실!$A$15:$EY$91,유니버스!$L$19,0)</f>
        <v>30.791689000000002</v>
      </c>
      <c r="M42" s="48">
        <f>VLOOKUP(K42,오실!$A$15:$EY$91,유니버스!$M$19,0)</f>
        <v>2.7029636777742218E-4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46078</v>
      </c>
      <c r="L43" s="2">
        <f>VLOOKUP(K43,오실!$A$15:$EY$91,유니버스!$L$19,0)</f>
        <v>31.633395</v>
      </c>
      <c r="M43" s="48">
        <f>VLOOKUP(K43,오실!$A$15:$EY$91,유니버스!$M$19,0)</f>
        <v>4.8162953365530779E-4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46079</v>
      </c>
      <c r="L44" s="2">
        <f>VLOOKUP(K44,오실!$A$15:$EY$91,유니버스!$L$19,0)</f>
        <v>31.933796999999998</v>
      </c>
      <c r="M44" s="48">
        <f>VLOOKUP(K44,오실!$A$15:$EY$91,유니버스!$M$19,0)</f>
        <v>4.853435932528319E-4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46080</v>
      </c>
      <c r="L45" s="2">
        <f>VLOOKUP(K45,오실!$A$15:$EY$91,유니버스!$L$19,0)</f>
        <v>32.318042999999996</v>
      </c>
      <c r="M45" s="48">
        <f>VLOOKUP(K45,오실!$A$15:$EY$91,유니버스!$M$19,0)</f>
        <v>5.4518060579506833E-4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46084</v>
      </c>
      <c r="L46" s="2">
        <f>VLOOKUP(K46,오실!$A$15:$EY$91,유니버스!$L$19,0)</f>
        <v>29.438596999999998</v>
      </c>
      <c r="M46" s="48">
        <f>VLOOKUP(K46,오실!$A$15:$EY$91,유니버스!$M$19,0)</f>
        <v>5.5874620491602604E-4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46085</v>
      </c>
      <c r="L47" s="2">
        <f>VLOOKUP(K47,오실!$A$15:$EY$91,유니버스!$L$19,0)</f>
        <v>25.119508</v>
      </c>
      <c r="M47" s="48">
        <f>VLOOKUP(K47,오실!$A$15:$EY$91,유니버스!$M$19,0)</f>
        <v>4.2426315763635994E-4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46086</v>
      </c>
      <c r="L48" s="2">
        <f>VLOOKUP(K48,오실!$A$15:$EY$91,유니버스!$L$19,0)</f>
        <v>27.841345</v>
      </c>
      <c r="M48" s="48">
        <f>VLOOKUP(K48,오실!$A$15:$EY$91,유니버스!$M$19,0)</f>
        <v>2.0514850203849882E-4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46087</v>
      </c>
      <c r="L49" s="2">
        <f>VLOOKUP(K49,오실!$A$15:$EY$91,유니버스!$L$19,0)</f>
        <v>28.690023999999998</v>
      </c>
      <c r="M49" s="48">
        <f>VLOOKUP(K49,오실!$A$15:$EY$91,유니버스!$M$19,0)</f>
        <v>3.8093810038727503E-5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46090</v>
      </c>
      <c r="L50" s="2">
        <f>VLOOKUP(K50,오실!$A$15:$EY$91,유니버스!$L$19,0)</f>
        <v>27.274389000000003</v>
      </c>
      <c r="M50" s="48">
        <f>VLOOKUP(K50,오실!$A$15:$EY$91,유니버스!$M$19,0)</f>
        <v>-2.4605585036439784E-4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46091</v>
      </c>
      <c r="L51" s="2">
        <f>VLOOKUP(K51,오실!$A$15:$EY$91,유니버스!$L$19,0)</f>
        <v>27.869337999999999</v>
      </c>
      <c r="M51" s="48">
        <f>VLOOKUP(K51,오실!$A$15:$EY$91,유니버스!$M$19,0)</f>
        <v>-3.4081232879856803E-4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46092</v>
      </c>
      <c r="L52" s="2">
        <f>VLOOKUP(K52,오실!$A$15:$EY$91,유니버스!$L$19,0)</f>
        <v>27.865797999999998</v>
      </c>
      <c r="M52" s="48">
        <f>VLOOKUP(K52,오실!$A$15:$EY$91,유니버스!$M$19,0)</f>
        <v>-3.9226100017673187E-4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46093</v>
      </c>
      <c r="L53" s="2">
        <f>VLOOKUP(K53,오실!$A$15:$EY$91,유니버스!$L$19,0)</f>
        <v>28.138855</v>
      </c>
      <c r="M53" s="48">
        <f>VLOOKUP(K53,오실!$A$15:$EY$91,유니버스!$M$19,0)</f>
        <v>-4.4490704339037791E-4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46094</v>
      </c>
      <c r="L54" s="2">
        <f>VLOOKUP(K54,오실!$A$15:$EY$91,유니버스!$L$19,0)</f>
        <v>26.945160999999999</v>
      </c>
      <c r="M54" s="48">
        <f>VLOOKUP(K54,오실!$A$15:$EY$91,유니버스!$M$19,0)</f>
        <v>-5.9240685862522796E-4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46097</v>
      </c>
      <c r="L55" s="2">
        <f>VLOOKUP(K55,오실!$A$15:$EY$91,유니버스!$L$19,0)</f>
        <v>26.560407000000001</v>
      </c>
      <c r="M55" s="48">
        <f>VLOOKUP(K55,오실!$A$15:$EY$91,유니버스!$M$19,0)</f>
        <v>-6.1172093112834918E-4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46098</v>
      </c>
      <c r="L56" s="2">
        <f>VLOOKUP(K56,오실!$A$15:$EY$91,유니버스!$L$19,0)</f>
        <v>27.341867999999998</v>
      </c>
      <c r="M56" s="48">
        <f>VLOOKUP(K56,오실!$A$15:$EY$91,유니버스!$M$19,0)</f>
        <v>-4.9201876705392677E-4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46099</v>
      </c>
      <c r="L57" s="2">
        <f>VLOOKUP(K57,오실!$A$15:$EY$91,유니버스!$L$19,0)</f>
        <v>27.963446000000001</v>
      </c>
      <c r="M57" s="48">
        <f>VLOOKUP(K57,오실!$A$15:$EY$91,유니버스!$M$19,0)</f>
        <v>-3.4387182747862115E-4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46100</v>
      </c>
      <c r="L58" s="2">
        <f>VLOOKUP(K58,오실!$A$15:$EY$91,유니버스!$L$19,0)</f>
        <v>27.16958</v>
      </c>
      <c r="M58" s="48">
        <f>VLOOKUP(K58,오실!$A$15:$EY$91,유니버스!$M$19,0)</f>
        <v>-2.2138605961177869E-4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46101</v>
      </c>
      <c r="L59" s="2">
        <f>VLOOKUP(K59,오실!$A$15:$EY$91,유니버스!$L$19,0)</f>
        <v>27.495860999999998</v>
      </c>
      <c r="M59" s="48">
        <f>VLOOKUP(K59,오실!$A$15:$EY$91,유니버스!$M$19,0)</f>
        <v>6.5253545382631777E-7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46104</v>
      </c>
      <c r="L60" s="2">
        <f>VLOOKUP(K60,오실!$A$15:$EY$91,유니버스!$L$19,0)</f>
        <v>25.902511999999998</v>
      </c>
      <c r="M60" s="48">
        <f>VLOOKUP(K60,오실!$A$15:$EY$91,유니버스!$M$19,0)</f>
        <v>1.2018529602994413E-4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46105</v>
      </c>
      <c r="L61" s="2">
        <f>VLOOKUP(K61,오실!$A$15:$EY$91,유니버스!$L$19,0)</f>
        <v>27.773606000000001</v>
      </c>
      <c r="M61" s="48">
        <f>VLOOKUP(K61,오실!$A$15:$EY$91,유니버스!$M$19,0)</f>
        <v>2.921321796676337E-4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46106</v>
      </c>
      <c r="L62" s="2">
        <f>VLOOKUP(K62,오실!$A$15:$EY$91,유니버스!$L$19,0)</f>
        <v>28.357870000000002</v>
      </c>
      <c r="M62" s="48">
        <f>VLOOKUP(K62,오실!$A$15:$EY$91,유니버스!$M$19,0)</f>
        <v>4.6031455387350877E-4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46107</v>
      </c>
      <c r="L63" s="2">
        <f>VLOOKUP(K63,오실!$A$15:$EY$91,유니버스!$L$19,0)</f>
        <v>27.830407000000001</v>
      </c>
      <c r="M63" s="48">
        <f>VLOOKUP(K63,오실!$A$15:$EY$91,유니버스!$M$19,0)</f>
        <v>6.0042732844548235E-4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46108</v>
      </c>
      <c r="L64" s="2">
        <f>VLOOKUP(K64,오실!$A$15:$EY$91,유니버스!$L$19,0)</f>
        <v>28.391251</v>
      </c>
      <c r="M64" s="48">
        <f>VLOOKUP(K64,오실!$A$15:$EY$91,유니버스!$M$19,0)</f>
        <v>6.9799591000557412E-4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46111</v>
      </c>
      <c r="L65" s="2">
        <f>VLOOKUP(K65,오실!$A$15:$EY$91,유니버스!$L$19,0)</f>
        <v>28.900334999999998</v>
      </c>
      <c r="M65" s="48">
        <f>VLOOKUP(K65,오실!$A$15:$EY$91,유니버스!$M$19,0)</f>
        <v>8.4978867392815371E-4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46112</v>
      </c>
      <c r="L66" s="2">
        <f>VLOOKUP(K66,오실!$A$15:$EY$91,유니버스!$L$19,0)</f>
        <v>27.732634999999998</v>
      </c>
      <c r="M66" s="48">
        <f>VLOOKUP(K66,오실!$A$15:$EY$91,유니버스!$M$19,0)</f>
        <v>7.9509068749366555E-4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46113</v>
      </c>
      <c r="L67" s="2">
        <f>VLOOKUP(K67,오실!$A$15:$EY$91,유니버스!$L$19,0)</f>
        <v>28.957858000000002</v>
      </c>
      <c r="M67" s="48">
        <f>VLOOKUP(K67,오실!$A$15:$EY$91,유니버스!$M$19,0)</f>
        <v>6.9810938876640962E-4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46114</v>
      </c>
      <c r="L68" s="2">
        <f>VLOOKUP(K68,오실!$A$15:$EY$91,유니버스!$L$19,0)</f>
        <v>28.704742</v>
      </c>
      <c r="M68" s="48">
        <f>VLOOKUP(K68,오실!$A$15:$EY$91,유니버스!$M$19,0)</f>
        <v>6.7466135369942219E-4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46115</v>
      </c>
      <c r="L69" s="2">
        <f>VLOOKUP(K69,오실!$A$15:$EY$91,유니버스!$L$19,0)</f>
        <v>28.616371999999998</v>
      </c>
      <c r="M69" s="48">
        <f>VLOOKUP(K69,오실!$A$15:$EY$91,유니버스!$M$19,0)</f>
        <v>5.7194455437733919E-4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46118</v>
      </c>
      <c r="L70" s="2">
        <f>VLOOKUP(K70,오실!$A$15:$EY$91,유니버스!$L$19,0)</f>
        <v>29.390291999999999</v>
      </c>
      <c r="M70" s="48">
        <f>VLOOKUP(K70,오실!$A$15:$EY$91,유니버스!$M$19,0)</f>
        <v>4.7114398193536335E-4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46119</v>
      </c>
      <c r="L71" s="2">
        <f>VLOOKUP(K71,오실!$A$15:$EY$91,유니버스!$L$19,0)</f>
        <v>29.444091999999998</v>
      </c>
      <c r="M71" s="48">
        <f>VLOOKUP(K71,오실!$A$15:$EY$91,유니버스!$M$19,0)</f>
        <v>4.5818836912409761E-4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46120</v>
      </c>
      <c r="L72" s="2">
        <f>VLOOKUP(K72,오실!$A$15:$EY$91,유니버스!$L$19,0)</f>
        <v>30.097231000000001</v>
      </c>
      <c r="M72" s="48">
        <f>VLOOKUP(K72,오실!$A$15:$EY$91,유니버스!$M$19,0)</f>
        <v>3.8485019323789227E-4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46121</v>
      </c>
      <c r="L73" s="2">
        <f>VLOOKUP(K73,오실!$A$15:$EY$91,유니버스!$L$19,0)</f>
        <v>30.598298</v>
      </c>
      <c r="M73" s="48">
        <f>VLOOKUP(K73,오실!$A$15:$EY$91,유니버스!$M$19,0)</f>
        <v>2.6385750255301379E-4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46122</v>
      </c>
      <c r="L74" s="2">
        <f>VLOOKUP(K74,오실!$A$15:$EY$91,유니버스!$L$19,0)</f>
        <v>30.389848999999998</v>
      </c>
      <c r="M74" s="48">
        <f>VLOOKUP(K74,오실!$A$15:$EY$91,유니버스!$M$19,0)</f>
        <v>1.8570381984042245E-4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46125</v>
      </c>
      <c r="L75" s="2">
        <f>VLOOKUP(K75,오실!$A$15:$EY$91,유니버스!$L$19,0)</f>
        <v>29.775487999999999</v>
      </c>
      <c r="M75" s="48">
        <f>VLOOKUP(K75,오실!$A$15:$EY$91,유니버스!$M$19,0)</f>
        <v>2.5875304153461767E-5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46126</v>
      </c>
      <c r="L76" s="2">
        <f>VLOOKUP(K76,오실!$A$15:$EY$91,유니버스!$L$19,0)</f>
        <v>29.640604999999997</v>
      </c>
      <c r="M76" s="48">
        <f>VLOOKUP(K76,오실!$A$15:$EY$91,유니버스!$M$19,0)</f>
        <v>-1.8632330779320283E-4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46127</v>
      </c>
      <c r="L77" s="2">
        <f>VLOOKUP(K77,오실!$A$15:$EY$91,유니버스!$L$19,0)</f>
        <v>30.178289000000003</v>
      </c>
      <c r="M77" s="48">
        <f>VLOOKUP(K77,오실!$A$15:$EY$91,유니버스!$M$19,0)</f>
        <v>-3.1595134264680641E-4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46128</v>
      </c>
      <c r="L78" s="2">
        <f>VLOOKUP(K78,오실!$A$15:$EY$91,유니버스!$L$19,0)</f>
        <v>30.771837999999999</v>
      </c>
      <c r="M78" s="48">
        <f>VLOOKUP(K78,오실!$A$15:$EY$91,유니버스!$M$19,0)</f>
        <v>-3.7164035772051989E-4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46129</v>
      </c>
      <c r="L79" s="2">
        <f>VLOOKUP(K79,오실!$A$15:$EY$91,유니버스!$L$19,0)</f>
        <v>31.584548999999999</v>
      </c>
      <c r="M79" s="48">
        <f>VLOOKUP(K79,오실!$A$15:$EY$91,유니버스!$M$19,0)</f>
        <v>-2.69300037596966E-4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46132</v>
      </c>
      <c r="L80" s="2">
        <f>VLOOKUP(K80,오실!$A$15:$EY$91,유니버스!$L$19,0)</f>
        <v>32.222029999999997</v>
      </c>
      <c r="M80" s="48">
        <f>VLOOKUP(K80,오실!$A$15:$EY$91,유니버스!$M$19,0)</f>
        <v>-1.2723849704784887E-4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46133</v>
      </c>
      <c r="L81" s="2">
        <f>VLOOKUP(K81,오실!$A$15:$EY$91,유니버스!$L$19,0)</f>
        <v>35.433692000000001</v>
      </c>
      <c r="M81" s="48">
        <f>VLOOKUP(K81,오실!$A$15:$EY$91,유니버스!$M$19,0)</f>
        <v>1.389713754846141E-4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46134</v>
      </c>
      <c r="L82" s="2">
        <f>VLOOKUP(K82,오실!$A$15:$EY$91,유니버스!$L$19,0)</f>
        <v>35.751140999999997</v>
      </c>
      <c r="M82" s="48">
        <f>VLOOKUP(K82,오실!$A$15:$EY$91,유니버스!$M$19,0)</f>
        <v>2.0894745767137635E-4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46135</v>
      </c>
      <c r="L83" s="2">
        <f>VLOOKUP(K83,오실!$A$15:$EY$91,유니버스!$L$19,0)</f>
        <v>34.560932999999999</v>
      </c>
      <c r="M83" s="48">
        <f>VLOOKUP(K83,오실!$A$15:$EY$91,유니버스!$M$19,0)</f>
        <v>1.5978957069708879E-4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46136</v>
      </c>
      <c r="L84" s="2">
        <f>VLOOKUP(K84,오실!$A$15:$EY$91,유니버스!$L$19,0)</f>
        <v>35.307107000000002</v>
      </c>
      <c r="M84" s="48">
        <f>VLOOKUP(K84,오실!$A$15:$EY$91,유니버스!$M$19,0)</f>
        <v>4.1328568844637553E-5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46139</v>
      </c>
      <c r="L85" s="2">
        <f>VLOOKUP(K85,오실!$A$15:$EY$91,유니버스!$L$19,0)</f>
        <v>34.783570000000005</v>
      </c>
      <c r="M85" s="48">
        <f>VLOOKUP(K85,오실!$A$15:$EY$91,유니버스!$M$19,0)</f>
        <v>-8.4959006331470027E-5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46140</v>
      </c>
      <c r="L86" s="2">
        <f>VLOOKUP(K86,오실!$A$15:$EY$91,유니버스!$L$19,0)</f>
        <v>36.137978000000004</v>
      </c>
      <c r="M86" s="48">
        <f>VLOOKUP(K86,오실!$A$15:$EY$91,유니버스!$M$19,0)</f>
        <v>-2.0092040315628558E-4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46141</v>
      </c>
      <c r="L87" s="2">
        <f>VLOOKUP(K87,오실!$A$15:$EY$91,유니버스!$L$19,0)</f>
        <v>36.788522</v>
      </c>
      <c r="M87" s="48">
        <f>VLOOKUP(K87,오실!$A$15:$EY$91,유니버스!$M$19,0)</f>
        <v>-1.5993467437861629E-4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46142</v>
      </c>
      <c r="L88" s="2">
        <f>VLOOKUP(K88,오실!$A$15:$EY$91,유니버스!$L$19,0)</f>
        <v>35.711909000000006</v>
      </c>
      <c r="M88" s="48">
        <f>VLOOKUP(K88,오실!$A$15:$EY$91,유니버스!$M$19,0)</f>
        <v>-1.0805541826249035E-4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46146</v>
      </c>
      <c r="L89" s="2">
        <f>VLOOKUP(K89,오실!$A$15:$EY$91,유니버스!$L$19,0)</f>
        <v>37.088788999999998</v>
      </c>
      <c r="M89" s="48">
        <f>VLOOKUP(K89,오실!$A$15:$EY$91,유니버스!$M$19,0)</f>
        <v>-2.4798755711051248E-5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46148</v>
      </c>
      <c r="L90" s="2">
        <f>VLOOKUP(K90,오실!$A$15:$EY$91,유니버스!$L$19,0)</f>
        <v>37.801555</v>
      </c>
      <c r="M90" s="48">
        <f>VLOOKUP(K90,오실!$A$15:$EY$91,유니버스!$M$19,0)</f>
        <v>5.2418173755019072E-5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46149</v>
      </c>
      <c r="L91" s="2">
        <f>VLOOKUP(K91,오실!$A$15:$EY$91,유니버스!$L$19,0)</f>
        <v>37.936636</v>
      </c>
      <c r="M91" s="48">
        <f>VLOOKUP(K91,오실!$A$15:$EY$91,유니버스!$M$19,0)</f>
        <v>1.7559444370041075E-5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46150</v>
      </c>
      <c r="L92" s="2">
        <f>VLOOKUP(K92,오실!$A$15:$EY$91,유니버스!$L$19,0)</f>
        <v>37.292034999999998</v>
      </c>
      <c r="M92" s="48">
        <f>VLOOKUP(K92,오실!$A$15:$EY$91,유니버스!$M$19,0)</f>
        <v>-8.1462024732285705E-5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46153</v>
      </c>
      <c r="L93" s="2">
        <f>VLOOKUP(K93,오실!$A$15:$EY$91,유니버스!$L$19,0)</f>
        <v>36.467463000000002</v>
      </c>
      <c r="M93" s="48">
        <f>VLOOKUP(K93,오실!$A$15:$EY$91,유니버스!$M$19,0)</f>
        <v>-1.2521756948435017E-4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46154</v>
      </c>
      <c r="L94" s="2">
        <f>VLOOKUP(K94,오실!$A$15:$EY$91,유니버스!$L$19,0)</f>
        <v>34.237473999999999</v>
      </c>
      <c r="M94" s="48">
        <f>VLOOKUP(K94,오실!$A$15:$EY$91,유니버스!$M$19,0)</f>
        <v>-2.4794546620842659E-4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46155</v>
      </c>
      <c r="L95" s="2">
        <f>VLOOKUP(K95,오실!$A$15:$EY$91,유니버스!$L$19,0)</f>
        <v>33.62077</v>
      </c>
      <c r="M95" s="48">
        <f>VLOOKUP(K95,오실!$A$15:$EY$91,유니버스!$M$19,0)</f>
        <v>-3.6062487629371373E-4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46156</v>
      </c>
      <c r="L96" s="2">
        <f>VLOOKUP(K96,오실!$A$15:$EY$91,유니버스!$L$19,0)</f>
        <v>34.268562000000003</v>
      </c>
      <c r="M96" s="48">
        <f>VLOOKUP(K96,오실!$A$15:$EY$91,유니버스!$M$19,0)</f>
        <v>-4.6579486161806483E-4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46157</v>
      </c>
      <c r="L97" s="2">
        <f>VLOOKUP(K97,오실!$A$15:$EY$91,유니버스!$L$19,0)</f>
        <v>32.399931000000002</v>
      </c>
      <c r="M97" s="48">
        <f>VLOOKUP(K97,오실!$A$15:$EY$91,유니버스!$M$19,0)</f>
        <v>-4.8477218491529381E-4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46160</v>
      </c>
      <c r="L98" s="2">
        <f>VLOOKUP(K98,오실!$A$15:$EY$91,유니버스!$L$19,0)</f>
        <v>32.066681000000003</v>
      </c>
      <c r="M98" s="48">
        <f>VLOOKUP(K98,오실!$A$15:$EY$91,유니버스!$M$19,0)</f>
        <v>-4.3773661061978671E-4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46161</v>
      </c>
      <c r="L99" s="2">
        <f>VLOOKUP(K99,오실!$A$15:$EY$91,유니버스!$L$19,0)</f>
        <v>30.901789000000001</v>
      </c>
      <c r="M99" s="48">
        <f>VLOOKUP(K99,오실!$A$15:$EY$91,유니버스!$M$19,0)</f>
        <v>-3.606376248132038E-4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46162</v>
      </c>
      <c r="L100" s="2">
        <f>VLOOKUP(K100,오실!$A$15:$EY$91,유니버스!$L$19,0)</f>
        <v>29.692040999999996</v>
      </c>
      <c r="M100" s="48">
        <f>VLOOKUP(K100,오실!$A$15:$EY$91,유니버스!$M$19,0)</f>
        <v>-2.1614525236851817E-4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46163</v>
      </c>
      <c r="L101" s="2">
        <f>VLOOKUP(K101,오실!$A$15:$EY$91,유니버스!$L$19,0)</f>
        <v>31.512181999999999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46164</v>
      </c>
      <c r="L102" s="2">
        <f>VLOOKUP(K102,오실!$A$15:$EY$91,유니버스!$L$19,0)</f>
        <v>32.551281000000003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I14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22447.609999999997</v>
      </c>
      <c r="E1" s="58">
        <f t="shared" si="0"/>
        <v>25722.030000000002</v>
      </c>
      <c r="F1" s="58">
        <f t="shared" si="0"/>
        <v>28977.529999999992</v>
      </c>
      <c r="G1" s="58">
        <f t="shared" si="0"/>
        <v>652.37</v>
      </c>
      <c r="H1" s="58">
        <f t="shared" si="0"/>
        <v>362.53</v>
      </c>
      <c r="I1" s="58">
        <f t="shared" si="0"/>
        <v>2195.56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83"/>
      <c r="B10" s="83" t="s">
        <v>597</v>
      </c>
      <c r="C10" s="83"/>
      <c r="D10" s="83">
        <f>유니버스!C18</f>
        <v>20260522</v>
      </c>
      <c r="E10" s="83">
        <f>D10</f>
        <v>20260522</v>
      </c>
      <c r="F10" s="83">
        <f t="shared" ref="F10:I10" si="2">E10</f>
        <v>20260522</v>
      </c>
      <c r="G10" s="83">
        <f t="shared" si="2"/>
        <v>20260522</v>
      </c>
      <c r="H10" s="83">
        <f t="shared" si="2"/>
        <v>20260522</v>
      </c>
      <c r="I10" s="83">
        <f t="shared" si="2"/>
        <v>20260522</v>
      </c>
      <c r="J10" s="85">
        <v>20260521</v>
      </c>
      <c r="K10" s="85">
        <f t="shared" ref="K10:R10" si="3">J10</f>
        <v>20260521</v>
      </c>
      <c r="L10" s="85">
        <f t="shared" si="3"/>
        <v>20260521</v>
      </c>
      <c r="M10" s="86">
        <v>20260520</v>
      </c>
      <c r="N10" s="86">
        <f t="shared" si="3"/>
        <v>20260520</v>
      </c>
      <c r="O10" s="86">
        <f t="shared" si="3"/>
        <v>20260520</v>
      </c>
      <c r="P10" s="87">
        <v>20260519</v>
      </c>
      <c r="Q10" s="87">
        <f t="shared" si="3"/>
        <v>20260519</v>
      </c>
      <c r="R10" s="87">
        <f t="shared" si="3"/>
        <v>20260519</v>
      </c>
      <c r="S10" s="88">
        <v>20260518</v>
      </c>
      <c r="T10" s="88">
        <f t="shared" ref="T10:U10" si="4">S10</f>
        <v>20260518</v>
      </c>
      <c r="U10" s="88">
        <f t="shared" si="4"/>
        <v>20260518</v>
      </c>
      <c r="V10" s="89">
        <v>20260515</v>
      </c>
      <c r="W10" s="89">
        <f t="shared" ref="W10:X10" si="5">V10</f>
        <v>20260515</v>
      </c>
      <c r="X10" s="89">
        <f t="shared" si="5"/>
        <v>20260515</v>
      </c>
    </row>
    <row r="11" spans="1:24">
      <c r="A11" s="83"/>
      <c r="B11" s="83" t="s">
        <v>5</v>
      </c>
      <c r="C11" s="83" t="s">
        <v>1</v>
      </c>
      <c r="D11" s="83" t="s">
        <v>816</v>
      </c>
      <c r="E11" s="83" t="s">
        <v>816</v>
      </c>
      <c r="F11" s="83" t="s">
        <v>816</v>
      </c>
      <c r="G11" s="83" t="s">
        <v>816</v>
      </c>
      <c r="H11" s="83" t="s">
        <v>816</v>
      </c>
      <c r="I11" s="83" t="s">
        <v>816</v>
      </c>
      <c r="J11" s="83" t="s">
        <v>816</v>
      </c>
      <c r="K11" s="83" t="s">
        <v>816</v>
      </c>
      <c r="L11" s="83" t="s">
        <v>816</v>
      </c>
      <c r="M11" s="83" t="s">
        <v>816</v>
      </c>
      <c r="N11" s="83" t="s">
        <v>816</v>
      </c>
      <c r="O11" s="83" t="s">
        <v>816</v>
      </c>
      <c r="P11" s="83" t="s">
        <v>816</v>
      </c>
      <c r="Q11" s="83" t="s">
        <v>816</v>
      </c>
      <c r="R11" s="83" t="s">
        <v>816</v>
      </c>
      <c r="S11" s="83" t="s">
        <v>816</v>
      </c>
      <c r="T11" s="83" t="s">
        <v>816</v>
      </c>
      <c r="U11" s="83" t="s">
        <v>816</v>
      </c>
      <c r="V11" s="83" t="s">
        <v>816</v>
      </c>
      <c r="W11" s="83" t="s">
        <v>816</v>
      </c>
      <c r="X11" s="83" t="s">
        <v>816</v>
      </c>
    </row>
    <row r="12" spans="1:24">
      <c r="A12" s="84"/>
      <c r="B12" s="84" t="s">
        <v>40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456129.64</v>
      </c>
      <c r="E14" s="69">
        <v>521597.92</v>
      </c>
      <c r="F14" s="69">
        <v>587264.62</v>
      </c>
      <c r="G14" s="58">
        <v>7893.55</v>
      </c>
      <c r="H14" s="58">
        <v>8544.7000000000007</v>
      </c>
      <c r="I14" s="58">
        <v>41873.199999999997</v>
      </c>
      <c r="J14" s="58">
        <v>12373.16</v>
      </c>
      <c r="K14" s="58">
        <v>8579.52</v>
      </c>
      <c r="L14" s="58">
        <v>54758.9</v>
      </c>
      <c r="M14" s="58">
        <v>6430.5</v>
      </c>
      <c r="N14" s="58">
        <v>7323.57</v>
      </c>
      <c r="O14" s="58">
        <v>67628.960000000006</v>
      </c>
      <c r="P14" s="58">
        <v>8202.1</v>
      </c>
      <c r="Q14" s="58">
        <v>6083.47</v>
      </c>
      <c r="R14" s="58">
        <v>58608.44</v>
      </c>
      <c r="S14" s="58">
        <v>8208.08</v>
      </c>
      <c r="T14" s="58">
        <v>6025.21</v>
      </c>
      <c r="U14" s="58">
        <v>72474.429999999993</v>
      </c>
      <c r="V14" s="58">
        <v>11151.71</v>
      </c>
      <c r="W14" s="58">
        <v>4988.6400000000003</v>
      </c>
      <c r="X14" s="58">
        <v>73856.78</v>
      </c>
    </row>
    <row r="15" spans="1:24">
      <c r="A15" s="44" t="s">
        <v>315</v>
      </c>
      <c r="B15" s="54" t="s">
        <v>276</v>
      </c>
      <c r="C15" s="44"/>
      <c r="D15" s="58">
        <v>6491.5</v>
      </c>
      <c r="E15" s="69">
        <v>6000.2</v>
      </c>
      <c r="F15" s="69">
        <v>10868.92</v>
      </c>
      <c r="G15" s="58">
        <v>156.97999999999999</v>
      </c>
      <c r="H15" s="58">
        <v>90.52</v>
      </c>
      <c r="I15" s="58">
        <v>279.16000000000003</v>
      </c>
      <c r="J15" s="58">
        <v>139.29</v>
      </c>
      <c r="K15" s="58">
        <v>62.05</v>
      </c>
      <c r="L15" s="58">
        <v>227.72</v>
      </c>
      <c r="M15" s="58">
        <v>154.79</v>
      </c>
      <c r="N15" s="58">
        <v>388.62</v>
      </c>
      <c r="O15" s="58">
        <v>346</v>
      </c>
      <c r="P15" s="58">
        <v>115.72</v>
      </c>
      <c r="Q15" s="58">
        <v>191.23</v>
      </c>
      <c r="R15" s="58">
        <v>364.23</v>
      </c>
      <c r="S15" s="58">
        <v>255.94</v>
      </c>
      <c r="T15" s="58">
        <v>238.57</v>
      </c>
      <c r="U15" s="58">
        <v>405.52</v>
      </c>
      <c r="V15" s="58">
        <v>212.32</v>
      </c>
      <c r="W15" s="58">
        <v>63.58</v>
      </c>
      <c r="X15" s="58">
        <v>434.94</v>
      </c>
    </row>
    <row r="16" spans="1:24">
      <c r="A16" s="44" t="s">
        <v>316</v>
      </c>
      <c r="B16" s="54" t="s">
        <v>276</v>
      </c>
      <c r="C16" s="44"/>
      <c r="D16" s="58">
        <v>6491.5</v>
      </c>
      <c r="E16" s="69">
        <v>6000.2</v>
      </c>
      <c r="F16" s="69">
        <v>10868.92</v>
      </c>
      <c r="G16" s="58">
        <v>156.97999999999999</v>
      </c>
      <c r="H16" s="58">
        <v>90.52</v>
      </c>
      <c r="I16" s="58">
        <v>279.16000000000003</v>
      </c>
      <c r="J16" s="58">
        <v>139.29</v>
      </c>
      <c r="K16" s="58">
        <v>62.05</v>
      </c>
      <c r="L16" s="58">
        <v>227.72</v>
      </c>
      <c r="M16" s="58">
        <v>154.79</v>
      </c>
      <c r="N16" s="58">
        <v>388.62</v>
      </c>
      <c r="O16" s="58">
        <v>346</v>
      </c>
      <c r="P16" s="58">
        <v>115.72</v>
      </c>
      <c r="Q16" s="58">
        <v>191.23</v>
      </c>
      <c r="R16" s="58">
        <v>364.23</v>
      </c>
      <c r="S16" s="58">
        <v>255.94</v>
      </c>
      <c r="T16" s="58">
        <v>238.57</v>
      </c>
      <c r="U16" s="58">
        <v>405.52</v>
      </c>
      <c r="V16" s="58">
        <v>212.32</v>
      </c>
      <c r="W16" s="58">
        <v>63.58</v>
      </c>
      <c r="X16" s="58">
        <v>434.94</v>
      </c>
    </row>
    <row r="17" spans="1:24">
      <c r="A17" s="44" t="s">
        <v>317</v>
      </c>
      <c r="B17" s="54" t="s">
        <v>606</v>
      </c>
      <c r="C17" s="44"/>
      <c r="D17" s="58">
        <v>2970.65</v>
      </c>
      <c r="E17" s="69">
        <v>2775.86</v>
      </c>
      <c r="F17" s="69">
        <v>6464.18</v>
      </c>
      <c r="G17" s="58">
        <v>66.52</v>
      </c>
      <c r="H17" s="58">
        <v>38.590000000000003</v>
      </c>
      <c r="I17" s="58">
        <v>107.94</v>
      </c>
      <c r="J17" s="58">
        <v>46.47</v>
      </c>
      <c r="K17" s="58">
        <v>15.94</v>
      </c>
      <c r="L17" s="58">
        <v>41.65</v>
      </c>
      <c r="M17" s="58">
        <v>8.9600000000000009</v>
      </c>
      <c r="N17" s="58">
        <v>35.11</v>
      </c>
      <c r="O17" s="58">
        <v>59.11</v>
      </c>
      <c r="P17" s="58">
        <v>14.47</v>
      </c>
      <c r="Q17" s="58">
        <v>100.73</v>
      </c>
      <c r="R17" s="58">
        <v>65.44</v>
      </c>
      <c r="S17" s="58">
        <v>124.9</v>
      </c>
      <c r="T17" s="58">
        <v>177.8</v>
      </c>
      <c r="U17" s="58">
        <v>57.2</v>
      </c>
      <c r="V17" s="58">
        <v>134.33000000000001</v>
      </c>
      <c r="W17" s="58">
        <v>50.22</v>
      </c>
      <c r="X17" s="58">
        <v>121.93</v>
      </c>
    </row>
    <row r="18" spans="1:24">
      <c r="A18" s="44" t="s">
        <v>318</v>
      </c>
      <c r="B18" s="54" t="s">
        <v>607</v>
      </c>
      <c r="C18" s="44"/>
      <c r="D18" s="58">
        <v>3520.84</v>
      </c>
      <c r="E18" s="69">
        <v>3224.34</v>
      </c>
      <c r="F18" s="69">
        <v>4404.74</v>
      </c>
      <c r="G18" s="58">
        <v>90.47</v>
      </c>
      <c r="H18" s="58">
        <v>51.93</v>
      </c>
      <c r="I18" s="58">
        <v>171.21</v>
      </c>
      <c r="J18" s="58">
        <v>92.82</v>
      </c>
      <c r="K18" s="58">
        <v>46.12</v>
      </c>
      <c r="L18" s="58">
        <v>186.07</v>
      </c>
      <c r="M18" s="58">
        <v>145.83000000000001</v>
      </c>
      <c r="N18" s="58">
        <v>353.51</v>
      </c>
      <c r="O18" s="58">
        <v>286.89</v>
      </c>
      <c r="P18" s="58">
        <v>101.25</v>
      </c>
      <c r="Q18" s="58">
        <v>90.5</v>
      </c>
      <c r="R18" s="58">
        <v>298.79000000000002</v>
      </c>
      <c r="S18" s="58">
        <v>131.05000000000001</v>
      </c>
      <c r="T18" s="58">
        <v>60.77</v>
      </c>
      <c r="U18" s="58">
        <v>348.32</v>
      </c>
      <c r="V18" s="58">
        <v>77.989999999999995</v>
      </c>
      <c r="W18" s="58">
        <v>13.36</v>
      </c>
      <c r="X18" s="58">
        <v>313.01</v>
      </c>
    </row>
    <row r="19" spans="1:24">
      <c r="A19" s="44" t="s">
        <v>319</v>
      </c>
      <c r="B19" s="54" t="s">
        <v>608</v>
      </c>
      <c r="C19" s="44"/>
      <c r="D19" s="58">
        <v>18239.79</v>
      </c>
      <c r="E19" s="69">
        <v>17234.330000000002</v>
      </c>
      <c r="F19" s="69">
        <v>24747.27</v>
      </c>
      <c r="G19" s="58">
        <v>259.14</v>
      </c>
      <c r="H19" s="58">
        <v>489.15</v>
      </c>
      <c r="I19" s="58">
        <v>1267.03</v>
      </c>
      <c r="J19" s="58">
        <v>320.49</v>
      </c>
      <c r="K19" s="58">
        <v>183.41</v>
      </c>
      <c r="L19" s="58">
        <v>896.58</v>
      </c>
      <c r="M19" s="58">
        <v>96.21</v>
      </c>
      <c r="N19" s="58">
        <v>128.30000000000001</v>
      </c>
      <c r="O19" s="58">
        <v>1350.05</v>
      </c>
      <c r="P19" s="58">
        <v>381.95</v>
      </c>
      <c r="Q19" s="58">
        <v>181.08</v>
      </c>
      <c r="R19" s="58">
        <v>1144.27</v>
      </c>
      <c r="S19" s="58">
        <v>287.87</v>
      </c>
      <c r="T19" s="58">
        <v>184.77</v>
      </c>
      <c r="U19" s="58">
        <v>1447.53</v>
      </c>
      <c r="V19" s="58">
        <v>1094.8699999999999</v>
      </c>
      <c r="W19" s="58">
        <v>326.91000000000003</v>
      </c>
      <c r="X19" s="58">
        <v>1868.88</v>
      </c>
    </row>
    <row r="20" spans="1:24">
      <c r="A20" s="44" t="s">
        <v>320</v>
      </c>
      <c r="B20" s="54" t="s">
        <v>608</v>
      </c>
      <c r="C20" s="44"/>
      <c r="D20" s="58">
        <v>18239.79</v>
      </c>
      <c r="E20" s="69">
        <v>17234.330000000002</v>
      </c>
      <c r="F20" s="69">
        <v>24747.27</v>
      </c>
      <c r="G20" s="58">
        <v>259.14</v>
      </c>
      <c r="H20" s="58">
        <v>489.15</v>
      </c>
      <c r="I20" s="58">
        <v>1267.03</v>
      </c>
      <c r="J20" s="58">
        <v>320.49</v>
      </c>
      <c r="K20" s="58">
        <v>183.41</v>
      </c>
      <c r="L20" s="58">
        <v>896.58</v>
      </c>
      <c r="M20" s="58">
        <v>96.21</v>
      </c>
      <c r="N20" s="58">
        <v>128.30000000000001</v>
      </c>
      <c r="O20" s="58">
        <v>1350.05</v>
      </c>
      <c r="P20" s="58">
        <v>381.95</v>
      </c>
      <c r="Q20" s="58">
        <v>181.08</v>
      </c>
      <c r="R20" s="58">
        <v>1144.27</v>
      </c>
      <c r="S20" s="58">
        <v>287.87</v>
      </c>
      <c r="T20" s="58">
        <v>184.77</v>
      </c>
      <c r="U20" s="58">
        <v>1447.53</v>
      </c>
      <c r="V20" s="58">
        <v>1094.8699999999999</v>
      </c>
      <c r="W20" s="58">
        <v>326.91000000000003</v>
      </c>
      <c r="X20" s="58">
        <v>1868.88</v>
      </c>
    </row>
    <row r="21" spans="1:24">
      <c r="A21" s="44" t="s">
        <v>321</v>
      </c>
      <c r="B21" s="54" t="s">
        <v>277</v>
      </c>
      <c r="C21" s="44"/>
      <c r="D21" s="58">
        <v>13611.55</v>
      </c>
      <c r="E21" s="69">
        <v>11339.18</v>
      </c>
      <c r="F21" s="69">
        <v>14666.84</v>
      </c>
      <c r="G21" s="58">
        <v>192.11</v>
      </c>
      <c r="H21" s="58">
        <v>357.07</v>
      </c>
      <c r="I21" s="58">
        <v>914.53</v>
      </c>
      <c r="J21" s="58">
        <v>154.21</v>
      </c>
      <c r="K21" s="58">
        <v>138.02000000000001</v>
      </c>
      <c r="L21" s="58">
        <v>604.29999999999995</v>
      </c>
      <c r="M21" s="58">
        <v>70.81</v>
      </c>
      <c r="N21" s="58">
        <v>82.85</v>
      </c>
      <c r="O21" s="58">
        <v>767.62</v>
      </c>
      <c r="P21" s="58">
        <v>188.22</v>
      </c>
      <c r="Q21" s="58">
        <v>82.22</v>
      </c>
      <c r="R21" s="58">
        <v>691.06</v>
      </c>
      <c r="S21" s="58">
        <v>208.85</v>
      </c>
      <c r="T21" s="58">
        <v>133.94</v>
      </c>
      <c r="U21" s="58">
        <v>863.56</v>
      </c>
      <c r="V21" s="58">
        <v>653.94000000000005</v>
      </c>
      <c r="W21" s="58">
        <v>59.96</v>
      </c>
      <c r="X21" s="58">
        <v>1028.0999999999999</v>
      </c>
    </row>
    <row r="22" spans="1:24">
      <c r="A22" s="44" t="s">
        <v>322</v>
      </c>
      <c r="B22" s="54" t="s">
        <v>609</v>
      </c>
      <c r="C22" s="44"/>
      <c r="D22" s="58">
        <v>75.819999999999993</v>
      </c>
      <c r="E22" s="69">
        <v>118.46</v>
      </c>
      <c r="F22" s="69">
        <v>309.60000000000002</v>
      </c>
      <c r="G22">
        <v>0.01</v>
      </c>
      <c r="H22">
        <v>0.09</v>
      </c>
      <c r="I22">
        <v>0.42</v>
      </c>
      <c r="J22" s="58">
        <v>0.2</v>
      </c>
      <c r="K22">
        <v>0.98</v>
      </c>
      <c r="L22">
        <v>1.37</v>
      </c>
      <c r="M22">
        <v>0.01</v>
      </c>
      <c r="N22">
        <v>1.97</v>
      </c>
      <c r="O22">
        <v>3.69</v>
      </c>
      <c r="P22" s="58">
        <v>0.01</v>
      </c>
      <c r="Q22">
        <v>0.21</v>
      </c>
      <c r="R22">
        <v>1.1399999999999999</v>
      </c>
      <c r="S22">
        <v>0.03</v>
      </c>
      <c r="T22">
        <v>0.53</v>
      </c>
      <c r="U22">
        <v>4.1900000000000004</v>
      </c>
      <c r="V22">
        <v>0.1</v>
      </c>
      <c r="W22">
        <v>17.53</v>
      </c>
      <c r="X22">
        <v>0.59</v>
      </c>
    </row>
    <row r="23" spans="1:24">
      <c r="A23" s="44" t="s">
        <v>323</v>
      </c>
      <c r="B23" s="54" t="s">
        <v>610</v>
      </c>
      <c r="C23" s="44"/>
      <c r="D23" s="58">
        <v>1734.89</v>
      </c>
      <c r="E23" s="69">
        <v>1947.88</v>
      </c>
      <c r="F23" s="69">
        <v>3542.92</v>
      </c>
      <c r="G23" s="58">
        <v>60.24</v>
      </c>
      <c r="H23" s="58">
        <v>23.29</v>
      </c>
      <c r="I23" s="58">
        <v>92.74</v>
      </c>
      <c r="J23" s="58">
        <v>131.46</v>
      </c>
      <c r="K23" s="58">
        <v>22.7</v>
      </c>
      <c r="L23" s="58">
        <v>37.75</v>
      </c>
      <c r="M23" s="58">
        <v>10.93</v>
      </c>
      <c r="N23" s="58">
        <v>8.69</v>
      </c>
      <c r="O23" s="58">
        <v>49.19</v>
      </c>
      <c r="P23" s="58">
        <v>28.51</v>
      </c>
      <c r="Q23" s="58">
        <v>81.489999999999995</v>
      </c>
      <c r="R23" s="58">
        <v>83.17</v>
      </c>
      <c r="S23" s="58">
        <v>35.96</v>
      </c>
      <c r="T23" s="58">
        <v>32.46</v>
      </c>
      <c r="U23" s="58">
        <v>41.07</v>
      </c>
      <c r="V23" s="58">
        <v>28.3</v>
      </c>
      <c r="W23" s="58">
        <v>44.31</v>
      </c>
      <c r="X23" s="58">
        <v>97.91</v>
      </c>
    </row>
    <row r="24" spans="1:24">
      <c r="A24" s="44" t="s">
        <v>324</v>
      </c>
      <c r="B24" s="54" t="s">
        <v>279</v>
      </c>
      <c r="C24" s="44"/>
      <c r="D24" s="58">
        <v>2752.58</v>
      </c>
      <c r="E24" s="69">
        <v>3775.39</v>
      </c>
      <c r="F24" s="69">
        <v>6120.03</v>
      </c>
      <c r="G24" s="58">
        <v>6.78</v>
      </c>
      <c r="H24" s="58">
        <v>107.76</v>
      </c>
      <c r="I24" s="58">
        <v>259.33999999999997</v>
      </c>
      <c r="J24" s="58">
        <v>34.61</v>
      </c>
      <c r="K24" s="58">
        <v>20.010000000000002</v>
      </c>
      <c r="L24" s="58">
        <v>253.15</v>
      </c>
      <c r="M24" s="58">
        <v>14.46</v>
      </c>
      <c r="N24" s="58">
        <v>33.78</v>
      </c>
      <c r="O24" s="58">
        <v>529.54999999999995</v>
      </c>
      <c r="P24" s="58">
        <v>165.21</v>
      </c>
      <c r="Q24" s="58">
        <v>17.09</v>
      </c>
      <c r="R24" s="58">
        <v>368.91</v>
      </c>
      <c r="S24" s="58">
        <v>43.04</v>
      </c>
      <c r="T24" s="58">
        <v>17.7</v>
      </c>
      <c r="U24" s="58">
        <v>538.71</v>
      </c>
      <c r="V24" s="58">
        <v>412.52</v>
      </c>
      <c r="W24" s="58">
        <v>205.1</v>
      </c>
      <c r="X24" s="58">
        <v>742.29</v>
      </c>
    </row>
    <row r="25" spans="1:24">
      <c r="A25" s="44" t="s">
        <v>325</v>
      </c>
      <c r="B25" s="54" t="s">
        <v>611</v>
      </c>
      <c r="C25" s="44"/>
      <c r="D25" s="58">
        <v>64.95</v>
      </c>
      <c r="E25" s="69">
        <v>53.41</v>
      </c>
      <c r="F25" s="69">
        <v>107.87</v>
      </c>
      <c r="G25">
        <v>0</v>
      </c>
      <c r="H25">
        <v>0.93</v>
      </c>
      <c r="I25">
        <v>0</v>
      </c>
      <c r="J25">
        <v>0</v>
      </c>
      <c r="K25">
        <v>1.7</v>
      </c>
      <c r="L25">
        <v>0</v>
      </c>
      <c r="M25">
        <v>0</v>
      </c>
      <c r="N25">
        <v>1.01</v>
      </c>
      <c r="O25">
        <v>0</v>
      </c>
      <c r="P25">
        <v>0</v>
      </c>
      <c r="Q25">
        <v>0.06</v>
      </c>
      <c r="R25">
        <v>0</v>
      </c>
      <c r="S25">
        <v>0</v>
      </c>
      <c r="T25">
        <v>0.14000000000000001</v>
      </c>
      <c r="U25">
        <v>0</v>
      </c>
      <c r="V25">
        <v>0</v>
      </c>
      <c r="W25">
        <v>0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77986.17</v>
      </c>
      <c r="E26" s="69">
        <v>100049.2</v>
      </c>
      <c r="F26" s="69">
        <v>132625.18</v>
      </c>
      <c r="G26" s="58">
        <v>1432.64</v>
      </c>
      <c r="H26" s="58">
        <v>1744.11</v>
      </c>
      <c r="I26" s="58">
        <v>5167.07</v>
      </c>
      <c r="J26" s="58">
        <v>2739.99</v>
      </c>
      <c r="K26" s="58">
        <v>1839.07</v>
      </c>
      <c r="L26" s="58">
        <v>5398.86</v>
      </c>
      <c r="M26" s="58">
        <v>1623.74</v>
      </c>
      <c r="N26" s="58">
        <v>991.48</v>
      </c>
      <c r="O26" s="58">
        <v>8478.26</v>
      </c>
      <c r="P26" s="58">
        <v>1533.37</v>
      </c>
      <c r="Q26" s="58">
        <v>917.59</v>
      </c>
      <c r="R26" s="58">
        <v>7723.72</v>
      </c>
      <c r="S26" s="58">
        <v>1834.71</v>
      </c>
      <c r="T26" s="58">
        <v>1088</v>
      </c>
      <c r="U26" s="58">
        <v>9095.31</v>
      </c>
      <c r="V26" s="58">
        <v>3121.88</v>
      </c>
      <c r="W26" s="58">
        <v>672.78</v>
      </c>
      <c r="X26" s="58">
        <v>8320.34</v>
      </c>
    </row>
    <row r="27" spans="1:24">
      <c r="A27" s="44" t="s">
        <v>327</v>
      </c>
      <c r="B27" s="54" t="s">
        <v>613</v>
      </c>
      <c r="C27" s="44"/>
      <c r="D27" s="58">
        <v>73965.13</v>
      </c>
      <c r="E27" s="69">
        <v>95004.4</v>
      </c>
      <c r="F27" s="69">
        <v>126469.74</v>
      </c>
      <c r="G27" s="58">
        <v>1395.45</v>
      </c>
      <c r="H27" s="58">
        <v>1590.16</v>
      </c>
      <c r="I27" s="58">
        <v>5033.13</v>
      </c>
      <c r="J27" s="58">
        <v>2687.52</v>
      </c>
      <c r="K27" s="58">
        <v>1740.95</v>
      </c>
      <c r="L27" s="58">
        <v>5224.8900000000003</v>
      </c>
      <c r="M27" s="58">
        <v>1607.51</v>
      </c>
      <c r="N27" s="58">
        <v>978.26</v>
      </c>
      <c r="O27" s="58">
        <v>8323.61</v>
      </c>
      <c r="P27" s="58">
        <v>1505.75</v>
      </c>
      <c r="Q27" s="58">
        <v>894.05</v>
      </c>
      <c r="R27" s="58">
        <v>7483.9</v>
      </c>
      <c r="S27" s="58">
        <v>1812.35</v>
      </c>
      <c r="T27" s="58">
        <v>1069.3599999999999</v>
      </c>
      <c r="U27" s="58">
        <v>8876.49</v>
      </c>
      <c r="V27" s="58">
        <v>3039.94</v>
      </c>
      <c r="W27" s="58">
        <v>628.61</v>
      </c>
      <c r="X27" s="58">
        <v>8049.9</v>
      </c>
    </row>
    <row r="28" spans="1:24">
      <c r="A28" s="44" t="s">
        <v>237</v>
      </c>
      <c r="B28" s="54" t="s">
        <v>310</v>
      </c>
      <c r="C28" s="44"/>
      <c r="D28" s="58">
        <v>11684.65</v>
      </c>
      <c r="E28" s="69">
        <v>13021.81</v>
      </c>
      <c r="F28" s="69">
        <v>15383.35</v>
      </c>
      <c r="G28" s="58">
        <v>147.87</v>
      </c>
      <c r="H28" s="58">
        <v>170.43</v>
      </c>
      <c r="I28" s="58">
        <v>975.75</v>
      </c>
      <c r="J28" s="58">
        <v>283.27999999999997</v>
      </c>
      <c r="K28" s="58">
        <v>39.15</v>
      </c>
      <c r="L28" s="58">
        <v>743.82</v>
      </c>
      <c r="M28" s="58">
        <v>134.38999999999999</v>
      </c>
      <c r="N28" s="58">
        <v>65.290000000000006</v>
      </c>
      <c r="O28" s="58">
        <v>1593.6</v>
      </c>
      <c r="P28" s="58">
        <v>427</v>
      </c>
      <c r="Q28" s="58">
        <v>306.14</v>
      </c>
      <c r="R28" s="58">
        <v>1874.47</v>
      </c>
      <c r="S28" s="58">
        <v>370.04</v>
      </c>
      <c r="T28" s="58">
        <v>111.97</v>
      </c>
      <c r="U28" s="58">
        <v>1262.04</v>
      </c>
      <c r="V28" s="58">
        <v>261.35000000000002</v>
      </c>
      <c r="W28" s="58">
        <v>56.83</v>
      </c>
      <c r="X28" s="58">
        <v>902.69</v>
      </c>
    </row>
    <row r="29" spans="1:24">
      <c r="A29" s="44" t="s">
        <v>328</v>
      </c>
      <c r="B29" s="54" t="s">
        <v>614</v>
      </c>
      <c r="C29" s="44"/>
      <c r="D29" s="58">
        <v>56.87</v>
      </c>
      <c r="E29" s="69">
        <v>57.53</v>
      </c>
      <c r="F29" s="69">
        <v>60.81</v>
      </c>
      <c r="G29">
        <v>3.16</v>
      </c>
      <c r="H29">
        <v>0</v>
      </c>
      <c r="I29">
        <v>0</v>
      </c>
      <c r="J29">
        <v>2.59</v>
      </c>
      <c r="K29">
        <v>0</v>
      </c>
      <c r="L29">
        <v>0</v>
      </c>
      <c r="M29">
        <v>0</v>
      </c>
      <c r="N29">
        <v>0.06</v>
      </c>
      <c r="O29">
        <v>0</v>
      </c>
      <c r="P29">
        <v>3.86</v>
      </c>
      <c r="Q29">
        <v>1.1100000000000001</v>
      </c>
      <c r="R29">
        <v>0</v>
      </c>
      <c r="S29">
        <v>4.4800000000000004</v>
      </c>
      <c r="T29">
        <v>3.19</v>
      </c>
      <c r="U29">
        <v>0</v>
      </c>
      <c r="V29">
        <v>0</v>
      </c>
      <c r="W29">
        <v>0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587.54999999999995</v>
      </c>
      <c r="E30" s="69">
        <v>819.81</v>
      </c>
      <c r="F30" s="69">
        <v>1304.1099999999999</v>
      </c>
      <c r="G30" s="58">
        <v>0.09</v>
      </c>
      <c r="H30">
        <v>2.87</v>
      </c>
      <c r="I30" s="58">
        <v>7.15</v>
      </c>
      <c r="J30" s="58">
        <v>4.99</v>
      </c>
      <c r="K30">
        <v>2.63</v>
      </c>
      <c r="L30" s="58">
        <v>6.57</v>
      </c>
      <c r="M30" s="58">
        <v>1.87</v>
      </c>
      <c r="N30">
        <v>3.36</v>
      </c>
      <c r="O30" s="58">
        <v>8.91</v>
      </c>
      <c r="P30" s="58">
        <v>0.66</v>
      </c>
      <c r="Q30">
        <v>1.22</v>
      </c>
      <c r="R30" s="58">
        <v>11.14</v>
      </c>
      <c r="S30" s="58">
        <v>1.4</v>
      </c>
      <c r="T30">
        <v>3.31</v>
      </c>
      <c r="U30" s="58">
        <v>8.56</v>
      </c>
      <c r="V30" s="58">
        <v>0.7</v>
      </c>
      <c r="W30">
        <v>8.6999999999999993</v>
      </c>
      <c r="X30" s="58">
        <v>10.1</v>
      </c>
    </row>
    <row r="31" spans="1:24">
      <c r="A31" s="44" t="s">
        <v>330</v>
      </c>
      <c r="B31" s="54" t="s">
        <v>616</v>
      </c>
      <c r="C31" s="44"/>
      <c r="D31" s="58">
        <v>6192.22</v>
      </c>
      <c r="E31" s="69">
        <v>7405.32</v>
      </c>
      <c r="F31" s="69">
        <v>13956.03</v>
      </c>
      <c r="G31" s="58">
        <v>81.92</v>
      </c>
      <c r="H31" s="58">
        <v>63.89</v>
      </c>
      <c r="I31" s="58">
        <v>422.69</v>
      </c>
      <c r="J31" s="58">
        <v>148.52000000000001</v>
      </c>
      <c r="K31" s="58">
        <v>101.87</v>
      </c>
      <c r="L31" s="58">
        <v>526.71</v>
      </c>
      <c r="M31" s="58">
        <v>29.79</v>
      </c>
      <c r="N31" s="58">
        <v>29.9</v>
      </c>
      <c r="O31" s="58">
        <v>525.79</v>
      </c>
      <c r="P31" s="58">
        <v>43.45</v>
      </c>
      <c r="Q31" s="58">
        <v>14.45</v>
      </c>
      <c r="R31" s="58">
        <v>611.49</v>
      </c>
      <c r="S31" s="58">
        <v>35.17</v>
      </c>
      <c r="T31" s="58">
        <v>24.36</v>
      </c>
      <c r="U31" s="58">
        <v>625.86</v>
      </c>
      <c r="V31" s="58">
        <v>46.45</v>
      </c>
      <c r="W31" s="58">
        <v>21.51</v>
      </c>
      <c r="X31" s="58">
        <v>561.86</v>
      </c>
    </row>
    <row r="32" spans="1:24">
      <c r="A32" s="44" t="s">
        <v>331</v>
      </c>
      <c r="B32" s="54" t="s">
        <v>617</v>
      </c>
      <c r="C32" s="44"/>
      <c r="D32" s="58">
        <v>47.96</v>
      </c>
      <c r="E32" s="69">
        <v>57.64</v>
      </c>
      <c r="F32" s="69">
        <v>88.21</v>
      </c>
      <c r="G32">
        <v>0</v>
      </c>
      <c r="H32">
        <v>0.43</v>
      </c>
      <c r="I32">
        <v>0.31</v>
      </c>
      <c r="J32">
        <v>0.13</v>
      </c>
      <c r="K32">
        <v>1.1399999999999999</v>
      </c>
      <c r="L32">
        <v>0.53</v>
      </c>
      <c r="M32">
        <v>0.01</v>
      </c>
      <c r="N32">
        <v>0.01</v>
      </c>
      <c r="O32">
        <v>0.59</v>
      </c>
      <c r="P32">
        <v>0.02</v>
      </c>
      <c r="Q32">
        <v>0.04</v>
      </c>
      <c r="R32">
        <v>0.57999999999999996</v>
      </c>
      <c r="S32">
        <v>0.01</v>
      </c>
      <c r="T32">
        <v>7.0000000000000007E-2</v>
      </c>
      <c r="U32">
        <v>0.59</v>
      </c>
      <c r="V32">
        <v>0.23</v>
      </c>
      <c r="W32">
        <v>0.44</v>
      </c>
      <c r="X32">
        <v>0.45</v>
      </c>
    </row>
    <row r="33" spans="1:24">
      <c r="A33" s="44" t="s">
        <v>332</v>
      </c>
      <c r="B33" s="54" t="s">
        <v>267</v>
      </c>
      <c r="C33" s="44"/>
      <c r="D33" s="58">
        <v>18752.5</v>
      </c>
      <c r="E33" s="69">
        <v>21287.56</v>
      </c>
      <c r="F33" s="69">
        <v>36493.43</v>
      </c>
      <c r="G33" s="58">
        <v>414.38</v>
      </c>
      <c r="H33" s="58">
        <v>539.62</v>
      </c>
      <c r="I33" s="58">
        <v>573.59</v>
      </c>
      <c r="J33" s="58">
        <v>676.41</v>
      </c>
      <c r="K33" s="58">
        <v>313.94</v>
      </c>
      <c r="L33" s="58">
        <v>790.43</v>
      </c>
      <c r="M33" s="58">
        <v>216.46</v>
      </c>
      <c r="N33" s="58">
        <v>250.36</v>
      </c>
      <c r="O33" s="58">
        <v>1095.52</v>
      </c>
      <c r="P33" s="58">
        <v>448.37</v>
      </c>
      <c r="Q33" s="58">
        <v>213.01</v>
      </c>
      <c r="R33" s="58">
        <v>993.17</v>
      </c>
      <c r="S33" s="58">
        <v>417.88</v>
      </c>
      <c r="T33" s="58">
        <v>312.60000000000002</v>
      </c>
      <c r="U33" s="58">
        <v>1291.8900000000001</v>
      </c>
      <c r="V33" s="58">
        <v>254.03</v>
      </c>
      <c r="W33" s="58">
        <v>140.16999999999999</v>
      </c>
      <c r="X33" s="58">
        <v>1142.76</v>
      </c>
    </row>
    <row r="34" spans="1:24">
      <c r="A34" s="44" t="s">
        <v>333</v>
      </c>
      <c r="B34" s="54" t="s">
        <v>618</v>
      </c>
      <c r="C34" s="44"/>
      <c r="D34" s="58">
        <v>14952.83</v>
      </c>
      <c r="E34" s="69">
        <v>17455.62</v>
      </c>
      <c r="F34" s="69">
        <v>16999.8</v>
      </c>
      <c r="G34" s="58">
        <v>401.29</v>
      </c>
      <c r="H34" s="58">
        <v>226.09</v>
      </c>
      <c r="I34" s="58">
        <v>1527.81</v>
      </c>
      <c r="J34" s="58">
        <v>1031.6300000000001</v>
      </c>
      <c r="K34" s="58">
        <v>604.78</v>
      </c>
      <c r="L34" s="58">
        <v>1970.16</v>
      </c>
      <c r="M34" s="58">
        <v>473.3</v>
      </c>
      <c r="N34" s="58">
        <v>110.38</v>
      </c>
      <c r="O34" s="58">
        <v>2788.73</v>
      </c>
      <c r="P34" s="58">
        <v>244.67</v>
      </c>
      <c r="Q34" s="58">
        <v>167.88</v>
      </c>
      <c r="R34" s="58">
        <v>1715.48</v>
      </c>
      <c r="S34" s="58">
        <v>581.32000000000005</v>
      </c>
      <c r="T34" s="58">
        <v>288.91000000000003</v>
      </c>
      <c r="U34" s="58">
        <v>2939.42</v>
      </c>
      <c r="V34" s="58">
        <v>514.41999999999996</v>
      </c>
      <c r="W34" s="58">
        <v>150.91999999999999</v>
      </c>
      <c r="X34" s="58">
        <v>2315.12</v>
      </c>
    </row>
    <row r="35" spans="1:24">
      <c r="A35" s="44" t="s">
        <v>334</v>
      </c>
      <c r="B35" s="54" t="s">
        <v>245</v>
      </c>
      <c r="C35" s="44"/>
      <c r="D35" s="58">
        <v>12588.98</v>
      </c>
      <c r="E35" s="69">
        <v>24817.439999999999</v>
      </c>
      <c r="F35" s="69">
        <v>26536.91</v>
      </c>
      <c r="G35" s="58">
        <v>141.88</v>
      </c>
      <c r="H35" s="69">
        <v>202.27</v>
      </c>
      <c r="I35" s="58">
        <v>557.37</v>
      </c>
      <c r="J35" s="58">
        <v>104.55</v>
      </c>
      <c r="K35" s="69">
        <v>162.38</v>
      </c>
      <c r="L35" s="58">
        <v>470.01</v>
      </c>
      <c r="M35" s="58">
        <v>79.27</v>
      </c>
      <c r="N35" s="69">
        <v>117.87</v>
      </c>
      <c r="O35" s="58">
        <v>1069.51</v>
      </c>
      <c r="P35" s="58">
        <v>125.65</v>
      </c>
      <c r="Q35" s="69">
        <v>92.57</v>
      </c>
      <c r="R35" s="58">
        <v>1070.73</v>
      </c>
      <c r="S35" s="58">
        <v>262.36</v>
      </c>
      <c r="T35" s="69">
        <v>186.42</v>
      </c>
      <c r="U35" s="58">
        <v>1374.69</v>
      </c>
      <c r="V35" s="58">
        <v>395.77</v>
      </c>
      <c r="W35" s="69">
        <v>166.54</v>
      </c>
      <c r="X35" s="58">
        <v>1799.89</v>
      </c>
    </row>
    <row r="36" spans="1:24">
      <c r="A36" s="44" t="s">
        <v>335</v>
      </c>
      <c r="B36" s="54" t="s">
        <v>263</v>
      </c>
      <c r="C36" s="44"/>
      <c r="D36" s="58">
        <v>8615.4599999999991</v>
      </c>
      <c r="E36" s="69">
        <v>9550.18</v>
      </c>
      <c r="F36" s="69">
        <v>14734.47</v>
      </c>
      <c r="G36" s="58">
        <v>202.35</v>
      </c>
      <c r="H36" s="58">
        <v>380.28</v>
      </c>
      <c r="I36" s="58">
        <v>949.23</v>
      </c>
      <c r="J36" s="58">
        <v>431.52</v>
      </c>
      <c r="K36" s="58">
        <v>514.27</v>
      </c>
      <c r="L36" s="58">
        <v>682.01</v>
      </c>
      <c r="M36" s="58">
        <v>665.44</v>
      </c>
      <c r="N36" s="58">
        <v>397.45</v>
      </c>
      <c r="O36" s="58">
        <v>1219.6300000000001</v>
      </c>
      <c r="P36" s="58">
        <v>177.1</v>
      </c>
      <c r="Q36" s="58">
        <v>94.08</v>
      </c>
      <c r="R36" s="58">
        <v>1185.47</v>
      </c>
      <c r="S36" s="58">
        <v>94.78</v>
      </c>
      <c r="T36" s="58">
        <v>126.18</v>
      </c>
      <c r="U36" s="58">
        <v>1334.84</v>
      </c>
      <c r="V36" s="58">
        <v>1439.49</v>
      </c>
      <c r="W36" s="58">
        <v>77.13</v>
      </c>
      <c r="X36" s="58">
        <v>1282.9100000000001</v>
      </c>
    </row>
    <row r="37" spans="1:24">
      <c r="A37" s="44" t="s">
        <v>336</v>
      </c>
      <c r="B37" s="54" t="s">
        <v>619</v>
      </c>
      <c r="C37" s="44"/>
      <c r="D37" s="58">
        <v>486.11</v>
      </c>
      <c r="E37" s="69">
        <v>531.51</v>
      </c>
      <c r="F37" s="69">
        <v>912.63</v>
      </c>
      <c r="G37" s="58">
        <v>2.5099999999999998</v>
      </c>
      <c r="H37" s="58">
        <v>4.26</v>
      </c>
      <c r="I37">
        <v>19.23</v>
      </c>
      <c r="J37" s="58">
        <v>3.9</v>
      </c>
      <c r="K37" s="58">
        <v>0.8</v>
      </c>
      <c r="L37" s="58">
        <v>34.659999999999997</v>
      </c>
      <c r="M37" s="58">
        <v>6.98</v>
      </c>
      <c r="N37" s="58">
        <v>3.58</v>
      </c>
      <c r="O37" s="58">
        <v>21.33</v>
      </c>
      <c r="P37" s="58">
        <v>34.96</v>
      </c>
      <c r="Q37" s="58">
        <v>3.56</v>
      </c>
      <c r="R37" s="58">
        <v>21.37</v>
      </c>
      <c r="S37" s="58">
        <v>44.89</v>
      </c>
      <c r="T37" s="58">
        <v>12.35</v>
      </c>
      <c r="U37" s="58">
        <v>38.6</v>
      </c>
      <c r="V37" s="58">
        <v>127.51</v>
      </c>
      <c r="W37" s="58">
        <v>6.36</v>
      </c>
      <c r="X37" s="58">
        <v>34.11</v>
      </c>
    </row>
    <row r="38" spans="1:24">
      <c r="A38" s="44" t="s">
        <v>337</v>
      </c>
      <c r="B38" s="54" t="s">
        <v>620</v>
      </c>
      <c r="C38" s="44"/>
      <c r="D38" s="58">
        <v>1069.93</v>
      </c>
      <c r="E38" s="69">
        <v>547.73</v>
      </c>
      <c r="F38" s="69">
        <v>1076.82</v>
      </c>
      <c r="G38" s="58">
        <v>2.77</v>
      </c>
      <c r="H38">
        <v>0.68</v>
      </c>
      <c r="I38">
        <v>2.09</v>
      </c>
      <c r="J38" s="58">
        <v>6.06</v>
      </c>
      <c r="K38">
        <v>0.36</v>
      </c>
      <c r="L38" s="58">
        <v>7.83</v>
      </c>
      <c r="M38" s="58">
        <v>1.38</v>
      </c>
      <c r="N38">
        <v>2.09</v>
      </c>
      <c r="O38">
        <v>7.05</v>
      </c>
      <c r="P38" s="58">
        <v>6.02</v>
      </c>
      <c r="Q38">
        <v>2.34</v>
      </c>
      <c r="R38">
        <v>5.29</v>
      </c>
      <c r="S38" s="58">
        <v>2.41</v>
      </c>
      <c r="T38">
        <v>0.59</v>
      </c>
      <c r="U38">
        <v>5.24</v>
      </c>
      <c r="V38" s="58">
        <v>8.2799999999999994</v>
      </c>
      <c r="W38">
        <v>8.08</v>
      </c>
      <c r="X38">
        <v>5.64</v>
      </c>
    </row>
    <row r="39" spans="1:24">
      <c r="A39" s="44" t="s">
        <v>338</v>
      </c>
      <c r="B39" s="54" t="s">
        <v>620</v>
      </c>
      <c r="C39" s="44"/>
      <c r="D39" s="58">
        <v>1069.93</v>
      </c>
      <c r="E39" s="69">
        <v>547.73</v>
      </c>
      <c r="F39" s="69">
        <v>1076.82</v>
      </c>
      <c r="G39" s="58">
        <v>2.77</v>
      </c>
      <c r="H39">
        <v>0.68</v>
      </c>
      <c r="I39">
        <v>2.09</v>
      </c>
      <c r="J39" s="58">
        <v>6.06</v>
      </c>
      <c r="K39">
        <v>0.36</v>
      </c>
      <c r="L39" s="58">
        <v>7.83</v>
      </c>
      <c r="M39" s="58">
        <v>1.38</v>
      </c>
      <c r="N39">
        <v>2.09</v>
      </c>
      <c r="O39">
        <v>7.05</v>
      </c>
      <c r="P39" s="58">
        <v>6.02</v>
      </c>
      <c r="Q39">
        <v>2.34</v>
      </c>
      <c r="R39">
        <v>5.29</v>
      </c>
      <c r="S39" s="58">
        <v>2.41</v>
      </c>
      <c r="T39">
        <v>0.59</v>
      </c>
      <c r="U39">
        <v>5.24</v>
      </c>
      <c r="V39" s="58">
        <v>8.2799999999999994</v>
      </c>
      <c r="W39">
        <v>8.08</v>
      </c>
      <c r="X39">
        <v>5.64</v>
      </c>
    </row>
    <row r="40" spans="1:24">
      <c r="A40" s="44" t="s">
        <v>339</v>
      </c>
      <c r="B40" s="54" t="s">
        <v>283</v>
      </c>
      <c r="C40" s="44"/>
      <c r="D40" s="69">
        <v>2951.11</v>
      </c>
      <c r="E40" s="69">
        <v>4497.07</v>
      </c>
      <c r="F40" s="69">
        <v>5078.62</v>
      </c>
      <c r="G40" s="58">
        <v>34.42</v>
      </c>
      <c r="H40" s="58">
        <v>153.27000000000001</v>
      </c>
      <c r="I40" s="58">
        <v>131.85</v>
      </c>
      <c r="J40" s="58">
        <v>46.41</v>
      </c>
      <c r="K40" s="58">
        <v>97.75</v>
      </c>
      <c r="L40" s="58">
        <v>166.14</v>
      </c>
      <c r="M40" s="58">
        <v>14.85</v>
      </c>
      <c r="N40" s="58">
        <v>11.13</v>
      </c>
      <c r="O40" s="58">
        <v>147.6</v>
      </c>
      <c r="P40" s="58">
        <v>21.61</v>
      </c>
      <c r="Q40" s="58">
        <v>21.2</v>
      </c>
      <c r="R40" s="58">
        <v>234.54</v>
      </c>
      <c r="S40" s="58">
        <v>19.95</v>
      </c>
      <c r="T40" s="58">
        <v>18.05</v>
      </c>
      <c r="U40" s="58">
        <v>213.57</v>
      </c>
      <c r="V40" s="58">
        <v>73.66</v>
      </c>
      <c r="W40" s="58">
        <v>36.08</v>
      </c>
      <c r="X40" s="58">
        <v>264.8</v>
      </c>
    </row>
    <row r="41" spans="1:24">
      <c r="A41" s="44" t="s">
        <v>340</v>
      </c>
      <c r="B41" s="54" t="s">
        <v>621</v>
      </c>
      <c r="C41" s="44"/>
      <c r="D41" s="58">
        <v>808.58</v>
      </c>
      <c r="E41" s="69">
        <v>1045.42</v>
      </c>
      <c r="F41" s="69">
        <v>1503.05</v>
      </c>
      <c r="G41" s="58">
        <v>29.16</v>
      </c>
      <c r="H41">
        <v>143.75</v>
      </c>
      <c r="I41">
        <v>38.18</v>
      </c>
      <c r="J41" s="58">
        <v>20.87</v>
      </c>
      <c r="K41">
        <v>85.57</v>
      </c>
      <c r="L41" s="58">
        <v>64.34</v>
      </c>
      <c r="M41" s="58">
        <v>10.55</v>
      </c>
      <c r="N41">
        <v>2.42</v>
      </c>
      <c r="O41" s="58">
        <v>54.66</v>
      </c>
      <c r="P41" s="58">
        <v>7.02</v>
      </c>
      <c r="Q41" s="58">
        <v>6.04</v>
      </c>
      <c r="R41" s="58">
        <v>65.849999999999994</v>
      </c>
      <c r="S41" s="58">
        <v>10.58</v>
      </c>
      <c r="T41" s="69">
        <v>1.66</v>
      </c>
      <c r="U41" s="58">
        <v>115.94</v>
      </c>
      <c r="V41" s="58">
        <v>50.94</v>
      </c>
      <c r="W41" s="58">
        <v>12.56</v>
      </c>
      <c r="X41" s="58">
        <v>133.69</v>
      </c>
    </row>
    <row r="42" spans="1:24">
      <c r="A42" s="44" t="s">
        <v>213</v>
      </c>
      <c r="B42" s="54" t="s">
        <v>261</v>
      </c>
      <c r="C42" s="44"/>
      <c r="D42" s="58">
        <v>715.96</v>
      </c>
      <c r="E42" s="69">
        <v>684.28</v>
      </c>
      <c r="F42" s="69">
        <v>747.65</v>
      </c>
      <c r="G42" s="58">
        <v>1.64</v>
      </c>
      <c r="H42" s="58">
        <v>1.1399999999999999</v>
      </c>
      <c r="I42" s="58">
        <v>73.63</v>
      </c>
      <c r="J42" s="58">
        <v>13.01</v>
      </c>
      <c r="K42" s="58">
        <v>7.08</v>
      </c>
      <c r="L42" s="58">
        <v>84.28</v>
      </c>
      <c r="M42" s="58">
        <v>2.25</v>
      </c>
      <c r="N42" s="58">
        <v>0.57999999999999996</v>
      </c>
      <c r="O42" s="58">
        <v>43.56</v>
      </c>
      <c r="P42" s="58">
        <v>1.69</v>
      </c>
      <c r="Q42" s="58">
        <v>3.89</v>
      </c>
      <c r="R42" s="58">
        <v>116.74</v>
      </c>
      <c r="S42" s="58">
        <v>4.6900000000000004</v>
      </c>
      <c r="T42" s="58">
        <v>6.33</v>
      </c>
      <c r="U42" s="58">
        <v>39.79</v>
      </c>
      <c r="V42" s="58">
        <v>10.33</v>
      </c>
      <c r="W42" s="58">
        <v>13.43</v>
      </c>
      <c r="X42" s="58">
        <v>80.08</v>
      </c>
    </row>
    <row r="43" spans="1:24">
      <c r="A43" s="44" t="s">
        <v>214</v>
      </c>
      <c r="B43" s="54" t="s">
        <v>262</v>
      </c>
      <c r="C43" s="44"/>
      <c r="D43" s="58">
        <v>862.07</v>
      </c>
      <c r="E43" s="69">
        <v>1287.2</v>
      </c>
      <c r="F43" s="69">
        <v>1894.91</v>
      </c>
      <c r="G43">
        <v>1.31</v>
      </c>
      <c r="H43" s="58">
        <v>3.49</v>
      </c>
      <c r="I43">
        <v>16.690000000000001</v>
      </c>
      <c r="J43" s="58">
        <v>10.23</v>
      </c>
      <c r="K43" s="58">
        <v>3.28</v>
      </c>
      <c r="L43" s="58">
        <v>17.05</v>
      </c>
      <c r="M43">
        <v>1.95</v>
      </c>
      <c r="N43" s="58">
        <v>1.21</v>
      </c>
      <c r="O43" s="58">
        <v>45.18</v>
      </c>
      <c r="P43">
        <v>9.86</v>
      </c>
      <c r="Q43" s="58">
        <v>4.17</v>
      </c>
      <c r="R43" s="58">
        <v>50.4</v>
      </c>
      <c r="S43">
        <v>2.79</v>
      </c>
      <c r="T43" s="58">
        <v>3.47</v>
      </c>
      <c r="U43">
        <v>56.92</v>
      </c>
      <c r="V43">
        <v>10.220000000000001</v>
      </c>
      <c r="W43" s="58">
        <v>7.41</v>
      </c>
      <c r="X43" s="58">
        <v>42.43</v>
      </c>
    </row>
    <row r="44" spans="1:24">
      <c r="A44" s="44" t="s">
        <v>341</v>
      </c>
      <c r="B44" s="54" t="s">
        <v>622</v>
      </c>
      <c r="C44" s="44"/>
      <c r="D44" s="58">
        <v>380.93</v>
      </c>
      <c r="E44" s="69">
        <v>1202.2</v>
      </c>
      <c r="F44" s="69">
        <v>648.21</v>
      </c>
      <c r="G44">
        <v>2.1800000000000002</v>
      </c>
      <c r="H44">
        <v>2.1</v>
      </c>
      <c r="I44">
        <v>3.35</v>
      </c>
      <c r="J44">
        <v>2.25</v>
      </c>
      <c r="K44">
        <v>0.71</v>
      </c>
      <c r="L44">
        <v>0</v>
      </c>
      <c r="M44">
        <v>0.01</v>
      </c>
      <c r="N44">
        <v>4.87</v>
      </c>
      <c r="O44">
        <v>3.21</v>
      </c>
      <c r="P44">
        <v>2.48</v>
      </c>
      <c r="Q44">
        <v>5.77</v>
      </c>
      <c r="R44">
        <v>0.25</v>
      </c>
      <c r="S44">
        <v>0.12</v>
      </c>
      <c r="T44">
        <v>4.01</v>
      </c>
      <c r="U44">
        <v>0.01</v>
      </c>
      <c r="V44">
        <v>1.04</v>
      </c>
      <c r="W44">
        <v>2.19</v>
      </c>
      <c r="X44">
        <v>7.65</v>
      </c>
    </row>
    <row r="45" spans="1:24">
      <c r="A45" s="44" t="s">
        <v>342</v>
      </c>
      <c r="B45" s="54" t="s">
        <v>623</v>
      </c>
      <c r="C45" s="44"/>
      <c r="D45" s="58">
        <v>183.56</v>
      </c>
      <c r="E45" s="69">
        <v>277.95999999999998</v>
      </c>
      <c r="F45" s="69">
        <v>284.81</v>
      </c>
      <c r="G45" s="58">
        <v>0.13</v>
      </c>
      <c r="H45">
        <v>2.79</v>
      </c>
      <c r="I45">
        <v>0</v>
      </c>
      <c r="J45" s="58">
        <v>0.05</v>
      </c>
      <c r="K45">
        <v>1.1100000000000001</v>
      </c>
      <c r="L45">
        <v>0.48</v>
      </c>
      <c r="M45" s="58">
        <v>0.09</v>
      </c>
      <c r="N45">
        <v>2.0499999999999998</v>
      </c>
      <c r="O45">
        <v>1</v>
      </c>
      <c r="P45" s="58">
        <v>0.56000000000000005</v>
      </c>
      <c r="Q45">
        <v>1.33</v>
      </c>
      <c r="R45">
        <v>1.3</v>
      </c>
      <c r="S45" s="58">
        <v>1.76</v>
      </c>
      <c r="T45">
        <v>2.58</v>
      </c>
      <c r="U45">
        <v>0.9</v>
      </c>
      <c r="V45" s="58">
        <v>1.1200000000000001</v>
      </c>
      <c r="W45">
        <v>0.5</v>
      </c>
      <c r="X45">
        <v>0.95</v>
      </c>
    </row>
    <row r="46" spans="1:24">
      <c r="A46" s="44" t="s">
        <v>343</v>
      </c>
      <c r="B46" s="54" t="s">
        <v>624</v>
      </c>
      <c r="C46" s="44"/>
      <c r="D46" s="58">
        <v>27404.67</v>
      </c>
      <c r="E46" s="69">
        <v>33768.400000000001</v>
      </c>
      <c r="F46" s="69">
        <v>40896.11</v>
      </c>
      <c r="G46" s="58">
        <v>605.61</v>
      </c>
      <c r="H46" s="58">
        <v>570.91999999999996</v>
      </c>
      <c r="I46" s="58">
        <v>2656.52</v>
      </c>
      <c r="J46" s="58">
        <v>1035.0899999999999</v>
      </c>
      <c r="K46" s="58">
        <v>869.48</v>
      </c>
      <c r="L46" s="58">
        <v>3943.94</v>
      </c>
      <c r="M46" s="58">
        <v>503.69</v>
      </c>
      <c r="N46" s="58">
        <v>320.5</v>
      </c>
      <c r="O46" s="58">
        <v>3858.39</v>
      </c>
      <c r="P46" s="58">
        <v>960.77</v>
      </c>
      <c r="Q46" s="58">
        <v>381.34</v>
      </c>
      <c r="R46" s="58">
        <v>3528.63</v>
      </c>
      <c r="S46" s="58">
        <v>604.14</v>
      </c>
      <c r="T46" s="58">
        <v>317.83999999999997</v>
      </c>
      <c r="U46" s="58">
        <v>4224.55</v>
      </c>
      <c r="V46" s="58">
        <v>1416.47</v>
      </c>
      <c r="W46" s="58">
        <v>499.45</v>
      </c>
      <c r="X46" s="58">
        <v>8411.49</v>
      </c>
    </row>
    <row r="47" spans="1:24">
      <c r="A47" s="44" t="s">
        <v>344</v>
      </c>
      <c r="B47" s="54" t="s">
        <v>625</v>
      </c>
      <c r="C47" s="44"/>
      <c r="D47" s="58">
        <v>19138.14</v>
      </c>
      <c r="E47" s="69">
        <v>25335.99</v>
      </c>
      <c r="F47" s="69">
        <v>29889.09</v>
      </c>
      <c r="G47" s="58">
        <v>459.73</v>
      </c>
      <c r="H47" s="58">
        <v>342.32</v>
      </c>
      <c r="I47" s="58">
        <v>2388.19</v>
      </c>
      <c r="J47" s="58">
        <v>618.19000000000005</v>
      </c>
      <c r="K47" s="58">
        <v>706.61</v>
      </c>
      <c r="L47" s="58">
        <v>3616.56</v>
      </c>
      <c r="M47" s="58">
        <v>296.24</v>
      </c>
      <c r="N47" s="58">
        <v>106.46</v>
      </c>
      <c r="O47" s="58">
        <v>3428.03</v>
      </c>
      <c r="P47" s="58">
        <v>650.49</v>
      </c>
      <c r="Q47" s="58">
        <v>201.68</v>
      </c>
      <c r="R47" s="58">
        <v>3122.43</v>
      </c>
      <c r="S47" s="58">
        <v>356.63</v>
      </c>
      <c r="T47" s="58">
        <v>87.26</v>
      </c>
      <c r="U47" s="58">
        <v>3801.34</v>
      </c>
      <c r="V47" s="58">
        <v>895.8</v>
      </c>
      <c r="W47" s="58">
        <v>142.16999999999999</v>
      </c>
      <c r="X47" s="58">
        <v>7870.35</v>
      </c>
    </row>
    <row r="48" spans="1:24">
      <c r="A48" s="44" t="s">
        <v>345</v>
      </c>
      <c r="B48" s="54" t="s">
        <v>265</v>
      </c>
      <c r="C48" s="44"/>
      <c r="D48" s="58">
        <v>11044.54</v>
      </c>
      <c r="E48" s="69">
        <v>10581.82</v>
      </c>
      <c r="F48" s="69">
        <v>12472.86</v>
      </c>
      <c r="G48" s="58">
        <v>338.03</v>
      </c>
      <c r="H48" s="58">
        <v>93.75</v>
      </c>
      <c r="I48" s="58">
        <v>923.88</v>
      </c>
      <c r="J48" s="58">
        <v>451.26</v>
      </c>
      <c r="K48" s="58">
        <v>456.12</v>
      </c>
      <c r="L48" s="58">
        <v>1258.4000000000001</v>
      </c>
      <c r="M48" s="58">
        <v>188.59</v>
      </c>
      <c r="N48" s="58">
        <v>59.08</v>
      </c>
      <c r="O48" s="58">
        <v>653.29999999999995</v>
      </c>
      <c r="P48" s="58">
        <v>243.83</v>
      </c>
      <c r="Q48" s="58">
        <v>108.41</v>
      </c>
      <c r="R48" s="58">
        <v>471.06</v>
      </c>
      <c r="S48" s="58">
        <v>267.13</v>
      </c>
      <c r="T48" s="58">
        <v>48.77</v>
      </c>
      <c r="U48" s="58">
        <v>794.26</v>
      </c>
      <c r="V48" s="58">
        <v>588.30999999999995</v>
      </c>
      <c r="W48" s="58">
        <v>83.2</v>
      </c>
      <c r="X48" s="58">
        <v>1149.17</v>
      </c>
    </row>
    <row r="49" spans="1:24">
      <c r="A49" s="44" t="s">
        <v>346</v>
      </c>
      <c r="B49" s="54" t="s">
        <v>266</v>
      </c>
      <c r="C49" s="44"/>
      <c r="D49" s="58">
        <v>8093.6</v>
      </c>
      <c r="E49" s="69">
        <v>14754.16</v>
      </c>
      <c r="F49" s="69">
        <v>17416.22</v>
      </c>
      <c r="G49" s="58">
        <v>121.7</v>
      </c>
      <c r="H49" s="58">
        <v>248.57</v>
      </c>
      <c r="I49" s="58">
        <v>1464.31</v>
      </c>
      <c r="J49" s="58">
        <v>166.93</v>
      </c>
      <c r="K49" s="58">
        <v>250.48</v>
      </c>
      <c r="L49" s="58">
        <v>2358.16</v>
      </c>
      <c r="M49" s="58">
        <v>107.65</v>
      </c>
      <c r="N49" s="58">
        <v>47.38</v>
      </c>
      <c r="O49" s="58">
        <v>2774.73</v>
      </c>
      <c r="P49" s="58">
        <v>406.66</v>
      </c>
      <c r="Q49" s="58">
        <v>93.27</v>
      </c>
      <c r="R49" s="58">
        <v>2651.37</v>
      </c>
      <c r="S49" s="58">
        <v>89.51</v>
      </c>
      <c r="T49" s="58">
        <v>38.49</v>
      </c>
      <c r="U49" s="58">
        <v>3007.08</v>
      </c>
      <c r="V49" s="58">
        <v>307.49</v>
      </c>
      <c r="W49" s="58">
        <v>58.97</v>
      </c>
      <c r="X49" s="58">
        <v>6721.19</v>
      </c>
    </row>
    <row r="50" spans="1:24">
      <c r="A50" s="44" t="s">
        <v>347</v>
      </c>
      <c r="B50" s="54" t="s">
        <v>626</v>
      </c>
      <c r="C50" s="44"/>
      <c r="D50" s="58">
        <v>5357.88</v>
      </c>
      <c r="E50" s="69">
        <v>5524.84</v>
      </c>
      <c r="F50" s="69">
        <v>7051.81</v>
      </c>
      <c r="G50" s="58">
        <v>59.61</v>
      </c>
      <c r="H50" s="58">
        <v>112.08</v>
      </c>
      <c r="I50" s="58">
        <v>162.63999999999999</v>
      </c>
      <c r="J50" s="58">
        <v>179.84</v>
      </c>
      <c r="K50" s="58">
        <v>60.8</v>
      </c>
      <c r="L50" s="58">
        <v>156.58000000000001</v>
      </c>
      <c r="M50" s="58">
        <v>90</v>
      </c>
      <c r="N50" s="58">
        <v>57.02</v>
      </c>
      <c r="O50" s="58">
        <v>286.18</v>
      </c>
      <c r="P50" s="58">
        <v>112.3</v>
      </c>
      <c r="Q50" s="58">
        <v>133.04</v>
      </c>
      <c r="R50" s="58">
        <v>222.23</v>
      </c>
      <c r="S50" s="58">
        <v>127.73</v>
      </c>
      <c r="T50" s="58">
        <v>139.07</v>
      </c>
      <c r="U50" s="58">
        <v>257.49</v>
      </c>
      <c r="V50" s="58">
        <v>280.77999999999997</v>
      </c>
      <c r="W50" s="58">
        <v>249.04</v>
      </c>
      <c r="X50" s="58">
        <v>364.62</v>
      </c>
    </row>
    <row r="51" spans="1:24">
      <c r="A51" s="44" t="s">
        <v>348</v>
      </c>
      <c r="B51" s="54" t="s">
        <v>627</v>
      </c>
      <c r="C51" s="44"/>
      <c r="D51" s="58">
        <v>753.27</v>
      </c>
      <c r="E51" s="69">
        <v>1446.96</v>
      </c>
      <c r="F51" s="69">
        <v>1310.99</v>
      </c>
      <c r="G51" s="58">
        <v>1.27</v>
      </c>
      <c r="H51">
        <v>4.72</v>
      </c>
      <c r="I51">
        <v>13.5</v>
      </c>
      <c r="J51" s="58">
        <v>6.4</v>
      </c>
      <c r="K51">
        <v>11.03</v>
      </c>
      <c r="L51" s="58">
        <v>14.89</v>
      </c>
      <c r="M51" s="58">
        <v>10</v>
      </c>
      <c r="N51">
        <v>4.54</v>
      </c>
      <c r="O51">
        <v>18.489999999999998</v>
      </c>
      <c r="P51" s="58">
        <v>7.91</v>
      </c>
      <c r="Q51">
        <v>5.58</v>
      </c>
      <c r="R51">
        <v>15.77</v>
      </c>
      <c r="S51" s="58">
        <v>4.6900000000000004</v>
      </c>
      <c r="T51">
        <v>10.97</v>
      </c>
      <c r="U51">
        <v>20.54</v>
      </c>
      <c r="V51" s="58">
        <v>31.76</v>
      </c>
      <c r="W51">
        <v>5.85</v>
      </c>
      <c r="X51">
        <v>17.03</v>
      </c>
    </row>
    <row r="52" spans="1:24">
      <c r="A52" s="44" t="s">
        <v>349</v>
      </c>
      <c r="B52" s="54" t="s">
        <v>628</v>
      </c>
      <c r="C52" s="44"/>
      <c r="D52" s="58">
        <v>66.38</v>
      </c>
      <c r="E52" s="69">
        <v>50.94</v>
      </c>
      <c r="F52" s="69">
        <v>83.13</v>
      </c>
      <c r="G52">
        <v>0.23</v>
      </c>
      <c r="H52">
        <v>5.93</v>
      </c>
      <c r="I52">
        <v>0</v>
      </c>
      <c r="J52">
        <v>0.16</v>
      </c>
      <c r="K52">
        <v>1.75</v>
      </c>
      <c r="L52">
        <v>0</v>
      </c>
      <c r="M52">
        <v>2.71</v>
      </c>
      <c r="N52">
        <v>3.47</v>
      </c>
      <c r="O52">
        <v>0</v>
      </c>
      <c r="P52">
        <v>8.5399999999999991</v>
      </c>
      <c r="Q52">
        <v>4.6399999999999997</v>
      </c>
      <c r="R52">
        <v>0.31</v>
      </c>
      <c r="S52">
        <v>0.97</v>
      </c>
      <c r="T52">
        <v>3.97</v>
      </c>
      <c r="U52">
        <v>0</v>
      </c>
      <c r="V52">
        <v>0.71</v>
      </c>
      <c r="W52">
        <v>3.83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748.41</v>
      </c>
      <c r="E53" s="69">
        <v>847.38</v>
      </c>
      <c r="F53" s="69">
        <v>1222.1500000000001</v>
      </c>
      <c r="G53" s="58">
        <v>13.31</v>
      </c>
      <c r="H53" s="58">
        <v>30.15</v>
      </c>
      <c r="I53" s="58">
        <v>32.19</v>
      </c>
      <c r="J53" s="58">
        <v>11.81</v>
      </c>
      <c r="K53" s="58">
        <v>15.03</v>
      </c>
      <c r="L53" s="58">
        <v>29.49</v>
      </c>
      <c r="M53" s="58">
        <v>19.690000000000001</v>
      </c>
      <c r="N53" s="58">
        <v>13.57</v>
      </c>
      <c r="O53" s="58">
        <v>54.74</v>
      </c>
      <c r="P53" s="58">
        <v>43.25</v>
      </c>
      <c r="Q53" s="58">
        <v>20.079999999999998</v>
      </c>
      <c r="R53" s="58">
        <v>61.56</v>
      </c>
      <c r="S53" s="58">
        <v>30.25</v>
      </c>
      <c r="T53" s="58">
        <v>14.12</v>
      </c>
      <c r="U53" s="58">
        <v>76.510000000000005</v>
      </c>
      <c r="V53" s="58">
        <v>47.49</v>
      </c>
      <c r="W53" s="58">
        <v>51.3</v>
      </c>
      <c r="X53" s="58">
        <v>143.04</v>
      </c>
    </row>
    <row r="54" spans="1:24">
      <c r="A54" s="44" t="s">
        <v>351</v>
      </c>
      <c r="B54" s="54" t="s">
        <v>300</v>
      </c>
      <c r="C54" s="44"/>
      <c r="D54" s="58">
        <v>3789.5</v>
      </c>
      <c r="E54" s="69">
        <v>3178.89</v>
      </c>
      <c r="F54" s="69">
        <v>4434.6499999999996</v>
      </c>
      <c r="G54" s="58">
        <v>44.79</v>
      </c>
      <c r="H54" s="58">
        <v>71.27</v>
      </c>
      <c r="I54" s="58">
        <v>116.94</v>
      </c>
      <c r="J54" s="58">
        <v>161.47</v>
      </c>
      <c r="K54" s="58">
        <v>32.99</v>
      </c>
      <c r="L54" s="58">
        <v>112.2</v>
      </c>
      <c r="M54" s="58">
        <v>57.6</v>
      </c>
      <c r="N54" s="58">
        <v>35.44</v>
      </c>
      <c r="O54" s="58">
        <v>212.96</v>
      </c>
      <c r="P54" s="58">
        <v>52.61</v>
      </c>
      <c r="Q54" s="58">
        <v>102.74</v>
      </c>
      <c r="R54" s="58">
        <v>144.59</v>
      </c>
      <c r="S54" s="58">
        <v>91.82</v>
      </c>
      <c r="T54" s="58">
        <v>110.02</v>
      </c>
      <c r="U54" s="58">
        <v>160.44</v>
      </c>
      <c r="V54" s="58">
        <v>200.81</v>
      </c>
      <c r="W54" s="58">
        <v>188.06</v>
      </c>
      <c r="X54" s="58">
        <v>204.55</v>
      </c>
    </row>
    <row r="55" spans="1:24">
      <c r="A55" s="44" t="s">
        <v>352</v>
      </c>
      <c r="B55" s="54" t="s">
        <v>630</v>
      </c>
      <c r="C55" s="44"/>
      <c r="D55">
        <v>0.32</v>
      </c>
      <c r="E55" s="69">
        <v>0.66</v>
      </c>
      <c r="F55">
        <v>0.89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543.41</v>
      </c>
      <c r="E56" s="69">
        <v>637.01</v>
      </c>
      <c r="F56" s="69">
        <v>827.59</v>
      </c>
      <c r="G56" s="58">
        <v>18.52</v>
      </c>
      <c r="H56" s="58">
        <v>5.36</v>
      </c>
      <c r="I56" s="58">
        <v>25.26</v>
      </c>
      <c r="J56" s="58">
        <v>12.28</v>
      </c>
      <c r="K56" s="58">
        <v>32.35</v>
      </c>
      <c r="L56" s="58">
        <v>28.95</v>
      </c>
      <c r="M56" s="58">
        <v>19.47</v>
      </c>
      <c r="N56" s="58">
        <v>4.76</v>
      </c>
      <c r="O56" s="58">
        <v>38.6</v>
      </c>
      <c r="P56" s="58">
        <v>37.31</v>
      </c>
      <c r="Q56" s="58">
        <v>7.97</v>
      </c>
      <c r="R56" s="58">
        <v>30.6</v>
      </c>
      <c r="S56" s="58">
        <v>25.36</v>
      </c>
      <c r="T56" s="58">
        <v>35.26</v>
      </c>
      <c r="U56" s="58">
        <v>27.01</v>
      </c>
      <c r="V56" s="58">
        <v>107.88</v>
      </c>
      <c r="W56" s="58">
        <v>4.3499999999999996</v>
      </c>
      <c r="X56" s="58">
        <v>33.700000000000003</v>
      </c>
    </row>
    <row r="57" spans="1:24">
      <c r="A57" s="44" t="s">
        <v>354</v>
      </c>
      <c r="B57" s="54" t="s">
        <v>632</v>
      </c>
      <c r="C57" s="44"/>
      <c r="D57" s="58">
        <v>542.05999999999995</v>
      </c>
      <c r="E57" s="69">
        <v>636.01</v>
      </c>
      <c r="F57" s="69">
        <v>826.39</v>
      </c>
      <c r="G57" s="58">
        <v>18.52</v>
      </c>
      <c r="H57" s="58">
        <v>5.36</v>
      </c>
      <c r="I57" s="58">
        <v>25.26</v>
      </c>
      <c r="J57" s="58">
        <v>12.28</v>
      </c>
      <c r="K57" s="58">
        <v>32.35</v>
      </c>
      <c r="L57" s="58">
        <v>28.95</v>
      </c>
      <c r="M57" s="58">
        <v>19.47</v>
      </c>
      <c r="N57" s="58">
        <v>4.76</v>
      </c>
      <c r="O57" s="58">
        <v>38.6</v>
      </c>
      <c r="P57" s="58">
        <v>37.31</v>
      </c>
      <c r="Q57" s="58">
        <v>7.97</v>
      </c>
      <c r="R57" s="58">
        <v>30.6</v>
      </c>
      <c r="S57" s="58">
        <v>25.36</v>
      </c>
      <c r="T57" s="58">
        <v>35.26</v>
      </c>
      <c r="U57" s="58">
        <v>27.01</v>
      </c>
      <c r="V57" s="58">
        <v>107.88</v>
      </c>
      <c r="W57" s="58">
        <v>4.3499999999999996</v>
      </c>
      <c r="X57" s="58">
        <v>33.700000000000003</v>
      </c>
    </row>
    <row r="58" spans="1:24">
      <c r="A58" s="44" t="s">
        <v>355</v>
      </c>
      <c r="B58" s="54" t="s">
        <v>633</v>
      </c>
      <c r="C58" s="44"/>
      <c r="D58">
        <v>1.35</v>
      </c>
      <c r="E58">
        <v>1</v>
      </c>
      <c r="F58">
        <v>1.2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2275.35</v>
      </c>
      <c r="E59" s="69">
        <v>2150.81</v>
      </c>
      <c r="F59" s="69">
        <v>2929.59</v>
      </c>
      <c r="G59" s="58">
        <v>67.59</v>
      </c>
      <c r="H59" s="58">
        <v>109.18</v>
      </c>
      <c r="I59" s="58">
        <v>80.44</v>
      </c>
      <c r="J59" s="58">
        <v>224.78</v>
      </c>
      <c r="K59" s="58">
        <v>67.14</v>
      </c>
      <c r="L59" s="58">
        <v>141.85</v>
      </c>
      <c r="M59" s="58">
        <v>97.99</v>
      </c>
      <c r="N59" s="58">
        <v>151.5</v>
      </c>
      <c r="O59" s="58">
        <v>105.58</v>
      </c>
      <c r="P59" s="58">
        <v>155.12</v>
      </c>
      <c r="Q59" s="58">
        <v>38.369999999999997</v>
      </c>
      <c r="R59" s="58">
        <v>152.72999999999999</v>
      </c>
      <c r="S59" s="58">
        <v>94.42</v>
      </c>
      <c r="T59" s="58">
        <v>53.75</v>
      </c>
      <c r="U59" s="58">
        <v>138.71</v>
      </c>
      <c r="V59" s="58">
        <v>132.01</v>
      </c>
      <c r="W59" s="58">
        <v>103.5</v>
      </c>
      <c r="X59" s="58">
        <v>142.41999999999999</v>
      </c>
    </row>
    <row r="60" spans="1:24">
      <c r="A60" s="44" t="s">
        <v>357</v>
      </c>
      <c r="B60" s="54" t="s">
        <v>634</v>
      </c>
      <c r="C60" s="44"/>
      <c r="D60" s="58">
        <v>71.22</v>
      </c>
      <c r="E60" s="69">
        <v>103.72</v>
      </c>
      <c r="F60" s="69">
        <v>131.36000000000001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0.91</v>
      </c>
      <c r="O60">
        <v>0</v>
      </c>
      <c r="P60">
        <v>0</v>
      </c>
      <c r="Q60">
        <v>0</v>
      </c>
      <c r="R60">
        <v>0</v>
      </c>
      <c r="S60">
        <v>0</v>
      </c>
      <c r="T60">
        <v>0.08</v>
      </c>
      <c r="U60">
        <v>0</v>
      </c>
      <c r="V60">
        <v>0</v>
      </c>
      <c r="W60">
        <v>0.95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380.98</v>
      </c>
      <c r="E61" s="69">
        <v>342.7</v>
      </c>
      <c r="F61" s="69">
        <v>411.28</v>
      </c>
      <c r="G61">
        <v>3.95</v>
      </c>
      <c r="H61">
        <v>55.67</v>
      </c>
      <c r="I61">
        <v>24.73</v>
      </c>
      <c r="J61">
        <v>1.9</v>
      </c>
      <c r="K61">
        <v>0.27</v>
      </c>
      <c r="L61">
        <v>0</v>
      </c>
      <c r="M61">
        <v>1.59</v>
      </c>
      <c r="N61">
        <v>14.19</v>
      </c>
      <c r="O61">
        <v>0</v>
      </c>
      <c r="P61">
        <v>29.71</v>
      </c>
      <c r="Q61">
        <v>5.07</v>
      </c>
      <c r="R61">
        <v>57.35</v>
      </c>
      <c r="S61">
        <v>19.989999999999998</v>
      </c>
      <c r="T61">
        <v>26.38</v>
      </c>
      <c r="U61">
        <v>24.39</v>
      </c>
      <c r="V61">
        <v>3.58</v>
      </c>
      <c r="W61">
        <v>46.98</v>
      </c>
      <c r="X61">
        <v>4.0199999999999996</v>
      </c>
    </row>
    <row r="62" spans="1:24">
      <c r="A62" s="44" t="s">
        <v>359</v>
      </c>
      <c r="B62" s="54" t="s">
        <v>636</v>
      </c>
      <c r="C62" s="44"/>
      <c r="D62" s="58">
        <v>1721.44</v>
      </c>
      <c r="E62" s="69">
        <v>1667.81</v>
      </c>
      <c r="F62" s="69">
        <v>2363.29</v>
      </c>
      <c r="G62" s="58">
        <v>63.64</v>
      </c>
      <c r="H62" s="58">
        <v>53.5</v>
      </c>
      <c r="I62" s="58">
        <v>55.71</v>
      </c>
      <c r="J62" s="58">
        <v>222.88</v>
      </c>
      <c r="K62" s="58">
        <v>66.87</v>
      </c>
      <c r="L62" s="58">
        <v>141.85</v>
      </c>
      <c r="M62" s="58">
        <v>96.39</v>
      </c>
      <c r="N62" s="58">
        <v>136.4</v>
      </c>
      <c r="O62" s="58">
        <v>105.58</v>
      </c>
      <c r="P62" s="58">
        <v>125.41</v>
      </c>
      <c r="Q62" s="58">
        <v>33.28</v>
      </c>
      <c r="R62" s="58">
        <v>95.37</v>
      </c>
      <c r="S62" s="58">
        <v>74.44</v>
      </c>
      <c r="T62" s="58">
        <v>27.3</v>
      </c>
      <c r="U62" s="58">
        <v>114.32</v>
      </c>
      <c r="V62" s="58">
        <v>128.43</v>
      </c>
      <c r="W62" s="58">
        <v>55.57</v>
      </c>
      <c r="X62" s="58">
        <v>138.4</v>
      </c>
    </row>
    <row r="63" spans="1:24">
      <c r="A63" s="44" t="s">
        <v>360</v>
      </c>
      <c r="B63" s="54" t="s">
        <v>637</v>
      </c>
      <c r="C63" s="44"/>
      <c r="D63" s="58">
        <v>101.71</v>
      </c>
      <c r="E63" s="69">
        <v>36.58</v>
      </c>
      <c r="F63" s="69">
        <v>23.66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0.02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89.9</v>
      </c>
      <c r="E64" s="69">
        <v>119.77</v>
      </c>
      <c r="F64" s="69">
        <v>198.04</v>
      </c>
      <c r="G64">
        <v>0.16</v>
      </c>
      <c r="H64">
        <v>1.98</v>
      </c>
      <c r="I64">
        <v>0</v>
      </c>
      <c r="J64">
        <v>0</v>
      </c>
      <c r="K64">
        <v>2.58</v>
      </c>
      <c r="L64">
        <v>0</v>
      </c>
      <c r="M64">
        <v>0</v>
      </c>
      <c r="N64">
        <v>0.76</v>
      </c>
      <c r="O64">
        <v>0</v>
      </c>
      <c r="P64">
        <v>5.55</v>
      </c>
      <c r="Q64">
        <v>0.28000000000000003</v>
      </c>
      <c r="R64">
        <v>0.64</v>
      </c>
      <c r="S64">
        <v>0</v>
      </c>
      <c r="T64">
        <v>2.4900000000000002</v>
      </c>
      <c r="U64">
        <v>0</v>
      </c>
      <c r="V64">
        <v>0</v>
      </c>
      <c r="W64">
        <v>0.39</v>
      </c>
      <c r="X64">
        <v>0.4</v>
      </c>
    </row>
    <row r="65" spans="1:24">
      <c r="A65" s="44" t="s">
        <v>362</v>
      </c>
      <c r="B65" s="54" t="s">
        <v>638</v>
      </c>
      <c r="C65" s="44"/>
      <c r="D65" s="58">
        <v>89.9</v>
      </c>
      <c r="E65" s="69">
        <v>119.77</v>
      </c>
      <c r="F65" s="69">
        <v>198.04</v>
      </c>
      <c r="G65">
        <v>0.16</v>
      </c>
      <c r="H65">
        <v>1.98</v>
      </c>
      <c r="I65">
        <v>0</v>
      </c>
      <c r="J65">
        <v>0</v>
      </c>
      <c r="K65">
        <v>2.58</v>
      </c>
      <c r="L65">
        <v>0</v>
      </c>
      <c r="M65">
        <v>0</v>
      </c>
      <c r="N65">
        <v>0.76</v>
      </c>
      <c r="O65">
        <v>0</v>
      </c>
      <c r="P65">
        <v>5.55</v>
      </c>
      <c r="Q65">
        <v>0.28000000000000003</v>
      </c>
      <c r="R65">
        <v>0.64</v>
      </c>
      <c r="S65">
        <v>0</v>
      </c>
      <c r="T65">
        <v>2.4900000000000002</v>
      </c>
      <c r="U65">
        <v>0</v>
      </c>
      <c r="V65">
        <v>0</v>
      </c>
      <c r="W65">
        <v>0.39</v>
      </c>
      <c r="X65">
        <v>0.4</v>
      </c>
    </row>
    <row r="66" spans="1:24">
      <c r="A66" s="44" t="s">
        <v>363</v>
      </c>
      <c r="B66" s="54" t="s">
        <v>287</v>
      </c>
      <c r="C66" s="44"/>
      <c r="D66" s="58">
        <v>2424.0300000000002</v>
      </c>
      <c r="E66" s="69">
        <v>2986.65</v>
      </c>
      <c r="F66" s="69">
        <v>3198.06</v>
      </c>
      <c r="G66" s="58">
        <v>6.24</v>
      </c>
      <c r="H66" s="58">
        <v>18.48</v>
      </c>
      <c r="I66" s="58">
        <v>90.46</v>
      </c>
      <c r="J66" s="58">
        <v>29.42</v>
      </c>
      <c r="K66" s="58">
        <v>44.86</v>
      </c>
      <c r="L66" s="58">
        <v>54.84</v>
      </c>
      <c r="M66" s="58">
        <v>64.89</v>
      </c>
      <c r="N66" s="58">
        <v>34.619999999999997</v>
      </c>
      <c r="O66" s="58">
        <v>166.96</v>
      </c>
      <c r="P66" s="58">
        <v>210.58</v>
      </c>
      <c r="Q66" s="58">
        <v>202.16</v>
      </c>
      <c r="R66" s="58">
        <v>196.59</v>
      </c>
      <c r="S66" s="58">
        <v>99.06</v>
      </c>
      <c r="T66" s="58">
        <v>210.12</v>
      </c>
      <c r="U66" s="58">
        <v>175</v>
      </c>
      <c r="V66" s="58">
        <v>685.15</v>
      </c>
      <c r="W66" s="58">
        <v>272.92</v>
      </c>
      <c r="X66" s="58">
        <v>129.59</v>
      </c>
    </row>
    <row r="67" spans="1:24">
      <c r="A67" s="44" t="s">
        <v>364</v>
      </c>
      <c r="B67" s="54" t="s">
        <v>639</v>
      </c>
      <c r="C67" s="44"/>
      <c r="D67" s="58">
        <v>54.28</v>
      </c>
      <c r="E67" s="69">
        <v>161.26</v>
      </c>
      <c r="F67" s="69">
        <v>79.42</v>
      </c>
      <c r="G67">
        <v>0.06</v>
      </c>
      <c r="H67">
        <v>0.59</v>
      </c>
      <c r="I67">
        <v>0</v>
      </c>
      <c r="J67">
        <v>0.89</v>
      </c>
      <c r="K67">
        <v>1.01</v>
      </c>
      <c r="L67">
        <v>0</v>
      </c>
      <c r="M67">
        <v>0</v>
      </c>
      <c r="N67">
        <v>1.35</v>
      </c>
      <c r="O67">
        <v>0</v>
      </c>
      <c r="P67">
        <v>0.51</v>
      </c>
      <c r="Q67">
        <v>0.49</v>
      </c>
      <c r="R67">
        <v>0</v>
      </c>
      <c r="S67">
        <v>0.82</v>
      </c>
      <c r="T67">
        <v>0.59</v>
      </c>
      <c r="U67">
        <v>0</v>
      </c>
      <c r="V67">
        <v>0</v>
      </c>
      <c r="W67">
        <v>0.53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54.28</v>
      </c>
      <c r="E68" s="69">
        <v>161.26</v>
      </c>
      <c r="F68" s="69">
        <v>79.42</v>
      </c>
      <c r="G68">
        <v>0.06</v>
      </c>
      <c r="H68">
        <v>0.59</v>
      </c>
      <c r="I68">
        <v>0</v>
      </c>
      <c r="J68">
        <v>0.89</v>
      </c>
      <c r="K68">
        <v>1.01</v>
      </c>
      <c r="L68">
        <v>0</v>
      </c>
      <c r="M68">
        <v>0</v>
      </c>
      <c r="N68">
        <v>1.35</v>
      </c>
      <c r="O68">
        <v>0</v>
      </c>
      <c r="P68">
        <v>0.51</v>
      </c>
      <c r="Q68">
        <v>0.49</v>
      </c>
      <c r="R68">
        <v>0</v>
      </c>
      <c r="S68">
        <v>0.82</v>
      </c>
      <c r="T68">
        <v>0.59</v>
      </c>
      <c r="U68">
        <v>0</v>
      </c>
      <c r="V68">
        <v>0</v>
      </c>
      <c r="W68">
        <v>0.53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2350.85</v>
      </c>
      <c r="E69" s="69">
        <v>2800.28</v>
      </c>
      <c r="F69" s="69">
        <v>3099.11</v>
      </c>
      <c r="G69" s="58">
        <v>6.17</v>
      </c>
      <c r="H69" s="58">
        <v>17.89</v>
      </c>
      <c r="I69" s="58">
        <v>90.46</v>
      </c>
      <c r="J69" s="58">
        <v>28.53</v>
      </c>
      <c r="K69" s="58">
        <v>43.85</v>
      </c>
      <c r="L69" s="58">
        <v>54.84</v>
      </c>
      <c r="M69" s="58">
        <v>64.89</v>
      </c>
      <c r="N69" s="58">
        <v>33.270000000000003</v>
      </c>
      <c r="O69" s="58">
        <v>166.96</v>
      </c>
      <c r="P69" s="58">
        <v>208.8</v>
      </c>
      <c r="Q69" s="58">
        <v>201.68</v>
      </c>
      <c r="R69" s="58">
        <v>196.59</v>
      </c>
      <c r="S69" s="58">
        <v>98.24</v>
      </c>
      <c r="T69" s="58">
        <v>209.53</v>
      </c>
      <c r="U69" s="58">
        <v>175</v>
      </c>
      <c r="V69" s="58">
        <v>685.15</v>
      </c>
      <c r="W69" s="58">
        <v>272.39</v>
      </c>
      <c r="X69" s="58">
        <v>129.59</v>
      </c>
    </row>
    <row r="70" spans="1:24">
      <c r="A70" s="44" t="s">
        <v>367</v>
      </c>
      <c r="B70" s="54" t="s">
        <v>641</v>
      </c>
      <c r="C70" s="44"/>
      <c r="D70" s="58">
        <v>96.32</v>
      </c>
      <c r="E70" s="69">
        <v>94.01</v>
      </c>
      <c r="F70" s="69">
        <v>97.73</v>
      </c>
      <c r="G70">
        <v>0.03</v>
      </c>
      <c r="H70" s="58">
        <v>0</v>
      </c>
      <c r="I70" s="58">
        <v>0.72</v>
      </c>
      <c r="J70">
        <v>0.45</v>
      </c>
      <c r="K70" s="58">
        <v>0.15</v>
      </c>
      <c r="L70" s="58">
        <v>1.44</v>
      </c>
      <c r="M70">
        <v>0.01</v>
      </c>
      <c r="N70" s="58">
        <v>0.13</v>
      </c>
      <c r="O70" s="58">
        <v>1.71</v>
      </c>
      <c r="P70">
        <v>0.06</v>
      </c>
      <c r="Q70" s="58">
        <v>7.0000000000000007E-2</v>
      </c>
      <c r="R70" s="58">
        <v>1.4</v>
      </c>
      <c r="S70">
        <v>0.09</v>
      </c>
      <c r="T70" s="58">
        <v>0.13</v>
      </c>
      <c r="U70" s="58">
        <v>1.3</v>
      </c>
      <c r="V70" s="58">
        <v>0.2</v>
      </c>
      <c r="W70" s="58">
        <v>10.24</v>
      </c>
      <c r="X70" s="58">
        <v>2.67</v>
      </c>
    </row>
    <row r="71" spans="1:24">
      <c r="A71" s="44" t="s">
        <v>368</v>
      </c>
      <c r="B71" s="54" t="s">
        <v>642</v>
      </c>
      <c r="C71" s="44"/>
      <c r="D71" s="58">
        <v>1727.44</v>
      </c>
      <c r="E71" s="69">
        <v>2077.04</v>
      </c>
      <c r="F71" s="69">
        <v>2385.6799999999998</v>
      </c>
      <c r="G71" s="58">
        <v>5.92</v>
      </c>
      <c r="H71" s="58">
        <v>17.2</v>
      </c>
      <c r="I71" s="58">
        <v>36.880000000000003</v>
      </c>
      <c r="J71" s="58">
        <v>20.12</v>
      </c>
      <c r="K71" s="58">
        <v>41.14</v>
      </c>
      <c r="L71" s="58">
        <v>36.409999999999997</v>
      </c>
      <c r="M71" s="58">
        <v>44.83</v>
      </c>
      <c r="N71" s="58">
        <v>32.49</v>
      </c>
      <c r="O71" s="58">
        <v>78.150000000000006</v>
      </c>
      <c r="P71" s="58">
        <v>206.85</v>
      </c>
      <c r="Q71" s="58">
        <v>195.38</v>
      </c>
      <c r="R71" s="58">
        <v>130.22</v>
      </c>
      <c r="S71" s="58">
        <v>95.04</v>
      </c>
      <c r="T71" s="58">
        <v>207.38</v>
      </c>
      <c r="U71" s="58">
        <v>109.2</v>
      </c>
      <c r="V71" s="58">
        <v>657.29</v>
      </c>
      <c r="W71" s="58">
        <v>260.54000000000002</v>
      </c>
      <c r="X71" s="58">
        <v>100.54</v>
      </c>
    </row>
    <row r="72" spans="1:24">
      <c r="A72" s="44" t="s">
        <v>369</v>
      </c>
      <c r="B72" s="54" t="s">
        <v>643</v>
      </c>
      <c r="C72" s="44"/>
      <c r="D72" s="58">
        <v>527.08000000000004</v>
      </c>
      <c r="E72" s="69">
        <v>629.22</v>
      </c>
      <c r="F72" s="69">
        <v>615.69000000000005</v>
      </c>
      <c r="G72" s="58">
        <v>0.23</v>
      </c>
      <c r="H72">
        <v>0.68</v>
      </c>
      <c r="I72">
        <v>52.85</v>
      </c>
      <c r="J72" s="58">
        <v>7.96</v>
      </c>
      <c r="K72">
        <v>2.57</v>
      </c>
      <c r="L72" s="58">
        <v>16.989999999999998</v>
      </c>
      <c r="M72" s="58">
        <v>20.05</v>
      </c>
      <c r="N72">
        <v>0.66</v>
      </c>
      <c r="O72">
        <v>87.09</v>
      </c>
      <c r="P72" s="58">
        <v>1.89</v>
      </c>
      <c r="Q72">
        <v>6.23</v>
      </c>
      <c r="R72" s="58">
        <v>64.97</v>
      </c>
      <c r="S72" s="58">
        <v>3.11</v>
      </c>
      <c r="T72" s="58">
        <v>2.02</v>
      </c>
      <c r="U72">
        <v>64.5</v>
      </c>
      <c r="V72" s="58">
        <v>27.66</v>
      </c>
      <c r="W72">
        <v>1.6</v>
      </c>
      <c r="X72">
        <v>26.38</v>
      </c>
    </row>
    <row r="73" spans="1:24">
      <c r="A73" s="44" t="s">
        <v>370</v>
      </c>
      <c r="B73" s="54" t="s">
        <v>644</v>
      </c>
      <c r="C73" s="44"/>
      <c r="D73">
        <v>18.899999999999999</v>
      </c>
      <c r="E73" s="69">
        <v>25.11</v>
      </c>
      <c r="F73" s="69">
        <v>19.54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1.26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18.899999999999999</v>
      </c>
      <c r="E74" s="69">
        <v>25.11</v>
      </c>
      <c r="F74" s="69">
        <v>19.54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1.26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24973.17</v>
      </c>
      <c r="E75" s="69">
        <v>22399.48</v>
      </c>
      <c r="F75" s="69">
        <v>24141.51</v>
      </c>
      <c r="G75" s="58">
        <v>779.75</v>
      </c>
      <c r="H75" s="58">
        <v>499.47</v>
      </c>
      <c r="I75" s="58">
        <v>1459.72</v>
      </c>
      <c r="J75" s="58">
        <v>367.14</v>
      </c>
      <c r="K75" s="58">
        <v>276.06</v>
      </c>
      <c r="L75" s="58">
        <v>691.36</v>
      </c>
      <c r="M75" s="58">
        <v>315.12</v>
      </c>
      <c r="N75" s="58">
        <v>222.14</v>
      </c>
      <c r="O75" s="58">
        <v>929.06</v>
      </c>
      <c r="P75" s="58">
        <v>348.42</v>
      </c>
      <c r="Q75" s="58">
        <v>320.83999999999997</v>
      </c>
      <c r="R75" s="58">
        <v>1079.8</v>
      </c>
      <c r="S75" s="58">
        <v>163.81</v>
      </c>
      <c r="T75" s="58">
        <v>171.12</v>
      </c>
      <c r="U75" s="58">
        <v>833.02</v>
      </c>
      <c r="V75" s="58">
        <v>339.5</v>
      </c>
      <c r="W75" s="58">
        <v>392.69</v>
      </c>
      <c r="X75" s="58">
        <v>1117.75</v>
      </c>
    </row>
    <row r="76" spans="1:24">
      <c r="A76" s="44" t="s">
        <v>373</v>
      </c>
      <c r="B76" s="54" t="s">
        <v>646</v>
      </c>
      <c r="C76" s="44"/>
      <c r="D76" s="58">
        <v>4778.4799999999996</v>
      </c>
      <c r="E76" s="69">
        <v>4955.07</v>
      </c>
      <c r="F76" s="69">
        <v>5220.62</v>
      </c>
      <c r="G76" s="58">
        <v>60.5</v>
      </c>
      <c r="H76" s="58">
        <v>32.619999999999997</v>
      </c>
      <c r="I76" s="58">
        <v>66.239999999999995</v>
      </c>
      <c r="J76" s="58">
        <v>47.1</v>
      </c>
      <c r="K76" s="58">
        <v>33.76</v>
      </c>
      <c r="L76" s="58">
        <v>52.63</v>
      </c>
      <c r="M76" s="58">
        <v>91.2</v>
      </c>
      <c r="N76" s="58">
        <v>44.52</v>
      </c>
      <c r="O76" s="58">
        <v>64.02</v>
      </c>
      <c r="P76" s="58">
        <v>84.41</v>
      </c>
      <c r="Q76" s="58">
        <v>38.799999999999997</v>
      </c>
      <c r="R76" s="58">
        <v>53.09</v>
      </c>
      <c r="S76" s="58">
        <v>33.19</v>
      </c>
      <c r="T76" s="58">
        <v>57.34</v>
      </c>
      <c r="U76" s="58">
        <v>31.74</v>
      </c>
      <c r="V76" s="58">
        <v>118.89</v>
      </c>
      <c r="W76" s="58">
        <v>67.2</v>
      </c>
      <c r="X76" s="58">
        <v>62.24</v>
      </c>
    </row>
    <row r="77" spans="1:24">
      <c r="A77" s="44" t="s">
        <v>374</v>
      </c>
      <c r="B77" s="54" t="s">
        <v>647</v>
      </c>
      <c r="C77" s="44"/>
      <c r="D77" s="58">
        <v>3854.99</v>
      </c>
      <c r="E77" s="69">
        <v>4041.8</v>
      </c>
      <c r="F77" s="69">
        <v>4167.78</v>
      </c>
      <c r="G77" s="58">
        <v>49.51</v>
      </c>
      <c r="H77" s="58">
        <v>12.61</v>
      </c>
      <c r="I77" s="58">
        <v>49.26</v>
      </c>
      <c r="J77" s="58">
        <v>39.78</v>
      </c>
      <c r="K77" s="58">
        <v>17.64</v>
      </c>
      <c r="L77" s="58">
        <v>42.77</v>
      </c>
      <c r="M77" s="58">
        <v>64.650000000000006</v>
      </c>
      <c r="N77" s="58">
        <v>32.49</v>
      </c>
      <c r="O77" s="58">
        <v>48.94</v>
      </c>
      <c r="P77" s="58">
        <v>55.18</v>
      </c>
      <c r="Q77" s="58">
        <v>17.45</v>
      </c>
      <c r="R77" s="58">
        <v>48.3</v>
      </c>
      <c r="S77" s="58">
        <v>25.13</v>
      </c>
      <c r="T77" s="58">
        <v>30.19</v>
      </c>
      <c r="U77" s="58">
        <v>28.31</v>
      </c>
      <c r="V77" s="58">
        <v>103.05</v>
      </c>
      <c r="W77" s="58">
        <v>48.77</v>
      </c>
      <c r="X77" s="58">
        <v>56.04</v>
      </c>
    </row>
    <row r="78" spans="1:24">
      <c r="A78" s="44" t="s">
        <v>375</v>
      </c>
      <c r="B78" s="54" t="s">
        <v>648</v>
      </c>
      <c r="C78" s="44"/>
      <c r="D78" s="58">
        <v>603.87</v>
      </c>
      <c r="E78" s="69">
        <v>484.36</v>
      </c>
      <c r="F78" s="69">
        <v>568.89</v>
      </c>
      <c r="G78">
        <v>1.26</v>
      </c>
      <c r="H78">
        <v>8.1999999999999993</v>
      </c>
      <c r="I78" s="58">
        <v>3.92</v>
      </c>
      <c r="J78">
        <v>4.21</v>
      </c>
      <c r="K78">
        <v>3.74</v>
      </c>
      <c r="L78" s="58">
        <v>5.7</v>
      </c>
      <c r="M78">
        <v>20.27</v>
      </c>
      <c r="N78">
        <v>3.98</v>
      </c>
      <c r="O78" s="58">
        <v>0.76</v>
      </c>
      <c r="P78">
        <v>27.99</v>
      </c>
      <c r="Q78">
        <v>8.3000000000000007</v>
      </c>
      <c r="R78" s="58">
        <v>4.79</v>
      </c>
      <c r="S78">
        <v>5.69</v>
      </c>
      <c r="T78">
        <v>6.42</v>
      </c>
      <c r="U78" s="58">
        <v>3.43</v>
      </c>
      <c r="V78">
        <v>8.69</v>
      </c>
      <c r="W78">
        <v>3.43</v>
      </c>
      <c r="X78" s="58">
        <v>0.27</v>
      </c>
    </row>
    <row r="79" spans="1:24">
      <c r="A79" s="44" t="s">
        <v>376</v>
      </c>
      <c r="B79" s="54" t="s">
        <v>649</v>
      </c>
      <c r="C79" s="44"/>
      <c r="D79" s="58">
        <v>319.62</v>
      </c>
      <c r="E79" s="69">
        <v>428.91</v>
      </c>
      <c r="F79" s="69">
        <v>483.95</v>
      </c>
      <c r="G79" s="58">
        <v>9.73</v>
      </c>
      <c r="H79">
        <v>11.81</v>
      </c>
      <c r="I79">
        <v>13.06</v>
      </c>
      <c r="J79" s="58">
        <v>3.12</v>
      </c>
      <c r="K79" s="69">
        <v>12.38</v>
      </c>
      <c r="L79">
        <v>4.17</v>
      </c>
      <c r="M79" s="58">
        <v>6.28</v>
      </c>
      <c r="N79">
        <v>8.0399999999999991</v>
      </c>
      <c r="O79">
        <v>14.32</v>
      </c>
      <c r="P79" s="58">
        <v>1.24</v>
      </c>
      <c r="Q79" s="58">
        <v>13.04</v>
      </c>
      <c r="R79">
        <v>0</v>
      </c>
      <c r="S79" s="58">
        <v>2.37</v>
      </c>
      <c r="T79">
        <v>20.73</v>
      </c>
      <c r="U79">
        <v>0</v>
      </c>
      <c r="V79" s="58">
        <v>7.15</v>
      </c>
      <c r="W79" s="58">
        <v>15</v>
      </c>
      <c r="X79">
        <v>5.93</v>
      </c>
    </row>
    <row r="80" spans="1:24">
      <c r="A80" s="44" t="s">
        <v>377</v>
      </c>
      <c r="B80" s="54" t="s">
        <v>650</v>
      </c>
      <c r="C80" s="44"/>
      <c r="D80" s="58">
        <v>20194.689999999999</v>
      </c>
      <c r="E80" s="69">
        <v>17444.419999999998</v>
      </c>
      <c r="F80" s="69">
        <v>18920.900000000001</v>
      </c>
      <c r="G80" s="58">
        <v>719.25</v>
      </c>
      <c r="H80" s="58">
        <v>466.85</v>
      </c>
      <c r="I80" s="58">
        <v>1393.49</v>
      </c>
      <c r="J80" s="58">
        <v>320.04000000000002</v>
      </c>
      <c r="K80" s="58">
        <v>242.3</v>
      </c>
      <c r="L80" s="58">
        <v>638.73</v>
      </c>
      <c r="M80" s="58">
        <v>223.92</v>
      </c>
      <c r="N80" s="58">
        <v>177.62</v>
      </c>
      <c r="O80" s="58">
        <v>865.04</v>
      </c>
      <c r="P80" s="58">
        <v>264</v>
      </c>
      <c r="Q80" s="58">
        <v>282.05</v>
      </c>
      <c r="R80" s="58">
        <v>1026.71</v>
      </c>
      <c r="S80" s="58">
        <v>130.62</v>
      </c>
      <c r="T80" s="58">
        <v>113.78</v>
      </c>
      <c r="U80" s="58">
        <v>801.28</v>
      </c>
      <c r="V80" s="58">
        <v>220.61</v>
      </c>
      <c r="W80" s="58">
        <v>325.5</v>
      </c>
      <c r="X80" s="58">
        <v>1055.51</v>
      </c>
    </row>
    <row r="81" spans="1:24">
      <c r="A81" s="44" t="s">
        <v>378</v>
      </c>
      <c r="B81" s="54" t="s">
        <v>651</v>
      </c>
      <c r="C81" s="44"/>
      <c r="D81" s="58">
        <v>7584.55</v>
      </c>
      <c r="E81" s="69">
        <v>6260.71</v>
      </c>
      <c r="F81" s="69">
        <v>6592.67</v>
      </c>
      <c r="G81" s="58">
        <v>297.33</v>
      </c>
      <c r="H81" s="58">
        <v>111.52</v>
      </c>
      <c r="I81" s="58">
        <v>479.38</v>
      </c>
      <c r="J81" s="58">
        <v>130.80000000000001</v>
      </c>
      <c r="K81" s="58">
        <v>145.44</v>
      </c>
      <c r="L81" s="58">
        <v>181.9</v>
      </c>
      <c r="M81" s="58">
        <v>140.83000000000001</v>
      </c>
      <c r="N81" s="58">
        <v>71.23</v>
      </c>
      <c r="O81" s="58">
        <v>282.22000000000003</v>
      </c>
      <c r="P81" s="58">
        <v>129.28</v>
      </c>
      <c r="Q81" s="58">
        <v>176.69</v>
      </c>
      <c r="R81" s="58">
        <v>396.39</v>
      </c>
      <c r="S81" s="58">
        <v>40.409999999999997</v>
      </c>
      <c r="T81" s="58">
        <v>30.27</v>
      </c>
      <c r="U81" s="58">
        <v>216.7</v>
      </c>
      <c r="V81" s="58">
        <v>72.739999999999995</v>
      </c>
      <c r="W81" s="58">
        <v>56.9</v>
      </c>
      <c r="X81" s="58">
        <v>333.12</v>
      </c>
    </row>
    <row r="82" spans="1:24">
      <c r="A82" s="44" t="s">
        <v>379</v>
      </c>
      <c r="B82" s="54" t="s">
        <v>306</v>
      </c>
      <c r="C82" s="44"/>
      <c r="D82" s="58">
        <v>11376.95</v>
      </c>
      <c r="E82" s="69">
        <v>10002.86</v>
      </c>
      <c r="F82" s="69">
        <v>10982.15</v>
      </c>
      <c r="G82" s="58">
        <v>370.43</v>
      </c>
      <c r="H82" s="58">
        <v>319.44</v>
      </c>
      <c r="I82" s="58">
        <v>809.45</v>
      </c>
      <c r="J82" s="58">
        <v>142.61000000000001</v>
      </c>
      <c r="K82" s="58">
        <v>82.65</v>
      </c>
      <c r="L82" s="58">
        <v>431.58</v>
      </c>
      <c r="M82" s="58">
        <v>67.45</v>
      </c>
      <c r="N82" s="58">
        <v>90.87</v>
      </c>
      <c r="O82" s="58">
        <v>582.30999999999995</v>
      </c>
      <c r="P82" s="58">
        <v>106.83</v>
      </c>
      <c r="Q82" s="58">
        <v>82.28</v>
      </c>
      <c r="R82" s="58">
        <v>620.14</v>
      </c>
      <c r="S82" s="58">
        <v>76.34</v>
      </c>
      <c r="T82" s="58">
        <v>79.349999999999994</v>
      </c>
      <c r="U82" s="58">
        <v>576.03</v>
      </c>
      <c r="V82" s="58">
        <v>91.85</v>
      </c>
      <c r="W82" s="58">
        <v>233.99</v>
      </c>
      <c r="X82" s="58">
        <v>661.54</v>
      </c>
    </row>
    <row r="83" spans="1:24">
      <c r="A83" s="44" t="s">
        <v>380</v>
      </c>
      <c r="B83" s="54" t="s">
        <v>652</v>
      </c>
      <c r="C83" s="44"/>
      <c r="D83" s="58">
        <v>1233.19</v>
      </c>
      <c r="E83" s="69">
        <v>1180.83</v>
      </c>
      <c r="F83" s="69">
        <v>1346.08</v>
      </c>
      <c r="G83" s="58">
        <v>51.49</v>
      </c>
      <c r="H83" s="58">
        <v>35.89</v>
      </c>
      <c r="I83" s="58">
        <v>104.66</v>
      </c>
      <c r="J83" s="58">
        <v>46.64</v>
      </c>
      <c r="K83" s="58">
        <v>14.2</v>
      </c>
      <c r="L83" s="58">
        <v>25.25</v>
      </c>
      <c r="M83" s="58">
        <v>15.64</v>
      </c>
      <c r="N83" s="58">
        <v>15.52</v>
      </c>
      <c r="O83" s="58">
        <v>0.51</v>
      </c>
      <c r="P83" s="58">
        <v>27.9</v>
      </c>
      <c r="Q83" s="58">
        <v>23.08</v>
      </c>
      <c r="R83" s="58">
        <v>10.17</v>
      </c>
      <c r="S83" s="58">
        <v>13.87</v>
      </c>
      <c r="T83" s="58">
        <v>4.16</v>
      </c>
      <c r="U83" s="58">
        <v>8.5500000000000007</v>
      </c>
      <c r="V83" s="58">
        <v>56.03</v>
      </c>
      <c r="W83" s="58">
        <v>34.61</v>
      </c>
      <c r="X83" s="58">
        <v>60.85</v>
      </c>
    </row>
    <row r="84" spans="1:24">
      <c r="A84" s="44" t="s">
        <v>381</v>
      </c>
      <c r="B84" s="54" t="s">
        <v>653</v>
      </c>
      <c r="C84" s="44"/>
      <c r="D84" s="58">
        <v>16152.91</v>
      </c>
      <c r="E84" s="69">
        <v>23680.71</v>
      </c>
      <c r="F84" s="69">
        <v>28870.67</v>
      </c>
      <c r="G84" s="58">
        <v>237.66</v>
      </c>
      <c r="H84" s="58">
        <v>399.78</v>
      </c>
      <c r="I84" s="58">
        <v>965.44</v>
      </c>
      <c r="J84" s="58">
        <v>465.12</v>
      </c>
      <c r="K84" s="58">
        <v>304.36</v>
      </c>
      <c r="L84" s="58">
        <v>1040.76</v>
      </c>
      <c r="M84" s="58">
        <v>388.74</v>
      </c>
      <c r="N84" s="58">
        <v>363.87</v>
      </c>
      <c r="O84" s="58">
        <v>1905.78</v>
      </c>
      <c r="P84" s="58">
        <v>1218.04</v>
      </c>
      <c r="Q84" s="58">
        <v>175.09</v>
      </c>
      <c r="R84" s="58">
        <v>2098.52</v>
      </c>
      <c r="S84" s="58">
        <v>586.52</v>
      </c>
      <c r="T84" s="58">
        <v>278.17</v>
      </c>
      <c r="U84" s="58">
        <v>2141.88</v>
      </c>
      <c r="V84" s="58">
        <v>854.18</v>
      </c>
      <c r="W84" s="58">
        <v>287.81</v>
      </c>
      <c r="X84" s="58">
        <v>1417.03</v>
      </c>
    </row>
    <row r="85" spans="1:24">
      <c r="A85" s="44" t="s">
        <v>382</v>
      </c>
      <c r="B85" s="54" t="s">
        <v>289</v>
      </c>
      <c r="C85" s="44"/>
      <c r="D85" s="58">
        <v>5057.32</v>
      </c>
      <c r="E85" s="69">
        <v>5575.87</v>
      </c>
      <c r="F85" s="69">
        <v>6549.51</v>
      </c>
      <c r="G85" s="58">
        <v>56.76</v>
      </c>
      <c r="H85" s="58">
        <v>181.09</v>
      </c>
      <c r="I85" s="58">
        <v>522.35</v>
      </c>
      <c r="J85" s="58">
        <v>139.16999999999999</v>
      </c>
      <c r="K85" s="58">
        <v>58.31</v>
      </c>
      <c r="L85" s="58">
        <v>400.68</v>
      </c>
      <c r="M85" s="58">
        <v>215.62</v>
      </c>
      <c r="N85" s="58">
        <v>134.47999999999999</v>
      </c>
      <c r="O85" s="58">
        <v>1047.7</v>
      </c>
      <c r="P85" s="58">
        <v>555.66</v>
      </c>
      <c r="Q85" s="58">
        <v>60.7</v>
      </c>
      <c r="R85" s="58">
        <v>926.66</v>
      </c>
      <c r="S85" s="58">
        <v>173.56</v>
      </c>
      <c r="T85" s="58">
        <v>30.79</v>
      </c>
      <c r="U85" s="58">
        <v>1012.27</v>
      </c>
      <c r="V85" s="58">
        <v>267.76</v>
      </c>
      <c r="W85" s="58">
        <v>22.22</v>
      </c>
      <c r="X85" s="58">
        <v>622.45000000000005</v>
      </c>
    </row>
    <row r="86" spans="1:24">
      <c r="A86" s="44" t="s">
        <v>383</v>
      </c>
      <c r="B86" s="54" t="s">
        <v>289</v>
      </c>
      <c r="C86" s="44"/>
      <c r="D86" s="58">
        <v>5057.32</v>
      </c>
      <c r="E86" s="69">
        <v>5575.87</v>
      </c>
      <c r="F86" s="69">
        <v>6549.51</v>
      </c>
      <c r="G86" s="58">
        <v>56.76</v>
      </c>
      <c r="H86" s="58">
        <v>181.09</v>
      </c>
      <c r="I86" s="58">
        <v>522.35</v>
      </c>
      <c r="J86" s="58">
        <v>139.16999999999999</v>
      </c>
      <c r="K86" s="58">
        <v>58.31</v>
      </c>
      <c r="L86" s="58">
        <v>400.68</v>
      </c>
      <c r="M86" s="58">
        <v>215.62</v>
      </c>
      <c r="N86" s="58">
        <v>134.47999999999999</v>
      </c>
      <c r="O86" s="58">
        <v>1047.7</v>
      </c>
      <c r="P86" s="58">
        <v>555.66</v>
      </c>
      <c r="Q86" s="58">
        <v>60.7</v>
      </c>
      <c r="R86" s="58">
        <v>926.66</v>
      </c>
      <c r="S86" s="58">
        <v>173.56</v>
      </c>
      <c r="T86" s="58">
        <v>30.79</v>
      </c>
      <c r="U86" s="58">
        <v>1012.27</v>
      </c>
      <c r="V86" s="58">
        <v>267.76</v>
      </c>
      <c r="W86" s="58">
        <v>22.22</v>
      </c>
      <c r="X86" s="58">
        <v>622.45000000000005</v>
      </c>
    </row>
    <row r="87" spans="1:24">
      <c r="A87" s="44" t="s">
        <v>384</v>
      </c>
      <c r="B87" s="54" t="s">
        <v>290</v>
      </c>
      <c r="C87" s="44"/>
      <c r="D87" s="58">
        <v>4936.8500000000004</v>
      </c>
      <c r="E87" s="69">
        <v>5587.4</v>
      </c>
      <c r="F87" s="69">
        <v>10632.1</v>
      </c>
      <c r="G87" s="58">
        <v>75.48</v>
      </c>
      <c r="H87" s="58">
        <v>169.58</v>
      </c>
      <c r="I87" s="58">
        <v>277.60000000000002</v>
      </c>
      <c r="J87" s="58">
        <v>150.66999999999999</v>
      </c>
      <c r="K87" s="58">
        <v>137.53</v>
      </c>
      <c r="L87" s="58">
        <v>291.32</v>
      </c>
      <c r="M87" s="58">
        <v>27.29</v>
      </c>
      <c r="N87" s="58">
        <v>24.87</v>
      </c>
      <c r="O87" s="58">
        <v>426.89</v>
      </c>
      <c r="P87" s="58">
        <v>64.47</v>
      </c>
      <c r="Q87" s="58">
        <v>31.61</v>
      </c>
      <c r="R87" s="58">
        <v>440.75</v>
      </c>
      <c r="S87" s="58">
        <v>190.75</v>
      </c>
      <c r="T87" s="58">
        <v>101.54</v>
      </c>
      <c r="U87" s="58">
        <v>431.5</v>
      </c>
      <c r="V87" s="58">
        <v>117.99</v>
      </c>
      <c r="W87" s="58">
        <v>154.44</v>
      </c>
      <c r="X87" s="58">
        <v>527.99</v>
      </c>
    </row>
    <row r="88" spans="1:24">
      <c r="A88" s="44" t="s">
        <v>385</v>
      </c>
      <c r="B88" s="54" t="s">
        <v>290</v>
      </c>
      <c r="C88" s="44"/>
      <c r="D88" s="58">
        <v>4936.8500000000004</v>
      </c>
      <c r="E88" s="69">
        <v>5587.4</v>
      </c>
      <c r="F88" s="69">
        <v>10632.1</v>
      </c>
      <c r="G88" s="58">
        <v>75.48</v>
      </c>
      <c r="H88" s="58">
        <v>169.58</v>
      </c>
      <c r="I88" s="58">
        <v>277.60000000000002</v>
      </c>
      <c r="J88" s="58">
        <v>150.66999999999999</v>
      </c>
      <c r="K88" s="58">
        <v>137.53</v>
      </c>
      <c r="L88" s="58">
        <v>291.32</v>
      </c>
      <c r="M88" s="58">
        <v>27.29</v>
      </c>
      <c r="N88" s="58">
        <v>24.87</v>
      </c>
      <c r="O88" s="58">
        <v>426.89</v>
      </c>
      <c r="P88" s="58">
        <v>64.47</v>
      </c>
      <c r="Q88" s="58">
        <v>31.61</v>
      </c>
      <c r="R88" s="58">
        <v>440.75</v>
      </c>
      <c r="S88" s="58">
        <v>190.75</v>
      </c>
      <c r="T88" s="58">
        <v>101.54</v>
      </c>
      <c r="U88" s="58">
        <v>431.5</v>
      </c>
      <c r="V88" s="58">
        <v>117.99</v>
      </c>
      <c r="W88" s="58">
        <v>154.44</v>
      </c>
      <c r="X88" s="58">
        <v>527.99</v>
      </c>
    </row>
    <row r="89" spans="1:24">
      <c r="A89" s="44" t="s">
        <v>386</v>
      </c>
      <c r="B89" s="54" t="s">
        <v>654</v>
      </c>
      <c r="C89" s="44"/>
      <c r="D89" s="58">
        <v>2199.02</v>
      </c>
      <c r="E89" s="69">
        <v>7381.71</v>
      </c>
      <c r="F89" s="69">
        <v>7191.17</v>
      </c>
      <c r="G89" s="58">
        <v>3.11</v>
      </c>
      <c r="H89" s="58">
        <v>0.54</v>
      </c>
      <c r="I89">
        <v>3.56</v>
      </c>
      <c r="J89" s="58">
        <v>3.53</v>
      </c>
      <c r="K89" s="58">
        <v>3.32</v>
      </c>
      <c r="L89" s="58">
        <v>7.32</v>
      </c>
      <c r="M89" s="58">
        <v>0.93</v>
      </c>
      <c r="N89" s="58">
        <v>7.25</v>
      </c>
      <c r="O89">
        <v>3.06</v>
      </c>
      <c r="P89" s="58">
        <v>12.01</v>
      </c>
      <c r="Q89" s="58">
        <v>9.1999999999999993</v>
      </c>
      <c r="R89">
        <v>2.94</v>
      </c>
      <c r="S89" s="58">
        <v>39.04</v>
      </c>
      <c r="T89" s="58">
        <v>16.489999999999998</v>
      </c>
      <c r="U89">
        <v>13.9</v>
      </c>
      <c r="V89" s="58">
        <v>121.89</v>
      </c>
      <c r="W89" s="58">
        <v>26.01</v>
      </c>
      <c r="X89">
        <v>2.16</v>
      </c>
    </row>
    <row r="90" spans="1:24">
      <c r="A90" s="44" t="s">
        <v>387</v>
      </c>
      <c r="B90" s="54" t="s">
        <v>655</v>
      </c>
      <c r="C90" s="44"/>
      <c r="D90" s="58">
        <v>1936.85</v>
      </c>
      <c r="E90" s="69">
        <v>7005.86</v>
      </c>
      <c r="F90" s="69">
        <v>6928</v>
      </c>
      <c r="G90">
        <v>2.73</v>
      </c>
      <c r="H90" s="58">
        <v>0.18</v>
      </c>
      <c r="I90">
        <v>2.04</v>
      </c>
      <c r="J90">
        <v>0.52</v>
      </c>
      <c r="K90" s="58">
        <v>1.53</v>
      </c>
      <c r="L90">
        <v>5.6</v>
      </c>
      <c r="M90">
        <v>0</v>
      </c>
      <c r="N90" s="58">
        <v>4.57</v>
      </c>
      <c r="O90">
        <v>0</v>
      </c>
      <c r="P90">
        <v>0.61</v>
      </c>
      <c r="Q90" s="58">
        <v>6.43</v>
      </c>
      <c r="R90">
        <v>0.01</v>
      </c>
      <c r="S90">
        <v>28.6</v>
      </c>
      <c r="T90" s="58">
        <v>7.96</v>
      </c>
      <c r="U90">
        <v>1.92</v>
      </c>
      <c r="V90">
        <v>5.26</v>
      </c>
      <c r="W90" s="58">
        <v>10.25</v>
      </c>
      <c r="X90">
        <v>0</v>
      </c>
    </row>
    <row r="91" spans="1:24">
      <c r="A91" s="44" t="s">
        <v>388</v>
      </c>
      <c r="B91" s="54" t="s">
        <v>656</v>
      </c>
      <c r="C91" s="44"/>
      <c r="D91" s="58">
        <v>49.06</v>
      </c>
      <c r="E91" s="69">
        <v>64.08</v>
      </c>
      <c r="F91" s="69">
        <v>82.07</v>
      </c>
      <c r="G91" s="58">
        <v>0.01</v>
      </c>
      <c r="H91">
        <v>0.01</v>
      </c>
      <c r="I91">
        <v>1.52</v>
      </c>
      <c r="J91" s="58">
        <v>3.01</v>
      </c>
      <c r="K91">
        <v>0.2</v>
      </c>
      <c r="L91" s="58">
        <v>1.71</v>
      </c>
      <c r="M91" s="58">
        <v>0.93</v>
      </c>
      <c r="N91">
        <v>0.06</v>
      </c>
      <c r="O91">
        <v>3.04</v>
      </c>
      <c r="P91" s="58">
        <v>11.27</v>
      </c>
      <c r="Q91">
        <v>0.53</v>
      </c>
      <c r="R91">
        <v>2.92</v>
      </c>
      <c r="S91" s="58">
        <v>0.1</v>
      </c>
      <c r="T91">
        <v>0.1</v>
      </c>
      <c r="U91">
        <v>2.86</v>
      </c>
      <c r="V91" s="58">
        <v>65.8</v>
      </c>
      <c r="W91">
        <v>1.38</v>
      </c>
      <c r="X91">
        <v>2.16</v>
      </c>
    </row>
    <row r="92" spans="1:24">
      <c r="A92" s="44" t="s">
        <v>389</v>
      </c>
      <c r="B92" s="54" t="s">
        <v>657</v>
      </c>
      <c r="C92" s="44"/>
      <c r="D92" s="58">
        <v>213.1</v>
      </c>
      <c r="E92" s="69">
        <v>311.77</v>
      </c>
      <c r="F92" s="69">
        <v>181.1</v>
      </c>
      <c r="G92">
        <v>0.37</v>
      </c>
      <c r="H92">
        <v>0.36</v>
      </c>
      <c r="I92">
        <v>0</v>
      </c>
      <c r="J92">
        <v>0</v>
      </c>
      <c r="K92">
        <v>1.59</v>
      </c>
      <c r="L92">
        <v>0.01</v>
      </c>
      <c r="M92">
        <v>0</v>
      </c>
      <c r="N92">
        <v>2.63</v>
      </c>
      <c r="O92">
        <v>0.02</v>
      </c>
      <c r="P92">
        <v>0.13</v>
      </c>
      <c r="Q92">
        <v>2.2400000000000002</v>
      </c>
      <c r="R92">
        <v>0.01</v>
      </c>
      <c r="S92">
        <v>10.33</v>
      </c>
      <c r="T92">
        <v>8.43</v>
      </c>
      <c r="U92">
        <v>9.1199999999999992</v>
      </c>
      <c r="V92">
        <v>50.83</v>
      </c>
      <c r="W92">
        <v>14.38</v>
      </c>
      <c r="X92">
        <v>0</v>
      </c>
    </row>
    <row r="93" spans="1:24">
      <c r="A93" s="44" t="s">
        <v>390</v>
      </c>
      <c r="B93" s="54" t="s">
        <v>291</v>
      </c>
      <c r="C93" s="44"/>
      <c r="D93" s="58">
        <v>3779.18</v>
      </c>
      <c r="E93" s="69">
        <v>4938.82</v>
      </c>
      <c r="F93" s="69">
        <v>4224.91</v>
      </c>
      <c r="G93" s="58">
        <v>100.74</v>
      </c>
      <c r="H93" s="58">
        <v>40.46</v>
      </c>
      <c r="I93" s="58">
        <v>161.93</v>
      </c>
      <c r="J93" s="58">
        <v>162.4</v>
      </c>
      <c r="K93" s="58">
        <v>100.78</v>
      </c>
      <c r="L93" s="58">
        <v>340.97</v>
      </c>
      <c r="M93" s="58">
        <v>142.68</v>
      </c>
      <c r="N93" s="58">
        <v>190.17</v>
      </c>
      <c r="O93" s="58">
        <v>427.43</v>
      </c>
      <c r="P93" s="58">
        <v>566.51</v>
      </c>
      <c r="Q93" s="58">
        <v>70.680000000000007</v>
      </c>
      <c r="R93" s="58">
        <v>728.17</v>
      </c>
      <c r="S93" s="58">
        <v>183.12</v>
      </c>
      <c r="T93" s="58">
        <v>125.42</v>
      </c>
      <c r="U93" s="58">
        <v>682.99</v>
      </c>
      <c r="V93" s="58">
        <v>343.02</v>
      </c>
      <c r="W93" s="58">
        <v>79.58</v>
      </c>
      <c r="X93" s="58">
        <v>261.91000000000003</v>
      </c>
    </row>
    <row r="94" spans="1:24">
      <c r="A94" s="44" t="s">
        <v>215</v>
      </c>
      <c r="B94" s="54" t="s">
        <v>224</v>
      </c>
      <c r="C94" s="44"/>
      <c r="D94" s="58">
        <v>1802.52</v>
      </c>
      <c r="E94" s="69">
        <v>2565.7399999999998</v>
      </c>
      <c r="F94" s="69">
        <v>1994.28</v>
      </c>
      <c r="G94" s="58">
        <v>10.42</v>
      </c>
      <c r="H94" s="58">
        <v>25.26</v>
      </c>
      <c r="I94" s="58">
        <v>69.03</v>
      </c>
      <c r="J94" s="58">
        <v>36.4</v>
      </c>
      <c r="K94" s="58">
        <v>23.21</v>
      </c>
      <c r="L94" s="58">
        <v>159.04</v>
      </c>
      <c r="M94" s="58">
        <v>48.64</v>
      </c>
      <c r="N94" s="58">
        <v>53.18</v>
      </c>
      <c r="O94" s="58">
        <v>220.95</v>
      </c>
      <c r="P94" s="58">
        <v>105.7</v>
      </c>
      <c r="Q94" s="58">
        <v>36.6</v>
      </c>
      <c r="R94" s="58">
        <v>528.91999999999996</v>
      </c>
      <c r="S94" s="58">
        <v>112.21</v>
      </c>
      <c r="T94" s="58">
        <v>55.32</v>
      </c>
      <c r="U94" s="58">
        <v>417.78</v>
      </c>
      <c r="V94" s="58">
        <v>330.51</v>
      </c>
      <c r="W94" s="58">
        <v>16.45</v>
      </c>
      <c r="X94" s="58">
        <v>132.99</v>
      </c>
    </row>
    <row r="95" spans="1:24">
      <c r="A95" s="44" t="s">
        <v>391</v>
      </c>
      <c r="B95" s="54" t="s">
        <v>226</v>
      </c>
      <c r="C95" s="44"/>
      <c r="D95" s="58">
        <v>1976.66</v>
      </c>
      <c r="E95" s="69">
        <v>2373.08</v>
      </c>
      <c r="F95" s="69">
        <v>2230.63</v>
      </c>
      <c r="G95">
        <v>90.32</v>
      </c>
      <c r="H95">
        <v>15.19</v>
      </c>
      <c r="I95">
        <v>92.9</v>
      </c>
      <c r="J95" s="58">
        <v>126.01</v>
      </c>
      <c r="K95">
        <v>77.569999999999993</v>
      </c>
      <c r="L95" s="58">
        <v>181.93</v>
      </c>
      <c r="M95">
        <v>94.03</v>
      </c>
      <c r="N95">
        <v>136.99</v>
      </c>
      <c r="O95" s="58">
        <v>206.48</v>
      </c>
      <c r="P95">
        <v>460.8</v>
      </c>
      <c r="Q95">
        <v>34.08</v>
      </c>
      <c r="R95" s="58">
        <v>199.25</v>
      </c>
      <c r="S95">
        <v>70.91</v>
      </c>
      <c r="T95">
        <v>70.099999999999994</v>
      </c>
      <c r="U95">
        <v>265.20999999999998</v>
      </c>
      <c r="V95" s="58">
        <v>12.52</v>
      </c>
      <c r="W95">
        <v>63.13</v>
      </c>
      <c r="X95">
        <v>128.91999999999999</v>
      </c>
    </row>
    <row r="96" spans="1:24">
      <c r="A96" s="44" t="s">
        <v>392</v>
      </c>
      <c r="B96" s="54" t="s">
        <v>658</v>
      </c>
      <c r="C96" s="44"/>
      <c r="D96" s="58">
        <v>180.55</v>
      </c>
      <c r="E96" s="69">
        <v>196.91</v>
      </c>
      <c r="F96" s="69">
        <v>272.98</v>
      </c>
      <c r="G96" s="58">
        <v>1.57</v>
      </c>
      <c r="H96">
        <v>8.11</v>
      </c>
      <c r="I96">
        <v>0</v>
      </c>
      <c r="J96" s="58">
        <v>9.33</v>
      </c>
      <c r="K96" s="58">
        <v>4.41</v>
      </c>
      <c r="L96">
        <v>0.47</v>
      </c>
      <c r="M96" s="58">
        <v>2.23</v>
      </c>
      <c r="N96">
        <v>7.1</v>
      </c>
      <c r="O96">
        <v>0.71</v>
      </c>
      <c r="P96" s="58">
        <v>19.39</v>
      </c>
      <c r="Q96">
        <v>2.9</v>
      </c>
      <c r="R96">
        <v>0.01</v>
      </c>
      <c r="S96" s="58">
        <v>0.05</v>
      </c>
      <c r="T96">
        <v>3.92</v>
      </c>
      <c r="U96">
        <v>1.23</v>
      </c>
      <c r="V96" s="58">
        <v>3.52</v>
      </c>
      <c r="W96">
        <v>5.57</v>
      </c>
      <c r="X96">
        <v>2.52</v>
      </c>
    </row>
    <row r="97" spans="1:24">
      <c r="A97" s="44" t="s">
        <v>393</v>
      </c>
      <c r="B97" s="54" t="s">
        <v>658</v>
      </c>
      <c r="C97" s="44"/>
      <c r="D97" s="58">
        <v>180.55</v>
      </c>
      <c r="E97" s="69">
        <v>196.91</v>
      </c>
      <c r="F97" s="69">
        <v>272.98</v>
      </c>
      <c r="G97" s="58">
        <v>1.57</v>
      </c>
      <c r="H97">
        <v>8.11</v>
      </c>
      <c r="I97">
        <v>0</v>
      </c>
      <c r="J97" s="58">
        <v>9.33</v>
      </c>
      <c r="K97" s="58">
        <v>4.41</v>
      </c>
      <c r="L97">
        <v>0.47</v>
      </c>
      <c r="M97" s="58">
        <v>2.23</v>
      </c>
      <c r="N97">
        <v>7.1</v>
      </c>
      <c r="O97">
        <v>0.71</v>
      </c>
      <c r="P97" s="58">
        <v>19.39</v>
      </c>
      <c r="Q97">
        <v>2.9</v>
      </c>
      <c r="R97">
        <v>0.01</v>
      </c>
      <c r="S97" s="58">
        <v>0.05</v>
      </c>
      <c r="T97">
        <v>3.92</v>
      </c>
      <c r="U97">
        <v>1.23</v>
      </c>
      <c r="V97" s="58">
        <v>3.52</v>
      </c>
      <c r="W97">
        <v>5.57</v>
      </c>
      <c r="X97">
        <v>2.52</v>
      </c>
    </row>
    <row r="98" spans="1:24">
      <c r="A98" s="44" t="s">
        <v>394</v>
      </c>
      <c r="B98" s="54" t="s">
        <v>659</v>
      </c>
      <c r="C98" s="44"/>
      <c r="D98" s="58">
        <v>273997.65000000002</v>
      </c>
      <c r="E98" s="69">
        <v>306480.86</v>
      </c>
      <c r="F98" s="69">
        <v>311590.92</v>
      </c>
      <c r="G98" s="58">
        <v>4349.16</v>
      </c>
      <c r="H98" s="58">
        <v>4683.12</v>
      </c>
      <c r="I98" s="58">
        <v>29361.5</v>
      </c>
      <c r="J98" s="58">
        <v>7170.82</v>
      </c>
      <c r="K98" s="58">
        <v>4893.92</v>
      </c>
      <c r="L98" s="58">
        <v>41788.550000000003</v>
      </c>
      <c r="M98" s="58">
        <v>3236.26</v>
      </c>
      <c r="N98" s="58">
        <v>4797.8</v>
      </c>
      <c r="O98" s="58">
        <v>49695.25</v>
      </c>
      <c r="P98" s="58">
        <v>3111.75</v>
      </c>
      <c r="Q98" s="58">
        <v>3427.83</v>
      </c>
      <c r="R98" s="58">
        <v>41595.599999999999</v>
      </c>
      <c r="S98" s="58">
        <v>4279.54</v>
      </c>
      <c r="T98" s="58">
        <v>3476.88</v>
      </c>
      <c r="U98" s="58">
        <v>53327.98</v>
      </c>
      <c r="V98" s="58">
        <v>2952.21</v>
      </c>
      <c r="W98" s="58">
        <v>2284.3000000000002</v>
      </c>
      <c r="X98" s="58">
        <v>51241.440000000002</v>
      </c>
    </row>
    <row r="99" spans="1:24">
      <c r="A99" s="44" t="s">
        <v>395</v>
      </c>
      <c r="B99" s="54" t="s">
        <v>660</v>
      </c>
      <c r="C99" s="44"/>
      <c r="D99" s="58">
        <v>16486.669999999998</v>
      </c>
      <c r="E99" s="69">
        <v>9872.86</v>
      </c>
      <c r="F99" s="69">
        <v>11177.19</v>
      </c>
      <c r="G99" s="58">
        <v>184.09</v>
      </c>
      <c r="H99" s="58">
        <v>71.52</v>
      </c>
      <c r="I99" s="58">
        <v>378.94</v>
      </c>
      <c r="J99" s="58">
        <v>45.9</v>
      </c>
      <c r="K99" s="58">
        <v>108.51</v>
      </c>
      <c r="L99" s="58">
        <v>147.83000000000001</v>
      </c>
      <c r="M99" s="58">
        <v>53.12</v>
      </c>
      <c r="N99" s="58">
        <v>52.37</v>
      </c>
      <c r="O99" s="58">
        <v>211.33</v>
      </c>
      <c r="P99" s="58">
        <v>39.369999999999997</v>
      </c>
      <c r="Q99" s="58">
        <v>21.56</v>
      </c>
      <c r="R99" s="58">
        <v>187.83</v>
      </c>
      <c r="S99" s="58">
        <v>65.91</v>
      </c>
      <c r="T99" s="58">
        <v>10.97</v>
      </c>
      <c r="U99" s="58">
        <v>212.51</v>
      </c>
      <c r="V99" s="58">
        <v>158.93</v>
      </c>
      <c r="W99" s="58">
        <v>57.3</v>
      </c>
      <c r="X99" s="58">
        <v>515.16</v>
      </c>
    </row>
    <row r="100" spans="1:24">
      <c r="A100" s="44" t="s">
        <v>396</v>
      </c>
      <c r="B100" s="54" t="s">
        <v>661</v>
      </c>
      <c r="C100" s="44"/>
      <c r="D100" s="58">
        <v>7488.98</v>
      </c>
      <c r="E100" s="69">
        <v>6692.54</v>
      </c>
      <c r="F100" s="69">
        <v>8798.34</v>
      </c>
      <c r="G100" s="58">
        <v>181.85</v>
      </c>
      <c r="H100" s="58">
        <v>70.95</v>
      </c>
      <c r="I100" s="58">
        <v>373.59</v>
      </c>
      <c r="J100" s="58">
        <v>44.98</v>
      </c>
      <c r="K100" s="58">
        <v>106.25</v>
      </c>
      <c r="L100" s="58">
        <v>147.01</v>
      </c>
      <c r="M100" s="58">
        <v>52.56</v>
      </c>
      <c r="N100" s="58">
        <v>49.91</v>
      </c>
      <c r="O100" s="58">
        <v>210.09</v>
      </c>
      <c r="P100" s="58">
        <v>38.619999999999997</v>
      </c>
      <c r="Q100" s="58">
        <v>12.88</v>
      </c>
      <c r="R100" s="58">
        <v>186.9</v>
      </c>
      <c r="S100" s="58">
        <v>62.37</v>
      </c>
      <c r="T100" s="58">
        <v>9.51</v>
      </c>
      <c r="U100" s="58">
        <v>211.29</v>
      </c>
      <c r="V100" s="58">
        <v>158.63</v>
      </c>
      <c r="W100" s="58">
        <v>54.11</v>
      </c>
      <c r="X100" s="58">
        <v>515.16</v>
      </c>
    </row>
    <row r="101" spans="1:24">
      <c r="A101" s="44" t="s">
        <v>397</v>
      </c>
      <c r="B101" s="54" t="s">
        <v>242</v>
      </c>
      <c r="C101" s="44"/>
      <c r="D101" s="58">
        <v>8997.69</v>
      </c>
      <c r="E101" s="69">
        <v>3180.32</v>
      </c>
      <c r="F101" s="69">
        <v>2378.85</v>
      </c>
      <c r="G101" s="58">
        <v>2.2400000000000002</v>
      </c>
      <c r="H101">
        <v>0.56000000000000005</v>
      </c>
      <c r="I101">
        <v>5.34</v>
      </c>
      <c r="J101" s="58">
        <v>0.92</v>
      </c>
      <c r="K101">
        <v>2.2599999999999998</v>
      </c>
      <c r="L101">
        <v>0.81</v>
      </c>
      <c r="M101" s="58">
        <v>0.56000000000000005</v>
      </c>
      <c r="N101" s="58">
        <v>2.46</v>
      </c>
      <c r="O101">
        <v>1.24</v>
      </c>
      <c r="P101" s="58">
        <v>0.75</v>
      </c>
      <c r="Q101">
        <v>8.68</v>
      </c>
      <c r="R101">
        <v>0.93</v>
      </c>
      <c r="S101" s="58">
        <v>3.53</v>
      </c>
      <c r="T101">
        <v>1.47</v>
      </c>
      <c r="U101">
        <v>1.22</v>
      </c>
      <c r="V101" s="58">
        <v>0.3</v>
      </c>
      <c r="W101">
        <v>3.19</v>
      </c>
      <c r="X101">
        <v>0</v>
      </c>
    </row>
    <row r="102" spans="1:24">
      <c r="A102" s="44" t="s">
        <v>398</v>
      </c>
      <c r="B102" s="54" t="s">
        <v>662</v>
      </c>
      <c r="C102" s="44"/>
      <c r="D102" s="58">
        <v>51946.36</v>
      </c>
      <c r="E102" s="69">
        <v>43506.35</v>
      </c>
      <c r="F102" s="69">
        <v>46987.86</v>
      </c>
      <c r="G102" s="58">
        <v>751.84</v>
      </c>
      <c r="H102" s="58">
        <v>374.14</v>
      </c>
      <c r="I102" s="58">
        <v>2666.01</v>
      </c>
      <c r="J102" s="58">
        <v>911.21</v>
      </c>
      <c r="K102" s="58">
        <v>474.17</v>
      </c>
      <c r="L102" s="58">
        <v>2929.21</v>
      </c>
      <c r="M102" s="58">
        <v>762.92</v>
      </c>
      <c r="N102" s="58">
        <v>619.26</v>
      </c>
      <c r="O102" s="58">
        <v>3732.16</v>
      </c>
      <c r="P102" s="58">
        <v>445.72</v>
      </c>
      <c r="Q102" s="58">
        <v>815.36</v>
      </c>
      <c r="R102" s="58">
        <v>1875.65</v>
      </c>
      <c r="S102" s="58">
        <v>732.16</v>
      </c>
      <c r="T102" s="58">
        <v>529.02</v>
      </c>
      <c r="U102" s="58">
        <v>2793.38</v>
      </c>
      <c r="V102" s="58">
        <v>562.67999999999995</v>
      </c>
      <c r="W102" s="58">
        <v>206.15</v>
      </c>
      <c r="X102" s="58">
        <v>3587.4</v>
      </c>
    </row>
    <row r="103" spans="1:24">
      <c r="A103" s="44" t="s">
        <v>399</v>
      </c>
      <c r="B103" s="54" t="s">
        <v>663</v>
      </c>
      <c r="C103" s="44"/>
      <c r="D103" s="58">
        <v>16168.28</v>
      </c>
      <c r="E103" s="69">
        <v>11896.61</v>
      </c>
      <c r="F103" s="69">
        <v>16578.330000000002</v>
      </c>
      <c r="G103" s="58">
        <v>25.75</v>
      </c>
      <c r="H103" s="58">
        <v>44.58</v>
      </c>
      <c r="I103">
        <v>40.479999999999997</v>
      </c>
      <c r="J103" s="58">
        <v>41.98</v>
      </c>
      <c r="K103" s="58">
        <v>15.49</v>
      </c>
      <c r="L103">
        <v>20.170000000000002</v>
      </c>
      <c r="M103" s="58">
        <v>10.36</v>
      </c>
      <c r="N103" s="58">
        <v>36.71</v>
      </c>
      <c r="O103">
        <v>4.74</v>
      </c>
      <c r="P103" s="58">
        <v>49.54</v>
      </c>
      <c r="Q103" s="58">
        <v>20.48</v>
      </c>
      <c r="R103">
        <v>14.86</v>
      </c>
      <c r="S103" s="58">
        <v>47.9</v>
      </c>
      <c r="T103" s="58">
        <v>37.26</v>
      </c>
      <c r="U103">
        <v>31.74</v>
      </c>
      <c r="V103" s="58">
        <v>99.23</v>
      </c>
      <c r="W103" s="58">
        <v>30.4</v>
      </c>
      <c r="X103">
        <v>39.090000000000003</v>
      </c>
    </row>
    <row r="104" spans="1:24">
      <c r="A104" s="44" t="s">
        <v>400</v>
      </c>
      <c r="B104" s="54" t="s">
        <v>664</v>
      </c>
      <c r="C104" s="44"/>
      <c r="D104" s="58">
        <v>2257.5700000000002</v>
      </c>
      <c r="E104" s="69">
        <v>1836.15</v>
      </c>
      <c r="F104" s="69">
        <v>2726.7</v>
      </c>
      <c r="G104">
        <v>23.36</v>
      </c>
      <c r="H104">
        <v>28.45</v>
      </c>
      <c r="I104">
        <v>6.23</v>
      </c>
      <c r="J104">
        <v>23.49</v>
      </c>
      <c r="K104">
        <v>27.98</v>
      </c>
      <c r="L104">
        <v>0.79</v>
      </c>
      <c r="M104">
        <v>18.32</v>
      </c>
      <c r="N104">
        <v>11.81</v>
      </c>
      <c r="O104" s="58">
        <v>1.23</v>
      </c>
      <c r="P104">
        <v>24.03</v>
      </c>
      <c r="Q104">
        <v>3.75</v>
      </c>
      <c r="R104">
        <v>0.63</v>
      </c>
      <c r="S104">
        <v>7.02</v>
      </c>
      <c r="T104">
        <v>8</v>
      </c>
      <c r="U104">
        <v>2.42</v>
      </c>
      <c r="V104">
        <v>21.86</v>
      </c>
      <c r="W104">
        <v>9.76</v>
      </c>
      <c r="X104">
        <v>3.2</v>
      </c>
    </row>
    <row r="105" spans="1:24">
      <c r="A105" s="44" t="s">
        <v>401</v>
      </c>
      <c r="B105" s="54" t="s">
        <v>665</v>
      </c>
      <c r="C105" s="44"/>
      <c r="D105" s="58">
        <v>2165.88</v>
      </c>
      <c r="E105" s="69">
        <v>977.02</v>
      </c>
      <c r="F105" s="69">
        <v>778.69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0.02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0.1</v>
      </c>
      <c r="U105">
        <v>0</v>
      </c>
      <c r="V105">
        <v>0</v>
      </c>
      <c r="W105">
        <v>0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31342.06</v>
      </c>
      <c r="E106" s="69">
        <v>28787.119999999999</v>
      </c>
      <c r="F106" s="69">
        <v>26897.11</v>
      </c>
      <c r="G106" s="58">
        <v>702.73</v>
      </c>
      <c r="H106" s="58">
        <v>297.32</v>
      </c>
      <c r="I106" s="58">
        <v>2619.3000000000002</v>
      </c>
      <c r="J106" s="58">
        <v>845.73</v>
      </c>
      <c r="K106" s="58">
        <v>430.69</v>
      </c>
      <c r="L106" s="58">
        <v>2908.02</v>
      </c>
      <c r="M106" s="58">
        <v>734.22</v>
      </c>
      <c r="N106" s="58">
        <v>570.73</v>
      </c>
      <c r="O106" s="58">
        <v>3726.19</v>
      </c>
      <c r="P106" s="58">
        <v>372.16</v>
      </c>
      <c r="Q106" s="58">
        <v>785.5</v>
      </c>
      <c r="R106" s="58">
        <v>1860.16</v>
      </c>
      <c r="S106" s="58">
        <v>677.25</v>
      </c>
      <c r="T106" s="58">
        <v>480.77</v>
      </c>
      <c r="U106" s="58">
        <v>2758.99</v>
      </c>
      <c r="V106" s="58">
        <v>441.58</v>
      </c>
      <c r="W106" s="58">
        <v>163.97</v>
      </c>
      <c r="X106" s="58">
        <v>3545.11</v>
      </c>
    </row>
    <row r="107" spans="1:24">
      <c r="A107" s="44" t="s">
        <v>403</v>
      </c>
      <c r="B107" s="54" t="s">
        <v>667</v>
      </c>
      <c r="C107" s="44"/>
      <c r="D107" s="58">
        <v>12.57</v>
      </c>
      <c r="E107" s="69">
        <v>9.4600000000000009</v>
      </c>
      <c r="F107" s="69">
        <v>7.02</v>
      </c>
      <c r="G107">
        <v>0</v>
      </c>
      <c r="H107">
        <v>3.79</v>
      </c>
      <c r="I107">
        <v>0</v>
      </c>
      <c r="J107">
        <v>0</v>
      </c>
      <c r="K107">
        <v>0</v>
      </c>
      <c r="L107">
        <v>0.24</v>
      </c>
      <c r="M107">
        <v>0</v>
      </c>
      <c r="N107">
        <v>0</v>
      </c>
      <c r="O107">
        <v>0</v>
      </c>
      <c r="P107">
        <v>0</v>
      </c>
      <c r="Q107">
        <v>5.63</v>
      </c>
      <c r="R107">
        <v>0</v>
      </c>
      <c r="S107">
        <v>0</v>
      </c>
      <c r="T107">
        <v>2.89</v>
      </c>
      <c r="U107">
        <v>0.24</v>
      </c>
      <c r="V107">
        <v>0</v>
      </c>
      <c r="W107">
        <v>2.02</v>
      </c>
      <c r="X107">
        <v>0</v>
      </c>
    </row>
    <row r="108" spans="1:24">
      <c r="A108" s="44" t="s">
        <v>185</v>
      </c>
      <c r="B108" s="54" t="s">
        <v>281</v>
      </c>
      <c r="C108" s="44"/>
      <c r="D108" s="58">
        <v>170083.77</v>
      </c>
      <c r="E108" s="69">
        <v>223932.43</v>
      </c>
      <c r="F108" s="69">
        <v>218034.86</v>
      </c>
      <c r="G108" s="58">
        <v>3013.14</v>
      </c>
      <c r="H108" s="58">
        <v>3499.79</v>
      </c>
      <c r="I108" s="58">
        <v>24341.85</v>
      </c>
      <c r="J108" s="58">
        <v>5722.72</v>
      </c>
      <c r="K108" s="58">
        <v>3938.77</v>
      </c>
      <c r="L108" s="58">
        <v>36597.01</v>
      </c>
      <c r="M108" s="58">
        <v>2240.6999999999998</v>
      </c>
      <c r="N108" s="58">
        <v>3756.77</v>
      </c>
      <c r="O108" s="58">
        <v>43074.67</v>
      </c>
      <c r="P108" s="58">
        <v>2407.4299999999998</v>
      </c>
      <c r="Q108" s="58">
        <v>2457.33</v>
      </c>
      <c r="R108" s="58">
        <v>36608.82</v>
      </c>
      <c r="S108" s="58">
        <v>3302.78</v>
      </c>
      <c r="T108" s="58">
        <v>2773.19</v>
      </c>
      <c r="U108" s="58">
        <v>48119.85</v>
      </c>
      <c r="V108" s="58">
        <v>2008.99</v>
      </c>
      <c r="W108" s="58">
        <v>1700.36</v>
      </c>
      <c r="X108" s="58">
        <v>43805.07</v>
      </c>
    </row>
    <row r="109" spans="1:24">
      <c r="A109" s="44" t="s">
        <v>216</v>
      </c>
      <c r="B109" s="54" t="s">
        <v>281</v>
      </c>
      <c r="C109" s="44"/>
      <c r="D109" s="58">
        <v>170083.77</v>
      </c>
      <c r="E109" s="69">
        <v>223932.43</v>
      </c>
      <c r="F109" s="69">
        <v>218034.86</v>
      </c>
      <c r="G109" s="58">
        <v>3013.14</v>
      </c>
      <c r="H109" s="58">
        <v>3499.79</v>
      </c>
      <c r="I109" s="58">
        <v>24341.85</v>
      </c>
      <c r="J109" s="58">
        <v>5722.72</v>
      </c>
      <c r="K109" s="58">
        <v>3938.77</v>
      </c>
      <c r="L109" s="58">
        <v>36597.01</v>
      </c>
      <c r="M109" s="58">
        <v>2240.6999999999998</v>
      </c>
      <c r="N109" s="58">
        <v>3756.77</v>
      </c>
      <c r="O109" s="58">
        <v>43074.67</v>
      </c>
      <c r="P109" s="58">
        <v>2407.4299999999998</v>
      </c>
      <c r="Q109" s="58">
        <v>2457.33</v>
      </c>
      <c r="R109" s="58">
        <v>36608.82</v>
      </c>
      <c r="S109" s="58">
        <v>3302.78</v>
      </c>
      <c r="T109" s="58">
        <v>2773.19</v>
      </c>
      <c r="U109" s="58">
        <v>48119.85</v>
      </c>
      <c r="V109" s="58">
        <v>2008.99</v>
      </c>
      <c r="W109" s="58">
        <v>1700.36</v>
      </c>
      <c r="X109" s="58">
        <v>43805.07</v>
      </c>
    </row>
    <row r="110" spans="1:24">
      <c r="A110" s="44" t="s">
        <v>404</v>
      </c>
      <c r="B110" s="54" t="s">
        <v>668</v>
      </c>
      <c r="C110" s="44"/>
      <c r="D110" s="58">
        <v>30453.279999999999</v>
      </c>
      <c r="E110" s="69">
        <v>24113.040000000001</v>
      </c>
      <c r="F110" s="69">
        <v>29653.3</v>
      </c>
      <c r="G110" s="58">
        <v>364.54</v>
      </c>
      <c r="H110" s="58">
        <v>612.92999999999995</v>
      </c>
      <c r="I110" s="58">
        <v>1872.09</v>
      </c>
      <c r="J110" s="58">
        <v>447.44</v>
      </c>
      <c r="K110" s="58">
        <v>358.26</v>
      </c>
      <c r="L110" s="58">
        <v>1979.88</v>
      </c>
      <c r="M110" s="58">
        <v>158.54</v>
      </c>
      <c r="N110" s="58">
        <v>364.42</v>
      </c>
      <c r="O110" s="58">
        <v>2613.12</v>
      </c>
      <c r="P110" s="58">
        <v>166.8</v>
      </c>
      <c r="Q110" s="58">
        <v>112.99</v>
      </c>
      <c r="R110" s="58">
        <v>2834.65</v>
      </c>
      <c r="S110" s="58">
        <v>143.69</v>
      </c>
      <c r="T110" s="58">
        <v>149.87</v>
      </c>
      <c r="U110" s="58">
        <v>2102.87</v>
      </c>
      <c r="V110" s="58">
        <v>179.7</v>
      </c>
      <c r="W110" s="58">
        <v>305.02</v>
      </c>
      <c r="X110" s="58">
        <v>3018.02</v>
      </c>
    </row>
    <row r="111" spans="1:24">
      <c r="A111" s="44" t="s">
        <v>405</v>
      </c>
      <c r="B111" s="54" t="s">
        <v>669</v>
      </c>
      <c r="C111" s="44"/>
      <c r="D111" s="58">
        <v>9948.27</v>
      </c>
      <c r="E111" s="69">
        <v>9483.48</v>
      </c>
      <c r="F111" s="69">
        <v>6770.38</v>
      </c>
      <c r="G111">
        <v>104.52</v>
      </c>
      <c r="H111">
        <v>50.05</v>
      </c>
      <c r="I111" s="58">
        <v>646.89</v>
      </c>
      <c r="J111">
        <v>181.75</v>
      </c>
      <c r="K111">
        <v>179.85</v>
      </c>
      <c r="L111" s="58">
        <v>1070.22</v>
      </c>
      <c r="M111">
        <v>19.63</v>
      </c>
      <c r="N111">
        <v>101.44</v>
      </c>
      <c r="O111" s="58">
        <v>1335.77</v>
      </c>
      <c r="P111">
        <v>5.14</v>
      </c>
      <c r="Q111">
        <v>27.89</v>
      </c>
      <c r="R111" s="58">
        <v>1591.26</v>
      </c>
      <c r="S111">
        <v>7.96</v>
      </c>
      <c r="T111" s="58">
        <v>6.94</v>
      </c>
      <c r="U111" s="58">
        <v>828.11</v>
      </c>
      <c r="V111" s="58">
        <v>23.92</v>
      </c>
      <c r="W111" s="58">
        <v>158.19999999999999</v>
      </c>
      <c r="X111" s="58">
        <v>1131.1600000000001</v>
      </c>
    </row>
    <row r="112" spans="1:24">
      <c r="A112" s="44" t="s">
        <v>406</v>
      </c>
      <c r="B112" s="54" t="s">
        <v>670</v>
      </c>
      <c r="C112" s="44"/>
      <c r="D112" s="58">
        <v>20505.009999999998</v>
      </c>
      <c r="E112" s="69">
        <v>14629.57</v>
      </c>
      <c r="F112" s="69">
        <v>22882.92</v>
      </c>
      <c r="G112" s="58">
        <v>260.02</v>
      </c>
      <c r="H112" s="58">
        <v>562.88</v>
      </c>
      <c r="I112" s="58">
        <v>1225.2</v>
      </c>
      <c r="J112" s="58">
        <v>265.69</v>
      </c>
      <c r="K112" s="58">
        <v>178.41</v>
      </c>
      <c r="L112" s="58">
        <v>909.66</v>
      </c>
      <c r="M112" s="58">
        <v>138.91</v>
      </c>
      <c r="N112" s="58">
        <v>262.97000000000003</v>
      </c>
      <c r="O112" s="58">
        <v>1277.3499999999999</v>
      </c>
      <c r="P112" s="58">
        <v>161.66</v>
      </c>
      <c r="Q112" s="58">
        <v>85.1</v>
      </c>
      <c r="R112" s="58">
        <v>1243.3900000000001</v>
      </c>
      <c r="S112" s="58">
        <v>135.72</v>
      </c>
      <c r="T112" s="58">
        <v>142.93</v>
      </c>
      <c r="U112" s="58">
        <v>1274.77</v>
      </c>
      <c r="V112" s="58">
        <v>155.79</v>
      </c>
      <c r="W112" s="58">
        <v>146.83000000000001</v>
      </c>
      <c r="X112" s="58">
        <v>1886.86</v>
      </c>
    </row>
    <row r="113" spans="1:24">
      <c r="A113" s="44" t="s">
        <v>407</v>
      </c>
      <c r="B113" s="54" t="s">
        <v>295</v>
      </c>
      <c r="C113" s="44"/>
      <c r="D113" s="58">
        <v>5027.57</v>
      </c>
      <c r="E113" s="69">
        <v>5056.18</v>
      </c>
      <c r="F113" s="69">
        <v>5737.72</v>
      </c>
      <c r="G113" s="58">
        <v>35.549999999999997</v>
      </c>
      <c r="H113">
        <v>124.75</v>
      </c>
      <c r="I113">
        <v>102.61</v>
      </c>
      <c r="J113" s="58">
        <v>43.56</v>
      </c>
      <c r="K113">
        <v>14.21</v>
      </c>
      <c r="L113">
        <v>134.62</v>
      </c>
      <c r="M113" s="58">
        <v>20.97</v>
      </c>
      <c r="N113">
        <v>4.9800000000000004</v>
      </c>
      <c r="O113">
        <v>63.98</v>
      </c>
      <c r="P113" s="58">
        <v>52.42</v>
      </c>
      <c r="Q113">
        <v>20.59</v>
      </c>
      <c r="R113">
        <v>88.65</v>
      </c>
      <c r="S113" s="58">
        <v>35.01</v>
      </c>
      <c r="T113" s="58">
        <v>13.83</v>
      </c>
      <c r="U113">
        <v>99.36</v>
      </c>
      <c r="V113" s="58">
        <v>41.91</v>
      </c>
      <c r="W113" s="58">
        <v>15.47</v>
      </c>
      <c r="X113" s="58">
        <v>315.79000000000002</v>
      </c>
    </row>
    <row r="114" spans="1:24">
      <c r="A114" s="44" t="s">
        <v>408</v>
      </c>
      <c r="B114" s="54" t="s">
        <v>671</v>
      </c>
      <c r="C114" s="44"/>
      <c r="D114" s="58">
        <v>1862.36</v>
      </c>
      <c r="E114" s="69">
        <v>1578.72</v>
      </c>
      <c r="F114" s="69">
        <v>1724.55</v>
      </c>
      <c r="G114">
        <v>13.99</v>
      </c>
      <c r="H114">
        <v>89.07</v>
      </c>
      <c r="I114">
        <v>84.46</v>
      </c>
      <c r="J114">
        <v>12.48</v>
      </c>
      <c r="K114">
        <v>3.25</v>
      </c>
      <c r="L114">
        <v>129.05000000000001</v>
      </c>
      <c r="M114">
        <v>1.96</v>
      </c>
      <c r="N114">
        <v>3.25</v>
      </c>
      <c r="O114">
        <v>63.34</v>
      </c>
      <c r="P114">
        <v>0.18</v>
      </c>
      <c r="Q114">
        <v>0.75</v>
      </c>
      <c r="R114">
        <v>80.900000000000006</v>
      </c>
      <c r="S114">
        <v>0.49</v>
      </c>
      <c r="T114">
        <v>4.59</v>
      </c>
      <c r="U114">
        <v>99.29</v>
      </c>
      <c r="V114">
        <v>12.41</v>
      </c>
      <c r="W114" s="58">
        <v>0.18</v>
      </c>
      <c r="X114" s="58">
        <v>295.95999999999998</v>
      </c>
    </row>
    <row r="115" spans="1:24">
      <c r="A115" s="44" t="s">
        <v>409</v>
      </c>
      <c r="B115" s="54" t="s">
        <v>672</v>
      </c>
      <c r="C115" s="44"/>
      <c r="D115" s="58">
        <v>3165.22</v>
      </c>
      <c r="E115" s="69">
        <v>3477.45</v>
      </c>
      <c r="F115" s="69">
        <v>4013.16</v>
      </c>
      <c r="G115" s="58">
        <v>21.55</v>
      </c>
      <c r="H115">
        <v>35.68</v>
      </c>
      <c r="I115">
        <v>18.149999999999999</v>
      </c>
      <c r="J115" s="58">
        <v>31.08</v>
      </c>
      <c r="K115">
        <v>10.95</v>
      </c>
      <c r="L115">
        <v>5.57</v>
      </c>
      <c r="M115" s="58">
        <v>19.010000000000002</v>
      </c>
      <c r="N115">
        <v>1.73</v>
      </c>
      <c r="O115">
        <v>0.64</v>
      </c>
      <c r="P115" s="58">
        <v>52.24</v>
      </c>
      <c r="Q115">
        <v>19.84</v>
      </c>
      <c r="R115">
        <v>7.75</v>
      </c>
      <c r="S115" s="58">
        <v>34.520000000000003</v>
      </c>
      <c r="T115" s="58">
        <v>9.24</v>
      </c>
      <c r="U115">
        <v>7.0000000000000007E-2</v>
      </c>
      <c r="V115" s="58">
        <v>29.5</v>
      </c>
      <c r="W115">
        <v>15.29</v>
      </c>
      <c r="X115">
        <v>19.829999999999998</v>
      </c>
    </row>
    <row r="116" spans="1:24">
      <c r="A116" s="44" t="s">
        <v>410</v>
      </c>
      <c r="B116" s="54" t="s">
        <v>673</v>
      </c>
      <c r="C116" s="44"/>
      <c r="D116" s="58">
        <v>7312.9</v>
      </c>
      <c r="E116" s="69">
        <v>7392.67</v>
      </c>
      <c r="F116" s="69">
        <v>8213.07</v>
      </c>
      <c r="G116" s="58">
        <v>60.32</v>
      </c>
      <c r="H116" s="58">
        <v>41.36</v>
      </c>
      <c r="I116" s="58">
        <v>536.4</v>
      </c>
      <c r="J116" s="58">
        <v>77.02</v>
      </c>
      <c r="K116" s="58">
        <v>61.61</v>
      </c>
      <c r="L116" s="58">
        <v>601.22</v>
      </c>
      <c r="M116" s="58">
        <v>35.020000000000003</v>
      </c>
      <c r="N116" s="58">
        <v>68.23</v>
      </c>
      <c r="O116" s="58">
        <v>760.15</v>
      </c>
      <c r="P116" s="58">
        <v>249.67</v>
      </c>
      <c r="Q116" s="58">
        <v>218.44</v>
      </c>
      <c r="R116" s="58">
        <v>696.83</v>
      </c>
      <c r="S116" s="58">
        <v>84.08</v>
      </c>
      <c r="T116" s="58">
        <v>56.8</v>
      </c>
      <c r="U116" s="58">
        <v>681.1</v>
      </c>
      <c r="V116" s="58">
        <v>430.92</v>
      </c>
      <c r="W116" s="58">
        <v>106.57</v>
      </c>
      <c r="X116" s="58">
        <v>784.39</v>
      </c>
    </row>
    <row r="117" spans="1:24">
      <c r="A117" s="44" t="s">
        <v>411</v>
      </c>
      <c r="B117" s="54" t="s">
        <v>674</v>
      </c>
      <c r="C117" s="44"/>
      <c r="D117" s="58">
        <v>2446.37</v>
      </c>
      <c r="E117" s="69">
        <v>1750.67</v>
      </c>
      <c r="F117" s="69">
        <v>1539.58</v>
      </c>
      <c r="G117" s="58">
        <v>11.53</v>
      </c>
      <c r="H117" s="58">
        <v>4.9800000000000004</v>
      </c>
      <c r="I117" s="58">
        <v>141.30000000000001</v>
      </c>
      <c r="J117" s="58">
        <v>19.84</v>
      </c>
      <c r="K117" s="58">
        <v>7.56</v>
      </c>
      <c r="L117" s="58">
        <v>122.35</v>
      </c>
      <c r="M117" s="58">
        <v>9</v>
      </c>
      <c r="N117" s="58">
        <v>3.01</v>
      </c>
      <c r="O117" s="58">
        <v>209.37</v>
      </c>
      <c r="P117" s="58">
        <v>42.95</v>
      </c>
      <c r="Q117" s="58">
        <v>7.82</v>
      </c>
      <c r="R117" s="58">
        <v>123.42</v>
      </c>
      <c r="S117" s="58">
        <v>34.18</v>
      </c>
      <c r="T117" s="58">
        <v>2.8</v>
      </c>
      <c r="U117" s="58">
        <v>142.80000000000001</v>
      </c>
      <c r="V117" s="58">
        <v>17.440000000000001</v>
      </c>
      <c r="W117" s="58">
        <v>10.66</v>
      </c>
      <c r="X117" s="58">
        <v>124.8</v>
      </c>
    </row>
    <row r="118" spans="1:24">
      <c r="A118" s="44" t="s">
        <v>412</v>
      </c>
      <c r="B118" s="54" t="s">
        <v>675</v>
      </c>
      <c r="C118" s="44"/>
      <c r="D118" s="58">
        <v>175.81</v>
      </c>
      <c r="E118" s="69">
        <v>261.26</v>
      </c>
      <c r="F118" s="69">
        <v>265.92</v>
      </c>
      <c r="G118" s="58">
        <v>1.77</v>
      </c>
      <c r="H118" s="58">
        <v>0.24</v>
      </c>
      <c r="I118" s="58">
        <v>25.07</v>
      </c>
      <c r="J118" s="58">
        <v>6.9</v>
      </c>
      <c r="K118" s="58">
        <v>1.98</v>
      </c>
      <c r="L118" s="58">
        <v>14.64</v>
      </c>
      <c r="M118" s="58">
        <v>0.72</v>
      </c>
      <c r="N118" s="58">
        <v>0.56000000000000005</v>
      </c>
      <c r="O118" s="58">
        <v>34.549999999999997</v>
      </c>
      <c r="P118" s="58">
        <v>29.39</v>
      </c>
      <c r="Q118" s="58">
        <v>5.6</v>
      </c>
      <c r="R118" s="58">
        <v>37.979999999999997</v>
      </c>
      <c r="S118" s="58">
        <v>4.8600000000000003</v>
      </c>
      <c r="T118" s="58">
        <v>1.07</v>
      </c>
      <c r="U118" s="58">
        <v>36.630000000000003</v>
      </c>
      <c r="V118" s="58">
        <v>6.1</v>
      </c>
      <c r="W118" s="58">
        <v>0.66</v>
      </c>
      <c r="X118" s="58">
        <v>23.44</v>
      </c>
    </row>
    <row r="119" spans="1:24">
      <c r="A119" s="44" t="s">
        <v>413</v>
      </c>
      <c r="B119" s="54" t="s">
        <v>676</v>
      </c>
      <c r="C119" s="44"/>
      <c r="D119" s="58">
        <v>2270.5700000000002</v>
      </c>
      <c r="E119" s="69">
        <v>1489.41</v>
      </c>
      <c r="F119" s="69">
        <v>1273.6600000000001</v>
      </c>
      <c r="G119" s="58">
        <v>9.76</v>
      </c>
      <c r="H119">
        <v>4.74</v>
      </c>
      <c r="I119" s="58">
        <v>116.23</v>
      </c>
      <c r="J119" s="58">
        <v>12.93</v>
      </c>
      <c r="K119">
        <v>5.58</v>
      </c>
      <c r="L119" s="58">
        <v>107.71</v>
      </c>
      <c r="M119" s="58">
        <v>8.2899999999999991</v>
      </c>
      <c r="N119">
        <v>2.4500000000000002</v>
      </c>
      <c r="O119" s="58">
        <v>174.82</v>
      </c>
      <c r="P119" s="58">
        <v>13.56</v>
      </c>
      <c r="Q119">
        <v>2.2200000000000002</v>
      </c>
      <c r="R119" s="58">
        <v>85.43</v>
      </c>
      <c r="S119" s="58">
        <v>29.32</v>
      </c>
      <c r="T119">
        <v>1.73</v>
      </c>
      <c r="U119" s="58">
        <v>106.17</v>
      </c>
      <c r="V119" s="58">
        <v>11.34</v>
      </c>
      <c r="W119">
        <v>10</v>
      </c>
      <c r="X119" s="58">
        <v>101.36</v>
      </c>
    </row>
    <row r="120" spans="1:24">
      <c r="A120" s="44" t="s">
        <v>414</v>
      </c>
      <c r="B120" s="54" t="s">
        <v>677</v>
      </c>
      <c r="C120" s="44"/>
      <c r="D120" s="58">
        <v>4866.53</v>
      </c>
      <c r="E120" s="69">
        <v>5642</v>
      </c>
      <c r="F120" s="69">
        <v>6673.49</v>
      </c>
      <c r="G120" s="58">
        <v>48.79</v>
      </c>
      <c r="H120" s="58">
        <v>36.380000000000003</v>
      </c>
      <c r="I120" s="58">
        <v>395.11</v>
      </c>
      <c r="J120" s="58">
        <v>57.18</v>
      </c>
      <c r="K120" s="58">
        <v>54.05</v>
      </c>
      <c r="L120" s="58">
        <v>478.87</v>
      </c>
      <c r="M120" s="58">
        <v>26.02</v>
      </c>
      <c r="N120" s="58">
        <v>65.23</v>
      </c>
      <c r="O120" s="58">
        <v>550.78</v>
      </c>
      <c r="P120" s="58">
        <v>206.72</v>
      </c>
      <c r="Q120" s="58">
        <v>210.62</v>
      </c>
      <c r="R120" s="58">
        <v>573.41999999999996</v>
      </c>
      <c r="S120" s="58">
        <v>49.89</v>
      </c>
      <c r="T120" s="58">
        <v>54</v>
      </c>
      <c r="U120" s="58">
        <v>538.29999999999995</v>
      </c>
      <c r="V120" s="58">
        <v>413.48</v>
      </c>
      <c r="W120" s="58">
        <v>95.91</v>
      </c>
      <c r="X120" s="58">
        <v>659.59</v>
      </c>
    </row>
    <row r="121" spans="1:24">
      <c r="A121" s="44" t="s">
        <v>415</v>
      </c>
      <c r="B121" s="54" t="s">
        <v>678</v>
      </c>
      <c r="C121" s="44"/>
      <c r="D121" s="58">
        <v>117.13</v>
      </c>
      <c r="E121" s="69">
        <v>184.77</v>
      </c>
      <c r="F121" s="69">
        <v>201.05</v>
      </c>
      <c r="G121" s="58">
        <v>0.85</v>
      </c>
      <c r="H121">
        <v>1.27</v>
      </c>
      <c r="I121">
        <v>4.8899999999999997</v>
      </c>
      <c r="J121" s="58">
        <v>1.77</v>
      </c>
      <c r="K121">
        <v>0.22</v>
      </c>
      <c r="L121" s="58">
        <v>1.87</v>
      </c>
      <c r="M121" s="58">
        <v>1.71</v>
      </c>
      <c r="N121">
        <v>4.5199999999999996</v>
      </c>
      <c r="O121">
        <v>8.64</v>
      </c>
      <c r="P121" s="58">
        <v>74.16</v>
      </c>
      <c r="Q121">
        <v>2.3199999999999998</v>
      </c>
      <c r="R121" s="58">
        <v>21.52</v>
      </c>
      <c r="S121" s="58">
        <v>10.32</v>
      </c>
      <c r="T121">
        <v>12.28</v>
      </c>
      <c r="U121">
        <v>19.079999999999998</v>
      </c>
      <c r="V121" s="58">
        <v>332.26</v>
      </c>
      <c r="W121">
        <v>9.5299999999999994</v>
      </c>
      <c r="X121">
        <v>8.1</v>
      </c>
    </row>
    <row r="122" spans="1:24">
      <c r="A122" s="44" t="s">
        <v>416</v>
      </c>
      <c r="B122" s="54" t="s">
        <v>679</v>
      </c>
      <c r="C122" s="44"/>
      <c r="D122" s="58">
        <v>920.97</v>
      </c>
      <c r="E122" s="69">
        <v>1337.27</v>
      </c>
      <c r="F122" s="69">
        <v>1508.86</v>
      </c>
      <c r="G122" s="58">
        <v>8.4700000000000006</v>
      </c>
      <c r="H122" s="58">
        <v>7.74</v>
      </c>
      <c r="I122" s="58">
        <v>29.8</v>
      </c>
      <c r="J122" s="58">
        <v>2.75</v>
      </c>
      <c r="K122" s="58">
        <v>7.92</v>
      </c>
      <c r="L122" s="58">
        <v>26.29</v>
      </c>
      <c r="M122" s="58">
        <v>6.55</v>
      </c>
      <c r="N122" s="58">
        <v>21.27</v>
      </c>
      <c r="O122" s="58">
        <v>56.75</v>
      </c>
      <c r="P122" s="58">
        <v>50.71</v>
      </c>
      <c r="Q122" s="58">
        <v>118.51</v>
      </c>
      <c r="R122" s="58">
        <v>96.19</v>
      </c>
      <c r="S122" s="58">
        <v>15.38</v>
      </c>
      <c r="T122" s="58">
        <v>19.600000000000001</v>
      </c>
      <c r="U122" s="58">
        <v>73.569999999999993</v>
      </c>
      <c r="V122" s="58">
        <v>48.67</v>
      </c>
      <c r="W122" s="58">
        <v>51.55</v>
      </c>
      <c r="X122" s="58">
        <v>199.29</v>
      </c>
    </row>
    <row r="123" spans="1:24">
      <c r="A123" s="44" t="s">
        <v>417</v>
      </c>
      <c r="B123" s="54" t="s">
        <v>680</v>
      </c>
      <c r="C123" s="44"/>
      <c r="D123" s="58">
        <v>32.36</v>
      </c>
      <c r="E123" s="69">
        <v>28.69</v>
      </c>
      <c r="F123" s="69">
        <v>45.24</v>
      </c>
      <c r="G123">
        <v>0</v>
      </c>
      <c r="H123">
        <v>0</v>
      </c>
      <c r="I123">
        <v>0</v>
      </c>
      <c r="J123">
        <v>0</v>
      </c>
      <c r="K123">
        <v>5.73</v>
      </c>
      <c r="L123">
        <v>0</v>
      </c>
      <c r="M123">
        <v>0</v>
      </c>
      <c r="N123">
        <v>0.2</v>
      </c>
      <c r="O123">
        <v>0</v>
      </c>
      <c r="P123">
        <v>0</v>
      </c>
      <c r="Q123">
        <v>0</v>
      </c>
      <c r="R123">
        <v>0</v>
      </c>
      <c r="S123">
        <v>0.16</v>
      </c>
      <c r="T123">
        <v>0</v>
      </c>
      <c r="U123">
        <v>0</v>
      </c>
      <c r="V123">
        <v>0</v>
      </c>
      <c r="W123">
        <v>7.1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1530.5</v>
      </c>
      <c r="E124" s="69">
        <v>1476.25</v>
      </c>
      <c r="F124" s="69">
        <v>1901.53</v>
      </c>
      <c r="G124" s="69">
        <v>35.44</v>
      </c>
      <c r="H124" s="58">
        <v>19.989999999999998</v>
      </c>
      <c r="I124" s="58">
        <v>71.319999999999993</v>
      </c>
      <c r="J124" s="69">
        <v>10.93</v>
      </c>
      <c r="K124" s="58">
        <v>28.34</v>
      </c>
      <c r="L124" s="58">
        <v>79.430000000000007</v>
      </c>
      <c r="M124" s="69">
        <v>15.91</v>
      </c>
      <c r="N124" s="58">
        <v>35.22</v>
      </c>
      <c r="O124" s="58">
        <v>86.96</v>
      </c>
      <c r="P124" s="69">
        <v>66.010000000000005</v>
      </c>
      <c r="Q124" s="58">
        <v>18.440000000000001</v>
      </c>
      <c r="R124" s="58">
        <v>102.53</v>
      </c>
      <c r="S124" s="69">
        <v>19.920000000000002</v>
      </c>
      <c r="T124" s="58">
        <v>15.04</v>
      </c>
      <c r="U124" s="58">
        <v>96.21</v>
      </c>
      <c r="V124" s="69">
        <v>27.84</v>
      </c>
      <c r="W124" s="58">
        <v>21.27</v>
      </c>
      <c r="X124" s="58">
        <v>128.88</v>
      </c>
    </row>
    <row r="125" spans="1:24">
      <c r="A125" s="44" t="s">
        <v>419</v>
      </c>
      <c r="B125" s="54" t="s">
        <v>682</v>
      </c>
      <c r="C125" s="44"/>
      <c r="D125" s="58">
        <v>2265.5700000000002</v>
      </c>
      <c r="E125" s="69">
        <v>2615.0300000000002</v>
      </c>
      <c r="F125" s="69">
        <v>3016.82</v>
      </c>
      <c r="G125" s="58">
        <v>4.0199999999999996</v>
      </c>
      <c r="H125" s="58">
        <v>7.38</v>
      </c>
      <c r="I125" s="58">
        <v>289.10000000000002</v>
      </c>
      <c r="J125" s="58">
        <v>41.73</v>
      </c>
      <c r="K125" s="58">
        <v>11.84</v>
      </c>
      <c r="L125" s="58">
        <v>371.28</v>
      </c>
      <c r="M125" s="58">
        <v>1.84</v>
      </c>
      <c r="N125" s="58">
        <v>4.01</v>
      </c>
      <c r="O125" s="58">
        <v>398.43</v>
      </c>
      <c r="P125" s="58">
        <v>15.83</v>
      </c>
      <c r="Q125" s="58">
        <v>71.349999999999994</v>
      </c>
      <c r="R125" s="58">
        <v>353.18</v>
      </c>
      <c r="S125" s="58">
        <v>4.1100000000000003</v>
      </c>
      <c r="T125" s="58">
        <v>7.08</v>
      </c>
      <c r="U125" s="58">
        <v>349.44</v>
      </c>
      <c r="V125" s="58">
        <v>4.71</v>
      </c>
      <c r="W125" s="58">
        <v>6.45</v>
      </c>
      <c r="X125" s="58">
        <v>323.33</v>
      </c>
    </row>
    <row r="126" spans="1:24">
      <c r="A126" s="44" t="s">
        <v>420</v>
      </c>
      <c r="B126" s="54" t="s">
        <v>683</v>
      </c>
      <c r="C126" s="44"/>
      <c r="D126" s="58">
        <v>1146.8499999999999</v>
      </c>
      <c r="E126" s="69">
        <v>1605.41</v>
      </c>
      <c r="F126" s="69">
        <v>2112.91</v>
      </c>
      <c r="G126" s="58">
        <v>6.05</v>
      </c>
      <c r="H126" s="58">
        <v>7.8</v>
      </c>
      <c r="I126" s="58">
        <v>89.9</v>
      </c>
      <c r="J126" s="58">
        <v>28.79</v>
      </c>
      <c r="K126" s="58">
        <v>44.7</v>
      </c>
      <c r="L126" s="58">
        <v>115.08</v>
      </c>
      <c r="M126" s="58">
        <v>12.03</v>
      </c>
      <c r="N126" s="58">
        <v>8.01</v>
      </c>
      <c r="O126" s="58">
        <v>139.05000000000001</v>
      </c>
      <c r="P126" s="58">
        <v>71.83</v>
      </c>
      <c r="Q126" s="58">
        <v>67.86</v>
      </c>
      <c r="R126" s="58">
        <v>180.25</v>
      </c>
      <c r="S126" s="58">
        <v>12.41</v>
      </c>
      <c r="T126" s="58">
        <v>2.93</v>
      </c>
      <c r="U126" s="58">
        <v>142.53</v>
      </c>
      <c r="V126" s="58">
        <v>44.21</v>
      </c>
      <c r="W126" s="58">
        <v>81.64</v>
      </c>
      <c r="X126" s="58">
        <v>130.91999999999999</v>
      </c>
    </row>
    <row r="127" spans="1:24">
      <c r="A127" s="44" t="s">
        <v>421</v>
      </c>
      <c r="B127" s="54" t="s">
        <v>683</v>
      </c>
      <c r="C127" s="44"/>
      <c r="D127" s="58">
        <v>1146.8499999999999</v>
      </c>
      <c r="E127" s="69">
        <v>1605.41</v>
      </c>
      <c r="F127" s="69">
        <v>2112.91</v>
      </c>
      <c r="G127" s="58">
        <v>6.05</v>
      </c>
      <c r="H127" s="58">
        <v>7.8</v>
      </c>
      <c r="I127" s="58">
        <v>89.9</v>
      </c>
      <c r="J127" s="58">
        <v>28.79</v>
      </c>
      <c r="K127" s="58">
        <v>44.7</v>
      </c>
      <c r="L127" s="58">
        <v>115.08</v>
      </c>
      <c r="M127" s="58">
        <v>12.03</v>
      </c>
      <c r="N127" s="58">
        <v>8.01</v>
      </c>
      <c r="O127" s="58">
        <v>139.05000000000001</v>
      </c>
      <c r="P127" s="58">
        <v>71.83</v>
      </c>
      <c r="Q127" s="58">
        <v>67.86</v>
      </c>
      <c r="R127" s="58">
        <v>180.25</v>
      </c>
      <c r="S127" s="58">
        <v>12.41</v>
      </c>
      <c r="T127" s="58">
        <v>2.93</v>
      </c>
      <c r="U127" s="58">
        <v>142.53</v>
      </c>
      <c r="V127" s="58">
        <v>44.21</v>
      </c>
      <c r="W127" s="58">
        <v>81.64</v>
      </c>
      <c r="X127" s="58">
        <v>130.91999999999999</v>
      </c>
    </row>
    <row r="128" spans="1:24">
      <c r="A128" s="44" t="s">
        <v>217</v>
      </c>
      <c r="B128" s="54" t="s">
        <v>274</v>
      </c>
      <c r="C128" s="44"/>
      <c r="D128" s="58">
        <v>977.21</v>
      </c>
      <c r="E128" s="69">
        <v>1322.7</v>
      </c>
      <c r="F128" s="69">
        <v>1777.02</v>
      </c>
      <c r="G128" s="58">
        <v>5.45</v>
      </c>
      <c r="H128" s="58">
        <v>7.79</v>
      </c>
      <c r="I128" s="58">
        <v>82.38</v>
      </c>
      <c r="J128" s="58">
        <v>26.4</v>
      </c>
      <c r="K128" s="58">
        <v>35.590000000000003</v>
      </c>
      <c r="L128" s="58">
        <v>81.790000000000006</v>
      </c>
      <c r="M128" s="58">
        <v>6.53</v>
      </c>
      <c r="N128" s="58">
        <v>7.28</v>
      </c>
      <c r="O128" s="58">
        <v>119.84</v>
      </c>
      <c r="P128" s="58">
        <v>64.75</v>
      </c>
      <c r="Q128" s="58">
        <v>59.9</v>
      </c>
      <c r="R128" s="58">
        <v>169.22</v>
      </c>
      <c r="S128" s="58">
        <v>2.35</v>
      </c>
      <c r="T128" s="58">
        <v>2.6</v>
      </c>
      <c r="U128" s="58">
        <v>120.22</v>
      </c>
      <c r="V128" s="58">
        <v>12.17</v>
      </c>
      <c r="W128" s="58">
        <v>73.84</v>
      </c>
      <c r="X128" s="58">
        <v>99.12</v>
      </c>
    </row>
    <row r="129" spans="1:24">
      <c r="A129" s="44" t="s">
        <v>218</v>
      </c>
      <c r="B129" s="54" t="s">
        <v>257</v>
      </c>
      <c r="C129" s="44"/>
      <c r="D129" s="58">
        <v>159.26</v>
      </c>
      <c r="E129" s="69">
        <v>270.7</v>
      </c>
      <c r="F129" s="69">
        <v>318.43</v>
      </c>
      <c r="G129" s="58">
        <v>0.6</v>
      </c>
      <c r="H129">
        <v>0.01</v>
      </c>
      <c r="I129">
        <v>7.29</v>
      </c>
      <c r="J129" s="58">
        <v>2.12</v>
      </c>
      <c r="K129">
        <v>9.08</v>
      </c>
      <c r="L129" s="58">
        <v>33.06</v>
      </c>
      <c r="M129" s="58">
        <v>5.5</v>
      </c>
      <c r="N129">
        <v>0.71</v>
      </c>
      <c r="O129" s="58">
        <v>18.760000000000002</v>
      </c>
      <c r="P129" s="58">
        <v>4.7699999999999996</v>
      </c>
      <c r="Q129">
        <v>7.68</v>
      </c>
      <c r="R129" s="58">
        <v>10.45</v>
      </c>
      <c r="S129" s="58">
        <v>10.06</v>
      </c>
      <c r="T129">
        <v>0.32</v>
      </c>
      <c r="U129" s="58">
        <v>20.53</v>
      </c>
      <c r="V129" s="58">
        <v>31.99</v>
      </c>
      <c r="W129">
        <v>7.8</v>
      </c>
      <c r="X129" s="58">
        <v>29.65</v>
      </c>
    </row>
    <row r="130" spans="1:24">
      <c r="A130" s="44" t="s">
        <v>422</v>
      </c>
      <c r="B130" s="54" t="s">
        <v>684</v>
      </c>
      <c r="C130" s="44"/>
      <c r="D130" s="58">
        <v>10.39</v>
      </c>
      <c r="E130" s="69">
        <v>12.02</v>
      </c>
      <c r="F130" s="69">
        <v>17.46</v>
      </c>
      <c r="G130">
        <v>0</v>
      </c>
      <c r="H130">
        <v>0</v>
      </c>
      <c r="I130">
        <v>0.23</v>
      </c>
      <c r="J130">
        <v>0.27</v>
      </c>
      <c r="K130">
        <v>0.03</v>
      </c>
      <c r="L130">
        <v>0.23</v>
      </c>
      <c r="M130">
        <v>0</v>
      </c>
      <c r="N130">
        <v>0.01</v>
      </c>
      <c r="O130">
        <v>0.45</v>
      </c>
      <c r="P130">
        <v>2.31</v>
      </c>
      <c r="Q130">
        <v>0.28000000000000003</v>
      </c>
      <c r="R130">
        <v>0.57999999999999996</v>
      </c>
      <c r="S130">
        <v>0</v>
      </c>
      <c r="T130">
        <v>0.01</v>
      </c>
      <c r="U130">
        <v>1.78</v>
      </c>
      <c r="V130">
        <v>0.04</v>
      </c>
      <c r="W130">
        <v>0.01</v>
      </c>
      <c r="X130">
        <v>2.14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303860.90999999997</v>
      </c>
      <c r="E132" s="69">
        <v>383109.49</v>
      </c>
      <c r="F132" s="69">
        <v>427310.9</v>
      </c>
      <c r="G132" s="58">
        <v>5233.16</v>
      </c>
      <c r="H132" s="58">
        <v>6699.65</v>
      </c>
      <c r="I132" s="58">
        <v>39238.67</v>
      </c>
      <c r="J132" s="58">
        <v>9689.7999999999993</v>
      </c>
      <c r="K132" s="58">
        <v>7208.76</v>
      </c>
      <c r="L132" s="58">
        <v>53126.75</v>
      </c>
      <c r="M132" s="58">
        <v>5291.43</v>
      </c>
      <c r="N132" s="58">
        <v>6217.98</v>
      </c>
      <c r="O132" s="58">
        <v>65790.95</v>
      </c>
      <c r="P132" s="58">
        <v>6723.9</v>
      </c>
      <c r="Q132" s="58">
        <v>4948.75</v>
      </c>
      <c r="R132" s="58">
        <v>57024.480000000003</v>
      </c>
      <c r="S132" s="58">
        <v>6454.71</v>
      </c>
      <c r="T132" s="58">
        <v>4917.8999999999996</v>
      </c>
      <c r="U132" s="58">
        <v>70886.759999999995</v>
      </c>
      <c r="V132" s="58">
        <v>9497.57</v>
      </c>
      <c r="W132" s="58">
        <v>3669.42</v>
      </c>
      <c r="X132" s="58">
        <v>72101.279999999999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152268.74</v>
      </c>
      <c r="E134" s="69">
        <v>138488.43</v>
      </c>
      <c r="F134" s="69">
        <v>159953.73000000001</v>
      </c>
      <c r="G134" s="58">
        <v>2660.38</v>
      </c>
      <c r="H134" s="58">
        <v>1845.05</v>
      </c>
      <c r="I134" s="58">
        <v>2634.53</v>
      </c>
      <c r="J134" s="58">
        <v>2683.36</v>
      </c>
      <c r="K134" s="58">
        <v>1370.76</v>
      </c>
      <c r="L134" s="58">
        <v>1632.15</v>
      </c>
      <c r="M134" s="58">
        <v>1139.07</v>
      </c>
      <c r="N134" s="58">
        <v>1105.5899999999999</v>
      </c>
      <c r="O134" s="58">
        <v>1838.01</v>
      </c>
      <c r="P134" s="58">
        <v>1478.2</v>
      </c>
      <c r="Q134" s="58">
        <v>1134.71</v>
      </c>
      <c r="R134" s="58">
        <v>1583.97</v>
      </c>
      <c r="S134" s="58">
        <v>1753.37</v>
      </c>
      <c r="T134" s="58">
        <v>1107.31</v>
      </c>
      <c r="U134" s="58">
        <v>1587.66</v>
      </c>
      <c r="V134" s="58">
        <v>1654.14</v>
      </c>
      <c r="W134" s="58">
        <v>1319.22</v>
      </c>
      <c r="X134" s="58">
        <v>1755.49</v>
      </c>
    </row>
    <row r="135" spans="1:24">
      <c r="A135" s="44" t="s">
        <v>427</v>
      </c>
      <c r="B135" s="54" t="s">
        <v>687</v>
      </c>
      <c r="C135" s="44"/>
      <c r="D135" s="58">
        <v>696.46</v>
      </c>
      <c r="E135" s="69">
        <v>744.9</v>
      </c>
      <c r="F135" s="69">
        <v>1944.64</v>
      </c>
      <c r="G135" s="58">
        <v>0.37</v>
      </c>
      <c r="H135" s="58">
        <v>2.62</v>
      </c>
      <c r="I135" s="58">
        <v>1.66</v>
      </c>
      <c r="J135" s="58">
        <v>15.9</v>
      </c>
      <c r="K135" s="58">
        <v>3.4</v>
      </c>
      <c r="L135" s="58">
        <v>0</v>
      </c>
      <c r="M135" s="58">
        <v>0.23</v>
      </c>
      <c r="N135" s="58">
        <v>4.6399999999999997</v>
      </c>
      <c r="O135" s="58">
        <v>0</v>
      </c>
      <c r="P135" s="58">
        <v>0.97</v>
      </c>
      <c r="Q135" s="58">
        <v>10.28</v>
      </c>
      <c r="R135" s="58">
        <v>0</v>
      </c>
      <c r="S135" s="58">
        <v>9.77</v>
      </c>
      <c r="T135" s="58">
        <v>7.91</v>
      </c>
      <c r="U135" s="58">
        <v>0</v>
      </c>
      <c r="V135" s="58">
        <v>5.84</v>
      </c>
      <c r="W135" s="58">
        <v>33.75</v>
      </c>
      <c r="X135" s="58">
        <v>1.28</v>
      </c>
    </row>
    <row r="136" spans="1:24">
      <c r="A136" s="44" t="s">
        <v>428</v>
      </c>
      <c r="B136" s="54" t="s">
        <v>687</v>
      </c>
      <c r="C136" s="44"/>
      <c r="D136" s="58">
        <v>696.46</v>
      </c>
      <c r="E136" s="69">
        <v>744.9</v>
      </c>
      <c r="F136" s="69">
        <v>1944.64</v>
      </c>
      <c r="G136" s="58">
        <v>0.37</v>
      </c>
      <c r="H136" s="58">
        <v>2.62</v>
      </c>
      <c r="I136" s="58">
        <v>1.66</v>
      </c>
      <c r="J136" s="58">
        <v>15.9</v>
      </c>
      <c r="K136" s="58">
        <v>3.4</v>
      </c>
      <c r="L136" s="58">
        <v>0</v>
      </c>
      <c r="M136" s="58">
        <v>0.23</v>
      </c>
      <c r="N136" s="58">
        <v>4.6399999999999997</v>
      </c>
      <c r="O136" s="58">
        <v>0</v>
      </c>
      <c r="P136" s="58">
        <v>0.97</v>
      </c>
      <c r="Q136" s="58">
        <v>10.28</v>
      </c>
      <c r="R136" s="58">
        <v>0</v>
      </c>
      <c r="S136" s="58">
        <v>9.77</v>
      </c>
      <c r="T136" s="58">
        <v>7.91</v>
      </c>
      <c r="U136" s="58">
        <v>0</v>
      </c>
      <c r="V136" s="58">
        <v>5.84</v>
      </c>
      <c r="W136" s="58">
        <v>33.75</v>
      </c>
      <c r="X136" s="58">
        <v>1.28</v>
      </c>
    </row>
    <row r="137" spans="1:24">
      <c r="A137" s="44" t="s">
        <v>429</v>
      </c>
      <c r="B137" s="54" t="s">
        <v>688</v>
      </c>
      <c r="C137" s="44"/>
      <c r="D137" s="58">
        <v>553.91</v>
      </c>
      <c r="E137" s="69">
        <v>538.54</v>
      </c>
      <c r="F137" s="69">
        <v>1255.97</v>
      </c>
      <c r="G137" s="58">
        <v>0.37</v>
      </c>
      <c r="H137" s="58">
        <v>2.62</v>
      </c>
      <c r="I137" s="58">
        <v>1.66</v>
      </c>
      <c r="J137" s="58">
        <v>15.9</v>
      </c>
      <c r="K137" s="58">
        <v>3.4</v>
      </c>
      <c r="L137" s="58">
        <v>0</v>
      </c>
      <c r="M137" s="58">
        <v>0.23</v>
      </c>
      <c r="N137" s="58">
        <v>4.6399999999999997</v>
      </c>
      <c r="O137" s="58">
        <v>0</v>
      </c>
      <c r="P137" s="58">
        <v>0.97</v>
      </c>
      <c r="Q137" s="58">
        <v>10.26</v>
      </c>
      <c r="R137" s="58">
        <v>0</v>
      </c>
      <c r="S137" s="58">
        <v>9.75</v>
      </c>
      <c r="T137" s="58">
        <v>7.91</v>
      </c>
      <c r="U137" s="58">
        <v>0</v>
      </c>
      <c r="V137" s="58">
        <v>5.84</v>
      </c>
      <c r="W137" s="58">
        <v>33.75</v>
      </c>
      <c r="X137" s="58">
        <v>1.28</v>
      </c>
    </row>
    <row r="138" spans="1:24">
      <c r="A138" s="44" t="s">
        <v>430</v>
      </c>
      <c r="B138" s="54" t="s">
        <v>689</v>
      </c>
      <c r="C138" s="44"/>
      <c r="D138" s="58">
        <v>142.55000000000001</v>
      </c>
      <c r="E138" s="69">
        <v>206.37</v>
      </c>
      <c r="F138" s="69">
        <v>688.67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0.02</v>
      </c>
      <c r="R138">
        <v>0</v>
      </c>
      <c r="S138">
        <v>0.01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6927.48</v>
      </c>
      <c r="E139" s="69">
        <v>5182.6099999999997</v>
      </c>
      <c r="F139" s="69">
        <v>5230.12</v>
      </c>
      <c r="G139" s="58">
        <v>19.93</v>
      </c>
      <c r="H139" s="58">
        <v>66.06</v>
      </c>
      <c r="I139" s="58">
        <v>489.57</v>
      </c>
      <c r="J139" s="58">
        <v>82.11</v>
      </c>
      <c r="K139" s="58">
        <v>91.18</v>
      </c>
      <c r="L139" s="58">
        <v>178.08</v>
      </c>
      <c r="M139" s="58">
        <v>11.19</v>
      </c>
      <c r="N139" s="58">
        <v>24.92</v>
      </c>
      <c r="O139" s="58">
        <v>186.04</v>
      </c>
      <c r="P139" s="58">
        <v>24.24</v>
      </c>
      <c r="Q139" s="58">
        <v>69.319999999999993</v>
      </c>
      <c r="R139" s="58">
        <v>197.32</v>
      </c>
      <c r="S139" s="58">
        <v>49.02</v>
      </c>
      <c r="T139" s="58">
        <v>31.34</v>
      </c>
      <c r="U139" s="58">
        <v>306.14</v>
      </c>
      <c r="V139" s="58">
        <v>23.02</v>
      </c>
      <c r="W139" s="58">
        <v>32.479999999999997</v>
      </c>
      <c r="X139" s="58">
        <v>433.48</v>
      </c>
    </row>
    <row r="140" spans="1:24">
      <c r="A140" s="44" t="s">
        <v>432</v>
      </c>
      <c r="B140" s="54" t="s">
        <v>690</v>
      </c>
      <c r="C140" s="44"/>
      <c r="D140" s="58">
        <v>6927.48</v>
      </c>
      <c r="E140" s="69">
        <v>5182.6099999999997</v>
      </c>
      <c r="F140" s="69">
        <v>5230.12</v>
      </c>
      <c r="G140" s="58">
        <v>19.93</v>
      </c>
      <c r="H140" s="58">
        <v>66.06</v>
      </c>
      <c r="I140" s="58">
        <v>489.57</v>
      </c>
      <c r="J140" s="58">
        <v>82.11</v>
      </c>
      <c r="K140" s="58">
        <v>91.18</v>
      </c>
      <c r="L140" s="58">
        <v>178.08</v>
      </c>
      <c r="M140" s="58">
        <v>11.19</v>
      </c>
      <c r="N140" s="58">
        <v>24.92</v>
      </c>
      <c r="O140" s="58">
        <v>186.04</v>
      </c>
      <c r="P140" s="58">
        <v>24.24</v>
      </c>
      <c r="Q140" s="58">
        <v>69.319999999999993</v>
      </c>
      <c r="R140" s="58">
        <v>197.32</v>
      </c>
      <c r="S140" s="58">
        <v>49.02</v>
      </c>
      <c r="T140" s="58">
        <v>31.34</v>
      </c>
      <c r="U140" s="58">
        <v>306.14</v>
      </c>
      <c r="V140" s="58">
        <v>23.02</v>
      </c>
      <c r="W140" s="58">
        <v>32.479999999999997</v>
      </c>
      <c r="X140" s="58">
        <v>433.48</v>
      </c>
    </row>
    <row r="141" spans="1:24">
      <c r="A141" s="44" t="s">
        <v>433</v>
      </c>
      <c r="B141" s="54" t="s">
        <v>691</v>
      </c>
      <c r="C141" s="44"/>
      <c r="D141" s="58">
        <v>6171.3</v>
      </c>
      <c r="E141" s="69">
        <v>4150.5600000000004</v>
      </c>
      <c r="F141" s="69">
        <v>3724.88</v>
      </c>
      <c r="G141" s="58">
        <v>17.95</v>
      </c>
      <c r="H141" s="58">
        <v>61.39</v>
      </c>
      <c r="I141" s="58">
        <v>477.09</v>
      </c>
      <c r="J141" s="58">
        <v>34.130000000000003</v>
      </c>
      <c r="K141" s="58">
        <v>78.06</v>
      </c>
      <c r="L141" s="58">
        <v>168.81</v>
      </c>
      <c r="M141" s="58">
        <v>10.72</v>
      </c>
      <c r="N141" s="58">
        <v>20.07</v>
      </c>
      <c r="O141" s="58">
        <v>185.44</v>
      </c>
      <c r="P141" s="58">
        <v>23.09</v>
      </c>
      <c r="Q141" s="58">
        <v>13.26</v>
      </c>
      <c r="R141" s="58">
        <v>197.32</v>
      </c>
      <c r="S141" s="58">
        <v>22.17</v>
      </c>
      <c r="T141" s="58">
        <v>8.35</v>
      </c>
      <c r="U141" s="58">
        <v>302.74</v>
      </c>
      <c r="V141" s="58">
        <v>13.41</v>
      </c>
      <c r="W141" s="58">
        <v>7.35</v>
      </c>
      <c r="X141" s="58">
        <v>401.8</v>
      </c>
    </row>
    <row r="142" spans="1:24">
      <c r="A142" s="44" t="s">
        <v>434</v>
      </c>
      <c r="B142" s="54" t="s">
        <v>692</v>
      </c>
      <c r="C142" s="44"/>
      <c r="D142" s="58">
        <v>26.55</v>
      </c>
      <c r="E142" s="69">
        <v>40.6</v>
      </c>
      <c r="F142" s="69">
        <v>205.39</v>
      </c>
      <c r="G142">
        <v>0.01</v>
      </c>
      <c r="H142">
        <v>0.09</v>
      </c>
      <c r="I142">
        <v>0</v>
      </c>
      <c r="J142" s="58">
        <v>0</v>
      </c>
      <c r="K142">
        <v>0.82</v>
      </c>
      <c r="L142">
        <v>0</v>
      </c>
      <c r="M142">
        <v>0</v>
      </c>
      <c r="N142">
        <v>1.56</v>
      </c>
      <c r="O142">
        <v>0</v>
      </c>
      <c r="P142" s="58">
        <v>0.01</v>
      </c>
      <c r="Q142">
        <v>0.1</v>
      </c>
      <c r="R142">
        <v>0</v>
      </c>
      <c r="S142">
        <v>0.01</v>
      </c>
      <c r="T142">
        <v>0.21</v>
      </c>
      <c r="U142">
        <v>3.4</v>
      </c>
      <c r="V142">
        <v>0.04</v>
      </c>
      <c r="W142">
        <v>13.4</v>
      </c>
      <c r="X142">
        <v>0</v>
      </c>
    </row>
    <row r="143" spans="1:24">
      <c r="A143" s="44" t="s">
        <v>435</v>
      </c>
      <c r="B143" s="54" t="s">
        <v>693</v>
      </c>
      <c r="C143" s="44"/>
      <c r="D143" s="58">
        <v>601.02</v>
      </c>
      <c r="E143" s="69">
        <v>892.82</v>
      </c>
      <c r="F143" s="69">
        <v>874.71</v>
      </c>
      <c r="G143" s="58">
        <v>1.96</v>
      </c>
      <c r="H143" s="58">
        <v>1.1399999999999999</v>
      </c>
      <c r="I143">
        <v>12.47</v>
      </c>
      <c r="J143" s="58">
        <v>47.97</v>
      </c>
      <c r="K143" s="58">
        <v>10.56</v>
      </c>
      <c r="L143">
        <v>9.2799999999999994</v>
      </c>
      <c r="M143" s="58">
        <v>0.48</v>
      </c>
      <c r="N143" s="58">
        <v>2.4500000000000002</v>
      </c>
      <c r="O143">
        <v>0.6</v>
      </c>
      <c r="P143" s="58">
        <v>1.1299999999999999</v>
      </c>
      <c r="Q143" s="58">
        <v>55.92</v>
      </c>
      <c r="R143">
        <v>0</v>
      </c>
      <c r="S143" s="58">
        <v>26.84</v>
      </c>
      <c r="T143" s="58">
        <v>22.78</v>
      </c>
      <c r="U143">
        <v>0</v>
      </c>
      <c r="V143" s="58">
        <v>9.56</v>
      </c>
      <c r="W143" s="58">
        <v>11.65</v>
      </c>
      <c r="X143">
        <v>31.68</v>
      </c>
    </row>
    <row r="144" spans="1:24">
      <c r="A144" s="44" t="s">
        <v>436</v>
      </c>
      <c r="B144" s="54" t="s">
        <v>694</v>
      </c>
      <c r="C144" s="44"/>
      <c r="D144" s="58">
        <v>108.52</v>
      </c>
      <c r="E144" s="69">
        <v>76.69</v>
      </c>
      <c r="F144" s="69">
        <v>373.2</v>
      </c>
      <c r="G144">
        <v>0.01</v>
      </c>
      <c r="H144">
        <v>2.5</v>
      </c>
      <c r="I144">
        <v>0</v>
      </c>
      <c r="J144">
        <v>0</v>
      </c>
      <c r="K144">
        <v>0.1</v>
      </c>
      <c r="L144">
        <v>0</v>
      </c>
      <c r="M144">
        <v>0</v>
      </c>
      <c r="N144">
        <v>0</v>
      </c>
      <c r="O144">
        <v>0</v>
      </c>
      <c r="P144">
        <v>0.01</v>
      </c>
      <c r="Q144">
        <v>0.02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0.08</v>
      </c>
      <c r="X144">
        <v>0</v>
      </c>
    </row>
    <row r="145" spans="1:24">
      <c r="A145" s="44" t="s">
        <v>437</v>
      </c>
      <c r="B145" s="54" t="s">
        <v>695</v>
      </c>
      <c r="C145" s="44"/>
      <c r="D145" s="58">
        <v>20.079999999999998</v>
      </c>
      <c r="E145" s="69">
        <v>21.94</v>
      </c>
      <c r="F145">
        <v>51.95</v>
      </c>
      <c r="G145">
        <v>0</v>
      </c>
      <c r="H145">
        <v>0.93</v>
      </c>
      <c r="I145">
        <v>0</v>
      </c>
      <c r="J145">
        <v>0</v>
      </c>
      <c r="K145">
        <v>1.64</v>
      </c>
      <c r="L145">
        <v>0</v>
      </c>
      <c r="M145">
        <v>0</v>
      </c>
      <c r="N145">
        <v>0.84</v>
      </c>
      <c r="O145">
        <v>0</v>
      </c>
      <c r="P145">
        <v>0</v>
      </c>
      <c r="Q145">
        <v>0.02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18861.86</v>
      </c>
      <c r="E146" s="69">
        <v>27507.040000000001</v>
      </c>
      <c r="F146" s="69">
        <v>32750.62</v>
      </c>
      <c r="G146" s="58">
        <v>232.36</v>
      </c>
      <c r="H146" s="58">
        <v>145.56</v>
      </c>
      <c r="I146" s="58">
        <v>40.9</v>
      </c>
      <c r="J146" s="58">
        <v>167.66</v>
      </c>
      <c r="K146" s="58">
        <v>191.15</v>
      </c>
      <c r="L146" s="58">
        <v>14.68</v>
      </c>
      <c r="M146" s="58">
        <v>99.07</v>
      </c>
      <c r="N146" s="58">
        <v>152.81</v>
      </c>
      <c r="O146" s="58">
        <v>42.63</v>
      </c>
      <c r="P146" s="58">
        <v>150.04</v>
      </c>
      <c r="Q146" s="58">
        <v>85.57</v>
      </c>
      <c r="R146" s="58">
        <v>30.33</v>
      </c>
      <c r="S146" s="58">
        <v>315.05</v>
      </c>
      <c r="T146" s="58">
        <v>163.79</v>
      </c>
      <c r="U146" s="58">
        <v>101.79</v>
      </c>
      <c r="V146" s="58">
        <v>418.6</v>
      </c>
      <c r="W146" s="58">
        <v>230.85</v>
      </c>
      <c r="X146" s="58">
        <v>17.73</v>
      </c>
    </row>
    <row r="147" spans="1:24">
      <c r="A147" s="44" t="s">
        <v>439</v>
      </c>
      <c r="B147" s="54" t="s">
        <v>697</v>
      </c>
      <c r="C147" s="44"/>
      <c r="D147" s="58">
        <v>17833.05</v>
      </c>
      <c r="E147" s="69">
        <v>26996.89</v>
      </c>
      <c r="F147" s="69">
        <v>31700.959999999999</v>
      </c>
      <c r="G147" s="58">
        <v>232.22</v>
      </c>
      <c r="H147" s="58">
        <v>145.24</v>
      </c>
      <c r="I147" s="58">
        <v>40.9</v>
      </c>
      <c r="J147" s="58">
        <v>162.47999999999999</v>
      </c>
      <c r="K147" s="58">
        <v>190.54</v>
      </c>
      <c r="L147" s="58">
        <v>10.1</v>
      </c>
      <c r="M147" s="58">
        <v>97.76</v>
      </c>
      <c r="N147" s="58">
        <v>150.12</v>
      </c>
      <c r="O147" s="58">
        <v>42.63</v>
      </c>
      <c r="P147" s="58">
        <v>147.80000000000001</v>
      </c>
      <c r="Q147" s="58">
        <v>84.24</v>
      </c>
      <c r="R147" s="58">
        <v>30.33</v>
      </c>
      <c r="S147" s="58">
        <v>312.83999999999997</v>
      </c>
      <c r="T147" s="58">
        <v>162.69999999999999</v>
      </c>
      <c r="U147" s="58">
        <v>101.79</v>
      </c>
      <c r="V147" s="58">
        <v>415.25</v>
      </c>
      <c r="W147" s="58">
        <v>229.75</v>
      </c>
      <c r="X147" s="58">
        <v>17.73</v>
      </c>
    </row>
    <row r="148" spans="1:24">
      <c r="A148" s="44" t="s">
        <v>238</v>
      </c>
      <c r="B148" s="54" t="s">
        <v>311</v>
      </c>
      <c r="C148" s="44"/>
      <c r="D148" s="58">
        <v>3711.92</v>
      </c>
      <c r="E148" s="69">
        <v>5005.97</v>
      </c>
      <c r="F148" s="69">
        <v>4621.83</v>
      </c>
      <c r="G148" s="58">
        <v>10.47</v>
      </c>
      <c r="H148" s="58">
        <v>8.98</v>
      </c>
      <c r="I148" s="58">
        <v>6.55</v>
      </c>
      <c r="J148" s="58">
        <v>20.97</v>
      </c>
      <c r="K148" s="58">
        <v>12.55</v>
      </c>
      <c r="L148" s="58">
        <v>0</v>
      </c>
      <c r="M148" s="58">
        <v>4.7</v>
      </c>
      <c r="N148" s="58">
        <v>15.11</v>
      </c>
      <c r="O148" s="58">
        <v>5.98</v>
      </c>
      <c r="P148" s="58">
        <v>24.07</v>
      </c>
      <c r="Q148" s="58">
        <v>7.43</v>
      </c>
      <c r="R148" s="58">
        <v>4.45</v>
      </c>
      <c r="S148" s="58">
        <v>65.87</v>
      </c>
      <c r="T148" s="58">
        <v>43.2</v>
      </c>
      <c r="U148" s="58">
        <v>80.849999999999994</v>
      </c>
      <c r="V148" s="58">
        <v>55.86</v>
      </c>
      <c r="W148" s="58">
        <v>33.85</v>
      </c>
      <c r="X148" s="58">
        <v>3.32</v>
      </c>
    </row>
    <row r="149" spans="1:24">
      <c r="A149" s="44" t="s">
        <v>440</v>
      </c>
      <c r="B149" s="54" t="s">
        <v>698</v>
      </c>
      <c r="C149" s="44"/>
      <c r="D149" s="58">
        <v>51.31</v>
      </c>
      <c r="E149">
        <v>43.61</v>
      </c>
      <c r="F149" s="69">
        <v>28.13</v>
      </c>
      <c r="G149">
        <v>3.16</v>
      </c>
      <c r="H149">
        <v>0</v>
      </c>
      <c r="I149">
        <v>0</v>
      </c>
      <c r="J149">
        <v>2.59</v>
      </c>
      <c r="K149">
        <v>0</v>
      </c>
      <c r="L149">
        <v>0</v>
      </c>
      <c r="M149">
        <v>0</v>
      </c>
      <c r="N149">
        <v>0.06</v>
      </c>
      <c r="O149">
        <v>0</v>
      </c>
      <c r="P149">
        <v>3.86</v>
      </c>
      <c r="Q149">
        <v>1.1100000000000001</v>
      </c>
      <c r="R149">
        <v>0</v>
      </c>
      <c r="S149">
        <v>4.4800000000000004</v>
      </c>
      <c r="T149">
        <v>3.19</v>
      </c>
      <c r="U149">
        <v>0</v>
      </c>
      <c r="V149">
        <v>0</v>
      </c>
      <c r="W149">
        <v>0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238.34</v>
      </c>
      <c r="E150" s="69">
        <v>351</v>
      </c>
      <c r="F150" s="69">
        <v>779.78</v>
      </c>
      <c r="G150">
        <v>0</v>
      </c>
      <c r="H150">
        <v>0</v>
      </c>
      <c r="I150">
        <v>0</v>
      </c>
      <c r="J150">
        <v>0</v>
      </c>
      <c r="K150">
        <v>0.1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0.02</v>
      </c>
      <c r="R150">
        <v>0</v>
      </c>
      <c r="S150">
        <v>0</v>
      </c>
      <c r="T150">
        <v>0</v>
      </c>
      <c r="U150">
        <v>0.28000000000000003</v>
      </c>
      <c r="V150">
        <v>0</v>
      </c>
      <c r="W150">
        <v>7.17</v>
      </c>
      <c r="X150">
        <v>0</v>
      </c>
    </row>
    <row r="151" spans="1:24">
      <c r="A151" s="44" t="s">
        <v>442</v>
      </c>
      <c r="B151" s="54" t="s">
        <v>700</v>
      </c>
      <c r="C151" s="44"/>
      <c r="D151" s="58">
        <v>658.94</v>
      </c>
      <c r="E151" s="69">
        <v>633.55999999999995</v>
      </c>
      <c r="F151" s="69">
        <v>1058.17</v>
      </c>
      <c r="G151" s="58">
        <v>3.8</v>
      </c>
      <c r="H151">
        <v>0.02</v>
      </c>
      <c r="I151" s="58">
        <v>0.02</v>
      </c>
      <c r="J151" s="58">
        <v>2.2999999999999998</v>
      </c>
      <c r="K151">
        <v>3.57</v>
      </c>
      <c r="L151" s="58">
        <v>0</v>
      </c>
      <c r="M151" s="58">
        <v>4.59</v>
      </c>
      <c r="N151">
        <v>2.88</v>
      </c>
      <c r="O151" s="58">
        <v>0</v>
      </c>
      <c r="P151" s="58">
        <v>13.19</v>
      </c>
      <c r="Q151">
        <v>0.95</v>
      </c>
      <c r="R151" s="58">
        <v>0</v>
      </c>
      <c r="S151" s="58">
        <v>10.210000000000001</v>
      </c>
      <c r="T151">
        <v>6.5</v>
      </c>
      <c r="U151" s="58">
        <v>0</v>
      </c>
      <c r="V151" s="58">
        <v>4.3099999999999996</v>
      </c>
      <c r="W151">
        <v>4.21</v>
      </c>
      <c r="X151" s="58">
        <v>0</v>
      </c>
    </row>
    <row r="152" spans="1:24">
      <c r="A152" s="44" t="s">
        <v>443</v>
      </c>
      <c r="B152" s="54" t="s">
        <v>701</v>
      </c>
      <c r="C152" s="44"/>
      <c r="D152" s="58">
        <v>2.2999999999999998</v>
      </c>
      <c r="E152" s="69">
        <v>4.9400000000000004</v>
      </c>
      <c r="F152" s="69">
        <v>10.17</v>
      </c>
      <c r="G152">
        <v>0</v>
      </c>
      <c r="H152">
        <v>0</v>
      </c>
      <c r="I152">
        <v>0</v>
      </c>
      <c r="J152">
        <v>0</v>
      </c>
      <c r="K152">
        <v>0.01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0.05</v>
      </c>
      <c r="U152">
        <v>0</v>
      </c>
      <c r="V152">
        <v>0</v>
      </c>
      <c r="W152">
        <v>0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5906.9</v>
      </c>
      <c r="E153" s="69">
        <v>4364.34</v>
      </c>
      <c r="F153" s="69">
        <v>7895.28</v>
      </c>
      <c r="G153" s="58">
        <v>140.11000000000001</v>
      </c>
      <c r="H153">
        <v>35.28</v>
      </c>
      <c r="I153">
        <v>31.1</v>
      </c>
      <c r="J153" s="58">
        <v>96.43</v>
      </c>
      <c r="K153">
        <v>39.43</v>
      </c>
      <c r="L153">
        <v>3.71</v>
      </c>
      <c r="M153" s="58">
        <v>42.02</v>
      </c>
      <c r="N153" s="58">
        <v>26.33</v>
      </c>
      <c r="O153">
        <v>26.74</v>
      </c>
      <c r="P153" s="58">
        <v>20.05</v>
      </c>
      <c r="Q153">
        <v>0.97</v>
      </c>
      <c r="R153">
        <v>3.7</v>
      </c>
      <c r="S153" s="58">
        <v>90.96</v>
      </c>
      <c r="T153">
        <v>23.07</v>
      </c>
      <c r="U153">
        <v>0.81</v>
      </c>
      <c r="V153" s="58">
        <v>112.14</v>
      </c>
      <c r="W153">
        <v>45.69</v>
      </c>
      <c r="X153">
        <v>9.76</v>
      </c>
    </row>
    <row r="154" spans="1:24">
      <c r="A154" s="44" t="s">
        <v>445</v>
      </c>
      <c r="B154" s="54" t="s">
        <v>703</v>
      </c>
      <c r="C154" s="44"/>
      <c r="D154">
        <v>5.54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7075.63</v>
      </c>
      <c r="E155" s="69">
        <v>16395.95</v>
      </c>
      <c r="F155" s="69">
        <v>16754.919999999998</v>
      </c>
      <c r="G155" s="58">
        <v>74.06</v>
      </c>
      <c r="H155" s="58">
        <v>100.7</v>
      </c>
      <c r="I155" s="58">
        <v>3.23</v>
      </c>
      <c r="J155" s="58">
        <v>35.880000000000003</v>
      </c>
      <c r="K155" s="58">
        <v>134.59</v>
      </c>
      <c r="L155" s="58">
        <v>6.15</v>
      </c>
      <c r="M155" s="58">
        <v>43.28</v>
      </c>
      <c r="N155" s="58">
        <v>104.63</v>
      </c>
      <c r="O155" s="58">
        <v>9.83</v>
      </c>
      <c r="P155" s="58">
        <v>81.400000000000006</v>
      </c>
      <c r="Q155" s="58">
        <v>69.12</v>
      </c>
      <c r="R155" s="58">
        <v>22.18</v>
      </c>
      <c r="S155" s="58">
        <v>139.82</v>
      </c>
      <c r="T155" s="58">
        <v>85.13</v>
      </c>
      <c r="U155" s="58">
        <v>19.850000000000001</v>
      </c>
      <c r="V155" s="58">
        <v>239.19</v>
      </c>
      <c r="W155" s="58">
        <v>119.24</v>
      </c>
      <c r="X155" s="58">
        <v>4.6500000000000004</v>
      </c>
    </row>
    <row r="156" spans="1:24">
      <c r="A156" s="44" t="s">
        <v>447</v>
      </c>
      <c r="B156" s="54" t="s">
        <v>705</v>
      </c>
      <c r="C156" s="44"/>
      <c r="D156" s="58">
        <v>182.17</v>
      </c>
      <c r="E156" s="69">
        <v>193.99</v>
      </c>
      <c r="F156" s="69">
        <v>545.29</v>
      </c>
      <c r="G156">
        <v>0.61</v>
      </c>
      <c r="H156">
        <v>0.26</v>
      </c>
      <c r="I156">
        <v>0</v>
      </c>
      <c r="J156">
        <v>4.32</v>
      </c>
      <c r="K156">
        <v>0.3</v>
      </c>
      <c r="L156">
        <v>0.24</v>
      </c>
      <c r="M156">
        <v>3.16</v>
      </c>
      <c r="N156">
        <v>1.1100000000000001</v>
      </c>
      <c r="O156">
        <v>0.08</v>
      </c>
      <c r="P156">
        <v>5.22</v>
      </c>
      <c r="Q156">
        <v>4.6399999999999997</v>
      </c>
      <c r="R156">
        <v>0</v>
      </c>
      <c r="S156">
        <v>1.51</v>
      </c>
      <c r="T156">
        <v>1.56</v>
      </c>
      <c r="U156">
        <v>0</v>
      </c>
      <c r="V156">
        <v>3.75</v>
      </c>
      <c r="W156">
        <v>19.59</v>
      </c>
      <c r="X156">
        <v>0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991.12</v>
      </c>
      <c r="E158" s="69">
        <v>456.53</v>
      </c>
      <c r="F158" s="69">
        <v>976.82</v>
      </c>
      <c r="G158">
        <v>0.14000000000000001</v>
      </c>
      <c r="H158">
        <v>0.28000000000000003</v>
      </c>
      <c r="I158">
        <v>0</v>
      </c>
      <c r="J158">
        <v>5.14</v>
      </c>
      <c r="K158">
        <v>0.1</v>
      </c>
      <c r="L158">
        <v>4.59</v>
      </c>
      <c r="M158">
        <v>1.32</v>
      </c>
      <c r="N158">
        <v>2.0099999999999998</v>
      </c>
      <c r="O158">
        <v>0</v>
      </c>
      <c r="P158">
        <v>2.23</v>
      </c>
      <c r="Q158">
        <v>0.19</v>
      </c>
      <c r="R158">
        <v>0</v>
      </c>
      <c r="S158">
        <v>2.21</v>
      </c>
      <c r="T158">
        <v>0.28000000000000003</v>
      </c>
      <c r="U158">
        <v>0</v>
      </c>
      <c r="V158">
        <v>3.35</v>
      </c>
      <c r="W158">
        <v>0.03</v>
      </c>
      <c r="X158">
        <v>0</v>
      </c>
    </row>
    <row r="159" spans="1:24">
      <c r="A159" s="44" t="s">
        <v>450</v>
      </c>
      <c r="B159" s="54" t="s">
        <v>707</v>
      </c>
      <c r="C159" s="44"/>
      <c r="D159" s="58">
        <v>991.12</v>
      </c>
      <c r="E159" s="69">
        <v>456.53</v>
      </c>
      <c r="F159" s="69">
        <v>976.82</v>
      </c>
      <c r="G159">
        <v>0.14000000000000001</v>
      </c>
      <c r="H159">
        <v>0.28000000000000003</v>
      </c>
      <c r="I159">
        <v>0</v>
      </c>
      <c r="J159">
        <v>5.14</v>
      </c>
      <c r="K159">
        <v>0.1</v>
      </c>
      <c r="L159">
        <v>4.59</v>
      </c>
      <c r="M159">
        <v>1.32</v>
      </c>
      <c r="N159">
        <v>2.0099999999999998</v>
      </c>
      <c r="O159">
        <v>0</v>
      </c>
      <c r="P159">
        <v>2.23</v>
      </c>
      <c r="Q159">
        <v>0.19</v>
      </c>
      <c r="R159">
        <v>0</v>
      </c>
      <c r="S159">
        <v>2.21</v>
      </c>
      <c r="T159">
        <v>0.28000000000000003</v>
      </c>
      <c r="U159">
        <v>0</v>
      </c>
      <c r="V159">
        <v>3.35</v>
      </c>
      <c r="W159">
        <v>0.03</v>
      </c>
      <c r="X159">
        <v>0</v>
      </c>
    </row>
    <row r="160" spans="1:24">
      <c r="A160" s="44" t="s">
        <v>451</v>
      </c>
      <c r="B160" s="54" t="s">
        <v>708</v>
      </c>
      <c r="C160" s="44"/>
      <c r="D160" s="58">
        <v>37.69</v>
      </c>
      <c r="E160" s="69">
        <v>53.61</v>
      </c>
      <c r="F160" s="69">
        <v>72.84</v>
      </c>
      <c r="G160">
        <v>0</v>
      </c>
      <c r="H160">
        <v>0.04</v>
      </c>
      <c r="I160">
        <v>0</v>
      </c>
      <c r="J160">
        <v>0.04</v>
      </c>
      <c r="K160">
        <v>0.51</v>
      </c>
      <c r="L160">
        <v>0</v>
      </c>
      <c r="M160">
        <v>0</v>
      </c>
      <c r="N160">
        <v>0.68</v>
      </c>
      <c r="O160">
        <v>0</v>
      </c>
      <c r="P160">
        <v>0</v>
      </c>
      <c r="Q160">
        <v>1.1399999999999999</v>
      </c>
      <c r="R160">
        <v>0</v>
      </c>
      <c r="S160">
        <v>0</v>
      </c>
      <c r="T160">
        <v>0.8</v>
      </c>
      <c r="U160">
        <v>0</v>
      </c>
      <c r="V160">
        <v>0</v>
      </c>
      <c r="W160">
        <v>1.07</v>
      </c>
      <c r="X160">
        <v>0</v>
      </c>
    </row>
    <row r="161" spans="1:24">
      <c r="A161" s="44" t="s">
        <v>452</v>
      </c>
      <c r="B161" s="54" t="s">
        <v>709</v>
      </c>
      <c r="C161" s="44"/>
      <c r="D161">
        <v>1.98</v>
      </c>
      <c r="E161">
        <v>2.29</v>
      </c>
      <c r="F161">
        <v>2.12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6.87</v>
      </c>
      <c r="E163" s="69">
        <v>10.050000000000001</v>
      </c>
      <c r="F163">
        <v>15.38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>
      <c r="A164" s="44" t="s">
        <v>455</v>
      </c>
      <c r="B164" s="54" t="s">
        <v>712</v>
      </c>
      <c r="C164" s="44"/>
      <c r="D164">
        <v>4.68</v>
      </c>
      <c r="E164">
        <v>8.3000000000000007</v>
      </c>
      <c r="F164">
        <v>11.65</v>
      </c>
      <c r="G164">
        <v>0</v>
      </c>
      <c r="H164">
        <v>0.04</v>
      </c>
      <c r="I164">
        <v>0</v>
      </c>
      <c r="J164">
        <v>0</v>
      </c>
      <c r="K164">
        <v>0.51</v>
      </c>
      <c r="L164">
        <v>0</v>
      </c>
      <c r="M164">
        <v>0</v>
      </c>
      <c r="N164">
        <v>0.68</v>
      </c>
      <c r="O164">
        <v>0</v>
      </c>
      <c r="P164">
        <v>0</v>
      </c>
      <c r="Q164">
        <v>1.1100000000000001</v>
      </c>
      <c r="R164">
        <v>0</v>
      </c>
      <c r="S164">
        <v>0</v>
      </c>
      <c r="T164">
        <v>0.79</v>
      </c>
      <c r="U164">
        <v>0</v>
      </c>
      <c r="V164">
        <v>0</v>
      </c>
      <c r="W164">
        <v>1.07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24.16</v>
      </c>
      <c r="E165" s="69">
        <v>32.97</v>
      </c>
      <c r="F165" s="69">
        <v>43.69</v>
      </c>
      <c r="G165">
        <v>0</v>
      </c>
      <c r="H165">
        <v>0</v>
      </c>
      <c r="I165">
        <v>0</v>
      </c>
      <c r="J165">
        <v>0.04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0.02</v>
      </c>
      <c r="R165">
        <v>0</v>
      </c>
      <c r="S165">
        <v>0</v>
      </c>
      <c r="T165">
        <v>0.02</v>
      </c>
      <c r="U165">
        <v>0</v>
      </c>
      <c r="V165">
        <v>0</v>
      </c>
      <c r="W165">
        <v>0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4219.8100000000004</v>
      </c>
      <c r="E166" s="69">
        <v>4649.76</v>
      </c>
      <c r="F166" s="69">
        <v>6212.06</v>
      </c>
      <c r="G166" s="58">
        <v>24.37</v>
      </c>
      <c r="H166" s="58">
        <v>83.15</v>
      </c>
      <c r="I166" s="58">
        <v>62.63</v>
      </c>
      <c r="J166" s="58">
        <v>33.299999999999997</v>
      </c>
      <c r="K166" s="58">
        <v>39.08</v>
      </c>
      <c r="L166" s="58">
        <v>9.6999999999999993</v>
      </c>
      <c r="M166" s="58">
        <v>16.25</v>
      </c>
      <c r="N166" s="58">
        <v>27.67</v>
      </c>
      <c r="O166" s="58">
        <v>4.63</v>
      </c>
      <c r="P166" s="58">
        <v>76.989999999999995</v>
      </c>
      <c r="Q166" s="58">
        <v>19.98</v>
      </c>
      <c r="R166" s="58">
        <v>59.1</v>
      </c>
      <c r="S166" s="58">
        <v>63.96</v>
      </c>
      <c r="T166" s="58">
        <v>54.41</v>
      </c>
      <c r="U166" s="58">
        <v>61.03</v>
      </c>
      <c r="V166" s="58">
        <v>70.64</v>
      </c>
      <c r="W166" s="58">
        <v>68.819999999999993</v>
      </c>
      <c r="X166" s="58">
        <v>9.9700000000000006</v>
      </c>
    </row>
    <row r="167" spans="1:24">
      <c r="A167" s="44" t="s">
        <v>458</v>
      </c>
      <c r="B167" s="54" t="s">
        <v>715</v>
      </c>
      <c r="C167" s="44"/>
      <c r="D167" s="58">
        <v>1220.27</v>
      </c>
      <c r="E167" s="69">
        <v>1476.52</v>
      </c>
      <c r="F167" s="69">
        <v>2669.43</v>
      </c>
      <c r="G167" s="58">
        <v>16.350000000000001</v>
      </c>
      <c r="H167">
        <v>16.27</v>
      </c>
      <c r="I167">
        <v>33.92</v>
      </c>
      <c r="J167" s="58">
        <v>15.21</v>
      </c>
      <c r="K167" s="58">
        <v>20.46</v>
      </c>
      <c r="L167">
        <v>5.86</v>
      </c>
      <c r="M167" s="58">
        <v>9.31</v>
      </c>
      <c r="N167">
        <v>5.91</v>
      </c>
      <c r="O167">
        <v>1.71</v>
      </c>
      <c r="P167" s="58">
        <v>22.7</v>
      </c>
      <c r="Q167">
        <v>6.95</v>
      </c>
      <c r="R167">
        <v>0.48</v>
      </c>
      <c r="S167" s="58">
        <v>21.97</v>
      </c>
      <c r="T167" s="58">
        <v>14.89</v>
      </c>
      <c r="U167">
        <v>30.55</v>
      </c>
      <c r="V167" s="58">
        <v>53.07</v>
      </c>
      <c r="W167" s="58">
        <v>12.97</v>
      </c>
      <c r="X167">
        <v>0</v>
      </c>
    </row>
    <row r="168" spans="1:24">
      <c r="A168" s="44" t="s">
        <v>459</v>
      </c>
      <c r="B168" s="54" t="s">
        <v>305</v>
      </c>
      <c r="C168" s="44"/>
      <c r="D168" s="58">
        <v>1203.1400000000001</v>
      </c>
      <c r="E168" s="69">
        <v>1458.96</v>
      </c>
      <c r="F168" s="69">
        <v>2628.24</v>
      </c>
      <c r="G168" s="58">
        <v>16.350000000000001</v>
      </c>
      <c r="H168">
        <v>16.27</v>
      </c>
      <c r="I168">
        <v>33.92</v>
      </c>
      <c r="J168" s="58">
        <v>15.21</v>
      </c>
      <c r="K168" s="58">
        <v>20.46</v>
      </c>
      <c r="L168">
        <v>5.86</v>
      </c>
      <c r="M168" s="58">
        <v>9.31</v>
      </c>
      <c r="N168">
        <v>5.59</v>
      </c>
      <c r="O168">
        <v>1.71</v>
      </c>
      <c r="P168" s="58">
        <v>22.7</v>
      </c>
      <c r="Q168">
        <v>6.95</v>
      </c>
      <c r="R168">
        <v>0.48</v>
      </c>
      <c r="S168" s="58">
        <v>21.97</v>
      </c>
      <c r="T168" s="58">
        <v>14.89</v>
      </c>
      <c r="U168">
        <v>30.55</v>
      </c>
      <c r="V168" s="58">
        <v>53.07</v>
      </c>
      <c r="W168" s="58">
        <v>12.97</v>
      </c>
      <c r="X168">
        <v>0</v>
      </c>
    </row>
    <row r="169" spans="1:24">
      <c r="A169" s="44" t="s">
        <v>460</v>
      </c>
      <c r="B169" s="54" t="s">
        <v>716</v>
      </c>
      <c r="C169" s="44"/>
      <c r="D169" s="58">
        <v>17.13</v>
      </c>
      <c r="E169">
        <v>17.559999999999999</v>
      </c>
      <c r="F169">
        <v>41.19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0.32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2301.2399999999998</v>
      </c>
      <c r="E170" s="69">
        <v>2423.41</v>
      </c>
      <c r="F170" s="69">
        <v>2534.6799999999998</v>
      </c>
      <c r="G170" s="58">
        <v>3.63</v>
      </c>
      <c r="H170">
        <v>9.11</v>
      </c>
      <c r="I170">
        <v>3.83</v>
      </c>
      <c r="J170" s="58">
        <v>11.33</v>
      </c>
      <c r="K170" s="69">
        <v>14.48</v>
      </c>
      <c r="L170" s="58">
        <v>3.49</v>
      </c>
      <c r="M170" s="58">
        <v>5.41</v>
      </c>
      <c r="N170" s="58">
        <v>8.31</v>
      </c>
      <c r="O170">
        <v>2.77</v>
      </c>
      <c r="P170" s="58">
        <v>17.55</v>
      </c>
      <c r="Q170" s="58">
        <v>8.1199999999999992</v>
      </c>
      <c r="R170">
        <v>0.48</v>
      </c>
      <c r="S170" s="58">
        <v>4.09</v>
      </c>
      <c r="T170" s="58">
        <v>6.06</v>
      </c>
      <c r="U170">
        <v>4.5199999999999996</v>
      </c>
      <c r="V170" s="58">
        <v>10.9</v>
      </c>
      <c r="W170">
        <v>12.36</v>
      </c>
      <c r="X170">
        <v>5.32</v>
      </c>
    </row>
    <row r="171" spans="1:24">
      <c r="A171" s="44" t="s">
        <v>462</v>
      </c>
      <c r="B171" s="54" t="s">
        <v>718</v>
      </c>
      <c r="C171" s="44"/>
      <c r="D171" s="58">
        <v>375.52</v>
      </c>
      <c r="E171" s="69">
        <v>1084.6500000000001</v>
      </c>
      <c r="F171" s="69">
        <v>860.69</v>
      </c>
      <c r="G171" s="58">
        <v>0.03</v>
      </c>
      <c r="H171">
        <v>0</v>
      </c>
      <c r="I171">
        <v>0</v>
      </c>
      <c r="J171" s="58">
        <v>0</v>
      </c>
      <c r="K171">
        <v>0</v>
      </c>
      <c r="L171">
        <v>2.31</v>
      </c>
      <c r="M171" s="58">
        <v>1.1599999999999999</v>
      </c>
      <c r="N171">
        <v>0</v>
      </c>
      <c r="O171">
        <v>2.77</v>
      </c>
      <c r="P171" s="58">
        <v>0.6</v>
      </c>
      <c r="Q171">
        <v>0.02</v>
      </c>
      <c r="R171">
        <v>0</v>
      </c>
      <c r="S171" s="58">
        <v>0</v>
      </c>
      <c r="T171">
        <v>0</v>
      </c>
      <c r="U171">
        <v>2.09</v>
      </c>
      <c r="V171" s="58">
        <v>0.17</v>
      </c>
      <c r="W171">
        <v>1.23</v>
      </c>
      <c r="X171">
        <v>2.77</v>
      </c>
    </row>
    <row r="172" spans="1:24">
      <c r="A172" s="44" t="s">
        <v>463</v>
      </c>
      <c r="B172" s="54" t="s">
        <v>719</v>
      </c>
      <c r="C172" s="44"/>
      <c r="D172" s="58">
        <v>61.14</v>
      </c>
      <c r="E172" s="69">
        <v>44.88</v>
      </c>
      <c r="F172" s="69">
        <v>76.86</v>
      </c>
      <c r="G172">
        <v>0.23</v>
      </c>
      <c r="H172">
        <v>5.93</v>
      </c>
      <c r="I172">
        <v>0</v>
      </c>
      <c r="J172">
        <v>0.16</v>
      </c>
      <c r="K172">
        <v>1.75</v>
      </c>
      <c r="L172">
        <v>0</v>
      </c>
      <c r="M172">
        <v>2.71</v>
      </c>
      <c r="N172">
        <v>3.47</v>
      </c>
      <c r="O172">
        <v>0</v>
      </c>
      <c r="P172">
        <v>8.5399999999999991</v>
      </c>
      <c r="Q172">
        <v>4.6399999999999997</v>
      </c>
      <c r="R172">
        <v>0.31</v>
      </c>
      <c r="S172">
        <v>0.97</v>
      </c>
      <c r="T172">
        <v>3.97</v>
      </c>
      <c r="U172">
        <v>0</v>
      </c>
      <c r="V172">
        <v>0.71</v>
      </c>
      <c r="W172">
        <v>3.83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189.87</v>
      </c>
      <c r="E173" s="69">
        <v>196.75</v>
      </c>
      <c r="F173" s="69">
        <v>421.06</v>
      </c>
      <c r="G173">
        <v>0.9</v>
      </c>
      <c r="H173">
        <v>2.5099999999999998</v>
      </c>
      <c r="I173">
        <v>0.84</v>
      </c>
      <c r="J173" s="58">
        <v>0.56999999999999995</v>
      </c>
      <c r="K173">
        <v>3.46</v>
      </c>
      <c r="L173" s="58">
        <v>0</v>
      </c>
      <c r="M173">
        <v>0.8</v>
      </c>
      <c r="N173">
        <v>0.66</v>
      </c>
      <c r="O173">
        <v>0</v>
      </c>
      <c r="P173">
        <v>3.88</v>
      </c>
      <c r="Q173">
        <v>1.68</v>
      </c>
      <c r="R173">
        <v>0.17</v>
      </c>
      <c r="S173">
        <v>2.69</v>
      </c>
      <c r="T173">
        <v>0.26</v>
      </c>
      <c r="U173">
        <v>0</v>
      </c>
      <c r="V173">
        <v>9.1999999999999993</v>
      </c>
      <c r="W173">
        <v>2.99</v>
      </c>
      <c r="X173">
        <v>0</v>
      </c>
    </row>
    <row r="174" spans="1:24">
      <c r="A174" s="44" t="s">
        <v>465</v>
      </c>
      <c r="B174" s="54" t="s">
        <v>721</v>
      </c>
      <c r="C174" s="44"/>
      <c r="D174" s="58">
        <v>1674.7</v>
      </c>
      <c r="E174" s="69">
        <v>1097.1300000000001</v>
      </c>
      <c r="F174" s="69">
        <v>1176.07</v>
      </c>
      <c r="G174">
        <v>2.4700000000000002</v>
      </c>
      <c r="H174">
        <v>0.67</v>
      </c>
      <c r="I174">
        <v>2.99</v>
      </c>
      <c r="J174">
        <v>10.61</v>
      </c>
      <c r="K174">
        <v>9.27</v>
      </c>
      <c r="L174">
        <v>1.18</v>
      </c>
      <c r="M174">
        <v>0.74</v>
      </c>
      <c r="N174">
        <v>4.18</v>
      </c>
      <c r="O174">
        <v>0</v>
      </c>
      <c r="P174">
        <v>4.53</v>
      </c>
      <c r="Q174">
        <v>1.78</v>
      </c>
      <c r="R174">
        <v>0</v>
      </c>
      <c r="S174" s="58">
        <v>0.42</v>
      </c>
      <c r="T174" s="58">
        <v>1.83</v>
      </c>
      <c r="U174">
        <v>2.4300000000000002</v>
      </c>
      <c r="V174" s="58">
        <v>0.82</v>
      </c>
      <c r="W174">
        <v>4.3099999999999996</v>
      </c>
      <c r="X174">
        <v>2.56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159.54</v>
      </c>
      <c r="E176" s="69">
        <v>189.21</v>
      </c>
      <c r="F176" s="69">
        <v>279.70999999999998</v>
      </c>
      <c r="G176">
        <v>0.44</v>
      </c>
      <c r="H176" s="58">
        <v>0.12</v>
      </c>
      <c r="I176">
        <v>0.15</v>
      </c>
      <c r="J176" s="58">
        <v>6.12</v>
      </c>
      <c r="K176" s="58">
        <v>1.28</v>
      </c>
      <c r="L176" s="58">
        <v>0.35</v>
      </c>
      <c r="M176" s="58">
        <v>0.12</v>
      </c>
      <c r="N176" s="58">
        <v>0.21</v>
      </c>
      <c r="O176">
        <v>0.14000000000000001</v>
      </c>
      <c r="P176">
        <v>1.71</v>
      </c>
      <c r="Q176" s="58">
        <v>0.63</v>
      </c>
      <c r="R176">
        <v>0.14000000000000001</v>
      </c>
      <c r="S176">
        <v>18.170000000000002</v>
      </c>
      <c r="T176" s="58">
        <v>5.45</v>
      </c>
      <c r="U176">
        <v>1.57</v>
      </c>
      <c r="V176">
        <v>3.08</v>
      </c>
      <c r="W176" s="58">
        <v>0.87</v>
      </c>
      <c r="X176">
        <v>0.22</v>
      </c>
    </row>
    <row r="177" spans="1:24">
      <c r="A177" s="44" t="s">
        <v>468</v>
      </c>
      <c r="B177" s="54" t="s">
        <v>724</v>
      </c>
      <c r="C177" s="44"/>
      <c r="D177" s="58">
        <v>158.19</v>
      </c>
      <c r="E177" s="69">
        <v>188.21</v>
      </c>
      <c r="F177" s="69">
        <v>278.51</v>
      </c>
      <c r="G177">
        <v>0.44</v>
      </c>
      <c r="H177" s="58">
        <v>0.12</v>
      </c>
      <c r="I177">
        <v>0.15</v>
      </c>
      <c r="J177" s="58">
        <v>6.12</v>
      </c>
      <c r="K177" s="58">
        <v>1.28</v>
      </c>
      <c r="L177" s="58">
        <v>0.35</v>
      </c>
      <c r="M177" s="58">
        <v>0.12</v>
      </c>
      <c r="N177" s="58">
        <v>0.21</v>
      </c>
      <c r="O177">
        <v>0.14000000000000001</v>
      </c>
      <c r="P177">
        <v>1.71</v>
      </c>
      <c r="Q177" s="58">
        <v>0.63</v>
      </c>
      <c r="R177">
        <v>0.14000000000000001</v>
      </c>
      <c r="S177">
        <v>18.170000000000002</v>
      </c>
      <c r="T177" s="58">
        <v>5.45</v>
      </c>
      <c r="U177">
        <v>1.57</v>
      </c>
      <c r="V177">
        <v>3.08</v>
      </c>
      <c r="W177" s="58">
        <v>0.87</v>
      </c>
      <c r="X177">
        <v>0.22</v>
      </c>
    </row>
    <row r="178" spans="1:24">
      <c r="A178" s="44" t="s">
        <v>469</v>
      </c>
      <c r="B178" s="54" t="s">
        <v>725</v>
      </c>
      <c r="C178" s="44"/>
      <c r="D178">
        <v>1.35</v>
      </c>
      <c r="E178">
        <v>1</v>
      </c>
      <c r="F178">
        <v>1.2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453.72</v>
      </c>
      <c r="E179" s="69">
        <v>448.56</v>
      </c>
      <c r="F179" s="69">
        <v>539.48</v>
      </c>
      <c r="G179">
        <v>3.79</v>
      </c>
      <c r="H179">
        <v>55.67</v>
      </c>
      <c r="I179">
        <v>24.73</v>
      </c>
      <c r="J179">
        <v>0.64</v>
      </c>
      <c r="K179">
        <v>0.28000000000000003</v>
      </c>
      <c r="L179">
        <v>0</v>
      </c>
      <c r="M179">
        <v>1.41</v>
      </c>
      <c r="N179">
        <v>12.48</v>
      </c>
      <c r="O179">
        <v>0</v>
      </c>
      <c r="P179">
        <v>29.49</v>
      </c>
      <c r="Q179">
        <v>4</v>
      </c>
      <c r="R179">
        <v>57.35</v>
      </c>
      <c r="S179">
        <v>19.73</v>
      </c>
      <c r="T179">
        <v>25.54</v>
      </c>
      <c r="U179">
        <v>24.39</v>
      </c>
      <c r="V179">
        <v>3.58</v>
      </c>
      <c r="W179">
        <v>42.22</v>
      </c>
      <c r="X179">
        <v>4.0199999999999996</v>
      </c>
    </row>
    <row r="180" spans="1:24">
      <c r="A180" s="44" t="s">
        <v>471</v>
      </c>
      <c r="B180" s="54" t="s">
        <v>727</v>
      </c>
      <c r="C180" s="44"/>
      <c r="D180" s="58">
        <v>67.650000000000006</v>
      </c>
      <c r="E180" s="69">
        <v>100.15</v>
      </c>
      <c r="F180" s="69">
        <v>128.01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0.91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0.08</v>
      </c>
      <c r="U180">
        <v>0</v>
      </c>
      <c r="V180">
        <v>0</v>
      </c>
      <c r="W180">
        <v>0.95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372.01</v>
      </c>
      <c r="E181" s="69">
        <v>332.31</v>
      </c>
      <c r="F181" s="69">
        <v>391.85</v>
      </c>
      <c r="G181">
        <v>3.79</v>
      </c>
      <c r="H181">
        <v>55.67</v>
      </c>
      <c r="I181">
        <v>24.73</v>
      </c>
      <c r="J181">
        <v>0.64</v>
      </c>
      <c r="K181">
        <v>0.27</v>
      </c>
      <c r="L181">
        <v>0</v>
      </c>
      <c r="M181">
        <v>1.41</v>
      </c>
      <c r="N181">
        <v>11.57</v>
      </c>
      <c r="O181">
        <v>0</v>
      </c>
      <c r="P181">
        <v>29.49</v>
      </c>
      <c r="Q181">
        <v>4</v>
      </c>
      <c r="R181">
        <v>57.35</v>
      </c>
      <c r="S181">
        <v>19.73</v>
      </c>
      <c r="T181">
        <v>25.46</v>
      </c>
      <c r="U181">
        <v>24.39</v>
      </c>
      <c r="V181">
        <v>3.58</v>
      </c>
      <c r="W181">
        <v>41.27</v>
      </c>
      <c r="X181">
        <v>4.0199999999999996</v>
      </c>
    </row>
    <row r="182" spans="1:24">
      <c r="A182" s="44" t="s">
        <v>473</v>
      </c>
      <c r="B182" s="54" t="s">
        <v>729</v>
      </c>
      <c r="C182" s="44"/>
      <c r="D182">
        <v>6.22</v>
      </c>
      <c r="E182">
        <v>4.68</v>
      </c>
      <c r="F182" s="69">
        <v>7.18</v>
      </c>
      <c r="G182">
        <v>0</v>
      </c>
      <c r="H182">
        <v>0</v>
      </c>
      <c r="I182">
        <v>0</v>
      </c>
      <c r="J182">
        <v>0</v>
      </c>
      <c r="K182">
        <v>0.01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7.84</v>
      </c>
      <c r="E183" s="69">
        <v>11.42</v>
      </c>
      <c r="F183">
        <v>12.43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85.05</v>
      </c>
      <c r="E184" s="69">
        <v>112.07</v>
      </c>
      <c r="F184" s="69">
        <v>188.77</v>
      </c>
      <c r="G184">
        <v>0.16</v>
      </c>
      <c r="H184">
        <v>1.98</v>
      </c>
      <c r="I184">
        <v>0</v>
      </c>
      <c r="J184">
        <v>0</v>
      </c>
      <c r="K184">
        <v>2.58</v>
      </c>
      <c r="L184">
        <v>0</v>
      </c>
      <c r="M184">
        <v>0</v>
      </c>
      <c r="N184">
        <v>0.76</v>
      </c>
      <c r="O184">
        <v>0</v>
      </c>
      <c r="P184">
        <v>5.55</v>
      </c>
      <c r="Q184">
        <v>0.28000000000000003</v>
      </c>
      <c r="R184">
        <v>0.64</v>
      </c>
      <c r="S184">
        <v>0</v>
      </c>
      <c r="T184">
        <v>2.4700000000000002</v>
      </c>
      <c r="U184">
        <v>0</v>
      </c>
      <c r="V184">
        <v>0</v>
      </c>
      <c r="W184">
        <v>0.39</v>
      </c>
      <c r="X184">
        <v>0.4</v>
      </c>
    </row>
    <row r="185" spans="1:24">
      <c r="A185" s="44" t="s">
        <v>476</v>
      </c>
      <c r="B185" s="54" t="s">
        <v>731</v>
      </c>
      <c r="C185" s="44"/>
      <c r="D185" s="58">
        <v>85.05</v>
      </c>
      <c r="E185" s="69">
        <v>112.07</v>
      </c>
      <c r="F185" s="69">
        <v>188.77</v>
      </c>
      <c r="G185">
        <v>0.16</v>
      </c>
      <c r="H185">
        <v>1.98</v>
      </c>
      <c r="I185">
        <v>0</v>
      </c>
      <c r="J185">
        <v>0</v>
      </c>
      <c r="K185">
        <v>2.58</v>
      </c>
      <c r="L185">
        <v>0</v>
      </c>
      <c r="M185">
        <v>0</v>
      </c>
      <c r="N185">
        <v>0.76</v>
      </c>
      <c r="O185">
        <v>0</v>
      </c>
      <c r="P185">
        <v>5.55</v>
      </c>
      <c r="Q185">
        <v>0.28000000000000003</v>
      </c>
      <c r="R185">
        <v>0.64</v>
      </c>
      <c r="S185">
        <v>0</v>
      </c>
      <c r="T185">
        <v>2.4700000000000002</v>
      </c>
      <c r="U185">
        <v>0</v>
      </c>
      <c r="V185">
        <v>0</v>
      </c>
      <c r="W185">
        <v>0.39</v>
      </c>
      <c r="X185">
        <v>0.4</v>
      </c>
    </row>
    <row r="186" spans="1:24">
      <c r="A186" s="44" t="s">
        <v>477</v>
      </c>
      <c r="B186" s="54" t="s">
        <v>732</v>
      </c>
      <c r="C186" s="44"/>
      <c r="D186" s="58">
        <v>440.75</v>
      </c>
      <c r="E186" s="69">
        <v>625.97</v>
      </c>
      <c r="F186" s="69">
        <v>730.8</v>
      </c>
      <c r="G186">
        <v>2.27</v>
      </c>
      <c r="H186">
        <v>4.01</v>
      </c>
      <c r="I186">
        <v>1.06</v>
      </c>
      <c r="J186">
        <v>1.52</v>
      </c>
      <c r="K186">
        <v>8.08</v>
      </c>
      <c r="L186">
        <v>1.5</v>
      </c>
      <c r="M186">
        <v>3.44</v>
      </c>
      <c r="N186">
        <v>7.96</v>
      </c>
      <c r="O186">
        <v>4.01</v>
      </c>
      <c r="P186">
        <v>6.63</v>
      </c>
      <c r="Q186">
        <v>3.29</v>
      </c>
      <c r="R186">
        <v>2.04</v>
      </c>
      <c r="S186">
        <v>24.02</v>
      </c>
      <c r="T186">
        <v>21.46</v>
      </c>
      <c r="U186">
        <v>5.37</v>
      </c>
      <c r="V186">
        <v>3.86</v>
      </c>
      <c r="W186">
        <v>13.94</v>
      </c>
      <c r="X186">
        <v>2.0299999999999998</v>
      </c>
    </row>
    <row r="187" spans="1:24">
      <c r="A187" s="44" t="s">
        <v>478</v>
      </c>
      <c r="B187" s="54" t="s">
        <v>733</v>
      </c>
      <c r="C187" s="44"/>
      <c r="D187" s="58">
        <v>51.28</v>
      </c>
      <c r="E187" s="69">
        <v>156.28</v>
      </c>
      <c r="F187" s="69">
        <v>69.58</v>
      </c>
      <c r="G187">
        <v>0.06</v>
      </c>
      <c r="H187">
        <v>0.59</v>
      </c>
      <c r="I187">
        <v>0</v>
      </c>
      <c r="J187">
        <v>0.89</v>
      </c>
      <c r="K187">
        <v>1.01</v>
      </c>
      <c r="L187">
        <v>0</v>
      </c>
      <c r="M187">
        <v>0</v>
      </c>
      <c r="N187">
        <v>1.35</v>
      </c>
      <c r="O187">
        <v>0</v>
      </c>
      <c r="P187">
        <v>0.51</v>
      </c>
      <c r="Q187">
        <v>0.49</v>
      </c>
      <c r="R187">
        <v>0</v>
      </c>
      <c r="S187">
        <v>0.82</v>
      </c>
      <c r="T187">
        <v>0.59</v>
      </c>
      <c r="U187">
        <v>0</v>
      </c>
      <c r="V187">
        <v>0</v>
      </c>
      <c r="W187">
        <v>0.53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51.28</v>
      </c>
      <c r="E188" s="69">
        <v>156.28</v>
      </c>
      <c r="F188" s="69">
        <v>69.58</v>
      </c>
      <c r="G188">
        <v>0.06</v>
      </c>
      <c r="H188">
        <v>0.59</v>
      </c>
      <c r="I188">
        <v>0</v>
      </c>
      <c r="J188">
        <v>0.89</v>
      </c>
      <c r="K188">
        <v>1.01</v>
      </c>
      <c r="L188">
        <v>0</v>
      </c>
      <c r="M188">
        <v>0</v>
      </c>
      <c r="N188">
        <v>1.35</v>
      </c>
      <c r="O188">
        <v>0</v>
      </c>
      <c r="P188">
        <v>0.51</v>
      </c>
      <c r="Q188">
        <v>0.49</v>
      </c>
      <c r="R188">
        <v>0</v>
      </c>
      <c r="S188">
        <v>0.82</v>
      </c>
      <c r="T188">
        <v>0.59</v>
      </c>
      <c r="U188">
        <v>0</v>
      </c>
      <c r="V188">
        <v>0</v>
      </c>
      <c r="W188">
        <v>0.53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373.99</v>
      </c>
      <c r="E189" s="69">
        <v>449.06</v>
      </c>
      <c r="F189" s="69">
        <v>650.20000000000005</v>
      </c>
      <c r="G189">
        <v>2.2000000000000002</v>
      </c>
      <c r="H189">
        <v>3.42</v>
      </c>
      <c r="I189">
        <v>1.06</v>
      </c>
      <c r="J189">
        <v>0.63</v>
      </c>
      <c r="K189">
        <v>7.07</v>
      </c>
      <c r="L189">
        <v>1.5</v>
      </c>
      <c r="M189">
        <v>3.44</v>
      </c>
      <c r="N189">
        <v>6.61</v>
      </c>
      <c r="O189">
        <v>4.01</v>
      </c>
      <c r="P189">
        <v>4.8600000000000003</v>
      </c>
      <c r="Q189">
        <v>2.8</v>
      </c>
      <c r="R189">
        <v>2.04</v>
      </c>
      <c r="S189">
        <v>23.19</v>
      </c>
      <c r="T189">
        <v>20.87</v>
      </c>
      <c r="U189">
        <v>5.37</v>
      </c>
      <c r="V189">
        <v>3.86</v>
      </c>
      <c r="W189">
        <v>13.41</v>
      </c>
      <c r="X189">
        <v>2.0299999999999998</v>
      </c>
    </row>
    <row r="190" spans="1:24">
      <c r="A190" s="44" t="s">
        <v>481</v>
      </c>
      <c r="B190" s="54" t="s">
        <v>735</v>
      </c>
      <c r="C190" s="44"/>
      <c r="D190" s="58">
        <v>9.57</v>
      </c>
      <c r="E190">
        <v>10.34</v>
      </c>
      <c r="F190">
        <v>24.88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364.42</v>
      </c>
      <c r="E191" s="69">
        <v>438.72</v>
      </c>
      <c r="F191" s="69">
        <v>625.32000000000005</v>
      </c>
      <c r="G191">
        <v>2.2000000000000002</v>
      </c>
      <c r="H191">
        <v>3.42</v>
      </c>
      <c r="I191">
        <v>1.06</v>
      </c>
      <c r="J191">
        <v>0.63</v>
      </c>
      <c r="K191">
        <v>7.07</v>
      </c>
      <c r="L191">
        <v>1.5</v>
      </c>
      <c r="M191">
        <v>3.44</v>
      </c>
      <c r="N191">
        <v>6.61</v>
      </c>
      <c r="O191">
        <v>4.01</v>
      </c>
      <c r="P191">
        <v>4.8600000000000003</v>
      </c>
      <c r="Q191">
        <v>2.8</v>
      </c>
      <c r="R191">
        <v>2.04</v>
      </c>
      <c r="S191">
        <v>23.19</v>
      </c>
      <c r="T191">
        <v>20.87</v>
      </c>
      <c r="U191">
        <v>5.37</v>
      </c>
      <c r="V191">
        <v>3.86</v>
      </c>
      <c r="W191">
        <v>13.41</v>
      </c>
      <c r="X191">
        <v>2.0299999999999998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15.48</v>
      </c>
      <c r="E193" s="69">
        <v>20.63</v>
      </c>
      <c r="F193">
        <v>11.02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1.26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15.48</v>
      </c>
      <c r="E194" s="69">
        <v>20.63</v>
      </c>
      <c r="F194">
        <v>11.02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1.26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18611.72</v>
      </c>
      <c r="E195" s="69">
        <v>16865.07</v>
      </c>
      <c r="F195" s="69">
        <v>18747.12</v>
      </c>
      <c r="G195" s="58">
        <v>690.62</v>
      </c>
      <c r="H195" s="58">
        <v>300.49</v>
      </c>
      <c r="I195" s="58">
        <v>972.83</v>
      </c>
      <c r="J195" s="58">
        <v>313.08999999999997</v>
      </c>
      <c r="K195" s="58">
        <v>233.59</v>
      </c>
      <c r="L195" s="58">
        <v>394.25</v>
      </c>
      <c r="M195" s="58">
        <v>295.64</v>
      </c>
      <c r="N195" s="58">
        <v>188.57</v>
      </c>
      <c r="O195" s="58">
        <v>448.2</v>
      </c>
      <c r="P195" s="58">
        <v>300.55</v>
      </c>
      <c r="Q195" s="58">
        <v>299.44</v>
      </c>
      <c r="R195" s="58">
        <v>620.64</v>
      </c>
      <c r="S195" s="58">
        <v>128.6</v>
      </c>
      <c r="T195" s="58">
        <v>153.19999999999999</v>
      </c>
      <c r="U195" s="58">
        <v>397.6</v>
      </c>
      <c r="V195" s="58">
        <v>275.8</v>
      </c>
      <c r="W195" s="58">
        <v>325.67</v>
      </c>
      <c r="X195" s="58">
        <v>589.28</v>
      </c>
    </row>
    <row r="196" spans="1:24">
      <c r="A196" s="44" t="s">
        <v>487</v>
      </c>
      <c r="B196" s="54" t="s">
        <v>741</v>
      </c>
      <c r="C196" s="44"/>
      <c r="D196" s="58">
        <v>4705.6000000000004</v>
      </c>
      <c r="E196" s="69">
        <v>4883.25</v>
      </c>
      <c r="F196" s="69">
        <v>5122.8999999999996</v>
      </c>
      <c r="G196" s="58">
        <v>60.49</v>
      </c>
      <c r="H196" s="58">
        <v>32.619999999999997</v>
      </c>
      <c r="I196" s="58">
        <v>65.89</v>
      </c>
      <c r="J196" s="58">
        <v>46.92</v>
      </c>
      <c r="K196" s="58">
        <v>33.72</v>
      </c>
      <c r="L196" s="58">
        <v>52.06</v>
      </c>
      <c r="M196" s="58">
        <v>91.2</v>
      </c>
      <c r="N196" s="58">
        <v>44.5</v>
      </c>
      <c r="O196" s="58">
        <v>62.61</v>
      </c>
      <c r="P196" s="58">
        <v>84.41</v>
      </c>
      <c r="Q196" s="58">
        <v>38.75</v>
      </c>
      <c r="R196" s="58">
        <v>51.64</v>
      </c>
      <c r="S196" s="58">
        <v>33.18</v>
      </c>
      <c r="T196" s="58">
        <v>57.32</v>
      </c>
      <c r="U196" s="58">
        <v>29.59</v>
      </c>
      <c r="V196" s="58">
        <v>118.81</v>
      </c>
      <c r="W196" s="58">
        <v>67.16</v>
      </c>
      <c r="X196" s="58">
        <v>59.36</v>
      </c>
    </row>
    <row r="197" spans="1:24">
      <c r="A197" s="44" t="s">
        <v>488</v>
      </c>
      <c r="B197" s="54" t="s">
        <v>742</v>
      </c>
      <c r="C197" s="44"/>
      <c r="D197" s="58">
        <v>3787.58</v>
      </c>
      <c r="E197" s="69">
        <v>3976.87</v>
      </c>
      <c r="F197" s="69">
        <v>4092.25</v>
      </c>
      <c r="G197" s="58">
        <v>49.5</v>
      </c>
      <c r="H197" s="58">
        <v>12.61</v>
      </c>
      <c r="I197" s="58">
        <v>48.92</v>
      </c>
      <c r="J197" s="58">
        <v>39.64</v>
      </c>
      <c r="K197" s="58">
        <v>17.59</v>
      </c>
      <c r="L197" s="58">
        <v>42.2</v>
      </c>
      <c r="M197" s="58">
        <v>64.650000000000006</v>
      </c>
      <c r="N197" s="58">
        <v>32.479999999999997</v>
      </c>
      <c r="O197" s="58">
        <v>47.54</v>
      </c>
      <c r="P197" s="58">
        <v>55.18</v>
      </c>
      <c r="Q197" s="58">
        <v>17.420000000000002</v>
      </c>
      <c r="R197" s="58">
        <v>46.85</v>
      </c>
      <c r="S197" s="58">
        <v>25.13</v>
      </c>
      <c r="T197" s="58">
        <v>30.17</v>
      </c>
      <c r="U197" s="58">
        <v>27.7</v>
      </c>
      <c r="V197" s="58">
        <v>102.98</v>
      </c>
      <c r="W197" s="58">
        <v>48.76</v>
      </c>
      <c r="X197" s="58">
        <v>53.16</v>
      </c>
    </row>
    <row r="198" spans="1:24">
      <c r="A198" s="44" t="s">
        <v>489</v>
      </c>
      <c r="B198" s="54" t="s">
        <v>743</v>
      </c>
      <c r="C198" s="44"/>
      <c r="D198" s="58">
        <v>598.39</v>
      </c>
      <c r="E198" s="69">
        <v>477.47</v>
      </c>
      <c r="F198" s="69">
        <v>546.71</v>
      </c>
      <c r="G198">
        <v>1.26</v>
      </c>
      <c r="H198">
        <v>8.1999999999999993</v>
      </c>
      <c r="I198" s="58">
        <v>3.92</v>
      </c>
      <c r="J198">
        <v>4.16</v>
      </c>
      <c r="K198">
        <v>3.74</v>
      </c>
      <c r="L198" s="58">
        <v>5.7</v>
      </c>
      <c r="M198">
        <v>20.27</v>
      </c>
      <c r="N198">
        <v>3.98</v>
      </c>
      <c r="O198" s="58">
        <v>0.76</v>
      </c>
      <c r="P198">
        <v>27.99</v>
      </c>
      <c r="Q198">
        <v>8.2899999999999991</v>
      </c>
      <c r="R198" s="58">
        <v>4.79</v>
      </c>
      <c r="S198">
        <v>5.69</v>
      </c>
      <c r="T198">
        <v>6.42</v>
      </c>
      <c r="U198" s="58">
        <v>1.89</v>
      </c>
      <c r="V198">
        <v>8.69</v>
      </c>
      <c r="W198">
        <v>3.4</v>
      </c>
      <c r="X198" s="58">
        <v>0.27</v>
      </c>
    </row>
    <row r="199" spans="1:24">
      <c r="A199" s="44" t="s">
        <v>490</v>
      </c>
      <c r="B199" s="54" t="s">
        <v>744</v>
      </c>
      <c r="C199" s="44"/>
      <c r="D199" s="58">
        <v>319.62</v>
      </c>
      <c r="E199" s="69">
        <v>428.91</v>
      </c>
      <c r="F199" s="69">
        <v>483.95</v>
      </c>
      <c r="G199" s="58">
        <v>9.73</v>
      </c>
      <c r="H199">
        <v>11.81</v>
      </c>
      <c r="I199">
        <v>13.06</v>
      </c>
      <c r="J199" s="58">
        <v>3.12</v>
      </c>
      <c r="K199" s="69">
        <v>12.38</v>
      </c>
      <c r="L199">
        <v>4.17</v>
      </c>
      <c r="M199" s="58">
        <v>6.28</v>
      </c>
      <c r="N199">
        <v>8.0399999999999991</v>
      </c>
      <c r="O199">
        <v>14.32</v>
      </c>
      <c r="P199" s="58">
        <v>1.24</v>
      </c>
      <c r="Q199" s="58">
        <v>13.04</v>
      </c>
      <c r="R199">
        <v>0</v>
      </c>
      <c r="S199" s="58">
        <v>2.37</v>
      </c>
      <c r="T199">
        <v>20.73</v>
      </c>
      <c r="U199">
        <v>0</v>
      </c>
      <c r="V199" s="58">
        <v>7.15</v>
      </c>
      <c r="W199" s="58">
        <v>15</v>
      </c>
      <c r="X199">
        <v>5.93</v>
      </c>
    </row>
    <row r="200" spans="1:24">
      <c r="A200" s="44" t="s">
        <v>491</v>
      </c>
      <c r="B200" s="54" t="s">
        <v>745</v>
      </c>
      <c r="C200" s="44"/>
      <c r="D200" s="58">
        <v>13906.12</v>
      </c>
      <c r="E200" s="69">
        <v>11981.82</v>
      </c>
      <c r="F200" s="69">
        <v>13624.21</v>
      </c>
      <c r="G200" s="58">
        <v>630.13</v>
      </c>
      <c r="H200" s="58">
        <v>267.87</v>
      </c>
      <c r="I200" s="58">
        <v>906.94</v>
      </c>
      <c r="J200" s="58">
        <v>266.17</v>
      </c>
      <c r="K200" s="58">
        <v>199.87</v>
      </c>
      <c r="L200" s="58">
        <v>342.19</v>
      </c>
      <c r="M200" s="58">
        <v>204.44</v>
      </c>
      <c r="N200" s="58">
        <v>144.07</v>
      </c>
      <c r="O200" s="58">
        <v>385.59</v>
      </c>
      <c r="P200" s="58">
        <v>216.14</v>
      </c>
      <c r="Q200" s="58">
        <v>260.69</v>
      </c>
      <c r="R200" s="58">
        <v>569</v>
      </c>
      <c r="S200" s="58">
        <v>95.42</v>
      </c>
      <c r="T200" s="58">
        <v>95.88</v>
      </c>
      <c r="U200" s="58">
        <v>368.01</v>
      </c>
      <c r="V200" s="58">
        <v>156.99</v>
      </c>
      <c r="W200" s="58">
        <v>258.51</v>
      </c>
      <c r="X200" s="58">
        <v>529.91999999999996</v>
      </c>
    </row>
    <row r="201" spans="1:24">
      <c r="A201" s="44" t="s">
        <v>492</v>
      </c>
      <c r="B201" s="54" t="s">
        <v>746</v>
      </c>
      <c r="C201" s="44"/>
      <c r="D201" s="58">
        <v>7447.28</v>
      </c>
      <c r="E201" s="69">
        <v>5856.12</v>
      </c>
      <c r="F201" s="69">
        <v>6425.57</v>
      </c>
      <c r="G201" s="58">
        <v>297.33</v>
      </c>
      <c r="H201" s="58">
        <v>111.52</v>
      </c>
      <c r="I201" s="58">
        <v>479.38</v>
      </c>
      <c r="J201" s="58">
        <v>130.78</v>
      </c>
      <c r="K201" s="58">
        <v>145.44</v>
      </c>
      <c r="L201" s="58">
        <v>181.9</v>
      </c>
      <c r="M201" s="58">
        <v>140.83000000000001</v>
      </c>
      <c r="N201" s="58">
        <v>71.180000000000007</v>
      </c>
      <c r="O201" s="58">
        <v>282.19</v>
      </c>
      <c r="P201" s="58">
        <v>129.28</v>
      </c>
      <c r="Q201" s="58">
        <v>176.69</v>
      </c>
      <c r="R201" s="58">
        <v>396.26</v>
      </c>
      <c r="S201" s="58">
        <v>40.409999999999997</v>
      </c>
      <c r="T201" s="58">
        <v>30.27</v>
      </c>
      <c r="U201" s="58">
        <v>216.7</v>
      </c>
      <c r="V201" s="58">
        <v>72.739999999999995</v>
      </c>
      <c r="W201" s="58">
        <v>56.9</v>
      </c>
      <c r="X201" s="58">
        <v>333.12</v>
      </c>
    </row>
    <row r="202" spans="1:24">
      <c r="A202" s="44" t="s">
        <v>493</v>
      </c>
      <c r="B202" s="54" t="s">
        <v>747</v>
      </c>
      <c r="C202" s="44"/>
      <c r="D202" s="58">
        <v>5225.6499999999996</v>
      </c>
      <c r="E202" s="69">
        <v>4944.8599999999997</v>
      </c>
      <c r="F202" s="69">
        <v>5852.56</v>
      </c>
      <c r="G202" s="58">
        <v>281.31</v>
      </c>
      <c r="H202" s="58">
        <v>120.47</v>
      </c>
      <c r="I202" s="58">
        <v>322.89999999999998</v>
      </c>
      <c r="J202" s="58">
        <v>88.75</v>
      </c>
      <c r="K202" s="58">
        <v>40.229999999999997</v>
      </c>
      <c r="L202" s="58">
        <v>135.04</v>
      </c>
      <c r="M202" s="58">
        <v>47.97</v>
      </c>
      <c r="N202" s="58">
        <v>57.37</v>
      </c>
      <c r="O202" s="58">
        <v>102.88</v>
      </c>
      <c r="P202" s="58">
        <v>58.96</v>
      </c>
      <c r="Q202" s="58">
        <v>60.92</v>
      </c>
      <c r="R202" s="58">
        <v>162.57</v>
      </c>
      <c r="S202" s="58">
        <v>41.14</v>
      </c>
      <c r="T202" s="58">
        <v>61.45</v>
      </c>
      <c r="U202" s="58">
        <v>142.76</v>
      </c>
      <c r="V202" s="58">
        <v>28.22</v>
      </c>
      <c r="W202" s="58">
        <v>167</v>
      </c>
      <c r="X202" s="58">
        <v>135.94999999999999</v>
      </c>
    </row>
    <row r="203" spans="1:24">
      <c r="A203" s="44" t="s">
        <v>494</v>
      </c>
      <c r="B203" s="54" t="s">
        <v>748</v>
      </c>
      <c r="C203" s="44"/>
      <c r="D203" s="58">
        <v>1233.19</v>
      </c>
      <c r="E203" s="69">
        <v>1180.83</v>
      </c>
      <c r="F203" s="69">
        <v>1346.08</v>
      </c>
      <c r="G203" s="58">
        <v>51.49</v>
      </c>
      <c r="H203" s="58">
        <v>35.89</v>
      </c>
      <c r="I203" s="58">
        <v>104.66</v>
      </c>
      <c r="J203" s="58">
        <v>46.64</v>
      </c>
      <c r="K203" s="58">
        <v>14.2</v>
      </c>
      <c r="L203" s="58">
        <v>25.25</v>
      </c>
      <c r="M203" s="58">
        <v>15.64</v>
      </c>
      <c r="N203" s="58">
        <v>15.52</v>
      </c>
      <c r="O203" s="58">
        <v>0.51</v>
      </c>
      <c r="P203" s="58">
        <v>27.9</v>
      </c>
      <c r="Q203" s="58">
        <v>23.08</v>
      </c>
      <c r="R203" s="58">
        <v>10.17</v>
      </c>
      <c r="S203" s="58">
        <v>13.87</v>
      </c>
      <c r="T203" s="58">
        <v>4.16</v>
      </c>
      <c r="U203" s="58">
        <v>8.5500000000000007</v>
      </c>
      <c r="V203" s="58">
        <v>56.03</v>
      </c>
      <c r="W203" s="58">
        <v>34.61</v>
      </c>
      <c r="X203" s="58">
        <v>60.85</v>
      </c>
    </row>
    <row r="204" spans="1:24">
      <c r="A204" s="44" t="s">
        <v>495</v>
      </c>
      <c r="B204" s="54" t="s">
        <v>749</v>
      </c>
      <c r="C204" s="44"/>
      <c r="D204" s="58">
        <v>2207.38</v>
      </c>
      <c r="E204" s="69">
        <v>7390.59</v>
      </c>
      <c r="F204" s="69">
        <v>7238.82</v>
      </c>
      <c r="G204">
        <v>3.39</v>
      </c>
      <c r="H204" s="58">
        <v>9.15</v>
      </c>
      <c r="I204">
        <v>2.04</v>
      </c>
      <c r="J204" s="58">
        <v>1.19</v>
      </c>
      <c r="K204" s="58">
        <v>7.56</v>
      </c>
      <c r="L204" s="69">
        <v>5.37</v>
      </c>
      <c r="M204">
        <v>0.16</v>
      </c>
      <c r="N204" s="58">
        <v>11.12</v>
      </c>
      <c r="O204">
        <v>0.59</v>
      </c>
      <c r="P204">
        <v>2.2999999999999998</v>
      </c>
      <c r="Q204" s="58">
        <v>8.7200000000000006</v>
      </c>
      <c r="R204">
        <v>1.63</v>
      </c>
      <c r="S204">
        <v>39</v>
      </c>
      <c r="T204" s="58">
        <v>16.399999999999999</v>
      </c>
      <c r="U204">
        <v>11.04</v>
      </c>
      <c r="V204">
        <v>56.09</v>
      </c>
      <c r="W204" s="58">
        <v>33.19</v>
      </c>
      <c r="X204">
        <v>1.52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38.31</v>
      </c>
      <c r="E207" s="69">
        <v>62.93</v>
      </c>
      <c r="F207" s="69">
        <v>120.64</v>
      </c>
      <c r="G207">
        <v>0.06</v>
      </c>
      <c r="H207">
        <v>0</v>
      </c>
      <c r="I207">
        <v>0</v>
      </c>
      <c r="J207">
        <v>0</v>
      </c>
      <c r="K207">
        <v>0.37</v>
      </c>
      <c r="L207">
        <v>0</v>
      </c>
      <c r="M207">
        <v>0</v>
      </c>
      <c r="N207">
        <v>0</v>
      </c>
      <c r="O207">
        <v>0</v>
      </c>
      <c r="P207">
        <v>0.53</v>
      </c>
      <c r="Q207">
        <v>0.06</v>
      </c>
      <c r="R207">
        <v>0</v>
      </c>
      <c r="S207">
        <v>7.0000000000000007E-2</v>
      </c>
      <c r="T207">
        <v>0</v>
      </c>
      <c r="U207">
        <v>0</v>
      </c>
      <c r="V207">
        <v>0</v>
      </c>
      <c r="W207">
        <v>3.61</v>
      </c>
      <c r="X207">
        <v>0</v>
      </c>
    </row>
    <row r="208" spans="1:24">
      <c r="A208" s="44" t="s">
        <v>499</v>
      </c>
      <c r="B208" s="54" t="s">
        <v>751</v>
      </c>
      <c r="C208" s="44"/>
      <c r="D208" s="58">
        <v>38.31</v>
      </c>
      <c r="E208" s="69">
        <v>62.93</v>
      </c>
      <c r="F208" s="69">
        <v>120.64</v>
      </c>
      <c r="G208">
        <v>0.06</v>
      </c>
      <c r="H208">
        <v>0</v>
      </c>
      <c r="I208">
        <v>0</v>
      </c>
      <c r="J208">
        <v>0</v>
      </c>
      <c r="K208">
        <v>0.37</v>
      </c>
      <c r="L208">
        <v>0</v>
      </c>
      <c r="M208">
        <v>0</v>
      </c>
      <c r="N208">
        <v>0</v>
      </c>
      <c r="O208">
        <v>0</v>
      </c>
      <c r="P208">
        <v>0.53</v>
      </c>
      <c r="Q208">
        <v>0.06</v>
      </c>
      <c r="R208">
        <v>0</v>
      </c>
      <c r="S208">
        <v>7.0000000000000007E-2</v>
      </c>
      <c r="T208">
        <v>0</v>
      </c>
      <c r="U208">
        <v>0</v>
      </c>
      <c r="V208">
        <v>0</v>
      </c>
      <c r="W208">
        <v>3.61</v>
      </c>
      <c r="X208">
        <v>0</v>
      </c>
    </row>
    <row r="209" spans="1:24">
      <c r="A209" s="44" t="s">
        <v>500</v>
      </c>
      <c r="B209" s="54" t="s">
        <v>752</v>
      </c>
      <c r="C209" s="44"/>
      <c r="D209" s="58">
        <v>2144.64</v>
      </c>
      <c r="E209" s="69">
        <v>7309.23</v>
      </c>
      <c r="F209" s="69">
        <v>7098.67</v>
      </c>
      <c r="G209">
        <v>3.1</v>
      </c>
      <c r="H209" s="58">
        <v>0.53</v>
      </c>
      <c r="I209">
        <v>2.04</v>
      </c>
      <c r="J209">
        <v>0.49</v>
      </c>
      <c r="K209" s="58">
        <v>3.12</v>
      </c>
      <c r="L209">
        <v>5.37</v>
      </c>
      <c r="M209">
        <v>0</v>
      </c>
      <c r="N209" s="58">
        <v>7.05</v>
      </c>
      <c r="O209">
        <v>0.02</v>
      </c>
      <c r="P209">
        <v>0.74</v>
      </c>
      <c r="Q209" s="58">
        <v>8.65</v>
      </c>
      <c r="R209">
        <v>0.02</v>
      </c>
      <c r="S209">
        <v>38.93</v>
      </c>
      <c r="T209" s="58">
        <v>16.399999999999999</v>
      </c>
      <c r="U209">
        <v>11.04</v>
      </c>
      <c r="V209">
        <v>56.08</v>
      </c>
      <c r="W209" s="58">
        <v>24.63</v>
      </c>
      <c r="X209">
        <v>0</v>
      </c>
    </row>
    <row r="210" spans="1:24">
      <c r="A210" s="44" t="s">
        <v>501</v>
      </c>
      <c r="B210" s="54" t="s">
        <v>753</v>
      </c>
      <c r="C210" s="44"/>
      <c r="D210" s="58">
        <v>1931.55</v>
      </c>
      <c r="E210" s="69">
        <v>6997.46</v>
      </c>
      <c r="F210" s="69">
        <v>6917.57</v>
      </c>
      <c r="G210">
        <v>2.73</v>
      </c>
      <c r="H210" s="58">
        <v>0.18</v>
      </c>
      <c r="I210">
        <v>2.04</v>
      </c>
      <c r="J210">
        <v>0.49</v>
      </c>
      <c r="K210" s="58">
        <v>1.53</v>
      </c>
      <c r="L210">
        <v>5.36</v>
      </c>
      <c r="M210">
        <v>0</v>
      </c>
      <c r="N210" s="58">
        <v>4.42</v>
      </c>
      <c r="O210">
        <v>0</v>
      </c>
      <c r="P210">
        <v>0.61</v>
      </c>
      <c r="Q210" s="58">
        <v>6.41</v>
      </c>
      <c r="R210">
        <v>0.01</v>
      </c>
      <c r="S210">
        <v>28.6</v>
      </c>
      <c r="T210" s="58">
        <v>7.96</v>
      </c>
      <c r="U210">
        <v>1.92</v>
      </c>
      <c r="V210">
        <v>5.26</v>
      </c>
      <c r="W210" s="58">
        <v>10.25</v>
      </c>
      <c r="X210">
        <v>0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213.1</v>
      </c>
      <c r="E212" s="69">
        <v>311.77</v>
      </c>
      <c r="F212" s="69">
        <v>181.1</v>
      </c>
      <c r="G212">
        <v>0.37</v>
      </c>
      <c r="H212">
        <v>0.36</v>
      </c>
      <c r="I212">
        <v>0</v>
      </c>
      <c r="J212">
        <v>0</v>
      </c>
      <c r="K212">
        <v>1.59</v>
      </c>
      <c r="L212">
        <v>0.01</v>
      </c>
      <c r="M212">
        <v>0</v>
      </c>
      <c r="N212">
        <v>2.63</v>
      </c>
      <c r="O212">
        <v>0.02</v>
      </c>
      <c r="P212">
        <v>0.13</v>
      </c>
      <c r="Q212">
        <v>2.2400000000000002</v>
      </c>
      <c r="R212">
        <v>0.01</v>
      </c>
      <c r="S212">
        <v>10.33</v>
      </c>
      <c r="T212">
        <v>8.43</v>
      </c>
      <c r="U212">
        <v>9.1199999999999992</v>
      </c>
      <c r="V212">
        <v>50.83</v>
      </c>
      <c r="W212">
        <v>14.38</v>
      </c>
      <c r="X212">
        <v>0</v>
      </c>
    </row>
    <row r="213" spans="1:24">
      <c r="A213" s="44" t="s">
        <v>504</v>
      </c>
      <c r="B213" s="54" t="s">
        <v>756</v>
      </c>
      <c r="C213" s="44"/>
      <c r="D213" s="58">
        <v>23.18</v>
      </c>
      <c r="G213">
        <v>0.23</v>
      </c>
      <c r="H213">
        <v>8.6199999999999992</v>
      </c>
      <c r="I213">
        <v>0</v>
      </c>
      <c r="J213" s="58">
        <v>0.7</v>
      </c>
      <c r="K213">
        <v>4.07</v>
      </c>
      <c r="L213">
        <v>0</v>
      </c>
      <c r="M213">
        <v>0.15</v>
      </c>
      <c r="N213">
        <v>4.07</v>
      </c>
      <c r="O213">
        <v>0.56000000000000005</v>
      </c>
      <c r="P213">
        <v>1.03</v>
      </c>
      <c r="Q213">
        <v>0.02</v>
      </c>
      <c r="R213">
        <v>1.61</v>
      </c>
      <c r="S213">
        <v>0</v>
      </c>
      <c r="T213">
        <v>0</v>
      </c>
      <c r="U213">
        <v>0</v>
      </c>
      <c r="V213">
        <v>0</v>
      </c>
      <c r="W213">
        <v>4.95</v>
      </c>
      <c r="X213">
        <v>1.52</v>
      </c>
    </row>
    <row r="214" spans="1:24">
      <c r="A214" s="44" t="s">
        <v>505</v>
      </c>
      <c r="B214" s="54" t="s">
        <v>757</v>
      </c>
      <c r="C214" s="44"/>
      <c r="D214" s="58">
        <v>21.7</v>
      </c>
      <c r="G214">
        <v>0.23</v>
      </c>
      <c r="H214">
        <v>8.6199999999999992</v>
      </c>
      <c r="I214">
        <v>0</v>
      </c>
      <c r="J214" s="58">
        <v>0.7</v>
      </c>
      <c r="K214">
        <v>4.07</v>
      </c>
      <c r="L214">
        <v>0</v>
      </c>
      <c r="M214">
        <v>0.15</v>
      </c>
      <c r="N214">
        <v>4.07</v>
      </c>
      <c r="O214">
        <v>0.56000000000000005</v>
      </c>
      <c r="P214">
        <v>1.03</v>
      </c>
      <c r="Q214">
        <v>0.02</v>
      </c>
      <c r="R214">
        <v>1.61</v>
      </c>
      <c r="S214">
        <v>0</v>
      </c>
      <c r="T214">
        <v>0</v>
      </c>
      <c r="U214">
        <v>0</v>
      </c>
      <c r="V214">
        <v>0</v>
      </c>
      <c r="W214">
        <v>4.95</v>
      </c>
      <c r="X214">
        <v>1.52</v>
      </c>
    </row>
    <row r="215" spans="1:24">
      <c r="A215" s="44" t="s">
        <v>506</v>
      </c>
      <c r="B215" s="54" t="s">
        <v>758</v>
      </c>
      <c r="C215" s="44"/>
      <c r="D215">
        <v>1.47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1:24">
      <c r="A216" s="44" t="s">
        <v>507</v>
      </c>
      <c r="B216" s="54" t="s">
        <v>759</v>
      </c>
      <c r="C216" s="44"/>
      <c r="D216">
        <v>1.25</v>
      </c>
      <c r="E216">
        <v>1.44</v>
      </c>
      <c r="F216">
        <v>2.6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1.25</v>
      </c>
      <c r="E217">
        <v>1.44</v>
      </c>
      <c r="F217">
        <v>2.6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99088.36</v>
      </c>
      <c r="E218" s="69">
        <v>74146.92</v>
      </c>
      <c r="F218" s="69">
        <v>85376.48</v>
      </c>
      <c r="G218" s="58">
        <v>1673.88</v>
      </c>
      <c r="H218" s="58">
        <v>1214.54</v>
      </c>
      <c r="I218" s="58">
        <v>1052.96</v>
      </c>
      <c r="J218" s="58">
        <v>2066.17</v>
      </c>
      <c r="K218" s="58">
        <v>771.08</v>
      </c>
      <c r="L218" s="58">
        <v>1023.48</v>
      </c>
      <c r="M218" s="58">
        <v>708.24</v>
      </c>
      <c r="N218" s="58">
        <v>674.24</v>
      </c>
      <c r="O218" s="58">
        <v>1145.53</v>
      </c>
      <c r="P218" s="58">
        <v>871.5</v>
      </c>
      <c r="Q218" s="58">
        <v>590.52</v>
      </c>
      <c r="R218" s="58">
        <v>628.26</v>
      </c>
      <c r="S218" s="58">
        <v>1116.52</v>
      </c>
      <c r="T218" s="58">
        <v>647</v>
      </c>
      <c r="U218" s="58">
        <v>689.63</v>
      </c>
      <c r="V218" s="58">
        <v>773.89</v>
      </c>
      <c r="W218" s="58">
        <v>560.24</v>
      </c>
      <c r="X218" s="58">
        <v>626.80999999999995</v>
      </c>
    </row>
    <row r="219" spans="1:24">
      <c r="A219" s="44" t="s">
        <v>510</v>
      </c>
      <c r="B219" s="54" t="s">
        <v>761</v>
      </c>
      <c r="C219" s="44"/>
      <c r="D219" s="58">
        <v>11422.07</v>
      </c>
      <c r="E219" s="69">
        <v>5054.16</v>
      </c>
      <c r="F219" s="69">
        <v>5692.63</v>
      </c>
      <c r="G219" s="58">
        <v>15.39</v>
      </c>
      <c r="H219">
        <v>0.94</v>
      </c>
      <c r="I219">
        <v>27.39</v>
      </c>
      <c r="J219" s="58">
        <v>6.62</v>
      </c>
      <c r="K219">
        <v>2.9</v>
      </c>
      <c r="L219" s="58">
        <v>7.07</v>
      </c>
      <c r="M219" s="58">
        <v>2.76</v>
      </c>
      <c r="N219" s="58">
        <v>6.83</v>
      </c>
      <c r="O219" s="58">
        <v>18.03</v>
      </c>
      <c r="P219" s="58">
        <v>18.12</v>
      </c>
      <c r="Q219">
        <v>13.64</v>
      </c>
      <c r="R219">
        <v>8.07</v>
      </c>
      <c r="S219" s="58">
        <v>15.85</v>
      </c>
      <c r="T219" s="58">
        <v>4.09</v>
      </c>
      <c r="U219">
        <v>21.1</v>
      </c>
      <c r="V219" s="58">
        <v>61.65</v>
      </c>
      <c r="W219">
        <v>21.9</v>
      </c>
      <c r="X219">
        <v>14.16</v>
      </c>
    </row>
    <row r="220" spans="1:24">
      <c r="A220" s="44" t="s">
        <v>511</v>
      </c>
      <c r="B220" s="54" t="s">
        <v>762</v>
      </c>
      <c r="C220" s="44"/>
      <c r="D220" s="58">
        <v>2431.87</v>
      </c>
      <c r="E220" s="69">
        <v>1884.14</v>
      </c>
      <c r="F220" s="69">
        <v>3377.7</v>
      </c>
      <c r="G220" s="58">
        <v>13.16</v>
      </c>
      <c r="H220">
        <v>0.37</v>
      </c>
      <c r="I220">
        <v>22.05</v>
      </c>
      <c r="J220" s="58">
        <v>5.76</v>
      </c>
      <c r="K220">
        <v>0.64</v>
      </c>
      <c r="L220" s="58">
        <v>6.26</v>
      </c>
      <c r="M220" s="58">
        <v>2.21</v>
      </c>
      <c r="N220" s="58">
        <v>4.37</v>
      </c>
      <c r="O220" s="58">
        <v>16.78</v>
      </c>
      <c r="P220" s="58">
        <v>17.37</v>
      </c>
      <c r="Q220">
        <v>4.9800000000000004</v>
      </c>
      <c r="R220">
        <v>7.14</v>
      </c>
      <c r="S220" s="58">
        <v>12.32</v>
      </c>
      <c r="T220" s="58">
        <v>2.62</v>
      </c>
      <c r="U220">
        <v>19.88</v>
      </c>
      <c r="V220" s="58">
        <v>61.35</v>
      </c>
      <c r="W220">
        <v>18.71</v>
      </c>
      <c r="X220">
        <v>14.16</v>
      </c>
    </row>
    <row r="221" spans="1:24">
      <c r="A221" s="44" t="s">
        <v>512</v>
      </c>
      <c r="B221" s="54" t="s">
        <v>763</v>
      </c>
      <c r="C221" s="44"/>
      <c r="D221" s="58">
        <v>8990.2000000000007</v>
      </c>
      <c r="E221" s="69">
        <v>3170.02</v>
      </c>
      <c r="F221" s="69">
        <v>2314.9299999999998</v>
      </c>
      <c r="G221" s="58">
        <v>2.2400000000000002</v>
      </c>
      <c r="H221">
        <v>0.56000000000000005</v>
      </c>
      <c r="I221">
        <v>5.34</v>
      </c>
      <c r="J221" s="58">
        <v>0.86</v>
      </c>
      <c r="K221">
        <v>2.2599999999999998</v>
      </c>
      <c r="L221">
        <v>0.81</v>
      </c>
      <c r="M221" s="58">
        <v>0.56000000000000005</v>
      </c>
      <c r="N221" s="58">
        <v>2.46</v>
      </c>
      <c r="O221">
        <v>1.24</v>
      </c>
      <c r="P221" s="58">
        <v>0.75</v>
      </c>
      <c r="Q221">
        <v>8.66</v>
      </c>
      <c r="R221">
        <v>0.93</v>
      </c>
      <c r="S221" s="58">
        <v>3.53</v>
      </c>
      <c r="T221">
        <v>1.47</v>
      </c>
      <c r="U221">
        <v>1.22</v>
      </c>
      <c r="V221" s="58">
        <v>0.3</v>
      </c>
      <c r="W221">
        <v>3.19</v>
      </c>
      <c r="X221">
        <v>0</v>
      </c>
    </row>
    <row r="222" spans="1:24">
      <c r="A222" s="44" t="s">
        <v>513</v>
      </c>
      <c r="B222" s="54" t="s">
        <v>764</v>
      </c>
      <c r="C222" s="44"/>
      <c r="D222" s="58">
        <v>26159.79</v>
      </c>
      <c r="E222" s="69">
        <v>19649.650000000001</v>
      </c>
      <c r="F222" s="69">
        <v>27891.79</v>
      </c>
      <c r="G222" s="58">
        <v>180.62</v>
      </c>
      <c r="H222" s="58">
        <v>214.11</v>
      </c>
      <c r="I222" s="58">
        <v>213.61</v>
      </c>
      <c r="J222" s="58">
        <v>323.74</v>
      </c>
      <c r="K222" s="58">
        <v>150.66</v>
      </c>
      <c r="L222" s="58">
        <v>179.09</v>
      </c>
      <c r="M222" s="58">
        <v>80.87</v>
      </c>
      <c r="N222" s="58">
        <v>108.52</v>
      </c>
      <c r="O222" s="58">
        <v>177.52</v>
      </c>
      <c r="P222" s="58">
        <v>99.56</v>
      </c>
      <c r="Q222" s="58">
        <v>118.08</v>
      </c>
      <c r="R222" s="58">
        <v>65.319999999999993</v>
      </c>
      <c r="S222" s="58">
        <v>137.41999999999999</v>
      </c>
      <c r="T222" s="58">
        <v>107.96</v>
      </c>
      <c r="U222" s="58">
        <v>87.72</v>
      </c>
      <c r="V222" s="58">
        <v>135.72999999999999</v>
      </c>
      <c r="W222" s="58">
        <v>89.04</v>
      </c>
      <c r="X222" s="58">
        <v>185.46</v>
      </c>
    </row>
    <row r="223" spans="1:24">
      <c r="A223" s="44" t="s">
        <v>514</v>
      </c>
      <c r="B223" s="54" t="s">
        <v>765</v>
      </c>
      <c r="C223" s="44"/>
      <c r="D223" s="58">
        <v>15794.79</v>
      </c>
      <c r="E223" s="69">
        <v>11465.14</v>
      </c>
      <c r="F223" s="69">
        <v>15653.11</v>
      </c>
      <c r="G223" s="58">
        <v>25.71</v>
      </c>
      <c r="H223">
        <v>38.79</v>
      </c>
      <c r="I223">
        <v>26.99</v>
      </c>
      <c r="J223" s="58">
        <v>31.59</v>
      </c>
      <c r="K223">
        <v>12.88</v>
      </c>
      <c r="L223">
        <v>13.54</v>
      </c>
      <c r="M223" s="58">
        <v>3.92</v>
      </c>
      <c r="N223">
        <v>34.82</v>
      </c>
      <c r="O223">
        <v>4.6500000000000004</v>
      </c>
      <c r="P223" s="58">
        <v>20.27</v>
      </c>
      <c r="Q223">
        <v>20.47</v>
      </c>
      <c r="R223">
        <v>7.65</v>
      </c>
      <c r="S223" s="58">
        <v>21.74</v>
      </c>
      <c r="T223">
        <v>33.82</v>
      </c>
      <c r="U223">
        <v>14.83</v>
      </c>
      <c r="V223" s="58">
        <v>13.17</v>
      </c>
      <c r="W223">
        <v>19.61</v>
      </c>
      <c r="X223">
        <v>2.94</v>
      </c>
    </row>
    <row r="224" spans="1:24">
      <c r="A224" s="44" t="s">
        <v>515</v>
      </c>
      <c r="B224" s="54" t="s">
        <v>766</v>
      </c>
      <c r="C224" s="44"/>
      <c r="D224" s="58">
        <v>2215.85</v>
      </c>
      <c r="E224" s="69">
        <v>1767.37</v>
      </c>
      <c r="F224" s="69">
        <v>2662.14</v>
      </c>
      <c r="G224">
        <v>23.27</v>
      </c>
      <c r="H224">
        <v>28.45</v>
      </c>
      <c r="I224">
        <v>5.92</v>
      </c>
      <c r="J224">
        <v>23.32</v>
      </c>
      <c r="K224">
        <v>27.94</v>
      </c>
      <c r="L224">
        <v>0</v>
      </c>
      <c r="M224">
        <v>18.32</v>
      </c>
      <c r="N224">
        <v>11.8</v>
      </c>
      <c r="O224">
        <v>0.65</v>
      </c>
      <c r="P224">
        <v>22.08</v>
      </c>
      <c r="Q224">
        <v>1.69</v>
      </c>
      <c r="R224">
        <v>0.04</v>
      </c>
      <c r="S224">
        <v>7</v>
      </c>
      <c r="T224">
        <v>3.81</v>
      </c>
      <c r="U224">
        <v>1.83</v>
      </c>
      <c r="V224">
        <v>18</v>
      </c>
      <c r="W224">
        <v>8.77</v>
      </c>
      <c r="X224">
        <v>1.72</v>
      </c>
    </row>
    <row r="225" spans="1:24">
      <c r="A225" s="44" t="s">
        <v>516</v>
      </c>
      <c r="B225" s="54" t="s">
        <v>767</v>
      </c>
      <c r="C225" s="44"/>
      <c r="D225" s="58">
        <v>2161.7199999999998</v>
      </c>
      <c r="E225" s="69">
        <v>929.71</v>
      </c>
      <c r="F225" s="69">
        <v>762.35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0.02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0.1</v>
      </c>
      <c r="U225">
        <v>0</v>
      </c>
      <c r="V225">
        <v>0</v>
      </c>
      <c r="W225">
        <v>0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5987.43</v>
      </c>
      <c r="E226" s="69">
        <v>5487.43</v>
      </c>
      <c r="F226" s="69">
        <v>8814.18</v>
      </c>
      <c r="G226" s="58">
        <v>131.63</v>
      </c>
      <c r="H226" s="58">
        <v>146.87</v>
      </c>
      <c r="I226" s="58">
        <v>180.7</v>
      </c>
      <c r="J226" s="58">
        <v>268.83</v>
      </c>
      <c r="K226" s="58">
        <v>109.84</v>
      </c>
      <c r="L226" s="58">
        <v>165.55</v>
      </c>
      <c r="M226" s="58">
        <v>58.61</v>
      </c>
      <c r="N226" s="58">
        <v>61.9</v>
      </c>
      <c r="O226" s="58">
        <v>172.21</v>
      </c>
      <c r="P226" s="58">
        <v>57.21</v>
      </c>
      <c r="Q226" s="58">
        <v>95.92</v>
      </c>
      <c r="R226" s="58">
        <v>57.62</v>
      </c>
      <c r="S226" s="58">
        <v>108.67</v>
      </c>
      <c r="T226" s="58">
        <v>70.22</v>
      </c>
      <c r="U226" s="58">
        <v>71.06</v>
      </c>
      <c r="V226" s="58">
        <v>104.57</v>
      </c>
      <c r="W226" s="58">
        <v>60.65</v>
      </c>
      <c r="X226" s="58">
        <v>180.81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50746.7</v>
      </c>
      <c r="E228" s="69">
        <v>39856.06</v>
      </c>
      <c r="F228" s="69">
        <v>36397.620000000003</v>
      </c>
      <c r="G228" s="58">
        <v>1369.47</v>
      </c>
      <c r="H228" s="58">
        <v>780.78</v>
      </c>
      <c r="I228" s="58">
        <v>579.85</v>
      </c>
      <c r="J228" s="58">
        <v>1598.54</v>
      </c>
      <c r="K228" s="58">
        <v>511.48</v>
      </c>
      <c r="L228" s="58">
        <v>594.99</v>
      </c>
      <c r="M228" s="58">
        <v>526.79999999999995</v>
      </c>
      <c r="N228" s="58">
        <v>518</v>
      </c>
      <c r="O228" s="58">
        <v>614.23</v>
      </c>
      <c r="P228" s="58">
        <v>651.82000000000005</v>
      </c>
      <c r="Q228" s="58">
        <v>396.87</v>
      </c>
      <c r="R228" s="58">
        <v>396.33</v>
      </c>
      <c r="S228" s="58">
        <v>849.53</v>
      </c>
      <c r="T228" s="58">
        <v>452.14</v>
      </c>
      <c r="U228" s="58">
        <v>348.28</v>
      </c>
      <c r="V228" s="58">
        <v>504.25</v>
      </c>
      <c r="W228" s="58">
        <v>381.14</v>
      </c>
      <c r="X228" s="58">
        <v>235.09</v>
      </c>
    </row>
    <row r="229" spans="1:24">
      <c r="A229" s="44" t="s">
        <v>519</v>
      </c>
      <c r="B229" s="54" t="s">
        <v>258</v>
      </c>
      <c r="C229" s="44"/>
      <c r="D229" s="58">
        <v>50746.7</v>
      </c>
      <c r="E229" s="69">
        <v>39856.06</v>
      </c>
      <c r="F229" s="69">
        <v>36397.620000000003</v>
      </c>
      <c r="G229" s="58">
        <v>1369.47</v>
      </c>
      <c r="H229" s="58">
        <v>780.78</v>
      </c>
      <c r="I229" s="58">
        <v>579.85</v>
      </c>
      <c r="J229" s="58">
        <v>1598.54</v>
      </c>
      <c r="K229" s="58">
        <v>511.48</v>
      </c>
      <c r="L229" s="58">
        <v>594.99</v>
      </c>
      <c r="M229" s="58">
        <v>526.79999999999995</v>
      </c>
      <c r="N229" s="58">
        <v>518</v>
      </c>
      <c r="O229" s="58">
        <v>614.23</v>
      </c>
      <c r="P229" s="58">
        <v>651.82000000000005</v>
      </c>
      <c r="Q229" s="58">
        <v>396.87</v>
      </c>
      <c r="R229" s="58">
        <v>396.33</v>
      </c>
      <c r="S229" s="58">
        <v>849.53</v>
      </c>
      <c r="T229" s="58">
        <v>452.14</v>
      </c>
      <c r="U229" s="58">
        <v>348.28</v>
      </c>
      <c r="V229" s="58">
        <v>504.25</v>
      </c>
      <c r="W229" s="58">
        <v>381.14</v>
      </c>
      <c r="X229" s="58">
        <v>235.09</v>
      </c>
    </row>
    <row r="230" spans="1:24">
      <c r="A230" s="44" t="s">
        <v>520</v>
      </c>
      <c r="B230" s="54" t="s">
        <v>770</v>
      </c>
      <c r="C230" s="44"/>
      <c r="D230" s="58">
        <v>7748.17</v>
      </c>
      <c r="E230" s="69">
        <v>6192.18</v>
      </c>
      <c r="F230" s="69">
        <v>11499.34</v>
      </c>
      <c r="G230" s="58">
        <v>87</v>
      </c>
      <c r="H230" s="58">
        <v>186.42</v>
      </c>
      <c r="I230" s="58">
        <v>218.61</v>
      </c>
      <c r="J230" s="58">
        <v>115.86</v>
      </c>
      <c r="K230" s="58">
        <v>95.07</v>
      </c>
      <c r="L230" s="58">
        <v>236.75</v>
      </c>
      <c r="M230" s="58">
        <v>78.8</v>
      </c>
      <c r="N230" s="58">
        <v>39.159999999999997</v>
      </c>
      <c r="O230" s="58">
        <v>335.76</v>
      </c>
      <c r="P230" s="58">
        <v>49.78</v>
      </c>
      <c r="Q230" s="58">
        <v>42.1</v>
      </c>
      <c r="R230" s="58">
        <v>152.53</v>
      </c>
      <c r="S230" s="58">
        <v>82.53</v>
      </c>
      <c r="T230" s="58">
        <v>73.569999999999993</v>
      </c>
      <c r="U230" s="58">
        <v>232.46</v>
      </c>
      <c r="V230" s="58">
        <v>42.78</v>
      </c>
      <c r="W230" s="58">
        <v>52.97</v>
      </c>
      <c r="X230" s="58">
        <v>180.13</v>
      </c>
    </row>
    <row r="231" spans="1:24">
      <c r="A231" s="44" t="s">
        <v>521</v>
      </c>
      <c r="B231" s="54" t="s">
        <v>771</v>
      </c>
      <c r="C231" s="44"/>
      <c r="D231" s="58">
        <v>128.65</v>
      </c>
      <c r="E231" s="69">
        <v>273.54000000000002</v>
      </c>
      <c r="F231" s="69">
        <v>210.3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0.23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7619.52</v>
      </c>
      <c r="E232" s="69">
        <v>5918.64</v>
      </c>
      <c r="F232" s="69">
        <v>11289.04</v>
      </c>
      <c r="G232" s="58">
        <v>87</v>
      </c>
      <c r="H232" s="58">
        <v>186.42</v>
      </c>
      <c r="I232" s="58">
        <v>218.61</v>
      </c>
      <c r="J232" s="58">
        <v>115.86</v>
      </c>
      <c r="K232" s="58">
        <v>95.07</v>
      </c>
      <c r="L232" s="58">
        <v>236.75</v>
      </c>
      <c r="M232" s="58">
        <v>78.8</v>
      </c>
      <c r="N232" s="58">
        <v>39.159999999999997</v>
      </c>
      <c r="O232" s="58">
        <v>335.76</v>
      </c>
      <c r="P232" s="58">
        <v>49.78</v>
      </c>
      <c r="Q232" s="58">
        <v>42.1</v>
      </c>
      <c r="R232" s="58">
        <v>152.53</v>
      </c>
      <c r="S232" s="58">
        <v>82.53</v>
      </c>
      <c r="T232" s="58">
        <v>73.569999999999993</v>
      </c>
      <c r="U232" s="58">
        <v>232.46</v>
      </c>
      <c r="V232" s="58">
        <v>42.78</v>
      </c>
      <c r="W232" s="58">
        <v>52.75</v>
      </c>
      <c r="X232" s="58">
        <v>180.13</v>
      </c>
    </row>
    <row r="233" spans="1:24">
      <c r="A233" s="44" t="s">
        <v>523</v>
      </c>
      <c r="B233" s="54" t="s">
        <v>773</v>
      </c>
      <c r="C233" s="44"/>
      <c r="D233" s="58">
        <v>3011.63</v>
      </c>
      <c r="E233" s="69">
        <v>3394.86</v>
      </c>
      <c r="F233" s="69">
        <v>3895.11</v>
      </c>
      <c r="G233">
        <v>21.4</v>
      </c>
      <c r="H233">
        <v>32.299999999999997</v>
      </c>
      <c r="I233">
        <v>13.5</v>
      </c>
      <c r="J233">
        <v>21.41</v>
      </c>
      <c r="K233">
        <v>10.95</v>
      </c>
      <c r="L233">
        <v>5.57</v>
      </c>
      <c r="M233">
        <v>19</v>
      </c>
      <c r="N233">
        <v>1.73</v>
      </c>
      <c r="O233">
        <v>0</v>
      </c>
      <c r="P233">
        <v>52.22</v>
      </c>
      <c r="Q233">
        <v>19.84</v>
      </c>
      <c r="R233">
        <v>6.01</v>
      </c>
      <c r="S233">
        <v>31.19</v>
      </c>
      <c r="T233" s="58">
        <v>9.24</v>
      </c>
      <c r="U233">
        <v>7.0000000000000007E-2</v>
      </c>
      <c r="V233">
        <v>29.46</v>
      </c>
      <c r="W233">
        <v>15.2</v>
      </c>
      <c r="X233">
        <v>11.96</v>
      </c>
    </row>
    <row r="234" spans="1:24">
      <c r="A234" s="44" t="s">
        <v>524</v>
      </c>
      <c r="B234" s="54" t="s">
        <v>774</v>
      </c>
      <c r="C234" s="44"/>
      <c r="D234" s="58">
        <v>5.08</v>
      </c>
      <c r="E234">
        <v>7.25</v>
      </c>
      <c r="F234">
        <v>15.57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3006.55</v>
      </c>
      <c r="E235" s="69">
        <v>3387.62</v>
      </c>
      <c r="F235" s="69">
        <v>3879.54</v>
      </c>
      <c r="G235">
        <v>21.4</v>
      </c>
      <c r="H235">
        <v>32.299999999999997</v>
      </c>
      <c r="I235">
        <v>13.5</v>
      </c>
      <c r="J235">
        <v>21.41</v>
      </c>
      <c r="K235">
        <v>10.95</v>
      </c>
      <c r="L235">
        <v>5.57</v>
      </c>
      <c r="M235">
        <v>19</v>
      </c>
      <c r="N235">
        <v>1.73</v>
      </c>
      <c r="O235">
        <v>0</v>
      </c>
      <c r="P235">
        <v>52.22</v>
      </c>
      <c r="Q235">
        <v>19.84</v>
      </c>
      <c r="R235">
        <v>6.01</v>
      </c>
      <c r="S235">
        <v>31.19</v>
      </c>
      <c r="T235" s="58">
        <v>9.24</v>
      </c>
      <c r="U235">
        <v>7.0000000000000007E-2</v>
      </c>
      <c r="V235">
        <v>29.46</v>
      </c>
      <c r="W235">
        <v>15.2</v>
      </c>
      <c r="X235">
        <v>11.96</v>
      </c>
    </row>
    <row r="236" spans="1:24">
      <c r="A236" s="44" t="s">
        <v>526</v>
      </c>
      <c r="B236" s="54" t="s">
        <v>776</v>
      </c>
      <c r="C236" s="44"/>
      <c r="D236" s="58">
        <v>1179.8800000000001</v>
      </c>
      <c r="E236" s="69">
        <v>1352.59</v>
      </c>
      <c r="F236" s="69">
        <v>1644.83</v>
      </c>
      <c r="G236" s="58">
        <v>13.19</v>
      </c>
      <c r="H236" s="58">
        <v>19.46</v>
      </c>
      <c r="I236" s="58">
        <v>10.88</v>
      </c>
      <c r="J236" s="58">
        <v>2.41</v>
      </c>
      <c r="K236" s="58">
        <v>25.65</v>
      </c>
      <c r="L236" s="58">
        <v>5.09</v>
      </c>
      <c r="M236" s="58">
        <v>4.8499999999999996</v>
      </c>
      <c r="N236" s="58">
        <v>13.67</v>
      </c>
      <c r="O236" s="58">
        <v>6.38</v>
      </c>
      <c r="P236" s="58">
        <v>44.97</v>
      </c>
      <c r="Q236" s="58">
        <v>47.6</v>
      </c>
      <c r="R236" s="58">
        <v>44.65</v>
      </c>
      <c r="S236" s="58">
        <v>7.44</v>
      </c>
      <c r="T236" s="58">
        <v>11.82</v>
      </c>
      <c r="U236" s="58">
        <v>15.06</v>
      </c>
      <c r="V236" s="58">
        <v>26.41</v>
      </c>
      <c r="W236" s="58">
        <v>20.29</v>
      </c>
      <c r="X236" s="58">
        <v>73.39</v>
      </c>
    </row>
    <row r="237" spans="1:24">
      <c r="A237" s="44" t="s">
        <v>527</v>
      </c>
      <c r="B237" s="54" t="s">
        <v>777</v>
      </c>
      <c r="C237" s="44"/>
      <c r="D237" s="58">
        <v>12.93</v>
      </c>
      <c r="E237" s="69">
        <v>8.39</v>
      </c>
      <c r="F237" s="69">
        <v>14.02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0.13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0.01</v>
      </c>
      <c r="U237">
        <v>0</v>
      </c>
      <c r="V237">
        <v>0</v>
      </c>
      <c r="W237">
        <v>0.13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2.38</v>
      </c>
      <c r="E238" s="69">
        <v>2.1800000000000002</v>
      </c>
      <c r="F238" s="69">
        <v>1.62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10.55</v>
      </c>
      <c r="E239">
        <v>6.2</v>
      </c>
      <c r="F239">
        <v>12.4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0.13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0.01</v>
      </c>
      <c r="U239">
        <v>0</v>
      </c>
      <c r="V239">
        <v>0</v>
      </c>
      <c r="W239">
        <v>0.13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1166.95</v>
      </c>
      <c r="E240" s="69">
        <v>1344.2</v>
      </c>
      <c r="F240" s="69">
        <v>1630.8</v>
      </c>
      <c r="G240" s="58">
        <v>13.19</v>
      </c>
      <c r="H240" s="58">
        <v>19.46</v>
      </c>
      <c r="I240" s="58">
        <v>10.88</v>
      </c>
      <c r="J240" s="58">
        <v>2.41</v>
      </c>
      <c r="K240" s="58">
        <v>25.65</v>
      </c>
      <c r="L240" s="58">
        <v>5.09</v>
      </c>
      <c r="M240" s="58">
        <v>4.8499999999999996</v>
      </c>
      <c r="N240" s="58">
        <v>13.53</v>
      </c>
      <c r="O240" s="58">
        <v>6.38</v>
      </c>
      <c r="P240" s="58">
        <v>44.97</v>
      </c>
      <c r="Q240" s="58">
        <v>47.6</v>
      </c>
      <c r="R240" s="58">
        <v>44.65</v>
      </c>
      <c r="S240" s="58">
        <v>7.44</v>
      </c>
      <c r="T240" s="58">
        <v>11.82</v>
      </c>
      <c r="U240" s="58">
        <v>15.06</v>
      </c>
      <c r="V240" s="58">
        <v>26.41</v>
      </c>
      <c r="W240" s="58">
        <v>20.16</v>
      </c>
      <c r="X240" s="58">
        <v>73.39</v>
      </c>
    </row>
    <row r="241" spans="1:24">
      <c r="A241" s="44" t="s">
        <v>531</v>
      </c>
      <c r="B241" s="54" t="s">
        <v>781</v>
      </c>
      <c r="C241" s="44"/>
      <c r="D241" s="58">
        <v>17.48</v>
      </c>
      <c r="E241" s="69">
        <v>32.86</v>
      </c>
      <c r="F241" s="69">
        <v>42.19</v>
      </c>
      <c r="G241">
        <v>0</v>
      </c>
      <c r="H241">
        <v>0.08</v>
      </c>
      <c r="I241">
        <v>0</v>
      </c>
      <c r="J241">
        <v>0</v>
      </c>
      <c r="K241">
        <v>0.01</v>
      </c>
      <c r="L241">
        <v>0</v>
      </c>
      <c r="M241">
        <v>0</v>
      </c>
      <c r="N241">
        <v>0.96</v>
      </c>
      <c r="O241">
        <v>0</v>
      </c>
      <c r="P241">
        <v>0.02</v>
      </c>
      <c r="Q241">
        <v>0.51</v>
      </c>
      <c r="R241">
        <v>0</v>
      </c>
      <c r="S241">
        <v>0</v>
      </c>
      <c r="T241">
        <v>0.55000000000000004</v>
      </c>
      <c r="U241">
        <v>0</v>
      </c>
      <c r="V241">
        <v>0</v>
      </c>
      <c r="W241">
        <v>1.1499999999999999</v>
      </c>
      <c r="X241">
        <v>0</v>
      </c>
    </row>
    <row r="242" spans="1:24">
      <c r="A242" s="44" t="s">
        <v>532</v>
      </c>
      <c r="B242" s="54" t="s">
        <v>782</v>
      </c>
      <c r="C242" s="44"/>
      <c r="D242" s="58">
        <v>490.73</v>
      </c>
      <c r="E242" s="69">
        <v>626.48</v>
      </c>
      <c r="F242" s="69">
        <v>697.42</v>
      </c>
      <c r="G242" s="58">
        <v>7.59</v>
      </c>
      <c r="H242" s="58">
        <v>7.27</v>
      </c>
      <c r="I242">
        <v>4.05</v>
      </c>
      <c r="J242" s="58">
        <v>0.08</v>
      </c>
      <c r="K242" s="58">
        <v>5.35</v>
      </c>
      <c r="L242" s="58">
        <v>3.69</v>
      </c>
      <c r="M242" s="58">
        <v>3.17</v>
      </c>
      <c r="N242" s="58">
        <v>2.52</v>
      </c>
      <c r="O242" s="58">
        <v>4.0599999999999996</v>
      </c>
      <c r="P242" s="58">
        <v>16.64</v>
      </c>
      <c r="Q242" s="58">
        <v>36.01</v>
      </c>
      <c r="R242">
        <v>41.69</v>
      </c>
      <c r="S242" s="58">
        <v>6.56</v>
      </c>
      <c r="T242" s="58">
        <v>10.29</v>
      </c>
      <c r="U242">
        <v>13.73</v>
      </c>
      <c r="V242" s="58">
        <v>24.06</v>
      </c>
      <c r="W242" s="58">
        <v>13.33</v>
      </c>
      <c r="X242">
        <v>70.89</v>
      </c>
    </row>
    <row r="243" spans="1:24">
      <c r="A243" s="44" t="s">
        <v>533</v>
      </c>
      <c r="B243" s="54" t="s">
        <v>783</v>
      </c>
      <c r="C243" s="44"/>
      <c r="D243" s="58">
        <v>19.04</v>
      </c>
      <c r="E243" s="69">
        <v>16.7</v>
      </c>
      <c r="F243" s="69">
        <v>21.83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509.56</v>
      </c>
      <c r="E244" s="69">
        <v>541.33000000000004</v>
      </c>
      <c r="F244" s="69">
        <v>723.01</v>
      </c>
      <c r="G244">
        <v>5.38</v>
      </c>
      <c r="H244">
        <v>12.11</v>
      </c>
      <c r="I244">
        <v>2.89</v>
      </c>
      <c r="J244">
        <v>1.91</v>
      </c>
      <c r="K244">
        <v>18.350000000000001</v>
      </c>
      <c r="L244">
        <v>1.1599999999999999</v>
      </c>
      <c r="M244">
        <v>1.67</v>
      </c>
      <c r="N244">
        <v>9.92</v>
      </c>
      <c r="O244">
        <v>2.3199999999999998</v>
      </c>
      <c r="P244">
        <v>18.78</v>
      </c>
      <c r="Q244">
        <v>6</v>
      </c>
      <c r="R244">
        <v>1.1200000000000001</v>
      </c>
      <c r="S244" s="58">
        <v>0.52</v>
      </c>
      <c r="T244">
        <v>0.42</v>
      </c>
      <c r="U244">
        <v>1.33</v>
      </c>
      <c r="V244">
        <v>2.2000000000000002</v>
      </c>
      <c r="W244">
        <v>4.55</v>
      </c>
      <c r="X244" s="58">
        <v>2.5</v>
      </c>
    </row>
    <row r="245" spans="1:24">
      <c r="A245" s="44" t="s">
        <v>535</v>
      </c>
      <c r="B245" s="54" t="s">
        <v>785</v>
      </c>
      <c r="C245" s="44"/>
      <c r="D245" s="58">
        <v>130.13</v>
      </c>
      <c r="E245" s="69">
        <v>126.83</v>
      </c>
      <c r="F245" s="69">
        <v>146.35</v>
      </c>
      <c r="G245" s="58">
        <v>0.22</v>
      </c>
      <c r="H245">
        <v>0</v>
      </c>
      <c r="I245">
        <v>3.94</v>
      </c>
      <c r="J245" s="58">
        <v>0.43</v>
      </c>
      <c r="K245">
        <v>1.94</v>
      </c>
      <c r="L245">
        <v>0.24</v>
      </c>
      <c r="M245" s="58">
        <v>0.01</v>
      </c>
      <c r="N245">
        <v>0.14000000000000001</v>
      </c>
      <c r="O245">
        <v>0</v>
      </c>
      <c r="P245" s="58">
        <v>9.5299999999999994</v>
      </c>
      <c r="Q245">
        <v>5.08</v>
      </c>
      <c r="R245">
        <v>1.84</v>
      </c>
      <c r="S245" s="58">
        <v>0.36</v>
      </c>
      <c r="T245">
        <v>0.56000000000000005</v>
      </c>
      <c r="U245">
        <v>0</v>
      </c>
      <c r="V245" s="58">
        <v>0.15</v>
      </c>
      <c r="W245">
        <v>1.1200000000000001</v>
      </c>
      <c r="X245">
        <v>0</v>
      </c>
    </row>
    <row r="246" spans="1:24">
      <c r="A246" s="44" t="s">
        <v>536</v>
      </c>
      <c r="B246" s="54" t="s">
        <v>786</v>
      </c>
      <c r="C246" s="44"/>
      <c r="D246" s="58">
        <v>35.04</v>
      </c>
      <c r="E246" s="58">
        <v>22.98</v>
      </c>
      <c r="F246">
        <v>78.25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35.04</v>
      </c>
      <c r="E247" s="58">
        <v>22.98</v>
      </c>
      <c r="F247">
        <v>78.25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31.2</v>
      </c>
      <c r="E248">
        <v>17.91</v>
      </c>
      <c r="F248">
        <v>69.23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3.84</v>
      </c>
      <c r="E249" s="58">
        <v>5.07</v>
      </c>
      <c r="F249">
        <v>9.02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456129.64</v>
      </c>
      <c r="E252" s="69">
        <v>521597.92</v>
      </c>
      <c r="F252" s="69">
        <v>587264.62</v>
      </c>
      <c r="G252" s="58">
        <v>7893.55</v>
      </c>
      <c r="H252" s="58">
        <v>8544.7000000000007</v>
      </c>
      <c r="I252" s="58">
        <v>41873.199999999997</v>
      </c>
      <c r="J252" s="58">
        <v>12373.16</v>
      </c>
      <c r="K252" s="58">
        <v>8579.52</v>
      </c>
      <c r="L252" s="58">
        <v>54758.9</v>
      </c>
      <c r="M252" s="58">
        <v>6430.5</v>
      </c>
      <c r="N252" s="58">
        <v>7323.57</v>
      </c>
      <c r="O252" s="58">
        <v>67628.960000000006</v>
      </c>
      <c r="P252" s="58">
        <v>8202.1</v>
      </c>
      <c r="Q252" s="58">
        <v>6083.47</v>
      </c>
      <c r="R252" s="58">
        <v>58608.44</v>
      </c>
      <c r="S252" s="58">
        <v>8208.08</v>
      </c>
      <c r="T252" s="58">
        <v>6025.21</v>
      </c>
      <c r="U252" s="58">
        <v>72474.429999999993</v>
      </c>
      <c r="V252" s="58">
        <v>11151.71</v>
      </c>
      <c r="W252" s="58">
        <v>4988.6400000000003</v>
      </c>
      <c r="X252" s="58">
        <v>73856.78</v>
      </c>
    </row>
    <row r="253" spans="1:24">
      <c r="A253" s="44" t="s">
        <v>115</v>
      </c>
      <c r="B253" s="54" t="s">
        <v>276</v>
      </c>
      <c r="C253" s="44"/>
      <c r="D253" s="58">
        <v>6491.5</v>
      </c>
      <c r="E253" s="69">
        <v>6000.2</v>
      </c>
      <c r="F253" s="69">
        <v>10868.92</v>
      </c>
      <c r="G253" s="58">
        <v>156.97999999999999</v>
      </c>
      <c r="H253" s="58">
        <v>90.52</v>
      </c>
      <c r="I253" s="58">
        <v>279.16000000000003</v>
      </c>
      <c r="J253" s="58">
        <v>139.29</v>
      </c>
      <c r="K253" s="58">
        <v>62.05</v>
      </c>
      <c r="L253" s="58">
        <v>227.72</v>
      </c>
      <c r="M253" s="58">
        <v>154.79</v>
      </c>
      <c r="N253" s="58">
        <v>388.62</v>
      </c>
      <c r="O253" s="58">
        <v>346</v>
      </c>
      <c r="P253" s="58">
        <v>115.72</v>
      </c>
      <c r="Q253" s="58">
        <v>191.23</v>
      </c>
      <c r="R253" s="58">
        <v>364.23</v>
      </c>
      <c r="S253" s="58">
        <v>255.94</v>
      </c>
      <c r="T253" s="58">
        <v>238.57</v>
      </c>
      <c r="U253" s="58">
        <v>405.52</v>
      </c>
      <c r="V253" s="58">
        <v>212.32</v>
      </c>
      <c r="W253" s="58">
        <v>63.58</v>
      </c>
      <c r="X253" s="58">
        <v>434.94</v>
      </c>
    </row>
    <row r="254" spans="1:24">
      <c r="A254" s="44" t="s">
        <v>116</v>
      </c>
      <c r="B254" s="54" t="s">
        <v>277</v>
      </c>
      <c r="C254" s="44"/>
      <c r="D254" s="58">
        <v>13611.55</v>
      </c>
      <c r="E254" s="69">
        <v>11339.18</v>
      </c>
      <c r="F254" s="69">
        <v>14666.84</v>
      </c>
      <c r="G254" s="58">
        <v>192.11</v>
      </c>
      <c r="H254" s="58">
        <v>357.07</v>
      </c>
      <c r="I254" s="58">
        <v>914.53</v>
      </c>
      <c r="J254" s="58">
        <v>154.21</v>
      </c>
      <c r="K254" s="58">
        <v>138.02000000000001</v>
      </c>
      <c r="L254" s="58">
        <v>604.29999999999995</v>
      </c>
      <c r="M254" s="58">
        <v>70.81</v>
      </c>
      <c r="N254" s="58">
        <v>82.85</v>
      </c>
      <c r="O254" s="58">
        <v>767.62</v>
      </c>
      <c r="P254" s="58">
        <v>188.22</v>
      </c>
      <c r="Q254" s="58">
        <v>82.22</v>
      </c>
      <c r="R254" s="58">
        <v>691.06</v>
      </c>
      <c r="S254" s="58">
        <v>208.85</v>
      </c>
      <c r="T254" s="58">
        <v>133.94</v>
      </c>
      <c r="U254" s="58">
        <v>863.56</v>
      </c>
      <c r="V254" s="58">
        <v>653.94000000000005</v>
      </c>
      <c r="W254" s="58">
        <v>59.96</v>
      </c>
      <c r="X254" s="58">
        <v>1028.0999999999999</v>
      </c>
    </row>
    <row r="255" spans="1:24">
      <c r="A255" s="44" t="s">
        <v>117</v>
      </c>
      <c r="B255" s="54" t="s">
        <v>278</v>
      </c>
      <c r="C255" s="44"/>
      <c r="D255" s="58">
        <v>1875.67</v>
      </c>
      <c r="E255" s="69">
        <v>2119.7600000000002</v>
      </c>
      <c r="F255" s="69">
        <v>3960.4</v>
      </c>
      <c r="G255" s="58">
        <v>60.25</v>
      </c>
      <c r="H255" s="58">
        <v>24.31</v>
      </c>
      <c r="I255" s="58">
        <v>93.16</v>
      </c>
      <c r="J255" s="58">
        <v>131.66999999999999</v>
      </c>
      <c r="K255" s="58">
        <v>25.38</v>
      </c>
      <c r="L255" s="58">
        <v>39.119999999999997</v>
      </c>
      <c r="M255" s="58">
        <v>10.94</v>
      </c>
      <c r="N255" s="58">
        <v>11.66</v>
      </c>
      <c r="O255" s="58">
        <v>52.88</v>
      </c>
      <c r="P255" s="58">
        <v>28.52</v>
      </c>
      <c r="Q255" s="58">
        <v>81.760000000000005</v>
      </c>
      <c r="R255" s="58">
        <v>84.31</v>
      </c>
      <c r="S255" s="58">
        <v>35.979999999999997</v>
      </c>
      <c r="T255" s="58">
        <v>33.119999999999997</v>
      </c>
      <c r="U255" s="58">
        <v>45.26</v>
      </c>
      <c r="V255" s="58">
        <v>28.4</v>
      </c>
      <c r="W255" s="58">
        <v>61.84</v>
      </c>
      <c r="X255" s="58">
        <v>98.5</v>
      </c>
    </row>
    <row r="256" spans="1:24">
      <c r="A256" s="44" t="s">
        <v>118</v>
      </c>
      <c r="B256" s="54" t="s">
        <v>279</v>
      </c>
      <c r="C256" s="44"/>
      <c r="D256" s="58">
        <v>2752.58</v>
      </c>
      <c r="E256" s="69">
        <v>3775.39</v>
      </c>
      <c r="F256" s="69">
        <v>6120.03</v>
      </c>
      <c r="G256" s="58">
        <v>6.78</v>
      </c>
      <c r="H256" s="58">
        <v>107.76</v>
      </c>
      <c r="I256" s="58">
        <v>259.33999999999997</v>
      </c>
      <c r="J256" s="58">
        <v>34.61</v>
      </c>
      <c r="K256" s="58">
        <v>20.010000000000002</v>
      </c>
      <c r="L256" s="58">
        <v>253.15</v>
      </c>
      <c r="M256" s="58">
        <v>14.46</v>
      </c>
      <c r="N256" s="58">
        <v>33.78</v>
      </c>
      <c r="O256" s="58">
        <v>529.54999999999995</v>
      </c>
      <c r="P256" s="58">
        <v>165.21</v>
      </c>
      <c r="Q256" s="58">
        <v>17.09</v>
      </c>
      <c r="R256" s="58">
        <v>368.91</v>
      </c>
      <c r="S256" s="58">
        <v>43.04</v>
      </c>
      <c r="T256" s="58">
        <v>17.7</v>
      </c>
      <c r="U256" s="58">
        <v>538.71</v>
      </c>
      <c r="V256" s="58">
        <v>412.52</v>
      </c>
      <c r="W256" s="58">
        <v>205.1</v>
      </c>
      <c r="X256" s="58">
        <v>742.29</v>
      </c>
    </row>
    <row r="257" spans="1:24">
      <c r="A257" s="44" t="s">
        <v>119</v>
      </c>
      <c r="B257" s="54" t="s">
        <v>280</v>
      </c>
      <c r="C257" s="44"/>
      <c r="D257" s="58">
        <v>6884.6</v>
      </c>
      <c r="E257" s="69">
        <v>8340.2900000000009</v>
      </c>
      <c r="F257" s="69">
        <v>15409.16</v>
      </c>
      <c r="G257" s="58">
        <v>85.17</v>
      </c>
      <c r="H257" s="58">
        <v>67.2</v>
      </c>
      <c r="I257" s="58">
        <v>430.15</v>
      </c>
      <c r="J257" s="58">
        <v>156.22999999999999</v>
      </c>
      <c r="K257" s="58">
        <v>105.64</v>
      </c>
      <c r="L257" s="58">
        <v>533.80999999999995</v>
      </c>
      <c r="M257" s="58">
        <v>31.67</v>
      </c>
      <c r="N257" s="58">
        <v>33.32</v>
      </c>
      <c r="O257" s="58">
        <v>535.29</v>
      </c>
      <c r="P257" s="58">
        <v>47.99</v>
      </c>
      <c r="Q257" s="58">
        <v>16.82</v>
      </c>
      <c r="R257" s="58">
        <v>623.21</v>
      </c>
      <c r="S257" s="58">
        <v>41.07</v>
      </c>
      <c r="T257" s="58">
        <v>30.92</v>
      </c>
      <c r="U257" s="58">
        <v>635.01</v>
      </c>
      <c r="V257" s="58">
        <v>47.37</v>
      </c>
      <c r="W257" s="58">
        <v>30.65</v>
      </c>
      <c r="X257" s="58">
        <v>572.41999999999996</v>
      </c>
    </row>
    <row r="258" spans="1:24">
      <c r="A258" s="44" t="s">
        <v>120</v>
      </c>
      <c r="B258" s="54" t="s">
        <v>245</v>
      </c>
      <c r="C258" s="44"/>
      <c r="D258" s="58">
        <v>31341.48</v>
      </c>
      <c r="E258" s="69">
        <v>46104.99</v>
      </c>
      <c r="F258" s="69">
        <v>63030.34</v>
      </c>
      <c r="G258" s="58">
        <v>556.26</v>
      </c>
      <c r="H258" s="58">
        <v>741.89</v>
      </c>
      <c r="I258" s="58">
        <v>1130.96</v>
      </c>
      <c r="J258" s="58">
        <v>780.96</v>
      </c>
      <c r="K258" s="58">
        <v>476.32</v>
      </c>
      <c r="L258" s="58">
        <v>1260.44</v>
      </c>
      <c r="M258" s="58">
        <v>295.73</v>
      </c>
      <c r="N258" s="58">
        <v>368.23</v>
      </c>
      <c r="O258" s="58">
        <v>2165.0300000000002</v>
      </c>
      <c r="P258" s="58">
        <v>574.02</v>
      </c>
      <c r="Q258" s="58">
        <v>305.58</v>
      </c>
      <c r="R258" s="58">
        <v>2063.9</v>
      </c>
      <c r="S258" s="58">
        <v>680.24</v>
      </c>
      <c r="T258" s="58">
        <v>499.02</v>
      </c>
      <c r="U258" s="58">
        <v>2666.58</v>
      </c>
      <c r="V258" s="58">
        <v>649.79999999999995</v>
      </c>
      <c r="W258" s="58">
        <v>306.72000000000003</v>
      </c>
      <c r="X258" s="58">
        <v>2942.65</v>
      </c>
    </row>
    <row r="259" spans="1:24">
      <c r="A259" s="44" t="s">
        <v>121</v>
      </c>
      <c r="B259" s="54" t="s">
        <v>263</v>
      </c>
      <c r="C259" s="44"/>
      <c r="D259" s="58">
        <v>8615.4599999999991</v>
      </c>
      <c r="E259" s="69">
        <v>9550.18</v>
      </c>
      <c r="F259" s="69">
        <v>14734.47</v>
      </c>
      <c r="G259" s="58">
        <v>202.35</v>
      </c>
      <c r="H259" s="58">
        <v>380.28</v>
      </c>
      <c r="I259" s="58">
        <v>949.23</v>
      </c>
      <c r="J259" s="58">
        <v>431.52</v>
      </c>
      <c r="K259" s="58">
        <v>514.27</v>
      </c>
      <c r="L259" s="58">
        <v>682.01</v>
      </c>
      <c r="M259" s="58">
        <v>665.44</v>
      </c>
      <c r="N259" s="58">
        <v>397.45</v>
      </c>
      <c r="O259" s="58">
        <v>1219.6300000000001</v>
      </c>
      <c r="P259" s="58">
        <v>177.1</v>
      </c>
      <c r="Q259" s="58">
        <v>94.08</v>
      </c>
      <c r="R259" s="58">
        <v>1185.47</v>
      </c>
      <c r="S259" s="58">
        <v>94.78</v>
      </c>
      <c r="T259" s="58">
        <v>126.18</v>
      </c>
      <c r="U259" s="58">
        <v>1334.84</v>
      </c>
      <c r="V259" s="58">
        <v>1439.49</v>
      </c>
      <c r="W259" s="58">
        <v>77.13</v>
      </c>
      <c r="X259" s="58">
        <v>1282.9100000000001</v>
      </c>
    </row>
    <row r="260" spans="1:24">
      <c r="A260" s="44" t="s">
        <v>122</v>
      </c>
      <c r="B260" s="54" t="s">
        <v>282</v>
      </c>
      <c r="C260" s="44"/>
      <c r="D260" s="58">
        <v>28193.52</v>
      </c>
      <c r="E260" s="69">
        <v>31556.67</v>
      </c>
      <c r="F260" s="69">
        <v>34372.6</v>
      </c>
      <c r="G260" s="58">
        <v>554.44000000000005</v>
      </c>
      <c r="H260" s="58">
        <v>401.47</v>
      </c>
      <c r="I260" s="58">
        <v>2524.88</v>
      </c>
      <c r="J260" s="58">
        <v>1324.86</v>
      </c>
      <c r="K260" s="58">
        <v>645.09</v>
      </c>
      <c r="L260" s="58">
        <v>2756.46</v>
      </c>
      <c r="M260" s="58">
        <v>616.04999999999995</v>
      </c>
      <c r="N260" s="58">
        <v>181.34</v>
      </c>
      <c r="O260" s="58">
        <v>4410.71</v>
      </c>
      <c r="P260" s="58">
        <v>712.66</v>
      </c>
      <c r="Q260" s="58">
        <v>479.91</v>
      </c>
      <c r="R260" s="58">
        <v>3616.6</v>
      </c>
      <c r="S260" s="58">
        <v>998.66</v>
      </c>
      <c r="T260" s="58">
        <v>413.83</v>
      </c>
      <c r="U260" s="58">
        <v>4245.3100000000004</v>
      </c>
      <c r="V260" s="58">
        <v>911.55</v>
      </c>
      <c r="W260" s="58">
        <v>222.19</v>
      </c>
      <c r="X260" s="58">
        <v>3257.56</v>
      </c>
    </row>
    <row r="261" spans="1:24">
      <c r="A261" s="44" t="s">
        <v>123</v>
      </c>
      <c r="B261" s="54" t="s">
        <v>283</v>
      </c>
      <c r="C261" s="44"/>
      <c r="D261" s="69">
        <v>2951.11</v>
      </c>
      <c r="E261" s="69">
        <v>4497.07</v>
      </c>
      <c r="F261" s="69">
        <v>5078.62</v>
      </c>
      <c r="G261" s="58">
        <v>34.42</v>
      </c>
      <c r="H261" s="58">
        <v>153.27000000000001</v>
      </c>
      <c r="I261" s="58">
        <v>131.85</v>
      </c>
      <c r="J261" s="58">
        <v>46.41</v>
      </c>
      <c r="K261" s="58">
        <v>97.75</v>
      </c>
      <c r="L261" s="58">
        <v>166.14</v>
      </c>
      <c r="M261" s="58">
        <v>14.85</v>
      </c>
      <c r="N261" s="58">
        <v>11.13</v>
      </c>
      <c r="O261" s="58">
        <v>147.6</v>
      </c>
      <c r="P261" s="58">
        <v>21.61</v>
      </c>
      <c r="Q261" s="58">
        <v>21.2</v>
      </c>
      <c r="R261" s="58">
        <v>234.54</v>
      </c>
      <c r="S261" s="58">
        <v>19.95</v>
      </c>
      <c r="T261" s="58">
        <v>18.05</v>
      </c>
      <c r="U261" s="58">
        <v>213.57</v>
      </c>
      <c r="V261" s="58">
        <v>73.66</v>
      </c>
      <c r="W261" s="58">
        <v>36.08</v>
      </c>
      <c r="X261" s="58">
        <v>264.8</v>
      </c>
    </row>
    <row r="262" spans="1:24">
      <c r="A262" s="44" t="s">
        <v>124</v>
      </c>
      <c r="B262" s="54" t="s">
        <v>266</v>
      </c>
      <c r="C262" s="44"/>
      <c r="D262" s="58">
        <v>19138.14</v>
      </c>
      <c r="E262" s="69">
        <v>25335.99</v>
      </c>
      <c r="F262" s="69">
        <v>29889.09</v>
      </c>
      <c r="G262" s="58">
        <v>459.73</v>
      </c>
      <c r="H262" s="58">
        <v>342.32</v>
      </c>
      <c r="I262" s="58">
        <v>2388.19</v>
      </c>
      <c r="J262" s="58">
        <v>618.19000000000005</v>
      </c>
      <c r="K262" s="58">
        <v>706.61</v>
      </c>
      <c r="L262" s="58">
        <v>3616.56</v>
      </c>
      <c r="M262" s="58">
        <v>296.24</v>
      </c>
      <c r="N262" s="58">
        <v>106.46</v>
      </c>
      <c r="O262" s="58">
        <v>3428.03</v>
      </c>
      <c r="P262" s="58">
        <v>650.49</v>
      </c>
      <c r="Q262" s="58">
        <v>201.68</v>
      </c>
      <c r="R262" s="58">
        <v>3122.43</v>
      </c>
      <c r="S262" s="58">
        <v>356.63</v>
      </c>
      <c r="T262" s="58">
        <v>87.26</v>
      </c>
      <c r="U262" s="58">
        <v>3801.34</v>
      </c>
      <c r="V262" s="58">
        <v>895.8</v>
      </c>
      <c r="W262" s="58">
        <v>142.16999999999999</v>
      </c>
      <c r="X262" s="58">
        <v>7870.35</v>
      </c>
    </row>
    <row r="263" spans="1:24">
      <c r="A263" s="44" t="s">
        <v>543</v>
      </c>
      <c r="B263" s="54" t="s">
        <v>792</v>
      </c>
      <c r="C263" s="44"/>
      <c r="D263" s="58">
        <v>5357.88</v>
      </c>
      <c r="E263" s="69">
        <v>5524.84</v>
      </c>
      <c r="F263" s="69">
        <v>7051.81</v>
      </c>
      <c r="G263" s="58">
        <v>59.61</v>
      </c>
      <c r="H263" s="58">
        <v>112.08</v>
      </c>
      <c r="I263" s="58">
        <v>162.63999999999999</v>
      </c>
      <c r="J263" s="58">
        <v>179.84</v>
      </c>
      <c r="K263" s="58">
        <v>60.8</v>
      </c>
      <c r="L263" s="58">
        <v>156.58000000000001</v>
      </c>
      <c r="M263" s="58">
        <v>90</v>
      </c>
      <c r="N263" s="58">
        <v>57.02</v>
      </c>
      <c r="O263" s="58">
        <v>286.18</v>
      </c>
      <c r="P263" s="58">
        <v>112.3</v>
      </c>
      <c r="Q263" s="58">
        <v>133.04</v>
      </c>
      <c r="R263" s="58">
        <v>222.23</v>
      </c>
      <c r="S263" s="58">
        <v>127.73</v>
      </c>
      <c r="T263" s="58">
        <v>139.07</v>
      </c>
      <c r="U263" s="58">
        <v>257.49</v>
      </c>
      <c r="V263" s="58">
        <v>280.77999999999997</v>
      </c>
      <c r="W263" s="58">
        <v>249.04</v>
      </c>
      <c r="X263" s="58">
        <v>364.62</v>
      </c>
    </row>
    <row r="264" spans="1:24">
      <c r="A264" s="44" t="s">
        <v>125</v>
      </c>
      <c r="B264" s="54" t="s">
        <v>284</v>
      </c>
      <c r="C264" s="44"/>
      <c r="D264" s="58">
        <v>543.41</v>
      </c>
      <c r="E264" s="69">
        <v>637.01</v>
      </c>
      <c r="F264" s="69">
        <v>827.59</v>
      </c>
      <c r="G264" s="58">
        <v>18.52</v>
      </c>
      <c r="H264" s="58">
        <v>5.36</v>
      </c>
      <c r="I264" s="58">
        <v>25.26</v>
      </c>
      <c r="J264" s="58">
        <v>12.28</v>
      </c>
      <c r="K264" s="58">
        <v>32.35</v>
      </c>
      <c r="L264" s="58">
        <v>28.95</v>
      </c>
      <c r="M264" s="58">
        <v>19.47</v>
      </c>
      <c r="N264" s="58">
        <v>4.76</v>
      </c>
      <c r="O264" s="58">
        <v>38.6</v>
      </c>
      <c r="P264" s="58">
        <v>37.31</v>
      </c>
      <c r="Q264" s="58">
        <v>7.97</v>
      </c>
      <c r="R264" s="58">
        <v>30.6</v>
      </c>
      <c r="S264" s="58">
        <v>25.36</v>
      </c>
      <c r="T264" s="58">
        <v>35.26</v>
      </c>
      <c r="U264" s="58">
        <v>27.01</v>
      </c>
      <c r="V264" s="58">
        <v>107.88</v>
      </c>
      <c r="W264" s="58">
        <v>4.3499999999999996</v>
      </c>
      <c r="X264" s="58">
        <v>33.700000000000003</v>
      </c>
    </row>
    <row r="265" spans="1:24">
      <c r="A265" s="44" t="s">
        <v>126</v>
      </c>
      <c r="B265" s="54" t="s">
        <v>309</v>
      </c>
      <c r="C265" s="44"/>
      <c r="D265" s="58">
        <v>1160.3599999999999</v>
      </c>
      <c r="E265" s="69">
        <v>1670.48</v>
      </c>
      <c r="F265" s="69">
        <v>1953.18</v>
      </c>
      <c r="G265" s="58">
        <v>9.48</v>
      </c>
      <c r="H265" s="58">
        <v>10.99</v>
      </c>
      <c r="I265" s="58">
        <v>34.68</v>
      </c>
      <c r="J265" s="58">
        <v>4.5199999999999996</v>
      </c>
      <c r="K265" s="58">
        <v>16.46</v>
      </c>
      <c r="L265" s="58">
        <v>28.16</v>
      </c>
      <c r="M265" s="58">
        <v>8.26</v>
      </c>
      <c r="N265" s="58">
        <v>26.76</v>
      </c>
      <c r="O265" s="58">
        <v>65.39</v>
      </c>
      <c r="P265" s="58">
        <v>130.41999999999999</v>
      </c>
      <c r="Q265" s="58">
        <v>121.1</v>
      </c>
      <c r="R265" s="58">
        <v>118.35</v>
      </c>
      <c r="S265" s="58">
        <v>25.86</v>
      </c>
      <c r="T265" s="58">
        <v>34.369999999999997</v>
      </c>
      <c r="U265" s="58">
        <v>92.65</v>
      </c>
      <c r="V265" s="58">
        <v>380.94</v>
      </c>
      <c r="W265" s="58">
        <v>68.58</v>
      </c>
      <c r="X265" s="58">
        <v>207.79</v>
      </c>
    </row>
    <row r="266" spans="1:24">
      <c r="A266" s="44" t="s">
        <v>127</v>
      </c>
      <c r="B266" s="54" t="s">
        <v>286</v>
      </c>
      <c r="C266" s="44"/>
      <c r="D266" s="58">
        <v>2275.35</v>
      </c>
      <c r="E266" s="69">
        <v>2150.81</v>
      </c>
      <c r="F266" s="69">
        <v>2929.59</v>
      </c>
      <c r="G266" s="58">
        <v>67.59</v>
      </c>
      <c r="H266" s="58">
        <v>109.18</v>
      </c>
      <c r="I266" s="58">
        <v>80.44</v>
      </c>
      <c r="J266" s="58">
        <v>224.78</v>
      </c>
      <c r="K266" s="58">
        <v>67.14</v>
      </c>
      <c r="L266" s="58">
        <v>141.85</v>
      </c>
      <c r="M266" s="58">
        <v>97.99</v>
      </c>
      <c r="N266" s="58">
        <v>151.5</v>
      </c>
      <c r="O266" s="58">
        <v>105.58</v>
      </c>
      <c r="P266" s="58">
        <v>155.12</v>
      </c>
      <c r="Q266" s="58">
        <v>38.369999999999997</v>
      </c>
      <c r="R266" s="58">
        <v>152.72999999999999</v>
      </c>
      <c r="S266" s="58">
        <v>94.42</v>
      </c>
      <c r="T266" s="58">
        <v>53.75</v>
      </c>
      <c r="U266" s="58">
        <v>138.71</v>
      </c>
      <c r="V266" s="58">
        <v>132.01</v>
      </c>
      <c r="W266" s="58">
        <v>103.5</v>
      </c>
      <c r="X266" s="58">
        <v>142.41999999999999</v>
      </c>
    </row>
    <row r="267" spans="1:24">
      <c r="A267" s="44" t="s">
        <v>128</v>
      </c>
      <c r="B267" s="54" t="s">
        <v>287</v>
      </c>
      <c r="C267" s="44"/>
      <c r="D267" s="58">
        <v>2424.0300000000002</v>
      </c>
      <c r="E267" s="69">
        <v>2986.65</v>
      </c>
      <c r="F267" s="69">
        <v>3198.06</v>
      </c>
      <c r="G267" s="58">
        <v>6.24</v>
      </c>
      <c r="H267" s="58">
        <v>18.48</v>
      </c>
      <c r="I267" s="58">
        <v>90.46</v>
      </c>
      <c r="J267" s="58">
        <v>29.42</v>
      </c>
      <c r="K267" s="58">
        <v>44.86</v>
      </c>
      <c r="L267" s="58">
        <v>54.84</v>
      </c>
      <c r="M267" s="58">
        <v>64.89</v>
      </c>
      <c r="N267" s="58">
        <v>34.619999999999997</v>
      </c>
      <c r="O267" s="58">
        <v>166.96</v>
      </c>
      <c r="P267" s="58">
        <v>210.58</v>
      </c>
      <c r="Q267" s="58">
        <v>202.16</v>
      </c>
      <c r="R267" s="58">
        <v>196.59</v>
      </c>
      <c r="S267" s="58">
        <v>99.06</v>
      </c>
      <c r="T267" s="58">
        <v>210.12</v>
      </c>
      <c r="U267" s="58">
        <v>175</v>
      </c>
      <c r="V267" s="58">
        <v>685.15</v>
      </c>
      <c r="W267" s="58">
        <v>272.92</v>
      </c>
      <c r="X267" s="58">
        <v>129.59</v>
      </c>
    </row>
    <row r="268" spans="1:24">
      <c r="A268" s="44" t="s">
        <v>129</v>
      </c>
      <c r="B268" s="54" t="s">
        <v>288</v>
      </c>
      <c r="C268" s="44"/>
      <c r="D268" s="58">
        <v>24973.17</v>
      </c>
      <c r="E268" s="69">
        <v>22399.48</v>
      </c>
      <c r="F268" s="69">
        <v>24141.51</v>
      </c>
      <c r="G268" s="58">
        <v>779.75</v>
      </c>
      <c r="H268" s="58">
        <v>499.47</v>
      </c>
      <c r="I268" s="58">
        <v>1459.72</v>
      </c>
      <c r="J268" s="58">
        <v>367.14</v>
      </c>
      <c r="K268" s="58">
        <v>276.06</v>
      </c>
      <c r="L268" s="58">
        <v>691.36</v>
      </c>
      <c r="M268" s="58">
        <v>315.12</v>
      </c>
      <c r="N268" s="58">
        <v>222.14</v>
      </c>
      <c r="O268" s="58">
        <v>929.06</v>
      </c>
      <c r="P268" s="58">
        <v>348.42</v>
      </c>
      <c r="Q268" s="58">
        <v>320.83999999999997</v>
      </c>
      <c r="R268" s="58">
        <v>1079.8</v>
      </c>
      <c r="S268" s="58">
        <v>163.81</v>
      </c>
      <c r="T268" s="58">
        <v>171.12</v>
      </c>
      <c r="U268" s="58">
        <v>833.02</v>
      </c>
      <c r="V268" s="58">
        <v>339.5</v>
      </c>
      <c r="W268" s="58">
        <v>392.69</v>
      </c>
      <c r="X268" s="58">
        <v>1117.75</v>
      </c>
    </row>
    <row r="269" spans="1:24">
      <c r="A269" s="44" t="s">
        <v>130</v>
      </c>
      <c r="B269" s="54" t="s">
        <v>289</v>
      </c>
      <c r="C269" s="44"/>
      <c r="D269" s="58">
        <v>7436.88</v>
      </c>
      <c r="E269" s="69">
        <v>13154.48</v>
      </c>
      <c r="F269" s="69">
        <v>14013.65</v>
      </c>
      <c r="G269" s="58">
        <v>61.44</v>
      </c>
      <c r="H269" s="58">
        <v>189.74</v>
      </c>
      <c r="I269" s="58">
        <v>525.91</v>
      </c>
      <c r="J269" s="58">
        <v>152.04</v>
      </c>
      <c r="K269" s="58">
        <v>66.040000000000006</v>
      </c>
      <c r="L269" s="58">
        <v>408.47</v>
      </c>
      <c r="M269" s="58">
        <v>218.77</v>
      </c>
      <c r="N269" s="58">
        <v>148.83000000000001</v>
      </c>
      <c r="O269" s="58">
        <v>1051.47</v>
      </c>
      <c r="P269" s="58">
        <v>587.05999999999995</v>
      </c>
      <c r="Q269" s="58">
        <v>72.8</v>
      </c>
      <c r="R269" s="58">
        <v>929.6</v>
      </c>
      <c r="S269" s="58">
        <v>212.65</v>
      </c>
      <c r="T269" s="58">
        <v>51.21</v>
      </c>
      <c r="U269" s="58">
        <v>1027.4000000000001</v>
      </c>
      <c r="V269" s="58">
        <v>393.17</v>
      </c>
      <c r="W269" s="58">
        <v>53.8</v>
      </c>
      <c r="X269" s="58">
        <v>627.14</v>
      </c>
    </row>
    <row r="270" spans="1:24">
      <c r="A270" s="44" t="s">
        <v>131</v>
      </c>
      <c r="B270" s="54" t="s">
        <v>290</v>
      </c>
      <c r="C270" s="44"/>
      <c r="D270" s="58">
        <v>4936.8500000000004</v>
      </c>
      <c r="E270" s="69">
        <v>5587.4</v>
      </c>
      <c r="F270" s="69">
        <v>10632.1</v>
      </c>
      <c r="G270" s="58">
        <v>75.48</v>
      </c>
      <c r="H270" s="58">
        <v>169.58</v>
      </c>
      <c r="I270" s="58">
        <v>277.60000000000002</v>
      </c>
      <c r="J270" s="58">
        <v>150.66999999999999</v>
      </c>
      <c r="K270" s="58">
        <v>137.53</v>
      </c>
      <c r="L270" s="58">
        <v>291.32</v>
      </c>
      <c r="M270" s="58">
        <v>27.29</v>
      </c>
      <c r="N270" s="58">
        <v>24.87</v>
      </c>
      <c r="O270" s="58">
        <v>426.89</v>
      </c>
      <c r="P270" s="58">
        <v>64.47</v>
      </c>
      <c r="Q270" s="58">
        <v>31.61</v>
      </c>
      <c r="R270" s="58">
        <v>440.75</v>
      </c>
      <c r="S270" s="58">
        <v>190.75</v>
      </c>
      <c r="T270" s="58">
        <v>101.54</v>
      </c>
      <c r="U270" s="58">
        <v>431.5</v>
      </c>
      <c r="V270" s="58">
        <v>117.99</v>
      </c>
      <c r="W270" s="58">
        <v>154.44</v>
      </c>
      <c r="X270" s="58">
        <v>527.99</v>
      </c>
    </row>
    <row r="271" spans="1:24">
      <c r="A271" s="44" t="s">
        <v>132</v>
      </c>
      <c r="B271" s="54" t="s">
        <v>291</v>
      </c>
      <c r="C271" s="44"/>
      <c r="D271" s="58">
        <v>3779.18</v>
      </c>
      <c r="E271" s="69">
        <v>4938.82</v>
      </c>
      <c r="F271" s="69">
        <v>4224.91</v>
      </c>
      <c r="G271" s="58">
        <v>100.74</v>
      </c>
      <c r="H271" s="58">
        <v>40.46</v>
      </c>
      <c r="I271" s="58">
        <v>161.93</v>
      </c>
      <c r="J271" s="58">
        <v>162.4</v>
      </c>
      <c r="K271" s="58">
        <v>100.78</v>
      </c>
      <c r="L271" s="58">
        <v>340.97</v>
      </c>
      <c r="M271" s="58">
        <v>142.68</v>
      </c>
      <c r="N271" s="58">
        <v>190.17</v>
      </c>
      <c r="O271" s="58">
        <v>427.43</v>
      </c>
      <c r="P271" s="58">
        <v>566.51</v>
      </c>
      <c r="Q271" s="58">
        <v>70.680000000000007</v>
      </c>
      <c r="R271" s="58">
        <v>728.17</v>
      </c>
      <c r="S271" s="58">
        <v>183.12</v>
      </c>
      <c r="T271" s="58">
        <v>125.42</v>
      </c>
      <c r="U271" s="58">
        <v>682.99</v>
      </c>
      <c r="V271" s="58">
        <v>343.02</v>
      </c>
      <c r="W271" s="58">
        <v>79.58</v>
      </c>
      <c r="X271" s="58">
        <v>261.91000000000003</v>
      </c>
    </row>
    <row r="272" spans="1:24">
      <c r="A272" s="44" t="s">
        <v>133</v>
      </c>
      <c r="B272" s="54" t="s">
        <v>242</v>
      </c>
      <c r="C272" s="44"/>
      <c r="D272" s="58">
        <v>20282.740000000002</v>
      </c>
      <c r="E272" s="69">
        <v>13964.14</v>
      </c>
      <c r="F272" s="69">
        <v>16095.53</v>
      </c>
      <c r="G272" s="58">
        <v>223.55</v>
      </c>
      <c r="H272" s="58">
        <v>98.89</v>
      </c>
      <c r="I272" s="58">
        <v>739.36</v>
      </c>
      <c r="J272" s="58">
        <v>98.56</v>
      </c>
      <c r="K272" s="58">
        <v>148.69</v>
      </c>
      <c r="L272" s="58">
        <v>598.54</v>
      </c>
      <c r="M272" s="58">
        <v>70.87</v>
      </c>
      <c r="N272" s="58">
        <v>91.6</v>
      </c>
      <c r="O272" s="58">
        <v>696.72</v>
      </c>
      <c r="P272" s="58">
        <v>121.22</v>
      </c>
      <c r="Q272" s="58">
        <v>111.35</v>
      </c>
      <c r="R272" s="58">
        <v>643.54</v>
      </c>
      <c r="S272" s="58">
        <v>89.94</v>
      </c>
      <c r="T272" s="58">
        <v>33.090000000000003</v>
      </c>
      <c r="U272" s="58">
        <v>658.16</v>
      </c>
      <c r="V272" s="58">
        <v>191.48</v>
      </c>
      <c r="W272" s="58">
        <v>85.03</v>
      </c>
      <c r="X272" s="58">
        <v>967.37</v>
      </c>
    </row>
    <row r="273" spans="1:24">
      <c r="A273" s="44" t="s">
        <v>134</v>
      </c>
      <c r="B273" s="54" t="s">
        <v>292</v>
      </c>
      <c r="C273" s="44"/>
      <c r="D273" s="58">
        <v>51946.36</v>
      </c>
      <c r="E273" s="69">
        <v>43506.35</v>
      </c>
      <c r="F273" s="69">
        <v>46987.86</v>
      </c>
      <c r="G273" s="58">
        <v>751.84</v>
      </c>
      <c r="H273" s="58">
        <v>374.14</v>
      </c>
      <c r="I273" s="58">
        <v>2666.01</v>
      </c>
      <c r="J273" s="58">
        <v>911.21</v>
      </c>
      <c r="K273" s="58">
        <v>474.17</v>
      </c>
      <c r="L273" s="58">
        <v>2929.21</v>
      </c>
      <c r="M273" s="58">
        <v>762.92</v>
      </c>
      <c r="N273" s="58">
        <v>619.26</v>
      </c>
      <c r="O273" s="58">
        <v>3732.16</v>
      </c>
      <c r="P273" s="58">
        <v>445.72</v>
      </c>
      <c r="Q273" s="58">
        <v>815.36</v>
      </c>
      <c r="R273" s="58">
        <v>1875.65</v>
      </c>
      <c r="S273" s="58">
        <v>732.16</v>
      </c>
      <c r="T273" s="58">
        <v>529.02</v>
      </c>
      <c r="U273" s="58">
        <v>2793.38</v>
      </c>
      <c r="V273" s="58">
        <v>562.67999999999995</v>
      </c>
      <c r="W273" s="58">
        <v>206.15</v>
      </c>
      <c r="X273" s="58">
        <v>3587.4</v>
      </c>
    </row>
    <row r="274" spans="1:24">
      <c r="A274" s="44" t="s">
        <v>135</v>
      </c>
      <c r="B274" s="54" t="s">
        <v>293</v>
      </c>
      <c r="C274" s="44"/>
      <c r="D274" s="58">
        <v>170083.77</v>
      </c>
      <c r="E274" s="69">
        <v>223932.43</v>
      </c>
      <c r="F274" s="69">
        <v>218034.86</v>
      </c>
      <c r="G274" s="58">
        <v>3013.14</v>
      </c>
      <c r="H274" s="58">
        <v>3499.79</v>
      </c>
      <c r="I274" s="58">
        <v>24341.85</v>
      </c>
      <c r="J274" s="58">
        <v>5722.72</v>
      </c>
      <c r="K274" s="58">
        <v>3938.77</v>
      </c>
      <c r="L274" s="58">
        <v>36597.01</v>
      </c>
      <c r="M274" s="58">
        <v>2240.6999999999998</v>
      </c>
      <c r="N274" s="58">
        <v>3756.77</v>
      </c>
      <c r="O274" s="58">
        <v>43074.67</v>
      </c>
      <c r="P274" s="58">
        <v>2407.4299999999998</v>
      </c>
      <c r="Q274" s="58">
        <v>2457.33</v>
      </c>
      <c r="R274" s="58">
        <v>36608.82</v>
      </c>
      <c r="S274" s="58">
        <v>3302.78</v>
      </c>
      <c r="T274" s="58">
        <v>2773.19</v>
      </c>
      <c r="U274" s="58">
        <v>48119.85</v>
      </c>
      <c r="V274" s="58">
        <v>2008.99</v>
      </c>
      <c r="W274" s="58">
        <v>1700.36</v>
      </c>
      <c r="X274" s="58">
        <v>43805.07</v>
      </c>
    </row>
    <row r="275" spans="1:24">
      <c r="A275" s="44" t="s">
        <v>136</v>
      </c>
      <c r="B275" s="54" t="s">
        <v>294</v>
      </c>
      <c r="C275" s="44"/>
      <c r="D275" s="58">
        <v>30453.279999999999</v>
      </c>
      <c r="E275" s="69">
        <v>24113.040000000001</v>
      </c>
      <c r="F275" s="69">
        <v>29653.3</v>
      </c>
      <c r="G275" s="58">
        <v>364.54</v>
      </c>
      <c r="H275" s="58">
        <v>612.92999999999995</v>
      </c>
      <c r="I275" s="58">
        <v>1872.09</v>
      </c>
      <c r="J275" s="58">
        <v>447.44</v>
      </c>
      <c r="K275" s="58">
        <v>358.26</v>
      </c>
      <c r="L275" s="58">
        <v>1979.88</v>
      </c>
      <c r="M275" s="58">
        <v>158.54</v>
      </c>
      <c r="N275" s="58">
        <v>364.42</v>
      </c>
      <c r="O275" s="58">
        <v>2613.12</v>
      </c>
      <c r="P275" s="58">
        <v>166.8</v>
      </c>
      <c r="Q275" s="58">
        <v>112.99</v>
      </c>
      <c r="R275" s="58">
        <v>2834.65</v>
      </c>
      <c r="S275" s="58">
        <v>143.69</v>
      </c>
      <c r="T275" s="58">
        <v>149.87</v>
      </c>
      <c r="U275" s="58">
        <v>2102.87</v>
      </c>
      <c r="V275" s="58">
        <v>179.7</v>
      </c>
      <c r="W275" s="58">
        <v>305.02</v>
      </c>
      <c r="X275" s="58">
        <v>3018.02</v>
      </c>
    </row>
    <row r="276" spans="1:24">
      <c r="A276" s="44" t="s">
        <v>137</v>
      </c>
      <c r="B276" s="54" t="s">
        <v>295</v>
      </c>
      <c r="C276" s="44"/>
      <c r="D276" s="58">
        <v>5027.57</v>
      </c>
      <c r="E276" s="69">
        <v>5056.18</v>
      </c>
      <c r="F276" s="69">
        <v>5737.72</v>
      </c>
      <c r="G276" s="58">
        <v>35.549999999999997</v>
      </c>
      <c r="H276">
        <v>124.75</v>
      </c>
      <c r="I276">
        <v>102.61</v>
      </c>
      <c r="J276" s="58">
        <v>43.56</v>
      </c>
      <c r="K276">
        <v>14.21</v>
      </c>
      <c r="L276">
        <v>134.62</v>
      </c>
      <c r="M276" s="58">
        <v>20.97</v>
      </c>
      <c r="N276">
        <v>4.9800000000000004</v>
      </c>
      <c r="O276">
        <v>63.98</v>
      </c>
      <c r="P276" s="58">
        <v>52.42</v>
      </c>
      <c r="Q276">
        <v>20.59</v>
      </c>
      <c r="R276">
        <v>88.65</v>
      </c>
      <c r="S276" s="58">
        <v>35.01</v>
      </c>
      <c r="T276" s="58">
        <v>13.83</v>
      </c>
      <c r="U276">
        <v>99.36</v>
      </c>
      <c r="V276" s="58">
        <v>41.91</v>
      </c>
      <c r="W276" s="58">
        <v>15.47</v>
      </c>
      <c r="X276" s="58">
        <v>315.79000000000002</v>
      </c>
    </row>
    <row r="277" spans="1:24">
      <c r="A277" s="44" t="s">
        <v>544</v>
      </c>
      <c r="B277" s="54" t="s">
        <v>793</v>
      </c>
      <c r="C277" s="44"/>
      <c r="D277" s="58">
        <v>2446.37</v>
      </c>
      <c r="E277" s="69">
        <v>1750.67</v>
      </c>
      <c r="F277" s="69">
        <v>1539.58</v>
      </c>
      <c r="G277" s="58">
        <v>11.53</v>
      </c>
      <c r="H277" s="58">
        <v>4.9800000000000004</v>
      </c>
      <c r="I277" s="58">
        <v>141.30000000000001</v>
      </c>
      <c r="J277" s="58">
        <v>19.84</v>
      </c>
      <c r="K277" s="58">
        <v>7.56</v>
      </c>
      <c r="L277" s="58">
        <v>122.35</v>
      </c>
      <c r="M277" s="58">
        <v>9</v>
      </c>
      <c r="N277" s="58">
        <v>3.01</v>
      </c>
      <c r="O277" s="58">
        <v>209.37</v>
      </c>
      <c r="P277" s="58">
        <v>42.95</v>
      </c>
      <c r="Q277" s="58">
        <v>7.82</v>
      </c>
      <c r="R277" s="58">
        <v>123.42</v>
      </c>
      <c r="S277" s="58">
        <v>34.18</v>
      </c>
      <c r="T277" s="58">
        <v>2.8</v>
      </c>
      <c r="U277" s="58">
        <v>142.80000000000001</v>
      </c>
      <c r="V277" s="58">
        <v>17.440000000000001</v>
      </c>
      <c r="W277" s="58">
        <v>10.66</v>
      </c>
      <c r="X277" s="58">
        <v>124.8</v>
      </c>
    </row>
    <row r="278" spans="1:24">
      <c r="A278" s="44" t="s">
        <v>545</v>
      </c>
      <c r="B278" s="54" t="s">
        <v>683</v>
      </c>
      <c r="C278" s="44"/>
      <c r="D278" s="58">
        <v>1146.8499999999999</v>
      </c>
      <c r="E278" s="69">
        <v>1605.41</v>
      </c>
      <c r="F278" s="69">
        <v>2112.91</v>
      </c>
      <c r="G278" s="58">
        <v>6.05</v>
      </c>
      <c r="H278" s="58">
        <v>7.8</v>
      </c>
      <c r="I278" s="58">
        <v>89.9</v>
      </c>
      <c r="J278" s="58">
        <v>28.79</v>
      </c>
      <c r="K278" s="58">
        <v>44.7</v>
      </c>
      <c r="L278" s="58">
        <v>115.08</v>
      </c>
      <c r="M278" s="58">
        <v>12.03</v>
      </c>
      <c r="N278" s="58">
        <v>8.01</v>
      </c>
      <c r="O278" s="58">
        <v>139.05000000000001</v>
      </c>
      <c r="P278" s="58">
        <v>71.83</v>
      </c>
      <c r="Q278" s="58">
        <v>67.86</v>
      </c>
      <c r="R278" s="58">
        <v>180.25</v>
      </c>
      <c r="S278" s="58">
        <v>12.41</v>
      </c>
      <c r="T278" s="58">
        <v>2.93</v>
      </c>
      <c r="U278" s="58">
        <v>142.53</v>
      </c>
      <c r="V278" s="58">
        <v>44.21</v>
      </c>
      <c r="W278" s="58">
        <v>81.64</v>
      </c>
      <c r="X278" s="58">
        <v>130.91999999999999</v>
      </c>
    </row>
    <row r="279" spans="1:24">
      <c r="A279" s="44" t="s">
        <v>546</v>
      </c>
      <c r="B279" s="54" t="s">
        <v>276</v>
      </c>
      <c r="C279" s="44"/>
      <c r="D279" s="58">
        <v>6491.5</v>
      </c>
      <c r="E279" s="69">
        <v>6000.2</v>
      </c>
      <c r="F279" s="69">
        <v>10868.92</v>
      </c>
      <c r="G279" s="58">
        <v>156.97999999999999</v>
      </c>
      <c r="H279" s="58">
        <v>90.52</v>
      </c>
      <c r="I279" s="58">
        <v>279.16000000000003</v>
      </c>
      <c r="J279" s="58">
        <v>139.29</v>
      </c>
      <c r="K279" s="58">
        <v>62.05</v>
      </c>
      <c r="L279" s="58">
        <v>227.72</v>
      </c>
      <c r="M279" s="58">
        <v>154.79</v>
      </c>
      <c r="N279" s="58">
        <v>388.62</v>
      </c>
      <c r="O279" s="58">
        <v>346</v>
      </c>
      <c r="P279" s="58">
        <v>115.72</v>
      </c>
      <c r="Q279" s="58">
        <v>191.23</v>
      </c>
      <c r="R279" s="58">
        <v>364.23</v>
      </c>
      <c r="S279" s="58">
        <v>255.94</v>
      </c>
      <c r="T279" s="58">
        <v>238.57</v>
      </c>
      <c r="U279" s="58">
        <v>405.52</v>
      </c>
      <c r="V279" s="58">
        <v>212.32</v>
      </c>
      <c r="W279" s="58">
        <v>63.58</v>
      </c>
      <c r="X279" s="58">
        <v>434.94</v>
      </c>
    </row>
    <row r="280" spans="1:24">
      <c r="A280" s="44" t="s">
        <v>547</v>
      </c>
      <c r="B280" s="54" t="s">
        <v>277</v>
      </c>
      <c r="C280" s="44"/>
      <c r="D280" s="58">
        <v>13611.55</v>
      </c>
      <c r="E280" s="69">
        <v>11339.18</v>
      </c>
      <c r="F280" s="69">
        <v>14666.84</v>
      </c>
      <c r="G280" s="58">
        <v>192.11</v>
      </c>
      <c r="H280" s="58">
        <v>357.07</v>
      </c>
      <c r="I280" s="58">
        <v>914.53</v>
      </c>
      <c r="J280" s="58">
        <v>154.21</v>
      </c>
      <c r="K280" s="58">
        <v>138.02000000000001</v>
      </c>
      <c r="L280" s="58">
        <v>604.29999999999995</v>
      </c>
      <c r="M280" s="58">
        <v>70.81</v>
      </c>
      <c r="N280" s="58">
        <v>82.85</v>
      </c>
      <c r="O280" s="58">
        <v>767.62</v>
      </c>
      <c r="P280" s="58">
        <v>188.22</v>
      </c>
      <c r="Q280" s="58">
        <v>82.22</v>
      </c>
      <c r="R280" s="58">
        <v>691.06</v>
      </c>
      <c r="S280" s="58">
        <v>208.85</v>
      </c>
      <c r="T280" s="58">
        <v>133.94</v>
      </c>
      <c r="U280" s="58">
        <v>863.56</v>
      </c>
      <c r="V280" s="58">
        <v>653.94000000000005</v>
      </c>
      <c r="W280" s="58">
        <v>59.96</v>
      </c>
      <c r="X280" s="58">
        <v>1028.0999999999999</v>
      </c>
    </row>
    <row r="281" spans="1:24">
      <c r="A281" s="44" t="s">
        <v>548</v>
      </c>
      <c r="B281" s="54" t="s">
        <v>794</v>
      </c>
      <c r="C281" s="44"/>
      <c r="D281" s="58">
        <v>140.78</v>
      </c>
      <c r="E281" s="69">
        <v>171.88</v>
      </c>
      <c r="F281" s="69">
        <v>417.47</v>
      </c>
      <c r="G281">
        <v>0.01</v>
      </c>
      <c r="H281">
        <v>1.03</v>
      </c>
      <c r="I281">
        <v>0.42</v>
      </c>
      <c r="J281" s="58">
        <v>0.21</v>
      </c>
      <c r="K281">
        <v>2.68</v>
      </c>
      <c r="L281">
        <v>1.37</v>
      </c>
      <c r="M281">
        <v>0.01</v>
      </c>
      <c r="N281">
        <v>2.97</v>
      </c>
      <c r="O281">
        <v>3.69</v>
      </c>
      <c r="P281" s="58">
        <v>0.01</v>
      </c>
      <c r="Q281">
        <v>0.27</v>
      </c>
      <c r="R281">
        <v>1.1399999999999999</v>
      </c>
      <c r="S281">
        <v>0.03</v>
      </c>
      <c r="T281">
        <v>0.66</v>
      </c>
      <c r="U281">
        <v>4.1900000000000004</v>
      </c>
      <c r="V281">
        <v>0.1</v>
      </c>
      <c r="W281">
        <v>17.53</v>
      </c>
      <c r="X281">
        <v>0.59</v>
      </c>
    </row>
    <row r="282" spans="1:24">
      <c r="A282" s="44" t="s">
        <v>549</v>
      </c>
      <c r="B282" s="54" t="s">
        <v>610</v>
      </c>
      <c r="C282" s="44"/>
      <c r="D282" s="58">
        <v>1734.89</v>
      </c>
      <c r="E282" s="69">
        <v>1947.88</v>
      </c>
      <c r="F282" s="69">
        <v>3542.92</v>
      </c>
      <c r="G282" s="58">
        <v>60.24</v>
      </c>
      <c r="H282" s="58">
        <v>23.29</v>
      </c>
      <c r="I282" s="58">
        <v>92.74</v>
      </c>
      <c r="J282" s="58">
        <v>131.46</v>
      </c>
      <c r="K282" s="58">
        <v>22.7</v>
      </c>
      <c r="L282" s="58">
        <v>37.75</v>
      </c>
      <c r="M282" s="58">
        <v>10.93</v>
      </c>
      <c r="N282" s="58">
        <v>8.69</v>
      </c>
      <c r="O282" s="58">
        <v>49.19</v>
      </c>
      <c r="P282" s="58">
        <v>28.51</v>
      </c>
      <c r="Q282" s="58">
        <v>81.489999999999995</v>
      </c>
      <c r="R282" s="58">
        <v>83.17</v>
      </c>
      <c r="S282" s="58">
        <v>35.96</v>
      </c>
      <c r="T282" s="58">
        <v>32.46</v>
      </c>
      <c r="U282" s="58">
        <v>41.07</v>
      </c>
      <c r="V282" s="58">
        <v>28.3</v>
      </c>
      <c r="W282" s="58">
        <v>44.31</v>
      </c>
      <c r="X282" s="58">
        <v>97.91</v>
      </c>
    </row>
    <row r="283" spans="1:24">
      <c r="A283" s="44" t="s">
        <v>550</v>
      </c>
      <c r="B283" s="54" t="s">
        <v>279</v>
      </c>
      <c r="C283" s="44"/>
      <c r="D283" s="58">
        <v>2752.58</v>
      </c>
      <c r="E283" s="69">
        <v>3775.39</v>
      </c>
      <c r="F283" s="69">
        <v>6120.03</v>
      </c>
      <c r="G283" s="58">
        <v>6.78</v>
      </c>
      <c r="H283" s="58">
        <v>107.76</v>
      </c>
      <c r="I283" s="58">
        <v>259.33999999999997</v>
      </c>
      <c r="J283" s="58">
        <v>34.61</v>
      </c>
      <c r="K283" s="58">
        <v>20.010000000000002</v>
      </c>
      <c r="L283" s="58">
        <v>253.15</v>
      </c>
      <c r="M283" s="58">
        <v>14.46</v>
      </c>
      <c r="N283" s="58">
        <v>33.78</v>
      </c>
      <c r="O283" s="58">
        <v>529.54999999999995</v>
      </c>
      <c r="P283" s="58">
        <v>165.21</v>
      </c>
      <c r="Q283" s="58">
        <v>17.09</v>
      </c>
      <c r="R283" s="58">
        <v>368.91</v>
      </c>
      <c r="S283" s="58">
        <v>43.04</v>
      </c>
      <c r="T283" s="58">
        <v>17.7</v>
      </c>
      <c r="U283" s="58">
        <v>538.71</v>
      </c>
      <c r="V283" s="58">
        <v>412.52</v>
      </c>
      <c r="W283" s="58">
        <v>205.1</v>
      </c>
      <c r="X283" s="58">
        <v>742.29</v>
      </c>
    </row>
    <row r="284" spans="1:24">
      <c r="A284" s="44" t="s">
        <v>551</v>
      </c>
      <c r="B284" s="54" t="s">
        <v>795</v>
      </c>
      <c r="C284" s="44"/>
      <c r="D284" s="58">
        <v>6836.64</v>
      </c>
      <c r="E284" s="69">
        <v>8282.65</v>
      </c>
      <c r="F284" s="69">
        <v>15320.95</v>
      </c>
      <c r="G284" s="58">
        <v>85.17</v>
      </c>
      <c r="H284" s="58">
        <v>66.77</v>
      </c>
      <c r="I284" s="58">
        <v>429.83</v>
      </c>
      <c r="J284" s="58">
        <v>156.1</v>
      </c>
      <c r="K284" s="58">
        <v>104.5</v>
      </c>
      <c r="L284" s="58">
        <v>533.28</v>
      </c>
      <c r="M284" s="58">
        <v>31.66</v>
      </c>
      <c r="N284" s="58">
        <v>33.31</v>
      </c>
      <c r="O284" s="58">
        <v>534.70000000000005</v>
      </c>
      <c r="P284" s="58">
        <v>47.97</v>
      </c>
      <c r="Q284" s="58">
        <v>16.78</v>
      </c>
      <c r="R284" s="58">
        <v>622.63</v>
      </c>
      <c r="S284" s="58">
        <v>41.06</v>
      </c>
      <c r="T284" s="58">
        <v>30.85</v>
      </c>
      <c r="U284" s="58">
        <v>634.41999999999996</v>
      </c>
      <c r="V284" s="58">
        <v>47.14</v>
      </c>
      <c r="W284" s="58">
        <v>30.21</v>
      </c>
      <c r="X284" s="58">
        <v>571.96</v>
      </c>
    </row>
    <row r="285" spans="1:24">
      <c r="A285" s="44" t="s">
        <v>552</v>
      </c>
      <c r="B285" s="54" t="s">
        <v>617</v>
      </c>
      <c r="C285" s="44"/>
      <c r="D285" s="58">
        <v>47.96</v>
      </c>
      <c r="E285" s="69">
        <v>57.64</v>
      </c>
      <c r="F285" s="69">
        <v>88.21</v>
      </c>
      <c r="G285">
        <v>0</v>
      </c>
      <c r="H285">
        <v>0.43</v>
      </c>
      <c r="I285">
        <v>0.31</v>
      </c>
      <c r="J285">
        <v>0.13</v>
      </c>
      <c r="K285">
        <v>1.1399999999999999</v>
      </c>
      <c r="L285">
        <v>0.53</v>
      </c>
      <c r="M285">
        <v>0.01</v>
      </c>
      <c r="N285">
        <v>0.01</v>
      </c>
      <c r="O285">
        <v>0.59</v>
      </c>
      <c r="P285">
        <v>0.02</v>
      </c>
      <c r="Q285">
        <v>0.04</v>
      </c>
      <c r="R285">
        <v>0.57999999999999996</v>
      </c>
      <c r="S285">
        <v>0.01</v>
      </c>
      <c r="T285">
        <v>7.0000000000000007E-2</v>
      </c>
      <c r="U285">
        <v>0.59</v>
      </c>
      <c r="V285">
        <v>0.23</v>
      </c>
      <c r="W285">
        <v>0.44</v>
      </c>
      <c r="X285">
        <v>0.45</v>
      </c>
    </row>
    <row r="286" spans="1:24">
      <c r="A286" s="44" t="s">
        <v>553</v>
      </c>
      <c r="B286" s="54" t="s">
        <v>245</v>
      </c>
      <c r="C286" s="44"/>
      <c r="D286" s="58">
        <v>12588.98</v>
      </c>
      <c r="E286" s="69">
        <v>24817.439999999999</v>
      </c>
      <c r="F286" s="69">
        <v>26536.91</v>
      </c>
      <c r="G286" s="58">
        <v>141.88</v>
      </c>
      <c r="H286" s="69">
        <v>202.27</v>
      </c>
      <c r="I286" s="58">
        <v>557.37</v>
      </c>
      <c r="J286" s="58">
        <v>104.55</v>
      </c>
      <c r="K286" s="69">
        <v>162.38</v>
      </c>
      <c r="L286" s="58">
        <v>470.01</v>
      </c>
      <c r="M286" s="58">
        <v>79.27</v>
      </c>
      <c r="N286" s="69">
        <v>117.87</v>
      </c>
      <c r="O286" s="58">
        <v>1069.51</v>
      </c>
      <c r="P286" s="58">
        <v>125.65</v>
      </c>
      <c r="Q286" s="69">
        <v>92.57</v>
      </c>
      <c r="R286" s="58">
        <v>1070.73</v>
      </c>
      <c r="S286" s="58">
        <v>262.36</v>
      </c>
      <c r="T286" s="69">
        <v>186.42</v>
      </c>
      <c r="U286" s="58">
        <v>1374.69</v>
      </c>
      <c r="V286" s="58">
        <v>395.77</v>
      </c>
      <c r="W286" s="69">
        <v>166.54</v>
      </c>
      <c r="X286" s="58">
        <v>1799.89</v>
      </c>
    </row>
    <row r="287" spans="1:24">
      <c r="A287" s="44" t="s">
        <v>203</v>
      </c>
      <c r="B287" s="54" t="s">
        <v>267</v>
      </c>
      <c r="C287" s="44"/>
      <c r="D287" s="58">
        <v>18752.5</v>
      </c>
      <c r="E287" s="69">
        <v>21287.56</v>
      </c>
      <c r="F287" s="69">
        <v>36493.43</v>
      </c>
      <c r="G287" s="58">
        <v>414.38</v>
      </c>
      <c r="H287" s="58">
        <v>539.62</v>
      </c>
      <c r="I287" s="58">
        <v>573.59</v>
      </c>
      <c r="J287" s="58">
        <v>676.41</v>
      </c>
      <c r="K287" s="58">
        <v>313.94</v>
      </c>
      <c r="L287" s="58">
        <v>790.43</v>
      </c>
      <c r="M287" s="58">
        <v>216.46</v>
      </c>
      <c r="N287" s="58">
        <v>250.36</v>
      </c>
      <c r="O287" s="58">
        <v>1095.52</v>
      </c>
      <c r="P287" s="58">
        <v>448.37</v>
      </c>
      <c r="Q287" s="58">
        <v>213.01</v>
      </c>
      <c r="R287" s="58">
        <v>993.17</v>
      </c>
      <c r="S287" s="58">
        <v>417.88</v>
      </c>
      <c r="T287" s="58">
        <v>312.60000000000002</v>
      </c>
      <c r="U287" s="58">
        <v>1291.8900000000001</v>
      </c>
      <c r="V287" s="58">
        <v>254.03</v>
      </c>
      <c r="W287" s="58">
        <v>140.16999999999999</v>
      </c>
      <c r="X287" s="58">
        <v>1142.76</v>
      </c>
    </row>
    <row r="288" spans="1:24">
      <c r="A288" s="44" t="s">
        <v>554</v>
      </c>
      <c r="B288" s="54" t="s">
        <v>263</v>
      </c>
      <c r="C288" s="44"/>
      <c r="D288" s="58">
        <v>8615.4599999999991</v>
      </c>
      <c r="E288" s="69">
        <v>9550.18</v>
      </c>
      <c r="F288" s="69">
        <v>14734.47</v>
      </c>
      <c r="G288" s="58">
        <v>202.35</v>
      </c>
      <c r="H288" s="58">
        <v>380.28</v>
      </c>
      <c r="I288" s="58">
        <v>949.23</v>
      </c>
      <c r="J288" s="58">
        <v>431.52</v>
      </c>
      <c r="K288" s="58">
        <v>514.27</v>
      </c>
      <c r="L288" s="58">
        <v>682.01</v>
      </c>
      <c r="M288" s="58">
        <v>665.44</v>
      </c>
      <c r="N288" s="58">
        <v>397.45</v>
      </c>
      <c r="O288" s="58">
        <v>1219.6300000000001</v>
      </c>
      <c r="P288" s="58">
        <v>177.1</v>
      </c>
      <c r="Q288" s="58">
        <v>94.08</v>
      </c>
      <c r="R288" s="58">
        <v>1185.47</v>
      </c>
      <c r="S288" s="58">
        <v>94.78</v>
      </c>
      <c r="T288" s="58">
        <v>126.18</v>
      </c>
      <c r="U288" s="58">
        <v>1334.84</v>
      </c>
      <c r="V288" s="58">
        <v>1439.49</v>
      </c>
      <c r="W288" s="58">
        <v>77.13</v>
      </c>
      <c r="X288" s="58">
        <v>1282.9100000000001</v>
      </c>
    </row>
    <row r="289" spans="1:24">
      <c r="A289" s="44" t="s">
        <v>555</v>
      </c>
      <c r="B289" s="54" t="s">
        <v>618</v>
      </c>
      <c r="C289" s="44"/>
      <c r="D289" s="58">
        <v>14952.83</v>
      </c>
      <c r="E289" s="69">
        <v>17455.62</v>
      </c>
      <c r="F289" s="69">
        <v>16999.8</v>
      </c>
      <c r="G289" s="58">
        <v>401.29</v>
      </c>
      <c r="H289" s="58">
        <v>226.09</v>
      </c>
      <c r="I289" s="58">
        <v>1527.81</v>
      </c>
      <c r="J289" s="58">
        <v>1031.6300000000001</v>
      </c>
      <c r="K289" s="58">
        <v>604.78</v>
      </c>
      <c r="L289" s="58">
        <v>1970.16</v>
      </c>
      <c r="M289" s="58">
        <v>473.3</v>
      </c>
      <c r="N289" s="58">
        <v>110.38</v>
      </c>
      <c r="O289" s="58">
        <v>2788.73</v>
      </c>
      <c r="P289" s="58">
        <v>244.67</v>
      </c>
      <c r="Q289" s="58">
        <v>167.88</v>
      </c>
      <c r="R289" s="58">
        <v>1715.48</v>
      </c>
      <c r="S289" s="58">
        <v>581.32000000000005</v>
      </c>
      <c r="T289" s="58">
        <v>288.91000000000003</v>
      </c>
      <c r="U289" s="58">
        <v>2939.42</v>
      </c>
      <c r="V289" s="58">
        <v>514.41999999999996</v>
      </c>
      <c r="W289" s="58">
        <v>150.91999999999999</v>
      </c>
      <c r="X289" s="58">
        <v>2315.12</v>
      </c>
    </row>
    <row r="290" spans="1:24">
      <c r="A290" s="44" t="s">
        <v>556</v>
      </c>
      <c r="B290" s="54" t="s">
        <v>796</v>
      </c>
      <c r="C290" s="44"/>
      <c r="D290" s="58">
        <v>486.11</v>
      </c>
      <c r="E290" s="69">
        <v>531.51</v>
      </c>
      <c r="F290" s="69">
        <v>912.63</v>
      </c>
      <c r="G290" s="58">
        <v>2.5099999999999998</v>
      </c>
      <c r="H290" s="58">
        <v>4.26</v>
      </c>
      <c r="I290">
        <v>19.23</v>
      </c>
      <c r="J290" s="58">
        <v>3.9</v>
      </c>
      <c r="K290" s="58">
        <v>0.8</v>
      </c>
      <c r="L290" s="58">
        <v>34.659999999999997</v>
      </c>
      <c r="M290" s="58">
        <v>6.98</v>
      </c>
      <c r="N290" s="58">
        <v>3.58</v>
      </c>
      <c r="O290" s="58">
        <v>21.33</v>
      </c>
      <c r="P290" s="58">
        <v>34.96</v>
      </c>
      <c r="Q290" s="58">
        <v>3.56</v>
      </c>
      <c r="R290" s="58">
        <v>21.37</v>
      </c>
      <c r="S290" s="58">
        <v>44.89</v>
      </c>
      <c r="T290" s="58">
        <v>12.35</v>
      </c>
      <c r="U290" s="58">
        <v>38.6</v>
      </c>
      <c r="V290" s="58">
        <v>127.51</v>
      </c>
      <c r="W290" s="58">
        <v>6.36</v>
      </c>
      <c r="X290" s="58">
        <v>34.11</v>
      </c>
    </row>
    <row r="291" spans="1:24">
      <c r="A291" s="44" t="s">
        <v>557</v>
      </c>
      <c r="B291" s="54" t="s">
        <v>797</v>
      </c>
      <c r="C291" s="44"/>
      <c r="D291" s="58">
        <v>12754.58</v>
      </c>
      <c r="E291" s="69">
        <v>13569.55</v>
      </c>
      <c r="F291" s="69">
        <v>16460.169999999998</v>
      </c>
      <c r="G291" s="58">
        <v>150.63999999999999</v>
      </c>
      <c r="H291" s="58">
        <v>171.11</v>
      </c>
      <c r="I291" s="58">
        <v>977.84</v>
      </c>
      <c r="J291" s="58">
        <v>289.33999999999997</v>
      </c>
      <c r="K291" s="58">
        <v>39.5</v>
      </c>
      <c r="L291" s="58">
        <v>751.64</v>
      </c>
      <c r="M291" s="58">
        <v>135.77000000000001</v>
      </c>
      <c r="N291" s="58">
        <v>67.38</v>
      </c>
      <c r="O291" s="58">
        <v>1600.65</v>
      </c>
      <c r="P291" s="58">
        <v>433.02</v>
      </c>
      <c r="Q291" s="58">
        <v>308.48</v>
      </c>
      <c r="R291" s="58">
        <v>1879.76</v>
      </c>
      <c r="S291" s="58">
        <v>372.45</v>
      </c>
      <c r="T291" s="58">
        <v>112.56</v>
      </c>
      <c r="U291" s="58">
        <v>1267.28</v>
      </c>
      <c r="V291" s="58">
        <v>269.62</v>
      </c>
      <c r="W291" s="58">
        <v>64.91</v>
      </c>
      <c r="X291" s="58">
        <v>908.33</v>
      </c>
    </row>
    <row r="292" spans="1:24">
      <c r="A292" s="44" t="s">
        <v>558</v>
      </c>
      <c r="B292" s="54" t="s">
        <v>283</v>
      </c>
      <c r="C292" s="44"/>
      <c r="D292" s="69">
        <v>2951.11</v>
      </c>
      <c r="E292" s="69">
        <v>4497.07</v>
      </c>
      <c r="F292" s="69">
        <v>5078.62</v>
      </c>
      <c r="G292" s="58">
        <v>34.42</v>
      </c>
      <c r="H292" s="58">
        <v>153.27000000000001</v>
      </c>
      <c r="I292" s="58">
        <v>131.85</v>
      </c>
      <c r="J292" s="58">
        <v>46.41</v>
      </c>
      <c r="K292" s="58">
        <v>97.75</v>
      </c>
      <c r="L292" s="58">
        <v>166.14</v>
      </c>
      <c r="M292" s="58">
        <v>14.85</v>
      </c>
      <c r="N292" s="58">
        <v>11.13</v>
      </c>
      <c r="O292" s="58">
        <v>147.6</v>
      </c>
      <c r="P292" s="58">
        <v>21.61</v>
      </c>
      <c r="Q292" s="58">
        <v>21.2</v>
      </c>
      <c r="R292" s="58">
        <v>234.54</v>
      </c>
      <c r="S292" s="58">
        <v>19.95</v>
      </c>
      <c r="T292" s="58">
        <v>18.05</v>
      </c>
      <c r="U292" s="58">
        <v>213.57</v>
      </c>
      <c r="V292" s="58">
        <v>73.66</v>
      </c>
      <c r="W292" s="58">
        <v>36.08</v>
      </c>
      <c r="X292" s="58">
        <v>264.8</v>
      </c>
    </row>
    <row r="293" spans="1:24">
      <c r="A293" s="44" t="s">
        <v>202</v>
      </c>
      <c r="B293" s="54" t="s">
        <v>266</v>
      </c>
      <c r="C293" s="44"/>
      <c r="D293" s="58">
        <v>8093.6</v>
      </c>
      <c r="E293" s="69">
        <v>14754.16</v>
      </c>
      <c r="F293" s="69">
        <v>17416.22</v>
      </c>
      <c r="G293" s="58">
        <v>121.7</v>
      </c>
      <c r="H293" s="58">
        <v>248.57</v>
      </c>
      <c r="I293" s="58">
        <v>1464.31</v>
      </c>
      <c r="J293" s="58">
        <v>166.93</v>
      </c>
      <c r="K293" s="58">
        <v>250.48</v>
      </c>
      <c r="L293" s="58">
        <v>2358.16</v>
      </c>
      <c r="M293" s="58">
        <v>107.65</v>
      </c>
      <c r="N293" s="58">
        <v>47.38</v>
      </c>
      <c r="O293" s="58">
        <v>2774.73</v>
      </c>
      <c r="P293" s="58">
        <v>406.66</v>
      </c>
      <c r="Q293" s="58">
        <v>93.27</v>
      </c>
      <c r="R293" s="58">
        <v>2651.37</v>
      </c>
      <c r="S293" s="58">
        <v>89.51</v>
      </c>
      <c r="T293" s="58">
        <v>38.49</v>
      </c>
      <c r="U293" s="58">
        <v>3007.08</v>
      </c>
      <c r="V293" s="58">
        <v>307.49</v>
      </c>
      <c r="W293" s="58">
        <v>58.97</v>
      </c>
      <c r="X293" s="58">
        <v>6721.19</v>
      </c>
    </row>
    <row r="294" spans="1:24">
      <c r="A294" s="44" t="s">
        <v>201</v>
      </c>
      <c r="B294" s="54" t="s">
        <v>265</v>
      </c>
      <c r="C294" s="44"/>
      <c r="D294" s="58">
        <v>11044.54</v>
      </c>
      <c r="E294" s="69">
        <v>10581.82</v>
      </c>
      <c r="F294" s="69">
        <v>12472.86</v>
      </c>
      <c r="G294" s="58">
        <v>338.03</v>
      </c>
      <c r="H294" s="58">
        <v>93.75</v>
      </c>
      <c r="I294" s="58">
        <v>923.88</v>
      </c>
      <c r="J294" s="58">
        <v>451.26</v>
      </c>
      <c r="K294" s="58">
        <v>456.12</v>
      </c>
      <c r="L294" s="58">
        <v>1258.4000000000001</v>
      </c>
      <c r="M294" s="58">
        <v>188.59</v>
      </c>
      <c r="N294" s="58">
        <v>59.08</v>
      </c>
      <c r="O294" s="58">
        <v>653.29999999999995</v>
      </c>
      <c r="P294" s="58">
        <v>243.83</v>
      </c>
      <c r="Q294" s="58">
        <v>108.41</v>
      </c>
      <c r="R294" s="58">
        <v>471.06</v>
      </c>
      <c r="S294" s="58">
        <v>267.13</v>
      </c>
      <c r="T294" s="58">
        <v>48.77</v>
      </c>
      <c r="U294" s="58">
        <v>794.26</v>
      </c>
      <c r="V294" s="58">
        <v>588.30999999999995</v>
      </c>
      <c r="W294" s="58">
        <v>83.2</v>
      </c>
      <c r="X294" s="58">
        <v>1149.17</v>
      </c>
    </row>
    <row r="295" spans="1:24">
      <c r="A295" s="44" t="s">
        <v>187</v>
      </c>
      <c r="B295" s="54" t="s">
        <v>300</v>
      </c>
      <c r="C295" s="44"/>
      <c r="D295" s="58">
        <v>3789.5</v>
      </c>
      <c r="E295" s="69">
        <v>3178.89</v>
      </c>
      <c r="F295" s="69">
        <v>4434.6499999999996</v>
      </c>
      <c r="G295" s="58">
        <v>44.79</v>
      </c>
      <c r="H295" s="58">
        <v>71.27</v>
      </c>
      <c r="I295" s="58">
        <v>116.94</v>
      </c>
      <c r="J295" s="58">
        <v>161.47</v>
      </c>
      <c r="K295" s="58">
        <v>32.99</v>
      </c>
      <c r="L295" s="58">
        <v>112.2</v>
      </c>
      <c r="M295" s="58">
        <v>57.6</v>
      </c>
      <c r="N295" s="58">
        <v>35.44</v>
      </c>
      <c r="O295" s="58">
        <v>212.96</v>
      </c>
      <c r="P295" s="58">
        <v>52.61</v>
      </c>
      <c r="Q295" s="58">
        <v>102.74</v>
      </c>
      <c r="R295" s="58">
        <v>144.59</v>
      </c>
      <c r="S295" s="58">
        <v>91.82</v>
      </c>
      <c r="T295" s="58">
        <v>110.02</v>
      </c>
      <c r="U295" s="58">
        <v>160.44</v>
      </c>
      <c r="V295" s="58">
        <v>200.81</v>
      </c>
      <c r="W295" s="58">
        <v>188.06</v>
      </c>
      <c r="X295" s="58">
        <v>204.55</v>
      </c>
    </row>
    <row r="296" spans="1:24">
      <c r="A296" s="44" t="s">
        <v>559</v>
      </c>
      <c r="B296" s="54" t="s">
        <v>798</v>
      </c>
      <c r="C296" s="44"/>
      <c r="D296" s="58">
        <v>748.41</v>
      </c>
      <c r="E296" s="69">
        <v>847.38</v>
      </c>
      <c r="F296" s="69">
        <v>1222.1500000000001</v>
      </c>
      <c r="G296" s="58">
        <v>13.31</v>
      </c>
      <c r="H296" s="58">
        <v>30.15</v>
      </c>
      <c r="I296" s="58">
        <v>32.19</v>
      </c>
      <c r="J296" s="58">
        <v>11.81</v>
      </c>
      <c r="K296" s="58">
        <v>15.03</v>
      </c>
      <c r="L296" s="58">
        <v>29.49</v>
      </c>
      <c r="M296" s="58">
        <v>19.690000000000001</v>
      </c>
      <c r="N296" s="58">
        <v>13.57</v>
      </c>
      <c r="O296" s="58">
        <v>54.74</v>
      </c>
      <c r="P296" s="58">
        <v>43.25</v>
      </c>
      <c r="Q296" s="58">
        <v>20.079999999999998</v>
      </c>
      <c r="R296" s="58">
        <v>61.56</v>
      </c>
      <c r="S296" s="58">
        <v>30.25</v>
      </c>
      <c r="T296" s="58">
        <v>14.12</v>
      </c>
      <c r="U296" s="58">
        <v>76.510000000000005</v>
      </c>
      <c r="V296" s="58">
        <v>47.49</v>
      </c>
      <c r="W296" s="58">
        <v>51.3</v>
      </c>
      <c r="X296" s="58">
        <v>143.04</v>
      </c>
    </row>
    <row r="297" spans="1:24">
      <c r="A297" s="44" t="s">
        <v>560</v>
      </c>
      <c r="B297" s="54" t="s">
        <v>799</v>
      </c>
      <c r="C297" s="44"/>
      <c r="D297" s="58">
        <v>753.59</v>
      </c>
      <c r="E297" s="69">
        <v>1447.62</v>
      </c>
      <c r="F297" s="69">
        <v>1311.88</v>
      </c>
      <c r="G297" s="58">
        <v>1.27</v>
      </c>
      <c r="H297">
        <v>4.72</v>
      </c>
      <c r="I297">
        <v>13.5</v>
      </c>
      <c r="J297" s="58">
        <v>6.4</v>
      </c>
      <c r="K297">
        <v>11.03</v>
      </c>
      <c r="L297" s="58">
        <v>14.89</v>
      </c>
      <c r="M297" s="58">
        <v>10</v>
      </c>
      <c r="N297">
        <v>4.54</v>
      </c>
      <c r="O297">
        <v>18.489999999999998</v>
      </c>
      <c r="P297" s="58">
        <v>7.91</v>
      </c>
      <c r="Q297">
        <v>5.58</v>
      </c>
      <c r="R297">
        <v>15.77</v>
      </c>
      <c r="S297" s="58">
        <v>4.6900000000000004</v>
      </c>
      <c r="T297">
        <v>10.97</v>
      </c>
      <c r="U297">
        <v>20.54</v>
      </c>
      <c r="V297" s="58">
        <v>31.76</v>
      </c>
      <c r="W297">
        <v>5.85</v>
      </c>
      <c r="X297">
        <v>17.03</v>
      </c>
    </row>
    <row r="298" spans="1:24">
      <c r="A298" s="44" t="s">
        <v>561</v>
      </c>
      <c r="B298" s="54" t="s">
        <v>800</v>
      </c>
      <c r="C298" s="44"/>
      <c r="D298" s="58">
        <v>66.38</v>
      </c>
      <c r="E298" s="69">
        <v>50.94</v>
      </c>
      <c r="F298" s="69">
        <v>83.13</v>
      </c>
      <c r="G298">
        <v>0.23</v>
      </c>
      <c r="H298">
        <v>5.93</v>
      </c>
      <c r="I298">
        <v>0</v>
      </c>
      <c r="J298">
        <v>0.16</v>
      </c>
      <c r="K298">
        <v>1.75</v>
      </c>
      <c r="L298">
        <v>0</v>
      </c>
      <c r="M298">
        <v>2.71</v>
      </c>
      <c r="N298">
        <v>3.47</v>
      </c>
      <c r="O298">
        <v>0</v>
      </c>
      <c r="P298">
        <v>8.5399999999999991</v>
      </c>
      <c r="Q298">
        <v>4.6399999999999997</v>
      </c>
      <c r="R298">
        <v>0.31</v>
      </c>
      <c r="S298">
        <v>0.97</v>
      </c>
      <c r="T298">
        <v>3.97</v>
      </c>
      <c r="U298">
        <v>0</v>
      </c>
      <c r="V298">
        <v>0.71</v>
      </c>
      <c r="W298">
        <v>3.83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543.41</v>
      </c>
      <c r="E299" s="69">
        <v>637.01</v>
      </c>
      <c r="F299" s="69">
        <v>827.59</v>
      </c>
      <c r="G299" s="58">
        <v>18.52</v>
      </c>
      <c r="H299" s="58">
        <v>5.36</v>
      </c>
      <c r="I299" s="58">
        <v>25.26</v>
      </c>
      <c r="J299" s="58">
        <v>12.28</v>
      </c>
      <c r="K299" s="58">
        <v>32.35</v>
      </c>
      <c r="L299" s="58">
        <v>28.95</v>
      </c>
      <c r="M299" s="58">
        <v>19.47</v>
      </c>
      <c r="N299" s="58">
        <v>4.76</v>
      </c>
      <c r="O299" s="58">
        <v>38.6</v>
      </c>
      <c r="P299" s="58">
        <v>37.31</v>
      </c>
      <c r="Q299" s="58">
        <v>7.97</v>
      </c>
      <c r="R299" s="58">
        <v>30.6</v>
      </c>
      <c r="S299" s="58">
        <v>25.36</v>
      </c>
      <c r="T299" s="58">
        <v>35.26</v>
      </c>
      <c r="U299" s="58">
        <v>27.01</v>
      </c>
      <c r="V299" s="58">
        <v>107.88</v>
      </c>
      <c r="W299" s="58">
        <v>4.3499999999999996</v>
      </c>
      <c r="X299" s="58">
        <v>33.700000000000003</v>
      </c>
    </row>
    <row r="300" spans="1:24">
      <c r="A300" s="44" t="s">
        <v>200</v>
      </c>
      <c r="B300" s="54" t="s">
        <v>285</v>
      </c>
      <c r="C300" s="44"/>
      <c r="D300" s="58">
        <v>1070.46</v>
      </c>
      <c r="E300" s="69">
        <v>1550.72</v>
      </c>
      <c r="F300" s="69">
        <v>1755.15</v>
      </c>
      <c r="G300" s="58">
        <v>9.32</v>
      </c>
      <c r="H300" s="58">
        <v>9.01</v>
      </c>
      <c r="I300" s="58">
        <v>34.68</v>
      </c>
      <c r="J300" s="58">
        <v>4.5199999999999996</v>
      </c>
      <c r="K300" s="58">
        <v>13.88</v>
      </c>
      <c r="L300" s="58">
        <v>28.16</v>
      </c>
      <c r="M300" s="58">
        <v>8.26</v>
      </c>
      <c r="N300" s="58">
        <v>26</v>
      </c>
      <c r="O300" s="58">
        <v>65.39</v>
      </c>
      <c r="P300" s="58">
        <v>124.87</v>
      </c>
      <c r="Q300" s="58">
        <v>120.83</v>
      </c>
      <c r="R300" s="58">
        <v>117.71</v>
      </c>
      <c r="S300" s="58">
        <v>25.86</v>
      </c>
      <c r="T300" s="58">
        <v>31.88</v>
      </c>
      <c r="U300" s="58">
        <v>92.65</v>
      </c>
      <c r="V300" s="58">
        <v>380.93</v>
      </c>
      <c r="W300" s="58">
        <v>68.180000000000007</v>
      </c>
      <c r="X300" s="58">
        <v>207.38</v>
      </c>
    </row>
    <row r="301" spans="1:24">
      <c r="A301" s="44" t="s">
        <v>563</v>
      </c>
      <c r="B301" s="54" t="s">
        <v>801</v>
      </c>
      <c r="C301" s="44"/>
      <c r="D301" s="58">
        <v>89.9</v>
      </c>
      <c r="E301" s="69">
        <v>119.77</v>
      </c>
      <c r="F301" s="69">
        <v>198.04</v>
      </c>
      <c r="G301">
        <v>0.16</v>
      </c>
      <c r="H301">
        <v>1.98</v>
      </c>
      <c r="I301">
        <v>0</v>
      </c>
      <c r="J301">
        <v>0</v>
      </c>
      <c r="K301">
        <v>2.58</v>
      </c>
      <c r="L301">
        <v>0</v>
      </c>
      <c r="M301">
        <v>0</v>
      </c>
      <c r="N301">
        <v>0.76</v>
      </c>
      <c r="O301">
        <v>0</v>
      </c>
      <c r="P301">
        <v>5.55</v>
      </c>
      <c r="Q301">
        <v>0.28000000000000003</v>
      </c>
      <c r="R301">
        <v>0.64</v>
      </c>
      <c r="S301">
        <v>0</v>
      </c>
      <c r="T301">
        <v>2.4900000000000002</v>
      </c>
      <c r="U301">
        <v>0</v>
      </c>
      <c r="V301">
        <v>0</v>
      </c>
      <c r="W301">
        <v>0.39</v>
      </c>
      <c r="X301">
        <v>0.4</v>
      </c>
    </row>
    <row r="302" spans="1:24">
      <c r="A302" s="44" t="s">
        <v>564</v>
      </c>
      <c r="B302" s="54" t="s">
        <v>802</v>
      </c>
      <c r="C302" s="44"/>
      <c r="D302" s="58">
        <v>1721.44</v>
      </c>
      <c r="E302" s="69">
        <v>1667.81</v>
      </c>
      <c r="F302" s="69">
        <v>2363.29</v>
      </c>
      <c r="G302" s="58">
        <v>63.64</v>
      </c>
      <c r="H302" s="58">
        <v>53.5</v>
      </c>
      <c r="I302" s="58">
        <v>55.71</v>
      </c>
      <c r="J302" s="58">
        <v>222.88</v>
      </c>
      <c r="K302" s="58">
        <v>66.87</v>
      </c>
      <c r="L302" s="58">
        <v>141.85</v>
      </c>
      <c r="M302" s="58">
        <v>96.39</v>
      </c>
      <c r="N302" s="58">
        <v>136.4</v>
      </c>
      <c r="O302" s="58">
        <v>105.58</v>
      </c>
      <c r="P302" s="58">
        <v>125.41</v>
      </c>
      <c r="Q302" s="58">
        <v>33.28</v>
      </c>
      <c r="R302" s="58">
        <v>95.37</v>
      </c>
      <c r="S302" s="58">
        <v>74.44</v>
      </c>
      <c r="T302" s="58">
        <v>27.3</v>
      </c>
      <c r="U302" s="58">
        <v>114.32</v>
      </c>
      <c r="V302" s="58">
        <v>128.43</v>
      </c>
      <c r="W302" s="58">
        <v>55.57</v>
      </c>
      <c r="X302" s="58">
        <v>138.4</v>
      </c>
    </row>
    <row r="303" spans="1:24">
      <c r="A303" s="44" t="s">
        <v>565</v>
      </c>
      <c r="B303" s="54" t="s">
        <v>803</v>
      </c>
      <c r="C303" s="44"/>
      <c r="D303" s="58">
        <v>553.91</v>
      </c>
      <c r="E303" s="69">
        <v>483</v>
      </c>
      <c r="F303" s="69">
        <v>566.29999999999995</v>
      </c>
      <c r="G303">
        <v>3.95</v>
      </c>
      <c r="H303">
        <v>55.67</v>
      </c>
      <c r="I303">
        <v>24.73</v>
      </c>
      <c r="J303">
        <v>1.9</v>
      </c>
      <c r="K303">
        <v>0.27</v>
      </c>
      <c r="L303">
        <v>0</v>
      </c>
      <c r="M303">
        <v>1.59</v>
      </c>
      <c r="N303">
        <v>15.1</v>
      </c>
      <c r="O303">
        <v>0</v>
      </c>
      <c r="P303">
        <v>29.71</v>
      </c>
      <c r="Q303">
        <v>5.09</v>
      </c>
      <c r="R303">
        <v>57.35</v>
      </c>
      <c r="S303">
        <v>19.989999999999998</v>
      </c>
      <c r="T303">
        <v>26.45</v>
      </c>
      <c r="U303">
        <v>24.39</v>
      </c>
      <c r="V303">
        <v>3.59</v>
      </c>
      <c r="W303">
        <v>47.92</v>
      </c>
      <c r="X303">
        <v>4.0199999999999996</v>
      </c>
    </row>
    <row r="304" spans="1:24">
      <c r="A304" s="44" t="s">
        <v>199</v>
      </c>
      <c r="B304" s="54" t="s">
        <v>270</v>
      </c>
      <c r="C304" s="44"/>
      <c r="D304" s="58">
        <v>1878.05</v>
      </c>
      <c r="E304" s="69">
        <v>2332.3200000000002</v>
      </c>
      <c r="F304" s="69">
        <v>2562.83</v>
      </c>
      <c r="G304" s="58">
        <v>6.01</v>
      </c>
      <c r="H304" s="58">
        <v>17.8</v>
      </c>
      <c r="I304" s="58">
        <v>37.61</v>
      </c>
      <c r="J304" s="58">
        <v>21.46</v>
      </c>
      <c r="K304" s="58">
        <v>42.29</v>
      </c>
      <c r="L304" s="58">
        <v>37.85</v>
      </c>
      <c r="M304" s="58">
        <v>44.84</v>
      </c>
      <c r="N304" s="58">
        <v>33.96</v>
      </c>
      <c r="O304" s="58">
        <v>79.86</v>
      </c>
      <c r="P304" s="58">
        <v>207.42</v>
      </c>
      <c r="Q304" s="58">
        <v>195.93</v>
      </c>
      <c r="R304" s="58">
        <v>131.61000000000001</v>
      </c>
      <c r="S304" s="58">
        <v>95.95</v>
      </c>
      <c r="T304" s="58">
        <v>208.09</v>
      </c>
      <c r="U304" s="58">
        <v>110.5</v>
      </c>
      <c r="V304" s="58">
        <v>657.49</v>
      </c>
      <c r="W304" s="58">
        <v>271.32</v>
      </c>
      <c r="X304" s="58">
        <v>103.21</v>
      </c>
    </row>
    <row r="305" spans="1:24">
      <c r="A305" s="44" t="s">
        <v>566</v>
      </c>
      <c r="B305" s="54" t="s">
        <v>643</v>
      </c>
      <c r="C305" s="44"/>
      <c r="D305" s="58">
        <v>527.08000000000004</v>
      </c>
      <c r="E305" s="69">
        <v>629.22</v>
      </c>
      <c r="F305" s="69">
        <v>615.69000000000005</v>
      </c>
      <c r="G305" s="58">
        <v>0.23</v>
      </c>
      <c r="H305">
        <v>0.68</v>
      </c>
      <c r="I305">
        <v>52.85</v>
      </c>
      <c r="J305" s="58">
        <v>7.96</v>
      </c>
      <c r="K305">
        <v>2.57</v>
      </c>
      <c r="L305" s="58">
        <v>16.989999999999998</v>
      </c>
      <c r="M305" s="58">
        <v>20.05</v>
      </c>
      <c r="N305">
        <v>0.66</v>
      </c>
      <c r="O305">
        <v>87.09</v>
      </c>
      <c r="P305" s="58">
        <v>1.89</v>
      </c>
      <c r="Q305">
        <v>6.23</v>
      </c>
      <c r="R305" s="58">
        <v>64.97</v>
      </c>
      <c r="S305" s="58">
        <v>3.11</v>
      </c>
      <c r="T305" s="58">
        <v>2.02</v>
      </c>
      <c r="U305">
        <v>64.5</v>
      </c>
      <c r="V305" s="58">
        <v>27.66</v>
      </c>
      <c r="W305">
        <v>1.6</v>
      </c>
      <c r="X305">
        <v>26.38</v>
      </c>
    </row>
    <row r="306" spans="1:24">
      <c r="A306" s="44" t="s">
        <v>567</v>
      </c>
      <c r="B306" s="54" t="s">
        <v>804</v>
      </c>
      <c r="C306" s="44"/>
      <c r="D306">
        <v>18.899999999999999</v>
      </c>
      <c r="E306" s="69">
        <v>25.11</v>
      </c>
      <c r="F306" s="69">
        <v>19.54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1.26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11376.95</v>
      </c>
      <c r="E307" s="69">
        <v>10002.86</v>
      </c>
      <c r="F307" s="69">
        <v>10982.15</v>
      </c>
      <c r="G307" s="58">
        <v>370.43</v>
      </c>
      <c r="H307" s="58">
        <v>319.44</v>
      </c>
      <c r="I307" s="58">
        <v>809.45</v>
      </c>
      <c r="J307" s="58">
        <v>142.61000000000001</v>
      </c>
      <c r="K307" s="58">
        <v>82.65</v>
      </c>
      <c r="L307" s="58">
        <v>431.58</v>
      </c>
      <c r="M307" s="58">
        <v>67.45</v>
      </c>
      <c r="N307" s="58">
        <v>90.87</v>
      </c>
      <c r="O307" s="58">
        <v>582.30999999999995</v>
      </c>
      <c r="P307" s="58">
        <v>106.83</v>
      </c>
      <c r="Q307" s="58">
        <v>82.28</v>
      </c>
      <c r="R307" s="58">
        <v>620.14</v>
      </c>
      <c r="S307" s="58">
        <v>76.34</v>
      </c>
      <c r="T307" s="58">
        <v>79.349999999999994</v>
      </c>
      <c r="U307" s="58">
        <v>576.03</v>
      </c>
      <c r="V307" s="58">
        <v>91.85</v>
      </c>
      <c r="W307" s="58">
        <v>233.99</v>
      </c>
      <c r="X307" s="58">
        <v>661.54</v>
      </c>
    </row>
    <row r="308" spans="1:24">
      <c r="A308" s="44" t="s">
        <v>198</v>
      </c>
      <c r="B308" s="54" t="s">
        <v>307</v>
      </c>
      <c r="C308" s="44"/>
      <c r="D308" s="58">
        <v>8817.74</v>
      </c>
      <c r="E308" s="69">
        <v>7441.55</v>
      </c>
      <c r="F308" s="69">
        <v>7938.75</v>
      </c>
      <c r="G308" s="58">
        <v>348.82</v>
      </c>
      <c r="H308" s="58">
        <v>147.4</v>
      </c>
      <c r="I308" s="58">
        <v>584.04</v>
      </c>
      <c r="J308" s="58">
        <v>177.43</v>
      </c>
      <c r="K308" s="58">
        <v>159.63999999999999</v>
      </c>
      <c r="L308" s="58">
        <v>207.15</v>
      </c>
      <c r="M308" s="58">
        <v>156.47</v>
      </c>
      <c r="N308" s="58">
        <v>86.75</v>
      </c>
      <c r="O308" s="58">
        <v>282.73</v>
      </c>
      <c r="P308" s="58">
        <v>157.18</v>
      </c>
      <c r="Q308" s="58">
        <v>199.77</v>
      </c>
      <c r="R308" s="58">
        <v>406.56</v>
      </c>
      <c r="S308" s="58">
        <v>54.28</v>
      </c>
      <c r="T308" s="58">
        <v>34.43</v>
      </c>
      <c r="U308" s="58">
        <v>225.25</v>
      </c>
      <c r="V308" s="58">
        <v>128.77000000000001</v>
      </c>
      <c r="W308" s="58">
        <v>91.51</v>
      </c>
      <c r="X308" s="58">
        <v>393.97</v>
      </c>
    </row>
    <row r="309" spans="1:24">
      <c r="A309" s="44" t="s">
        <v>568</v>
      </c>
      <c r="B309" s="54" t="s">
        <v>805</v>
      </c>
      <c r="C309" s="44"/>
      <c r="D309" s="58">
        <v>4778.4799999999996</v>
      </c>
      <c r="E309" s="69">
        <v>4955.07</v>
      </c>
      <c r="F309" s="69">
        <v>5220.62</v>
      </c>
      <c r="G309" s="58">
        <v>60.5</v>
      </c>
      <c r="H309" s="58">
        <v>32.619999999999997</v>
      </c>
      <c r="I309" s="58">
        <v>66.239999999999995</v>
      </c>
      <c r="J309" s="58">
        <v>47.1</v>
      </c>
      <c r="K309" s="58">
        <v>33.76</v>
      </c>
      <c r="L309" s="58">
        <v>52.63</v>
      </c>
      <c r="M309" s="58">
        <v>91.2</v>
      </c>
      <c r="N309" s="58">
        <v>44.52</v>
      </c>
      <c r="O309" s="58">
        <v>64.02</v>
      </c>
      <c r="P309" s="58">
        <v>84.41</v>
      </c>
      <c r="Q309" s="58">
        <v>38.799999999999997</v>
      </c>
      <c r="R309" s="58">
        <v>53.09</v>
      </c>
      <c r="S309" s="58">
        <v>33.19</v>
      </c>
      <c r="T309" s="58">
        <v>57.34</v>
      </c>
      <c r="U309" s="58">
        <v>31.74</v>
      </c>
      <c r="V309" s="58">
        <v>118.89</v>
      </c>
      <c r="W309" s="58">
        <v>67.2</v>
      </c>
      <c r="X309" s="58">
        <v>62.24</v>
      </c>
    </row>
    <row r="310" spans="1:24">
      <c r="A310" s="44" t="s">
        <v>569</v>
      </c>
      <c r="B310" s="54" t="s">
        <v>289</v>
      </c>
      <c r="C310" s="44"/>
      <c r="D310" s="58">
        <v>5057.32</v>
      </c>
      <c r="E310" s="69">
        <v>5575.87</v>
      </c>
      <c r="F310" s="69">
        <v>6549.51</v>
      </c>
      <c r="G310" s="58">
        <v>56.76</v>
      </c>
      <c r="H310" s="58">
        <v>181.09</v>
      </c>
      <c r="I310" s="58">
        <v>522.35</v>
      </c>
      <c r="J310" s="58">
        <v>139.16999999999999</v>
      </c>
      <c r="K310" s="58">
        <v>58.31</v>
      </c>
      <c r="L310" s="58">
        <v>400.68</v>
      </c>
      <c r="M310" s="58">
        <v>215.62</v>
      </c>
      <c r="N310" s="58">
        <v>134.47999999999999</v>
      </c>
      <c r="O310" s="58">
        <v>1047.7</v>
      </c>
      <c r="P310" s="58">
        <v>555.66</v>
      </c>
      <c r="Q310" s="58">
        <v>60.7</v>
      </c>
      <c r="R310" s="58">
        <v>926.66</v>
      </c>
      <c r="S310" s="58">
        <v>173.56</v>
      </c>
      <c r="T310" s="58">
        <v>30.79</v>
      </c>
      <c r="U310" s="58">
        <v>1012.27</v>
      </c>
      <c r="V310" s="58">
        <v>267.76</v>
      </c>
      <c r="W310" s="58">
        <v>22.22</v>
      </c>
      <c r="X310" s="58">
        <v>622.45000000000005</v>
      </c>
    </row>
    <row r="311" spans="1:24">
      <c r="A311" s="44" t="s">
        <v>570</v>
      </c>
      <c r="B311" s="54" t="s">
        <v>657</v>
      </c>
      <c r="C311" s="44"/>
      <c r="D311" s="58">
        <v>2379.56</v>
      </c>
      <c r="E311" s="69">
        <v>7578.61</v>
      </c>
      <c r="F311" s="69">
        <v>7464.15</v>
      </c>
      <c r="G311" s="58">
        <v>4.68</v>
      </c>
      <c r="H311" s="58">
        <v>8.65</v>
      </c>
      <c r="I311">
        <v>3.56</v>
      </c>
      <c r="J311" s="58">
        <v>12.87</v>
      </c>
      <c r="K311" s="58">
        <v>7.73</v>
      </c>
      <c r="L311" s="58">
        <v>7.79</v>
      </c>
      <c r="M311" s="58">
        <v>3.16</v>
      </c>
      <c r="N311" s="58">
        <v>14.35</v>
      </c>
      <c r="O311">
        <v>3.77</v>
      </c>
      <c r="P311" s="58">
        <v>31.4</v>
      </c>
      <c r="Q311" s="58">
        <v>12.1</v>
      </c>
      <c r="R311">
        <v>2.95</v>
      </c>
      <c r="S311" s="58">
        <v>39.090000000000003</v>
      </c>
      <c r="T311" s="58">
        <v>20.41</v>
      </c>
      <c r="U311" s="58">
        <v>15.13</v>
      </c>
      <c r="V311" s="58">
        <v>125.4</v>
      </c>
      <c r="W311" s="58">
        <v>31.58</v>
      </c>
      <c r="X311" s="58">
        <v>4.68</v>
      </c>
    </row>
    <row r="312" spans="1:24">
      <c r="A312" s="44" t="s">
        <v>571</v>
      </c>
      <c r="B312" s="54" t="s">
        <v>290</v>
      </c>
      <c r="C312" s="44"/>
      <c r="D312" s="58">
        <v>4936.8500000000004</v>
      </c>
      <c r="E312" s="69">
        <v>5587.4</v>
      </c>
      <c r="F312" s="69">
        <v>10632.1</v>
      </c>
      <c r="G312" s="58">
        <v>75.48</v>
      </c>
      <c r="H312" s="58">
        <v>169.58</v>
      </c>
      <c r="I312" s="58">
        <v>277.60000000000002</v>
      </c>
      <c r="J312" s="58">
        <v>150.66999999999999</v>
      </c>
      <c r="K312" s="58">
        <v>137.53</v>
      </c>
      <c r="L312" s="58">
        <v>291.32</v>
      </c>
      <c r="M312" s="58">
        <v>27.29</v>
      </c>
      <c r="N312" s="58">
        <v>24.87</v>
      </c>
      <c r="O312" s="58">
        <v>426.89</v>
      </c>
      <c r="P312" s="58">
        <v>64.47</v>
      </c>
      <c r="Q312" s="58">
        <v>31.61</v>
      </c>
      <c r="R312" s="58">
        <v>440.75</v>
      </c>
      <c r="S312" s="58">
        <v>190.75</v>
      </c>
      <c r="T312" s="58">
        <v>101.54</v>
      </c>
      <c r="U312" s="58">
        <v>431.5</v>
      </c>
      <c r="V312" s="58">
        <v>117.99</v>
      </c>
      <c r="W312" s="58">
        <v>154.44</v>
      </c>
      <c r="X312" s="58">
        <v>527.99</v>
      </c>
    </row>
    <row r="313" spans="1:24">
      <c r="A313" s="44" t="s">
        <v>572</v>
      </c>
      <c r="B313" s="54" t="s">
        <v>291</v>
      </c>
      <c r="C313" s="44"/>
      <c r="D313" s="58">
        <v>3779.18</v>
      </c>
      <c r="E313" s="69">
        <v>4938.82</v>
      </c>
      <c r="F313" s="69">
        <v>4224.91</v>
      </c>
      <c r="G313" s="58">
        <v>100.74</v>
      </c>
      <c r="H313" s="58">
        <v>40.46</v>
      </c>
      <c r="I313" s="58">
        <v>161.93</v>
      </c>
      <c r="J313" s="58">
        <v>162.4</v>
      </c>
      <c r="K313" s="58">
        <v>100.78</v>
      </c>
      <c r="L313" s="58">
        <v>340.97</v>
      </c>
      <c r="M313" s="58">
        <v>142.68</v>
      </c>
      <c r="N313" s="58">
        <v>190.17</v>
      </c>
      <c r="O313" s="58">
        <v>427.43</v>
      </c>
      <c r="P313" s="58">
        <v>566.51</v>
      </c>
      <c r="Q313" s="58">
        <v>70.680000000000007</v>
      </c>
      <c r="R313" s="58">
        <v>728.17</v>
      </c>
      <c r="S313" s="58">
        <v>183.12</v>
      </c>
      <c r="T313" s="58">
        <v>125.42</v>
      </c>
      <c r="U313" s="58">
        <v>682.99</v>
      </c>
      <c r="V313" s="58">
        <v>343.02</v>
      </c>
      <c r="W313" s="58">
        <v>79.58</v>
      </c>
      <c r="X313" s="58">
        <v>261.91000000000003</v>
      </c>
    </row>
    <row r="314" spans="1:24">
      <c r="A314" s="44" t="s">
        <v>188</v>
      </c>
      <c r="B314" s="54" t="s">
        <v>242</v>
      </c>
      <c r="C314" s="44"/>
      <c r="D314" s="58">
        <v>18752.240000000002</v>
      </c>
      <c r="E314" s="69">
        <v>12487.88</v>
      </c>
      <c r="F314" s="69">
        <v>14194.01</v>
      </c>
      <c r="G314" s="58">
        <v>188.11</v>
      </c>
      <c r="H314" s="58">
        <v>78.89</v>
      </c>
      <c r="I314" s="58">
        <v>668.04</v>
      </c>
      <c r="J314" s="58">
        <v>87.62</v>
      </c>
      <c r="K314" s="58">
        <v>120.35</v>
      </c>
      <c r="L314" s="58">
        <v>519.11</v>
      </c>
      <c r="M314" s="58">
        <v>54.96</v>
      </c>
      <c r="N314" s="58">
        <v>56.38</v>
      </c>
      <c r="O314" s="58">
        <v>609.77</v>
      </c>
      <c r="P314" s="58">
        <v>55.2</v>
      </c>
      <c r="Q314" s="58">
        <v>92.91</v>
      </c>
      <c r="R314" s="58">
        <v>541.01</v>
      </c>
      <c r="S314" s="58">
        <v>70.010000000000005</v>
      </c>
      <c r="T314" s="58">
        <v>18.05</v>
      </c>
      <c r="U314" s="58">
        <v>561.95000000000005</v>
      </c>
      <c r="V314" s="58">
        <v>163.63999999999999</v>
      </c>
      <c r="W314" s="58">
        <v>63.75</v>
      </c>
      <c r="X314" s="58">
        <v>838.5</v>
      </c>
    </row>
    <row r="315" spans="1:24">
      <c r="A315" s="44" t="s">
        <v>573</v>
      </c>
      <c r="B315" s="54" t="s">
        <v>806</v>
      </c>
      <c r="C315" s="44"/>
      <c r="D315" s="58">
        <v>1530.5</v>
      </c>
      <c r="E315" s="69">
        <v>1476.25</v>
      </c>
      <c r="F315" s="69">
        <v>1901.53</v>
      </c>
      <c r="G315" s="69">
        <v>35.44</v>
      </c>
      <c r="H315" s="58">
        <v>19.989999999999998</v>
      </c>
      <c r="I315" s="58">
        <v>71.319999999999993</v>
      </c>
      <c r="J315" s="69">
        <v>10.93</v>
      </c>
      <c r="K315" s="58">
        <v>28.34</v>
      </c>
      <c r="L315" s="58">
        <v>79.430000000000007</v>
      </c>
      <c r="M315" s="69">
        <v>15.91</v>
      </c>
      <c r="N315" s="58">
        <v>35.22</v>
      </c>
      <c r="O315" s="58">
        <v>86.96</v>
      </c>
      <c r="P315" s="69">
        <v>66.010000000000005</v>
      </c>
      <c r="Q315" s="58">
        <v>18.440000000000001</v>
      </c>
      <c r="R315" s="58">
        <v>102.53</v>
      </c>
      <c r="S315" s="69">
        <v>19.920000000000002</v>
      </c>
      <c r="T315" s="58">
        <v>15.04</v>
      </c>
      <c r="U315" s="58">
        <v>96.21</v>
      </c>
      <c r="V315" s="69">
        <v>27.84</v>
      </c>
      <c r="W315" s="58">
        <v>21.27</v>
      </c>
      <c r="X315" s="58">
        <v>128.88</v>
      </c>
    </row>
    <row r="316" spans="1:24">
      <c r="A316" s="44" t="s">
        <v>574</v>
      </c>
      <c r="B316" s="54" t="s">
        <v>663</v>
      </c>
      <c r="C316" s="44"/>
      <c r="D316" s="58">
        <v>16168.28</v>
      </c>
      <c r="E316" s="69">
        <v>11896.61</v>
      </c>
      <c r="F316" s="69">
        <v>16578.330000000002</v>
      </c>
      <c r="G316" s="58">
        <v>25.75</v>
      </c>
      <c r="H316" s="58">
        <v>44.58</v>
      </c>
      <c r="I316">
        <v>40.479999999999997</v>
      </c>
      <c r="J316" s="58">
        <v>41.98</v>
      </c>
      <c r="K316" s="58">
        <v>15.49</v>
      </c>
      <c r="L316">
        <v>20.170000000000002</v>
      </c>
      <c r="M316" s="58">
        <v>10.36</v>
      </c>
      <c r="N316" s="58">
        <v>36.71</v>
      </c>
      <c r="O316">
        <v>4.74</v>
      </c>
      <c r="P316" s="58">
        <v>49.54</v>
      </c>
      <c r="Q316" s="58">
        <v>20.48</v>
      </c>
      <c r="R316">
        <v>14.86</v>
      </c>
      <c r="S316" s="58">
        <v>47.9</v>
      </c>
      <c r="T316" s="58">
        <v>37.26</v>
      </c>
      <c r="U316">
        <v>31.74</v>
      </c>
      <c r="V316" s="58">
        <v>99.23</v>
      </c>
      <c r="W316" s="58">
        <v>30.4</v>
      </c>
      <c r="X316">
        <v>39.090000000000003</v>
      </c>
    </row>
    <row r="317" spans="1:24">
      <c r="A317" s="44" t="s">
        <v>575</v>
      </c>
      <c r="B317" s="54" t="s">
        <v>664</v>
      </c>
      <c r="C317" s="44"/>
      <c r="D317" s="58">
        <v>2257.5700000000002</v>
      </c>
      <c r="E317" s="69">
        <v>1836.15</v>
      </c>
      <c r="F317" s="69">
        <v>2726.7</v>
      </c>
      <c r="G317">
        <v>23.36</v>
      </c>
      <c r="H317">
        <v>28.45</v>
      </c>
      <c r="I317">
        <v>6.23</v>
      </c>
      <c r="J317">
        <v>23.49</v>
      </c>
      <c r="K317">
        <v>27.98</v>
      </c>
      <c r="L317">
        <v>0.79</v>
      </c>
      <c r="M317">
        <v>18.32</v>
      </c>
      <c r="N317">
        <v>11.81</v>
      </c>
      <c r="O317" s="58">
        <v>1.23</v>
      </c>
      <c r="P317">
        <v>24.03</v>
      </c>
      <c r="Q317">
        <v>3.75</v>
      </c>
      <c r="R317">
        <v>0.63</v>
      </c>
      <c r="S317">
        <v>7.02</v>
      </c>
      <c r="T317">
        <v>8</v>
      </c>
      <c r="U317">
        <v>2.42</v>
      </c>
      <c r="V317">
        <v>21.86</v>
      </c>
      <c r="W317">
        <v>9.76</v>
      </c>
      <c r="X317">
        <v>3.2</v>
      </c>
    </row>
    <row r="318" spans="1:24">
      <c r="A318" s="44" t="s">
        <v>576</v>
      </c>
      <c r="B318" s="54" t="s">
        <v>807</v>
      </c>
      <c r="C318" s="44"/>
      <c r="D318" s="58">
        <v>2165.88</v>
      </c>
      <c r="E318" s="69">
        <v>977.02</v>
      </c>
      <c r="F318" s="69">
        <v>778.69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0.02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0.1</v>
      </c>
      <c r="U318">
        <v>0</v>
      </c>
      <c r="V318">
        <v>0</v>
      </c>
      <c r="W318">
        <v>0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31354.63</v>
      </c>
      <c r="E319" s="69">
        <v>28796.58</v>
      </c>
      <c r="F319" s="69">
        <v>26904.13</v>
      </c>
      <c r="G319" s="58">
        <v>702.73</v>
      </c>
      <c r="H319" s="58">
        <v>301.11</v>
      </c>
      <c r="I319" s="58">
        <v>2619.3000000000002</v>
      </c>
      <c r="J319" s="58">
        <v>845.74</v>
      </c>
      <c r="K319" s="58">
        <v>430.69</v>
      </c>
      <c r="L319" s="58">
        <v>2908.26</v>
      </c>
      <c r="M319" s="58">
        <v>734.22</v>
      </c>
      <c r="N319" s="58">
        <v>570.73</v>
      </c>
      <c r="O319" s="58">
        <v>3726.19</v>
      </c>
      <c r="P319" s="58">
        <v>372.16</v>
      </c>
      <c r="Q319" s="58">
        <v>791.13</v>
      </c>
      <c r="R319" s="58">
        <v>1860.16</v>
      </c>
      <c r="S319" s="58">
        <v>677.25</v>
      </c>
      <c r="T319" s="58">
        <v>483.66</v>
      </c>
      <c r="U319" s="58">
        <v>2759.22</v>
      </c>
      <c r="V319" s="58">
        <v>441.58</v>
      </c>
      <c r="W319" s="58">
        <v>165.99</v>
      </c>
      <c r="X319" s="58">
        <v>3545.11</v>
      </c>
    </row>
    <row r="320" spans="1:24">
      <c r="A320" s="44" t="s">
        <v>578</v>
      </c>
      <c r="B320" s="54" t="s">
        <v>293</v>
      </c>
      <c r="C320" s="44"/>
      <c r="D320" s="58">
        <v>170083.77</v>
      </c>
      <c r="E320" s="69">
        <v>223932.43</v>
      </c>
      <c r="F320" s="69">
        <v>218034.86</v>
      </c>
      <c r="G320" s="58">
        <v>3013.14</v>
      </c>
      <c r="H320" s="58">
        <v>3499.79</v>
      </c>
      <c r="I320" s="58">
        <v>24341.85</v>
      </c>
      <c r="J320" s="58">
        <v>5722.72</v>
      </c>
      <c r="K320" s="58">
        <v>3938.77</v>
      </c>
      <c r="L320" s="58">
        <v>36597.01</v>
      </c>
      <c r="M320" s="58">
        <v>2240.6999999999998</v>
      </c>
      <c r="N320" s="58">
        <v>3756.77</v>
      </c>
      <c r="O320" s="58">
        <v>43074.67</v>
      </c>
      <c r="P320" s="58">
        <v>2407.4299999999998</v>
      </c>
      <c r="Q320" s="58">
        <v>2457.33</v>
      </c>
      <c r="R320" s="58">
        <v>36608.82</v>
      </c>
      <c r="S320" s="58">
        <v>3302.78</v>
      </c>
      <c r="T320" s="58">
        <v>2773.19</v>
      </c>
      <c r="U320" s="58">
        <v>48119.85</v>
      </c>
      <c r="V320" s="58">
        <v>2008.99</v>
      </c>
      <c r="W320" s="58">
        <v>1700.36</v>
      </c>
      <c r="X320" s="58">
        <v>43805.07</v>
      </c>
    </row>
    <row r="321" spans="1:24">
      <c r="A321" s="44" t="s">
        <v>579</v>
      </c>
      <c r="B321" s="54" t="s">
        <v>669</v>
      </c>
      <c r="C321" s="44"/>
      <c r="D321" s="58">
        <v>9948.27</v>
      </c>
      <c r="E321" s="69">
        <v>9483.48</v>
      </c>
      <c r="F321" s="69">
        <v>6770.38</v>
      </c>
      <c r="G321">
        <v>104.52</v>
      </c>
      <c r="H321">
        <v>50.05</v>
      </c>
      <c r="I321" s="58">
        <v>646.89</v>
      </c>
      <c r="J321">
        <v>181.75</v>
      </c>
      <c r="K321">
        <v>179.85</v>
      </c>
      <c r="L321" s="58">
        <v>1070.22</v>
      </c>
      <c r="M321">
        <v>19.63</v>
      </c>
      <c r="N321">
        <v>101.44</v>
      </c>
      <c r="O321" s="58">
        <v>1335.77</v>
      </c>
      <c r="P321">
        <v>5.14</v>
      </c>
      <c r="Q321">
        <v>27.89</v>
      </c>
      <c r="R321" s="58">
        <v>1591.26</v>
      </c>
      <c r="S321">
        <v>7.96</v>
      </c>
      <c r="T321" s="58">
        <v>6.94</v>
      </c>
      <c r="U321" s="58">
        <v>828.11</v>
      </c>
      <c r="V321" s="58">
        <v>23.92</v>
      </c>
      <c r="W321" s="58">
        <v>158.19999999999999</v>
      </c>
      <c r="X321" s="58">
        <v>1131.1600000000001</v>
      </c>
    </row>
    <row r="322" spans="1:24">
      <c r="A322" s="44" t="s">
        <v>580</v>
      </c>
      <c r="B322" s="54" t="s">
        <v>670</v>
      </c>
      <c r="C322" s="44"/>
      <c r="D322" s="58">
        <v>20505.009999999998</v>
      </c>
      <c r="E322" s="69">
        <v>14629.57</v>
      </c>
      <c r="F322" s="69">
        <v>22882.92</v>
      </c>
      <c r="G322" s="58">
        <v>260.02</v>
      </c>
      <c r="H322" s="58">
        <v>562.88</v>
      </c>
      <c r="I322" s="58">
        <v>1225.2</v>
      </c>
      <c r="J322" s="58">
        <v>265.69</v>
      </c>
      <c r="K322" s="58">
        <v>178.41</v>
      </c>
      <c r="L322" s="58">
        <v>909.66</v>
      </c>
      <c r="M322" s="58">
        <v>138.91</v>
      </c>
      <c r="N322" s="58">
        <v>262.97000000000003</v>
      </c>
      <c r="O322" s="58">
        <v>1277.3499999999999</v>
      </c>
      <c r="P322" s="58">
        <v>161.66</v>
      </c>
      <c r="Q322" s="58">
        <v>85.1</v>
      </c>
      <c r="R322" s="58">
        <v>1243.3900000000001</v>
      </c>
      <c r="S322" s="58">
        <v>135.72</v>
      </c>
      <c r="T322" s="58">
        <v>142.93</v>
      </c>
      <c r="U322" s="58">
        <v>1274.77</v>
      </c>
      <c r="V322" s="58">
        <v>155.79</v>
      </c>
      <c r="W322" s="58">
        <v>146.83000000000001</v>
      </c>
      <c r="X322" s="58">
        <v>1886.86</v>
      </c>
    </row>
    <row r="323" spans="1:24">
      <c r="A323" s="44" t="s">
        <v>581</v>
      </c>
      <c r="B323" s="54" t="s">
        <v>671</v>
      </c>
      <c r="C323" s="44"/>
      <c r="D323" s="58">
        <v>1862.36</v>
      </c>
      <c r="E323" s="69">
        <v>1578.72</v>
      </c>
      <c r="F323" s="69">
        <v>1724.55</v>
      </c>
      <c r="G323">
        <v>13.99</v>
      </c>
      <c r="H323">
        <v>89.07</v>
      </c>
      <c r="I323">
        <v>84.46</v>
      </c>
      <c r="J323">
        <v>12.48</v>
      </c>
      <c r="K323">
        <v>3.25</v>
      </c>
      <c r="L323">
        <v>129.05000000000001</v>
      </c>
      <c r="M323">
        <v>1.96</v>
      </c>
      <c r="N323">
        <v>3.25</v>
      </c>
      <c r="O323">
        <v>63.34</v>
      </c>
      <c r="P323">
        <v>0.18</v>
      </c>
      <c r="Q323">
        <v>0.75</v>
      </c>
      <c r="R323">
        <v>80.900000000000006</v>
      </c>
      <c r="S323">
        <v>0.49</v>
      </c>
      <c r="T323">
        <v>4.59</v>
      </c>
      <c r="U323">
        <v>99.29</v>
      </c>
      <c r="V323">
        <v>12.41</v>
      </c>
      <c r="W323" s="58">
        <v>0.18</v>
      </c>
      <c r="X323" s="58">
        <v>295.95999999999998</v>
      </c>
    </row>
    <row r="324" spans="1:24">
      <c r="A324" s="44" t="s">
        <v>582</v>
      </c>
      <c r="B324" s="54" t="s">
        <v>809</v>
      </c>
      <c r="C324" s="44"/>
      <c r="D324" s="58">
        <v>3165.22</v>
      </c>
      <c r="E324" s="69">
        <v>3477.45</v>
      </c>
      <c r="F324" s="69">
        <v>4013.16</v>
      </c>
      <c r="G324" s="58">
        <v>21.55</v>
      </c>
      <c r="H324">
        <v>35.68</v>
      </c>
      <c r="I324">
        <v>18.149999999999999</v>
      </c>
      <c r="J324" s="58">
        <v>31.08</v>
      </c>
      <c r="K324">
        <v>10.95</v>
      </c>
      <c r="L324">
        <v>5.57</v>
      </c>
      <c r="M324" s="58">
        <v>19.010000000000002</v>
      </c>
      <c r="N324">
        <v>1.73</v>
      </c>
      <c r="O324">
        <v>0.64</v>
      </c>
      <c r="P324" s="58">
        <v>52.24</v>
      </c>
      <c r="Q324">
        <v>19.84</v>
      </c>
      <c r="R324">
        <v>7.75</v>
      </c>
      <c r="S324" s="58">
        <v>34.520000000000003</v>
      </c>
      <c r="T324" s="58">
        <v>9.24</v>
      </c>
      <c r="U324">
        <v>7.0000000000000007E-2</v>
      </c>
      <c r="V324" s="58">
        <v>29.5</v>
      </c>
      <c r="W324">
        <v>15.29</v>
      </c>
      <c r="X324">
        <v>19.829999999999998</v>
      </c>
    </row>
    <row r="325" spans="1:24">
      <c r="A325" s="44" t="s">
        <v>583</v>
      </c>
      <c r="B325" s="54" t="s">
        <v>793</v>
      </c>
      <c r="C325" s="44"/>
      <c r="D325" s="58">
        <v>2446.37</v>
      </c>
      <c r="E325" s="69">
        <v>1750.67</v>
      </c>
      <c r="F325" s="69">
        <v>1539.58</v>
      </c>
      <c r="G325" s="58">
        <v>11.53</v>
      </c>
      <c r="H325" s="58">
        <v>4.9800000000000004</v>
      </c>
      <c r="I325" s="58">
        <v>141.30000000000001</v>
      </c>
      <c r="J325" s="58">
        <v>19.84</v>
      </c>
      <c r="K325" s="58">
        <v>7.56</v>
      </c>
      <c r="L325" s="58">
        <v>122.35</v>
      </c>
      <c r="M325" s="58">
        <v>9</v>
      </c>
      <c r="N325" s="58">
        <v>3.01</v>
      </c>
      <c r="O325" s="58">
        <v>209.37</v>
      </c>
      <c r="P325" s="58">
        <v>42.95</v>
      </c>
      <c r="Q325" s="58">
        <v>7.82</v>
      </c>
      <c r="R325" s="58">
        <v>123.42</v>
      </c>
      <c r="S325" s="58">
        <v>34.18</v>
      </c>
      <c r="T325" s="58">
        <v>2.8</v>
      </c>
      <c r="U325" s="58">
        <v>142.80000000000001</v>
      </c>
      <c r="V325" s="58">
        <v>17.440000000000001</v>
      </c>
      <c r="W325" s="58">
        <v>10.66</v>
      </c>
      <c r="X325" s="58">
        <v>124.8</v>
      </c>
    </row>
    <row r="326" spans="1:24">
      <c r="A326" s="44" t="s">
        <v>584</v>
      </c>
      <c r="B326" s="54" t="s">
        <v>683</v>
      </c>
      <c r="C326" s="44"/>
      <c r="D326" s="58">
        <v>1146.8499999999999</v>
      </c>
      <c r="E326" s="69">
        <v>1605.41</v>
      </c>
      <c r="F326" s="69">
        <v>2112.91</v>
      </c>
      <c r="G326" s="58">
        <v>6.05</v>
      </c>
      <c r="H326" s="58">
        <v>7.8</v>
      </c>
      <c r="I326" s="58">
        <v>89.9</v>
      </c>
      <c r="J326" s="58">
        <v>28.79</v>
      </c>
      <c r="K326" s="58">
        <v>44.7</v>
      </c>
      <c r="L326" s="58">
        <v>115.08</v>
      </c>
      <c r="M326" s="58">
        <v>12.03</v>
      </c>
      <c r="N326" s="58">
        <v>8.01</v>
      </c>
      <c r="O326" s="58">
        <v>139.05000000000001</v>
      </c>
      <c r="P326" s="58">
        <v>71.83</v>
      </c>
      <c r="Q326" s="58">
        <v>67.86</v>
      </c>
      <c r="R326" s="58">
        <v>180.25</v>
      </c>
      <c r="S326" s="58">
        <v>12.41</v>
      </c>
      <c r="T326" s="58">
        <v>2.93</v>
      </c>
      <c r="U326" s="58">
        <v>142.53</v>
      </c>
      <c r="V326" s="58">
        <v>44.21</v>
      </c>
      <c r="W326" s="58">
        <v>81.64</v>
      </c>
      <c r="X326" s="58">
        <v>130.91999999999999</v>
      </c>
    </row>
    <row r="327" spans="1:24">
      <c r="A327" s="44" t="s">
        <v>179</v>
      </c>
      <c r="B327" s="54" t="s">
        <v>268</v>
      </c>
      <c r="C327" s="44"/>
      <c r="D327" s="58">
        <v>1084.9100000000001</v>
      </c>
      <c r="E327" s="69">
        <v>1243.8599999999999</v>
      </c>
      <c r="F327" s="69">
        <v>1655.6</v>
      </c>
      <c r="G327" s="58">
        <v>20.6</v>
      </c>
      <c r="H327" s="58">
        <v>7.42</v>
      </c>
      <c r="I327" s="58">
        <v>99.59</v>
      </c>
      <c r="J327" s="58">
        <v>19.95</v>
      </c>
      <c r="K327" s="58">
        <v>39.57</v>
      </c>
      <c r="L327" s="58">
        <v>114.53</v>
      </c>
      <c r="M327" s="58">
        <v>42.28</v>
      </c>
      <c r="N327" s="58">
        <v>4.92</v>
      </c>
      <c r="O327" s="58">
        <v>116.35</v>
      </c>
      <c r="P327" s="58">
        <v>91.93</v>
      </c>
      <c r="Q327" s="58">
        <v>11.38</v>
      </c>
      <c r="R327" s="58">
        <v>140.08000000000001</v>
      </c>
      <c r="S327" s="58">
        <v>11.37</v>
      </c>
      <c r="T327" s="58">
        <v>36.21</v>
      </c>
      <c r="U327" s="58">
        <v>58.25</v>
      </c>
      <c r="V327" s="58">
        <v>136.29</v>
      </c>
      <c r="W327" s="58">
        <v>5.34</v>
      </c>
      <c r="X327" s="58">
        <v>110.47</v>
      </c>
    </row>
    <row r="328" spans="1:24">
      <c r="A328" s="44" t="s">
        <v>181</v>
      </c>
      <c r="B328" s="54" t="s">
        <v>297</v>
      </c>
      <c r="C328" s="44"/>
      <c r="D328" s="58">
        <v>801.39</v>
      </c>
      <c r="E328" s="69">
        <v>1066.73</v>
      </c>
      <c r="F328" s="69">
        <v>1269.8399999999999</v>
      </c>
      <c r="G328" s="58">
        <v>8.48</v>
      </c>
      <c r="H328" s="58">
        <v>7.83</v>
      </c>
      <c r="I328" s="58">
        <v>29.8</v>
      </c>
      <c r="J328" s="58">
        <v>2.87</v>
      </c>
      <c r="K328" s="58">
        <v>8.69</v>
      </c>
      <c r="L328" s="58">
        <v>26.05</v>
      </c>
      <c r="M328" s="58">
        <v>6.55</v>
      </c>
      <c r="N328" s="58">
        <v>21.28</v>
      </c>
      <c r="O328" s="58">
        <v>56.75</v>
      </c>
      <c r="P328" s="58">
        <v>51.85</v>
      </c>
      <c r="Q328" s="58">
        <v>122.69</v>
      </c>
      <c r="R328" s="58">
        <v>98.04</v>
      </c>
      <c r="S328" s="58">
        <v>15.64</v>
      </c>
      <c r="T328" s="58">
        <v>19.899999999999999</v>
      </c>
      <c r="U328" s="58">
        <v>73.569999999999993</v>
      </c>
      <c r="V328" s="58">
        <v>48.81</v>
      </c>
      <c r="W328" s="58">
        <v>51.46</v>
      </c>
      <c r="X328" s="58">
        <v>199.29</v>
      </c>
    </row>
    <row r="329" spans="1:24">
      <c r="A329" s="44" t="s">
        <v>99</v>
      </c>
      <c r="B329" s="54" t="s">
        <v>253</v>
      </c>
      <c r="C329" s="44"/>
      <c r="D329" s="58">
        <v>2881.86</v>
      </c>
      <c r="E329" s="69">
        <v>2801.72</v>
      </c>
      <c r="F329" s="69">
        <v>4234.6000000000004</v>
      </c>
      <c r="G329" s="58">
        <v>50.34</v>
      </c>
      <c r="H329" s="58">
        <v>126.68</v>
      </c>
      <c r="I329" s="58">
        <v>152.58000000000001</v>
      </c>
      <c r="J329" s="58">
        <v>161.80000000000001</v>
      </c>
      <c r="K329" s="58">
        <v>43.38</v>
      </c>
      <c r="L329" s="58">
        <v>111.8</v>
      </c>
      <c r="M329" s="58">
        <v>75.930000000000007</v>
      </c>
      <c r="N329" s="58">
        <v>57.24</v>
      </c>
      <c r="O329" s="58">
        <v>229.41</v>
      </c>
      <c r="P329" s="58">
        <v>99.95</v>
      </c>
      <c r="Q329" s="58">
        <v>110</v>
      </c>
      <c r="R329" s="58">
        <v>217.01</v>
      </c>
      <c r="S329" s="58">
        <v>125.96</v>
      </c>
      <c r="T329" s="58">
        <v>135.80000000000001</v>
      </c>
      <c r="U329" s="58">
        <v>191.14</v>
      </c>
      <c r="V329" s="58">
        <v>256.25</v>
      </c>
      <c r="W329" s="58">
        <v>237</v>
      </c>
      <c r="X329" s="58">
        <v>236.12</v>
      </c>
    </row>
    <row r="330" spans="1:24">
      <c r="A330" s="44" t="s">
        <v>585</v>
      </c>
      <c r="B330" s="54" t="s">
        <v>301</v>
      </c>
      <c r="C330" s="44"/>
      <c r="D330" s="58">
        <v>1517.61</v>
      </c>
      <c r="E330" s="69">
        <v>1446.44</v>
      </c>
      <c r="F330" s="69">
        <v>1868.09</v>
      </c>
      <c r="G330" s="58">
        <v>35.44</v>
      </c>
      <c r="H330" s="58">
        <v>19.989999999999998</v>
      </c>
      <c r="I330" s="58">
        <v>71.319999999999993</v>
      </c>
      <c r="J330" s="58">
        <v>10.93</v>
      </c>
      <c r="K330" s="58">
        <v>28.34</v>
      </c>
      <c r="L330" s="58">
        <v>79.430000000000007</v>
      </c>
      <c r="M330" s="58">
        <v>15.91</v>
      </c>
      <c r="N330" s="58">
        <v>35.22</v>
      </c>
      <c r="O330" s="58">
        <v>86.96</v>
      </c>
      <c r="P330" s="58">
        <v>66.010000000000005</v>
      </c>
      <c r="Q330" s="58">
        <v>18.440000000000001</v>
      </c>
      <c r="R330" s="58">
        <v>102.53</v>
      </c>
      <c r="S330" s="58">
        <v>19.920000000000002</v>
      </c>
      <c r="T330" s="58">
        <v>15.04</v>
      </c>
      <c r="U330" s="58">
        <v>96.21</v>
      </c>
      <c r="V330" s="58">
        <v>27.84</v>
      </c>
      <c r="W330" s="58">
        <v>21.27</v>
      </c>
      <c r="X330" s="58">
        <v>128.88</v>
      </c>
    </row>
    <row r="331" spans="1:24">
      <c r="A331" s="44" t="s">
        <v>98</v>
      </c>
      <c r="B331" s="54" t="s">
        <v>252</v>
      </c>
      <c r="C331" s="44"/>
      <c r="D331" s="58">
        <v>23474.880000000001</v>
      </c>
      <c r="E331" s="69">
        <v>17443.89</v>
      </c>
      <c r="F331" s="69">
        <v>25662.560000000001</v>
      </c>
      <c r="G331" s="69">
        <v>183.67</v>
      </c>
      <c r="H331" s="58">
        <v>684</v>
      </c>
      <c r="I331" s="58">
        <v>2159.21</v>
      </c>
      <c r="J331" s="69">
        <v>234.06</v>
      </c>
      <c r="K331" s="58">
        <v>228.13</v>
      </c>
      <c r="L331" s="58">
        <v>1507.26</v>
      </c>
      <c r="M331" s="69">
        <v>55.46</v>
      </c>
      <c r="N331" s="58">
        <v>217.32</v>
      </c>
      <c r="O331" s="58">
        <v>2267.27</v>
      </c>
      <c r="P331" s="69">
        <v>242.01</v>
      </c>
      <c r="Q331" s="58">
        <v>88.44</v>
      </c>
      <c r="R331" s="58">
        <v>2043.36</v>
      </c>
      <c r="S331" s="69">
        <v>168.12</v>
      </c>
      <c r="T331" s="58">
        <v>134.13</v>
      </c>
      <c r="U331" s="58">
        <v>2427.86</v>
      </c>
      <c r="V331" s="69">
        <v>270.67</v>
      </c>
      <c r="W331" s="58">
        <v>133.01</v>
      </c>
      <c r="X331" s="58">
        <v>3518.12</v>
      </c>
    </row>
    <row r="332" spans="1:24">
      <c r="A332" s="44" t="s">
        <v>586</v>
      </c>
      <c r="B332" s="54" t="s">
        <v>810</v>
      </c>
      <c r="C332" s="44"/>
      <c r="D332" s="58">
        <v>1476.07</v>
      </c>
      <c r="E332" s="69">
        <v>1380.99</v>
      </c>
      <c r="F332" s="69">
        <v>1800.9</v>
      </c>
      <c r="G332" s="58">
        <v>35.229999999999997</v>
      </c>
      <c r="H332" s="58">
        <v>19.190000000000001</v>
      </c>
      <c r="I332" s="58">
        <v>71.319999999999993</v>
      </c>
      <c r="J332" s="58">
        <v>10.93</v>
      </c>
      <c r="K332" s="58">
        <v>27.31</v>
      </c>
      <c r="L332" s="58">
        <v>79.430000000000007</v>
      </c>
      <c r="M332" s="58">
        <v>15.91</v>
      </c>
      <c r="N332" s="58">
        <v>33.799999999999997</v>
      </c>
      <c r="O332" s="58">
        <v>86.96</v>
      </c>
      <c r="P332" s="58">
        <v>66.010000000000005</v>
      </c>
      <c r="Q332" s="58">
        <v>17.559999999999999</v>
      </c>
      <c r="R332" s="58">
        <v>102.53</v>
      </c>
      <c r="S332" s="58">
        <v>19.920000000000002</v>
      </c>
      <c r="T332" s="58">
        <v>15.03</v>
      </c>
      <c r="U332" s="58">
        <v>96.21</v>
      </c>
      <c r="V332" s="58">
        <v>27.83</v>
      </c>
      <c r="W332" s="58">
        <v>20.2</v>
      </c>
      <c r="X332" s="58">
        <v>128.88</v>
      </c>
    </row>
    <row r="333" spans="1:24">
      <c r="A333" s="44" t="s">
        <v>97</v>
      </c>
      <c r="B333" s="54" t="s">
        <v>251</v>
      </c>
      <c r="C333" s="44"/>
      <c r="D333" s="58">
        <v>86939.59</v>
      </c>
      <c r="E333" s="69">
        <v>138094.18</v>
      </c>
      <c r="F333" s="69">
        <v>141584.22</v>
      </c>
      <c r="G333" s="58">
        <v>1599.35</v>
      </c>
      <c r="H333" s="58">
        <v>1529.32</v>
      </c>
      <c r="I333" s="58">
        <v>17630.36</v>
      </c>
      <c r="J333" s="58">
        <v>3203.65</v>
      </c>
      <c r="K333" s="58">
        <v>2929.05</v>
      </c>
      <c r="L333" s="58">
        <v>26536.6</v>
      </c>
      <c r="M333" s="58">
        <v>1991.72</v>
      </c>
      <c r="N333" s="58">
        <v>3103.7</v>
      </c>
      <c r="O333" s="58">
        <v>26986.11</v>
      </c>
      <c r="P333" s="58">
        <v>2862.32</v>
      </c>
      <c r="Q333" s="58">
        <v>1882.17</v>
      </c>
      <c r="R333" s="58">
        <v>25701.1</v>
      </c>
      <c r="S333" s="58">
        <v>2479.19</v>
      </c>
      <c r="T333" s="58">
        <v>2297.85</v>
      </c>
      <c r="U333" s="58">
        <v>28170.12</v>
      </c>
      <c r="V333" s="58">
        <v>3173.62</v>
      </c>
      <c r="W333" s="58">
        <v>901.38</v>
      </c>
      <c r="X333" s="58">
        <v>30022.53</v>
      </c>
    </row>
    <row r="334" spans="1:24">
      <c r="A334" s="44" t="s">
        <v>817</v>
      </c>
      <c r="B334" s="54" t="s">
        <v>840</v>
      </c>
      <c r="C334" s="44">
        <v>12</v>
      </c>
      <c r="D334" s="58">
        <v>462.52</v>
      </c>
      <c r="E334" s="58">
        <v>808.15</v>
      </c>
      <c r="F334" s="58">
        <v>1483.83</v>
      </c>
      <c r="G334">
        <v>15.3</v>
      </c>
      <c r="H334">
        <v>0.09</v>
      </c>
      <c r="I334">
        <v>0</v>
      </c>
      <c r="J334">
        <v>15.06</v>
      </c>
      <c r="K334">
        <v>19.45</v>
      </c>
      <c r="L334">
        <v>0</v>
      </c>
      <c r="M334">
        <v>0.83</v>
      </c>
      <c r="N334">
        <v>2.93</v>
      </c>
      <c r="O334">
        <v>0.56999999999999995</v>
      </c>
      <c r="P334">
        <v>11.63</v>
      </c>
      <c r="Q334">
        <v>1</v>
      </c>
      <c r="R334">
        <v>0.84</v>
      </c>
      <c r="S334">
        <v>24.55</v>
      </c>
      <c r="T334">
        <v>21.43</v>
      </c>
      <c r="U334">
        <v>3.2</v>
      </c>
      <c r="V334">
        <v>24.22</v>
      </c>
      <c r="W334">
        <v>34.159999999999997</v>
      </c>
      <c r="X334">
        <v>2.2400000000000002</v>
      </c>
    </row>
    <row r="335" spans="1:24">
      <c r="A335" s="44" t="s">
        <v>818</v>
      </c>
      <c r="B335" s="54" t="s">
        <v>841</v>
      </c>
      <c r="C335" s="44">
        <v>12</v>
      </c>
      <c r="D335" s="58">
        <v>823.97</v>
      </c>
      <c r="E335" s="58">
        <v>1367.11</v>
      </c>
      <c r="F335" s="58">
        <v>2075.36</v>
      </c>
      <c r="G335">
        <v>5.84</v>
      </c>
      <c r="H335">
        <v>49.92</v>
      </c>
      <c r="I335">
        <v>0</v>
      </c>
      <c r="J335">
        <v>12.8</v>
      </c>
      <c r="K335">
        <v>87.45</v>
      </c>
      <c r="L335">
        <v>0.7</v>
      </c>
      <c r="M335">
        <v>1.43</v>
      </c>
      <c r="N335">
        <v>5.47</v>
      </c>
      <c r="O335">
        <v>0</v>
      </c>
      <c r="P335">
        <v>0.43</v>
      </c>
      <c r="Q335">
        <v>8.06</v>
      </c>
      <c r="R335">
        <v>0</v>
      </c>
      <c r="S335">
        <v>22.39</v>
      </c>
      <c r="T335">
        <v>18.86</v>
      </c>
      <c r="U335">
        <v>0</v>
      </c>
      <c r="V335">
        <v>94.06</v>
      </c>
      <c r="W335">
        <v>11.34</v>
      </c>
      <c r="X335">
        <v>0</v>
      </c>
    </row>
    <row r="336" spans="1:24">
      <c r="A336" s="44" t="s">
        <v>819</v>
      </c>
      <c r="B336" s="54" t="s">
        <v>842</v>
      </c>
      <c r="C336" s="44">
        <v>12</v>
      </c>
      <c r="D336" s="58">
        <v>995.42</v>
      </c>
      <c r="E336" s="58">
        <v>3253.72</v>
      </c>
      <c r="F336" s="58">
        <v>2281.58</v>
      </c>
      <c r="G336">
        <v>3</v>
      </c>
      <c r="H336">
        <v>24.69</v>
      </c>
      <c r="I336">
        <v>68.33</v>
      </c>
      <c r="J336">
        <v>1.08</v>
      </c>
      <c r="K336">
        <v>8.31</v>
      </c>
      <c r="L336">
        <v>100.99</v>
      </c>
      <c r="M336">
        <v>0.22</v>
      </c>
      <c r="N336">
        <v>3.61</v>
      </c>
      <c r="O336">
        <v>124.97</v>
      </c>
      <c r="P336">
        <v>0.15</v>
      </c>
      <c r="Q336">
        <v>7.21</v>
      </c>
      <c r="R336">
        <v>124.47</v>
      </c>
      <c r="S336">
        <v>0.08</v>
      </c>
      <c r="T336">
        <v>2.67</v>
      </c>
      <c r="U336">
        <v>215.57</v>
      </c>
      <c r="V336">
        <v>5.42</v>
      </c>
      <c r="W336">
        <v>20.37</v>
      </c>
      <c r="X336">
        <v>686.05</v>
      </c>
    </row>
    <row r="337" spans="1:24">
      <c r="A337" s="44" t="s">
        <v>820</v>
      </c>
      <c r="B337" s="54" t="s">
        <v>843</v>
      </c>
      <c r="C337" s="44">
        <v>12</v>
      </c>
      <c r="D337" s="58">
        <v>594.63</v>
      </c>
      <c r="E337" s="58">
        <v>714.65</v>
      </c>
      <c r="F337" s="58">
        <v>924.19</v>
      </c>
      <c r="G337">
        <v>0.17</v>
      </c>
      <c r="H337">
        <v>2.3199999999999998</v>
      </c>
      <c r="I337">
        <v>66.11</v>
      </c>
      <c r="J337">
        <v>7.24</v>
      </c>
      <c r="K337">
        <v>3.61</v>
      </c>
      <c r="L337">
        <v>72.489999999999995</v>
      </c>
      <c r="M337">
        <v>0.22</v>
      </c>
      <c r="N337">
        <v>2.65</v>
      </c>
      <c r="O337">
        <v>86.99</v>
      </c>
      <c r="P337">
        <v>1.21</v>
      </c>
      <c r="Q337">
        <v>1.32</v>
      </c>
      <c r="R337">
        <v>101.72</v>
      </c>
      <c r="S337">
        <v>1.83</v>
      </c>
      <c r="T337">
        <v>4.05</v>
      </c>
      <c r="U337">
        <v>97.39</v>
      </c>
      <c r="V337">
        <v>1.74</v>
      </c>
      <c r="W337">
        <v>2.1</v>
      </c>
      <c r="X337">
        <v>131.66</v>
      </c>
    </row>
    <row r="338" spans="1:24">
      <c r="A338" s="44" t="s">
        <v>821</v>
      </c>
      <c r="B338" s="54" t="s">
        <v>844</v>
      </c>
      <c r="C338" s="44">
        <v>12</v>
      </c>
      <c r="D338" s="58">
        <v>754.57</v>
      </c>
      <c r="E338" s="58">
        <v>1324.39</v>
      </c>
      <c r="F338" s="58">
        <v>2014.29</v>
      </c>
      <c r="G338">
        <v>18.75</v>
      </c>
      <c r="H338">
        <v>7.26</v>
      </c>
      <c r="I338">
        <v>20.8</v>
      </c>
      <c r="J338">
        <v>11.81</v>
      </c>
      <c r="K338">
        <v>93.32</v>
      </c>
      <c r="L338">
        <v>22.21</v>
      </c>
      <c r="M338">
        <v>41.84</v>
      </c>
      <c r="N338">
        <v>42.38</v>
      </c>
      <c r="O338">
        <v>71.680000000000007</v>
      </c>
      <c r="P338">
        <v>5.08</v>
      </c>
      <c r="Q338">
        <v>3.46</v>
      </c>
      <c r="R338">
        <v>19.54</v>
      </c>
      <c r="S338">
        <v>0.36</v>
      </c>
      <c r="T338">
        <v>0.85</v>
      </c>
      <c r="U338">
        <v>40.75</v>
      </c>
      <c r="V338">
        <v>4.08</v>
      </c>
      <c r="W338">
        <v>19.91</v>
      </c>
      <c r="X338">
        <v>104.87</v>
      </c>
    </row>
    <row r="339" spans="1:24">
      <c r="A339" s="44" t="s">
        <v>822</v>
      </c>
      <c r="B339" s="54" t="s">
        <v>845</v>
      </c>
      <c r="C339" s="44">
        <v>12</v>
      </c>
      <c r="D339" s="58">
        <v>208.34</v>
      </c>
      <c r="E339" s="58">
        <v>235.39</v>
      </c>
      <c r="F339" s="58">
        <v>611.89</v>
      </c>
      <c r="G339">
        <v>0</v>
      </c>
      <c r="H339">
        <v>0</v>
      </c>
      <c r="I339">
        <v>0</v>
      </c>
      <c r="J339">
        <v>0</v>
      </c>
      <c r="K339">
        <v>0.28000000000000003</v>
      </c>
      <c r="L339">
        <v>0</v>
      </c>
      <c r="M339">
        <v>1.1100000000000001</v>
      </c>
      <c r="N339">
        <v>0.9</v>
      </c>
      <c r="O339">
        <v>0</v>
      </c>
      <c r="P339">
        <v>0.56000000000000005</v>
      </c>
      <c r="Q339">
        <v>2.98</v>
      </c>
      <c r="R339">
        <v>0</v>
      </c>
      <c r="S339">
        <v>0.25</v>
      </c>
      <c r="T339">
        <v>0.03</v>
      </c>
      <c r="U339">
        <v>0</v>
      </c>
      <c r="V339">
        <v>0.7</v>
      </c>
      <c r="W339">
        <v>0</v>
      </c>
      <c r="X339">
        <v>0</v>
      </c>
    </row>
    <row r="340" spans="1:24">
      <c r="A340" s="44" t="s">
        <v>823</v>
      </c>
      <c r="B340" s="54" t="s">
        <v>846</v>
      </c>
      <c r="C340" s="44">
        <v>12</v>
      </c>
      <c r="D340" s="58">
        <v>177.83</v>
      </c>
      <c r="E340" s="58">
        <v>205.31</v>
      </c>
      <c r="F340" s="58">
        <v>499.64</v>
      </c>
      <c r="G340">
        <v>0</v>
      </c>
      <c r="H340">
        <v>0.48</v>
      </c>
      <c r="I340">
        <v>0</v>
      </c>
      <c r="J340">
        <v>0</v>
      </c>
      <c r="K340">
        <v>0.33</v>
      </c>
      <c r="L340">
        <v>0</v>
      </c>
      <c r="M340">
        <v>0.31</v>
      </c>
      <c r="N340">
        <v>0.38</v>
      </c>
      <c r="O340">
        <v>0</v>
      </c>
      <c r="P340">
        <v>0.76</v>
      </c>
      <c r="Q340">
        <v>0</v>
      </c>
      <c r="R340">
        <v>0</v>
      </c>
      <c r="S340">
        <v>0.04</v>
      </c>
      <c r="T340">
        <v>0</v>
      </c>
      <c r="U340">
        <v>0</v>
      </c>
      <c r="V340">
        <v>0.18</v>
      </c>
      <c r="W340">
        <v>0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556.12</v>
      </c>
      <c r="E341" s="58">
        <v>516.91</v>
      </c>
      <c r="F341" s="58">
        <v>748.11</v>
      </c>
      <c r="G341">
        <v>4.2300000000000004</v>
      </c>
      <c r="H341">
        <v>28.64</v>
      </c>
      <c r="I341">
        <v>0</v>
      </c>
      <c r="J341">
        <v>11.69</v>
      </c>
      <c r="K341">
        <v>40.89</v>
      </c>
      <c r="L341">
        <v>7.46</v>
      </c>
      <c r="M341">
        <v>0.32</v>
      </c>
      <c r="N341">
        <v>0.28999999999999998</v>
      </c>
      <c r="O341">
        <v>0</v>
      </c>
      <c r="P341">
        <v>7.78</v>
      </c>
      <c r="Q341">
        <v>0.81</v>
      </c>
      <c r="R341">
        <v>0</v>
      </c>
      <c r="S341">
        <v>12.06</v>
      </c>
      <c r="T341">
        <v>5.94</v>
      </c>
      <c r="U341">
        <v>0</v>
      </c>
      <c r="V341">
        <v>23.33</v>
      </c>
      <c r="W341">
        <v>29.13</v>
      </c>
      <c r="X341">
        <v>0</v>
      </c>
    </row>
    <row r="342" spans="1:24">
      <c r="A342" s="44" t="s">
        <v>825</v>
      </c>
      <c r="B342" s="54" t="s">
        <v>848</v>
      </c>
      <c r="C342" s="44">
        <v>12</v>
      </c>
      <c r="D342" s="58">
        <v>87.78</v>
      </c>
      <c r="E342" s="58">
        <v>118.15</v>
      </c>
      <c r="F342" s="58">
        <v>257.45999999999998</v>
      </c>
      <c r="G342">
        <v>0.03</v>
      </c>
      <c r="H342">
        <v>0.34</v>
      </c>
      <c r="I342">
        <v>0</v>
      </c>
      <c r="J342">
        <v>0.41</v>
      </c>
      <c r="K342">
        <v>1.62</v>
      </c>
      <c r="L342">
        <v>0</v>
      </c>
      <c r="M342">
        <v>0</v>
      </c>
      <c r="N342">
        <v>0</v>
      </c>
      <c r="O342">
        <v>0</v>
      </c>
      <c r="P342">
        <v>0.63</v>
      </c>
      <c r="Q342">
        <v>0.04</v>
      </c>
      <c r="R342">
        <v>0</v>
      </c>
      <c r="S342">
        <v>0</v>
      </c>
      <c r="T342">
        <v>0</v>
      </c>
      <c r="U342">
        <v>0</v>
      </c>
      <c r="V342">
        <v>0.72</v>
      </c>
      <c r="W342">
        <v>0.02</v>
      </c>
      <c r="X342">
        <v>0</v>
      </c>
    </row>
    <row r="343" spans="1:24">
      <c r="A343" s="44" t="s">
        <v>826</v>
      </c>
      <c r="B343" s="54" t="s">
        <v>849</v>
      </c>
      <c r="C343" s="44">
        <v>12</v>
      </c>
      <c r="D343" s="58">
        <v>6368.17</v>
      </c>
      <c r="E343" s="58">
        <v>6060.9</v>
      </c>
      <c r="F343" s="58">
        <v>4505.92</v>
      </c>
      <c r="G343">
        <v>244.21</v>
      </c>
      <c r="H343">
        <v>57.97</v>
      </c>
      <c r="I343" s="58">
        <v>781.85</v>
      </c>
      <c r="J343">
        <v>386.14</v>
      </c>
      <c r="K343">
        <v>395.45</v>
      </c>
      <c r="L343" s="58">
        <v>1130.78</v>
      </c>
      <c r="M343">
        <v>132.85</v>
      </c>
      <c r="N343">
        <v>31.08</v>
      </c>
      <c r="O343" s="58">
        <v>568.71</v>
      </c>
      <c r="P343">
        <v>133.24</v>
      </c>
      <c r="Q343">
        <v>70.22</v>
      </c>
      <c r="R343" s="58">
        <v>361.27</v>
      </c>
      <c r="S343">
        <v>213.11</v>
      </c>
      <c r="T343">
        <v>19.82</v>
      </c>
      <c r="U343" s="58">
        <v>665.58</v>
      </c>
      <c r="V343">
        <v>116.41</v>
      </c>
      <c r="W343">
        <v>26.66</v>
      </c>
      <c r="X343" s="58">
        <v>979.96</v>
      </c>
    </row>
    <row r="344" spans="1:24">
      <c r="A344" s="44" t="s">
        <v>827</v>
      </c>
      <c r="B344" s="54" t="s">
        <v>850</v>
      </c>
      <c r="C344" s="44">
        <v>12</v>
      </c>
      <c r="D344" s="58">
        <v>42.26</v>
      </c>
      <c r="E344" s="58">
        <v>69.28</v>
      </c>
      <c r="F344">
        <v>91.57</v>
      </c>
      <c r="G344">
        <v>0.02</v>
      </c>
      <c r="H344">
        <v>0.39</v>
      </c>
      <c r="I344">
        <v>0</v>
      </c>
      <c r="J344">
        <v>0.02</v>
      </c>
      <c r="K344">
        <v>0.05</v>
      </c>
      <c r="L344">
        <v>0</v>
      </c>
      <c r="M344">
        <v>0</v>
      </c>
      <c r="N344">
        <v>0</v>
      </c>
      <c r="O344">
        <v>0</v>
      </c>
      <c r="P344">
        <v>0.02</v>
      </c>
      <c r="Q344">
        <v>0</v>
      </c>
      <c r="R344">
        <v>0</v>
      </c>
      <c r="S344">
        <v>0.02</v>
      </c>
      <c r="T344">
        <v>0</v>
      </c>
      <c r="U344">
        <v>0</v>
      </c>
      <c r="V344">
        <v>0.05</v>
      </c>
      <c r="W344">
        <v>0</v>
      </c>
      <c r="X344">
        <v>0</v>
      </c>
    </row>
    <row r="345" spans="1:24">
      <c r="A345" s="44" t="s">
        <v>828</v>
      </c>
      <c r="B345" s="54" t="s">
        <v>851</v>
      </c>
      <c r="C345" s="44">
        <v>12</v>
      </c>
      <c r="D345" s="58">
        <v>39.68</v>
      </c>
      <c r="E345">
        <v>50.78</v>
      </c>
      <c r="F345">
        <v>152.97</v>
      </c>
      <c r="G345">
        <v>0.01</v>
      </c>
      <c r="H345">
        <v>0</v>
      </c>
      <c r="I345">
        <v>0</v>
      </c>
      <c r="J345">
        <v>0</v>
      </c>
      <c r="K345">
        <v>0.1</v>
      </c>
      <c r="L345">
        <v>0</v>
      </c>
      <c r="M345">
        <v>0</v>
      </c>
      <c r="N345">
        <v>0.04</v>
      </c>
      <c r="O345">
        <v>0</v>
      </c>
      <c r="P345">
        <v>0.48</v>
      </c>
      <c r="Q345">
        <v>0</v>
      </c>
      <c r="R345">
        <v>0</v>
      </c>
      <c r="S345">
        <v>0.03</v>
      </c>
      <c r="T345">
        <v>0</v>
      </c>
      <c r="U345">
        <v>0</v>
      </c>
      <c r="V345">
        <v>0</v>
      </c>
      <c r="W345">
        <v>1.32</v>
      </c>
      <c r="X345">
        <v>0</v>
      </c>
    </row>
    <row r="346" spans="1:24">
      <c r="A346" s="44" t="s">
        <v>829</v>
      </c>
      <c r="B346" s="54" t="s">
        <v>852</v>
      </c>
      <c r="C346" s="44">
        <v>12</v>
      </c>
      <c r="D346" s="58">
        <v>392.48</v>
      </c>
      <c r="E346">
        <v>468.49</v>
      </c>
      <c r="F346">
        <v>642.33000000000004</v>
      </c>
      <c r="G346">
        <v>10.94</v>
      </c>
      <c r="H346">
        <v>6.13</v>
      </c>
      <c r="I346">
        <v>31.42</v>
      </c>
      <c r="J346">
        <v>10.65</v>
      </c>
      <c r="K346">
        <v>10.07</v>
      </c>
      <c r="L346">
        <v>22.32</v>
      </c>
      <c r="M346">
        <v>6.15</v>
      </c>
      <c r="N346">
        <v>2.79</v>
      </c>
      <c r="O346">
        <v>32.090000000000003</v>
      </c>
      <c r="P346">
        <v>11.86</v>
      </c>
      <c r="Q346">
        <v>14.46</v>
      </c>
      <c r="R346">
        <v>43.21</v>
      </c>
      <c r="S346">
        <v>7.9</v>
      </c>
      <c r="T346">
        <v>3.35</v>
      </c>
      <c r="U346">
        <v>34.94</v>
      </c>
      <c r="V346">
        <v>15.2</v>
      </c>
      <c r="W346">
        <v>8.19</v>
      </c>
      <c r="X346">
        <v>30.23</v>
      </c>
    </row>
    <row r="347" spans="1:24">
      <c r="A347" s="44" t="s">
        <v>868</v>
      </c>
      <c r="B347" s="54" t="s">
        <v>870</v>
      </c>
      <c r="C347" s="44">
        <v>12</v>
      </c>
      <c r="D347" s="58">
        <v>406.57</v>
      </c>
      <c r="E347" s="58">
        <v>346.94</v>
      </c>
      <c r="F347" s="58">
        <v>460.63</v>
      </c>
      <c r="G347">
        <v>1.77</v>
      </c>
      <c r="H347">
        <v>3.73</v>
      </c>
      <c r="I347">
        <v>22.23</v>
      </c>
      <c r="J347">
        <v>1.84</v>
      </c>
      <c r="K347">
        <v>10.62</v>
      </c>
      <c r="L347">
        <v>54.69</v>
      </c>
      <c r="M347">
        <v>26.49</v>
      </c>
      <c r="N347">
        <v>2.71</v>
      </c>
      <c r="O347">
        <v>25</v>
      </c>
      <c r="P347">
        <v>1.91</v>
      </c>
      <c r="Q347">
        <v>0.15</v>
      </c>
      <c r="R347">
        <v>34.15</v>
      </c>
      <c r="S347">
        <v>0.56000000000000005</v>
      </c>
      <c r="T347">
        <v>0.25</v>
      </c>
      <c r="U347">
        <v>19.13</v>
      </c>
      <c r="V347">
        <v>41.09</v>
      </c>
      <c r="W347">
        <v>9.64</v>
      </c>
      <c r="X347">
        <v>64.83</v>
      </c>
    </row>
    <row r="348" spans="1:24">
      <c r="A348" s="44" t="s">
        <v>877</v>
      </c>
      <c r="B348" s="54" t="s">
        <v>878</v>
      </c>
      <c r="C348" s="44">
        <v>12</v>
      </c>
      <c r="D348" s="58">
        <v>453.14</v>
      </c>
      <c r="E348" s="58">
        <v>868.75</v>
      </c>
      <c r="F348" s="58">
        <v>1762.47</v>
      </c>
      <c r="G348">
        <v>0.02</v>
      </c>
      <c r="H348">
        <v>0</v>
      </c>
      <c r="I348">
        <v>0</v>
      </c>
      <c r="J348">
        <v>0.21</v>
      </c>
      <c r="K348">
        <v>2.23</v>
      </c>
      <c r="L348">
        <v>0</v>
      </c>
      <c r="M348">
        <v>0</v>
      </c>
      <c r="N348">
        <v>2.0699999999999998</v>
      </c>
      <c r="O348">
        <v>0</v>
      </c>
      <c r="P348">
        <v>0</v>
      </c>
      <c r="Q348">
        <v>0.55000000000000004</v>
      </c>
      <c r="R348">
        <v>1.69</v>
      </c>
      <c r="S348">
        <v>0</v>
      </c>
      <c r="T348">
        <v>0.81</v>
      </c>
      <c r="U348">
        <v>0</v>
      </c>
      <c r="V348">
        <v>0.76</v>
      </c>
      <c r="W348">
        <v>1.27</v>
      </c>
      <c r="X348">
        <v>0</v>
      </c>
    </row>
    <row r="349" spans="1:24">
      <c r="A349" s="44" t="s">
        <v>869</v>
      </c>
      <c r="B349" s="54" t="s">
        <v>849</v>
      </c>
      <c r="C349" s="44">
        <v>12</v>
      </c>
      <c r="D349" s="58">
        <v>6368.17</v>
      </c>
      <c r="E349" s="58">
        <v>6060.9</v>
      </c>
      <c r="F349" s="58">
        <v>4505.92</v>
      </c>
      <c r="G349">
        <v>244.21</v>
      </c>
      <c r="H349">
        <v>57.97</v>
      </c>
      <c r="I349" s="58">
        <v>781.85</v>
      </c>
      <c r="J349">
        <v>386.14</v>
      </c>
      <c r="K349">
        <v>395.45</v>
      </c>
      <c r="L349" s="58">
        <v>1130.78</v>
      </c>
      <c r="M349">
        <v>132.85</v>
      </c>
      <c r="N349">
        <v>31.08</v>
      </c>
      <c r="O349" s="58">
        <v>568.71</v>
      </c>
      <c r="P349">
        <v>133.24</v>
      </c>
      <c r="Q349">
        <v>70.22</v>
      </c>
      <c r="R349" s="58">
        <v>361.27</v>
      </c>
      <c r="S349">
        <v>213.11</v>
      </c>
      <c r="T349">
        <v>19.82</v>
      </c>
      <c r="U349" s="58">
        <v>665.58</v>
      </c>
      <c r="V349">
        <v>116.41</v>
      </c>
      <c r="W349">
        <v>26.66</v>
      </c>
      <c r="X349" s="58">
        <v>979.96</v>
      </c>
    </row>
    <row r="350" spans="1:24">
      <c r="A350" s="44" t="s">
        <v>830</v>
      </c>
      <c r="B350" s="54" t="s">
        <v>853</v>
      </c>
      <c r="C350" s="44">
        <v>12</v>
      </c>
      <c r="D350" s="58">
        <v>89.19</v>
      </c>
      <c r="E350" s="58">
        <v>153.33000000000001</v>
      </c>
      <c r="F350" s="58">
        <v>288.7</v>
      </c>
      <c r="G350">
        <v>0.01</v>
      </c>
      <c r="H350">
        <v>0.03</v>
      </c>
      <c r="I350">
        <v>0</v>
      </c>
      <c r="J350">
        <v>0</v>
      </c>
      <c r="K350">
        <v>0.12</v>
      </c>
      <c r="L350">
        <v>0</v>
      </c>
      <c r="M350">
        <v>0</v>
      </c>
      <c r="N350">
        <v>0.03</v>
      </c>
      <c r="O350">
        <v>0</v>
      </c>
      <c r="P350">
        <v>0.02</v>
      </c>
      <c r="Q350">
        <v>0</v>
      </c>
      <c r="R350">
        <v>0</v>
      </c>
      <c r="S350">
        <v>0.3</v>
      </c>
      <c r="T350">
        <v>0.04</v>
      </c>
      <c r="U350">
        <v>0</v>
      </c>
      <c r="V350">
        <v>1.01</v>
      </c>
      <c r="W350">
        <v>1.35</v>
      </c>
      <c r="X350">
        <v>0</v>
      </c>
    </row>
    <row r="351" spans="1:24">
      <c r="A351" s="44" t="s">
        <v>831</v>
      </c>
      <c r="B351" s="54" t="s">
        <v>854</v>
      </c>
      <c r="C351" s="44">
        <v>12</v>
      </c>
      <c r="D351">
        <v>14.75</v>
      </c>
      <c r="E351">
        <v>9.92</v>
      </c>
      <c r="F351">
        <v>9.2799999999999994</v>
      </c>
      <c r="G351">
        <v>0</v>
      </c>
      <c r="H351">
        <v>0.05</v>
      </c>
      <c r="I351">
        <v>0</v>
      </c>
      <c r="J351">
        <v>0</v>
      </c>
      <c r="K351">
        <v>0</v>
      </c>
      <c r="L351">
        <v>0</v>
      </c>
      <c r="M351">
        <v>0.02</v>
      </c>
      <c r="N351">
        <v>0</v>
      </c>
      <c r="O351">
        <v>0.88</v>
      </c>
      <c r="P351">
        <v>0</v>
      </c>
      <c r="Q351">
        <v>0.02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1040.21</v>
      </c>
      <c r="E352" s="58">
        <v>766.48</v>
      </c>
      <c r="F352" s="58">
        <v>2569.3200000000002</v>
      </c>
      <c r="G352">
        <v>9.64</v>
      </c>
      <c r="H352">
        <v>7.73</v>
      </c>
      <c r="I352">
        <v>53.53</v>
      </c>
      <c r="J352">
        <v>32.19</v>
      </c>
      <c r="K352">
        <v>0.1</v>
      </c>
      <c r="L352">
        <v>41.25</v>
      </c>
      <c r="M352">
        <v>0.23</v>
      </c>
      <c r="N352">
        <v>0.41</v>
      </c>
      <c r="O352">
        <v>73.77</v>
      </c>
      <c r="P352">
        <v>0.08</v>
      </c>
      <c r="Q352">
        <v>0.35</v>
      </c>
      <c r="R352">
        <v>43.32</v>
      </c>
      <c r="S352">
        <v>10.36</v>
      </c>
      <c r="T352">
        <v>0.28999999999999998</v>
      </c>
      <c r="U352">
        <v>49.88</v>
      </c>
      <c r="V352">
        <v>0.8</v>
      </c>
      <c r="W352">
        <v>0</v>
      </c>
      <c r="X352">
        <v>48.52</v>
      </c>
    </row>
    <row r="353" spans="1:24">
      <c r="A353" s="44" t="s">
        <v>833</v>
      </c>
      <c r="B353" s="54" t="s">
        <v>856</v>
      </c>
      <c r="C353" s="44">
        <v>12</v>
      </c>
      <c r="D353" s="58">
        <v>16.22</v>
      </c>
      <c r="E353">
        <v>22.72</v>
      </c>
      <c r="F353">
        <v>31.17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0.01</v>
      </c>
      <c r="W353">
        <v>0</v>
      </c>
      <c r="X353">
        <v>3.16</v>
      </c>
    </row>
    <row r="354" spans="1:24">
      <c r="A354" s="44" t="s">
        <v>834</v>
      </c>
      <c r="B354" s="54" t="s">
        <v>857</v>
      </c>
      <c r="C354" s="44">
        <v>12</v>
      </c>
      <c r="D354" s="58">
        <v>40.26</v>
      </c>
      <c r="E354">
        <v>51.9</v>
      </c>
      <c r="F354">
        <v>85.81</v>
      </c>
      <c r="G354">
        <v>0</v>
      </c>
      <c r="H354">
        <v>0</v>
      </c>
      <c r="I354">
        <v>0</v>
      </c>
      <c r="J354">
        <v>0.54</v>
      </c>
      <c r="K354">
        <v>1.81</v>
      </c>
      <c r="L354">
        <v>0</v>
      </c>
      <c r="M354">
        <v>21.06</v>
      </c>
      <c r="N354">
        <v>0</v>
      </c>
      <c r="O354">
        <v>0</v>
      </c>
      <c r="P354">
        <v>4.3099999999999996</v>
      </c>
      <c r="Q354">
        <v>0</v>
      </c>
      <c r="R354">
        <v>0</v>
      </c>
      <c r="S354">
        <v>0.53</v>
      </c>
      <c r="T354">
        <v>0</v>
      </c>
      <c r="U354">
        <v>0</v>
      </c>
      <c r="V354">
        <v>0</v>
      </c>
      <c r="W354">
        <v>0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2440.0300000000002</v>
      </c>
      <c r="E355" s="58">
        <v>2170.84</v>
      </c>
      <c r="F355" s="58">
        <v>2803.55</v>
      </c>
      <c r="G355">
        <v>94.21</v>
      </c>
      <c r="H355">
        <v>114.79</v>
      </c>
      <c r="I355" s="58">
        <v>369.44</v>
      </c>
      <c r="J355">
        <v>208.88</v>
      </c>
      <c r="K355">
        <v>13.29</v>
      </c>
      <c r="L355" s="58">
        <v>236.04</v>
      </c>
      <c r="M355">
        <v>48.24</v>
      </c>
      <c r="N355">
        <v>4.18</v>
      </c>
      <c r="O355" s="58">
        <v>539.9</v>
      </c>
      <c r="P355">
        <v>165.79</v>
      </c>
      <c r="Q355">
        <v>156.9</v>
      </c>
      <c r="R355" s="58">
        <v>417.63</v>
      </c>
      <c r="S355">
        <v>123.57</v>
      </c>
      <c r="T355">
        <v>10.92</v>
      </c>
      <c r="U355" s="58">
        <v>291.25</v>
      </c>
      <c r="V355">
        <v>171.17</v>
      </c>
      <c r="W355">
        <v>6.68</v>
      </c>
      <c r="X355" s="58">
        <v>222.11</v>
      </c>
    </row>
    <row r="356" spans="1:24">
      <c r="A356" s="44" t="s">
        <v>836</v>
      </c>
      <c r="B356" s="54" t="s">
        <v>858</v>
      </c>
      <c r="C356" s="44">
        <v>12</v>
      </c>
      <c r="D356">
        <v>5</v>
      </c>
      <c r="E356">
        <v>5.34</v>
      </c>
      <c r="F356">
        <v>6.8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21.79</v>
      </c>
      <c r="E357">
        <v>16.48</v>
      </c>
      <c r="F357">
        <v>27.69</v>
      </c>
      <c r="G357">
        <v>0.01</v>
      </c>
      <c r="H357">
        <v>0</v>
      </c>
      <c r="I357">
        <v>0</v>
      </c>
      <c r="J357">
        <v>0</v>
      </c>
      <c r="K357">
        <v>0.04</v>
      </c>
      <c r="L357">
        <v>0.81</v>
      </c>
      <c r="M357">
        <v>0</v>
      </c>
      <c r="N357">
        <v>0</v>
      </c>
      <c r="O357">
        <v>1.24</v>
      </c>
      <c r="P357">
        <v>0.01</v>
      </c>
      <c r="Q357">
        <v>0</v>
      </c>
      <c r="R357">
        <v>0.93</v>
      </c>
      <c r="S357">
        <v>0</v>
      </c>
      <c r="T357">
        <v>0</v>
      </c>
      <c r="U357">
        <v>1.22</v>
      </c>
      <c r="V357">
        <v>0.28999999999999998</v>
      </c>
      <c r="W357">
        <v>0</v>
      </c>
      <c r="X357">
        <v>0</v>
      </c>
    </row>
    <row r="358" spans="1:24">
      <c r="A358" s="44" t="s">
        <v>838</v>
      </c>
      <c r="B358" s="54" t="s">
        <v>860</v>
      </c>
      <c r="C358" s="44">
        <v>12</v>
      </c>
      <c r="D358">
        <v>7.69</v>
      </c>
      <c r="E358">
        <v>6.75</v>
      </c>
      <c r="F358">
        <v>14.3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40.82</v>
      </c>
      <c r="E359" s="58">
        <v>48.45</v>
      </c>
      <c r="F359">
        <v>122.75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0.02</v>
      </c>
      <c r="X359">
        <v>0</v>
      </c>
    </row>
    <row r="360" spans="1:24">
      <c r="A360" s="44" t="s">
        <v>863</v>
      </c>
      <c r="B360" s="54" t="s">
        <v>871</v>
      </c>
      <c r="C360" s="44">
        <v>12</v>
      </c>
      <c r="D360" s="58">
        <v>254.04</v>
      </c>
      <c r="E360">
        <v>695.93</v>
      </c>
      <c r="F360">
        <v>367.43</v>
      </c>
      <c r="G360">
        <v>1.96</v>
      </c>
      <c r="H360">
        <v>1.1399999999999999</v>
      </c>
      <c r="I360">
        <v>12.47</v>
      </c>
      <c r="J360">
        <v>47.97</v>
      </c>
      <c r="K360">
        <v>10.56</v>
      </c>
      <c r="L360">
        <v>9.2799999999999994</v>
      </c>
      <c r="M360">
        <v>0.48</v>
      </c>
      <c r="N360">
        <v>2.4500000000000002</v>
      </c>
      <c r="O360">
        <v>0.6</v>
      </c>
      <c r="P360">
        <v>1.1299999999999999</v>
      </c>
      <c r="Q360">
        <v>55.37</v>
      </c>
      <c r="R360">
        <v>0</v>
      </c>
      <c r="S360">
        <v>26.84</v>
      </c>
      <c r="T360">
        <v>22.55</v>
      </c>
      <c r="U360">
        <v>0</v>
      </c>
      <c r="V360">
        <v>9.56</v>
      </c>
      <c r="W360">
        <v>11.19</v>
      </c>
      <c r="X360">
        <v>31.68</v>
      </c>
    </row>
    <row r="361" spans="1:24">
      <c r="A361" s="44" t="s">
        <v>864</v>
      </c>
      <c r="B361" s="54" t="s">
        <v>872</v>
      </c>
      <c r="C361" s="44">
        <v>12</v>
      </c>
      <c r="D361" s="58">
        <v>158.28</v>
      </c>
      <c r="E361" s="58">
        <v>215.78</v>
      </c>
      <c r="F361">
        <v>255.63</v>
      </c>
      <c r="G361">
        <v>0.04</v>
      </c>
      <c r="H361">
        <v>0</v>
      </c>
      <c r="I361">
        <v>0</v>
      </c>
      <c r="J361">
        <v>0</v>
      </c>
      <c r="K361">
        <v>2.0099999999999998</v>
      </c>
      <c r="L361">
        <v>0</v>
      </c>
      <c r="M361">
        <v>0.01</v>
      </c>
      <c r="N361">
        <v>0.05</v>
      </c>
      <c r="O361">
        <v>0</v>
      </c>
      <c r="P361">
        <v>0.13</v>
      </c>
      <c r="Q361">
        <v>0</v>
      </c>
      <c r="R361">
        <v>0</v>
      </c>
      <c r="S361">
        <v>6.03</v>
      </c>
      <c r="T361">
        <v>0.62</v>
      </c>
      <c r="U361">
        <v>15.23</v>
      </c>
      <c r="V361">
        <v>6.46</v>
      </c>
      <c r="W361">
        <v>0.73</v>
      </c>
      <c r="X361">
        <v>0</v>
      </c>
    </row>
    <row r="362" spans="1:24">
      <c r="A362" s="44" t="s">
        <v>865</v>
      </c>
      <c r="B362" s="54" t="s">
        <v>873</v>
      </c>
      <c r="C362" s="44">
        <v>12</v>
      </c>
      <c r="D362" s="58">
        <v>2801.14</v>
      </c>
      <c r="E362" s="58">
        <v>2871.63</v>
      </c>
      <c r="F362" s="58">
        <v>3046.94</v>
      </c>
      <c r="G362">
        <v>14.91</v>
      </c>
      <c r="H362">
        <v>19.010000000000002</v>
      </c>
      <c r="I362" s="58">
        <v>301.91000000000003</v>
      </c>
      <c r="J362">
        <v>23.45</v>
      </c>
      <c r="K362">
        <v>6.43</v>
      </c>
      <c r="L362" s="58">
        <v>217.79</v>
      </c>
      <c r="M362">
        <v>69.66</v>
      </c>
      <c r="N362">
        <v>22.45</v>
      </c>
      <c r="O362" s="58">
        <v>580.89</v>
      </c>
      <c r="P362">
        <v>181.11</v>
      </c>
      <c r="Q362">
        <v>117.11</v>
      </c>
      <c r="R362" s="58">
        <v>885.68</v>
      </c>
      <c r="S362">
        <v>102.58</v>
      </c>
      <c r="T362">
        <v>12.06</v>
      </c>
      <c r="U362" s="58">
        <v>427.46</v>
      </c>
      <c r="V362">
        <v>10.18</v>
      </c>
      <c r="W362">
        <v>6.05</v>
      </c>
      <c r="X362" s="58">
        <v>331.02</v>
      </c>
    </row>
    <row r="363" spans="1:24">
      <c r="A363" s="44" t="s">
        <v>866</v>
      </c>
      <c r="B363" s="54" t="s">
        <v>874</v>
      </c>
      <c r="C363" s="44">
        <v>12</v>
      </c>
      <c r="D363" s="58">
        <v>664.81</v>
      </c>
      <c r="E363" s="58">
        <v>830.54</v>
      </c>
      <c r="F363" s="58">
        <v>1041.1600000000001</v>
      </c>
      <c r="G363">
        <v>6.57</v>
      </c>
      <c r="H363">
        <v>13.18</v>
      </c>
      <c r="I363" s="58">
        <v>132.93</v>
      </c>
      <c r="J363">
        <v>6.27</v>
      </c>
      <c r="K363">
        <v>1.95</v>
      </c>
      <c r="L363" s="58">
        <v>88.45</v>
      </c>
      <c r="M363">
        <v>3.05</v>
      </c>
      <c r="N363">
        <v>8.18</v>
      </c>
      <c r="O363" s="58">
        <v>133.16</v>
      </c>
      <c r="P363">
        <v>12.83</v>
      </c>
      <c r="Q363">
        <v>7.49</v>
      </c>
      <c r="R363" s="58">
        <v>191.1</v>
      </c>
      <c r="S363">
        <v>1.93</v>
      </c>
      <c r="T363">
        <v>1.08</v>
      </c>
      <c r="U363" s="58">
        <v>146.63</v>
      </c>
      <c r="V363">
        <v>0.14000000000000001</v>
      </c>
      <c r="W363">
        <v>0.72</v>
      </c>
      <c r="X363" s="58">
        <v>131.96</v>
      </c>
    </row>
    <row r="364" spans="1:24">
      <c r="A364" s="44" t="s">
        <v>867</v>
      </c>
      <c r="B364" s="54" t="s">
        <v>875</v>
      </c>
      <c r="C364" s="44">
        <v>12</v>
      </c>
      <c r="D364" s="58">
        <v>218.48</v>
      </c>
      <c r="E364">
        <v>366.05</v>
      </c>
      <c r="F364">
        <v>287.88</v>
      </c>
      <c r="G364">
        <v>1.81</v>
      </c>
      <c r="H364">
        <v>4.67</v>
      </c>
      <c r="I364">
        <v>7.47</v>
      </c>
      <c r="J364">
        <v>3.45</v>
      </c>
      <c r="K364">
        <v>4.5599999999999996</v>
      </c>
      <c r="L364">
        <v>9.56</v>
      </c>
      <c r="M364">
        <v>1.52</v>
      </c>
      <c r="N364">
        <v>3.82</v>
      </c>
      <c r="O364">
        <v>1.55</v>
      </c>
      <c r="P364">
        <v>4.8499999999999996</v>
      </c>
      <c r="Q364">
        <v>4.46</v>
      </c>
      <c r="R364">
        <v>0</v>
      </c>
      <c r="S364">
        <v>10.52</v>
      </c>
      <c r="T364">
        <v>11.42</v>
      </c>
      <c r="U364">
        <v>14.83</v>
      </c>
      <c r="V364">
        <v>3.72</v>
      </c>
      <c r="W364">
        <v>2</v>
      </c>
      <c r="X364">
        <v>0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20260128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20260522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46050</v>
      </c>
      <c r="B15" s="29">
        <v>4146621.09</v>
      </c>
      <c r="C15" s="29">
        <v>987.43</v>
      </c>
      <c r="D15" s="29">
        <v>620296.57999999996</v>
      </c>
      <c r="E15" s="29">
        <v>1011.61</v>
      </c>
      <c r="F15" s="29">
        <v>1701666.7</v>
      </c>
      <c r="G15" s="29">
        <v>-1664.29</v>
      </c>
      <c r="H15" s="29">
        <v>306157.86</v>
      </c>
      <c r="I15" s="29">
        <v>613.30999999999995</v>
      </c>
      <c r="J15" s="29">
        <v>40861.730000000003</v>
      </c>
      <c r="K15" s="28">
        <v>140.91</v>
      </c>
      <c r="L15" s="29">
        <v>282961.49</v>
      </c>
      <c r="M15" s="30">
        <v>605.72</v>
      </c>
      <c r="N15" s="29">
        <v>233330.8</v>
      </c>
      <c r="O15" s="29">
        <v>-2473.5700000000002</v>
      </c>
      <c r="P15" s="29">
        <v>223131.01</v>
      </c>
      <c r="Q15" s="30">
        <v>-50.31</v>
      </c>
      <c r="R15" s="29">
        <v>150290.96</v>
      </c>
      <c r="S15" s="28">
        <v>1146.8399999999999</v>
      </c>
      <c r="T15" s="29">
        <v>8487.33</v>
      </c>
      <c r="U15" s="30">
        <v>19.82</v>
      </c>
      <c r="V15" s="29">
        <v>93196.28</v>
      </c>
      <c r="W15" s="29">
        <v>-148.32</v>
      </c>
      <c r="X15" s="29">
        <v>1657191.97</v>
      </c>
      <c r="Y15" s="29">
        <v>594.79999999999995</v>
      </c>
      <c r="Z15" s="29">
        <v>42582.83</v>
      </c>
      <c r="AA15" s="30">
        <v>13.57</v>
      </c>
      <c r="AB15" s="29">
        <v>185166.18</v>
      </c>
      <c r="AC15" s="30">
        <v>310.63</v>
      </c>
      <c r="AD15" s="29">
        <v>19645.830000000002</v>
      </c>
      <c r="AE15" s="30">
        <v>5.29</v>
      </c>
      <c r="AF15" s="29">
        <v>23075.5</v>
      </c>
      <c r="AG15" s="30">
        <v>27.08</v>
      </c>
      <c r="AH15" s="29">
        <v>207578.2</v>
      </c>
      <c r="AI15" s="29">
        <v>34.67</v>
      </c>
      <c r="AJ15" s="29">
        <v>133217.72</v>
      </c>
      <c r="AK15" s="29">
        <v>823.19</v>
      </c>
      <c r="AL15" s="29">
        <v>91059.99</v>
      </c>
      <c r="AM15" s="29">
        <v>-63.65</v>
      </c>
      <c r="AN15" s="29">
        <v>161989.21</v>
      </c>
      <c r="AO15" s="29">
        <v>-2410.63</v>
      </c>
      <c r="AP15" s="29">
        <v>102331.88</v>
      </c>
      <c r="AQ15" s="30">
        <v>129.61000000000001</v>
      </c>
      <c r="AR15" s="29">
        <v>24358.95</v>
      </c>
      <c r="AS15" s="30">
        <v>-1.68</v>
      </c>
      <c r="AT15" s="29">
        <v>75483.05</v>
      </c>
      <c r="AU15" s="30">
        <v>34.56</v>
      </c>
      <c r="AV15" s="29">
        <v>49769.33</v>
      </c>
      <c r="AW15" s="30">
        <v>55.44</v>
      </c>
      <c r="AX15" s="29">
        <v>43296.94</v>
      </c>
      <c r="AY15" s="30">
        <v>62.87</v>
      </c>
      <c r="AZ15" s="28">
        <v>1782980.73</v>
      </c>
      <c r="BA15" s="29">
        <v>890.16</v>
      </c>
      <c r="BB15" s="29">
        <v>86232.3</v>
      </c>
      <c r="BC15" s="30">
        <v>4.42</v>
      </c>
      <c r="BD15" s="29">
        <v>46447.45</v>
      </c>
      <c r="BE15" s="30">
        <v>-96.31</v>
      </c>
      <c r="BF15" s="29"/>
      <c r="BG15" s="29"/>
      <c r="BH15" s="29">
        <v>75398.320000000007</v>
      </c>
      <c r="BI15" s="30">
        <v>141.72999999999999</v>
      </c>
      <c r="BJ15" s="29">
        <v>122889.5</v>
      </c>
      <c r="BK15" s="30">
        <v>569.87</v>
      </c>
      <c r="BL15" s="29">
        <v>53660.11</v>
      </c>
      <c r="BM15" s="30">
        <v>68.540000000000006</v>
      </c>
      <c r="BN15" s="29">
        <v>46475.5</v>
      </c>
      <c r="BO15" s="30">
        <v>-19.260000000000002</v>
      </c>
      <c r="BP15" s="29">
        <v>53750.71</v>
      </c>
      <c r="BQ15" s="30">
        <v>175.68</v>
      </c>
      <c r="BR15" s="29">
        <v>232690.95</v>
      </c>
      <c r="BS15" s="29">
        <v>11.21</v>
      </c>
      <c r="BT15" s="29">
        <v>1692864.54</v>
      </c>
      <c r="BU15" s="29">
        <v>496.52</v>
      </c>
      <c r="BV15" s="29">
        <v>339649.49</v>
      </c>
      <c r="BW15" s="30">
        <v>332.85</v>
      </c>
      <c r="BX15" s="29">
        <v>74202.789999999994</v>
      </c>
      <c r="BY15" s="30">
        <v>-149.34</v>
      </c>
      <c r="BZ15" s="29">
        <v>253049.2</v>
      </c>
      <c r="CA15" s="29">
        <v>-2474.2800000000002</v>
      </c>
      <c r="CB15" s="29">
        <v>13186.1</v>
      </c>
      <c r="CC15" s="30">
        <v>-11.14</v>
      </c>
      <c r="CD15" s="29">
        <v>37467.769999999997</v>
      </c>
      <c r="CE15" s="30">
        <v>33.9</v>
      </c>
      <c r="CF15" s="29">
        <v>22520.89</v>
      </c>
      <c r="CG15" s="30">
        <v>82.98</v>
      </c>
      <c r="CH15" s="29">
        <v>67155.12</v>
      </c>
      <c r="CI15" s="30">
        <v>68.33</v>
      </c>
      <c r="CJ15" s="29">
        <v>410555.76</v>
      </c>
      <c r="CK15" s="30">
        <v>738.73</v>
      </c>
      <c r="CL15" s="29">
        <v>208768.51</v>
      </c>
      <c r="CM15" s="30">
        <v>294.37</v>
      </c>
      <c r="CN15" s="29">
        <v>93015.2</v>
      </c>
      <c r="CO15" s="30">
        <v>63.46</v>
      </c>
      <c r="CP15" s="29">
        <v>86747.65</v>
      </c>
      <c r="CQ15" s="30">
        <v>6.2</v>
      </c>
      <c r="CR15" s="29">
        <v>187241.60000000001</v>
      </c>
      <c r="CS15" s="29">
        <v>1092.97</v>
      </c>
      <c r="CT15" s="29">
        <v>92904.61</v>
      </c>
      <c r="CU15" s="30">
        <v>64.22</v>
      </c>
      <c r="CV15" s="29">
        <v>1692864.54</v>
      </c>
      <c r="CW15" s="29">
        <v>496.52</v>
      </c>
      <c r="CX15" s="29">
        <v>207997.84</v>
      </c>
      <c r="CY15" s="29">
        <v>159.36000000000001</v>
      </c>
      <c r="CZ15" s="29">
        <v>16310.63</v>
      </c>
      <c r="DA15" s="30">
        <v>32.89</v>
      </c>
      <c r="DB15" s="29">
        <v>46447.45</v>
      </c>
      <c r="DC15" s="30">
        <v>-96.31</v>
      </c>
      <c r="DD15" s="29">
        <v>8487.33</v>
      </c>
      <c r="DE15" s="30">
        <v>19.82</v>
      </c>
      <c r="DF15" s="29">
        <v>55563.360000000001</v>
      </c>
      <c r="DG15" s="30">
        <v>-152.9</v>
      </c>
      <c r="DH15" s="29">
        <v>28745.79</v>
      </c>
      <c r="DI15" s="30">
        <v>23.14</v>
      </c>
      <c r="DJ15" s="29">
        <v>585163.18000000005</v>
      </c>
      <c r="DK15" s="29">
        <v>857.54</v>
      </c>
      <c r="DL15" s="29">
        <v>68088.509999999995</v>
      </c>
      <c r="DM15" s="29">
        <v>25.7</v>
      </c>
      <c r="DN15" s="29">
        <v>1692864.54</v>
      </c>
      <c r="DO15" s="29">
        <v>496.52</v>
      </c>
      <c r="DP15" s="29">
        <v>91027.74</v>
      </c>
      <c r="DQ15" s="30">
        <v>360.25</v>
      </c>
      <c r="DR15" s="29">
        <v>39386.11</v>
      </c>
      <c r="DS15" s="30">
        <v>285.33999999999997</v>
      </c>
      <c r="DT15" s="28">
        <v>150290.96</v>
      </c>
      <c r="DU15" s="28">
        <v>1146.8399999999999</v>
      </c>
      <c r="DV15" s="29">
        <v>36784.74</v>
      </c>
      <c r="DW15" s="30">
        <v>-52.7</v>
      </c>
      <c r="DX15" s="29">
        <v>93196.28</v>
      </c>
      <c r="DY15" s="30">
        <v>-148.32</v>
      </c>
      <c r="DZ15" s="29">
        <v>10946.85</v>
      </c>
      <c r="EA15" s="30">
        <v>36.19</v>
      </c>
      <c r="EB15" s="29">
        <v>15276.28</v>
      </c>
      <c r="EC15" s="30">
        <v>-7.51</v>
      </c>
      <c r="ED15" s="29">
        <v>11284.37</v>
      </c>
      <c r="EE15" s="30">
        <v>-12.51</v>
      </c>
      <c r="EF15" s="29">
        <v>261137.16</v>
      </c>
      <c r="EG15" s="30">
        <v>440.46</v>
      </c>
      <c r="EH15" s="29">
        <v>170394.56</v>
      </c>
      <c r="EI15" s="30">
        <v>299.81</v>
      </c>
      <c r="EJ15" s="29">
        <v>91108.46</v>
      </c>
      <c r="EK15" s="30">
        <v>291.88</v>
      </c>
      <c r="EL15" s="29">
        <v>40009.86</v>
      </c>
      <c r="EM15" s="30">
        <v>26.88</v>
      </c>
      <c r="EN15" s="29">
        <v>39386.11</v>
      </c>
      <c r="EO15" s="30">
        <v>285.33999999999997</v>
      </c>
      <c r="EP15" s="29">
        <v>146906.35</v>
      </c>
      <c r="EQ15" s="29">
        <v>-0.68</v>
      </c>
      <c r="ER15" s="29">
        <v>9866.7900000000009</v>
      </c>
      <c r="ES15" s="29">
        <v>-14.88</v>
      </c>
      <c r="ET15" s="29">
        <v>102331.88</v>
      </c>
      <c r="EU15" s="30">
        <v>129.61000000000001</v>
      </c>
      <c r="EV15" s="29">
        <v>42582.83</v>
      </c>
      <c r="EW15" s="30">
        <v>13.57</v>
      </c>
      <c r="EX15" s="29">
        <v>44164.82</v>
      </c>
      <c r="EY15" s="30">
        <v>-7.37</v>
      </c>
    </row>
    <row r="16" spans="1:255">
      <c r="A16" s="27">
        <v>46051</v>
      </c>
      <c r="B16" s="29">
        <v>4187040.38</v>
      </c>
      <c r="C16" s="29">
        <v>-259.06</v>
      </c>
      <c r="D16" s="29">
        <v>637523.9</v>
      </c>
      <c r="E16" s="29">
        <v>1144.6500000000001</v>
      </c>
      <c r="F16" s="29">
        <v>1714239.92</v>
      </c>
      <c r="G16" s="29">
        <v>-2014.43</v>
      </c>
      <c r="H16" s="29">
        <v>302733.86</v>
      </c>
      <c r="I16" s="30">
        <v>237.2</v>
      </c>
      <c r="J16" s="29">
        <v>41793.03</v>
      </c>
      <c r="K16" s="30">
        <v>11.07</v>
      </c>
      <c r="L16" s="29">
        <v>279517.34000000003</v>
      </c>
      <c r="M16" s="30">
        <v>301.62</v>
      </c>
      <c r="N16" s="29">
        <v>243768.18</v>
      </c>
      <c r="O16" s="29">
        <v>-1483.78</v>
      </c>
      <c r="P16" s="29">
        <v>221557.31</v>
      </c>
      <c r="Q16" s="30">
        <v>50.72</v>
      </c>
      <c r="R16" s="29">
        <v>153303.74</v>
      </c>
      <c r="S16" s="29">
        <v>1234.32</v>
      </c>
      <c r="T16" s="29">
        <v>8663.74</v>
      </c>
      <c r="U16" s="30">
        <v>24.07</v>
      </c>
      <c r="V16" s="29">
        <v>95413.28</v>
      </c>
      <c r="W16" s="29">
        <v>-354.88</v>
      </c>
      <c r="X16" s="29">
        <v>1664797.26</v>
      </c>
      <c r="Y16" s="29">
        <v>-1780.58</v>
      </c>
      <c r="Z16" s="29">
        <v>43734.69</v>
      </c>
      <c r="AA16" s="30">
        <v>29.77</v>
      </c>
      <c r="AB16" s="29">
        <v>186867.23</v>
      </c>
      <c r="AC16" s="30">
        <v>323.32</v>
      </c>
      <c r="AD16" s="29">
        <v>19518.61</v>
      </c>
      <c r="AE16" s="30">
        <v>-4.3899999999999997</v>
      </c>
      <c r="AF16" s="29">
        <v>23558.92</v>
      </c>
      <c r="AG16" s="30">
        <v>32.26</v>
      </c>
      <c r="AH16" s="29">
        <v>206713.68</v>
      </c>
      <c r="AI16" s="29">
        <v>-11.24</v>
      </c>
      <c r="AJ16" s="29">
        <v>135032.99</v>
      </c>
      <c r="AK16" s="29">
        <v>824.82</v>
      </c>
      <c r="AL16" s="28">
        <v>92283.09</v>
      </c>
      <c r="AM16" s="29">
        <v>43.72</v>
      </c>
      <c r="AN16" s="29">
        <v>171303.14</v>
      </c>
      <c r="AO16" s="29">
        <v>-1494.36</v>
      </c>
      <c r="AP16" s="29">
        <v>102883.31</v>
      </c>
      <c r="AQ16" s="30">
        <v>93.74</v>
      </c>
      <c r="AR16" s="29">
        <v>24688.78</v>
      </c>
      <c r="AS16" s="30">
        <v>-7.9</v>
      </c>
      <c r="AT16" s="29">
        <v>76738.009999999995</v>
      </c>
      <c r="AU16" s="30">
        <v>40.79</v>
      </c>
      <c r="AV16" s="29">
        <v>50177.7</v>
      </c>
      <c r="AW16" s="30">
        <v>11.08</v>
      </c>
      <c r="AX16" s="29">
        <v>43985.71</v>
      </c>
      <c r="AY16" s="30">
        <v>97.99</v>
      </c>
      <c r="AZ16" s="28">
        <v>1790521.29</v>
      </c>
      <c r="BA16" s="29">
        <v>-1750.96</v>
      </c>
      <c r="BB16" s="29">
        <v>87525.29</v>
      </c>
      <c r="BC16" s="30">
        <v>27.28</v>
      </c>
      <c r="BD16" s="29">
        <v>47693.14</v>
      </c>
      <c r="BE16" s="30">
        <v>-66.38</v>
      </c>
      <c r="BF16" s="29"/>
      <c r="BG16" s="29"/>
      <c r="BH16" s="29">
        <v>78405.63</v>
      </c>
      <c r="BI16" s="30">
        <v>190.66</v>
      </c>
      <c r="BJ16" s="29">
        <v>122402.88</v>
      </c>
      <c r="BK16" s="30">
        <v>541.82000000000005</v>
      </c>
      <c r="BL16" s="29">
        <v>57337.58</v>
      </c>
      <c r="BM16" s="30">
        <v>147.13999999999999</v>
      </c>
      <c r="BN16" s="29">
        <v>45440.01</v>
      </c>
      <c r="BO16" s="30">
        <v>-82.59</v>
      </c>
      <c r="BP16" s="29">
        <v>54381.15</v>
      </c>
      <c r="BQ16" s="30">
        <v>204.86</v>
      </c>
      <c r="BR16" s="29">
        <v>236711.44</v>
      </c>
      <c r="BS16" s="29">
        <v>289.45</v>
      </c>
      <c r="BT16" s="29">
        <v>1701510.26</v>
      </c>
      <c r="BU16" s="29">
        <v>-1898.66</v>
      </c>
      <c r="BV16" s="29">
        <v>347125.5</v>
      </c>
      <c r="BW16" s="30">
        <v>424.25</v>
      </c>
      <c r="BX16" s="29">
        <v>75873.22</v>
      </c>
      <c r="BY16" s="30">
        <v>-126.35</v>
      </c>
      <c r="BZ16" s="29">
        <v>263586.23</v>
      </c>
      <c r="CA16" s="29">
        <v>-1450.64</v>
      </c>
      <c r="CB16" s="29">
        <v>13641.77</v>
      </c>
      <c r="CC16" s="30">
        <v>-8.68</v>
      </c>
      <c r="CD16" s="29">
        <v>37588.58</v>
      </c>
      <c r="CE16" s="30">
        <v>18.61</v>
      </c>
      <c r="CF16" s="29">
        <v>23066.18</v>
      </c>
      <c r="CG16" s="30">
        <v>82.81</v>
      </c>
      <c r="CH16" s="29">
        <v>67807.899999999994</v>
      </c>
      <c r="CI16" s="30">
        <v>32.81</v>
      </c>
      <c r="CJ16" s="29">
        <v>413951.62</v>
      </c>
      <c r="CK16" s="30">
        <v>879.64</v>
      </c>
      <c r="CL16" s="29">
        <v>211097.93</v>
      </c>
      <c r="CM16" s="30">
        <v>307.24</v>
      </c>
      <c r="CN16" s="28">
        <v>100183.91</v>
      </c>
      <c r="CO16" s="30">
        <v>107.03</v>
      </c>
      <c r="CP16" s="29">
        <v>88062.54</v>
      </c>
      <c r="CQ16" s="30">
        <v>29.68</v>
      </c>
      <c r="CR16" s="29">
        <v>190577.43</v>
      </c>
      <c r="CS16" s="29">
        <v>1156.81</v>
      </c>
      <c r="CT16" s="29">
        <v>92910.67</v>
      </c>
      <c r="CU16" s="30">
        <v>-29.92</v>
      </c>
      <c r="CV16" s="29">
        <v>1701510.26</v>
      </c>
      <c r="CW16" s="29">
        <v>-1898.66</v>
      </c>
      <c r="CX16" s="29">
        <v>206247.53</v>
      </c>
      <c r="CY16" s="29">
        <v>-124.46</v>
      </c>
      <c r="CZ16" s="29">
        <v>16241.9</v>
      </c>
      <c r="DA16" s="30">
        <v>1.08</v>
      </c>
      <c r="DB16" s="29">
        <v>47693.14</v>
      </c>
      <c r="DC16" s="30">
        <v>-66.38</v>
      </c>
      <c r="DD16" s="29">
        <v>8663.74</v>
      </c>
      <c r="DE16" s="30">
        <v>24.07</v>
      </c>
      <c r="DF16" s="29">
        <v>57262.06</v>
      </c>
      <c r="DG16" s="30">
        <v>-127.05</v>
      </c>
      <c r="DH16" s="29">
        <v>28772.799999999999</v>
      </c>
      <c r="DI16" s="30">
        <v>2.83</v>
      </c>
      <c r="DJ16" s="28">
        <v>586233.76</v>
      </c>
      <c r="DK16" s="29">
        <v>963.79</v>
      </c>
      <c r="DL16" s="29">
        <v>74865.289999999994</v>
      </c>
      <c r="DM16" s="30">
        <v>64.930000000000007</v>
      </c>
      <c r="DN16" s="29">
        <v>1701510.26</v>
      </c>
      <c r="DO16" s="29">
        <v>-1898.66</v>
      </c>
      <c r="DP16" s="29">
        <v>92061.87</v>
      </c>
      <c r="DQ16" s="30">
        <v>298.06</v>
      </c>
      <c r="DR16" s="29">
        <v>40090.82</v>
      </c>
      <c r="DS16" s="30">
        <v>181.06</v>
      </c>
      <c r="DT16" s="29">
        <v>153303.74</v>
      </c>
      <c r="DU16" s="29">
        <v>1234.32</v>
      </c>
      <c r="DV16" s="29">
        <v>37097.129999999997</v>
      </c>
      <c r="DW16" s="30">
        <v>-76.59</v>
      </c>
      <c r="DX16" s="29">
        <v>95413.28</v>
      </c>
      <c r="DY16" s="30">
        <v>-354.88</v>
      </c>
      <c r="DZ16" s="29">
        <v>11040.68</v>
      </c>
      <c r="EA16" s="30">
        <v>16.850000000000001</v>
      </c>
      <c r="EB16" s="29">
        <v>15368.32</v>
      </c>
      <c r="EC16" s="30">
        <v>-37.24</v>
      </c>
      <c r="ED16" s="29">
        <v>11334.35</v>
      </c>
      <c r="EE16" s="30">
        <v>9.07</v>
      </c>
      <c r="EF16" s="29">
        <v>261496.7</v>
      </c>
      <c r="EG16" s="30">
        <v>657.68</v>
      </c>
      <c r="EH16" s="29">
        <v>174961.44</v>
      </c>
      <c r="EI16" s="30">
        <v>226.65</v>
      </c>
      <c r="EJ16" s="29">
        <v>92340.76</v>
      </c>
      <c r="EK16" s="30">
        <v>183.13</v>
      </c>
      <c r="EL16" s="29">
        <v>40162.36</v>
      </c>
      <c r="EM16" s="30">
        <v>19.53</v>
      </c>
      <c r="EN16" s="29">
        <v>40090.82</v>
      </c>
      <c r="EO16" s="30">
        <v>181.06</v>
      </c>
      <c r="EP16" s="29">
        <v>149785.73000000001</v>
      </c>
      <c r="EQ16" s="29">
        <v>168.84</v>
      </c>
      <c r="ER16" s="29">
        <v>10878.93</v>
      </c>
      <c r="ES16" s="29">
        <v>64.319999999999993</v>
      </c>
      <c r="ET16" s="29">
        <v>102883.31</v>
      </c>
      <c r="EU16" s="30">
        <v>93.74</v>
      </c>
      <c r="EV16" s="29">
        <v>43734.69</v>
      </c>
      <c r="EW16" s="30">
        <v>29.77</v>
      </c>
      <c r="EX16" s="29">
        <v>44327.85</v>
      </c>
      <c r="EY16" s="30">
        <v>-0.09</v>
      </c>
    </row>
    <row r="17" spans="1:155">
      <c r="A17" s="27">
        <v>46052</v>
      </c>
      <c r="B17" s="29">
        <v>4189508.01</v>
      </c>
      <c r="C17" s="29">
        <v>-2375.77</v>
      </c>
      <c r="D17" s="29">
        <v>630506.18999999994</v>
      </c>
      <c r="E17" s="29">
        <v>873.57</v>
      </c>
      <c r="F17" s="29">
        <v>1701598.02</v>
      </c>
      <c r="G17" s="29">
        <v>-2321</v>
      </c>
      <c r="H17" s="29">
        <v>290079.46999999997</v>
      </c>
      <c r="I17" s="29">
        <v>441.06</v>
      </c>
      <c r="J17" s="29">
        <v>40876.65</v>
      </c>
      <c r="K17" s="30">
        <v>12.51</v>
      </c>
      <c r="L17" s="29">
        <v>267367.5</v>
      </c>
      <c r="M17" s="30">
        <v>383.87</v>
      </c>
      <c r="N17" s="29">
        <v>235604.94</v>
      </c>
      <c r="O17" s="29">
        <v>-1437.73</v>
      </c>
      <c r="P17" s="29">
        <v>214596.03</v>
      </c>
      <c r="Q17" s="30">
        <v>-16.95</v>
      </c>
      <c r="R17" s="29">
        <v>149678.9</v>
      </c>
      <c r="S17" s="29">
        <v>828.87</v>
      </c>
      <c r="T17" s="29">
        <v>8651.83</v>
      </c>
      <c r="U17" s="30">
        <v>24.54</v>
      </c>
      <c r="V17" s="29">
        <v>99458.64</v>
      </c>
      <c r="W17" s="29">
        <v>-323.56</v>
      </c>
      <c r="X17" s="29">
        <v>1703047.62</v>
      </c>
      <c r="Y17" s="29">
        <v>-2602.1999999999998</v>
      </c>
      <c r="Z17" s="29">
        <v>43756.03</v>
      </c>
      <c r="AA17" s="30">
        <v>27.07</v>
      </c>
      <c r="AB17" s="29">
        <v>184109.08</v>
      </c>
      <c r="AC17" s="30">
        <v>339.34</v>
      </c>
      <c r="AD17" s="29">
        <v>19156.48</v>
      </c>
      <c r="AE17" s="30">
        <v>-10.029999999999999</v>
      </c>
      <c r="AF17" s="29">
        <v>23110.94</v>
      </c>
      <c r="AG17" s="30">
        <v>30.81</v>
      </c>
      <c r="AH17" s="29">
        <v>202700.51</v>
      </c>
      <c r="AI17" s="29">
        <v>-73.010000000000005</v>
      </c>
      <c r="AJ17" s="29">
        <v>132341.31</v>
      </c>
      <c r="AK17" s="29">
        <v>554.78</v>
      </c>
      <c r="AL17" s="29">
        <v>90733.49</v>
      </c>
      <c r="AM17" s="29">
        <v>15.65</v>
      </c>
      <c r="AN17" s="29">
        <v>164659.73000000001</v>
      </c>
      <c r="AO17" s="29">
        <v>-1415.43</v>
      </c>
      <c r="AP17" s="29">
        <v>103451.52</v>
      </c>
      <c r="AQ17" s="30">
        <v>245.33</v>
      </c>
      <c r="AR17" s="29">
        <v>24650.81</v>
      </c>
      <c r="AS17" s="30">
        <v>-16.82</v>
      </c>
      <c r="AT17" s="29">
        <v>77568.039999999994</v>
      </c>
      <c r="AU17" s="30">
        <v>33.270000000000003</v>
      </c>
      <c r="AV17" s="29">
        <v>49944.69</v>
      </c>
      <c r="AW17" s="30">
        <v>-44.55</v>
      </c>
      <c r="AX17" s="29">
        <v>42712.28</v>
      </c>
      <c r="AY17" s="30">
        <v>42.95</v>
      </c>
      <c r="AZ17" s="28">
        <v>1827528.58</v>
      </c>
      <c r="BA17" s="29">
        <v>-2375.9</v>
      </c>
      <c r="BB17" s="29">
        <v>86711.16</v>
      </c>
      <c r="BC17" s="30">
        <v>42.3</v>
      </c>
      <c r="BD17" s="29">
        <v>45543.839999999997</v>
      </c>
      <c r="BE17" s="30">
        <v>-74.510000000000005</v>
      </c>
      <c r="BF17" s="29"/>
      <c r="BG17" s="29"/>
      <c r="BH17" s="29">
        <v>79935.820000000007</v>
      </c>
      <c r="BI17" s="30">
        <v>101.08</v>
      </c>
      <c r="BJ17" s="29">
        <v>117383.97</v>
      </c>
      <c r="BK17" s="30">
        <v>492.03</v>
      </c>
      <c r="BL17" s="29">
        <v>55711.99</v>
      </c>
      <c r="BM17" s="30">
        <v>63.75</v>
      </c>
      <c r="BN17" s="29">
        <v>44011.37</v>
      </c>
      <c r="BO17" s="30">
        <v>-112.31</v>
      </c>
      <c r="BP17" s="29">
        <v>53353.42</v>
      </c>
      <c r="BQ17" s="30">
        <v>121.01</v>
      </c>
      <c r="BR17" s="29">
        <v>233561.12</v>
      </c>
      <c r="BS17" s="29">
        <v>64.92</v>
      </c>
      <c r="BT17" s="29">
        <v>1740277.13</v>
      </c>
      <c r="BU17" s="29">
        <v>-2728.58</v>
      </c>
      <c r="BV17" s="29">
        <v>351572.54</v>
      </c>
      <c r="BW17" s="30">
        <v>117.56</v>
      </c>
      <c r="BX17" s="29">
        <v>74063.7</v>
      </c>
      <c r="BY17" s="30">
        <v>-134.93</v>
      </c>
      <c r="BZ17" s="29">
        <v>255393.22</v>
      </c>
      <c r="CA17" s="29">
        <v>-1399.78</v>
      </c>
      <c r="CB17" s="29">
        <v>13872.35</v>
      </c>
      <c r="CC17" s="30">
        <v>-8.44</v>
      </c>
      <c r="CD17" s="29">
        <v>37337.18</v>
      </c>
      <c r="CE17" s="30">
        <v>58.65</v>
      </c>
      <c r="CF17" s="29">
        <v>23442.1</v>
      </c>
      <c r="CG17" s="30">
        <v>97.49</v>
      </c>
      <c r="CH17" s="29">
        <v>68550.17</v>
      </c>
      <c r="CI17" s="30">
        <v>14.56</v>
      </c>
      <c r="CJ17" s="29">
        <v>402022.56</v>
      </c>
      <c r="CK17" s="30">
        <v>365.58</v>
      </c>
      <c r="CL17" s="29">
        <v>208200.86</v>
      </c>
      <c r="CM17" s="30">
        <v>314.39</v>
      </c>
      <c r="CN17" s="29">
        <v>102549.64</v>
      </c>
      <c r="CO17" s="30">
        <v>7.91</v>
      </c>
      <c r="CP17" s="29">
        <v>87257.69</v>
      </c>
      <c r="CQ17" s="30">
        <v>44.25</v>
      </c>
      <c r="CR17" s="29">
        <v>186409.18</v>
      </c>
      <c r="CS17" s="29">
        <v>743.07</v>
      </c>
      <c r="CT17" s="29">
        <v>93543.41</v>
      </c>
      <c r="CU17" s="30">
        <v>107.04</v>
      </c>
      <c r="CV17" s="29">
        <v>1740277.13</v>
      </c>
      <c r="CW17" s="29">
        <v>-2728.58</v>
      </c>
      <c r="CX17" s="29">
        <v>199721.66</v>
      </c>
      <c r="CY17" s="29">
        <v>104.91</v>
      </c>
      <c r="CZ17" s="29">
        <v>16174.57</v>
      </c>
      <c r="DA17" s="30">
        <v>-7.79</v>
      </c>
      <c r="DB17" s="29">
        <v>45543.839999999997</v>
      </c>
      <c r="DC17" s="30">
        <v>-74.510000000000005</v>
      </c>
      <c r="DD17" s="29">
        <v>8651.83</v>
      </c>
      <c r="DE17" s="30">
        <v>24.54</v>
      </c>
      <c r="DF17" s="29">
        <v>55615.13</v>
      </c>
      <c r="DG17" s="30">
        <v>-130.41</v>
      </c>
      <c r="DH17" s="29">
        <v>28523.1</v>
      </c>
      <c r="DI17" s="30">
        <v>46.45</v>
      </c>
      <c r="DJ17" s="29">
        <v>571408.6</v>
      </c>
      <c r="DK17" s="29">
        <v>667.86</v>
      </c>
      <c r="DL17" s="29">
        <v>76315.25</v>
      </c>
      <c r="DM17" s="30">
        <v>-46.7</v>
      </c>
      <c r="DN17" s="29">
        <v>1740277.13</v>
      </c>
      <c r="DO17" s="29">
        <v>-2728.58</v>
      </c>
      <c r="DP17" s="29">
        <v>86623.5</v>
      </c>
      <c r="DQ17" s="30">
        <v>-72.19</v>
      </c>
      <c r="DR17" s="29">
        <v>39952.42</v>
      </c>
      <c r="DS17" s="30">
        <v>168.15</v>
      </c>
      <c r="DT17" s="28">
        <v>149678.9</v>
      </c>
      <c r="DU17" s="29">
        <v>828.87</v>
      </c>
      <c r="DV17" s="29">
        <v>36557.15</v>
      </c>
      <c r="DW17" s="30">
        <v>-85.2</v>
      </c>
      <c r="DX17" s="29">
        <v>99458.64</v>
      </c>
      <c r="DY17" s="30">
        <v>-323.56</v>
      </c>
      <c r="DZ17" s="29">
        <v>11221.38</v>
      </c>
      <c r="EA17" s="30">
        <v>14.83</v>
      </c>
      <c r="EB17" s="29">
        <v>15264.19</v>
      </c>
      <c r="EC17" s="30">
        <v>-28.1</v>
      </c>
      <c r="ED17" s="29">
        <v>11382.11</v>
      </c>
      <c r="EE17" s="30">
        <v>14.5</v>
      </c>
      <c r="EF17" s="29">
        <v>256759.67999999999</v>
      </c>
      <c r="EG17" s="30">
        <v>549.70000000000005</v>
      </c>
      <c r="EH17" s="29">
        <v>179224.62</v>
      </c>
      <c r="EI17" s="30">
        <v>135.76</v>
      </c>
      <c r="EJ17" s="29">
        <v>93113.46</v>
      </c>
      <c r="EK17" s="30">
        <v>157.57</v>
      </c>
      <c r="EL17" s="29">
        <v>39899.79</v>
      </c>
      <c r="EM17" s="30">
        <v>54.83</v>
      </c>
      <c r="EN17" s="29">
        <v>39952.42</v>
      </c>
      <c r="EO17" s="30">
        <v>168.15</v>
      </c>
      <c r="EP17" s="29">
        <v>149937.07</v>
      </c>
      <c r="EQ17" s="29">
        <v>-48.13</v>
      </c>
      <c r="ER17" s="29">
        <v>11334.19</v>
      </c>
      <c r="ES17" s="29">
        <v>47.26</v>
      </c>
      <c r="ET17" s="29">
        <v>103451.52</v>
      </c>
      <c r="EU17" s="30">
        <v>245.33</v>
      </c>
      <c r="EV17" s="29">
        <v>43756.03</v>
      </c>
      <c r="EW17" s="30">
        <v>27.07</v>
      </c>
      <c r="EX17" s="29">
        <v>43501.66</v>
      </c>
      <c r="EY17" s="30">
        <v>17.18</v>
      </c>
    </row>
    <row r="18" spans="1:155">
      <c r="A18" s="27">
        <v>46055</v>
      </c>
      <c r="B18" s="29">
        <v>3969300.05</v>
      </c>
      <c r="C18" s="29">
        <v>-4733.74</v>
      </c>
      <c r="D18" s="29">
        <v>602839.53</v>
      </c>
      <c r="E18" s="29">
        <v>834.64</v>
      </c>
      <c r="F18" s="29">
        <v>1613514.38</v>
      </c>
      <c r="G18" s="29">
        <v>-3404.99</v>
      </c>
      <c r="H18" s="29">
        <v>276767.59000000003</v>
      </c>
      <c r="I18" s="29">
        <v>297.91000000000003</v>
      </c>
      <c r="J18" s="29">
        <v>40048.11</v>
      </c>
      <c r="K18" s="30">
        <v>123.37</v>
      </c>
      <c r="L18" s="29">
        <v>255392.7</v>
      </c>
      <c r="M18" s="30">
        <v>209.14</v>
      </c>
      <c r="N18" s="29">
        <v>227720.75</v>
      </c>
      <c r="O18" s="29">
        <v>-1314.84</v>
      </c>
      <c r="P18" s="29">
        <v>207438.4</v>
      </c>
      <c r="Q18" s="30">
        <v>208.12</v>
      </c>
      <c r="R18" s="29">
        <v>144446.29</v>
      </c>
      <c r="S18" s="29">
        <v>844.43</v>
      </c>
      <c r="T18" s="29">
        <v>8415.33</v>
      </c>
      <c r="U18" s="30">
        <v>18.93</v>
      </c>
      <c r="V18" s="29">
        <v>92022.65</v>
      </c>
      <c r="W18" s="29">
        <v>-287.16000000000003</v>
      </c>
      <c r="X18" s="29">
        <v>1578252.54</v>
      </c>
      <c r="Y18" s="29">
        <v>-4962.03</v>
      </c>
      <c r="Z18" s="29">
        <v>42521.15</v>
      </c>
      <c r="AA18" s="30">
        <v>34.950000000000003</v>
      </c>
      <c r="AB18" s="29">
        <v>182855.84</v>
      </c>
      <c r="AC18" s="30">
        <v>342.62</v>
      </c>
      <c r="AD18" s="29">
        <v>18646.48</v>
      </c>
      <c r="AE18" s="30">
        <v>-4.18</v>
      </c>
      <c r="AF18" s="29">
        <v>22720.71</v>
      </c>
      <c r="AG18" s="30">
        <v>27.92</v>
      </c>
      <c r="AH18" s="29">
        <v>193861.51</v>
      </c>
      <c r="AI18" s="29">
        <v>36.94</v>
      </c>
      <c r="AJ18" s="29">
        <v>127010.12</v>
      </c>
      <c r="AK18" s="29">
        <v>547.26</v>
      </c>
      <c r="AL18" s="28">
        <v>87900.68</v>
      </c>
      <c r="AM18" s="29">
        <v>33.04</v>
      </c>
      <c r="AN18" s="29">
        <v>159065.03</v>
      </c>
      <c r="AO18" s="29">
        <v>-1323.73</v>
      </c>
      <c r="AP18" s="29">
        <v>94525.19</v>
      </c>
      <c r="AQ18" s="30">
        <v>198.06</v>
      </c>
      <c r="AR18" s="29">
        <v>24056.67</v>
      </c>
      <c r="AS18" s="30">
        <v>-26.18</v>
      </c>
      <c r="AT18" s="29">
        <v>75812.7</v>
      </c>
      <c r="AU18" s="30">
        <v>20.39</v>
      </c>
      <c r="AV18" s="29">
        <v>48472.53</v>
      </c>
      <c r="AW18" s="30">
        <v>-67.81</v>
      </c>
      <c r="AX18" s="29">
        <v>42078.080000000002</v>
      </c>
      <c r="AY18" s="30">
        <v>78.430000000000007</v>
      </c>
      <c r="AZ18" s="28">
        <v>1696851.31</v>
      </c>
      <c r="BA18" s="29">
        <v>-4701.08</v>
      </c>
      <c r="BB18" s="29">
        <v>83491.19</v>
      </c>
      <c r="BC18" s="30">
        <v>66.56</v>
      </c>
      <c r="BD18" s="29">
        <v>44565</v>
      </c>
      <c r="BE18" s="30">
        <v>-104.4</v>
      </c>
      <c r="BF18" s="29"/>
      <c r="BG18" s="29"/>
      <c r="BH18" s="29">
        <v>75003.100000000006</v>
      </c>
      <c r="BI18" s="30">
        <v>43.57</v>
      </c>
      <c r="BJ18" s="29">
        <v>114044.12</v>
      </c>
      <c r="BK18" s="30">
        <v>370.97</v>
      </c>
      <c r="BL18" s="29">
        <v>50142.239999999998</v>
      </c>
      <c r="BM18" s="30">
        <v>12.96</v>
      </c>
      <c r="BN18" s="29">
        <v>42995.58</v>
      </c>
      <c r="BO18" s="30">
        <v>-115.14</v>
      </c>
      <c r="BP18" s="29">
        <v>52396.39</v>
      </c>
      <c r="BQ18" s="30">
        <v>146.26</v>
      </c>
      <c r="BR18" s="29">
        <v>219242.94</v>
      </c>
      <c r="BS18" s="29">
        <v>-3.93</v>
      </c>
      <c r="BT18" s="29">
        <v>1612921.23</v>
      </c>
      <c r="BU18" s="29">
        <v>-5054.1499999999996</v>
      </c>
      <c r="BV18" s="29">
        <v>331688.82</v>
      </c>
      <c r="BW18" s="30">
        <v>-94.12</v>
      </c>
      <c r="BX18" s="29">
        <v>73275.289999999994</v>
      </c>
      <c r="BY18" s="30">
        <v>-126.1</v>
      </c>
      <c r="BZ18" s="29">
        <v>246965.72</v>
      </c>
      <c r="CA18" s="29">
        <v>-1290.69</v>
      </c>
      <c r="CB18" s="29">
        <v>13580.64</v>
      </c>
      <c r="CC18" s="30">
        <v>-30.51</v>
      </c>
      <c r="CD18" s="29">
        <v>35492.65</v>
      </c>
      <c r="CE18" s="30">
        <v>68.19</v>
      </c>
      <c r="CF18" s="29">
        <v>23124.71</v>
      </c>
      <c r="CG18" s="30">
        <v>104.91</v>
      </c>
      <c r="CH18" s="29">
        <v>67167.31</v>
      </c>
      <c r="CI18" s="30">
        <v>4.18</v>
      </c>
      <c r="CJ18" s="29">
        <v>388366.61</v>
      </c>
      <c r="CK18" s="30">
        <v>537.17999999999995</v>
      </c>
      <c r="CL18" s="29">
        <v>206399.34</v>
      </c>
      <c r="CM18" s="30">
        <v>310.98</v>
      </c>
      <c r="CN18" s="28">
        <v>97284.56</v>
      </c>
      <c r="CO18" s="30">
        <v>75.66</v>
      </c>
      <c r="CP18" s="29">
        <v>84036.91</v>
      </c>
      <c r="CQ18" s="30">
        <v>68.67</v>
      </c>
      <c r="CR18" s="29">
        <v>179601.95</v>
      </c>
      <c r="CS18" s="29">
        <v>790.7</v>
      </c>
      <c r="CT18" s="29">
        <v>91001.82</v>
      </c>
      <c r="CU18" s="30">
        <v>82.7</v>
      </c>
      <c r="CV18" s="29">
        <v>1612921.23</v>
      </c>
      <c r="CW18" s="29">
        <v>-5054.1499999999996</v>
      </c>
      <c r="CX18" s="29">
        <v>188706.05</v>
      </c>
      <c r="CY18" s="29">
        <v>41.73</v>
      </c>
      <c r="CZ18" s="29">
        <v>15650.03</v>
      </c>
      <c r="DA18" s="30">
        <v>-26.16</v>
      </c>
      <c r="DB18" s="29">
        <v>44565</v>
      </c>
      <c r="DC18" s="30">
        <v>-104.4</v>
      </c>
      <c r="DD18" s="29">
        <v>8415.33</v>
      </c>
      <c r="DE18" s="30">
        <v>18.93</v>
      </c>
      <c r="DF18" s="29">
        <v>55062.7</v>
      </c>
      <c r="DG18" s="30">
        <v>-112.63</v>
      </c>
      <c r="DH18" s="29">
        <v>26914.080000000002</v>
      </c>
      <c r="DI18" s="30">
        <v>67.430000000000007</v>
      </c>
      <c r="DJ18" s="28">
        <v>542044.59</v>
      </c>
      <c r="DK18" s="29">
        <v>532.69000000000005</v>
      </c>
      <c r="DL18" s="29">
        <v>71387.399999999994</v>
      </c>
      <c r="DM18" s="30">
        <v>39.21</v>
      </c>
      <c r="DN18" s="29">
        <v>1612921.23</v>
      </c>
      <c r="DO18" s="29">
        <v>-5054.1499999999996</v>
      </c>
      <c r="DP18" s="29">
        <v>83670.740000000005</v>
      </c>
      <c r="DQ18" s="30">
        <v>-36.18</v>
      </c>
      <c r="DR18" s="29">
        <v>39613.410000000003</v>
      </c>
      <c r="DS18" s="30">
        <v>210.08</v>
      </c>
      <c r="DT18" s="29">
        <v>144446.29</v>
      </c>
      <c r="DU18" s="29">
        <v>844.43</v>
      </c>
      <c r="DV18" s="29">
        <v>34987.839999999997</v>
      </c>
      <c r="DW18" s="30">
        <v>-53.92</v>
      </c>
      <c r="DX18" s="29">
        <v>92022.65</v>
      </c>
      <c r="DY18" s="30">
        <v>-287.16000000000003</v>
      </c>
      <c r="DZ18" s="29">
        <v>10701.54</v>
      </c>
      <c r="EA18" s="30">
        <v>-0.16</v>
      </c>
      <c r="EB18" s="29">
        <v>14344.92</v>
      </c>
      <c r="EC18" s="30">
        <v>-22.55</v>
      </c>
      <c r="ED18" s="29">
        <v>10844.6</v>
      </c>
      <c r="EE18" s="30">
        <v>7.96</v>
      </c>
      <c r="EF18" s="29">
        <v>248824.7</v>
      </c>
      <c r="EG18" s="30">
        <v>575.33000000000004</v>
      </c>
      <c r="EH18" s="29">
        <v>166801.64000000001</v>
      </c>
      <c r="EI18" s="30">
        <v>9.9</v>
      </c>
      <c r="EJ18" s="29">
        <v>91863.69</v>
      </c>
      <c r="EK18" s="30">
        <v>191.59</v>
      </c>
      <c r="EL18" s="29">
        <v>37981.25</v>
      </c>
      <c r="EM18" s="30">
        <v>63.84</v>
      </c>
      <c r="EN18" s="29">
        <v>39613.410000000003</v>
      </c>
      <c r="EO18" s="30">
        <v>210.08</v>
      </c>
      <c r="EP18" s="29">
        <v>142880.04</v>
      </c>
      <c r="EQ18" s="29">
        <v>-131.19</v>
      </c>
      <c r="ER18" s="29">
        <v>10897.69</v>
      </c>
      <c r="ES18" s="29">
        <v>21.82</v>
      </c>
      <c r="ET18" s="29">
        <v>94525.19</v>
      </c>
      <c r="EU18" s="30">
        <v>198.06</v>
      </c>
      <c r="EV18" s="29">
        <v>42521.15</v>
      </c>
      <c r="EW18" s="30">
        <v>34.950000000000003</v>
      </c>
      <c r="EX18" s="29">
        <v>41515.760000000002</v>
      </c>
      <c r="EY18" s="30">
        <v>33.72</v>
      </c>
    </row>
    <row r="19" spans="1:155">
      <c r="A19" s="27">
        <v>46056</v>
      </c>
      <c r="B19" s="29">
        <v>4240569.68</v>
      </c>
      <c r="C19" s="29">
        <v>-4874.75</v>
      </c>
      <c r="D19" s="29">
        <v>627827.11</v>
      </c>
      <c r="E19" s="29">
        <v>858.25</v>
      </c>
      <c r="F19" s="29">
        <v>1745726.54</v>
      </c>
      <c r="G19" s="29">
        <v>-3334.18</v>
      </c>
      <c r="H19" s="29">
        <v>286324.64</v>
      </c>
      <c r="I19" s="29">
        <v>161.52000000000001</v>
      </c>
      <c r="J19" s="29">
        <v>40134.74</v>
      </c>
      <c r="K19" s="29">
        <v>42.26</v>
      </c>
      <c r="L19" s="29">
        <v>264484.75</v>
      </c>
      <c r="M19" s="30">
        <v>93.05</v>
      </c>
      <c r="N19" s="29">
        <v>233823.14</v>
      </c>
      <c r="O19" s="29">
        <v>-1246.4100000000001</v>
      </c>
      <c r="P19" s="29">
        <v>212170.35</v>
      </c>
      <c r="Q19" s="30">
        <v>170.17</v>
      </c>
      <c r="R19" s="29">
        <v>147397.04</v>
      </c>
      <c r="S19" s="29">
        <v>578.29999999999995</v>
      </c>
      <c r="T19" s="29">
        <v>8605.61</v>
      </c>
      <c r="U19" s="30">
        <v>19.36</v>
      </c>
      <c r="V19" s="29">
        <v>98681.31</v>
      </c>
      <c r="W19" s="29">
        <v>-372.47</v>
      </c>
      <c r="X19" s="29">
        <v>1741330.53</v>
      </c>
      <c r="Y19" s="29">
        <v>-6009.5</v>
      </c>
      <c r="Z19" s="29">
        <v>43239.62</v>
      </c>
      <c r="AA19" s="30">
        <v>32.36</v>
      </c>
      <c r="AB19" s="29">
        <v>191768.92</v>
      </c>
      <c r="AC19" s="30">
        <v>282.16000000000003</v>
      </c>
      <c r="AD19" s="29">
        <v>19177.73</v>
      </c>
      <c r="AE19" s="30">
        <v>-8.01</v>
      </c>
      <c r="AF19" s="29">
        <v>23346.54</v>
      </c>
      <c r="AG19" s="30">
        <v>42.1</v>
      </c>
      <c r="AH19" s="29">
        <v>204192.02</v>
      </c>
      <c r="AI19" s="29">
        <v>132.43</v>
      </c>
      <c r="AJ19" s="29">
        <v>127913.09</v>
      </c>
      <c r="AK19" s="29">
        <v>272.23</v>
      </c>
      <c r="AL19" s="29">
        <v>90156.479999999996</v>
      </c>
      <c r="AM19" s="29">
        <v>4.45</v>
      </c>
      <c r="AN19" s="29">
        <v>163393.73000000001</v>
      </c>
      <c r="AO19" s="29">
        <v>-1220.1199999999999</v>
      </c>
      <c r="AP19" s="29">
        <v>102361.22</v>
      </c>
      <c r="AQ19" s="30">
        <v>374.14</v>
      </c>
      <c r="AR19" s="29">
        <v>24587.05</v>
      </c>
      <c r="AS19" s="30">
        <v>-23.78</v>
      </c>
      <c r="AT19" s="29">
        <v>77697.47</v>
      </c>
      <c r="AU19" s="30">
        <v>-10.5</v>
      </c>
      <c r="AV19" s="29">
        <v>49226.53</v>
      </c>
      <c r="AW19" s="30">
        <v>-46.91</v>
      </c>
      <c r="AX19" s="29">
        <v>44768.51</v>
      </c>
      <c r="AY19" s="30">
        <v>185.31</v>
      </c>
      <c r="AZ19" s="28">
        <v>1865744.87</v>
      </c>
      <c r="BA19" s="29">
        <v>-5586.36</v>
      </c>
      <c r="BB19" s="29">
        <v>85948.81</v>
      </c>
      <c r="BC19" s="30">
        <v>54.71</v>
      </c>
      <c r="BD19" s="29">
        <v>46327.39</v>
      </c>
      <c r="BE19" s="30">
        <v>10.32</v>
      </c>
      <c r="BF19" s="29"/>
      <c r="BG19" s="29"/>
      <c r="BH19" s="29">
        <v>77896.45</v>
      </c>
      <c r="BI19" s="30">
        <v>73.73</v>
      </c>
      <c r="BJ19" s="29">
        <v>118616.72</v>
      </c>
      <c r="BK19" s="30">
        <v>278.10000000000002</v>
      </c>
      <c r="BL19" s="29">
        <v>51926.71</v>
      </c>
      <c r="BM19" s="30">
        <v>29.3</v>
      </c>
      <c r="BN19" s="29">
        <v>44967.8</v>
      </c>
      <c r="BO19" s="30">
        <v>-117.39</v>
      </c>
      <c r="BP19" s="29">
        <v>55487.62</v>
      </c>
      <c r="BQ19" s="30">
        <v>177.27</v>
      </c>
      <c r="BR19" s="29">
        <v>235116.78</v>
      </c>
      <c r="BS19" s="29">
        <v>514.36</v>
      </c>
      <c r="BT19" s="29">
        <v>1778693.83</v>
      </c>
      <c r="BU19" s="29">
        <v>-5982.69</v>
      </c>
      <c r="BV19" s="29">
        <v>355542.13</v>
      </c>
      <c r="BW19" s="30">
        <v>71.760000000000005</v>
      </c>
      <c r="BX19" s="29">
        <v>74953.95</v>
      </c>
      <c r="BY19" s="30">
        <v>-102.84</v>
      </c>
      <c r="BZ19" s="29">
        <v>253550.21</v>
      </c>
      <c r="CA19" s="29">
        <v>-1215.67</v>
      </c>
      <c r="CB19" s="29">
        <v>13921.53</v>
      </c>
      <c r="CC19" s="30">
        <v>-27</v>
      </c>
      <c r="CD19" s="29">
        <v>36318.730000000003</v>
      </c>
      <c r="CE19" s="30">
        <v>87.31</v>
      </c>
      <c r="CF19" s="29">
        <v>23527.25</v>
      </c>
      <c r="CG19" s="30">
        <v>51.78</v>
      </c>
      <c r="CH19" s="29">
        <v>68271.25</v>
      </c>
      <c r="CI19" s="30">
        <v>11.52</v>
      </c>
      <c r="CJ19" s="28">
        <v>401215.37</v>
      </c>
      <c r="CK19" s="30">
        <v>485.1</v>
      </c>
      <c r="CL19" s="29">
        <v>216059.88</v>
      </c>
      <c r="CM19" s="30">
        <v>268.47000000000003</v>
      </c>
      <c r="CN19" s="29">
        <v>108092.67</v>
      </c>
      <c r="CO19" s="30">
        <v>103.02</v>
      </c>
      <c r="CP19" s="29">
        <v>86515.3</v>
      </c>
      <c r="CQ19" s="30">
        <v>57.59</v>
      </c>
      <c r="CR19" s="29">
        <v>182280.73</v>
      </c>
      <c r="CS19" s="29">
        <v>533.44000000000005</v>
      </c>
      <c r="CT19" s="29">
        <v>96045.5</v>
      </c>
      <c r="CU19" s="30">
        <v>172.79</v>
      </c>
      <c r="CV19" s="29">
        <v>1778693.83</v>
      </c>
      <c r="CW19" s="29">
        <v>-5982.69</v>
      </c>
      <c r="CX19" s="29">
        <v>194933.17</v>
      </c>
      <c r="CY19" s="29">
        <v>74.540000000000006</v>
      </c>
      <c r="CZ19" s="29">
        <v>16143.68</v>
      </c>
      <c r="DA19" s="30">
        <v>-23.37</v>
      </c>
      <c r="DB19" s="29">
        <v>46327.39</v>
      </c>
      <c r="DC19" s="30">
        <v>10.32</v>
      </c>
      <c r="DD19" s="29">
        <v>8605.61</v>
      </c>
      <c r="DE19" s="30">
        <v>19.36</v>
      </c>
      <c r="DF19" s="29">
        <v>56308.160000000003</v>
      </c>
      <c r="DG19" s="30">
        <v>-97.11</v>
      </c>
      <c r="DH19" s="29">
        <v>27714.81</v>
      </c>
      <c r="DI19" s="30">
        <v>87.38</v>
      </c>
      <c r="DJ19" s="29">
        <v>571149.47</v>
      </c>
      <c r="DK19" s="29">
        <v>898.6</v>
      </c>
      <c r="DL19" s="29">
        <v>81511.16</v>
      </c>
      <c r="DM19" s="30">
        <v>71.650000000000006</v>
      </c>
      <c r="DN19" s="29">
        <v>1778693.83</v>
      </c>
      <c r="DO19" s="29">
        <v>-5982.69</v>
      </c>
      <c r="DP19" s="29">
        <v>85792.86</v>
      </c>
      <c r="DQ19" s="30">
        <v>-91.3</v>
      </c>
      <c r="DR19" s="29">
        <v>40024.239999999998</v>
      </c>
      <c r="DS19" s="30">
        <v>159.71</v>
      </c>
      <c r="DT19" s="29">
        <v>147397.04</v>
      </c>
      <c r="DU19" s="29">
        <v>578.29999999999995</v>
      </c>
      <c r="DV19" s="29">
        <v>34722.449999999997</v>
      </c>
      <c r="DW19" s="30">
        <v>-45.02</v>
      </c>
      <c r="DX19" s="29">
        <v>98681.31</v>
      </c>
      <c r="DY19" s="30">
        <v>-372.47</v>
      </c>
      <c r="DZ19" s="29">
        <v>10892.33</v>
      </c>
      <c r="EA19" s="30">
        <v>1.46</v>
      </c>
      <c r="EB19" s="29">
        <v>14639.07</v>
      </c>
      <c r="EC19" s="30">
        <v>-2.11</v>
      </c>
      <c r="ED19" s="29">
        <v>11162.99</v>
      </c>
      <c r="EE19" s="30">
        <v>11.07</v>
      </c>
      <c r="EF19" s="28">
        <v>257080.73</v>
      </c>
      <c r="EG19" s="30">
        <v>566.13</v>
      </c>
      <c r="EH19" s="29">
        <v>179249.73</v>
      </c>
      <c r="EI19" s="30">
        <v>-57.35</v>
      </c>
      <c r="EJ19" s="29">
        <v>93385.85</v>
      </c>
      <c r="EK19" s="30">
        <v>142.57</v>
      </c>
      <c r="EL19" s="29">
        <v>38854.44</v>
      </c>
      <c r="EM19" s="30">
        <v>83.89</v>
      </c>
      <c r="EN19" s="29">
        <v>40024.239999999998</v>
      </c>
      <c r="EO19" s="30">
        <v>159.71</v>
      </c>
      <c r="EP19" s="29">
        <v>153300.72</v>
      </c>
      <c r="EQ19" s="29">
        <v>84.89</v>
      </c>
      <c r="ER19" s="29">
        <v>11777.52</v>
      </c>
      <c r="ES19" s="29">
        <v>51.73</v>
      </c>
      <c r="ET19" s="29">
        <v>102361.22</v>
      </c>
      <c r="EU19" s="30">
        <v>374.14</v>
      </c>
      <c r="EV19" s="29">
        <v>43239.62</v>
      </c>
      <c r="EW19" s="30">
        <v>32.36</v>
      </c>
      <c r="EX19" s="29">
        <v>43275.68</v>
      </c>
      <c r="EY19" s="30">
        <v>25.23</v>
      </c>
    </row>
    <row r="20" spans="1:155">
      <c r="A20" s="27">
        <v>46057</v>
      </c>
      <c r="B20" s="29">
        <v>4307115.1500000004</v>
      </c>
      <c r="C20" s="29">
        <v>-6216.81</v>
      </c>
      <c r="D20" s="29">
        <v>630246.1</v>
      </c>
      <c r="E20" s="29">
        <v>376.52</v>
      </c>
      <c r="F20" s="29">
        <v>1775665.33</v>
      </c>
      <c r="G20" s="29">
        <v>-3809.26</v>
      </c>
      <c r="H20" s="29">
        <v>294958.03999999998</v>
      </c>
      <c r="I20" s="29">
        <v>183.41</v>
      </c>
      <c r="J20" s="29">
        <v>39684.04</v>
      </c>
      <c r="K20" s="28">
        <v>11.35</v>
      </c>
      <c r="L20" s="29">
        <v>272456.98</v>
      </c>
      <c r="M20" s="30">
        <v>136.54</v>
      </c>
      <c r="N20" s="29">
        <v>238737.67</v>
      </c>
      <c r="O20" s="29">
        <v>-941.73</v>
      </c>
      <c r="P20" s="29">
        <v>213480.95999999999</v>
      </c>
      <c r="Q20" s="30">
        <v>67.180000000000007</v>
      </c>
      <c r="R20" s="29">
        <v>147122.46</v>
      </c>
      <c r="S20" s="29">
        <v>-67.010000000000005</v>
      </c>
      <c r="T20" s="29">
        <v>8749.56</v>
      </c>
      <c r="U20" s="30">
        <v>32.369999999999997</v>
      </c>
      <c r="V20" s="29">
        <v>98488.89</v>
      </c>
      <c r="W20" s="29">
        <v>-355.88</v>
      </c>
      <c r="X20" s="28">
        <v>1745776.15</v>
      </c>
      <c r="Y20" s="29">
        <v>-7408.55</v>
      </c>
      <c r="Z20" s="29">
        <v>45562.76</v>
      </c>
      <c r="AA20" s="30">
        <v>42.56</v>
      </c>
      <c r="AB20" s="29">
        <v>197189.56</v>
      </c>
      <c r="AC20" s="30">
        <v>362.89</v>
      </c>
      <c r="AD20" s="29">
        <v>19720.04</v>
      </c>
      <c r="AE20" s="30">
        <v>12.64</v>
      </c>
      <c r="AF20" s="29">
        <v>23847.25</v>
      </c>
      <c r="AG20" s="30">
        <v>69.97</v>
      </c>
      <c r="AH20" s="29">
        <v>206641.2</v>
      </c>
      <c r="AI20" s="29">
        <v>65.48</v>
      </c>
      <c r="AJ20" s="29">
        <v>126789.03</v>
      </c>
      <c r="AK20" s="29">
        <v>75.150000000000006</v>
      </c>
      <c r="AL20" s="29">
        <v>91603.88</v>
      </c>
      <c r="AM20" s="29">
        <v>60.14</v>
      </c>
      <c r="AN20" s="29">
        <v>167071.29</v>
      </c>
      <c r="AO20" s="29">
        <v>-971.49</v>
      </c>
      <c r="AP20" s="29">
        <v>106645.83</v>
      </c>
      <c r="AQ20" s="30">
        <v>468.12</v>
      </c>
      <c r="AR20" s="29">
        <v>25278.26</v>
      </c>
      <c r="AS20" s="30">
        <v>-7.7</v>
      </c>
      <c r="AT20" s="29">
        <v>79238.81</v>
      </c>
      <c r="AU20" s="30">
        <v>26.71</v>
      </c>
      <c r="AV20" s="29">
        <v>50552.639999999999</v>
      </c>
      <c r="AW20" s="30">
        <v>-38.729999999999997</v>
      </c>
      <c r="AX20" s="29">
        <v>46865.17</v>
      </c>
      <c r="AY20" s="30">
        <v>116.68</v>
      </c>
      <c r="AZ20" s="28">
        <v>1872211.9</v>
      </c>
      <c r="BA20" s="29">
        <v>-7393.46</v>
      </c>
      <c r="BB20" s="29">
        <v>90839.87</v>
      </c>
      <c r="BC20" s="30">
        <v>61.97</v>
      </c>
      <c r="BD20" s="29">
        <v>49187.14</v>
      </c>
      <c r="BE20" s="30">
        <v>28.24</v>
      </c>
      <c r="BF20" s="29"/>
      <c r="BG20" s="29"/>
      <c r="BH20" s="29">
        <v>81776.210000000006</v>
      </c>
      <c r="BI20" s="30">
        <v>133.24</v>
      </c>
      <c r="BJ20" s="29">
        <v>122900.88</v>
      </c>
      <c r="BK20" s="30">
        <v>184.77</v>
      </c>
      <c r="BL20" s="29">
        <v>54403.66</v>
      </c>
      <c r="BM20" s="30">
        <v>36.78</v>
      </c>
      <c r="BN20" s="29">
        <v>46136.03</v>
      </c>
      <c r="BO20" s="30">
        <v>-96.16</v>
      </c>
      <c r="BP20" s="29">
        <v>57322.17</v>
      </c>
      <c r="BQ20" s="30">
        <v>99.95</v>
      </c>
      <c r="BR20" s="29">
        <v>242342.67</v>
      </c>
      <c r="BS20" s="29">
        <v>1021.42</v>
      </c>
      <c r="BT20" s="29">
        <v>1783020.53</v>
      </c>
      <c r="BU20" s="29">
        <v>-7389.72</v>
      </c>
      <c r="BV20" s="29">
        <v>363726.15</v>
      </c>
      <c r="BW20" s="30">
        <v>-197.53</v>
      </c>
      <c r="BX20" s="29">
        <v>76390.97</v>
      </c>
      <c r="BY20" s="30">
        <v>-0.51</v>
      </c>
      <c r="BZ20" s="29">
        <v>258675.17</v>
      </c>
      <c r="CA20" s="29">
        <v>-911.35</v>
      </c>
      <c r="CB20" s="29">
        <v>14342.11</v>
      </c>
      <c r="CC20" s="30">
        <v>-34.229999999999997</v>
      </c>
      <c r="CD20" s="29">
        <v>36310.65</v>
      </c>
      <c r="CE20" s="30">
        <v>98.57</v>
      </c>
      <c r="CF20" s="29">
        <v>24002.02</v>
      </c>
      <c r="CG20" s="30">
        <v>45.68</v>
      </c>
      <c r="CH20" s="29">
        <v>70085.45</v>
      </c>
      <c r="CI20" s="30">
        <v>19.09</v>
      </c>
      <c r="CJ20" s="29">
        <v>403415.41</v>
      </c>
      <c r="CK20" s="30">
        <v>322.29000000000002</v>
      </c>
      <c r="CL20" s="29">
        <v>221844.49</v>
      </c>
      <c r="CM20" s="30">
        <v>351.55</v>
      </c>
      <c r="CN20" s="28">
        <v>108261.92</v>
      </c>
      <c r="CO20" s="30">
        <v>55.36</v>
      </c>
      <c r="CP20" s="29">
        <v>91416.01</v>
      </c>
      <c r="CQ20" s="30">
        <v>64.53</v>
      </c>
      <c r="CR20" s="29">
        <v>181907.58</v>
      </c>
      <c r="CS20" s="29">
        <v>-100.36</v>
      </c>
      <c r="CT20" s="29">
        <v>96749.79</v>
      </c>
      <c r="CU20" s="30">
        <v>-7.92</v>
      </c>
      <c r="CV20" s="29">
        <v>1783020.53</v>
      </c>
      <c r="CW20" s="29">
        <v>-7389.72</v>
      </c>
      <c r="CX20" s="29">
        <v>200659.25</v>
      </c>
      <c r="CY20" s="29">
        <v>230.17</v>
      </c>
      <c r="CZ20" s="29">
        <v>16504.919999999998</v>
      </c>
      <c r="DA20" s="30">
        <v>-9.4</v>
      </c>
      <c r="DB20" s="29">
        <v>49187.14</v>
      </c>
      <c r="DC20" s="30">
        <v>28.24</v>
      </c>
      <c r="DD20" s="29">
        <v>8749.56</v>
      </c>
      <c r="DE20" s="30">
        <v>32.369999999999997</v>
      </c>
      <c r="DF20" s="29">
        <v>57279.94</v>
      </c>
      <c r="DG20" s="30">
        <v>-12.52</v>
      </c>
      <c r="DH20" s="29">
        <v>27732.74</v>
      </c>
      <c r="DI20" s="30">
        <v>103.65</v>
      </c>
      <c r="DJ20" s="29">
        <v>585778.71</v>
      </c>
      <c r="DK20" s="29">
        <v>1317.8</v>
      </c>
      <c r="DL20" s="29">
        <v>81494.679999999993</v>
      </c>
      <c r="DM20" s="30">
        <v>31.3</v>
      </c>
      <c r="DN20" s="29">
        <v>1783020.53</v>
      </c>
      <c r="DO20" s="29">
        <v>-7389.72</v>
      </c>
      <c r="DP20" s="29">
        <v>84355.79</v>
      </c>
      <c r="DQ20" s="30">
        <v>-199.6</v>
      </c>
      <c r="DR20" s="29">
        <v>39770.85</v>
      </c>
      <c r="DS20" s="30">
        <v>104.8</v>
      </c>
      <c r="DT20" s="29">
        <v>147122.46</v>
      </c>
      <c r="DU20" s="29">
        <v>-67.010000000000005</v>
      </c>
      <c r="DV20" s="29">
        <v>34615.19</v>
      </c>
      <c r="DW20" s="30">
        <v>-34.28</v>
      </c>
      <c r="DX20" s="29">
        <v>98488.89</v>
      </c>
      <c r="DY20" s="30">
        <v>-355.88</v>
      </c>
      <c r="DZ20" s="29">
        <v>11418.4</v>
      </c>
      <c r="EA20" s="30">
        <v>-3.05</v>
      </c>
      <c r="EB20" s="29">
        <v>14610.8</v>
      </c>
      <c r="EC20" s="30">
        <v>2.1</v>
      </c>
      <c r="ED20" s="29">
        <v>11165.74</v>
      </c>
      <c r="EE20" s="30">
        <v>2.36</v>
      </c>
      <c r="EF20" s="29">
        <v>260114.05</v>
      </c>
      <c r="EG20" s="30">
        <v>502.02</v>
      </c>
      <c r="EH20" s="29">
        <v>183277.31</v>
      </c>
      <c r="EI20" s="30">
        <v>-191.03</v>
      </c>
      <c r="EJ20" s="29">
        <v>94734.34</v>
      </c>
      <c r="EK20" s="30">
        <v>89.53</v>
      </c>
      <c r="EL20" s="29">
        <v>38866.03</v>
      </c>
      <c r="EM20" s="30">
        <v>98.04</v>
      </c>
      <c r="EN20" s="29">
        <v>39770.85</v>
      </c>
      <c r="EO20" s="30">
        <v>104.8</v>
      </c>
      <c r="EP20" s="29">
        <v>156750.23000000001</v>
      </c>
      <c r="EQ20" s="29">
        <v>-35.979999999999997</v>
      </c>
      <c r="ER20" s="29">
        <v>11709.72</v>
      </c>
      <c r="ES20" s="29">
        <v>-5.5</v>
      </c>
      <c r="ET20" s="29">
        <v>106645.83</v>
      </c>
      <c r="EU20" s="30">
        <v>468.12</v>
      </c>
      <c r="EV20" s="29">
        <v>45562.76</v>
      </c>
      <c r="EW20" s="30">
        <v>42.56</v>
      </c>
      <c r="EX20" s="29">
        <v>45853.25</v>
      </c>
      <c r="EY20" s="30">
        <v>21.98</v>
      </c>
    </row>
    <row r="21" spans="1:155">
      <c r="A21" s="27">
        <v>46058</v>
      </c>
      <c r="B21" s="29">
        <v>4139558.74</v>
      </c>
      <c r="C21" s="29">
        <v>-9737.91</v>
      </c>
      <c r="D21" s="29">
        <v>608211.43999999994</v>
      </c>
      <c r="E21" s="29">
        <v>-115.44</v>
      </c>
      <c r="F21" s="29">
        <v>1702993.19</v>
      </c>
      <c r="G21" s="29">
        <v>-5146.96</v>
      </c>
      <c r="H21" s="29">
        <v>287956.19</v>
      </c>
      <c r="I21" s="30">
        <v>98.81</v>
      </c>
      <c r="J21" s="29">
        <v>39227.22</v>
      </c>
      <c r="K21" s="30">
        <v>-4.0599999999999996</v>
      </c>
      <c r="L21" s="29">
        <v>266170.65999999997</v>
      </c>
      <c r="M21" s="30">
        <v>43.97</v>
      </c>
      <c r="N21" s="29">
        <v>234213.39</v>
      </c>
      <c r="O21" s="29">
        <v>-653.21</v>
      </c>
      <c r="P21" s="29">
        <v>207401.02</v>
      </c>
      <c r="Q21" s="30">
        <v>-56.59</v>
      </c>
      <c r="R21" s="29">
        <v>143524.26999999999</v>
      </c>
      <c r="S21" s="29">
        <v>-294.27</v>
      </c>
      <c r="T21" s="29">
        <v>8813.7199999999993</v>
      </c>
      <c r="U21" s="30">
        <v>29.17</v>
      </c>
      <c r="V21" s="29">
        <v>95351</v>
      </c>
      <c r="W21" s="29">
        <v>-179.51</v>
      </c>
      <c r="X21" s="29">
        <v>1642619.76</v>
      </c>
      <c r="Y21" s="29">
        <v>-9376.6200000000008</v>
      </c>
      <c r="Z21" s="29">
        <v>45477.62</v>
      </c>
      <c r="AA21" s="30">
        <v>23.63</v>
      </c>
      <c r="AB21" s="29">
        <v>196671.94</v>
      </c>
      <c r="AC21" s="30">
        <v>328.03</v>
      </c>
      <c r="AD21" s="29">
        <v>19716.07</v>
      </c>
      <c r="AE21" s="30">
        <v>43.71</v>
      </c>
      <c r="AF21" s="29">
        <v>23622.07</v>
      </c>
      <c r="AG21" s="30">
        <v>50.64</v>
      </c>
      <c r="AH21" s="29">
        <v>197381.2</v>
      </c>
      <c r="AI21" s="29">
        <v>-73.510000000000005</v>
      </c>
      <c r="AJ21" s="29">
        <v>124811.33</v>
      </c>
      <c r="AK21" s="29">
        <v>-116.97</v>
      </c>
      <c r="AL21" s="29">
        <v>90001.8</v>
      </c>
      <c r="AM21" s="29">
        <v>85.08</v>
      </c>
      <c r="AN21" s="29">
        <v>163686.79</v>
      </c>
      <c r="AO21" s="29">
        <v>-727.18</v>
      </c>
      <c r="AP21" s="29">
        <v>102356.62</v>
      </c>
      <c r="AQ21" s="30">
        <v>329.48</v>
      </c>
      <c r="AR21" s="29">
        <v>25928.94</v>
      </c>
      <c r="AS21" s="30">
        <v>14.56</v>
      </c>
      <c r="AT21" s="29">
        <v>79188.33</v>
      </c>
      <c r="AU21" s="30">
        <v>39.130000000000003</v>
      </c>
      <c r="AV21" s="29">
        <v>49870.67</v>
      </c>
      <c r="AW21" s="30">
        <v>-6.95</v>
      </c>
      <c r="AX21" s="29">
        <v>45780.24</v>
      </c>
      <c r="AY21" s="30">
        <v>74.09</v>
      </c>
      <c r="AZ21" s="28">
        <v>1764282.94</v>
      </c>
      <c r="BA21" s="29">
        <v>-9366</v>
      </c>
      <c r="BB21" s="29">
        <v>89368.33</v>
      </c>
      <c r="BC21" s="30">
        <v>35.21</v>
      </c>
      <c r="BD21" s="29">
        <v>48527.61</v>
      </c>
      <c r="BE21" s="30">
        <v>13.98</v>
      </c>
      <c r="BF21" s="29"/>
      <c r="BG21" s="29"/>
      <c r="BH21" s="29">
        <v>80799.63</v>
      </c>
      <c r="BI21" s="30">
        <v>24.11</v>
      </c>
      <c r="BJ21" s="29">
        <v>118451.78</v>
      </c>
      <c r="BK21" s="30">
        <v>-41.18</v>
      </c>
      <c r="BL21" s="29">
        <v>51344.66</v>
      </c>
      <c r="BM21" s="30">
        <v>-86.87</v>
      </c>
      <c r="BN21" s="29">
        <v>45859.69</v>
      </c>
      <c r="BO21" s="30">
        <v>-12.96</v>
      </c>
      <c r="BP21" s="29">
        <v>56048.17</v>
      </c>
      <c r="BQ21" s="30">
        <v>42.82</v>
      </c>
      <c r="BR21" s="29">
        <v>231410.59</v>
      </c>
      <c r="BS21" s="29">
        <v>422.22</v>
      </c>
      <c r="BT21" s="29">
        <v>1678426.28</v>
      </c>
      <c r="BU21" s="29">
        <v>-9293.5</v>
      </c>
      <c r="BV21" s="29">
        <v>343570.2</v>
      </c>
      <c r="BW21" s="30">
        <v>-723.35</v>
      </c>
      <c r="BX21" s="29">
        <v>75399.83</v>
      </c>
      <c r="BY21" s="30">
        <v>56.87</v>
      </c>
      <c r="BZ21" s="29">
        <v>253688.58</v>
      </c>
      <c r="CA21" s="29">
        <v>-642.1</v>
      </c>
      <c r="CB21" s="29">
        <v>14658.87</v>
      </c>
      <c r="CC21" s="30">
        <v>-53.33</v>
      </c>
      <c r="CD21" s="29">
        <v>36033.17</v>
      </c>
      <c r="CE21" s="30">
        <v>95.71</v>
      </c>
      <c r="CF21" s="29">
        <v>24078.560000000001</v>
      </c>
      <c r="CG21" s="30">
        <v>19.36</v>
      </c>
      <c r="CH21" s="29">
        <v>69399.06</v>
      </c>
      <c r="CI21" s="30">
        <v>43.11</v>
      </c>
      <c r="CJ21" s="29">
        <v>393131.25</v>
      </c>
      <c r="CK21" s="30">
        <v>48.23</v>
      </c>
      <c r="CL21" s="29">
        <v>221217.66</v>
      </c>
      <c r="CM21" s="30">
        <v>314.70999999999998</v>
      </c>
      <c r="CN21" s="28">
        <v>106320.35</v>
      </c>
      <c r="CO21" s="30">
        <v>-17.13</v>
      </c>
      <c r="CP21" s="29">
        <v>89937.96</v>
      </c>
      <c r="CQ21" s="30">
        <v>36.57</v>
      </c>
      <c r="CR21" s="29">
        <v>177710.72</v>
      </c>
      <c r="CS21" s="29">
        <v>-324.31</v>
      </c>
      <c r="CT21" s="29">
        <v>92958.79</v>
      </c>
      <c r="CU21" s="30">
        <v>-43.98</v>
      </c>
      <c r="CV21" s="29">
        <v>1678426.28</v>
      </c>
      <c r="CW21" s="29">
        <v>-9293.5</v>
      </c>
      <c r="CX21" s="29">
        <v>195413.97</v>
      </c>
      <c r="CY21" s="29">
        <v>218.05</v>
      </c>
      <c r="CZ21" s="29">
        <v>16226.82</v>
      </c>
      <c r="DA21" s="30">
        <v>-2.96</v>
      </c>
      <c r="DB21" s="29">
        <v>48527.61</v>
      </c>
      <c r="DC21" s="30">
        <v>13.98</v>
      </c>
      <c r="DD21" s="29">
        <v>8813.7199999999993</v>
      </c>
      <c r="DE21" s="30">
        <v>29.17</v>
      </c>
      <c r="DF21" s="29">
        <v>56594.9</v>
      </c>
      <c r="DG21" s="30">
        <v>52.17</v>
      </c>
      <c r="DH21" s="29">
        <v>27582.86</v>
      </c>
      <c r="DI21" s="30">
        <v>122.25</v>
      </c>
      <c r="DJ21" s="29">
        <v>559096.05000000005</v>
      </c>
      <c r="DK21" s="29">
        <v>325</v>
      </c>
      <c r="DL21" s="29">
        <v>79256.05</v>
      </c>
      <c r="DM21" s="29">
        <v>-28.43</v>
      </c>
      <c r="DN21" s="29">
        <v>1678426.28</v>
      </c>
      <c r="DO21" s="29">
        <v>-9293.5</v>
      </c>
      <c r="DP21" s="29">
        <v>81884.25</v>
      </c>
      <c r="DQ21" s="30">
        <v>-179.2</v>
      </c>
      <c r="DR21" s="29">
        <v>40457.93</v>
      </c>
      <c r="DS21" s="30">
        <v>209.11</v>
      </c>
      <c r="DT21" s="29">
        <v>143524.26999999999</v>
      </c>
      <c r="DU21" s="29">
        <v>-294.27</v>
      </c>
      <c r="DV21" s="29">
        <v>34010.29</v>
      </c>
      <c r="DW21" s="30">
        <v>-31.16</v>
      </c>
      <c r="DX21" s="28">
        <v>95351</v>
      </c>
      <c r="DY21" s="30">
        <v>-179.51</v>
      </c>
      <c r="DZ21" s="29">
        <v>10880.73</v>
      </c>
      <c r="EA21" s="30">
        <v>0.98</v>
      </c>
      <c r="EB21" s="29">
        <v>14505.34</v>
      </c>
      <c r="EC21" s="30">
        <v>23.36</v>
      </c>
      <c r="ED21" s="29">
        <v>10768.05</v>
      </c>
      <c r="EE21" s="30">
        <v>4.3099999999999996</v>
      </c>
      <c r="EF21" s="29">
        <v>254928.97</v>
      </c>
      <c r="EG21" s="30">
        <v>359.3</v>
      </c>
      <c r="EH21" s="29">
        <v>175653.05</v>
      </c>
      <c r="EI21" s="30">
        <v>-245.12</v>
      </c>
      <c r="EJ21" s="29">
        <v>94897.37</v>
      </c>
      <c r="EK21" s="30">
        <v>175.33</v>
      </c>
      <c r="EL21" s="29">
        <v>38558.67</v>
      </c>
      <c r="EM21" s="30">
        <v>93.18</v>
      </c>
      <c r="EN21" s="29">
        <v>40457.93</v>
      </c>
      <c r="EO21" s="30">
        <v>209.11</v>
      </c>
      <c r="EP21" s="29">
        <v>144539.71</v>
      </c>
      <c r="EQ21" s="29">
        <v>-504.38</v>
      </c>
      <c r="ER21" s="29">
        <v>10828.04</v>
      </c>
      <c r="ES21" s="29">
        <v>-64.84</v>
      </c>
      <c r="ET21" s="29">
        <v>102356.62</v>
      </c>
      <c r="EU21" s="30">
        <v>329.48</v>
      </c>
      <c r="EV21" s="29">
        <v>45477.62</v>
      </c>
      <c r="EW21" s="30">
        <v>23.63</v>
      </c>
      <c r="EX21" s="29">
        <v>44460.34</v>
      </c>
      <c r="EY21" s="30">
        <v>12.94</v>
      </c>
    </row>
    <row r="22" spans="1:155">
      <c r="A22" s="27">
        <v>46059</v>
      </c>
      <c r="B22" s="29">
        <v>4080023.23</v>
      </c>
      <c r="C22" s="29">
        <v>-11088.28</v>
      </c>
      <c r="D22" s="29">
        <v>592915.43000000005</v>
      </c>
      <c r="E22" s="29">
        <v>123.22</v>
      </c>
      <c r="F22" s="29">
        <v>1687996.84</v>
      </c>
      <c r="G22" s="29">
        <v>-5484.64</v>
      </c>
      <c r="H22" s="29">
        <v>277809.87</v>
      </c>
      <c r="I22" s="29">
        <v>96.17</v>
      </c>
      <c r="J22" s="29">
        <v>38075.589999999997</v>
      </c>
      <c r="K22" s="30">
        <v>-57.26</v>
      </c>
      <c r="L22" s="29">
        <v>256863.78</v>
      </c>
      <c r="M22" s="29">
        <v>77.36</v>
      </c>
      <c r="N22" s="29">
        <v>226728.28</v>
      </c>
      <c r="O22" s="29">
        <v>-321.83</v>
      </c>
      <c r="P22" s="29">
        <v>203332.34</v>
      </c>
      <c r="Q22" s="30">
        <v>11.46</v>
      </c>
      <c r="R22" s="29">
        <v>138557.28</v>
      </c>
      <c r="S22" s="29">
        <v>-443.62</v>
      </c>
      <c r="T22" s="29">
        <v>8627.2000000000007</v>
      </c>
      <c r="U22" s="30">
        <v>24.1</v>
      </c>
      <c r="V22" s="29">
        <v>96150.89</v>
      </c>
      <c r="W22" s="29">
        <v>-204.11</v>
      </c>
      <c r="X22" s="29">
        <v>1637247.37</v>
      </c>
      <c r="Y22" s="29">
        <v>-10277.82</v>
      </c>
      <c r="Z22" s="29">
        <v>46456.47</v>
      </c>
      <c r="AA22" s="30">
        <v>16.41</v>
      </c>
      <c r="AB22" s="29">
        <v>202081.72</v>
      </c>
      <c r="AC22" s="30">
        <v>139.13999999999999</v>
      </c>
      <c r="AD22" s="29">
        <v>19065.580000000002</v>
      </c>
      <c r="AE22" s="30">
        <v>26.07</v>
      </c>
      <c r="AF22" s="29">
        <v>23350.17</v>
      </c>
      <c r="AG22" s="30">
        <v>51.35</v>
      </c>
      <c r="AH22" s="29">
        <v>192217.79</v>
      </c>
      <c r="AI22" s="29">
        <v>-156.62</v>
      </c>
      <c r="AJ22" s="29">
        <v>122538.07</v>
      </c>
      <c r="AK22" s="29">
        <v>-310.27</v>
      </c>
      <c r="AL22" s="29">
        <v>88138.32</v>
      </c>
      <c r="AM22" s="29">
        <v>72.17</v>
      </c>
      <c r="AN22" s="29">
        <v>157691.67000000001</v>
      </c>
      <c r="AO22" s="29">
        <v>-392.34</v>
      </c>
      <c r="AP22" s="29">
        <v>98200.639999999999</v>
      </c>
      <c r="AQ22" s="30">
        <v>83.91</v>
      </c>
      <c r="AR22" s="28">
        <v>25617.86</v>
      </c>
      <c r="AS22" s="30">
        <v>-15.2</v>
      </c>
      <c r="AT22" s="29">
        <v>77709.7</v>
      </c>
      <c r="AU22" s="30">
        <v>-20.100000000000001</v>
      </c>
      <c r="AV22" s="29">
        <v>49021.39</v>
      </c>
      <c r="AW22" s="30">
        <v>60.27</v>
      </c>
      <c r="AX22" s="29">
        <v>45242.31</v>
      </c>
      <c r="AY22" s="30">
        <v>67.81</v>
      </c>
      <c r="AZ22" s="28">
        <v>1754652.12</v>
      </c>
      <c r="BA22" s="29">
        <v>-10362.59</v>
      </c>
      <c r="BB22" s="29">
        <v>88668.27</v>
      </c>
      <c r="BC22" s="30">
        <v>18.03</v>
      </c>
      <c r="BD22" s="29">
        <v>47802.77</v>
      </c>
      <c r="BE22" s="30">
        <v>15.54</v>
      </c>
      <c r="BF22" s="29"/>
      <c r="BG22" s="29"/>
      <c r="BH22" s="29">
        <v>79352.03</v>
      </c>
      <c r="BI22" s="30">
        <v>91.61</v>
      </c>
      <c r="BJ22" s="29">
        <v>114660.96</v>
      </c>
      <c r="BK22" s="30">
        <v>3.91</v>
      </c>
      <c r="BL22" s="29">
        <v>49757.39</v>
      </c>
      <c r="BM22" s="30">
        <v>-50.24</v>
      </c>
      <c r="BN22" s="29">
        <v>45313.4</v>
      </c>
      <c r="BO22" s="30">
        <v>6.66</v>
      </c>
      <c r="BP22" s="29">
        <v>55383.55</v>
      </c>
      <c r="BQ22" s="30">
        <v>62.92</v>
      </c>
      <c r="BR22" s="29">
        <v>223355.12</v>
      </c>
      <c r="BS22" s="29">
        <v>247.09</v>
      </c>
      <c r="BT22" s="29">
        <v>1673068.34</v>
      </c>
      <c r="BU22" s="29">
        <v>-10153.870000000001</v>
      </c>
      <c r="BV22" s="29">
        <v>331351.11</v>
      </c>
      <c r="BW22" s="30">
        <v>-804.1</v>
      </c>
      <c r="BX22" s="29">
        <v>74163.33</v>
      </c>
      <c r="BY22" s="30">
        <v>75.010000000000005</v>
      </c>
      <c r="BZ22" s="29">
        <v>245829.99</v>
      </c>
      <c r="CA22" s="29">
        <v>-320.17</v>
      </c>
      <c r="CB22" s="29">
        <v>14651.48</v>
      </c>
      <c r="CC22" s="30">
        <v>-58.07</v>
      </c>
      <c r="CD22" s="29">
        <v>35540.68</v>
      </c>
      <c r="CE22" s="30">
        <v>61.32</v>
      </c>
      <c r="CF22" s="29">
        <v>23757.71</v>
      </c>
      <c r="CG22" s="30">
        <v>-51.37</v>
      </c>
      <c r="CH22" s="29">
        <v>68732.44</v>
      </c>
      <c r="CI22" s="30">
        <v>67.12</v>
      </c>
      <c r="CJ22" s="29">
        <v>383284.41</v>
      </c>
      <c r="CK22" s="30">
        <v>341.57</v>
      </c>
      <c r="CL22" s="29">
        <v>226724.71</v>
      </c>
      <c r="CM22" s="30">
        <v>120.2</v>
      </c>
      <c r="CN22" s="29">
        <v>103533.2</v>
      </c>
      <c r="CO22" s="30">
        <v>-17.04</v>
      </c>
      <c r="CP22" s="29">
        <v>89227.77</v>
      </c>
      <c r="CQ22" s="30">
        <v>19.239999999999998</v>
      </c>
      <c r="CR22" s="29">
        <v>173133.37</v>
      </c>
      <c r="CS22" s="29">
        <v>-480.38</v>
      </c>
      <c r="CT22" s="29">
        <v>91287.16</v>
      </c>
      <c r="CU22" s="30">
        <v>-94.48</v>
      </c>
      <c r="CV22" s="29">
        <v>1673068.34</v>
      </c>
      <c r="CW22" s="29">
        <v>-10153.870000000001</v>
      </c>
      <c r="CX22" s="29">
        <v>189043.86</v>
      </c>
      <c r="CY22" s="29">
        <v>156.91999999999999</v>
      </c>
      <c r="CZ22" s="29">
        <v>16224.37</v>
      </c>
      <c r="DA22" s="30">
        <v>5.85</v>
      </c>
      <c r="DB22" s="29">
        <v>47802.77</v>
      </c>
      <c r="DC22" s="30">
        <v>15.54</v>
      </c>
      <c r="DD22" s="29">
        <v>8627.2000000000007</v>
      </c>
      <c r="DE22" s="30">
        <v>24.1</v>
      </c>
      <c r="DF22" s="29">
        <v>55800.65</v>
      </c>
      <c r="DG22" s="30">
        <v>74.83</v>
      </c>
      <c r="DH22" s="29">
        <v>27083.45</v>
      </c>
      <c r="DI22" s="30">
        <v>84.63</v>
      </c>
      <c r="DJ22" s="29">
        <v>540862.56000000006</v>
      </c>
      <c r="DK22" s="29">
        <v>94.77</v>
      </c>
      <c r="DL22" s="29">
        <v>76827.259999999995</v>
      </c>
      <c r="DM22" s="29">
        <v>-8.9</v>
      </c>
      <c r="DN22" s="29">
        <v>1673068.34</v>
      </c>
      <c r="DO22" s="29">
        <v>-10153.870000000001</v>
      </c>
      <c r="DP22" s="29">
        <v>77778.429999999993</v>
      </c>
      <c r="DQ22" s="30">
        <v>96.99</v>
      </c>
      <c r="DR22" s="29">
        <v>39269.86</v>
      </c>
      <c r="DS22" s="30">
        <v>138.27000000000001</v>
      </c>
      <c r="DT22" s="29">
        <v>138557.28</v>
      </c>
      <c r="DU22" s="29">
        <v>-443.62</v>
      </c>
      <c r="DV22" s="29">
        <v>34394.17</v>
      </c>
      <c r="DW22" s="30">
        <v>-37.840000000000003</v>
      </c>
      <c r="DX22" s="29">
        <v>96150.89</v>
      </c>
      <c r="DY22" s="30">
        <v>-204.11</v>
      </c>
      <c r="DZ22" s="29">
        <v>10417.799999999999</v>
      </c>
      <c r="EA22" s="30">
        <v>-0.9</v>
      </c>
      <c r="EB22" s="29">
        <v>14362.44</v>
      </c>
      <c r="EC22" s="30">
        <v>6.96</v>
      </c>
      <c r="ED22" s="29">
        <v>10482.459999999999</v>
      </c>
      <c r="EE22" s="30">
        <v>2.15</v>
      </c>
      <c r="EF22" s="29">
        <v>250930.49</v>
      </c>
      <c r="EG22" s="30">
        <v>335.28</v>
      </c>
      <c r="EH22" s="29">
        <v>168484.64</v>
      </c>
      <c r="EI22" s="30">
        <v>-384.23</v>
      </c>
      <c r="EJ22" s="29">
        <v>93362.2</v>
      </c>
      <c r="EK22" s="30">
        <v>96.27</v>
      </c>
      <c r="EL22" s="29">
        <v>38008.26</v>
      </c>
      <c r="EM22" s="30">
        <v>60.58</v>
      </c>
      <c r="EN22" s="29">
        <v>39269.86</v>
      </c>
      <c r="EO22" s="30">
        <v>138.27000000000001</v>
      </c>
      <c r="EP22" s="29">
        <v>140034.22</v>
      </c>
      <c r="EQ22" s="29">
        <v>-442.61</v>
      </c>
      <c r="ER22" s="29">
        <v>11346.24</v>
      </c>
      <c r="ES22" s="29">
        <v>-38.89</v>
      </c>
      <c r="ET22" s="29">
        <v>98200.639999999999</v>
      </c>
      <c r="EU22" s="30">
        <v>83.91</v>
      </c>
      <c r="EV22" s="29">
        <v>46456.47</v>
      </c>
      <c r="EW22" s="30">
        <v>16.41</v>
      </c>
      <c r="EX22" s="29">
        <v>42771.3</v>
      </c>
      <c r="EY22" s="30">
        <v>2.82</v>
      </c>
    </row>
    <row r="23" spans="1:155">
      <c r="A23" s="27">
        <v>46062</v>
      </c>
      <c r="B23" s="29">
        <v>4247453.2300000004</v>
      </c>
      <c r="C23" s="29">
        <v>-8139.49</v>
      </c>
      <c r="D23" s="29">
        <v>618366.82999999996</v>
      </c>
      <c r="E23" s="29">
        <v>-55.87</v>
      </c>
      <c r="F23" s="29">
        <v>1758328.7</v>
      </c>
      <c r="G23" s="29">
        <v>-4779.82</v>
      </c>
      <c r="H23" s="29">
        <v>286228.11</v>
      </c>
      <c r="I23" s="29">
        <v>28.09</v>
      </c>
      <c r="J23" s="29">
        <v>40799.17</v>
      </c>
      <c r="K23" s="30">
        <v>-7.22</v>
      </c>
      <c r="L23" s="29">
        <v>263724.39</v>
      </c>
      <c r="M23" s="29">
        <v>-13.46</v>
      </c>
      <c r="N23" s="29">
        <v>231600.79</v>
      </c>
      <c r="O23" s="29">
        <v>-513.55999999999995</v>
      </c>
      <c r="P23" s="29">
        <v>210518.64</v>
      </c>
      <c r="Q23" s="30">
        <v>-107.2</v>
      </c>
      <c r="R23" s="29">
        <v>141445.32</v>
      </c>
      <c r="S23" s="29">
        <v>-541.13</v>
      </c>
      <c r="T23" s="29">
        <v>8766.92</v>
      </c>
      <c r="U23" s="30">
        <v>36.94</v>
      </c>
      <c r="V23" s="29">
        <v>101562.47</v>
      </c>
      <c r="W23" s="29">
        <v>-232.87</v>
      </c>
      <c r="X23" s="29">
        <v>1722379.03</v>
      </c>
      <c r="Y23" s="29">
        <v>-7849.66</v>
      </c>
      <c r="Z23" s="29">
        <v>47698.65</v>
      </c>
      <c r="AA23" s="30">
        <v>0.35</v>
      </c>
      <c r="AB23" s="29">
        <v>206762.88</v>
      </c>
      <c r="AC23" s="30">
        <v>12.27</v>
      </c>
      <c r="AD23" s="29">
        <v>19847.11</v>
      </c>
      <c r="AE23" s="30">
        <v>44.97</v>
      </c>
      <c r="AF23" s="29">
        <v>23698.33</v>
      </c>
      <c r="AG23" s="30">
        <v>62.17</v>
      </c>
      <c r="AH23" s="29">
        <v>194292.46</v>
      </c>
      <c r="AI23" s="29">
        <v>-305.94</v>
      </c>
      <c r="AJ23" s="29">
        <v>124715.17</v>
      </c>
      <c r="AK23" s="29">
        <v>-520.66</v>
      </c>
      <c r="AL23" s="29">
        <v>90516.3</v>
      </c>
      <c r="AM23" s="29">
        <v>59.37</v>
      </c>
      <c r="AN23" s="29">
        <v>160614.15</v>
      </c>
      <c r="AO23" s="29">
        <v>-552.96</v>
      </c>
      <c r="AP23" s="29">
        <v>106811.58</v>
      </c>
      <c r="AQ23" s="30">
        <v>560.53</v>
      </c>
      <c r="AR23" s="29">
        <v>26064.29</v>
      </c>
      <c r="AS23" s="30">
        <v>9.9600000000000009</v>
      </c>
      <c r="AT23" s="29">
        <v>80423.44</v>
      </c>
      <c r="AU23" s="30">
        <v>5.4</v>
      </c>
      <c r="AV23" s="29">
        <v>50214.67</v>
      </c>
      <c r="AW23" s="30">
        <v>108</v>
      </c>
      <c r="AX23" s="29">
        <v>46893.51</v>
      </c>
      <c r="AY23" s="30">
        <v>12.82</v>
      </c>
      <c r="AZ23" s="28">
        <v>1843753.85</v>
      </c>
      <c r="BA23" s="29">
        <v>-7779.13</v>
      </c>
      <c r="BB23" s="29">
        <v>91641.45</v>
      </c>
      <c r="BC23" s="30">
        <v>-20.89</v>
      </c>
      <c r="BD23" s="29">
        <v>49337.34</v>
      </c>
      <c r="BE23" s="30">
        <v>20.28</v>
      </c>
      <c r="BF23" s="29"/>
      <c r="BG23" s="29"/>
      <c r="BH23" s="29">
        <v>82973.320000000007</v>
      </c>
      <c r="BI23" s="30">
        <v>258.81</v>
      </c>
      <c r="BJ23" s="29">
        <v>118325.81</v>
      </c>
      <c r="BK23" s="30">
        <v>-11.54</v>
      </c>
      <c r="BL23" s="29">
        <v>51588.81</v>
      </c>
      <c r="BM23" s="30">
        <v>-47.28</v>
      </c>
      <c r="BN23" s="29">
        <v>45989.41</v>
      </c>
      <c r="BO23" s="30">
        <v>-10.119999999999999</v>
      </c>
      <c r="BP23" s="29">
        <v>57353.3</v>
      </c>
      <c r="BQ23" s="30">
        <v>27.43</v>
      </c>
      <c r="BR23" s="29">
        <v>237896.31</v>
      </c>
      <c r="BS23" s="29">
        <v>928.67</v>
      </c>
      <c r="BT23" s="29">
        <v>1760016.41</v>
      </c>
      <c r="BU23" s="29">
        <v>-7752.09</v>
      </c>
      <c r="BV23" s="29">
        <v>347762.15</v>
      </c>
      <c r="BW23" s="30">
        <v>-616.98</v>
      </c>
      <c r="BX23" s="29">
        <v>75847.7</v>
      </c>
      <c r="BY23" s="30">
        <v>92.36</v>
      </c>
      <c r="BZ23" s="29">
        <v>251130.45</v>
      </c>
      <c r="CA23" s="29">
        <v>-493.59</v>
      </c>
      <c r="CB23" s="29">
        <v>14740.78</v>
      </c>
      <c r="CC23" s="30">
        <v>-44.61</v>
      </c>
      <c r="CD23" s="29">
        <v>37139.74</v>
      </c>
      <c r="CE23" s="30">
        <v>81.2</v>
      </c>
      <c r="CF23" s="29">
        <v>24488.09</v>
      </c>
      <c r="CG23" s="30">
        <v>-64.489999999999995</v>
      </c>
      <c r="CH23" s="29">
        <v>70536.39</v>
      </c>
      <c r="CI23" s="30">
        <v>101.99</v>
      </c>
      <c r="CJ23" s="29">
        <v>396542.24</v>
      </c>
      <c r="CK23" s="30">
        <v>63.83</v>
      </c>
      <c r="CL23" s="29">
        <v>231670.96</v>
      </c>
      <c r="CM23" s="30">
        <v>6.05</v>
      </c>
      <c r="CN23" s="29">
        <v>109886.38</v>
      </c>
      <c r="CO23" s="30">
        <v>-47.29</v>
      </c>
      <c r="CP23" s="29">
        <v>92218.59</v>
      </c>
      <c r="CQ23" s="30">
        <v>-19.559999999999999</v>
      </c>
      <c r="CR23" s="29">
        <v>176064.79</v>
      </c>
      <c r="CS23" s="29">
        <v>-632.66</v>
      </c>
      <c r="CT23" s="29">
        <v>95624.69</v>
      </c>
      <c r="CU23" s="30">
        <v>20.96</v>
      </c>
      <c r="CV23" s="29">
        <v>1760016.41</v>
      </c>
      <c r="CW23" s="29">
        <v>-7752.09</v>
      </c>
      <c r="CX23" s="29">
        <v>195652.45</v>
      </c>
      <c r="CY23" s="29">
        <v>152.24</v>
      </c>
      <c r="CZ23" s="29">
        <v>17008.64</v>
      </c>
      <c r="DA23" s="30">
        <v>36.92</v>
      </c>
      <c r="DB23" s="29">
        <v>49337.34</v>
      </c>
      <c r="DC23" s="30">
        <v>20.28</v>
      </c>
      <c r="DD23" s="29">
        <v>8766.92</v>
      </c>
      <c r="DE23" s="30">
        <v>36.94</v>
      </c>
      <c r="DF23" s="29">
        <v>56974.87</v>
      </c>
      <c r="DG23" s="30">
        <v>81.91</v>
      </c>
      <c r="DH23" s="29">
        <v>28552.44</v>
      </c>
      <c r="DI23" s="30">
        <v>87.42</v>
      </c>
      <c r="DJ23" s="29">
        <v>561756.99</v>
      </c>
      <c r="DK23" s="29">
        <v>480.82</v>
      </c>
      <c r="DL23" s="29">
        <v>82957.89</v>
      </c>
      <c r="DM23" s="29">
        <v>-48.42</v>
      </c>
      <c r="DN23" s="29">
        <v>1760016.41</v>
      </c>
      <c r="DO23" s="29">
        <v>-7752.09</v>
      </c>
      <c r="DP23" s="29">
        <v>81795.399999999994</v>
      </c>
      <c r="DQ23" s="30">
        <v>-53.14</v>
      </c>
      <c r="DR23" s="29">
        <v>42456.56</v>
      </c>
      <c r="DS23" s="30">
        <v>230.5</v>
      </c>
      <c r="DT23" s="29">
        <v>141445.32</v>
      </c>
      <c r="DU23" s="29">
        <v>-541.13</v>
      </c>
      <c r="DV23" s="29">
        <v>34440.78</v>
      </c>
      <c r="DW23" s="30">
        <v>-91.1</v>
      </c>
      <c r="DX23" s="29">
        <v>101562.47</v>
      </c>
      <c r="DY23" s="30">
        <v>-232.87</v>
      </c>
      <c r="DZ23" s="29">
        <v>10867.8</v>
      </c>
      <c r="EA23" s="30">
        <v>-2.19</v>
      </c>
      <c r="EB23" s="29">
        <v>14924.58</v>
      </c>
      <c r="EC23" s="30">
        <v>34.94</v>
      </c>
      <c r="ED23" s="29">
        <v>10775.46</v>
      </c>
      <c r="EE23" s="30">
        <v>12.49</v>
      </c>
      <c r="EF23" s="29">
        <v>258866.43</v>
      </c>
      <c r="EG23" s="30">
        <v>232.56</v>
      </c>
      <c r="EH23" s="29">
        <v>181088.05</v>
      </c>
      <c r="EI23" s="30">
        <v>-291.45</v>
      </c>
      <c r="EJ23" s="29">
        <v>97961.07</v>
      </c>
      <c r="EK23" s="30">
        <v>243.1</v>
      </c>
      <c r="EL23" s="28">
        <v>39631.379999999997</v>
      </c>
      <c r="EM23" s="30">
        <v>80.22</v>
      </c>
      <c r="EN23" s="29">
        <v>42456.56</v>
      </c>
      <c r="EO23" s="30">
        <v>230.5</v>
      </c>
      <c r="EP23" s="29">
        <v>143540.4</v>
      </c>
      <c r="EQ23" s="29">
        <v>-349.4</v>
      </c>
      <c r="ER23" s="29">
        <v>11870.81</v>
      </c>
      <c r="ES23" s="29">
        <v>-12.1</v>
      </c>
      <c r="ET23" s="29">
        <v>106811.58</v>
      </c>
      <c r="EU23" s="30">
        <v>560.53</v>
      </c>
      <c r="EV23" s="29">
        <v>47698.65</v>
      </c>
      <c r="EW23" s="30">
        <v>0.35</v>
      </c>
      <c r="EX23" s="29">
        <v>44519.94</v>
      </c>
      <c r="EY23" s="30">
        <v>-19.91</v>
      </c>
    </row>
    <row r="24" spans="1:155">
      <c r="A24" s="27">
        <v>46063</v>
      </c>
      <c r="B24" s="29">
        <v>4250438</v>
      </c>
      <c r="C24" s="29">
        <v>-8695.8799999999992</v>
      </c>
      <c r="D24" s="29">
        <v>611425.99</v>
      </c>
      <c r="E24" s="29">
        <v>-161.77000000000001</v>
      </c>
      <c r="F24" s="29">
        <v>1767126.68</v>
      </c>
      <c r="G24" s="29">
        <v>-5259.47</v>
      </c>
      <c r="H24" s="29">
        <v>285292.34999999998</v>
      </c>
      <c r="I24" s="29">
        <v>110.91</v>
      </c>
      <c r="J24" s="29">
        <v>41101.53</v>
      </c>
      <c r="K24" s="30">
        <v>127.26</v>
      </c>
      <c r="L24" s="29">
        <v>263041.45</v>
      </c>
      <c r="M24" s="29">
        <v>58.81</v>
      </c>
      <c r="N24" s="29">
        <v>234656.8</v>
      </c>
      <c r="O24" s="29">
        <v>-473.22</v>
      </c>
      <c r="P24" s="29">
        <v>210708.29</v>
      </c>
      <c r="Q24" s="30">
        <v>-60.79</v>
      </c>
      <c r="R24" s="29">
        <v>142833.82</v>
      </c>
      <c r="S24" s="29">
        <v>-474.05</v>
      </c>
      <c r="T24" s="29">
        <v>8879.27</v>
      </c>
      <c r="U24" s="30">
        <v>43.19</v>
      </c>
      <c r="V24" s="29">
        <v>97862.47</v>
      </c>
      <c r="W24" s="29">
        <v>-165.02</v>
      </c>
      <c r="X24" s="29">
        <v>1707298.88</v>
      </c>
      <c r="Y24" s="29">
        <v>-7469.99</v>
      </c>
      <c r="Z24" s="29">
        <v>48464.78</v>
      </c>
      <c r="AA24" s="30">
        <v>-20.62</v>
      </c>
      <c r="AB24" s="29">
        <v>213309.83</v>
      </c>
      <c r="AC24" s="30">
        <v>-112.13</v>
      </c>
      <c r="AD24" s="29">
        <v>20751.73</v>
      </c>
      <c r="AE24" s="30">
        <v>87.61</v>
      </c>
      <c r="AF24" s="29">
        <v>24575.31</v>
      </c>
      <c r="AG24" s="30">
        <v>58.65</v>
      </c>
      <c r="AH24" s="29">
        <v>192474.56</v>
      </c>
      <c r="AI24" s="29">
        <v>-413.86</v>
      </c>
      <c r="AJ24" s="29">
        <v>126451.3</v>
      </c>
      <c r="AK24" s="29">
        <v>-370.26</v>
      </c>
      <c r="AL24" s="29">
        <v>92918.75</v>
      </c>
      <c r="AM24" s="29">
        <v>124.1</v>
      </c>
      <c r="AN24" s="29">
        <v>161507.89000000001</v>
      </c>
      <c r="AO24" s="28">
        <v>-560.49</v>
      </c>
      <c r="AP24" s="29">
        <v>105418.03</v>
      </c>
      <c r="AQ24" s="30">
        <v>288.67</v>
      </c>
      <c r="AR24" s="29">
        <v>26727</v>
      </c>
      <c r="AS24" s="30">
        <v>77.91</v>
      </c>
      <c r="AT24" s="29">
        <v>83630.12</v>
      </c>
      <c r="AU24" s="30">
        <v>112.88</v>
      </c>
      <c r="AV24" s="29">
        <v>51283.34</v>
      </c>
      <c r="AW24" s="30">
        <v>121.06</v>
      </c>
      <c r="AX24" s="29">
        <v>47245.56</v>
      </c>
      <c r="AY24" s="30">
        <v>-27.82</v>
      </c>
      <c r="AZ24" s="28">
        <v>1829716.14</v>
      </c>
      <c r="BA24" s="29">
        <v>-7537.12</v>
      </c>
      <c r="BB24" s="29">
        <v>93657.89</v>
      </c>
      <c r="BC24" s="30">
        <v>-39.75</v>
      </c>
      <c r="BD24" s="29">
        <v>47948.5</v>
      </c>
      <c r="BE24" s="30">
        <v>30.28</v>
      </c>
      <c r="BF24" s="29"/>
      <c r="BG24" s="29"/>
      <c r="BH24" s="29">
        <v>83046.09</v>
      </c>
      <c r="BI24" s="30">
        <v>259.55</v>
      </c>
      <c r="BJ24" s="29">
        <v>118041.74</v>
      </c>
      <c r="BK24" s="30">
        <v>-44.87</v>
      </c>
      <c r="BL24" s="29">
        <v>51617.8</v>
      </c>
      <c r="BM24" s="30">
        <v>-47.94</v>
      </c>
      <c r="BN24" s="29">
        <v>46571.61</v>
      </c>
      <c r="BO24" s="30">
        <v>56.75</v>
      </c>
      <c r="BP24" s="29">
        <v>58211.28</v>
      </c>
      <c r="BQ24" s="30">
        <v>-14.85</v>
      </c>
      <c r="BR24" s="29">
        <v>236172.71</v>
      </c>
      <c r="BS24" s="29">
        <v>409.38</v>
      </c>
      <c r="BT24" s="29">
        <v>1744232.62</v>
      </c>
      <c r="BU24" s="29">
        <v>-7463.09</v>
      </c>
      <c r="BV24" s="29">
        <v>341647.08</v>
      </c>
      <c r="BW24" s="30">
        <v>-935.07</v>
      </c>
      <c r="BX24" s="29">
        <v>78290.259999999995</v>
      </c>
      <c r="BY24" s="30">
        <v>160.18</v>
      </c>
      <c r="BZ24" s="29">
        <v>254426.64</v>
      </c>
      <c r="CA24" s="29">
        <v>-436.39</v>
      </c>
      <c r="CB24" s="29">
        <v>14946.43</v>
      </c>
      <c r="CC24" s="30">
        <v>-23.97</v>
      </c>
      <c r="CD24" s="29">
        <v>37447.89</v>
      </c>
      <c r="CE24" s="30">
        <v>111.09</v>
      </c>
      <c r="CF24" s="29">
        <v>25979.25</v>
      </c>
      <c r="CG24" s="30">
        <v>-13.33</v>
      </c>
      <c r="CH24" s="29">
        <v>72017.75</v>
      </c>
      <c r="CI24" s="30">
        <v>110.16</v>
      </c>
      <c r="CJ24" s="29">
        <v>396942.53</v>
      </c>
      <c r="CK24" s="30">
        <v>99.1</v>
      </c>
      <c r="CL24" s="29">
        <v>238544.56</v>
      </c>
      <c r="CM24" s="30">
        <v>-121.6</v>
      </c>
      <c r="CN24" s="28">
        <v>111417.43</v>
      </c>
      <c r="CO24" s="30">
        <v>-90.71</v>
      </c>
      <c r="CP24" s="29">
        <v>94264.29</v>
      </c>
      <c r="CQ24" s="30">
        <v>-37.68</v>
      </c>
      <c r="CR24" s="29">
        <v>177956.32</v>
      </c>
      <c r="CS24" s="29">
        <v>-542.16999999999996</v>
      </c>
      <c r="CT24" s="29">
        <v>94964.58</v>
      </c>
      <c r="CU24" s="30">
        <v>-86.76</v>
      </c>
      <c r="CV24" s="29">
        <v>1744232.62</v>
      </c>
      <c r="CW24" s="29">
        <v>-7463.09</v>
      </c>
      <c r="CX24" s="29">
        <v>194028.14</v>
      </c>
      <c r="CY24" s="29">
        <v>146.68</v>
      </c>
      <c r="CZ24" s="29">
        <v>16913.89</v>
      </c>
      <c r="DA24" s="30">
        <v>41.32</v>
      </c>
      <c r="DB24" s="29">
        <v>47948.5</v>
      </c>
      <c r="DC24" s="30">
        <v>30.28</v>
      </c>
      <c r="DD24" s="29">
        <v>8879.27</v>
      </c>
      <c r="DE24" s="30">
        <v>43.19</v>
      </c>
      <c r="DF24" s="29">
        <v>58761.2</v>
      </c>
      <c r="DG24" s="30">
        <v>138.58000000000001</v>
      </c>
      <c r="DH24" s="29">
        <v>28713.89</v>
      </c>
      <c r="DI24" s="30">
        <v>107.22</v>
      </c>
      <c r="DJ24" s="29">
        <v>553962.5</v>
      </c>
      <c r="DK24" s="29">
        <v>-178.2</v>
      </c>
      <c r="DL24" s="29">
        <v>84251.62</v>
      </c>
      <c r="DM24" s="28">
        <v>-93.03</v>
      </c>
      <c r="DN24" s="29">
        <v>1744232.62</v>
      </c>
      <c r="DO24" s="29">
        <v>-7463.09</v>
      </c>
      <c r="DP24" s="29">
        <v>80715.289999999994</v>
      </c>
      <c r="DQ24" s="29">
        <v>-28.04</v>
      </c>
      <c r="DR24" s="29">
        <v>42930.59</v>
      </c>
      <c r="DS24" s="30">
        <v>316.27999999999997</v>
      </c>
      <c r="DT24" s="29">
        <v>142833.82</v>
      </c>
      <c r="DU24" s="29">
        <v>-474.05</v>
      </c>
      <c r="DV24" s="29">
        <v>34946.620000000003</v>
      </c>
      <c r="DW24" s="30">
        <v>-68.16</v>
      </c>
      <c r="DX24" s="29">
        <v>97862.47</v>
      </c>
      <c r="DY24" s="30">
        <v>-165.02</v>
      </c>
      <c r="DZ24" s="29">
        <v>10975.72</v>
      </c>
      <c r="EA24" s="30">
        <v>-9.61</v>
      </c>
      <c r="EB24" s="29">
        <v>15127.51</v>
      </c>
      <c r="EC24" s="30">
        <v>50.38</v>
      </c>
      <c r="ED24" s="29">
        <v>10899.56</v>
      </c>
      <c r="EE24" s="30">
        <v>21.93</v>
      </c>
      <c r="EF24" s="29">
        <v>260207.78</v>
      </c>
      <c r="EG24" s="30">
        <v>233.02</v>
      </c>
      <c r="EH24" s="29">
        <v>179328.28</v>
      </c>
      <c r="EI24" s="30">
        <v>-267.55</v>
      </c>
      <c r="EJ24" s="29">
        <v>100129.21</v>
      </c>
      <c r="EK24" s="30">
        <v>317.7</v>
      </c>
      <c r="EL24" s="29">
        <v>39969.449999999997</v>
      </c>
      <c r="EM24" s="30">
        <v>104.38</v>
      </c>
      <c r="EN24" s="29">
        <v>42930.59</v>
      </c>
      <c r="EO24" s="30">
        <v>316.27999999999997</v>
      </c>
      <c r="EP24" s="29">
        <v>139011.53</v>
      </c>
      <c r="EQ24" s="29">
        <v>-679.67</v>
      </c>
      <c r="ER24" s="29">
        <v>11558.01</v>
      </c>
      <c r="ES24" s="29">
        <v>-36.17</v>
      </c>
      <c r="ET24" s="29">
        <v>105418.03</v>
      </c>
      <c r="EU24" s="30">
        <v>288.67</v>
      </c>
      <c r="EV24" s="29">
        <v>48464.78</v>
      </c>
      <c r="EW24" s="30">
        <v>-20.62</v>
      </c>
      <c r="EX24" s="29">
        <v>45799.51</v>
      </c>
      <c r="EY24" s="30">
        <v>-17.059999999999999</v>
      </c>
    </row>
    <row r="25" spans="1:155">
      <c r="A25" s="27">
        <v>46064</v>
      </c>
      <c r="B25" s="29">
        <v>4292738.22</v>
      </c>
      <c r="C25" s="29">
        <v>-6908.49</v>
      </c>
      <c r="D25" s="29">
        <v>611342.87</v>
      </c>
      <c r="E25" s="29">
        <v>-147.62</v>
      </c>
      <c r="F25" s="29">
        <v>1799846.84</v>
      </c>
      <c r="G25" s="29">
        <v>-3409.9</v>
      </c>
      <c r="H25" s="29">
        <v>284310.15999999997</v>
      </c>
      <c r="I25" s="29">
        <v>-141.32</v>
      </c>
      <c r="J25" s="29">
        <v>41160.76</v>
      </c>
      <c r="K25" s="30">
        <v>189.7</v>
      </c>
      <c r="L25" s="29">
        <v>262511.90000000002</v>
      </c>
      <c r="M25" s="30">
        <v>-148.66</v>
      </c>
      <c r="N25" s="29">
        <v>244060.91</v>
      </c>
      <c r="O25" s="29">
        <v>-279.44</v>
      </c>
      <c r="P25" s="29">
        <v>214375.53</v>
      </c>
      <c r="Q25" s="30">
        <v>-60.58</v>
      </c>
      <c r="R25" s="29">
        <v>144347.03</v>
      </c>
      <c r="S25" s="29">
        <v>-379.97</v>
      </c>
      <c r="T25" s="29">
        <v>8847.15</v>
      </c>
      <c r="U25" s="30">
        <v>26.48</v>
      </c>
      <c r="V25" s="29">
        <v>96902.17</v>
      </c>
      <c r="W25" s="29">
        <v>-76.03</v>
      </c>
      <c r="X25" s="29">
        <v>1706462.27</v>
      </c>
      <c r="Y25" s="29">
        <v>-5415.76</v>
      </c>
      <c r="Z25" s="29">
        <v>49807.17</v>
      </c>
      <c r="AA25" s="30">
        <v>-60.63</v>
      </c>
      <c r="AB25" s="29">
        <v>222525.96</v>
      </c>
      <c r="AC25" s="30">
        <v>-276.45</v>
      </c>
      <c r="AD25" s="29">
        <v>20779.73</v>
      </c>
      <c r="AE25" s="30">
        <v>67.22</v>
      </c>
      <c r="AF25" s="29">
        <v>24319.08</v>
      </c>
      <c r="AG25" s="30">
        <v>17.48</v>
      </c>
      <c r="AH25" s="29">
        <v>193440.47</v>
      </c>
      <c r="AI25" s="29">
        <v>-404.55</v>
      </c>
      <c r="AJ25" s="29">
        <v>128689.93</v>
      </c>
      <c r="AK25" s="29">
        <v>-240.92</v>
      </c>
      <c r="AL25" s="29">
        <v>93863.9</v>
      </c>
      <c r="AM25" s="29">
        <v>82.14</v>
      </c>
      <c r="AN25" s="29">
        <v>170112.6</v>
      </c>
      <c r="AO25" s="29">
        <v>-324.08</v>
      </c>
      <c r="AP25" s="29">
        <v>109710.92</v>
      </c>
      <c r="AQ25" s="30">
        <v>251.77</v>
      </c>
      <c r="AR25" s="29">
        <v>26660.87</v>
      </c>
      <c r="AS25" s="30">
        <v>46.24</v>
      </c>
      <c r="AT25" s="29">
        <v>86926.83</v>
      </c>
      <c r="AU25" s="30">
        <v>32.49</v>
      </c>
      <c r="AV25" s="29">
        <v>51405.88</v>
      </c>
      <c r="AW25" s="30">
        <v>82.39</v>
      </c>
      <c r="AX25" s="29">
        <v>47764.89</v>
      </c>
      <c r="AY25" s="30">
        <v>-46.64</v>
      </c>
      <c r="AZ25" s="28">
        <v>1828811.54</v>
      </c>
      <c r="BA25" s="29">
        <v>-5504.98</v>
      </c>
      <c r="BB25" s="29">
        <v>95636.52</v>
      </c>
      <c r="BC25" s="30">
        <v>-89.1</v>
      </c>
      <c r="BD25" s="29">
        <v>48099.74</v>
      </c>
      <c r="BE25" s="30">
        <v>-11.54</v>
      </c>
      <c r="BF25" s="29"/>
      <c r="BG25" s="29"/>
      <c r="BH25" s="29">
        <v>85059.83</v>
      </c>
      <c r="BI25" s="30">
        <v>261.76</v>
      </c>
      <c r="BJ25" s="29">
        <v>117395.7</v>
      </c>
      <c r="BK25" s="30">
        <v>-197.07</v>
      </c>
      <c r="BL25" s="29">
        <v>51043.03</v>
      </c>
      <c r="BM25" s="30">
        <v>-46.58</v>
      </c>
      <c r="BN25" s="29">
        <v>46694.78</v>
      </c>
      <c r="BO25" s="30">
        <v>39.14</v>
      </c>
      <c r="BP25" s="29">
        <v>59446.43</v>
      </c>
      <c r="BQ25" s="30">
        <v>-0.13</v>
      </c>
      <c r="BR25" s="29">
        <v>241684.08</v>
      </c>
      <c r="BS25" s="29">
        <v>142.07</v>
      </c>
      <c r="BT25" s="29">
        <v>1742835.81</v>
      </c>
      <c r="BU25" s="29">
        <v>-5372.58</v>
      </c>
      <c r="BV25" s="29">
        <v>341966.62</v>
      </c>
      <c r="BW25" s="30">
        <v>-845.22</v>
      </c>
      <c r="BX25" s="29">
        <v>79234.34</v>
      </c>
      <c r="BY25" s="30">
        <v>117.57</v>
      </c>
      <c r="BZ25" s="29">
        <v>263976.5</v>
      </c>
      <c r="CA25" s="29">
        <v>-241.94</v>
      </c>
      <c r="CB25" s="29">
        <v>14945.88</v>
      </c>
      <c r="CC25" s="30">
        <v>-24.5</v>
      </c>
      <c r="CD25" s="29">
        <v>38057.08</v>
      </c>
      <c r="CE25" s="30">
        <v>149.25</v>
      </c>
      <c r="CF25" s="29">
        <v>26455.71</v>
      </c>
      <c r="CG25" s="30">
        <v>-1.52</v>
      </c>
      <c r="CH25" s="29">
        <v>72056.259999999995</v>
      </c>
      <c r="CI25" s="30">
        <v>62.19</v>
      </c>
      <c r="CJ25" s="29">
        <v>401593.53</v>
      </c>
      <c r="CK25" s="30">
        <v>-46.51</v>
      </c>
      <c r="CL25" s="29">
        <v>247781.74</v>
      </c>
      <c r="CM25" s="30">
        <v>-274.89</v>
      </c>
      <c r="CN25" s="29">
        <v>112185.27</v>
      </c>
      <c r="CO25" s="30">
        <v>-58.19</v>
      </c>
      <c r="CP25" s="29">
        <v>96251.41</v>
      </c>
      <c r="CQ25" s="30">
        <v>-87.54</v>
      </c>
      <c r="CR25" s="29">
        <v>180375.56</v>
      </c>
      <c r="CS25" s="29">
        <v>-442.35</v>
      </c>
      <c r="CT25" s="29">
        <v>94618.4</v>
      </c>
      <c r="CU25" s="30">
        <v>-39.65</v>
      </c>
      <c r="CV25" s="29">
        <v>1742835.81</v>
      </c>
      <c r="CW25" s="29">
        <v>-5372.58</v>
      </c>
      <c r="CX25" s="29">
        <v>197303.89</v>
      </c>
      <c r="CY25" s="29">
        <v>-14.35</v>
      </c>
      <c r="CZ25" s="29">
        <v>17083.07</v>
      </c>
      <c r="DA25" s="30">
        <v>31.76</v>
      </c>
      <c r="DB25" s="29">
        <v>48099.74</v>
      </c>
      <c r="DC25" s="30">
        <v>-11.54</v>
      </c>
      <c r="DD25" s="29">
        <v>8847.15</v>
      </c>
      <c r="DE25" s="30">
        <v>26.48</v>
      </c>
      <c r="DF25" s="29">
        <v>59623.57</v>
      </c>
      <c r="DG25" s="30">
        <v>102.01</v>
      </c>
      <c r="DH25" s="29">
        <v>29222.28</v>
      </c>
      <c r="DI25" s="30">
        <v>134.87</v>
      </c>
      <c r="DJ25" s="28">
        <v>559288.01</v>
      </c>
      <c r="DK25" s="29">
        <v>-648.57000000000005</v>
      </c>
      <c r="DL25" s="29">
        <v>83442.98</v>
      </c>
      <c r="DM25" s="30">
        <v>-70.27</v>
      </c>
      <c r="DN25" s="29">
        <v>1742835.81</v>
      </c>
      <c r="DO25" s="29">
        <v>-5372.58</v>
      </c>
      <c r="DP25" s="29">
        <v>81461</v>
      </c>
      <c r="DQ25" s="29">
        <v>-71.55</v>
      </c>
      <c r="DR25" s="29">
        <v>42835.01</v>
      </c>
      <c r="DS25" s="30">
        <v>375.67</v>
      </c>
      <c r="DT25" s="29">
        <v>144347.03</v>
      </c>
      <c r="DU25" s="29">
        <v>-379.97</v>
      </c>
      <c r="DV25" s="29">
        <v>35849.089999999997</v>
      </c>
      <c r="DW25" s="30">
        <v>-61.78</v>
      </c>
      <c r="DX25" s="29">
        <v>96902.17</v>
      </c>
      <c r="DY25" s="30">
        <v>-76.03</v>
      </c>
      <c r="DZ25" s="29">
        <v>10718.25</v>
      </c>
      <c r="EA25" s="30">
        <v>-18.48</v>
      </c>
      <c r="EB25" s="29">
        <v>15425.41</v>
      </c>
      <c r="EC25" s="30">
        <v>61.11</v>
      </c>
      <c r="ED25" s="29">
        <v>10935.22</v>
      </c>
      <c r="EE25" s="30">
        <v>26.14</v>
      </c>
      <c r="EF25" s="29">
        <v>263828.81</v>
      </c>
      <c r="EG25" s="30">
        <v>159.94</v>
      </c>
      <c r="EH25" s="29">
        <v>179551.34</v>
      </c>
      <c r="EI25" s="30">
        <v>-193.76</v>
      </c>
      <c r="EJ25" s="29">
        <v>101046.94</v>
      </c>
      <c r="EK25" s="30">
        <v>376.47</v>
      </c>
      <c r="EL25" s="29">
        <v>40592.19</v>
      </c>
      <c r="EM25" s="30">
        <v>142.74</v>
      </c>
      <c r="EN25" s="29">
        <v>42835.01</v>
      </c>
      <c r="EO25" s="30">
        <v>375.67</v>
      </c>
      <c r="EP25" s="29">
        <v>138953.92000000001</v>
      </c>
      <c r="EQ25" s="29">
        <v>-667.87</v>
      </c>
      <c r="ER25" s="29">
        <v>11984.97</v>
      </c>
      <c r="ES25" s="29">
        <v>85.8</v>
      </c>
      <c r="ET25" s="29">
        <v>109710.92</v>
      </c>
      <c r="EU25" s="30">
        <v>251.77</v>
      </c>
      <c r="EV25" s="29">
        <v>49807.17</v>
      </c>
      <c r="EW25" s="30">
        <v>-60.63</v>
      </c>
      <c r="EX25" s="29">
        <v>46444.23</v>
      </c>
      <c r="EY25" s="30">
        <v>-26.91</v>
      </c>
    </row>
    <row r="26" spans="1:155">
      <c r="A26" s="27">
        <v>46065</v>
      </c>
      <c r="B26" s="29">
        <v>4427124.28</v>
      </c>
      <c r="C26" s="29">
        <v>1097.68</v>
      </c>
      <c r="D26" s="28">
        <v>617364.99</v>
      </c>
      <c r="E26" s="29">
        <v>21.46</v>
      </c>
      <c r="F26" s="29">
        <v>1887729.3</v>
      </c>
      <c r="G26" s="29">
        <v>1629.58</v>
      </c>
      <c r="H26" s="29">
        <v>294406.62</v>
      </c>
      <c r="I26" s="30">
        <v>158.04</v>
      </c>
      <c r="J26" s="29">
        <v>41163.24</v>
      </c>
      <c r="K26" s="30">
        <v>228.75</v>
      </c>
      <c r="L26" s="29">
        <v>272097.75</v>
      </c>
      <c r="M26" s="30">
        <v>138.49</v>
      </c>
      <c r="N26" s="29">
        <v>245136.01</v>
      </c>
      <c r="O26" s="29">
        <v>-436.17</v>
      </c>
      <c r="P26" s="29">
        <v>214443.03</v>
      </c>
      <c r="Q26" s="29">
        <v>81.39</v>
      </c>
      <c r="R26" s="29">
        <v>145472.56</v>
      </c>
      <c r="S26" s="29">
        <v>-344.42</v>
      </c>
      <c r="T26" s="29">
        <v>8960.51</v>
      </c>
      <c r="U26" s="30">
        <v>19.82</v>
      </c>
      <c r="V26" s="29">
        <v>99873.86</v>
      </c>
      <c r="W26" s="29">
        <v>-168.82</v>
      </c>
      <c r="X26" s="29">
        <v>1795231.26</v>
      </c>
      <c r="Y26" s="29">
        <v>1571.57</v>
      </c>
      <c r="Z26" s="29">
        <v>52052.39</v>
      </c>
      <c r="AA26" s="30">
        <v>-72.19</v>
      </c>
      <c r="AB26" s="29">
        <v>230655.55</v>
      </c>
      <c r="AC26" s="30">
        <v>-512.39</v>
      </c>
      <c r="AD26" s="29">
        <v>20933.13</v>
      </c>
      <c r="AE26" s="30">
        <v>55.2</v>
      </c>
      <c r="AF26" s="29">
        <v>24752.81</v>
      </c>
      <c r="AG26" s="30">
        <v>19.77</v>
      </c>
      <c r="AH26" s="28">
        <v>195829.42</v>
      </c>
      <c r="AI26" s="29">
        <v>-296.5</v>
      </c>
      <c r="AJ26" s="29">
        <v>128293.64</v>
      </c>
      <c r="AK26" s="29">
        <v>-292.32</v>
      </c>
      <c r="AL26" s="29">
        <v>93917.55</v>
      </c>
      <c r="AM26" s="29">
        <v>39.65</v>
      </c>
      <c r="AN26" s="29">
        <v>171302.08</v>
      </c>
      <c r="AO26" s="29">
        <v>-425.68</v>
      </c>
      <c r="AP26" s="29">
        <v>109600.25</v>
      </c>
      <c r="AQ26" s="30">
        <v>342.87</v>
      </c>
      <c r="AR26" s="29">
        <v>26528.95</v>
      </c>
      <c r="AS26" s="30">
        <v>41.83</v>
      </c>
      <c r="AT26" s="29">
        <v>86160.89</v>
      </c>
      <c r="AU26" s="30">
        <v>-40.700000000000003</v>
      </c>
      <c r="AV26" s="29">
        <v>52680.21</v>
      </c>
      <c r="AW26" s="30">
        <v>100.08</v>
      </c>
      <c r="AX26" s="29">
        <v>47981.71</v>
      </c>
      <c r="AY26" s="30">
        <v>-27.17</v>
      </c>
      <c r="AZ26" s="28">
        <v>1920202.94</v>
      </c>
      <c r="BA26" s="29">
        <v>1683.52</v>
      </c>
      <c r="BB26" s="29">
        <v>99104.06</v>
      </c>
      <c r="BC26" s="30">
        <v>-112.56</v>
      </c>
      <c r="BD26" s="29">
        <v>47616.23</v>
      </c>
      <c r="BE26" s="30">
        <v>-14.69</v>
      </c>
      <c r="BF26" s="29"/>
      <c r="BG26" s="29"/>
      <c r="BH26" s="29">
        <v>85994.68</v>
      </c>
      <c r="BI26" s="30">
        <v>303.69</v>
      </c>
      <c r="BJ26" s="29">
        <v>121348.57</v>
      </c>
      <c r="BK26" s="30">
        <v>17.59</v>
      </c>
      <c r="BL26" s="29">
        <v>52219.13</v>
      </c>
      <c r="BM26" s="30">
        <v>7.6</v>
      </c>
      <c r="BN26" s="29">
        <v>47405.91</v>
      </c>
      <c r="BO26" s="30">
        <v>136.43</v>
      </c>
      <c r="BP26" s="29">
        <v>59726.58</v>
      </c>
      <c r="BQ26" s="30">
        <v>30.56</v>
      </c>
      <c r="BR26" s="29">
        <v>241993.11</v>
      </c>
      <c r="BS26" s="29">
        <v>332.7</v>
      </c>
      <c r="BT26" s="29">
        <v>1831987.12</v>
      </c>
      <c r="BU26" s="29">
        <v>1551.26</v>
      </c>
      <c r="BV26" s="29">
        <v>354557.41</v>
      </c>
      <c r="BW26" s="30">
        <v>-490.51</v>
      </c>
      <c r="BX26" s="29">
        <v>80183</v>
      </c>
      <c r="BY26" s="30">
        <v>142.26</v>
      </c>
      <c r="BZ26" s="29">
        <v>265219.63</v>
      </c>
      <c r="CA26" s="29">
        <v>-386.03</v>
      </c>
      <c r="CB26" s="29">
        <v>14934.2</v>
      </c>
      <c r="CC26" s="30">
        <v>1.02</v>
      </c>
      <c r="CD26" s="29">
        <v>38104.04</v>
      </c>
      <c r="CE26" s="30">
        <v>116.83</v>
      </c>
      <c r="CF26" s="29">
        <v>26136.32</v>
      </c>
      <c r="CG26" s="30">
        <v>-35.47</v>
      </c>
      <c r="CH26" s="29">
        <v>73442.460000000006</v>
      </c>
      <c r="CI26" s="30">
        <v>54.86</v>
      </c>
      <c r="CJ26" s="29">
        <v>402759.58</v>
      </c>
      <c r="CK26" s="30">
        <v>220.51</v>
      </c>
      <c r="CL26" s="29">
        <v>256049.12</v>
      </c>
      <c r="CM26" s="30">
        <v>-516.45000000000005</v>
      </c>
      <c r="CN26" s="29">
        <v>115912.49</v>
      </c>
      <c r="CO26" s="30">
        <v>-116.82</v>
      </c>
      <c r="CP26" s="29">
        <v>99735.92</v>
      </c>
      <c r="CQ26" s="30">
        <v>-109.89</v>
      </c>
      <c r="CR26" s="29">
        <v>181320.23</v>
      </c>
      <c r="CS26" s="29">
        <v>-416</v>
      </c>
      <c r="CT26" s="29">
        <v>95964.66</v>
      </c>
      <c r="CU26" s="30">
        <v>80.099999999999994</v>
      </c>
      <c r="CV26" s="29">
        <v>1831987.12</v>
      </c>
      <c r="CW26" s="29">
        <v>1551.26</v>
      </c>
      <c r="CX26" s="29">
        <v>202666.81</v>
      </c>
      <c r="CY26" s="29">
        <v>-25.92</v>
      </c>
      <c r="CZ26" s="29">
        <v>17125.98</v>
      </c>
      <c r="DA26" s="30">
        <v>32.409999999999997</v>
      </c>
      <c r="DB26" s="29">
        <v>47616.23</v>
      </c>
      <c r="DC26" s="30">
        <v>-14.69</v>
      </c>
      <c r="DD26" s="29">
        <v>8960.51</v>
      </c>
      <c r="DE26" s="30">
        <v>19.82</v>
      </c>
      <c r="DF26" s="29">
        <v>60302.92</v>
      </c>
      <c r="DG26" s="30">
        <v>103.22</v>
      </c>
      <c r="DH26" s="29">
        <v>29231.03</v>
      </c>
      <c r="DI26" s="30">
        <v>90.69</v>
      </c>
      <c r="DJ26" s="29">
        <v>568708.35</v>
      </c>
      <c r="DK26" s="29">
        <v>-142.88</v>
      </c>
      <c r="DL26" s="29">
        <v>86432.98</v>
      </c>
      <c r="DM26" s="30">
        <v>-125.91</v>
      </c>
      <c r="DN26" s="29">
        <v>1831987.12</v>
      </c>
      <c r="DO26" s="29">
        <v>1551.26</v>
      </c>
      <c r="DP26" s="29">
        <v>81971.679999999993</v>
      </c>
      <c r="DQ26" s="29">
        <v>-80.17</v>
      </c>
      <c r="DR26" s="29">
        <v>42842.52</v>
      </c>
      <c r="DS26" s="30">
        <v>270.89999999999998</v>
      </c>
      <c r="DT26" s="29">
        <v>145472.56</v>
      </c>
      <c r="DU26" s="29">
        <v>-344.42</v>
      </c>
      <c r="DV26" s="29">
        <v>35670.5</v>
      </c>
      <c r="DW26" s="30">
        <v>-71.09</v>
      </c>
      <c r="DX26" s="29">
        <v>99873.86</v>
      </c>
      <c r="DY26" s="30">
        <v>-168.82</v>
      </c>
      <c r="DZ26" s="29">
        <v>10792.12</v>
      </c>
      <c r="EA26" s="30">
        <v>-12.83</v>
      </c>
      <c r="EB26" s="29">
        <v>15474.88</v>
      </c>
      <c r="EC26" s="30">
        <v>50.19</v>
      </c>
      <c r="ED26" s="29">
        <v>10937.93</v>
      </c>
      <c r="EE26" s="30">
        <v>24.69</v>
      </c>
      <c r="EF26" s="29">
        <v>264474.96000000002</v>
      </c>
      <c r="EG26" s="30">
        <v>280.81</v>
      </c>
      <c r="EH26" s="29">
        <v>189166.86</v>
      </c>
      <c r="EI26" s="30">
        <v>-127.09</v>
      </c>
      <c r="EJ26" s="29">
        <v>101681.37</v>
      </c>
      <c r="EK26" s="30">
        <v>209.57</v>
      </c>
      <c r="EL26" s="29">
        <v>40645.5</v>
      </c>
      <c r="EM26" s="30">
        <v>110.47</v>
      </c>
      <c r="EN26" s="29">
        <v>42842.52</v>
      </c>
      <c r="EO26" s="30">
        <v>270.89999999999998</v>
      </c>
      <c r="EP26" s="29">
        <v>140874.47</v>
      </c>
      <c r="EQ26" s="29">
        <v>-374.35</v>
      </c>
      <c r="ER26" s="29">
        <v>12326.01</v>
      </c>
      <c r="ES26" s="29">
        <v>58.37</v>
      </c>
      <c r="ET26" s="29">
        <v>109600.25</v>
      </c>
      <c r="EU26" s="30">
        <v>342.87</v>
      </c>
      <c r="EV26" s="29">
        <v>52052.39</v>
      </c>
      <c r="EW26" s="30">
        <v>-72.19</v>
      </c>
      <c r="EX26" s="29">
        <v>47683.53</v>
      </c>
      <c r="EY26" s="30">
        <v>-37.700000000000003</v>
      </c>
    </row>
    <row r="27" spans="1:155">
      <c r="A27" s="27">
        <v>46066</v>
      </c>
      <c r="B27" s="29">
        <v>4414958.95</v>
      </c>
      <c r="C27" s="29">
        <v>3498.91</v>
      </c>
      <c r="D27" s="29">
        <v>606560.23</v>
      </c>
      <c r="E27" s="29">
        <v>-292.77</v>
      </c>
      <c r="F27" s="29">
        <v>1894712.39</v>
      </c>
      <c r="G27" s="29">
        <v>1891.38</v>
      </c>
      <c r="H27" s="29">
        <v>284866.17</v>
      </c>
      <c r="I27" s="29">
        <v>177.44</v>
      </c>
      <c r="J27" s="29">
        <v>40715.53</v>
      </c>
      <c r="K27" s="30">
        <v>307.5</v>
      </c>
      <c r="L27" s="29">
        <v>263408.67</v>
      </c>
      <c r="M27" s="30">
        <v>121.59</v>
      </c>
      <c r="N27" s="29">
        <v>241434.4</v>
      </c>
      <c r="O27" s="29">
        <v>-296.48</v>
      </c>
      <c r="P27" s="29">
        <v>212468.79</v>
      </c>
      <c r="Q27" s="29">
        <v>78.790000000000006</v>
      </c>
      <c r="R27" s="29">
        <v>142685.01</v>
      </c>
      <c r="S27" s="29">
        <v>-261.2</v>
      </c>
      <c r="T27" s="29">
        <v>8981.33</v>
      </c>
      <c r="U27" s="29">
        <v>25.85</v>
      </c>
      <c r="V27" s="29">
        <v>97714.4</v>
      </c>
      <c r="W27" s="29">
        <v>-204.27</v>
      </c>
      <c r="X27" s="29">
        <v>1801822.79</v>
      </c>
      <c r="Y27" s="29">
        <v>2638.45</v>
      </c>
      <c r="Z27" s="29">
        <v>50967.57</v>
      </c>
      <c r="AA27" s="30">
        <v>-95.52</v>
      </c>
      <c r="AB27" s="29">
        <v>227748.26</v>
      </c>
      <c r="AC27" s="30">
        <v>-528.11</v>
      </c>
      <c r="AD27" s="29">
        <v>21422.86</v>
      </c>
      <c r="AE27" s="30">
        <v>77.819999999999993</v>
      </c>
      <c r="AF27" s="29">
        <v>24799.87</v>
      </c>
      <c r="AG27" s="30">
        <v>21.43</v>
      </c>
      <c r="AH27" s="29">
        <v>194954.3</v>
      </c>
      <c r="AI27" s="29">
        <v>-218.41</v>
      </c>
      <c r="AJ27" s="29">
        <v>126904.96000000001</v>
      </c>
      <c r="AK27" s="29">
        <v>-190.24</v>
      </c>
      <c r="AL27" s="29">
        <v>92378.71</v>
      </c>
      <c r="AM27" s="29">
        <v>23.72</v>
      </c>
      <c r="AN27" s="29">
        <v>168978.32</v>
      </c>
      <c r="AO27" s="29">
        <v>-277.83999999999997</v>
      </c>
      <c r="AP27" s="29">
        <v>108037.75</v>
      </c>
      <c r="AQ27" s="30">
        <v>448.03</v>
      </c>
      <c r="AR27" s="29">
        <v>26436.55</v>
      </c>
      <c r="AS27" s="30">
        <v>77.44</v>
      </c>
      <c r="AT27" s="29">
        <v>85760.85</v>
      </c>
      <c r="AU27" s="30">
        <v>-2.15</v>
      </c>
      <c r="AV27" s="29">
        <v>52315.8</v>
      </c>
      <c r="AW27" s="30">
        <v>80.3</v>
      </c>
      <c r="AX27" s="28">
        <v>47664.69</v>
      </c>
      <c r="AY27" s="30">
        <v>-2.88</v>
      </c>
      <c r="AZ27" s="28">
        <v>1923003.43</v>
      </c>
      <c r="BA27" s="29">
        <v>2694.09</v>
      </c>
      <c r="BB27" s="29">
        <v>98471.73</v>
      </c>
      <c r="BC27" s="30">
        <v>-135.66999999999999</v>
      </c>
      <c r="BD27" s="29">
        <v>47496.6</v>
      </c>
      <c r="BE27" s="30">
        <v>-12.57</v>
      </c>
      <c r="BF27" s="29"/>
      <c r="BG27" s="29"/>
      <c r="BH27" s="29">
        <v>85869.54</v>
      </c>
      <c r="BI27" s="30">
        <v>302.13</v>
      </c>
      <c r="BJ27" s="29">
        <v>118721.67</v>
      </c>
      <c r="BK27" s="30">
        <v>38.74</v>
      </c>
      <c r="BL27" s="29">
        <v>50719.06</v>
      </c>
      <c r="BM27" s="30">
        <v>-6.42</v>
      </c>
      <c r="BN27" s="29">
        <v>46733.62</v>
      </c>
      <c r="BO27" s="30">
        <v>131.49</v>
      </c>
      <c r="BP27" s="29">
        <v>59677.84</v>
      </c>
      <c r="BQ27" s="30">
        <v>18.899999999999999</v>
      </c>
      <c r="BR27" s="29">
        <v>239957.91</v>
      </c>
      <c r="BS27" s="29">
        <v>803.11</v>
      </c>
      <c r="BT27" s="29">
        <v>1838570.13</v>
      </c>
      <c r="BU27" s="29">
        <v>2554.84</v>
      </c>
      <c r="BV27" s="29">
        <v>348369.66</v>
      </c>
      <c r="BW27" s="30">
        <v>-294.72000000000003</v>
      </c>
      <c r="BX27" s="29">
        <v>80219.44</v>
      </c>
      <c r="BY27" s="30">
        <v>195.32</v>
      </c>
      <c r="BZ27" s="29">
        <v>261357.03</v>
      </c>
      <c r="CA27" s="29">
        <v>-254.11</v>
      </c>
      <c r="CB27" s="29">
        <v>14909.33</v>
      </c>
      <c r="CC27" s="30">
        <v>13.29</v>
      </c>
      <c r="CD27" s="29">
        <v>38046.97</v>
      </c>
      <c r="CE27" s="30">
        <v>135.43</v>
      </c>
      <c r="CF27" s="29">
        <v>25968.09</v>
      </c>
      <c r="CG27" s="30">
        <v>-1.35</v>
      </c>
      <c r="CH27" s="29">
        <v>73263.360000000001</v>
      </c>
      <c r="CI27" s="30">
        <v>36.799999999999997</v>
      </c>
      <c r="CJ27" s="29">
        <v>398786.81</v>
      </c>
      <c r="CK27" s="30">
        <v>189.79</v>
      </c>
      <c r="CL27" s="29">
        <v>253410.01</v>
      </c>
      <c r="CM27" s="30">
        <v>-519.26</v>
      </c>
      <c r="CN27" s="29">
        <v>124619.94</v>
      </c>
      <c r="CO27" s="30">
        <v>-96.24</v>
      </c>
      <c r="CP27" s="29">
        <v>99107.31</v>
      </c>
      <c r="CQ27" s="30">
        <v>-133.34</v>
      </c>
      <c r="CR27" s="29">
        <v>177949.5</v>
      </c>
      <c r="CS27" s="29">
        <v>-327.83</v>
      </c>
      <c r="CT27" s="29">
        <v>93452.5</v>
      </c>
      <c r="CU27" s="30">
        <v>-26.68</v>
      </c>
      <c r="CV27" s="29">
        <v>1838570.13</v>
      </c>
      <c r="CW27" s="29">
        <v>2554.84</v>
      </c>
      <c r="CX27" s="29">
        <v>195140.85</v>
      </c>
      <c r="CY27" s="29">
        <v>-53.23</v>
      </c>
      <c r="CZ27" s="29">
        <v>16772.2</v>
      </c>
      <c r="DA27" s="30">
        <v>21.35</v>
      </c>
      <c r="DB27" s="29">
        <v>47496.6</v>
      </c>
      <c r="DC27" s="30">
        <v>-12.57</v>
      </c>
      <c r="DD27" s="29">
        <v>8981.33</v>
      </c>
      <c r="DE27" s="30">
        <v>25.85</v>
      </c>
      <c r="DF27" s="29">
        <v>59831.24</v>
      </c>
      <c r="DG27" s="30">
        <v>132.96</v>
      </c>
      <c r="DH27" s="29">
        <v>29225.62</v>
      </c>
      <c r="DI27" s="30">
        <v>119.53</v>
      </c>
      <c r="DJ27" s="29">
        <v>560091.07999999996</v>
      </c>
      <c r="DK27" s="29">
        <v>395.8</v>
      </c>
      <c r="DL27" s="29">
        <v>94567.39</v>
      </c>
      <c r="DM27" s="30">
        <v>-106.43</v>
      </c>
      <c r="DN27" s="29">
        <v>1838570.13</v>
      </c>
      <c r="DO27" s="29">
        <v>2554.84</v>
      </c>
      <c r="DP27" s="29">
        <v>80022.06</v>
      </c>
      <c r="DQ27" s="29">
        <v>-110.1</v>
      </c>
      <c r="DR27" s="29">
        <v>42435.519999999997</v>
      </c>
      <c r="DS27" s="30">
        <v>354.45</v>
      </c>
      <c r="DT27" s="29">
        <v>142685.01</v>
      </c>
      <c r="DU27" s="29">
        <v>-261.2</v>
      </c>
      <c r="DV27" s="29">
        <v>35088.21</v>
      </c>
      <c r="DW27" s="30">
        <v>-66.48</v>
      </c>
      <c r="DX27" s="29">
        <v>97714.4</v>
      </c>
      <c r="DY27" s="30">
        <v>-204.27</v>
      </c>
      <c r="DZ27" s="29">
        <v>10691.93</v>
      </c>
      <c r="EA27" s="30">
        <v>-18.079999999999998</v>
      </c>
      <c r="EB27" s="29">
        <v>15041.66</v>
      </c>
      <c r="EC27" s="30">
        <v>54.32</v>
      </c>
      <c r="ED27" s="29">
        <v>10692.4</v>
      </c>
      <c r="EE27" s="30">
        <v>16.79</v>
      </c>
      <c r="EF27" s="29">
        <v>262734.49</v>
      </c>
      <c r="EG27" s="30">
        <v>298.38</v>
      </c>
      <c r="EH27" s="29">
        <v>184554.35</v>
      </c>
      <c r="EI27" s="30">
        <v>-3.73</v>
      </c>
      <c r="EJ27" s="29">
        <v>101160.01</v>
      </c>
      <c r="EK27" s="30">
        <v>293.67</v>
      </c>
      <c r="EL27" s="29">
        <v>40554.94</v>
      </c>
      <c r="EM27" s="30">
        <v>127.15</v>
      </c>
      <c r="EN27" s="29">
        <v>42435.519999999997</v>
      </c>
      <c r="EO27" s="30">
        <v>354.45</v>
      </c>
      <c r="EP27" s="29">
        <v>139919.74</v>
      </c>
      <c r="EQ27" s="29">
        <v>-293</v>
      </c>
      <c r="ER27" s="29">
        <v>12431.4</v>
      </c>
      <c r="ES27" s="29">
        <v>14.56</v>
      </c>
      <c r="ET27" s="29">
        <v>108037.75</v>
      </c>
      <c r="EU27" s="30">
        <v>448.03</v>
      </c>
      <c r="EV27" s="29">
        <v>50967.57</v>
      </c>
      <c r="EW27" s="30">
        <v>-95.52</v>
      </c>
      <c r="EX27" s="29">
        <v>48139.74</v>
      </c>
      <c r="EY27" s="30">
        <v>-37.82</v>
      </c>
    </row>
    <row r="28" spans="1:155">
      <c r="A28" s="27">
        <v>46072</v>
      </c>
      <c r="B28" s="29">
        <v>4551353.87</v>
      </c>
      <c r="C28" s="29">
        <v>2127.33</v>
      </c>
      <c r="D28" s="29">
        <v>636295.35</v>
      </c>
      <c r="E28" s="29">
        <v>329.56</v>
      </c>
      <c r="F28" s="29">
        <v>1956986.18</v>
      </c>
      <c r="G28" s="29">
        <v>631.59</v>
      </c>
      <c r="H28" s="29">
        <v>299276.27</v>
      </c>
      <c r="I28" s="29">
        <v>559.73</v>
      </c>
      <c r="J28" s="29">
        <v>41383.339999999997</v>
      </c>
      <c r="K28" s="30">
        <v>224.75</v>
      </c>
      <c r="L28" s="29">
        <v>276737.09999999998</v>
      </c>
      <c r="M28" s="30">
        <v>510.73</v>
      </c>
      <c r="N28" s="29">
        <v>248691.79</v>
      </c>
      <c r="O28" s="29">
        <v>89.97</v>
      </c>
      <c r="P28" s="29">
        <v>218512.23</v>
      </c>
      <c r="Q28" s="29">
        <v>229.49</v>
      </c>
      <c r="R28" s="29">
        <v>144044.56</v>
      </c>
      <c r="S28" s="29">
        <v>-271.14999999999998</v>
      </c>
      <c r="T28" s="29">
        <v>9186.7099999999991</v>
      </c>
      <c r="U28" s="29">
        <v>20.99</v>
      </c>
      <c r="V28" s="29">
        <v>103344.57</v>
      </c>
      <c r="W28" s="29">
        <v>-13.12</v>
      </c>
      <c r="X28" s="29">
        <v>1868026.25</v>
      </c>
      <c r="Y28" s="29">
        <v>1714.51</v>
      </c>
      <c r="Z28" s="29">
        <v>51674.1</v>
      </c>
      <c r="AA28" s="30">
        <v>-110.34</v>
      </c>
      <c r="AB28" s="29">
        <v>227178.61</v>
      </c>
      <c r="AC28" s="30">
        <v>-651.47</v>
      </c>
      <c r="AD28" s="28">
        <v>22263.08</v>
      </c>
      <c r="AE28" s="30">
        <v>72.819999999999993</v>
      </c>
      <c r="AF28" s="29">
        <v>26348.31</v>
      </c>
      <c r="AG28" s="30">
        <v>18.53</v>
      </c>
      <c r="AH28" s="29">
        <v>206153.86</v>
      </c>
      <c r="AI28" s="29">
        <v>-23.02</v>
      </c>
      <c r="AJ28" s="29">
        <v>128996.15</v>
      </c>
      <c r="AK28" s="29">
        <v>-152.5</v>
      </c>
      <c r="AL28" s="29">
        <v>94808.94</v>
      </c>
      <c r="AM28" s="29">
        <v>84.65</v>
      </c>
      <c r="AN28" s="29">
        <v>174216.46</v>
      </c>
      <c r="AO28" s="29">
        <v>68.66</v>
      </c>
      <c r="AP28" s="29">
        <v>110522.34</v>
      </c>
      <c r="AQ28" s="30">
        <v>226.16</v>
      </c>
      <c r="AR28" s="29">
        <v>26542.29</v>
      </c>
      <c r="AS28" s="30">
        <v>87.27</v>
      </c>
      <c r="AT28" s="29">
        <v>86537.919999999998</v>
      </c>
      <c r="AU28" s="30">
        <v>22.46</v>
      </c>
      <c r="AV28" s="29">
        <v>52397.73</v>
      </c>
      <c r="AW28" s="30">
        <v>82.83</v>
      </c>
      <c r="AX28" s="29">
        <v>49841.85</v>
      </c>
      <c r="AY28" s="30">
        <v>46.82</v>
      </c>
      <c r="AZ28" s="28">
        <v>1996641.31</v>
      </c>
      <c r="BA28" s="29">
        <v>1874.02</v>
      </c>
      <c r="BB28" s="29">
        <v>100154.68</v>
      </c>
      <c r="BC28" s="30">
        <v>-162.08000000000001</v>
      </c>
      <c r="BD28" s="29">
        <v>49333.98</v>
      </c>
      <c r="BE28" s="30">
        <v>-0.28000000000000003</v>
      </c>
      <c r="BF28" s="29"/>
      <c r="BG28" s="29"/>
      <c r="BH28" s="29">
        <v>90925.38</v>
      </c>
      <c r="BI28" s="30">
        <v>331.76</v>
      </c>
      <c r="BJ28" s="29">
        <v>124496.46</v>
      </c>
      <c r="BK28" s="30">
        <v>250.72</v>
      </c>
      <c r="BL28" s="29">
        <v>50957.46</v>
      </c>
      <c r="BM28" s="30">
        <v>-15.64</v>
      </c>
      <c r="BN28" s="29">
        <v>48205.53</v>
      </c>
      <c r="BO28" s="30">
        <v>175.05</v>
      </c>
      <c r="BP28" s="29">
        <v>61971.54</v>
      </c>
      <c r="BQ28" s="30">
        <v>79.010000000000005</v>
      </c>
      <c r="BR28" s="29">
        <v>245615.92</v>
      </c>
      <c r="BS28" s="29">
        <v>298.11</v>
      </c>
      <c r="BT28" s="29">
        <v>1906445.34</v>
      </c>
      <c r="BU28" s="29">
        <v>1690.1</v>
      </c>
      <c r="BV28" s="29">
        <v>354875.89</v>
      </c>
      <c r="BW28" s="30">
        <v>-486.07</v>
      </c>
      <c r="BX28" s="29">
        <v>83188.08</v>
      </c>
      <c r="BY28" s="30">
        <v>210.2</v>
      </c>
      <c r="BZ28" s="29">
        <v>269025.40999999997</v>
      </c>
      <c r="CA28" s="29">
        <v>153.31</v>
      </c>
      <c r="CB28" s="29">
        <v>14849.16</v>
      </c>
      <c r="CC28" s="30">
        <v>36.83</v>
      </c>
      <c r="CD28" s="29">
        <v>38833.67</v>
      </c>
      <c r="CE28" s="30">
        <v>128.41</v>
      </c>
      <c r="CF28" s="29">
        <v>25853.78</v>
      </c>
      <c r="CG28" s="30">
        <v>26.89</v>
      </c>
      <c r="CH28" s="29">
        <v>73496.08</v>
      </c>
      <c r="CI28" s="30">
        <v>40.83</v>
      </c>
      <c r="CJ28" s="29">
        <v>414464.61</v>
      </c>
      <c r="CK28" s="30">
        <v>578.52</v>
      </c>
      <c r="CL28" s="29">
        <v>253284.08</v>
      </c>
      <c r="CM28" s="30">
        <v>-661.14</v>
      </c>
      <c r="CN28" s="28">
        <v>136869.28</v>
      </c>
      <c r="CO28" s="30">
        <v>-440.29</v>
      </c>
      <c r="CP28" s="29">
        <v>100790.64</v>
      </c>
      <c r="CQ28" s="30">
        <v>-159.13999999999999</v>
      </c>
      <c r="CR28" s="29">
        <v>180361.23</v>
      </c>
      <c r="CS28" s="29">
        <v>-290.69</v>
      </c>
      <c r="CT28" s="29">
        <v>98925.98</v>
      </c>
      <c r="CU28" s="30">
        <v>24.49</v>
      </c>
      <c r="CV28" s="29">
        <v>1906445.34</v>
      </c>
      <c r="CW28" s="29">
        <v>1690.1</v>
      </c>
      <c r="CX28" s="29">
        <v>203496.01</v>
      </c>
      <c r="CY28" s="29">
        <v>92.49</v>
      </c>
      <c r="CZ28" s="29">
        <v>17600.810000000001</v>
      </c>
      <c r="DA28" s="30">
        <v>31.97</v>
      </c>
      <c r="DB28" s="29">
        <v>49333.98</v>
      </c>
      <c r="DC28" s="30">
        <v>-0.28000000000000003</v>
      </c>
      <c r="DD28" s="29">
        <v>9186.7099999999991</v>
      </c>
      <c r="DE28" s="30">
        <v>20.99</v>
      </c>
      <c r="DF28" s="29">
        <v>62097.64</v>
      </c>
      <c r="DG28" s="30">
        <v>128.12</v>
      </c>
      <c r="DH28" s="29">
        <v>30003.54</v>
      </c>
      <c r="DI28" s="30">
        <v>121.31</v>
      </c>
      <c r="DJ28" s="29">
        <v>584093.39</v>
      </c>
      <c r="DK28" s="29">
        <v>388.22</v>
      </c>
      <c r="DL28" s="29">
        <v>106396.59</v>
      </c>
      <c r="DM28" s="30">
        <v>-426.09</v>
      </c>
      <c r="DN28" s="29">
        <v>1906445.34</v>
      </c>
      <c r="DO28" s="29">
        <v>1690.1</v>
      </c>
      <c r="DP28" s="29">
        <v>84157.89</v>
      </c>
      <c r="DQ28" s="29">
        <v>49.68</v>
      </c>
      <c r="DR28" s="29">
        <v>43185.35</v>
      </c>
      <c r="DS28" s="30">
        <v>248.05</v>
      </c>
      <c r="DT28" s="29">
        <v>144044.56</v>
      </c>
      <c r="DU28" s="29">
        <v>-271.14999999999998</v>
      </c>
      <c r="DV28" s="29">
        <v>36150.519999999997</v>
      </c>
      <c r="DW28" s="30">
        <v>-19.27</v>
      </c>
      <c r="DX28" s="29">
        <v>103344.57</v>
      </c>
      <c r="DY28" s="30">
        <v>-13.12</v>
      </c>
      <c r="DZ28" s="29">
        <v>10986.31</v>
      </c>
      <c r="EA28" s="30">
        <v>-12.33</v>
      </c>
      <c r="EB28" s="29">
        <v>15209.75</v>
      </c>
      <c r="EC28" s="30">
        <v>25.11</v>
      </c>
      <c r="ED28" s="29">
        <v>10940.22</v>
      </c>
      <c r="EE28" s="30">
        <v>31.29</v>
      </c>
      <c r="EF28" s="29">
        <v>270789.08</v>
      </c>
      <c r="EG28" s="30">
        <v>442.1</v>
      </c>
      <c r="EH28" s="29">
        <v>186656.39</v>
      </c>
      <c r="EI28" s="30">
        <v>-124.24</v>
      </c>
      <c r="EJ28" s="29">
        <v>101924.31</v>
      </c>
      <c r="EK28" s="30">
        <v>210.96</v>
      </c>
      <c r="EL28" s="29">
        <v>41347.360000000001</v>
      </c>
      <c r="EM28" s="30">
        <v>119.65</v>
      </c>
      <c r="EN28" s="29">
        <v>43185.35</v>
      </c>
      <c r="EO28" s="30">
        <v>248.05</v>
      </c>
      <c r="EP28" s="29">
        <v>143648.44</v>
      </c>
      <c r="EQ28" s="29">
        <v>-369.43</v>
      </c>
      <c r="ER28" s="29">
        <v>12458.75</v>
      </c>
      <c r="ES28" s="29">
        <v>-11.15</v>
      </c>
      <c r="ET28" s="29">
        <v>110522.34</v>
      </c>
      <c r="EU28" s="30">
        <v>226.16</v>
      </c>
      <c r="EV28" s="29">
        <v>51674.1</v>
      </c>
      <c r="EW28" s="30">
        <v>-110.34</v>
      </c>
      <c r="EX28" s="29">
        <v>49116.55</v>
      </c>
      <c r="EY28" s="30">
        <v>-48.8</v>
      </c>
    </row>
    <row r="29" spans="1:155">
      <c r="A29" s="27">
        <v>46073</v>
      </c>
      <c r="B29" s="29">
        <v>4656608.8</v>
      </c>
      <c r="C29" s="29">
        <v>1237.9000000000001</v>
      </c>
      <c r="D29" s="29">
        <v>632336.32999999996</v>
      </c>
      <c r="E29" s="29">
        <v>317.76</v>
      </c>
      <c r="F29" s="29">
        <v>1977038.97</v>
      </c>
      <c r="G29" s="29">
        <v>-1894.43</v>
      </c>
      <c r="H29" s="29">
        <v>299787.09000000003</v>
      </c>
      <c r="I29" s="29">
        <v>597.70000000000005</v>
      </c>
      <c r="J29" s="29">
        <v>40880.69</v>
      </c>
      <c r="K29" s="29">
        <v>190.18</v>
      </c>
      <c r="L29" s="29">
        <v>277443.14</v>
      </c>
      <c r="M29" s="29">
        <v>528.4</v>
      </c>
      <c r="N29" s="29">
        <v>249184.03</v>
      </c>
      <c r="O29" s="29">
        <v>157.1</v>
      </c>
      <c r="P29" s="29">
        <v>217396.79</v>
      </c>
      <c r="Q29" s="29">
        <v>208.07</v>
      </c>
      <c r="R29" s="29">
        <v>144704.5</v>
      </c>
      <c r="S29" s="29">
        <v>-261.12</v>
      </c>
      <c r="T29" s="29">
        <v>9597.84</v>
      </c>
      <c r="U29" s="29">
        <v>25.49</v>
      </c>
      <c r="V29" s="29">
        <v>102444</v>
      </c>
      <c r="W29" s="29">
        <v>-3.24</v>
      </c>
      <c r="X29" s="29">
        <v>1908239.24</v>
      </c>
      <c r="Y29" s="29">
        <v>-40.130000000000003</v>
      </c>
      <c r="Z29" s="29">
        <v>55632.39</v>
      </c>
      <c r="AA29" s="30">
        <v>-139.81</v>
      </c>
      <c r="AB29" s="29">
        <v>233671.74</v>
      </c>
      <c r="AC29" s="30">
        <v>-636.94000000000005</v>
      </c>
      <c r="AD29" s="29">
        <v>22306.83</v>
      </c>
      <c r="AE29" s="30">
        <v>45.02</v>
      </c>
      <c r="AF29" s="29">
        <v>26679.75</v>
      </c>
      <c r="AG29" s="30">
        <v>-5.96</v>
      </c>
      <c r="AH29" s="29">
        <v>217433.28</v>
      </c>
      <c r="AI29" s="29">
        <v>357.76</v>
      </c>
      <c r="AJ29" s="29">
        <v>128853.86</v>
      </c>
      <c r="AK29" s="29">
        <v>-183.53</v>
      </c>
      <c r="AL29" s="29">
        <v>95443.9</v>
      </c>
      <c r="AM29" s="29">
        <v>24.34</v>
      </c>
      <c r="AN29" s="29">
        <v>174100.8</v>
      </c>
      <c r="AO29" s="29">
        <v>186.9</v>
      </c>
      <c r="AP29" s="29">
        <v>114621.47</v>
      </c>
      <c r="AQ29" s="30">
        <v>402.68</v>
      </c>
      <c r="AR29" s="29">
        <v>26388.99</v>
      </c>
      <c r="AS29" s="30">
        <v>38.6</v>
      </c>
      <c r="AT29" s="28">
        <v>86831.74</v>
      </c>
      <c r="AU29" s="30">
        <v>17.71</v>
      </c>
      <c r="AV29" s="29">
        <v>52382.91</v>
      </c>
      <c r="AW29" s="30">
        <v>71.17</v>
      </c>
      <c r="AX29" s="29">
        <v>51018.67</v>
      </c>
      <c r="AY29" s="30">
        <v>30.83</v>
      </c>
      <c r="AZ29" s="28">
        <v>2038303.09</v>
      </c>
      <c r="BA29" s="29">
        <v>310.85000000000002</v>
      </c>
      <c r="BB29" s="29">
        <v>108040.79</v>
      </c>
      <c r="BC29" s="30">
        <v>-225.27</v>
      </c>
      <c r="BD29" s="29">
        <v>50493.48</v>
      </c>
      <c r="BE29" s="30">
        <v>49.68</v>
      </c>
      <c r="BF29" s="29"/>
      <c r="BG29" s="29"/>
      <c r="BH29" s="29">
        <v>94984.65</v>
      </c>
      <c r="BI29" s="30">
        <v>276.67</v>
      </c>
      <c r="BJ29" s="29">
        <v>124177.92</v>
      </c>
      <c r="BK29" s="30">
        <v>263.04000000000002</v>
      </c>
      <c r="BL29" s="29">
        <v>51055.54</v>
      </c>
      <c r="BM29" s="30">
        <v>-18.690000000000001</v>
      </c>
      <c r="BN29" s="29">
        <v>49365.2</v>
      </c>
      <c r="BO29" s="30">
        <v>138.07</v>
      </c>
      <c r="BP29" s="29">
        <v>62902.52</v>
      </c>
      <c r="BQ29" s="30">
        <v>64.86</v>
      </c>
      <c r="BR29" s="29">
        <v>252829.8</v>
      </c>
      <c r="BS29" s="29">
        <v>741.43</v>
      </c>
      <c r="BT29" s="29">
        <v>1946085.82</v>
      </c>
      <c r="BU29" s="29">
        <v>-40.58</v>
      </c>
      <c r="BV29" s="29">
        <v>371040.49</v>
      </c>
      <c r="BW29" s="30">
        <v>-79.540000000000006</v>
      </c>
      <c r="BX29" s="29">
        <v>84256.1</v>
      </c>
      <c r="BY29" s="30">
        <v>192.05</v>
      </c>
      <c r="BZ29" s="29">
        <v>269544.69</v>
      </c>
      <c r="CA29" s="29">
        <v>211.25</v>
      </c>
      <c r="CB29" s="29">
        <v>14872.62</v>
      </c>
      <c r="CC29" s="30">
        <v>26.87</v>
      </c>
      <c r="CD29" s="29">
        <v>38429.550000000003</v>
      </c>
      <c r="CE29" s="30">
        <v>110.52</v>
      </c>
      <c r="CF29" s="29">
        <v>25791.91</v>
      </c>
      <c r="CG29" s="30">
        <v>25.06</v>
      </c>
      <c r="CH29" s="29">
        <v>73718.06</v>
      </c>
      <c r="CI29" s="30">
        <v>23.97</v>
      </c>
      <c r="CJ29" s="29">
        <v>411455.49</v>
      </c>
      <c r="CK29" s="30">
        <v>386.59</v>
      </c>
      <c r="CL29" s="29">
        <v>260291.83</v>
      </c>
      <c r="CM29" s="30">
        <v>-636.37</v>
      </c>
      <c r="CN29" s="29">
        <v>141313.31</v>
      </c>
      <c r="CO29" s="30">
        <v>-527.66999999999996</v>
      </c>
      <c r="CP29" s="29">
        <v>108764.84</v>
      </c>
      <c r="CQ29" s="30">
        <v>-224.68</v>
      </c>
      <c r="CR29" s="29">
        <v>180899.31</v>
      </c>
      <c r="CS29" s="29">
        <v>-290.18</v>
      </c>
      <c r="CT29" s="29">
        <v>100190.46</v>
      </c>
      <c r="CU29" s="30">
        <v>119.05</v>
      </c>
      <c r="CV29" s="29">
        <v>1946085.82</v>
      </c>
      <c r="CW29" s="29">
        <v>-40.58</v>
      </c>
      <c r="CX29" s="29">
        <v>202752.06</v>
      </c>
      <c r="CY29" s="29">
        <v>168.54</v>
      </c>
      <c r="CZ29" s="29">
        <v>18182.46</v>
      </c>
      <c r="DA29" s="30">
        <v>46.72</v>
      </c>
      <c r="DB29" s="29">
        <v>50493.48</v>
      </c>
      <c r="DC29" s="30">
        <v>49.68</v>
      </c>
      <c r="DD29" s="29">
        <v>9597.84</v>
      </c>
      <c r="DE29" s="30">
        <v>25.49</v>
      </c>
      <c r="DF29" s="29">
        <v>62868.81</v>
      </c>
      <c r="DG29" s="30">
        <v>82.75</v>
      </c>
      <c r="DH29" s="29">
        <v>29530.44</v>
      </c>
      <c r="DI29" s="30">
        <v>111.95</v>
      </c>
      <c r="DJ29" s="29">
        <v>600668.69999999995</v>
      </c>
      <c r="DK29" s="29">
        <v>1277.5</v>
      </c>
      <c r="DL29" s="29">
        <v>108890.34</v>
      </c>
      <c r="DM29" s="30">
        <v>-522.47</v>
      </c>
      <c r="DN29" s="29">
        <v>1946085.82</v>
      </c>
      <c r="DO29" s="29">
        <v>-40.58</v>
      </c>
      <c r="DP29" s="29">
        <v>82351.33</v>
      </c>
      <c r="DQ29" s="29">
        <v>-25.27</v>
      </c>
      <c r="DR29" s="29">
        <v>42683.75</v>
      </c>
      <c r="DS29" s="30">
        <v>207.05</v>
      </c>
      <c r="DT29" s="29">
        <v>144704.5</v>
      </c>
      <c r="DU29" s="29">
        <v>-261.12</v>
      </c>
      <c r="DV29" s="29">
        <v>36031.35</v>
      </c>
      <c r="DW29" s="30">
        <v>-28.81</v>
      </c>
      <c r="DX29" s="29">
        <v>102444</v>
      </c>
      <c r="DY29" s="30">
        <v>-3.24</v>
      </c>
      <c r="DZ29" s="29">
        <v>10786.45</v>
      </c>
      <c r="EA29" s="30">
        <v>-12.95</v>
      </c>
      <c r="EB29" s="29">
        <v>15029.47</v>
      </c>
      <c r="EC29" s="30">
        <v>0.35</v>
      </c>
      <c r="ED29" s="29">
        <v>10775.54</v>
      </c>
      <c r="EE29" s="30">
        <v>77.56</v>
      </c>
      <c r="EF29" s="29">
        <v>269915.56</v>
      </c>
      <c r="EG29" s="30">
        <v>359.16</v>
      </c>
      <c r="EH29" s="29">
        <v>192594.42</v>
      </c>
      <c r="EI29" s="30">
        <v>-112.92</v>
      </c>
      <c r="EJ29" s="29">
        <v>101787.8</v>
      </c>
      <c r="EK29" s="30">
        <v>188.36</v>
      </c>
      <c r="EL29" s="29">
        <v>40941.03</v>
      </c>
      <c r="EM29" s="30">
        <v>107.27</v>
      </c>
      <c r="EN29" s="29">
        <v>42683.75</v>
      </c>
      <c r="EO29" s="30">
        <v>207.05</v>
      </c>
      <c r="EP29" s="29">
        <v>152712.93</v>
      </c>
      <c r="EQ29" s="29">
        <v>24.89</v>
      </c>
      <c r="ER29" s="29">
        <v>12869.48</v>
      </c>
      <c r="ES29" s="29">
        <v>33.06</v>
      </c>
      <c r="ET29" s="29">
        <v>114621.47</v>
      </c>
      <c r="EU29" s="30">
        <v>402.68</v>
      </c>
      <c r="EV29" s="29">
        <v>55632.39</v>
      </c>
      <c r="EW29" s="30">
        <v>-139.81</v>
      </c>
      <c r="EX29" s="29">
        <v>53132.45</v>
      </c>
      <c r="EY29" s="30">
        <v>-84.87</v>
      </c>
    </row>
    <row r="30" spans="1:155">
      <c r="A30" s="27">
        <v>46076</v>
      </c>
      <c r="B30" s="29">
        <v>4672080.87</v>
      </c>
      <c r="C30" s="29">
        <v>-721.39</v>
      </c>
      <c r="D30" s="29">
        <v>631929.37</v>
      </c>
      <c r="E30" s="29">
        <v>479.2</v>
      </c>
      <c r="F30" s="29">
        <v>1996731.38</v>
      </c>
      <c r="G30" s="29">
        <v>-4233.07</v>
      </c>
      <c r="H30" s="29">
        <v>295191.71000000002</v>
      </c>
      <c r="I30" s="29">
        <v>408.75</v>
      </c>
      <c r="J30" s="29">
        <v>41115.81</v>
      </c>
      <c r="K30" s="28">
        <v>185.99</v>
      </c>
      <c r="L30" s="29">
        <v>273130.76</v>
      </c>
      <c r="M30" s="29">
        <v>343.94</v>
      </c>
      <c r="N30" s="29">
        <v>252079.76</v>
      </c>
      <c r="O30" s="29">
        <v>45.58</v>
      </c>
      <c r="P30" s="29">
        <v>218695.13</v>
      </c>
      <c r="Q30" s="29">
        <v>285.74</v>
      </c>
      <c r="R30" s="29">
        <v>145766.09</v>
      </c>
      <c r="S30" s="29">
        <v>-267.68</v>
      </c>
      <c r="T30" s="29">
        <v>9499.84</v>
      </c>
      <c r="U30" s="30">
        <v>22.32</v>
      </c>
      <c r="V30" s="29">
        <v>99894.12</v>
      </c>
      <c r="W30" s="29">
        <v>-38</v>
      </c>
      <c r="X30" s="29">
        <v>1910658.13</v>
      </c>
      <c r="Y30" s="29">
        <v>-1401.97</v>
      </c>
      <c r="Z30" s="29">
        <v>53591.78</v>
      </c>
      <c r="AA30" s="30">
        <v>-254.44</v>
      </c>
      <c r="AB30" s="29">
        <v>231029.33</v>
      </c>
      <c r="AC30" s="30">
        <v>-650.37</v>
      </c>
      <c r="AD30" s="29">
        <v>22844.83</v>
      </c>
      <c r="AE30" s="30">
        <v>90.59</v>
      </c>
      <c r="AF30" s="29">
        <v>26420.63</v>
      </c>
      <c r="AG30" s="30">
        <v>0.63</v>
      </c>
      <c r="AH30" s="29">
        <v>219074.86</v>
      </c>
      <c r="AI30" s="29">
        <v>508.61</v>
      </c>
      <c r="AJ30" s="29">
        <v>128953.16</v>
      </c>
      <c r="AK30" s="29">
        <v>-160.65</v>
      </c>
      <c r="AL30" s="29">
        <v>95358.32</v>
      </c>
      <c r="AM30" s="29">
        <v>1.17</v>
      </c>
      <c r="AN30" s="29">
        <v>177275.21</v>
      </c>
      <c r="AO30" s="29">
        <v>96.05</v>
      </c>
      <c r="AP30" s="29">
        <v>120498.34</v>
      </c>
      <c r="AQ30" s="30">
        <v>333.96</v>
      </c>
      <c r="AR30" s="29">
        <v>27151.39</v>
      </c>
      <c r="AS30" s="30">
        <v>104.31</v>
      </c>
      <c r="AT30" s="29">
        <v>89400.82</v>
      </c>
      <c r="AU30" s="30">
        <v>129.77000000000001</v>
      </c>
      <c r="AV30" s="29">
        <v>53565.84</v>
      </c>
      <c r="AW30" s="30">
        <v>118.37</v>
      </c>
      <c r="AX30" s="29">
        <v>51780.9</v>
      </c>
      <c r="AY30" s="30">
        <v>44.2</v>
      </c>
      <c r="AZ30" s="28">
        <v>2046009.29</v>
      </c>
      <c r="BA30" s="29">
        <v>-1090.93</v>
      </c>
      <c r="BB30" s="29">
        <v>108544.55</v>
      </c>
      <c r="BC30" s="30">
        <v>-453</v>
      </c>
      <c r="BD30" s="29">
        <v>50251</v>
      </c>
      <c r="BE30" s="30">
        <v>24.79</v>
      </c>
      <c r="BF30" s="29"/>
      <c r="BG30" s="29"/>
      <c r="BH30" s="29">
        <v>93812.04</v>
      </c>
      <c r="BI30" s="30">
        <v>147.16</v>
      </c>
      <c r="BJ30" s="29">
        <v>122976.08</v>
      </c>
      <c r="BK30" s="30">
        <v>222.57</v>
      </c>
      <c r="BL30" s="29">
        <v>52344.62</v>
      </c>
      <c r="BM30" s="30">
        <v>-19.64</v>
      </c>
      <c r="BN30" s="29">
        <v>48415.91</v>
      </c>
      <c r="BO30" s="30">
        <v>66.680000000000007</v>
      </c>
      <c r="BP30" s="29">
        <v>64019.49</v>
      </c>
      <c r="BQ30" s="30">
        <v>44.85</v>
      </c>
      <c r="BR30" s="29">
        <v>257230.91</v>
      </c>
      <c r="BS30" s="29">
        <v>562.13</v>
      </c>
      <c r="BT30" s="29">
        <v>1947899.48</v>
      </c>
      <c r="BU30" s="29">
        <v>-1395.87</v>
      </c>
      <c r="BV30" s="29">
        <v>371378.65</v>
      </c>
      <c r="BW30" s="30">
        <v>2.31</v>
      </c>
      <c r="BX30" s="29">
        <v>84335.34</v>
      </c>
      <c r="BY30" s="30">
        <v>216.27</v>
      </c>
      <c r="BZ30" s="29">
        <v>272633.53000000003</v>
      </c>
      <c r="CA30" s="29">
        <v>97.22</v>
      </c>
      <c r="CB30" s="29">
        <v>15069.35</v>
      </c>
      <c r="CC30" s="30">
        <v>45.13</v>
      </c>
      <c r="CD30" s="29">
        <v>38664.06</v>
      </c>
      <c r="CE30" s="30">
        <v>112.66</v>
      </c>
      <c r="CF30" s="29">
        <v>26245.02</v>
      </c>
      <c r="CG30" s="30">
        <v>36.28</v>
      </c>
      <c r="CH30" s="29">
        <v>74835.820000000007</v>
      </c>
      <c r="CI30" s="30">
        <v>75.599999999999994</v>
      </c>
      <c r="CJ30" s="29">
        <v>416400.68</v>
      </c>
      <c r="CK30" s="30">
        <v>721.9</v>
      </c>
      <c r="CL30" s="29">
        <v>257730.42</v>
      </c>
      <c r="CM30" s="30">
        <v>-658.17</v>
      </c>
      <c r="CN30" s="28">
        <v>136330.67000000001</v>
      </c>
      <c r="CO30" s="30">
        <v>-582.19000000000005</v>
      </c>
      <c r="CP30" s="29">
        <v>109322.97</v>
      </c>
      <c r="CQ30" s="30">
        <v>-450.42</v>
      </c>
      <c r="CR30" s="29">
        <v>181766.39999999999</v>
      </c>
      <c r="CS30" s="29">
        <v>-294.08999999999997</v>
      </c>
      <c r="CT30" s="29">
        <v>104711.28</v>
      </c>
      <c r="CU30" s="30">
        <v>189.49</v>
      </c>
      <c r="CV30" s="29">
        <v>1947899.48</v>
      </c>
      <c r="CW30" s="29">
        <v>-1395.87</v>
      </c>
      <c r="CX30" s="29">
        <v>201416.23</v>
      </c>
      <c r="CY30" s="29">
        <v>125.45</v>
      </c>
      <c r="CZ30" s="29">
        <v>18487.22</v>
      </c>
      <c r="DA30" s="30">
        <v>60.61</v>
      </c>
      <c r="DB30" s="29">
        <v>50251</v>
      </c>
      <c r="DC30" s="30">
        <v>24.79</v>
      </c>
      <c r="DD30" s="29">
        <v>9499.84</v>
      </c>
      <c r="DE30" s="30">
        <v>22.32</v>
      </c>
      <c r="DF30" s="29">
        <v>62988.91</v>
      </c>
      <c r="DG30" s="30">
        <v>109.13</v>
      </c>
      <c r="DH30" s="29">
        <v>29634.02</v>
      </c>
      <c r="DI30" s="30">
        <v>117.12</v>
      </c>
      <c r="DJ30" s="29">
        <v>603687.23</v>
      </c>
      <c r="DK30" s="29">
        <v>1265.28</v>
      </c>
      <c r="DL30" s="29">
        <v>104956.53</v>
      </c>
      <c r="DM30" s="30">
        <v>-558.62</v>
      </c>
      <c r="DN30" s="29">
        <v>1947899.48</v>
      </c>
      <c r="DO30" s="29">
        <v>-1395.87</v>
      </c>
      <c r="DP30" s="29">
        <v>83831.97</v>
      </c>
      <c r="DQ30" s="29">
        <v>101.92</v>
      </c>
      <c r="DR30" s="29">
        <v>43205.86</v>
      </c>
      <c r="DS30" s="30">
        <v>218.83</v>
      </c>
      <c r="DT30" s="29">
        <v>145766.09</v>
      </c>
      <c r="DU30" s="29">
        <v>-267.68</v>
      </c>
      <c r="DV30" s="29">
        <v>35834.29</v>
      </c>
      <c r="DW30" s="30">
        <v>-26.39</v>
      </c>
      <c r="DX30" s="29">
        <v>99894.12</v>
      </c>
      <c r="DY30" s="30">
        <v>-38</v>
      </c>
      <c r="DZ30" s="29">
        <v>10847.85</v>
      </c>
      <c r="EA30" s="30">
        <v>-3.73</v>
      </c>
      <c r="EB30" s="29">
        <v>15050.37</v>
      </c>
      <c r="EC30" s="30">
        <v>-0.46</v>
      </c>
      <c r="ED30" s="29">
        <v>10864.49</v>
      </c>
      <c r="EE30" s="30">
        <v>59.38</v>
      </c>
      <c r="EF30" s="29">
        <v>273545.05</v>
      </c>
      <c r="EG30" s="30">
        <v>533.97</v>
      </c>
      <c r="EH30" s="29">
        <v>194408.35</v>
      </c>
      <c r="EI30" s="30">
        <v>-65.680000000000007</v>
      </c>
      <c r="EJ30" s="29">
        <v>103383.28</v>
      </c>
      <c r="EK30" s="30">
        <v>208.93</v>
      </c>
      <c r="EL30" s="29">
        <v>41208.370000000003</v>
      </c>
      <c r="EM30" s="30">
        <v>110.17</v>
      </c>
      <c r="EN30" s="29">
        <v>43205.86</v>
      </c>
      <c r="EO30" s="30">
        <v>218.83</v>
      </c>
      <c r="EP30" s="29">
        <v>151467.66</v>
      </c>
      <c r="EQ30" s="29">
        <v>67.180000000000007</v>
      </c>
      <c r="ER30" s="29">
        <v>12827.8</v>
      </c>
      <c r="ES30" s="29">
        <v>-30.71</v>
      </c>
      <c r="ET30" s="29">
        <v>120498.34</v>
      </c>
      <c r="EU30" s="30">
        <v>333.96</v>
      </c>
      <c r="EV30" s="29">
        <v>53591.78</v>
      </c>
      <c r="EW30" s="30">
        <v>-254.44</v>
      </c>
      <c r="EX30" s="29">
        <v>55731.19</v>
      </c>
      <c r="EY30" s="30">
        <v>-195.97</v>
      </c>
    </row>
    <row r="31" spans="1:155">
      <c r="A31" s="27">
        <v>46077</v>
      </c>
      <c r="B31" s="29">
        <v>4770765.99</v>
      </c>
      <c r="C31" s="29">
        <v>-3918.14</v>
      </c>
      <c r="D31" s="29">
        <v>639006.75</v>
      </c>
      <c r="E31" s="29">
        <v>864.78</v>
      </c>
      <c r="F31" s="29">
        <v>2039057.58</v>
      </c>
      <c r="G31" s="28">
        <v>-7208.79</v>
      </c>
      <c r="H31" s="29">
        <v>307916.89</v>
      </c>
      <c r="I31" s="29">
        <v>598.67999999999995</v>
      </c>
      <c r="J31" s="29">
        <v>41115.51</v>
      </c>
      <c r="K31" s="30">
        <v>176.11</v>
      </c>
      <c r="L31" s="29">
        <v>284808.02</v>
      </c>
      <c r="M31" s="30">
        <v>490.65</v>
      </c>
      <c r="N31" s="29">
        <v>253436.59</v>
      </c>
      <c r="O31" s="29">
        <v>70.040000000000006</v>
      </c>
      <c r="P31" s="28">
        <v>221141.81</v>
      </c>
      <c r="Q31" s="29">
        <v>329.79</v>
      </c>
      <c r="R31" s="29">
        <v>145278.04</v>
      </c>
      <c r="S31" s="29">
        <v>-272.39</v>
      </c>
      <c r="T31" s="29">
        <v>9401.56</v>
      </c>
      <c r="U31" s="30">
        <v>19.36</v>
      </c>
      <c r="V31" s="29">
        <v>102457.81</v>
      </c>
      <c r="W31" s="29">
        <v>455.74</v>
      </c>
      <c r="X31" s="29">
        <v>1992253.29</v>
      </c>
      <c r="Y31" s="29">
        <v>-4142.55</v>
      </c>
      <c r="Z31" s="29">
        <v>52185.93</v>
      </c>
      <c r="AA31" s="30">
        <v>-268.83</v>
      </c>
      <c r="AB31" s="29">
        <v>226673.89</v>
      </c>
      <c r="AC31" s="30">
        <v>-591.37</v>
      </c>
      <c r="AD31" s="29">
        <v>23745.49</v>
      </c>
      <c r="AE31" s="30">
        <v>72.73</v>
      </c>
      <c r="AF31" s="29">
        <v>26501.65</v>
      </c>
      <c r="AG31" s="30">
        <v>-4.17</v>
      </c>
      <c r="AH31" s="29">
        <v>215441.33</v>
      </c>
      <c r="AI31" s="29">
        <v>496.26</v>
      </c>
      <c r="AJ31" s="29">
        <v>128646.59</v>
      </c>
      <c r="AK31" s="29">
        <v>-132.81</v>
      </c>
      <c r="AL31" s="29">
        <v>96026.13</v>
      </c>
      <c r="AM31" s="29">
        <v>5.03</v>
      </c>
      <c r="AN31" s="29">
        <v>177962.16</v>
      </c>
      <c r="AO31" s="29">
        <v>107.77</v>
      </c>
      <c r="AP31" s="29">
        <v>122185.03</v>
      </c>
      <c r="AQ31" s="30">
        <v>286.86</v>
      </c>
      <c r="AR31" s="29">
        <v>26965.26</v>
      </c>
      <c r="AS31" s="30">
        <v>62.21</v>
      </c>
      <c r="AT31" s="29">
        <v>90196.1</v>
      </c>
      <c r="AU31" s="30">
        <v>161.94</v>
      </c>
      <c r="AV31" s="29">
        <v>53178.38</v>
      </c>
      <c r="AW31" s="30">
        <v>45.01</v>
      </c>
      <c r="AX31" s="29">
        <v>53350.34</v>
      </c>
      <c r="AY31" s="30">
        <v>61.54</v>
      </c>
      <c r="AZ31" s="28">
        <v>2132479.5099999998</v>
      </c>
      <c r="BA31" s="29">
        <v>-3789.79</v>
      </c>
      <c r="BB31" s="29">
        <v>104793.06</v>
      </c>
      <c r="BC31" s="30">
        <v>-480.96</v>
      </c>
      <c r="BD31" s="29">
        <v>50213.36</v>
      </c>
      <c r="BE31" s="30">
        <v>21.09</v>
      </c>
      <c r="BF31" s="29"/>
      <c r="BG31" s="29"/>
      <c r="BH31" s="29">
        <v>96419.41</v>
      </c>
      <c r="BI31" s="30">
        <v>160.94999999999999</v>
      </c>
      <c r="BJ31" s="29">
        <v>126619.12</v>
      </c>
      <c r="BK31" s="30">
        <v>163.59</v>
      </c>
      <c r="BL31" s="29">
        <v>55452.39</v>
      </c>
      <c r="BM31" s="30">
        <v>28.28</v>
      </c>
      <c r="BN31" s="29">
        <v>49240.62</v>
      </c>
      <c r="BO31" s="30">
        <v>-25.21</v>
      </c>
      <c r="BP31" s="29">
        <v>65124.79</v>
      </c>
      <c r="BQ31" s="30">
        <v>77.599999999999994</v>
      </c>
      <c r="BR31" s="29">
        <v>260461.44</v>
      </c>
      <c r="BS31" s="29">
        <v>644.30999999999995</v>
      </c>
      <c r="BT31" s="29">
        <v>2031127.26</v>
      </c>
      <c r="BU31" s="29">
        <v>-4014.05</v>
      </c>
      <c r="BV31" s="29">
        <v>379501.08</v>
      </c>
      <c r="BW31" s="30">
        <v>36.549999999999997</v>
      </c>
      <c r="BX31" s="29">
        <v>85415.17</v>
      </c>
      <c r="BY31" s="30">
        <v>176.4</v>
      </c>
      <c r="BZ31" s="29">
        <v>273988.28999999998</v>
      </c>
      <c r="CA31" s="29">
        <v>112.8</v>
      </c>
      <c r="CB31" s="29">
        <v>14904.45</v>
      </c>
      <c r="CC31" s="30">
        <v>25.94</v>
      </c>
      <c r="CD31" s="29">
        <v>38273.480000000003</v>
      </c>
      <c r="CE31" s="30">
        <v>121.5</v>
      </c>
      <c r="CF31" s="29">
        <v>26188.11</v>
      </c>
      <c r="CG31" s="30">
        <v>61.64</v>
      </c>
      <c r="CH31" s="29">
        <v>74084.28</v>
      </c>
      <c r="CI31" s="30">
        <v>3.99</v>
      </c>
      <c r="CJ31" s="29">
        <v>420038.7</v>
      </c>
      <c r="CK31" s="30">
        <v>588.59</v>
      </c>
      <c r="CL31" s="29">
        <v>253046.36</v>
      </c>
      <c r="CM31" s="30">
        <v>-603.77</v>
      </c>
      <c r="CN31" s="29">
        <v>132162.67000000001</v>
      </c>
      <c r="CO31" s="30">
        <v>-671.35</v>
      </c>
      <c r="CP31" s="29">
        <v>105537.93</v>
      </c>
      <c r="CQ31" s="30">
        <v>-477.87</v>
      </c>
      <c r="CR31" s="29">
        <v>181403.58</v>
      </c>
      <c r="CS31" s="29">
        <v>-311.26</v>
      </c>
      <c r="CT31" s="29">
        <v>108456.82</v>
      </c>
      <c r="CU31" s="30">
        <v>131.32</v>
      </c>
      <c r="CV31" s="29">
        <v>2031127.26</v>
      </c>
      <c r="CW31" s="29">
        <v>-4014.05</v>
      </c>
      <c r="CX31" s="29">
        <v>209670.73</v>
      </c>
      <c r="CY31" s="29">
        <v>488.28</v>
      </c>
      <c r="CZ31" s="29">
        <v>18956.45</v>
      </c>
      <c r="DA31" s="30">
        <v>71.33</v>
      </c>
      <c r="DB31" s="29">
        <v>50213.36</v>
      </c>
      <c r="DC31" s="30">
        <v>21.09</v>
      </c>
      <c r="DD31" s="29">
        <v>9401.56</v>
      </c>
      <c r="DE31" s="30">
        <v>19.36</v>
      </c>
      <c r="DF31" s="29">
        <v>63232.45</v>
      </c>
      <c r="DG31" s="30">
        <v>92.67</v>
      </c>
      <c r="DH31" s="29">
        <v>29409.87</v>
      </c>
      <c r="DI31" s="30">
        <v>132.07</v>
      </c>
      <c r="DJ31" s="29">
        <v>607722.82999999996</v>
      </c>
      <c r="DK31" s="29">
        <v>1339.18</v>
      </c>
      <c r="DL31" s="29">
        <v>102011.02</v>
      </c>
      <c r="DM31" s="30">
        <v>-641.73</v>
      </c>
      <c r="DN31" s="29">
        <v>2031127.26</v>
      </c>
      <c r="DO31" s="29">
        <v>-4014.05</v>
      </c>
      <c r="DP31" s="29">
        <v>84707.79</v>
      </c>
      <c r="DQ31" s="29">
        <v>107.83</v>
      </c>
      <c r="DR31" s="29">
        <v>43404.45</v>
      </c>
      <c r="DS31" s="30">
        <v>170.38</v>
      </c>
      <c r="DT31" s="29">
        <v>145278.04</v>
      </c>
      <c r="DU31" s="29">
        <v>-272.39</v>
      </c>
      <c r="DV31" s="29">
        <v>35957.58</v>
      </c>
      <c r="DW31" s="30">
        <v>-38.450000000000003</v>
      </c>
      <c r="DX31" s="29">
        <v>102457.81</v>
      </c>
      <c r="DY31" s="30">
        <v>455.74</v>
      </c>
      <c r="DZ31" s="29">
        <v>10850.86</v>
      </c>
      <c r="EA31" s="30">
        <v>-0.59</v>
      </c>
      <c r="EB31" s="29">
        <v>14915.09</v>
      </c>
      <c r="EC31" s="30">
        <v>-1.98</v>
      </c>
      <c r="ED31" s="29">
        <v>10953.33</v>
      </c>
      <c r="EE31" s="30">
        <v>53.3</v>
      </c>
      <c r="EF31" s="29">
        <v>276876.51</v>
      </c>
      <c r="EG31" s="30">
        <v>421.58</v>
      </c>
      <c r="EH31" s="29">
        <v>200972.06</v>
      </c>
      <c r="EI31" s="30">
        <v>-79.33</v>
      </c>
      <c r="EJ31" s="29">
        <v>102713.65</v>
      </c>
      <c r="EK31" s="30">
        <v>164.13</v>
      </c>
      <c r="EL31" s="29">
        <v>40810.980000000003</v>
      </c>
      <c r="EM31" s="30">
        <v>119.42</v>
      </c>
      <c r="EN31" s="29">
        <v>43404.45</v>
      </c>
      <c r="EO31" s="30">
        <v>170.38</v>
      </c>
      <c r="EP31" s="29">
        <v>152995.42000000001</v>
      </c>
      <c r="EQ31" s="29">
        <v>110.86</v>
      </c>
      <c r="ER31" s="29">
        <v>12690.42</v>
      </c>
      <c r="ES31" s="29">
        <v>-3.29</v>
      </c>
      <c r="ET31" s="29">
        <v>122185.03</v>
      </c>
      <c r="EU31" s="30">
        <v>286.86</v>
      </c>
      <c r="EV31" s="29">
        <v>52185.93</v>
      </c>
      <c r="EW31" s="30">
        <v>-268.83</v>
      </c>
      <c r="EX31" s="29">
        <v>53352</v>
      </c>
      <c r="EY31" s="30">
        <v>-209.04</v>
      </c>
    </row>
    <row r="32" spans="1:155">
      <c r="A32" s="27">
        <v>46078</v>
      </c>
      <c r="B32" s="29">
        <v>4862032.22</v>
      </c>
      <c r="C32" s="29">
        <v>-4304.34</v>
      </c>
      <c r="D32" s="29">
        <v>639163.9</v>
      </c>
      <c r="E32" s="29">
        <v>890.25</v>
      </c>
      <c r="F32" s="29">
        <v>2095365.08</v>
      </c>
      <c r="G32" s="29">
        <v>-7566.22</v>
      </c>
      <c r="H32" s="29">
        <v>316333.95</v>
      </c>
      <c r="I32" s="29">
        <v>1063.3399999999999</v>
      </c>
      <c r="J32" s="29">
        <v>41054.76</v>
      </c>
      <c r="K32" s="30">
        <v>157.38</v>
      </c>
      <c r="L32" s="29">
        <v>293047.8</v>
      </c>
      <c r="M32" s="30">
        <v>980.6</v>
      </c>
      <c r="N32" s="29">
        <v>274362.75</v>
      </c>
      <c r="O32" s="29">
        <v>506.31</v>
      </c>
      <c r="P32" s="29">
        <v>220052.7</v>
      </c>
      <c r="Q32" s="29">
        <v>311.76</v>
      </c>
      <c r="R32" s="29">
        <v>146688.35</v>
      </c>
      <c r="S32" s="29">
        <v>-194.95</v>
      </c>
      <c r="T32" s="29">
        <v>9293.9699999999993</v>
      </c>
      <c r="U32" s="30">
        <v>11.9</v>
      </c>
      <c r="V32" s="29">
        <v>101035.2</v>
      </c>
      <c r="W32" s="29">
        <v>291.32</v>
      </c>
      <c r="X32" s="29">
        <v>2021810.93</v>
      </c>
      <c r="Y32" s="29">
        <v>-5545.67</v>
      </c>
      <c r="Z32" s="29">
        <v>51824.12</v>
      </c>
      <c r="AA32" s="30">
        <v>-280.87</v>
      </c>
      <c r="AB32" s="29">
        <v>226114.71</v>
      </c>
      <c r="AC32" s="30">
        <v>-499.86</v>
      </c>
      <c r="AD32" s="29">
        <v>25479.49</v>
      </c>
      <c r="AE32" s="30">
        <v>122.88</v>
      </c>
      <c r="AF32" s="29">
        <v>26919.040000000001</v>
      </c>
      <c r="AG32" s="30">
        <v>1.8</v>
      </c>
      <c r="AH32" s="29">
        <v>215909.83</v>
      </c>
      <c r="AI32" s="29">
        <v>532.45000000000005</v>
      </c>
      <c r="AJ32" s="29">
        <v>128116.49</v>
      </c>
      <c r="AK32" s="29">
        <v>-137.16</v>
      </c>
      <c r="AL32" s="29">
        <v>99036.5</v>
      </c>
      <c r="AM32" s="29">
        <v>-37.119999999999997</v>
      </c>
      <c r="AN32" s="29">
        <v>196483.89</v>
      </c>
      <c r="AO32" s="29">
        <v>593</v>
      </c>
      <c r="AP32" s="29">
        <v>122882.59</v>
      </c>
      <c r="AQ32" s="30">
        <v>180.89</v>
      </c>
      <c r="AR32" s="29">
        <v>27797.08</v>
      </c>
      <c r="AS32" s="30">
        <v>121.61</v>
      </c>
      <c r="AT32" s="29">
        <v>91002.74</v>
      </c>
      <c r="AU32" s="30">
        <v>171.88</v>
      </c>
      <c r="AV32" s="29">
        <v>53030.03</v>
      </c>
      <c r="AW32" s="30">
        <v>56.44</v>
      </c>
      <c r="AX32" s="29">
        <v>56411.29</v>
      </c>
      <c r="AY32" s="30">
        <v>94.89</v>
      </c>
      <c r="AZ32" s="28">
        <v>2167766.42</v>
      </c>
      <c r="BA32" s="29">
        <v>-4933.84</v>
      </c>
      <c r="BB32" s="29">
        <v>108683.96</v>
      </c>
      <c r="BC32" s="30">
        <v>-503.05</v>
      </c>
      <c r="BD32" s="29">
        <v>51491.77</v>
      </c>
      <c r="BE32" s="30">
        <v>53.83</v>
      </c>
      <c r="BF32" s="29"/>
      <c r="BG32" s="29"/>
      <c r="BH32" s="29">
        <v>96587.39</v>
      </c>
      <c r="BI32" s="30">
        <v>108.67</v>
      </c>
      <c r="BJ32" s="29">
        <v>131625.94</v>
      </c>
      <c r="BK32" s="30">
        <v>459.46</v>
      </c>
      <c r="BL32" s="29">
        <v>60601.16</v>
      </c>
      <c r="BM32" s="30">
        <v>96.13</v>
      </c>
      <c r="BN32" s="29">
        <v>50030.7</v>
      </c>
      <c r="BO32" s="30">
        <v>23.69</v>
      </c>
      <c r="BP32" s="29">
        <v>68302.95</v>
      </c>
      <c r="BQ32" s="30">
        <v>136.27000000000001</v>
      </c>
      <c r="BR32" s="29">
        <v>264442.96999999997</v>
      </c>
      <c r="BS32" s="29">
        <v>390.76</v>
      </c>
      <c r="BT32" s="29">
        <v>2060094.55</v>
      </c>
      <c r="BU32" s="29">
        <v>-5476.53</v>
      </c>
      <c r="BV32" s="29">
        <v>385417.37</v>
      </c>
      <c r="BW32" s="30">
        <v>188.44</v>
      </c>
      <c r="BX32" s="29">
        <v>88289.16</v>
      </c>
      <c r="BY32" s="30">
        <v>247.21</v>
      </c>
      <c r="BZ32" s="29">
        <v>295520.39</v>
      </c>
      <c r="CA32" s="29">
        <v>555.89</v>
      </c>
      <c r="CB32" s="29">
        <v>14739.73</v>
      </c>
      <c r="CC32" s="30">
        <v>38.58</v>
      </c>
      <c r="CD32" s="29">
        <v>37997.24</v>
      </c>
      <c r="CE32" s="30">
        <v>101.23</v>
      </c>
      <c r="CF32" s="29">
        <v>26357.96</v>
      </c>
      <c r="CG32" s="30">
        <v>68.72</v>
      </c>
      <c r="CH32" s="29">
        <v>74685.440000000002</v>
      </c>
      <c r="CI32" s="30">
        <v>14.89</v>
      </c>
      <c r="CJ32" s="29">
        <v>416246.05</v>
      </c>
      <c r="CK32" s="30">
        <v>611.84</v>
      </c>
      <c r="CL32" s="29">
        <v>252288.26</v>
      </c>
      <c r="CM32" s="30">
        <v>-522.95000000000005</v>
      </c>
      <c r="CN32" s="29">
        <v>135580.75</v>
      </c>
      <c r="CO32" s="30">
        <v>-670.67</v>
      </c>
      <c r="CP32" s="29">
        <v>109434</v>
      </c>
      <c r="CQ32" s="30">
        <v>-501.35</v>
      </c>
      <c r="CR32" s="29">
        <v>183031.71</v>
      </c>
      <c r="CS32" s="29">
        <v>-225.67</v>
      </c>
      <c r="CT32" s="29">
        <v>110035.31</v>
      </c>
      <c r="CU32" s="30">
        <v>149.78</v>
      </c>
      <c r="CV32" s="29">
        <v>2060094.55</v>
      </c>
      <c r="CW32" s="29">
        <v>-5476.53</v>
      </c>
      <c r="CX32" s="29">
        <v>214553.36</v>
      </c>
      <c r="CY32" s="29">
        <v>654.79</v>
      </c>
      <c r="CZ32" s="29">
        <v>19648.900000000001</v>
      </c>
      <c r="DA32" s="30">
        <v>93.13</v>
      </c>
      <c r="DB32" s="29">
        <v>51491.77</v>
      </c>
      <c r="DC32" s="30">
        <v>53.83</v>
      </c>
      <c r="DD32" s="29">
        <v>9293.9699999999993</v>
      </c>
      <c r="DE32" s="30">
        <v>11.9</v>
      </c>
      <c r="DF32" s="29">
        <v>65367.07</v>
      </c>
      <c r="DG32" s="30">
        <v>182.26</v>
      </c>
      <c r="DH32" s="29">
        <v>29163.43</v>
      </c>
      <c r="DI32" s="30">
        <v>106.24</v>
      </c>
      <c r="DJ32" s="29">
        <v>616710.03</v>
      </c>
      <c r="DK32" s="29">
        <v>1398.26</v>
      </c>
      <c r="DL32" s="29">
        <v>105727.56</v>
      </c>
      <c r="DM32" s="30">
        <v>-640.49</v>
      </c>
      <c r="DN32" s="29">
        <v>2060094.55</v>
      </c>
      <c r="DO32" s="29">
        <v>-5476.53</v>
      </c>
      <c r="DP32" s="29">
        <v>84527.22</v>
      </c>
      <c r="DQ32" s="29">
        <v>179.54</v>
      </c>
      <c r="DR32" s="29">
        <v>43346.98</v>
      </c>
      <c r="DS32" s="30">
        <v>161.72999999999999</v>
      </c>
      <c r="DT32" s="28">
        <v>146688.35</v>
      </c>
      <c r="DU32" s="29">
        <v>-194.95</v>
      </c>
      <c r="DV32" s="29">
        <v>36177.29</v>
      </c>
      <c r="DW32" s="30">
        <v>-30.36</v>
      </c>
      <c r="DX32" s="29">
        <v>101035.2</v>
      </c>
      <c r="DY32" s="30">
        <v>291.32</v>
      </c>
      <c r="DZ32" s="29">
        <v>10667.66</v>
      </c>
      <c r="EA32" s="30">
        <v>6.72</v>
      </c>
      <c r="EB32" s="29">
        <v>14775.04</v>
      </c>
      <c r="EC32" s="30">
        <v>-10.96</v>
      </c>
      <c r="ED32" s="29">
        <v>11479.09</v>
      </c>
      <c r="EE32" s="30">
        <v>48.75</v>
      </c>
      <c r="EF32" s="29">
        <v>274387.64</v>
      </c>
      <c r="EG32" s="30">
        <v>428.95</v>
      </c>
      <c r="EH32" s="29">
        <v>207978.21</v>
      </c>
      <c r="EI32" s="30">
        <v>35.75</v>
      </c>
      <c r="EJ32" s="29">
        <v>103519.43</v>
      </c>
      <c r="EK32" s="30">
        <v>181.45</v>
      </c>
      <c r="EL32" s="29">
        <v>40547.67</v>
      </c>
      <c r="EM32" s="30">
        <v>99.26</v>
      </c>
      <c r="EN32" s="29">
        <v>43346.98</v>
      </c>
      <c r="EO32" s="30">
        <v>161.72999999999999</v>
      </c>
      <c r="EP32" s="29">
        <v>151504.71</v>
      </c>
      <c r="EQ32" s="29">
        <v>139.26</v>
      </c>
      <c r="ER32" s="29">
        <v>12928.09</v>
      </c>
      <c r="ES32" s="29">
        <v>31.17</v>
      </c>
      <c r="ET32" s="29">
        <v>122882.59</v>
      </c>
      <c r="EU32" s="30">
        <v>180.89</v>
      </c>
      <c r="EV32" s="29">
        <v>51824.12</v>
      </c>
      <c r="EW32" s="30">
        <v>-280.87</v>
      </c>
      <c r="EX32" s="29">
        <v>57609.87</v>
      </c>
      <c r="EY32" s="30">
        <v>-220.48</v>
      </c>
    </row>
    <row r="33" spans="1:155">
      <c r="A33" s="27">
        <v>46079</v>
      </c>
      <c r="B33" s="29">
        <v>5039326.72</v>
      </c>
      <c r="C33" s="29">
        <v>-5478.25</v>
      </c>
      <c r="D33" s="29">
        <v>652454.43000000005</v>
      </c>
      <c r="E33" s="29">
        <v>460.89</v>
      </c>
      <c r="F33" s="29">
        <v>2195379.17</v>
      </c>
      <c r="G33" s="29">
        <v>-8037.83</v>
      </c>
      <c r="H33" s="29">
        <v>319337.96999999997</v>
      </c>
      <c r="I33" s="29">
        <v>788.59</v>
      </c>
      <c r="J33" s="29">
        <v>41504.33</v>
      </c>
      <c r="K33" s="30">
        <v>177.51</v>
      </c>
      <c r="L33" s="29">
        <v>296250.98</v>
      </c>
      <c r="M33" s="30">
        <v>764.77</v>
      </c>
      <c r="N33" s="29">
        <v>291513.28000000003</v>
      </c>
      <c r="O33" s="29">
        <v>225</v>
      </c>
      <c r="P33" s="29">
        <v>221566.31</v>
      </c>
      <c r="Q33" s="30">
        <v>350.71</v>
      </c>
      <c r="R33" s="29">
        <v>151707.15</v>
      </c>
      <c r="S33" s="29">
        <v>119.66</v>
      </c>
      <c r="T33" s="29">
        <v>9246.76</v>
      </c>
      <c r="U33" s="30">
        <v>6.4</v>
      </c>
      <c r="V33" s="29">
        <v>107313.08</v>
      </c>
      <c r="W33" s="29">
        <v>294.23</v>
      </c>
      <c r="X33" s="29">
        <v>2176340.25</v>
      </c>
      <c r="Y33" s="29">
        <v>-6685.78</v>
      </c>
      <c r="Z33" s="29">
        <v>52627.4</v>
      </c>
      <c r="AA33" s="30">
        <v>-290.11</v>
      </c>
      <c r="AB33" s="29">
        <v>222226.7</v>
      </c>
      <c r="AC33" s="30">
        <v>-304.81</v>
      </c>
      <c r="AD33" s="29">
        <v>25045.4</v>
      </c>
      <c r="AE33" s="30">
        <v>102.6</v>
      </c>
      <c r="AF33" s="29">
        <v>25767.42</v>
      </c>
      <c r="AG33" s="30">
        <v>-15.72</v>
      </c>
      <c r="AH33" s="29">
        <v>213151.39</v>
      </c>
      <c r="AI33" s="29">
        <v>474.23</v>
      </c>
      <c r="AJ33" s="29">
        <v>129694.88</v>
      </c>
      <c r="AK33" s="29">
        <v>78.680000000000007</v>
      </c>
      <c r="AL33" s="29">
        <v>104603.46</v>
      </c>
      <c r="AM33" s="29">
        <v>-89.34</v>
      </c>
      <c r="AN33" s="29">
        <v>207868.9</v>
      </c>
      <c r="AO33" s="29">
        <v>310.19</v>
      </c>
      <c r="AP33" s="29">
        <v>127903.69</v>
      </c>
      <c r="AQ33" s="30">
        <v>242.19</v>
      </c>
      <c r="AR33" s="29">
        <v>27180.33</v>
      </c>
      <c r="AS33" s="30">
        <v>86.74</v>
      </c>
      <c r="AT33" s="29">
        <v>92218.33</v>
      </c>
      <c r="AU33" s="30">
        <v>141.46</v>
      </c>
      <c r="AV33" s="29">
        <v>51933.59</v>
      </c>
      <c r="AW33" s="30">
        <v>9.5</v>
      </c>
      <c r="AX33" s="29">
        <v>57681.599999999999</v>
      </c>
      <c r="AY33" s="30">
        <v>25.08</v>
      </c>
      <c r="AZ33" s="28">
        <v>2327350.34</v>
      </c>
      <c r="BA33" s="29">
        <v>-6118.31</v>
      </c>
      <c r="BB33" s="29">
        <v>107875.27</v>
      </c>
      <c r="BC33" s="30">
        <v>-579.61</v>
      </c>
      <c r="BD33" s="29">
        <v>50880.13</v>
      </c>
      <c r="BE33" s="30">
        <v>7.04</v>
      </c>
      <c r="BF33" s="29"/>
      <c r="BG33" s="29"/>
      <c r="BH33" s="29">
        <v>96723.5</v>
      </c>
      <c r="BI33" s="30">
        <v>-26.66</v>
      </c>
      <c r="BJ33" s="29">
        <v>132867.31</v>
      </c>
      <c r="BK33" s="30">
        <v>347.98</v>
      </c>
      <c r="BL33" s="29">
        <v>59049.74</v>
      </c>
      <c r="BM33" s="30">
        <v>95.79</v>
      </c>
      <c r="BN33" s="29">
        <v>50000.83</v>
      </c>
      <c r="BO33" s="30">
        <v>-32.729999999999997</v>
      </c>
      <c r="BP33" s="29">
        <v>69442.720000000001</v>
      </c>
      <c r="BQ33" s="30">
        <v>43.95</v>
      </c>
      <c r="BR33" s="29">
        <v>270996.15000000002</v>
      </c>
      <c r="BS33" s="29">
        <v>508.89</v>
      </c>
      <c r="BT33" s="29">
        <v>2216001.33</v>
      </c>
      <c r="BU33" s="29">
        <v>-6664.4</v>
      </c>
      <c r="BV33" s="29">
        <v>390871.55</v>
      </c>
      <c r="BW33" s="30">
        <v>322.18</v>
      </c>
      <c r="BX33" s="29">
        <v>87305.9</v>
      </c>
      <c r="BY33" s="30">
        <v>170.51</v>
      </c>
      <c r="BZ33" s="29">
        <v>312472.36</v>
      </c>
      <c r="CA33" s="29">
        <v>220.85</v>
      </c>
      <c r="CB33" s="29">
        <v>14479.34</v>
      </c>
      <c r="CC33" s="30">
        <v>32.76</v>
      </c>
      <c r="CD33" s="29">
        <v>37494.11</v>
      </c>
      <c r="CE33" s="30">
        <v>59.5</v>
      </c>
      <c r="CF33" s="29">
        <v>25579.79</v>
      </c>
      <c r="CG33" s="30">
        <v>33.1</v>
      </c>
      <c r="CH33" s="29">
        <v>72400.41</v>
      </c>
      <c r="CI33" s="30">
        <v>-53.34</v>
      </c>
      <c r="CJ33" s="29">
        <v>422110.19</v>
      </c>
      <c r="CK33" s="30">
        <v>470.04</v>
      </c>
      <c r="CL33" s="29">
        <v>248299.06</v>
      </c>
      <c r="CM33" s="30">
        <v>-318.14</v>
      </c>
      <c r="CN33" s="29">
        <v>136049.24</v>
      </c>
      <c r="CO33" s="30">
        <v>-365</v>
      </c>
      <c r="CP33" s="29">
        <v>108596.53</v>
      </c>
      <c r="CQ33" s="30">
        <v>-578.9</v>
      </c>
      <c r="CR33" s="29">
        <v>186925.07</v>
      </c>
      <c r="CS33" s="29">
        <v>75.02</v>
      </c>
      <c r="CT33" s="29">
        <v>112896.37</v>
      </c>
      <c r="CU33" s="30">
        <v>64.69</v>
      </c>
      <c r="CV33" s="29">
        <v>2216001.33</v>
      </c>
      <c r="CW33" s="29">
        <v>-6664.4</v>
      </c>
      <c r="CX33" s="29">
        <v>218697.92</v>
      </c>
      <c r="CY33" s="29">
        <v>494.64</v>
      </c>
      <c r="CZ33" s="29">
        <v>20232.86</v>
      </c>
      <c r="DA33" s="30">
        <v>99.61</v>
      </c>
      <c r="DB33" s="29">
        <v>50880.13</v>
      </c>
      <c r="DC33" s="30">
        <v>7.04</v>
      </c>
      <c r="DD33" s="29">
        <v>9246.76</v>
      </c>
      <c r="DE33" s="30">
        <v>6.4</v>
      </c>
      <c r="DF33" s="29">
        <v>64560.69</v>
      </c>
      <c r="DG33" s="30">
        <v>125.48</v>
      </c>
      <c r="DH33" s="29">
        <v>28778.9</v>
      </c>
      <c r="DI33" s="30">
        <v>80.55</v>
      </c>
      <c r="DJ33" s="29">
        <v>622571.51</v>
      </c>
      <c r="DK33" s="29">
        <v>1375.21</v>
      </c>
      <c r="DL33" s="29">
        <v>106523.85</v>
      </c>
      <c r="DM33" s="30">
        <v>-352.7</v>
      </c>
      <c r="DN33" s="29">
        <v>2216001.33</v>
      </c>
      <c r="DO33" s="29">
        <v>-6664.4</v>
      </c>
      <c r="DP33" s="29">
        <v>85594.09</v>
      </c>
      <c r="DQ33" s="29">
        <v>151.34</v>
      </c>
      <c r="DR33" s="29">
        <v>43565.06</v>
      </c>
      <c r="DS33" s="30">
        <v>177.48</v>
      </c>
      <c r="DT33" s="29">
        <v>151707.15</v>
      </c>
      <c r="DU33" s="29">
        <v>119.66</v>
      </c>
      <c r="DV33" s="29">
        <v>35051.83</v>
      </c>
      <c r="DW33" s="30">
        <v>-44.72</v>
      </c>
      <c r="DX33" s="29">
        <v>107313.08</v>
      </c>
      <c r="DY33" s="30">
        <v>294.23</v>
      </c>
      <c r="DZ33" s="29">
        <v>10614.05</v>
      </c>
      <c r="EA33" s="30">
        <v>5.76</v>
      </c>
      <c r="EB33" s="29">
        <v>14576.91</v>
      </c>
      <c r="EC33" s="30">
        <v>-21.18</v>
      </c>
      <c r="ED33" s="29">
        <v>11494.16</v>
      </c>
      <c r="EE33" s="30">
        <v>14.08</v>
      </c>
      <c r="EF33" s="29">
        <v>279557.68</v>
      </c>
      <c r="EG33" s="30">
        <v>388.63</v>
      </c>
      <c r="EH33" s="29">
        <v>215383.06</v>
      </c>
      <c r="EI33" s="30">
        <v>114.16</v>
      </c>
      <c r="EJ33" s="29">
        <v>101434.14</v>
      </c>
      <c r="EK33" s="30">
        <v>129.18</v>
      </c>
      <c r="EL33" s="29">
        <v>40051.1</v>
      </c>
      <c r="EM33" s="30">
        <v>56.69</v>
      </c>
      <c r="EN33" s="29">
        <v>43565.06</v>
      </c>
      <c r="EO33" s="30">
        <v>177.48</v>
      </c>
      <c r="EP33" s="29">
        <v>149902.19</v>
      </c>
      <c r="EQ33" s="29">
        <v>216.78</v>
      </c>
      <c r="ER33" s="29">
        <v>12762.26</v>
      </c>
      <c r="ES33" s="29">
        <v>62.96</v>
      </c>
      <c r="ET33" s="29">
        <v>127903.69</v>
      </c>
      <c r="EU33" s="30">
        <v>242.19</v>
      </c>
      <c r="EV33" s="29">
        <v>52627.4</v>
      </c>
      <c r="EW33" s="30">
        <v>-290.11</v>
      </c>
      <c r="EX33" s="29">
        <v>55969.13</v>
      </c>
      <c r="EY33" s="30">
        <v>-288.79000000000002</v>
      </c>
    </row>
    <row r="34" spans="1:155">
      <c r="A34" s="27">
        <v>46080</v>
      </c>
      <c r="B34" s="29">
        <v>4988756.01</v>
      </c>
      <c r="C34" s="29">
        <v>-11788.98</v>
      </c>
      <c r="D34" s="29">
        <v>655282.44999999995</v>
      </c>
      <c r="E34" s="29">
        <v>730.48</v>
      </c>
      <c r="F34" s="29">
        <v>2188404.56</v>
      </c>
      <c r="G34" s="29">
        <v>-10282.43</v>
      </c>
      <c r="H34" s="29">
        <v>323180.43</v>
      </c>
      <c r="I34" s="29">
        <v>1029.04</v>
      </c>
      <c r="J34" s="29">
        <v>41042.36</v>
      </c>
      <c r="K34" s="29">
        <v>179.73</v>
      </c>
      <c r="L34" s="29">
        <v>300073.05</v>
      </c>
      <c r="M34" s="30">
        <v>965.76</v>
      </c>
      <c r="N34" s="29">
        <v>303074.13</v>
      </c>
      <c r="O34" s="29">
        <v>164.29</v>
      </c>
      <c r="P34" s="29">
        <v>221681.48</v>
      </c>
      <c r="Q34" s="30">
        <v>514.41999999999996</v>
      </c>
      <c r="R34" s="29">
        <v>150869.76000000001</v>
      </c>
      <c r="S34" s="29">
        <v>89.48</v>
      </c>
      <c r="T34" s="29">
        <v>8908.82</v>
      </c>
      <c r="U34" s="29">
        <v>-35.82</v>
      </c>
      <c r="V34" s="29">
        <v>106062.07</v>
      </c>
      <c r="W34" s="29">
        <v>163.65</v>
      </c>
      <c r="X34" s="29">
        <v>2144942.39</v>
      </c>
      <c r="Y34" s="29">
        <v>-12012.88</v>
      </c>
      <c r="Z34" s="29">
        <v>49909.02</v>
      </c>
      <c r="AA34" s="30">
        <v>-267.97000000000003</v>
      </c>
      <c r="AB34" s="29">
        <v>214807.34</v>
      </c>
      <c r="AC34" s="30">
        <v>-282.33</v>
      </c>
      <c r="AD34" s="29">
        <v>23906.98</v>
      </c>
      <c r="AE34" s="30">
        <v>76.08</v>
      </c>
      <c r="AF34" s="29">
        <v>24827.11</v>
      </c>
      <c r="AG34" s="30">
        <v>-6.47</v>
      </c>
      <c r="AH34" s="29">
        <v>214766.43</v>
      </c>
      <c r="AI34" s="29">
        <v>353.37</v>
      </c>
      <c r="AJ34" s="29">
        <v>128713.01</v>
      </c>
      <c r="AK34" s="29">
        <v>118.34</v>
      </c>
      <c r="AL34" s="29">
        <v>103031.52</v>
      </c>
      <c r="AM34" s="29">
        <v>-146.84</v>
      </c>
      <c r="AN34" s="29">
        <v>220929.13</v>
      </c>
      <c r="AO34" s="29">
        <v>314.85000000000002</v>
      </c>
      <c r="AP34" s="29">
        <v>124958.96</v>
      </c>
      <c r="AQ34" s="30">
        <v>-97.9</v>
      </c>
      <c r="AR34" s="29">
        <v>27027.07</v>
      </c>
      <c r="AS34" s="30">
        <v>60.89</v>
      </c>
      <c r="AT34" s="29">
        <v>90932.32</v>
      </c>
      <c r="AU34" s="30">
        <v>17.260000000000002</v>
      </c>
      <c r="AV34" s="29">
        <v>51828.89</v>
      </c>
      <c r="AW34" s="30">
        <v>-32.49</v>
      </c>
      <c r="AX34" s="29">
        <v>57636.66</v>
      </c>
      <c r="AY34" s="30">
        <v>17.57</v>
      </c>
      <c r="AZ34" s="28">
        <v>2295627.2599999998</v>
      </c>
      <c r="BA34" s="29">
        <v>-11576.45</v>
      </c>
      <c r="BB34" s="29">
        <v>103122.35</v>
      </c>
      <c r="BC34" s="30">
        <v>-540.48</v>
      </c>
      <c r="BD34" s="29">
        <v>47982.09</v>
      </c>
      <c r="BE34" s="30">
        <v>-236.38</v>
      </c>
      <c r="BF34" s="29"/>
      <c r="BG34" s="29"/>
      <c r="BH34" s="29">
        <v>95021.25</v>
      </c>
      <c r="BI34" s="30">
        <v>56.06</v>
      </c>
      <c r="BJ34" s="29">
        <v>135370.53</v>
      </c>
      <c r="BK34" s="30">
        <v>499.51</v>
      </c>
      <c r="BL34" s="29">
        <v>58444.31</v>
      </c>
      <c r="BM34" s="30">
        <v>90.98</v>
      </c>
      <c r="BN34" s="29">
        <v>51584.28</v>
      </c>
      <c r="BO34" s="30">
        <v>7.49</v>
      </c>
      <c r="BP34" s="29">
        <v>68800.02</v>
      </c>
      <c r="BQ34" s="30">
        <v>65.45</v>
      </c>
      <c r="BR34" s="29">
        <v>268576.46000000002</v>
      </c>
      <c r="BS34" s="29">
        <v>22.99</v>
      </c>
      <c r="BT34" s="29">
        <v>2183453.88</v>
      </c>
      <c r="BU34" s="29">
        <v>-12066.3</v>
      </c>
      <c r="BV34" s="29">
        <v>387867.33</v>
      </c>
      <c r="BW34" s="30">
        <v>289.39</v>
      </c>
      <c r="BX34" s="29">
        <v>85033.13</v>
      </c>
      <c r="BY34" s="30">
        <v>56.48</v>
      </c>
      <c r="BZ34" s="29">
        <v>323960.65999999997</v>
      </c>
      <c r="CA34" s="29">
        <v>168</v>
      </c>
      <c r="CB34" s="29">
        <v>14338.55</v>
      </c>
      <c r="CC34" s="30">
        <v>34.97</v>
      </c>
      <c r="CD34" s="29">
        <v>37310.639999999999</v>
      </c>
      <c r="CE34" s="30">
        <v>72.739999999999995</v>
      </c>
      <c r="CF34" s="29">
        <v>25583.69</v>
      </c>
      <c r="CG34" s="30">
        <v>18.95</v>
      </c>
      <c r="CH34" s="29">
        <v>71513.740000000005</v>
      </c>
      <c r="CI34" s="30">
        <v>-88.96</v>
      </c>
      <c r="CJ34" s="29">
        <v>425732.44</v>
      </c>
      <c r="CK34" s="30">
        <v>894.69</v>
      </c>
      <c r="CL34" s="29">
        <v>241054.23</v>
      </c>
      <c r="CM34" s="30">
        <v>-240.86</v>
      </c>
      <c r="CN34" s="29">
        <v>132354.91</v>
      </c>
      <c r="CO34" s="30">
        <v>-301.57</v>
      </c>
      <c r="CP34" s="29">
        <v>103832.02</v>
      </c>
      <c r="CQ34" s="30">
        <v>-538.69000000000005</v>
      </c>
      <c r="CR34" s="29">
        <v>185705.86</v>
      </c>
      <c r="CS34" s="29">
        <v>52.3</v>
      </c>
      <c r="CT34" s="29">
        <v>111028.56</v>
      </c>
      <c r="CU34" s="30">
        <v>21.11</v>
      </c>
      <c r="CV34" s="29">
        <v>2183453.88</v>
      </c>
      <c r="CW34" s="29">
        <v>-12066.3</v>
      </c>
      <c r="CX34" s="29">
        <v>219840.48</v>
      </c>
      <c r="CY34" s="29">
        <v>495.81</v>
      </c>
      <c r="CZ34" s="29">
        <v>19189.2</v>
      </c>
      <c r="DA34" s="30">
        <v>22.14</v>
      </c>
      <c r="DB34" s="29">
        <v>47982.09</v>
      </c>
      <c r="DC34" s="30">
        <v>-236.38</v>
      </c>
      <c r="DD34" s="29">
        <v>8908.82</v>
      </c>
      <c r="DE34" s="30">
        <v>-35.82</v>
      </c>
      <c r="DF34" s="29">
        <v>63430.95</v>
      </c>
      <c r="DG34" s="30">
        <v>62.54</v>
      </c>
      <c r="DH34" s="29">
        <v>28695.72</v>
      </c>
      <c r="DI34" s="30">
        <v>96.74</v>
      </c>
      <c r="DJ34" s="29">
        <v>623378.38</v>
      </c>
      <c r="DK34" s="29">
        <v>958.17</v>
      </c>
      <c r="DL34" s="29">
        <v>103790.39999999999</v>
      </c>
      <c r="DM34" s="30">
        <v>-269.85000000000002</v>
      </c>
      <c r="DN34" s="29">
        <v>2183453.88</v>
      </c>
      <c r="DO34" s="29">
        <v>-12066.3</v>
      </c>
      <c r="DP34" s="29">
        <v>87514.63</v>
      </c>
      <c r="DQ34" s="29">
        <v>335.04</v>
      </c>
      <c r="DR34" s="29">
        <v>42789.31</v>
      </c>
      <c r="DS34" s="30">
        <v>165.51</v>
      </c>
      <c r="DT34" s="28">
        <v>150869.76000000001</v>
      </c>
      <c r="DU34" s="29">
        <v>89.48</v>
      </c>
      <c r="DV34" s="29">
        <v>34667.83</v>
      </c>
      <c r="DW34" s="30">
        <v>-37.36</v>
      </c>
      <c r="DX34" s="29">
        <v>106062.07</v>
      </c>
      <c r="DY34" s="30">
        <v>163.65</v>
      </c>
      <c r="DZ34" s="29">
        <v>10841.5</v>
      </c>
      <c r="EA34" s="30">
        <v>4.05</v>
      </c>
      <c r="EB34" s="29">
        <v>14595.53</v>
      </c>
      <c r="EC34" s="30">
        <v>-7.12</v>
      </c>
      <c r="ED34" s="29">
        <v>11503.73</v>
      </c>
      <c r="EE34" s="30">
        <v>-31.12</v>
      </c>
      <c r="EF34" s="29">
        <v>281369.93</v>
      </c>
      <c r="EG34" s="30">
        <v>575.6</v>
      </c>
      <c r="EH34" s="29">
        <v>210477.76</v>
      </c>
      <c r="EI34" s="30">
        <v>78.81</v>
      </c>
      <c r="EJ34" s="29">
        <v>99509.64</v>
      </c>
      <c r="EK34" s="30">
        <v>74.040000000000006</v>
      </c>
      <c r="EL34" s="29">
        <v>39845.42</v>
      </c>
      <c r="EM34" s="30">
        <v>68.88</v>
      </c>
      <c r="EN34" s="29">
        <v>42789.31</v>
      </c>
      <c r="EO34" s="30">
        <v>165.51</v>
      </c>
      <c r="EP34" s="29">
        <v>152595.15</v>
      </c>
      <c r="EQ34" s="29">
        <v>229.11</v>
      </c>
      <c r="ER34" s="29">
        <v>12849.93</v>
      </c>
      <c r="ES34" s="29">
        <v>33.06</v>
      </c>
      <c r="ET34" s="29">
        <v>124958.96</v>
      </c>
      <c r="EU34" s="30">
        <v>-97.9</v>
      </c>
      <c r="EV34" s="29">
        <v>49909.02</v>
      </c>
      <c r="EW34" s="30">
        <v>-267.97000000000003</v>
      </c>
      <c r="EX34" s="29">
        <v>53922.99</v>
      </c>
      <c r="EY34" s="30">
        <v>-270.73</v>
      </c>
    </row>
    <row r="35" spans="1:155">
      <c r="A35" s="27">
        <v>46084</v>
      </c>
      <c r="B35" s="29">
        <v>4627593.42</v>
      </c>
      <c r="C35" s="29">
        <v>-15824.52</v>
      </c>
      <c r="D35" s="29">
        <v>625363.34</v>
      </c>
      <c r="E35" s="29">
        <v>1143.3499999999999</v>
      </c>
      <c r="F35" s="29">
        <v>2007571.91</v>
      </c>
      <c r="G35" s="29">
        <v>-12241.21</v>
      </c>
      <c r="H35" s="29">
        <v>294385.96999999997</v>
      </c>
      <c r="I35" s="29">
        <v>951.42</v>
      </c>
      <c r="J35" s="29">
        <v>38079.21</v>
      </c>
      <c r="K35" s="28">
        <v>171.41</v>
      </c>
      <c r="L35" s="29">
        <v>273468.15000000002</v>
      </c>
      <c r="M35" s="30">
        <v>870.46</v>
      </c>
      <c r="N35" s="29">
        <v>270798.13</v>
      </c>
      <c r="O35" s="29">
        <v>-411.58</v>
      </c>
      <c r="P35" s="29">
        <v>209118.51</v>
      </c>
      <c r="Q35" s="30">
        <v>473.69</v>
      </c>
      <c r="R35" s="29">
        <v>139080.82</v>
      </c>
      <c r="S35" s="29">
        <v>-161.91</v>
      </c>
      <c r="T35" s="29">
        <v>9213.86</v>
      </c>
      <c r="U35" s="29">
        <v>-59.82</v>
      </c>
      <c r="V35" s="29">
        <v>102433.79</v>
      </c>
      <c r="W35" s="29">
        <v>285.12</v>
      </c>
      <c r="X35" s="29">
        <v>1925660.38</v>
      </c>
      <c r="Y35" s="29">
        <v>-15356.02</v>
      </c>
      <c r="Z35" s="29">
        <v>49248.94</v>
      </c>
      <c r="AA35" s="30">
        <v>-90.04</v>
      </c>
      <c r="AB35" s="29">
        <v>210085.67</v>
      </c>
      <c r="AC35" s="30">
        <v>-78.73</v>
      </c>
      <c r="AD35" s="29">
        <v>21346.23</v>
      </c>
      <c r="AE35" s="30">
        <v>48.48</v>
      </c>
      <c r="AF35" s="29">
        <v>28684.13</v>
      </c>
      <c r="AG35" s="30">
        <v>-82.25</v>
      </c>
      <c r="AH35" s="29">
        <v>209071.38</v>
      </c>
      <c r="AI35" s="29">
        <v>366.17</v>
      </c>
      <c r="AJ35" s="29">
        <v>120284.46</v>
      </c>
      <c r="AK35" s="29">
        <v>-155.96</v>
      </c>
      <c r="AL35" s="29">
        <v>95140.22</v>
      </c>
      <c r="AM35" s="29">
        <v>-121.21</v>
      </c>
      <c r="AN35" s="29">
        <v>195592.98</v>
      </c>
      <c r="AO35" s="29">
        <v>-275.58</v>
      </c>
      <c r="AP35" s="29">
        <v>115494.62</v>
      </c>
      <c r="AQ35" s="30">
        <v>-181.21</v>
      </c>
      <c r="AR35" s="29">
        <v>25226.7</v>
      </c>
      <c r="AS35" s="30">
        <v>40</v>
      </c>
      <c r="AT35" s="29">
        <v>84852.05</v>
      </c>
      <c r="AU35" s="30">
        <v>-52.41</v>
      </c>
      <c r="AV35" s="29">
        <v>50193.88</v>
      </c>
      <c r="AW35" s="30">
        <v>-66.349999999999994</v>
      </c>
      <c r="AX35" s="29">
        <v>53913.760000000002</v>
      </c>
      <c r="AY35" s="30">
        <v>169.57</v>
      </c>
      <c r="AZ35" s="28">
        <v>2060334.9</v>
      </c>
      <c r="BA35" s="29">
        <v>-14999.29</v>
      </c>
      <c r="BB35" s="29">
        <v>100426.85</v>
      </c>
      <c r="BC35" s="30">
        <v>-187.76</v>
      </c>
      <c r="BD35" s="29">
        <v>42240.65</v>
      </c>
      <c r="BE35" s="30">
        <v>-229.73</v>
      </c>
      <c r="BF35" s="29"/>
      <c r="BG35" s="29"/>
      <c r="BH35" s="29">
        <v>96387.64</v>
      </c>
      <c r="BI35" s="30">
        <v>-67.22</v>
      </c>
      <c r="BJ35" s="29">
        <v>123338.26</v>
      </c>
      <c r="BK35" s="30">
        <v>502.76</v>
      </c>
      <c r="BL35" s="29">
        <v>57488.53</v>
      </c>
      <c r="BM35" s="30">
        <v>39.96</v>
      </c>
      <c r="BN35" s="29">
        <v>47367.25</v>
      </c>
      <c r="BO35" s="30">
        <v>-21.4</v>
      </c>
      <c r="BP35" s="29">
        <v>64679.89</v>
      </c>
      <c r="BQ35" s="30">
        <v>226.29</v>
      </c>
      <c r="BR35" s="29">
        <v>249511.18</v>
      </c>
      <c r="BS35" s="29">
        <v>-34.69</v>
      </c>
      <c r="BT35" s="29">
        <v>1961663.41</v>
      </c>
      <c r="BU35" s="29">
        <v>-15315.81</v>
      </c>
      <c r="BV35" s="29">
        <v>394019.3</v>
      </c>
      <c r="BW35" s="30">
        <v>106.64</v>
      </c>
      <c r="BX35" s="29">
        <v>83805.91</v>
      </c>
      <c r="BY35" s="30">
        <v>-71.13</v>
      </c>
      <c r="BZ35" s="29">
        <v>290733.2</v>
      </c>
      <c r="CA35" s="29">
        <v>-396.79</v>
      </c>
      <c r="CB35" s="29">
        <v>13804.25</v>
      </c>
      <c r="CC35" s="30">
        <v>45.09</v>
      </c>
      <c r="CD35" s="29">
        <v>34996.74</v>
      </c>
      <c r="CE35" s="30">
        <v>22.9</v>
      </c>
      <c r="CF35" s="29">
        <v>24454.91</v>
      </c>
      <c r="CG35" s="30">
        <v>5.27</v>
      </c>
      <c r="CH35" s="29">
        <v>69776.929999999993</v>
      </c>
      <c r="CI35" s="30">
        <v>-111.54</v>
      </c>
      <c r="CJ35" s="29">
        <v>405092.77</v>
      </c>
      <c r="CK35" s="30">
        <v>865.37</v>
      </c>
      <c r="CL35" s="29">
        <v>235737.85</v>
      </c>
      <c r="CM35" s="30">
        <v>-6.82</v>
      </c>
      <c r="CN35" s="29">
        <v>122913.03</v>
      </c>
      <c r="CO35" s="30">
        <v>-126.26</v>
      </c>
      <c r="CP35" s="29">
        <v>101092.45</v>
      </c>
      <c r="CQ35" s="30">
        <v>-187.33</v>
      </c>
      <c r="CR35" s="29">
        <v>173019.81</v>
      </c>
      <c r="CS35" s="29">
        <v>-187.94</v>
      </c>
      <c r="CT35" s="29">
        <v>103125.32</v>
      </c>
      <c r="CU35" s="30">
        <v>96.07</v>
      </c>
      <c r="CV35" s="29">
        <v>1961663.41</v>
      </c>
      <c r="CW35" s="29">
        <v>-15315.81</v>
      </c>
      <c r="CX35" s="29">
        <v>199790.51</v>
      </c>
      <c r="CY35" s="29">
        <v>491.45</v>
      </c>
      <c r="CZ35" s="29">
        <v>17733.16</v>
      </c>
      <c r="DA35" s="30">
        <v>27.92</v>
      </c>
      <c r="DB35" s="29">
        <v>42240.65</v>
      </c>
      <c r="DC35" s="30">
        <v>-229.73</v>
      </c>
      <c r="DD35" s="29">
        <v>9213.86</v>
      </c>
      <c r="DE35" s="30">
        <v>-59.82</v>
      </c>
      <c r="DF35" s="29">
        <v>63652.97</v>
      </c>
      <c r="DG35" s="30">
        <v>-48.5</v>
      </c>
      <c r="DH35" s="29">
        <v>26679.7</v>
      </c>
      <c r="DI35" s="30">
        <v>47.41</v>
      </c>
      <c r="DJ35" s="29">
        <v>588109.68000000005</v>
      </c>
      <c r="DK35" s="29">
        <v>734.8</v>
      </c>
      <c r="DL35" s="29">
        <v>95939.15</v>
      </c>
      <c r="DM35" s="30">
        <v>-109.77</v>
      </c>
      <c r="DN35" s="29">
        <v>1961663.41</v>
      </c>
      <c r="DO35" s="29">
        <v>-15315.81</v>
      </c>
      <c r="DP35" s="29">
        <v>84316.23</v>
      </c>
      <c r="DQ35" s="29">
        <v>390.6</v>
      </c>
      <c r="DR35" s="29">
        <v>39869.699999999997</v>
      </c>
      <c r="DS35" s="30">
        <v>137.59</v>
      </c>
      <c r="DT35" s="29">
        <v>139080.82</v>
      </c>
      <c r="DU35" s="29">
        <v>-161.91</v>
      </c>
      <c r="DV35" s="28">
        <v>33766.31</v>
      </c>
      <c r="DW35" s="30">
        <v>-25.99</v>
      </c>
      <c r="DX35" s="29">
        <v>102433.79</v>
      </c>
      <c r="DY35" s="30">
        <v>285.12</v>
      </c>
      <c r="DZ35" s="29">
        <v>10390.14</v>
      </c>
      <c r="EA35" s="30">
        <v>10.4</v>
      </c>
      <c r="EB35" s="29">
        <v>13696.37</v>
      </c>
      <c r="EC35" s="30">
        <v>-39.68</v>
      </c>
      <c r="ED35" s="29">
        <v>10785</v>
      </c>
      <c r="EE35" s="30">
        <v>-5.58</v>
      </c>
      <c r="EF35" s="29">
        <v>266257.03000000003</v>
      </c>
      <c r="EG35" s="30">
        <v>476.06</v>
      </c>
      <c r="EH35" s="29">
        <v>192607.63</v>
      </c>
      <c r="EI35" s="30">
        <v>141.77000000000001</v>
      </c>
      <c r="EJ35" s="29">
        <v>95451.6</v>
      </c>
      <c r="EK35" s="30">
        <v>38.08</v>
      </c>
      <c r="EL35" s="29">
        <v>37476.04</v>
      </c>
      <c r="EM35" s="30">
        <v>19.899999999999999</v>
      </c>
      <c r="EN35" s="29">
        <v>39869.699999999997</v>
      </c>
      <c r="EO35" s="30">
        <v>137.59</v>
      </c>
      <c r="EP35" s="29">
        <v>177143.41</v>
      </c>
      <c r="EQ35" s="29">
        <v>-27.48</v>
      </c>
      <c r="ER35" s="29">
        <v>12842.7</v>
      </c>
      <c r="ES35" s="29">
        <v>52.08</v>
      </c>
      <c r="ET35" s="29">
        <v>115494.62</v>
      </c>
      <c r="EU35" s="30">
        <v>-181.21</v>
      </c>
      <c r="EV35" s="29">
        <v>49248.94</v>
      </c>
      <c r="EW35" s="30">
        <v>-90.04</v>
      </c>
      <c r="EX35" s="29">
        <v>51843.519999999997</v>
      </c>
      <c r="EY35" s="30">
        <v>-97.29</v>
      </c>
    </row>
    <row r="36" spans="1:155">
      <c r="A36" s="27">
        <v>46085</v>
      </c>
      <c r="B36" s="29">
        <v>4069576.51</v>
      </c>
      <c r="C36" s="29">
        <v>-15392.92</v>
      </c>
      <c r="D36" s="29">
        <v>538099.16</v>
      </c>
      <c r="E36" s="29">
        <v>2034.62</v>
      </c>
      <c r="F36" s="29">
        <v>1767653.56</v>
      </c>
      <c r="G36" s="28">
        <v>-11747.24</v>
      </c>
      <c r="H36" s="29">
        <v>251195.08</v>
      </c>
      <c r="I36" s="29">
        <v>773.1</v>
      </c>
      <c r="J36" s="29">
        <v>34407.910000000003</v>
      </c>
      <c r="K36" s="30">
        <v>184.33</v>
      </c>
      <c r="L36" s="29">
        <v>233792.98</v>
      </c>
      <c r="M36" s="30">
        <v>713.51</v>
      </c>
      <c r="N36" s="29">
        <v>230239.14</v>
      </c>
      <c r="O36" s="29">
        <v>-264.01</v>
      </c>
      <c r="P36" s="29">
        <v>184620.37</v>
      </c>
      <c r="Q36" s="30">
        <v>605.47</v>
      </c>
      <c r="R36" s="29">
        <v>120382.14</v>
      </c>
      <c r="S36" s="29">
        <v>34.549999999999997</v>
      </c>
      <c r="T36" s="29">
        <v>8268.2800000000007</v>
      </c>
      <c r="U36" s="30">
        <v>-74.7</v>
      </c>
      <c r="V36" s="29">
        <v>89927.59</v>
      </c>
      <c r="W36" s="29">
        <v>-77.260000000000005</v>
      </c>
      <c r="X36" s="29">
        <v>1714925.2</v>
      </c>
      <c r="Y36" s="29">
        <v>-16921.95</v>
      </c>
      <c r="Z36" s="29">
        <v>44897.89</v>
      </c>
      <c r="AA36" s="30">
        <v>-54.03</v>
      </c>
      <c r="AB36" s="29">
        <v>188539.67</v>
      </c>
      <c r="AC36" s="30">
        <v>151.58000000000001</v>
      </c>
      <c r="AD36" s="29">
        <v>18793.72</v>
      </c>
      <c r="AE36" s="30">
        <v>51.68</v>
      </c>
      <c r="AF36" s="29">
        <v>24208.61</v>
      </c>
      <c r="AG36" s="30">
        <v>-112.2</v>
      </c>
      <c r="AH36" s="29">
        <v>178479.15</v>
      </c>
      <c r="AI36" s="29">
        <v>562.54999999999995</v>
      </c>
      <c r="AJ36" s="29">
        <v>105822.24</v>
      </c>
      <c r="AK36" s="29">
        <v>16.510000000000002</v>
      </c>
      <c r="AL36" s="29">
        <v>81661.84</v>
      </c>
      <c r="AM36" s="29">
        <v>9.09</v>
      </c>
      <c r="AN36" s="29">
        <v>166094.35</v>
      </c>
      <c r="AO36" s="29">
        <v>-210.59</v>
      </c>
      <c r="AP36" s="29">
        <v>100690.32</v>
      </c>
      <c r="AQ36" s="30">
        <v>17.29</v>
      </c>
      <c r="AR36" s="29">
        <v>23007.59</v>
      </c>
      <c r="AS36" s="30">
        <v>55.86</v>
      </c>
      <c r="AT36" s="29">
        <v>74704.070000000007</v>
      </c>
      <c r="AU36" s="30">
        <v>51.08</v>
      </c>
      <c r="AV36" s="29">
        <v>45919.74</v>
      </c>
      <c r="AW36" s="30">
        <v>14.13</v>
      </c>
      <c r="AX36" s="29">
        <v>45886.559999999998</v>
      </c>
      <c r="AY36" s="30">
        <v>264.02999999999997</v>
      </c>
      <c r="AZ36" s="28">
        <v>1831227.79</v>
      </c>
      <c r="BA36" s="29">
        <v>-16577.86</v>
      </c>
      <c r="BB36" s="29">
        <v>90399.63</v>
      </c>
      <c r="BC36" s="30">
        <v>-66.64</v>
      </c>
      <c r="BD36" s="29">
        <v>37330.639999999999</v>
      </c>
      <c r="BE36" s="30">
        <v>-153.9</v>
      </c>
      <c r="BF36" s="29"/>
      <c r="BG36" s="29"/>
      <c r="BH36" s="29">
        <v>82809.34</v>
      </c>
      <c r="BI36" s="30">
        <v>-242.87</v>
      </c>
      <c r="BJ36" s="29">
        <v>104368.28</v>
      </c>
      <c r="BK36" s="30">
        <v>524.12</v>
      </c>
      <c r="BL36" s="29">
        <v>48414.44</v>
      </c>
      <c r="BM36" s="30">
        <v>-31.61</v>
      </c>
      <c r="BN36" s="29">
        <v>40814.58</v>
      </c>
      <c r="BO36" s="30">
        <v>-4.37</v>
      </c>
      <c r="BP36" s="29">
        <v>56085.21</v>
      </c>
      <c r="BQ36" s="30">
        <v>317.45999999999998</v>
      </c>
      <c r="BR36" s="29">
        <v>212149.78</v>
      </c>
      <c r="BS36" s="29">
        <v>433.59</v>
      </c>
      <c r="BT36" s="29">
        <v>1746017.77</v>
      </c>
      <c r="BU36" s="29">
        <v>-16904.22</v>
      </c>
      <c r="BV36" s="29">
        <v>341015.4</v>
      </c>
      <c r="BW36" s="30">
        <v>-93.17</v>
      </c>
      <c r="BX36" s="29">
        <v>73822.47</v>
      </c>
      <c r="BY36" s="30">
        <v>-85.04</v>
      </c>
      <c r="BZ36" s="29">
        <v>247756.18</v>
      </c>
      <c r="CA36" s="29">
        <v>-201.5</v>
      </c>
      <c r="CB36" s="29">
        <v>12448.45</v>
      </c>
      <c r="CC36" s="30">
        <v>52.77</v>
      </c>
      <c r="CD36" s="29">
        <v>31799.88</v>
      </c>
      <c r="CE36" s="30">
        <v>92.02</v>
      </c>
      <c r="CF36" s="29">
        <v>21956.23</v>
      </c>
      <c r="CG36" s="30">
        <v>59.67</v>
      </c>
      <c r="CH36" s="29">
        <v>64212.51</v>
      </c>
      <c r="CI36" s="30">
        <v>11.58</v>
      </c>
      <c r="CJ36" s="29">
        <v>352789.88</v>
      </c>
      <c r="CK36" s="29">
        <v>1419.86</v>
      </c>
      <c r="CL36" s="29">
        <v>212072.04</v>
      </c>
      <c r="CM36" s="30">
        <v>255.51</v>
      </c>
      <c r="CN36" s="29">
        <v>106709.31</v>
      </c>
      <c r="CO36" s="30">
        <v>141.07</v>
      </c>
      <c r="CP36" s="29">
        <v>90992.35</v>
      </c>
      <c r="CQ36" s="30">
        <v>-66.13</v>
      </c>
      <c r="CR36" s="29">
        <v>150520.21</v>
      </c>
      <c r="CS36" s="29">
        <v>28.85</v>
      </c>
      <c r="CT36" s="29">
        <v>89488.82</v>
      </c>
      <c r="CU36" s="30">
        <v>318.45999999999998</v>
      </c>
      <c r="CV36" s="29">
        <v>1746017.77</v>
      </c>
      <c r="CW36" s="29">
        <v>-16904.22</v>
      </c>
      <c r="CX36" s="29">
        <v>172632.69</v>
      </c>
      <c r="CY36" s="29">
        <v>435.34</v>
      </c>
      <c r="CZ36" s="29">
        <v>15369.56</v>
      </c>
      <c r="DA36" s="30">
        <v>35.700000000000003</v>
      </c>
      <c r="DB36" s="29">
        <v>37330.639999999999</v>
      </c>
      <c r="DC36" s="30">
        <v>-153.9</v>
      </c>
      <c r="DD36" s="29">
        <v>8268.2800000000007</v>
      </c>
      <c r="DE36" s="30">
        <v>-74.7</v>
      </c>
      <c r="DF36" s="29">
        <v>55780.91</v>
      </c>
      <c r="DG36" s="30">
        <v>-61.77</v>
      </c>
      <c r="DH36" s="29">
        <v>24146.48</v>
      </c>
      <c r="DI36" s="30">
        <v>104.93</v>
      </c>
      <c r="DJ36" s="29">
        <v>499621.43</v>
      </c>
      <c r="DK36" s="29">
        <v>1251.51</v>
      </c>
      <c r="DL36" s="29">
        <v>82368.679999999993</v>
      </c>
      <c r="DM36" s="30">
        <v>146.53</v>
      </c>
      <c r="DN36" s="29">
        <v>1746017.77</v>
      </c>
      <c r="DO36" s="29">
        <v>-16904.22</v>
      </c>
      <c r="DP36" s="29">
        <v>71989.070000000007</v>
      </c>
      <c r="DQ36" s="29">
        <v>534.9</v>
      </c>
      <c r="DR36" s="29">
        <v>35909.160000000003</v>
      </c>
      <c r="DS36" s="30">
        <v>170.18</v>
      </c>
      <c r="DT36" s="29">
        <v>120382.14</v>
      </c>
      <c r="DU36" s="29">
        <v>34.549999999999997</v>
      </c>
      <c r="DV36" s="29">
        <v>29967.72</v>
      </c>
      <c r="DW36" s="30">
        <v>-4.45</v>
      </c>
      <c r="DX36" s="29">
        <v>89927.59</v>
      </c>
      <c r="DY36" s="30">
        <v>-77.260000000000005</v>
      </c>
      <c r="DZ36" s="29">
        <v>9402.1</v>
      </c>
      <c r="EA36" s="30">
        <v>29.39</v>
      </c>
      <c r="EB36" s="29">
        <v>12334.8</v>
      </c>
      <c r="EC36" s="30">
        <v>-5.94</v>
      </c>
      <c r="ED36" s="29">
        <v>9228.9500000000007</v>
      </c>
      <c r="EE36" s="30">
        <v>33.520000000000003</v>
      </c>
      <c r="EF36" s="29">
        <v>233514.73</v>
      </c>
      <c r="EG36" s="30">
        <v>760.12</v>
      </c>
      <c r="EH36" s="29">
        <v>166541.76999999999</v>
      </c>
      <c r="EI36" s="30">
        <v>186.73</v>
      </c>
      <c r="EJ36" s="29">
        <v>86990.79</v>
      </c>
      <c r="EK36" s="30">
        <v>209.49</v>
      </c>
      <c r="EL36" s="29">
        <v>34099.94</v>
      </c>
      <c r="EM36" s="30">
        <v>89.66</v>
      </c>
      <c r="EN36" s="29">
        <v>35909.160000000003</v>
      </c>
      <c r="EO36" s="30">
        <v>170.18</v>
      </c>
      <c r="EP36" s="29">
        <v>153178.60999999999</v>
      </c>
      <c r="EQ36" s="29">
        <v>-286.87</v>
      </c>
      <c r="ER36" s="29">
        <v>10398.36</v>
      </c>
      <c r="ES36" s="29">
        <v>109.89</v>
      </c>
      <c r="ET36" s="29">
        <v>100690.32</v>
      </c>
      <c r="EU36" s="30">
        <v>17.29</v>
      </c>
      <c r="EV36" s="29">
        <v>44897.89</v>
      </c>
      <c r="EW36" s="30">
        <v>-54.03</v>
      </c>
      <c r="EX36" s="29">
        <v>46094.47</v>
      </c>
      <c r="EY36" s="30">
        <v>-12.1</v>
      </c>
    </row>
    <row r="37" spans="1:155">
      <c r="A37" s="27">
        <v>46086</v>
      </c>
      <c r="B37" s="29">
        <v>4464658.88</v>
      </c>
      <c r="C37" s="29">
        <v>-14229.24</v>
      </c>
      <c r="D37" s="29">
        <v>613583.1</v>
      </c>
      <c r="E37" s="29">
        <v>3082.81</v>
      </c>
      <c r="F37" s="29">
        <v>1939793.38</v>
      </c>
      <c r="G37" s="29">
        <v>-10839.69</v>
      </c>
      <c r="H37" s="29">
        <v>278413.45</v>
      </c>
      <c r="I37" s="29">
        <v>378.25</v>
      </c>
      <c r="J37" s="29">
        <v>36430.1</v>
      </c>
      <c r="K37" s="29">
        <v>186.36</v>
      </c>
      <c r="L37" s="29">
        <v>258561.07</v>
      </c>
      <c r="M37" s="30">
        <v>313.99</v>
      </c>
      <c r="N37" s="29">
        <v>249201.36</v>
      </c>
      <c r="O37" s="29">
        <v>-975.1</v>
      </c>
      <c r="P37" s="29">
        <v>201422.66</v>
      </c>
      <c r="Q37" s="30">
        <v>729.96</v>
      </c>
      <c r="R37" s="29">
        <v>130259.1</v>
      </c>
      <c r="S37" s="29">
        <v>18.399999999999999</v>
      </c>
      <c r="T37" s="29">
        <v>8610.44</v>
      </c>
      <c r="U37" s="30">
        <v>-76.37</v>
      </c>
      <c r="V37" s="29">
        <v>106943.3</v>
      </c>
      <c r="W37" s="29">
        <v>397.91</v>
      </c>
      <c r="X37" s="29">
        <v>1914193.65</v>
      </c>
      <c r="Y37" s="29">
        <v>-14457.07</v>
      </c>
      <c r="Z37" s="29">
        <v>47777.38</v>
      </c>
      <c r="AA37" s="30">
        <v>-9.66</v>
      </c>
      <c r="AB37" s="29">
        <v>200476.57</v>
      </c>
      <c r="AC37" s="30">
        <v>230.17</v>
      </c>
      <c r="AD37" s="29">
        <v>19943.77</v>
      </c>
      <c r="AE37" s="30">
        <v>-1.06</v>
      </c>
      <c r="AF37" s="29">
        <v>25264.26</v>
      </c>
      <c r="AG37" s="30">
        <v>-91.72</v>
      </c>
      <c r="AH37" s="29">
        <v>196346.11</v>
      </c>
      <c r="AI37" s="29">
        <v>589.17999999999995</v>
      </c>
      <c r="AJ37" s="29">
        <v>111999.29</v>
      </c>
      <c r="AK37" s="29">
        <v>-20.73</v>
      </c>
      <c r="AL37" s="29">
        <v>88603.33</v>
      </c>
      <c r="AM37" s="29">
        <v>108.77</v>
      </c>
      <c r="AN37" s="29">
        <v>179639.02</v>
      </c>
      <c r="AO37" s="29">
        <v>-995.31</v>
      </c>
      <c r="AP37" s="29">
        <v>112100.54</v>
      </c>
      <c r="AQ37" s="30">
        <v>207.61</v>
      </c>
      <c r="AR37" s="29">
        <v>24100.799999999999</v>
      </c>
      <c r="AS37" s="30">
        <v>-3.41</v>
      </c>
      <c r="AT37" s="29">
        <v>78461.64</v>
      </c>
      <c r="AU37" s="30">
        <v>24.61</v>
      </c>
      <c r="AV37" s="29">
        <v>47698.22</v>
      </c>
      <c r="AW37" s="30">
        <v>11.55</v>
      </c>
      <c r="AX37" s="29">
        <v>50670</v>
      </c>
      <c r="AY37" s="30">
        <v>208.25</v>
      </c>
      <c r="AZ37" s="28">
        <v>2042033.87</v>
      </c>
      <c r="BA37" s="29">
        <v>-14322.27</v>
      </c>
      <c r="BB37" s="29">
        <v>97622.1</v>
      </c>
      <c r="BC37" s="30">
        <v>7.46</v>
      </c>
      <c r="BD37" s="29">
        <v>39797.15</v>
      </c>
      <c r="BE37" s="30">
        <v>-201.57</v>
      </c>
      <c r="BF37" s="29"/>
      <c r="BG37" s="29"/>
      <c r="BH37" s="29">
        <v>91462.47</v>
      </c>
      <c r="BI37" s="30">
        <v>-165.54</v>
      </c>
      <c r="BJ37" s="29">
        <v>115016.77</v>
      </c>
      <c r="BK37" s="30">
        <v>235.65</v>
      </c>
      <c r="BL37" s="29">
        <v>52002.12</v>
      </c>
      <c r="BM37" s="30">
        <v>-80.319999999999993</v>
      </c>
      <c r="BN37" s="29">
        <v>43699.23</v>
      </c>
      <c r="BO37" s="30">
        <v>-77.33</v>
      </c>
      <c r="BP37" s="29">
        <v>61074.21</v>
      </c>
      <c r="BQ37" s="30">
        <v>263.38</v>
      </c>
      <c r="BR37" s="29">
        <v>237719.65</v>
      </c>
      <c r="BS37" s="29">
        <v>536.95000000000005</v>
      </c>
      <c r="BT37" s="29">
        <v>1950178.67</v>
      </c>
      <c r="BU37" s="29">
        <v>-14271.44</v>
      </c>
      <c r="BV37" s="29">
        <v>378035.46</v>
      </c>
      <c r="BW37" s="30">
        <v>101.91</v>
      </c>
      <c r="BX37" s="29">
        <v>77550.73</v>
      </c>
      <c r="BY37" s="30">
        <v>-146.77000000000001</v>
      </c>
      <c r="BZ37" s="29">
        <v>268242.34999999998</v>
      </c>
      <c r="CA37" s="29">
        <v>-886.54</v>
      </c>
      <c r="CB37" s="29">
        <v>13000.49</v>
      </c>
      <c r="CC37" s="30">
        <v>39.15</v>
      </c>
      <c r="CD37" s="29">
        <v>33382.080000000002</v>
      </c>
      <c r="CE37" s="30">
        <v>104.82</v>
      </c>
      <c r="CF37" s="29">
        <v>22937.06</v>
      </c>
      <c r="CG37" s="30">
        <v>70.94</v>
      </c>
      <c r="CH37" s="29">
        <v>66593.58</v>
      </c>
      <c r="CI37" s="30">
        <v>29.84</v>
      </c>
      <c r="CJ37" s="29">
        <v>390855.45</v>
      </c>
      <c r="CK37" s="29">
        <v>1656.35</v>
      </c>
      <c r="CL37" s="29">
        <v>228880.07</v>
      </c>
      <c r="CM37" s="30">
        <v>341.18</v>
      </c>
      <c r="CN37" s="29">
        <v>119649.14</v>
      </c>
      <c r="CO37" s="30">
        <v>27.42</v>
      </c>
      <c r="CP37" s="29">
        <v>98255.45</v>
      </c>
      <c r="CQ37" s="30">
        <v>10.42</v>
      </c>
      <c r="CR37" s="29">
        <v>161897.74</v>
      </c>
      <c r="CS37" s="29">
        <v>4.13</v>
      </c>
      <c r="CT37" s="29">
        <v>100651.76</v>
      </c>
      <c r="CU37" s="30">
        <v>494.62</v>
      </c>
      <c r="CV37" s="29">
        <v>1950178.67</v>
      </c>
      <c r="CW37" s="29">
        <v>-14271.44</v>
      </c>
      <c r="CX37" s="29">
        <v>189579.76</v>
      </c>
      <c r="CY37" s="29">
        <v>311.33</v>
      </c>
      <c r="CZ37" s="29">
        <v>16724.73</v>
      </c>
      <c r="DA37" s="30">
        <v>20.59</v>
      </c>
      <c r="DB37" s="29">
        <v>39797.15</v>
      </c>
      <c r="DC37" s="30">
        <v>-201.57</v>
      </c>
      <c r="DD37" s="29">
        <v>8610.44</v>
      </c>
      <c r="DE37" s="30">
        <v>-76.37</v>
      </c>
      <c r="DF37" s="29">
        <v>58563.12</v>
      </c>
      <c r="DG37" s="30">
        <v>-127.62</v>
      </c>
      <c r="DH37" s="29">
        <v>25343.33</v>
      </c>
      <c r="DI37" s="30">
        <v>112.63</v>
      </c>
      <c r="DJ37" s="29">
        <v>555378.41</v>
      </c>
      <c r="DK37" s="29">
        <v>1164.92</v>
      </c>
      <c r="DL37" s="29">
        <v>93605.1</v>
      </c>
      <c r="DM37" s="30">
        <v>39.19</v>
      </c>
      <c r="DN37" s="29">
        <v>1950178.67</v>
      </c>
      <c r="DO37" s="29">
        <v>-14271.44</v>
      </c>
      <c r="DP37" s="29">
        <v>82171.92</v>
      </c>
      <c r="DQ37" s="29">
        <v>563.07000000000005</v>
      </c>
      <c r="DR37" s="29">
        <v>38156.5</v>
      </c>
      <c r="DS37" s="30">
        <v>147.72999999999999</v>
      </c>
      <c r="DT37" s="29">
        <v>130259.1</v>
      </c>
      <c r="DU37" s="29">
        <v>18.399999999999999</v>
      </c>
      <c r="DV37" s="29">
        <v>31466.400000000001</v>
      </c>
      <c r="DW37" s="30">
        <v>-12.11</v>
      </c>
      <c r="DX37" s="29">
        <v>106943.3</v>
      </c>
      <c r="DY37" s="30">
        <v>397.91</v>
      </c>
      <c r="DZ37" s="29">
        <v>10139.719999999999</v>
      </c>
      <c r="EA37" s="30">
        <v>31.54</v>
      </c>
      <c r="EB37" s="29">
        <v>12982.08</v>
      </c>
      <c r="EC37" s="30">
        <v>8.7200000000000006</v>
      </c>
      <c r="ED37" s="29">
        <v>10329.61</v>
      </c>
      <c r="EE37" s="30">
        <v>60.35</v>
      </c>
      <c r="EF37" s="29">
        <v>256324.36</v>
      </c>
      <c r="EG37" s="30">
        <v>856.03</v>
      </c>
      <c r="EH37" s="29">
        <v>182236.5</v>
      </c>
      <c r="EI37" s="30">
        <v>179.37</v>
      </c>
      <c r="EJ37" s="29">
        <v>90671.29</v>
      </c>
      <c r="EK37" s="30">
        <v>195.16</v>
      </c>
      <c r="EL37" s="29">
        <v>35800.54</v>
      </c>
      <c r="EM37" s="30">
        <v>105.33</v>
      </c>
      <c r="EN37" s="29">
        <v>38156.5</v>
      </c>
      <c r="EO37" s="30">
        <v>147.72999999999999</v>
      </c>
      <c r="EP37" s="29">
        <v>172777.34</v>
      </c>
      <c r="EQ37" s="29">
        <v>-94.32</v>
      </c>
      <c r="ER37" s="29">
        <v>12544.21</v>
      </c>
      <c r="ES37" s="29">
        <v>199.18</v>
      </c>
      <c r="ET37" s="29">
        <v>112100.54</v>
      </c>
      <c r="EU37" s="30">
        <v>207.61</v>
      </c>
      <c r="EV37" s="29">
        <v>47777.38</v>
      </c>
      <c r="EW37" s="30">
        <v>-9.66</v>
      </c>
      <c r="EX37" s="29">
        <v>50478.07</v>
      </c>
      <c r="EY37" s="30">
        <v>20.079999999999998</v>
      </c>
    </row>
    <row r="38" spans="1:155">
      <c r="A38" s="27">
        <v>46087</v>
      </c>
      <c r="B38" s="29">
        <v>4465429.3899999997</v>
      </c>
      <c r="C38" s="29">
        <v>-14057.58</v>
      </c>
      <c r="D38" s="29">
        <v>635652.81000000006</v>
      </c>
      <c r="E38" s="29">
        <v>2271.9299999999998</v>
      </c>
      <c r="F38" s="29">
        <v>1919023.78</v>
      </c>
      <c r="G38" s="29">
        <v>-10114.89</v>
      </c>
      <c r="H38" s="29">
        <v>286900.24</v>
      </c>
      <c r="I38" s="29">
        <v>286.86</v>
      </c>
      <c r="J38" s="29">
        <v>37953.769999999997</v>
      </c>
      <c r="K38" s="28">
        <v>143.38</v>
      </c>
      <c r="L38" s="29">
        <v>265166.5</v>
      </c>
      <c r="M38" s="30">
        <v>186.48</v>
      </c>
      <c r="N38" s="29">
        <v>251885.37</v>
      </c>
      <c r="O38" s="29">
        <v>-1021.63</v>
      </c>
      <c r="P38" s="29">
        <v>201526.43</v>
      </c>
      <c r="Q38" s="30">
        <v>522.79</v>
      </c>
      <c r="R38" s="29">
        <v>132744.9</v>
      </c>
      <c r="S38" s="29">
        <v>-214.07</v>
      </c>
      <c r="T38" s="29">
        <v>8494.36</v>
      </c>
      <c r="U38" s="30">
        <v>-85.61</v>
      </c>
      <c r="V38" s="29">
        <v>112257.29</v>
      </c>
      <c r="W38" s="29">
        <v>124.07</v>
      </c>
      <c r="X38" s="29">
        <v>1887443.01</v>
      </c>
      <c r="Y38" s="29">
        <v>-14077.65</v>
      </c>
      <c r="Z38" s="29">
        <v>47806.34</v>
      </c>
      <c r="AA38" s="30">
        <v>41.31</v>
      </c>
      <c r="AB38" s="29">
        <v>198377.1</v>
      </c>
      <c r="AC38" s="30">
        <v>200.89</v>
      </c>
      <c r="AD38" s="29">
        <v>20095.599999999999</v>
      </c>
      <c r="AE38" s="30">
        <v>19.53</v>
      </c>
      <c r="AF38" s="29">
        <v>24831.13</v>
      </c>
      <c r="AG38" s="30">
        <v>-101.1</v>
      </c>
      <c r="AH38" s="29">
        <v>197529.66</v>
      </c>
      <c r="AI38" s="29">
        <v>547.96</v>
      </c>
      <c r="AJ38" s="29">
        <v>115796.34</v>
      </c>
      <c r="AK38" s="29">
        <v>-186.48</v>
      </c>
      <c r="AL38" s="29">
        <v>90185.69</v>
      </c>
      <c r="AM38" s="29">
        <v>86.71</v>
      </c>
      <c r="AN38" s="29">
        <v>180885.97</v>
      </c>
      <c r="AO38" s="29">
        <v>-1004.68</v>
      </c>
      <c r="AP38" s="29">
        <v>112242.08</v>
      </c>
      <c r="AQ38" s="30">
        <v>-32.979999999999997</v>
      </c>
      <c r="AR38" s="29">
        <v>24052.63</v>
      </c>
      <c r="AS38" s="30">
        <v>26.41</v>
      </c>
      <c r="AT38" s="29">
        <v>79417.710000000006</v>
      </c>
      <c r="AU38" s="30">
        <v>-13.08</v>
      </c>
      <c r="AV38" s="29">
        <v>47632.03</v>
      </c>
      <c r="AW38" s="30">
        <v>28.03</v>
      </c>
      <c r="AX38" s="29">
        <v>52977.01</v>
      </c>
      <c r="AY38" s="30">
        <v>221.94</v>
      </c>
      <c r="AZ38" s="28">
        <v>2018076.91</v>
      </c>
      <c r="BA38" s="29">
        <v>-14179.35</v>
      </c>
      <c r="BB38" s="29">
        <v>97378.1</v>
      </c>
      <c r="BC38" s="30">
        <v>140.51</v>
      </c>
      <c r="BD38" s="29">
        <v>40588.660000000003</v>
      </c>
      <c r="BE38" s="30">
        <v>-199.34</v>
      </c>
      <c r="BF38" s="29"/>
      <c r="BG38" s="29"/>
      <c r="BH38" s="29">
        <v>93090.62</v>
      </c>
      <c r="BI38" s="30">
        <v>-295.55</v>
      </c>
      <c r="BJ38" s="29">
        <v>118851.16</v>
      </c>
      <c r="BK38" s="30">
        <v>123.22</v>
      </c>
      <c r="BL38" s="29">
        <v>52143.64</v>
      </c>
      <c r="BM38" s="30">
        <v>-86.32</v>
      </c>
      <c r="BN38" s="29">
        <v>45047.74</v>
      </c>
      <c r="BO38" s="30">
        <v>-67.5</v>
      </c>
      <c r="BP38" s="29">
        <v>63085.93</v>
      </c>
      <c r="BQ38" s="30">
        <v>300.55</v>
      </c>
      <c r="BR38" s="29">
        <v>243765.02</v>
      </c>
      <c r="BS38" s="29">
        <v>188.56</v>
      </c>
      <c r="BT38" s="29">
        <v>1924973.3</v>
      </c>
      <c r="BU38" s="29">
        <v>-13896.62</v>
      </c>
      <c r="BV38" s="29">
        <v>385606.59</v>
      </c>
      <c r="BW38" s="30">
        <v>7.07</v>
      </c>
      <c r="BX38" s="29">
        <v>77177.570000000007</v>
      </c>
      <c r="BY38" s="30">
        <v>-119.61</v>
      </c>
      <c r="BZ38" s="29">
        <v>271071.65999999997</v>
      </c>
      <c r="CA38" s="29">
        <v>-917.97</v>
      </c>
      <c r="CB38" s="29">
        <v>13005.32</v>
      </c>
      <c r="CC38" s="30">
        <v>26.76</v>
      </c>
      <c r="CD38" s="29">
        <v>34632.49</v>
      </c>
      <c r="CE38" s="30">
        <v>94.99</v>
      </c>
      <c r="CF38" s="29">
        <v>23128.17</v>
      </c>
      <c r="CG38" s="30">
        <v>84.56</v>
      </c>
      <c r="CH38" s="29">
        <v>66303.77</v>
      </c>
      <c r="CI38" s="30">
        <v>80.569999999999993</v>
      </c>
      <c r="CJ38" s="29">
        <v>396161.36</v>
      </c>
      <c r="CK38" s="29">
        <v>1335.85</v>
      </c>
      <c r="CL38" s="29">
        <v>226540.2</v>
      </c>
      <c r="CM38" s="30">
        <v>311.45</v>
      </c>
      <c r="CN38" s="28">
        <v>120741.74</v>
      </c>
      <c r="CO38" s="30">
        <v>40.43</v>
      </c>
      <c r="CP38" s="29">
        <v>98017.59</v>
      </c>
      <c r="CQ38" s="30">
        <v>143.13999999999999</v>
      </c>
      <c r="CR38" s="29">
        <v>165919.07</v>
      </c>
      <c r="CS38" s="29">
        <v>-211.25</v>
      </c>
      <c r="CT38" s="29">
        <v>103782.15</v>
      </c>
      <c r="CU38" s="30">
        <v>414.3</v>
      </c>
      <c r="CV38" s="29">
        <v>1924973.3</v>
      </c>
      <c r="CW38" s="29">
        <v>-13896.62</v>
      </c>
      <c r="CX38" s="29">
        <v>196290.18</v>
      </c>
      <c r="CY38" s="29">
        <v>319.83</v>
      </c>
      <c r="CZ38" s="29">
        <v>17298.2</v>
      </c>
      <c r="DA38" s="30">
        <v>-26.33</v>
      </c>
      <c r="DB38" s="29">
        <v>40588.660000000003</v>
      </c>
      <c r="DC38" s="30">
        <v>-199.34</v>
      </c>
      <c r="DD38" s="29">
        <v>8494.36</v>
      </c>
      <c r="DE38" s="30">
        <v>-85.61</v>
      </c>
      <c r="DF38" s="28">
        <v>58029.16</v>
      </c>
      <c r="DG38" s="30">
        <v>-95.44</v>
      </c>
      <c r="DH38" s="29">
        <v>26355.040000000001</v>
      </c>
      <c r="DI38" s="30">
        <v>94.63</v>
      </c>
      <c r="DJ38" s="29">
        <v>567878.14</v>
      </c>
      <c r="DK38" s="29">
        <v>830.57</v>
      </c>
      <c r="DL38" s="29">
        <v>94921.96</v>
      </c>
      <c r="DM38" s="30">
        <v>51.09</v>
      </c>
      <c r="DN38" s="29">
        <v>1924973.3</v>
      </c>
      <c r="DO38" s="29">
        <v>-13896.62</v>
      </c>
      <c r="DP38" s="29">
        <v>85308.72</v>
      </c>
      <c r="DQ38" s="29">
        <v>464.56</v>
      </c>
      <c r="DR38" s="29">
        <v>39498.97</v>
      </c>
      <c r="DS38" s="30">
        <v>105.81</v>
      </c>
      <c r="DT38" s="29">
        <v>132744.9</v>
      </c>
      <c r="DU38" s="29">
        <v>-214.07</v>
      </c>
      <c r="DV38" s="29">
        <v>32993.11</v>
      </c>
      <c r="DW38" s="30">
        <v>4.7</v>
      </c>
      <c r="DX38" s="29">
        <v>112257.29</v>
      </c>
      <c r="DY38" s="30">
        <v>124.07</v>
      </c>
      <c r="DZ38" s="29">
        <v>10138.950000000001</v>
      </c>
      <c r="EA38" s="30">
        <v>26.26</v>
      </c>
      <c r="EB38" s="29">
        <v>13826.61</v>
      </c>
      <c r="EC38" s="30">
        <v>18.09</v>
      </c>
      <c r="ED38" s="29">
        <v>10776.5</v>
      </c>
      <c r="EE38" s="30">
        <v>68.010000000000005</v>
      </c>
      <c r="EF38" s="29">
        <v>257069.01</v>
      </c>
      <c r="EG38" s="30">
        <v>646.87</v>
      </c>
      <c r="EH38" s="29">
        <v>178470.41</v>
      </c>
      <c r="EI38" s="30">
        <v>293.86</v>
      </c>
      <c r="EJ38" s="29">
        <v>91802.55</v>
      </c>
      <c r="EK38" s="30">
        <v>201.93</v>
      </c>
      <c r="EL38" s="29">
        <v>37080.54</v>
      </c>
      <c r="EM38" s="30">
        <v>97.36</v>
      </c>
      <c r="EN38" s="29">
        <v>39498.97</v>
      </c>
      <c r="EO38" s="30">
        <v>105.81</v>
      </c>
      <c r="EP38" s="29">
        <v>182752.1</v>
      </c>
      <c r="EQ38" s="29">
        <v>-301.52999999999997</v>
      </c>
      <c r="ER38" s="29">
        <v>12924.53</v>
      </c>
      <c r="ES38" s="29">
        <v>59.31</v>
      </c>
      <c r="ET38" s="29">
        <v>112242.08</v>
      </c>
      <c r="EU38" s="30">
        <v>-32.979999999999997</v>
      </c>
      <c r="EV38" s="29">
        <v>47806.34</v>
      </c>
      <c r="EW38" s="30">
        <v>41.31</v>
      </c>
      <c r="EX38" s="29">
        <v>50211.25</v>
      </c>
      <c r="EY38" s="30">
        <v>101.84</v>
      </c>
    </row>
    <row r="39" spans="1:155">
      <c r="A39" s="27">
        <v>46090</v>
      </c>
      <c r="B39" s="29">
        <v>4199277.51</v>
      </c>
      <c r="C39" s="29">
        <v>-10178.36</v>
      </c>
      <c r="D39" s="29">
        <v>606863.37</v>
      </c>
      <c r="E39" s="29">
        <v>1670.78</v>
      </c>
      <c r="F39" s="29">
        <v>1788120.57</v>
      </c>
      <c r="G39" s="29">
        <v>-6791.67</v>
      </c>
      <c r="H39" s="29">
        <v>272743.89</v>
      </c>
      <c r="I39" s="29">
        <v>-154.80000000000001</v>
      </c>
      <c r="J39" s="29">
        <v>36535.81</v>
      </c>
      <c r="K39" s="28">
        <v>146.13</v>
      </c>
      <c r="L39" s="29">
        <v>252186.77</v>
      </c>
      <c r="M39" s="30">
        <v>-195.75</v>
      </c>
      <c r="N39" s="29">
        <v>232272.44</v>
      </c>
      <c r="O39" s="29">
        <v>-981.58</v>
      </c>
      <c r="P39" s="29">
        <v>194430.88</v>
      </c>
      <c r="Q39" s="30">
        <v>465.95</v>
      </c>
      <c r="R39" s="29">
        <v>127580.04</v>
      </c>
      <c r="S39" s="29">
        <v>-99.03</v>
      </c>
      <c r="T39" s="29">
        <v>8560.2999999999993</v>
      </c>
      <c r="U39" s="30">
        <v>-60.3</v>
      </c>
      <c r="V39" s="29">
        <v>102407.84</v>
      </c>
      <c r="W39" s="29">
        <v>11.46</v>
      </c>
      <c r="X39" s="29">
        <v>1727759.42</v>
      </c>
      <c r="Y39" s="29">
        <v>-10208.290000000001</v>
      </c>
      <c r="Z39" s="29">
        <v>45917.29</v>
      </c>
      <c r="AA39" s="30">
        <v>71.16</v>
      </c>
      <c r="AB39" s="29">
        <v>191982.48</v>
      </c>
      <c r="AC39" s="30">
        <v>275.38</v>
      </c>
      <c r="AD39" s="29">
        <v>18496.990000000002</v>
      </c>
      <c r="AE39" s="30">
        <v>6.36</v>
      </c>
      <c r="AF39" s="29">
        <v>24147.51</v>
      </c>
      <c r="AG39" s="30">
        <v>-82.95</v>
      </c>
      <c r="AH39" s="29">
        <v>198659.23</v>
      </c>
      <c r="AI39" s="29">
        <v>425.51</v>
      </c>
      <c r="AJ39" s="29">
        <v>113288.34</v>
      </c>
      <c r="AK39" s="29">
        <v>-162.93</v>
      </c>
      <c r="AL39" s="29">
        <v>84455.49</v>
      </c>
      <c r="AM39" s="29">
        <v>173.15</v>
      </c>
      <c r="AN39" s="29">
        <v>166100.32</v>
      </c>
      <c r="AO39" s="29">
        <v>-1061.77</v>
      </c>
      <c r="AP39" s="29">
        <v>106583.12</v>
      </c>
      <c r="AQ39" s="30">
        <v>71.739999999999995</v>
      </c>
      <c r="AR39" s="29">
        <v>22607.89</v>
      </c>
      <c r="AS39" s="30">
        <v>12.1</v>
      </c>
      <c r="AT39" s="29">
        <v>75680.03</v>
      </c>
      <c r="AU39" s="30">
        <v>95.3</v>
      </c>
      <c r="AV39" s="29">
        <v>46609.88</v>
      </c>
      <c r="AW39" s="30">
        <v>73.150000000000006</v>
      </c>
      <c r="AX39" s="29">
        <v>50624.87</v>
      </c>
      <c r="AY39" s="30">
        <v>237.71</v>
      </c>
      <c r="AZ39" s="28">
        <v>1852107.44</v>
      </c>
      <c r="BA39" s="29">
        <v>-10354.43</v>
      </c>
      <c r="BB39" s="28">
        <v>93345.86</v>
      </c>
      <c r="BC39" s="30">
        <v>211.64</v>
      </c>
      <c r="BD39" s="29">
        <v>37631.26</v>
      </c>
      <c r="BE39" s="30">
        <v>-34.840000000000003</v>
      </c>
      <c r="BF39" s="29"/>
      <c r="BG39" s="29"/>
      <c r="BH39" s="29">
        <v>89334.57</v>
      </c>
      <c r="BI39" s="30">
        <v>-398.3</v>
      </c>
      <c r="BJ39" s="29">
        <v>112412.93</v>
      </c>
      <c r="BK39" s="30">
        <v>-105.47</v>
      </c>
      <c r="BL39" s="29">
        <v>48305.66</v>
      </c>
      <c r="BM39" s="30">
        <v>-120.12</v>
      </c>
      <c r="BN39" s="29">
        <v>42931.11</v>
      </c>
      <c r="BO39" s="30">
        <v>-122.24</v>
      </c>
      <c r="BP39" s="29">
        <v>60288.21</v>
      </c>
      <c r="BQ39" s="30">
        <v>289.89</v>
      </c>
      <c r="BR39" s="29">
        <v>232798.96</v>
      </c>
      <c r="BS39" s="29">
        <v>53.78</v>
      </c>
      <c r="BT39" s="29">
        <v>1761917.61</v>
      </c>
      <c r="BU39" s="29">
        <v>-10027.540000000001</v>
      </c>
      <c r="BV39" s="29">
        <v>368813.91</v>
      </c>
      <c r="BW39" s="30">
        <v>-489.35</v>
      </c>
      <c r="BX39" s="29">
        <v>73207.08</v>
      </c>
      <c r="BY39" s="30">
        <v>-50.73</v>
      </c>
      <c r="BZ39" s="29">
        <v>250555.81</v>
      </c>
      <c r="CA39" s="29">
        <v>-888.62</v>
      </c>
      <c r="CB39" s="29">
        <v>12481.29</v>
      </c>
      <c r="CC39" s="30">
        <v>23.56</v>
      </c>
      <c r="CD39" s="29">
        <v>33645.57</v>
      </c>
      <c r="CE39" s="30">
        <v>78.91</v>
      </c>
      <c r="CF39" s="29">
        <v>22134.6</v>
      </c>
      <c r="CG39" s="30">
        <v>101.62</v>
      </c>
      <c r="CH39" s="29">
        <v>65143.58</v>
      </c>
      <c r="CI39" s="30">
        <v>141.78</v>
      </c>
      <c r="CJ39" s="29">
        <v>381436.58</v>
      </c>
      <c r="CK39" s="29">
        <v>1066.1500000000001</v>
      </c>
      <c r="CL39" s="29">
        <v>219135.2</v>
      </c>
      <c r="CM39" s="30">
        <v>318.64999999999998</v>
      </c>
      <c r="CN39" s="29">
        <v>115298.85</v>
      </c>
      <c r="CO39" s="30">
        <v>73.61</v>
      </c>
      <c r="CP39" s="29">
        <v>93958.46</v>
      </c>
      <c r="CQ39" s="30">
        <v>214.52</v>
      </c>
      <c r="CR39" s="29">
        <v>160829.76999999999</v>
      </c>
      <c r="CS39" s="29">
        <v>-93.83</v>
      </c>
      <c r="CT39" s="29">
        <v>97509.2</v>
      </c>
      <c r="CU39" s="30">
        <v>322.25</v>
      </c>
      <c r="CV39" s="29">
        <v>1761917.61</v>
      </c>
      <c r="CW39" s="29">
        <v>-10027.540000000001</v>
      </c>
      <c r="CX39" s="29">
        <v>187905.87</v>
      </c>
      <c r="CY39" s="29">
        <v>216.96</v>
      </c>
      <c r="CZ39" s="29">
        <v>16328.25</v>
      </c>
      <c r="DA39" s="30">
        <v>12.28</v>
      </c>
      <c r="DB39" s="29">
        <v>37631.26</v>
      </c>
      <c r="DC39" s="30">
        <v>-34.840000000000003</v>
      </c>
      <c r="DD39" s="29">
        <v>8560.2999999999993</v>
      </c>
      <c r="DE39" s="30">
        <v>-60.3</v>
      </c>
      <c r="DF39" s="29">
        <v>54898.3</v>
      </c>
      <c r="DG39" s="30">
        <v>-29.68</v>
      </c>
      <c r="DH39" s="29">
        <v>25678.99</v>
      </c>
      <c r="DI39" s="30">
        <v>68.91</v>
      </c>
      <c r="DJ39" s="29">
        <v>551825.93999999994</v>
      </c>
      <c r="DK39" s="29">
        <v>259.35000000000002</v>
      </c>
      <c r="DL39" s="29">
        <v>90276.07</v>
      </c>
      <c r="DM39" s="30">
        <v>75.13</v>
      </c>
      <c r="DN39" s="29">
        <v>1761917.61</v>
      </c>
      <c r="DO39" s="29">
        <v>-10027.540000000001</v>
      </c>
      <c r="DP39" s="29">
        <v>82812.67</v>
      </c>
      <c r="DQ39" s="29">
        <v>347.94</v>
      </c>
      <c r="DR39" s="29">
        <v>38246.82</v>
      </c>
      <c r="DS39" s="30">
        <v>115.27</v>
      </c>
      <c r="DT39" s="29">
        <v>127580.04</v>
      </c>
      <c r="DU39" s="29">
        <v>-99.03</v>
      </c>
      <c r="DV39" s="29">
        <v>33071.599999999999</v>
      </c>
      <c r="DW39" s="30">
        <v>7.32</v>
      </c>
      <c r="DX39" s="29">
        <v>102407.84</v>
      </c>
      <c r="DY39" s="30">
        <v>11.46</v>
      </c>
      <c r="DZ39" s="29">
        <v>9964.0300000000007</v>
      </c>
      <c r="EA39" s="30">
        <v>38.25</v>
      </c>
      <c r="EB39" s="29">
        <v>13255.41</v>
      </c>
      <c r="EC39" s="30">
        <v>11.15</v>
      </c>
      <c r="ED39" s="29">
        <v>10102.65</v>
      </c>
      <c r="EE39" s="30">
        <v>60.93</v>
      </c>
      <c r="EF39" s="29">
        <v>246955.23</v>
      </c>
      <c r="EG39" s="30">
        <v>517.86</v>
      </c>
      <c r="EH39" s="29">
        <v>166977.03</v>
      </c>
      <c r="EI39" s="30">
        <v>444.52</v>
      </c>
      <c r="EJ39" s="29">
        <v>89946.94</v>
      </c>
      <c r="EK39" s="30">
        <v>260.52</v>
      </c>
      <c r="EL39" s="29">
        <v>36034.1</v>
      </c>
      <c r="EM39" s="30">
        <v>82.81</v>
      </c>
      <c r="EN39" s="29">
        <v>38246.82</v>
      </c>
      <c r="EO39" s="30">
        <v>115.27</v>
      </c>
      <c r="EP39" s="29">
        <v>176984.24</v>
      </c>
      <c r="EQ39" s="29">
        <v>-902.43</v>
      </c>
      <c r="ER39" s="29">
        <v>12576.4</v>
      </c>
      <c r="ES39" s="29">
        <v>22.79</v>
      </c>
      <c r="ET39" s="29">
        <v>106583.12</v>
      </c>
      <c r="EU39" s="30">
        <v>71.739999999999995</v>
      </c>
      <c r="EV39" s="29">
        <v>45917.29</v>
      </c>
      <c r="EW39" s="30">
        <v>71.16</v>
      </c>
      <c r="EX39" s="29">
        <v>48041.17</v>
      </c>
      <c r="EY39" s="30">
        <v>143.36000000000001</v>
      </c>
    </row>
    <row r="40" spans="1:155">
      <c r="A40" s="27">
        <v>46091</v>
      </c>
      <c r="B40" s="29">
        <v>4423630.7699999996</v>
      </c>
      <c r="C40" s="29">
        <v>-4001.4</v>
      </c>
      <c r="D40" s="29">
        <v>625868.88</v>
      </c>
      <c r="E40" s="29">
        <v>675.35</v>
      </c>
      <c r="F40" s="29">
        <v>1896175.3</v>
      </c>
      <c r="G40" s="29">
        <v>-2883.53</v>
      </c>
      <c r="H40" s="29">
        <v>278693.38</v>
      </c>
      <c r="I40" s="29">
        <v>-205.19</v>
      </c>
      <c r="J40" s="29">
        <v>37308.730000000003</v>
      </c>
      <c r="K40" s="30">
        <v>129.01</v>
      </c>
      <c r="L40" s="29">
        <v>257766.53</v>
      </c>
      <c r="M40" s="30">
        <v>-193.94</v>
      </c>
      <c r="N40" s="29">
        <v>241296.91</v>
      </c>
      <c r="O40" s="29">
        <v>-742.47</v>
      </c>
      <c r="P40" s="29">
        <v>196812.54</v>
      </c>
      <c r="Q40" s="30">
        <v>347.97</v>
      </c>
      <c r="R40" s="29">
        <v>130743.86</v>
      </c>
      <c r="S40" s="29">
        <v>99.02</v>
      </c>
      <c r="T40" s="29">
        <v>8382.43</v>
      </c>
      <c r="U40" s="30">
        <v>-42.36</v>
      </c>
      <c r="V40" s="29">
        <v>106046.28</v>
      </c>
      <c r="W40" s="29">
        <v>-273.77999999999997</v>
      </c>
      <c r="X40" s="29">
        <v>1889561.78</v>
      </c>
      <c r="Y40" s="29">
        <v>-4469.0200000000004</v>
      </c>
      <c r="Z40" s="29">
        <v>47100.97</v>
      </c>
      <c r="AA40" s="30">
        <v>30.33</v>
      </c>
      <c r="AB40" s="29">
        <v>196125.32</v>
      </c>
      <c r="AC40" s="30">
        <v>88.88</v>
      </c>
      <c r="AD40" s="29">
        <v>20049.84</v>
      </c>
      <c r="AE40" s="30">
        <v>19.47</v>
      </c>
      <c r="AF40" s="29">
        <v>24432.06</v>
      </c>
      <c r="AG40" s="30">
        <v>4.55</v>
      </c>
      <c r="AH40" s="29">
        <v>199402.27</v>
      </c>
      <c r="AI40" s="29">
        <v>167.18</v>
      </c>
      <c r="AJ40" s="29">
        <v>115497.51</v>
      </c>
      <c r="AK40" s="29">
        <v>-25.56</v>
      </c>
      <c r="AL40" s="29">
        <v>87592.91</v>
      </c>
      <c r="AM40" s="29">
        <v>144.37</v>
      </c>
      <c r="AN40" s="29">
        <v>172789.33</v>
      </c>
      <c r="AO40" s="29">
        <v>-817.9</v>
      </c>
      <c r="AP40" s="29">
        <v>111965.23</v>
      </c>
      <c r="AQ40" s="30">
        <v>83.19</v>
      </c>
      <c r="AR40" s="29">
        <v>23741.84</v>
      </c>
      <c r="AS40" s="30">
        <v>1.66</v>
      </c>
      <c r="AT40" s="29">
        <v>77499.520000000004</v>
      </c>
      <c r="AU40" s="30">
        <v>59.69</v>
      </c>
      <c r="AV40" s="29">
        <v>47168.99</v>
      </c>
      <c r="AW40" s="30">
        <v>44.66</v>
      </c>
      <c r="AX40" s="29">
        <v>52130.2</v>
      </c>
      <c r="AY40" s="30">
        <v>62.1</v>
      </c>
      <c r="AZ40" s="28">
        <v>2019110.2</v>
      </c>
      <c r="BA40" s="29">
        <v>-4571.33</v>
      </c>
      <c r="BB40" s="29">
        <v>96767.2</v>
      </c>
      <c r="BC40" s="30">
        <v>104.62</v>
      </c>
      <c r="BD40" s="29">
        <v>40014</v>
      </c>
      <c r="BE40" s="30">
        <v>-8.9700000000000006</v>
      </c>
      <c r="BF40" s="29"/>
      <c r="BG40" s="29"/>
      <c r="BH40" s="29">
        <v>90510.05</v>
      </c>
      <c r="BI40" s="30">
        <v>-271.64</v>
      </c>
      <c r="BJ40" s="29">
        <v>115339.16</v>
      </c>
      <c r="BK40" s="30">
        <v>-187.36</v>
      </c>
      <c r="BL40" s="29">
        <v>49073.43</v>
      </c>
      <c r="BM40" s="30">
        <v>-89.49</v>
      </c>
      <c r="BN40" s="29">
        <v>43717.01</v>
      </c>
      <c r="BO40" s="30">
        <v>-104.92</v>
      </c>
      <c r="BP40" s="29">
        <v>61740.13</v>
      </c>
      <c r="BQ40" s="30">
        <v>114.63</v>
      </c>
      <c r="BR40" s="29">
        <v>245119.59</v>
      </c>
      <c r="BS40" s="29">
        <v>389.48</v>
      </c>
      <c r="BT40" s="29">
        <v>1925771.57</v>
      </c>
      <c r="BU40" s="29">
        <v>-4363.07</v>
      </c>
      <c r="BV40" s="29">
        <v>376882.49</v>
      </c>
      <c r="BW40" s="30">
        <v>-191.8</v>
      </c>
      <c r="BX40" s="29">
        <v>75832.37</v>
      </c>
      <c r="BY40" s="30">
        <v>72.98</v>
      </c>
      <c r="BZ40" s="29">
        <v>260382.24</v>
      </c>
      <c r="CA40" s="29">
        <v>-673.53</v>
      </c>
      <c r="CB40" s="29">
        <v>12745.86</v>
      </c>
      <c r="CC40" s="30">
        <v>-7.35</v>
      </c>
      <c r="CD40" s="29">
        <v>34076.720000000001</v>
      </c>
      <c r="CE40" s="30">
        <v>64.989999999999995</v>
      </c>
      <c r="CF40" s="29">
        <v>23011.48</v>
      </c>
      <c r="CG40" s="30">
        <v>73.790000000000006</v>
      </c>
      <c r="CH40" s="29">
        <v>65831.399999999994</v>
      </c>
      <c r="CI40" s="30">
        <v>103.54</v>
      </c>
      <c r="CJ40" s="29">
        <v>388134.22</v>
      </c>
      <c r="CK40" s="29">
        <v>543.86</v>
      </c>
      <c r="CL40" s="29">
        <v>223932.79</v>
      </c>
      <c r="CM40" s="30">
        <v>101.42</v>
      </c>
      <c r="CN40" s="29">
        <v>117200.1</v>
      </c>
      <c r="CO40" s="30">
        <v>-136.63</v>
      </c>
      <c r="CP40" s="29">
        <v>97389.87</v>
      </c>
      <c r="CQ40" s="30">
        <v>107.13</v>
      </c>
      <c r="CR40" s="29">
        <v>164885.95000000001</v>
      </c>
      <c r="CS40" s="29">
        <v>86.38</v>
      </c>
      <c r="CT40" s="29">
        <v>103023.97</v>
      </c>
      <c r="CU40" s="30">
        <v>228.41</v>
      </c>
      <c r="CV40" s="29">
        <v>1925771.57</v>
      </c>
      <c r="CW40" s="29">
        <v>-4363.07</v>
      </c>
      <c r="CX40" s="29">
        <v>193233.4</v>
      </c>
      <c r="CY40" s="29">
        <v>92.46</v>
      </c>
      <c r="CZ40" s="29">
        <v>17200.169999999998</v>
      </c>
      <c r="DA40" s="30">
        <v>-11.18</v>
      </c>
      <c r="DB40" s="29">
        <v>40014</v>
      </c>
      <c r="DC40" s="30">
        <v>-8.9700000000000006</v>
      </c>
      <c r="DD40" s="29">
        <v>8382.43</v>
      </c>
      <c r="DE40" s="30">
        <v>-42.36</v>
      </c>
      <c r="DF40" s="29">
        <v>56755.83</v>
      </c>
      <c r="DG40" s="30">
        <v>82.71</v>
      </c>
      <c r="DH40" s="29">
        <v>26074.65</v>
      </c>
      <c r="DI40" s="30">
        <v>54.11</v>
      </c>
      <c r="DJ40" s="29">
        <v>565286.55000000005</v>
      </c>
      <c r="DK40" s="29">
        <v>348.26</v>
      </c>
      <c r="DL40" s="29">
        <v>91766.18</v>
      </c>
      <c r="DM40" s="30">
        <v>-120</v>
      </c>
      <c r="DN40" s="29">
        <v>1925771.57</v>
      </c>
      <c r="DO40" s="29">
        <v>-4363.07</v>
      </c>
      <c r="DP40" s="29">
        <v>83408.98</v>
      </c>
      <c r="DQ40" s="29">
        <v>113.82</v>
      </c>
      <c r="DR40" s="29">
        <v>39022.910000000003</v>
      </c>
      <c r="DS40" s="30">
        <v>96.01</v>
      </c>
      <c r="DT40" s="29">
        <v>130743.86</v>
      </c>
      <c r="DU40" s="29">
        <v>99.02</v>
      </c>
      <c r="DV40" s="29">
        <v>33974.49</v>
      </c>
      <c r="DW40" s="30">
        <v>-10.039999999999999</v>
      </c>
      <c r="DX40" s="29">
        <v>106046.28</v>
      </c>
      <c r="DY40" s="30">
        <v>-273.77999999999997</v>
      </c>
      <c r="DZ40" s="29">
        <v>10028.780000000001</v>
      </c>
      <c r="EA40" s="30">
        <v>20.23</v>
      </c>
      <c r="EB40" s="29">
        <v>13382.54</v>
      </c>
      <c r="EC40" s="30">
        <v>30.67</v>
      </c>
      <c r="ED40" s="29">
        <v>10785.38</v>
      </c>
      <c r="EE40" s="30">
        <v>47.24</v>
      </c>
      <c r="EF40" s="29">
        <v>251590.37</v>
      </c>
      <c r="EG40" s="30">
        <v>291.77</v>
      </c>
      <c r="EH40" s="29">
        <v>175875.12</v>
      </c>
      <c r="EI40" s="30">
        <v>298.20999999999998</v>
      </c>
      <c r="EJ40" s="29">
        <v>91145.58</v>
      </c>
      <c r="EK40" s="30">
        <v>203.48</v>
      </c>
      <c r="EL40" s="29">
        <v>36500.959999999999</v>
      </c>
      <c r="EM40" s="30">
        <v>67.38</v>
      </c>
      <c r="EN40" s="29">
        <v>39022.910000000003</v>
      </c>
      <c r="EO40" s="30">
        <v>96.01</v>
      </c>
      <c r="EP40" s="29">
        <v>176254.97</v>
      </c>
      <c r="EQ40" s="29">
        <v>-439.46</v>
      </c>
      <c r="ER40" s="29">
        <v>13732.19</v>
      </c>
      <c r="ES40" s="29">
        <v>154.59</v>
      </c>
      <c r="ET40" s="29">
        <v>111965.23</v>
      </c>
      <c r="EU40" s="30">
        <v>83.19</v>
      </c>
      <c r="EV40" s="29">
        <v>47100.97</v>
      </c>
      <c r="EW40" s="30">
        <v>30.33</v>
      </c>
      <c r="EX40" s="29">
        <v>50288.9</v>
      </c>
      <c r="EY40" s="30">
        <v>76.8</v>
      </c>
    </row>
    <row r="41" spans="1:155">
      <c r="A41" s="27">
        <v>46092</v>
      </c>
      <c r="B41" s="29">
        <v>4485296.71</v>
      </c>
      <c r="C41" s="29">
        <v>-4487.92</v>
      </c>
      <c r="D41" s="29">
        <v>625383.99</v>
      </c>
      <c r="E41" s="29">
        <v>-576.13</v>
      </c>
      <c r="F41" s="29">
        <v>1923116.88</v>
      </c>
      <c r="G41" s="28">
        <v>-3371.53</v>
      </c>
      <c r="H41" s="29">
        <v>278657.98</v>
      </c>
      <c r="I41" s="29">
        <v>-425.26</v>
      </c>
      <c r="J41" s="29">
        <v>37928.959999999999</v>
      </c>
      <c r="K41" s="29">
        <v>119.42</v>
      </c>
      <c r="L41" s="29">
        <v>257824.72</v>
      </c>
      <c r="M41" s="30">
        <v>-387.4</v>
      </c>
      <c r="N41" s="29">
        <v>242950.39999999999</v>
      </c>
      <c r="O41" s="29">
        <v>-1040.05</v>
      </c>
      <c r="P41" s="29">
        <v>199728.49</v>
      </c>
      <c r="Q41" s="30">
        <v>188.33</v>
      </c>
      <c r="R41" s="29">
        <v>131703.89000000001</v>
      </c>
      <c r="S41" s="29">
        <v>-46.8</v>
      </c>
      <c r="T41" s="29">
        <v>8415.2000000000007</v>
      </c>
      <c r="U41" s="30">
        <v>-32.54</v>
      </c>
      <c r="V41" s="29">
        <v>104072.18</v>
      </c>
      <c r="W41" s="29">
        <v>-391.38</v>
      </c>
      <c r="X41" s="29">
        <v>1911005.79</v>
      </c>
      <c r="Y41" s="29">
        <v>-3360.83</v>
      </c>
      <c r="Z41" s="29">
        <v>47728.52</v>
      </c>
      <c r="AA41" s="30">
        <v>17.61</v>
      </c>
      <c r="AB41" s="29">
        <v>201210.33</v>
      </c>
      <c r="AC41" s="30">
        <v>-51.46</v>
      </c>
      <c r="AD41" s="29">
        <v>19885.150000000001</v>
      </c>
      <c r="AE41" s="30">
        <v>24.41</v>
      </c>
      <c r="AF41" s="29">
        <v>24463.98</v>
      </c>
      <c r="AG41" s="30">
        <v>46.8</v>
      </c>
      <c r="AH41" s="29">
        <v>206873.42</v>
      </c>
      <c r="AI41" s="29">
        <v>221.62</v>
      </c>
      <c r="AJ41" s="29">
        <v>114174.78</v>
      </c>
      <c r="AK41" s="29">
        <v>-193.24</v>
      </c>
      <c r="AL41" s="29">
        <v>88048.76</v>
      </c>
      <c r="AM41" s="29">
        <v>-32.36</v>
      </c>
      <c r="AN41" s="29">
        <v>174234.05</v>
      </c>
      <c r="AO41" s="29">
        <v>-995.34</v>
      </c>
      <c r="AP41" s="29">
        <v>112248.56</v>
      </c>
      <c r="AQ41" s="30">
        <v>-14.37</v>
      </c>
      <c r="AR41" s="28">
        <v>24035.87</v>
      </c>
      <c r="AS41" s="30">
        <v>1.75</v>
      </c>
      <c r="AT41" s="29">
        <v>78704.31</v>
      </c>
      <c r="AU41" s="30">
        <v>-15.35</v>
      </c>
      <c r="AV41" s="29">
        <v>48232.71</v>
      </c>
      <c r="AW41" s="30">
        <v>5.44</v>
      </c>
      <c r="AX41" s="29">
        <v>53134.44</v>
      </c>
      <c r="AY41" s="30">
        <v>-114.8</v>
      </c>
      <c r="AZ41" s="28">
        <v>2040049.76</v>
      </c>
      <c r="BA41" s="29">
        <v>-3621.52</v>
      </c>
      <c r="BB41" s="29">
        <v>100959.4</v>
      </c>
      <c r="BC41" s="30">
        <v>29.93</v>
      </c>
      <c r="BD41" s="29">
        <v>40171.39</v>
      </c>
      <c r="BE41" s="30">
        <v>-115.07</v>
      </c>
      <c r="BF41" s="29"/>
      <c r="BG41" s="29"/>
      <c r="BH41" s="29">
        <v>90842.73</v>
      </c>
      <c r="BI41" s="30">
        <v>-183.31</v>
      </c>
      <c r="BJ41" s="29">
        <v>116327.94</v>
      </c>
      <c r="BK41" s="30">
        <v>-241.9</v>
      </c>
      <c r="BL41" s="29">
        <v>50135.87</v>
      </c>
      <c r="BM41" s="30">
        <v>-56.18</v>
      </c>
      <c r="BN41" s="29">
        <v>44356.29</v>
      </c>
      <c r="BO41" s="30">
        <v>-144.51</v>
      </c>
      <c r="BP41" s="29">
        <v>63462.48</v>
      </c>
      <c r="BQ41" s="30">
        <v>-49.96</v>
      </c>
      <c r="BR41" s="29">
        <v>244574.32</v>
      </c>
      <c r="BS41" s="29">
        <v>-3.7</v>
      </c>
      <c r="BT41" s="29">
        <v>1947147.16</v>
      </c>
      <c r="BU41" s="29">
        <v>-3277.19</v>
      </c>
      <c r="BV41" s="29">
        <v>377469.76</v>
      </c>
      <c r="BW41" s="30">
        <v>60.69</v>
      </c>
      <c r="BX41" s="29">
        <v>75966.67</v>
      </c>
      <c r="BY41" s="30">
        <v>94.87</v>
      </c>
      <c r="BZ41" s="29">
        <v>262282.81</v>
      </c>
      <c r="CA41" s="29">
        <v>-1027.69</v>
      </c>
      <c r="CB41" s="29">
        <v>12902.19</v>
      </c>
      <c r="CC41" s="30">
        <v>-22.96</v>
      </c>
      <c r="CD41" s="29">
        <v>34142.99</v>
      </c>
      <c r="CE41" s="30">
        <v>-17.89</v>
      </c>
      <c r="CF41" s="29">
        <v>23498.73</v>
      </c>
      <c r="CG41" s="30">
        <v>33.42</v>
      </c>
      <c r="CH41" s="29">
        <v>66892.100000000006</v>
      </c>
      <c r="CI41" s="30">
        <v>38.18</v>
      </c>
      <c r="CJ41" s="29">
        <v>391222.28</v>
      </c>
      <c r="CK41" s="29">
        <v>98.02</v>
      </c>
      <c r="CL41" s="29">
        <v>229335.75</v>
      </c>
      <c r="CM41" s="30">
        <v>-65.52</v>
      </c>
      <c r="CN41" s="28">
        <v>124233.46</v>
      </c>
      <c r="CO41" s="30">
        <v>-286.98</v>
      </c>
      <c r="CP41" s="29">
        <v>101590.08</v>
      </c>
      <c r="CQ41" s="30">
        <v>30.71</v>
      </c>
      <c r="CR41" s="29">
        <v>164680.71</v>
      </c>
      <c r="CS41" s="29">
        <v>-85.47</v>
      </c>
      <c r="CT41" s="29">
        <v>104922.22</v>
      </c>
      <c r="CU41" s="30">
        <v>28.68</v>
      </c>
      <c r="CV41" s="29">
        <v>1947147.16</v>
      </c>
      <c r="CW41" s="29">
        <v>-3277.19</v>
      </c>
      <c r="CX41" s="29">
        <v>193505.99</v>
      </c>
      <c r="CY41" s="29">
        <v>-174.71</v>
      </c>
      <c r="CZ41" s="29">
        <v>17276.21</v>
      </c>
      <c r="DA41" s="30">
        <v>-37.11</v>
      </c>
      <c r="DB41" s="29">
        <v>40171.39</v>
      </c>
      <c r="DC41" s="30">
        <v>-115.07</v>
      </c>
      <c r="DD41" s="29">
        <v>8415.2000000000007</v>
      </c>
      <c r="DE41" s="30">
        <v>-32.54</v>
      </c>
      <c r="DF41" s="29">
        <v>57105.54</v>
      </c>
      <c r="DG41" s="30">
        <v>105.99</v>
      </c>
      <c r="DH41" s="29">
        <v>26086.639999999999</v>
      </c>
      <c r="DI41" s="30">
        <v>-25.42</v>
      </c>
      <c r="DJ41" s="29">
        <v>569685.69999999995</v>
      </c>
      <c r="DK41" s="29">
        <v>50.72</v>
      </c>
      <c r="DL41" s="29">
        <v>98358.05</v>
      </c>
      <c r="DM41" s="29">
        <v>-254.97</v>
      </c>
      <c r="DN41" s="29">
        <v>1947147.16</v>
      </c>
      <c r="DO41" s="29">
        <v>-3277.19</v>
      </c>
      <c r="DP41" s="29">
        <v>82399.360000000001</v>
      </c>
      <c r="DQ41" s="30">
        <v>-50.25</v>
      </c>
      <c r="DR41" s="29">
        <v>39747.440000000002</v>
      </c>
      <c r="DS41" s="30">
        <v>91.55</v>
      </c>
      <c r="DT41" s="29">
        <v>131703.89000000001</v>
      </c>
      <c r="DU41" s="29">
        <v>-46.8</v>
      </c>
      <c r="DV41" s="29">
        <v>32827.96</v>
      </c>
      <c r="DW41" s="30">
        <v>-36.54</v>
      </c>
      <c r="DX41" s="29">
        <v>104072.18</v>
      </c>
      <c r="DY41" s="30">
        <v>-391.38</v>
      </c>
      <c r="DZ41" s="29">
        <v>9904.18</v>
      </c>
      <c r="EA41" s="30">
        <v>-0.69</v>
      </c>
      <c r="EB41" s="29">
        <v>13325.78</v>
      </c>
      <c r="EC41" s="30">
        <v>-5.98</v>
      </c>
      <c r="ED41" s="29">
        <v>10778.25</v>
      </c>
      <c r="EE41" s="30">
        <v>-6.34</v>
      </c>
      <c r="EF41" s="29">
        <v>255744.25</v>
      </c>
      <c r="EG41" s="30">
        <v>89.63</v>
      </c>
      <c r="EH41" s="29">
        <v>180290.42</v>
      </c>
      <c r="EI41" s="30">
        <v>174.27</v>
      </c>
      <c r="EJ41" s="29">
        <v>93086.35</v>
      </c>
      <c r="EK41" s="30">
        <v>138.38999999999999</v>
      </c>
      <c r="EL41" s="29">
        <v>36590.79</v>
      </c>
      <c r="EM41" s="30">
        <v>-16.63</v>
      </c>
      <c r="EN41" s="29">
        <v>39747.440000000002</v>
      </c>
      <c r="EO41" s="30">
        <v>91.55</v>
      </c>
      <c r="EP41" s="29">
        <v>172172.64</v>
      </c>
      <c r="EQ41" s="29">
        <v>-41.65</v>
      </c>
      <c r="ER41" s="29">
        <v>14345.79</v>
      </c>
      <c r="ES41" s="29">
        <v>172.47</v>
      </c>
      <c r="ET41" s="29">
        <v>112248.56</v>
      </c>
      <c r="EU41" s="30">
        <v>-14.37</v>
      </c>
      <c r="EV41" s="29">
        <v>47728.52</v>
      </c>
      <c r="EW41" s="30">
        <v>17.61</v>
      </c>
      <c r="EX41" s="29">
        <v>53861.56</v>
      </c>
      <c r="EY41" s="30">
        <v>13.1</v>
      </c>
    </row>
    <row r="42" spans="1:155">
      <c r="A42" s="27">
        <v>46093</v>
      </c>
      <c r="B42" s="29">
        <v>4463912.18</v>
      </c>
      <c r="C42" s="29">
        <v>-6726.46</v>
      </c>
      <c r="D42" s="29">
        <v>631878.52</v>
      </c>
      <c r="E42" s="29">
        <v>-2095.09</v>
      </c>
      <c r="F42" s="29">
        <v>1905040.93</v>
      </c>
      <c r="G42" s="29">
        <v>-4445.9399999999996</v>
      </c>
      <c r="H42" s="29">
        <v>281388.55</v>
      </c>
      <c r="I42" s="29">
        <v>-471.33</v>
      </c>
      <c r="J42" s="29">
        <v>38064.32</v>
      </c>
      <c r="K42" s="29">
        <v>80.06</v>
      </c>
      <c r="L42" s="29">
        <v>260534.04</v>
      </c>
      <c r="M42" s="30">
        <v>-399.33</v>
      </c>
      <c r="N42" s="29">
        <v>242451.23</v>
      </c>
      <c r="O42" s="29">
        <v>-1131.8900000000001</v>
      </c>
      <c r="P42" s="29">
        <v>198163.02</v>
      </c>
      <c r="Q42" s="30">
        <v>-6.6</v>
      </c>
      <c r="R42" s="28">
        <v>131705.60000000001</v>
      </c>
      <c r="S42" s="29">
        <v>-49.04</v>
      </c>
      <c r="T42" s="29">
        <v>8473.68</v>
      </c>
      <c r="U42" s="30">
        <v>-37.450000000000003</v>
      </c>
      <c r="V42" s="29">
        <v>105319.16</v>
      </c>
      <c r="W42" s="29">
        <v>-789.02</v>
      </c>
      <c r="X42" s="29">
        <v>1882079.84</v>
      </c>
      <c r="Y42" s="29">
        <v>-5207.5200000000004</v>
      </c>
      <c r="Z42" s="29">
        <v>46883.4</v>
      </c>
      <c r="AA42" s="30">
        <v>-17.100000000000001</v>
      </c>
      <c r="AB42" s="29">
        <v>199815.74</v>
      </c>
      <c r="AC42" s="30">
        <v>-151.99</v>
      </c>
      <c r="AD42" s="29">
        <v>19929.419999999998</v>
      </c>
      <c r="AE42" s="30">
        <v>-3.26</v>
      </c>
      <c r="AF42" s="29">
        <v>25183.19</v>
      </c>
      <c r="AG42" s="30">
        <v>26.68</v>
      </c>
      <c r="AH42" s="29">
        <v>211713.92000000001</v>
      </c>
      <c r="AI42" s="29">
        <v>392.04</v>
      </c>
      <c r="AJ42" s="29">
        <v>114095.83</v>
      </c>
      <c r="AK42" s="29">
        <v>-121.66</v>
      </c>
      <c r="AL42" s="29">
        <v>87553.44</v>
      </c>
      <c r="AM42" s="29">
        <v>-160.66999999999999</v>
      </c>
      <c r="AN42" s="29">
        <v>174383.6</v>
      </c>
      <c r="AO42" s="29">
        <v>-993.49</v>
      </c>
      <c r="AP42" s="29">
        <v>113495.31</v>
      </c>
      <c r="AQ42" s="30">
        <v>-112.43</v>
      </c>
      <c r="AR42" s="29">
        <v>24106.27</v>
      </c>
      <c r="AS42" s="30">
        <v>-34.18</v>
      </c>
      <c r="AT42" s="29">
        <v>78450.320000000007</v>
      </c>
      <c r="AU42" s="30">
        <v>-30.09</v>
      </c>
      <c r="AV42" s="29">
        <v>47870.879999999997</v>
      </c>
      <c r="AW42" s="30">
        <v>-34.83</v>
      </c>
      <c r="AX42" s="29">
        <v>54874.18</v>
      </c>
      <c r="AY42" s="30">
        <v>-85.48</v>
      </c>
      <c r="AZ42" s="28">
        <v>2010126.32</v>
      </c>
      <c r="BA42" s="29">
        <v>-5505.34</v>
      </c>
      <c r="BB42" s="29">
        <v>98059.26</v>
      </c>
      <c r="BC42" s="30">
        <v>-32.549999999999997</v>
      </c>
      <c r="BD42" s="29">
        <v>40510.75</v>
      </c>
      <c r="BE42" s="30">
        <v>-99.87</v>
      </c>
      <c r="BF42" s="29"/>
      <c r="BG42" s="29"/>
      <c r="BH42" s="29">
        <v>91544.94</v>
      </c>
      <c r="BI42" s="30">
        <v>-226.05</v>
      </c>
      <c r="BJ42" s="29">
        <v>115367.95</v>
      </c>
      <c r="BK42" s="30">
        <v>-264.10000000000002</v>
      </c>
      <c r="BL42" s="29">
        <v>50361.34</v>
      </c>
      <c r="BM42" s="30">
        <v>-80.150000000000006</v>
      </c>
      <c r="BN42" s="29">
        <v>44847.86</v>
      </c>
      <c r="BO42" s="30">
        <v>-111.95</v>
      </c>
      <c r="BP42" s="29">
        <v>64778.02</v>
      </c>
      <c r="BQ42" s="30">
        <v>-14.15</v>
      </c>
      <c r="BR42" s="29">
        <v>248114.21</v>
      </c>
      <c r="BS42" s="29">
        <v>-75.400000000000006</v>
      </c>
      <c r="BT42" s="29">
        <v>1918576.16</v>
      </c>
      <c r="BU42" s="29">
        <v>-5203.49</v>
      </c>
      <c r="BV42" s="29">
        <v>381508.83</v>
      </c>
      <c r="BW42" s="30">
        <v>-358.58</v>
      </c>
      <c r="BX42" s="29">
        <v>76356.210000000006</v>
      </c>
      <c r="BY42" s="30">
        <v>35.340000000000003</v>
      </c>
      <c r="BZ42" s="29">
        <v>261937.04</v>
      </c>
      <c r="CA42" s="29">
        <v>-1154.17</v>
      </c>
      <c r="CB42" s="29">
        <v>13081.6</v>
      </c>
      <c r="CC42" s="30">
        <v>-32.53</v>
      </c>
      <c r="CD42" s="29">
        <v>34395.019999999997</v>
      </c>
      <c r="CE42" s="30">
        <v>-36.450000000000003</v>
      </c>
      <c r="CF42" s="29">
        <v>23357.01</v>
      </c>
      <c r="CG42" s="30">
        <v>3.87</v>
      </c>
      <c r="CH42" s="29">
        <v>66646.78</v>
      </c>
      <c r="CI42" s="30">
        <v>-12.73</v>
      </c>
      <c r="CJ42" s="29">
        <v>392024.15</v>
      </c>
      <c r="CK42" s="29">
        <v>-266.36</v>
      </c>
      <c r="CL42" s="29">
        <v>228067.84</v>
      </c>
      <c r="CM42" s="30">
        <v>-184.84</v>
      </c>
      <c r="CN42" s="28">
        <v>122982.39</v>
      </c>
      <c r="CO42" s="30">
        <v>-333.72</v>
      </c>
      <c r="CP42" s="29">
        <v>98668.71</v>
      </c>
      <c r="CQ42" s="30">
        <v>-32.71</v>
      </c>
      <c r="CR42" s="29">
        <v>164654.25</v>
      </c>
      <c r="CS42" s="29">
        <v>-81.06</v>
      </c>
      <c r="CT42" s="29">
        <v>104679.35</v>
      </c>
      <c r="CU42" s="30">
        <v>-270.13</v>
      </c>
      <c r="CV42" s="29">
        <v>1918576.16</v>
      </c>
      <c r="CW42" s="29">
        <v>-5203.49</v>
      </c>
      <c r="CX42" s="29">
        <v>196702.38</v>
      </c>
      <c r="CY42" s="29">
        <v>-298.20999999999998</v>
      </c>
      <c r="CZ42" s="29">
        <v>17299.689999999999</v>
      </c>
      <c r="DA42" s="30">
        <v>-44.43</v>
      </c>
      <c r="DB42" s="29">
        <v>40510.75</v>
      </c>
      <c r="DC42" s="30">
        <v>-99.87</v>
      </c>
      <c r="DD42" s="29">
        <v>8473.68</v>
      </c>
      <c r="DE42" s="30">
        <v>-37.450000000000003</v>
      </c>
      <c r="DF42" s="29">
        <v>57273.51</v>
      </c>
      <c r="DG42" s="30">
        <v>47.83</v>
      </c>
      <c r="DH42" s="29">
        <v>26206.560000000001</v>
      </c>
      <c r="DI42" s="30">
        <v>-34.75</v>
      </c>
      <c r="DJ42" s="29">
        <v>581196.37</v>
      </c>
      <c r="DK42" s="29">
        <v>109.34</v>
      </c>
      <c r="DL42" s="29">
        <v>97454.3</v>
      </c>
      <c r="DM42" s="29">
        <v>-292.7</v>
      </c>
      <c r="DN42" s="29">
        <v>1918576.16</v>
      </c>
      <c r="DO42" s="29">
        <v>-5203.49</v>
      </c>
      <c r="DP42" s="29">
        <v>83686.490000000005</v>
      </c>
      <c r="DQ42" s="30">
        <v>-218.69</v>
      </c>
      <c r="DR42" s="29">
        <v>40055.69</v>
      </c>
      <c r="DS42" s="30">
        <v>68.58</v>
      </c>
      <c r="DT42" s="29">
        <v>131705.60000000001</v>
      </c>
      <c r="DU42" s="29">
        <v>-49.04</v>
      </c>
      <c r="DV42" s="29">
        <v>32799</v>
      </c>
      <c r="DW42" s="30">
        <v>-30.71</v>
      </c>
      <c r="DX42" s="29">
        <v>105319.16</v>
      </c>
      <c r="DY42" s="30">
        <v>-789.02</v>
      </c>
      <c r="DZ42" s="29">
        <v>9868.19</v>
      </c>
      <c r="EA42" s="30">
        <v>-12.08</v>
      </c>
      <c r="EB42" s="29">
        <v>13438.27</v>
      </c>
      <c r="EC42" s="30">
        <v>-8.56</v>
      </c>
      <c r="ED42" s="29">
        <v>10841.98</v>
      </c>
      <c r="EE42" s="30">
        <v>-44.11</v>
      </c>
      <c r="EF42" s="29">
        <v>254639.57</v>
      </c>
      <c r="EG42" s="30">
        <v>-54.36</v>
      </c>
      <c r="EH42" s="28">
        <v>178824</v>
      </c>
      <c r="EI42" s="30">
        <v>25.87</v>
      </c>
      <c r="EJ42" s="29">
        <v>93044.07</v>
      </c>
      <c r="EK42" s="30">
        <v>66.34</v>
      </c>
      <c r="EL42" s="29">
        <v>36906.339999999997</v>
      </c>
      <c r="EM42" s="30">
        <v>-37.53</v>
      </c>
      <c r="EN42" s="29">
        <v>40055.69</v>
      </c>
      <c r="EO42" s="30">
        <v>68.58</v>
      </c>
      <c r="EP42" s="29">
        <v>177017.36</v>
      </c>
      <c r="EQ42" s="29">
        <v>-277.51</v>
      </c>
      <c r="ER42" s="29">
        <v>14422.86</v>
      </c>
      <c r="ES42" s="29">
        <v>-77.22</v>
      </c>
      <c r="ET42" s="29">
        <v>113495.31</v>
      </c>
      <c r="EU42" s="30">
        <v>-112.43</v>
      </c>
      <c r="EV42" s="29">
        <v>46883.4</v>
      </c>
      <c r="EW42" s="30">
        <v>-17.100000000000001</v>
      </c>
      <c r="EX42" s="29">
        <v>51785.3</v>
      </c>
      <c r="EY42" s="30">
        <v>-15.61</v>
      </c>
    </row>
    <row r="43" spans="1:155">
      <c r="A43" s="27">
        <v>46094</v>
      </c>
      <c r="B43" s="29">
        <v>4386692.78</v>
      </c>
      <c r="C43" s="29">
        <v>-6234.8</v>
      </c>
      <c r="D43" s="29">
        <v>634503.57999999996</v>
      </c>
      <c r="E43" s="29">
        <v>-1791.71</v>
      </c>
      <c r="F43" s="29">
        <v>1864629.26</v>
      </c>
      <c r="G43" s="29">
        <v>-3919.89</v>
      </c>
      <c r="H43" s="29">
        <v>269451.61</v>
      </c>
      <c r="I43" s="29">
        <v>-797.97</v>
      </c>
      <c r="J43" s="29">
        <v>38979.79</v>
      </c>
      <c r="K43" s="29">
        <v>71.91</v>
      </c>
      <c r="L43" s="29">
        <v>249117.65</v>
      </c>
      <c r="M43" s="30">
        <v>-662.11</v>
      </c>
      <c r="N43" s="29">
        <v>238871.31</v>
      </c>
      <c r="O43" s="29">
        <v>-1209.82</v>
      </c>
      <c r="P43" s="29">
        <v>200586.25</v>
      </c>
      <c r="Q43" s="30">
        <v>17.27</v>
      </c>
      <c r="R43" s="29">
        <v>132009.93</v>
      </c>
      <c r="S43" s="29">
        <v>-116.11</v>
      </c>
      <c r="T43" s="29">
        <v>8346.43</v>
      </c>
      <c r="U43" s="30">
        <v>-33.75</v>
      </c>
      <c r="V43" s="29">
        <v>104584.93</v>
      </c>
      <c r="W43" s="29">
        <v>-822.74</v>
      </c>
      <c r="X43" s="29">
        <v>1840115.11</v>
      </c>
      <c r="Y43" s="29">
        <v>-4189.63</v>
      </c>
      <c r="Z43" s="29">
        <v>45931.5</v>
      </c>
      <c r="AA43" s="30">
        <v>-45.03</v>
      </c>
      <c r="AB43" s="29">
        <v>196962.88</v>
      </c>
      <c r="AC43" s="30">
        <v>-164.79</v>
      </c>
      <c r="AD43" s="29">
        <v>19455.009999999998</v>
      </c>
      <c r="AE43" s="30">
        <v>-23.77</v>
      </c>
      <c r="AF43" s="29">
        <v>24544.59</v>
      </c>
      <c r="AG43" s="30">
        <v>36.36</v>
      </c>
      <c r="AH43" s="29">
        <v>208651.71</v>
      </c>
      <c r="AI43" s="29">
        <v>363.5</v>
      </c>
      <c r="AJ43" s="29">
        <v>116555.18</v>
      </c>
      <c r="AK43" s="29">
        <v>-129.11000000000001</v>
      </c>
      <c r="AL43" s="29">
        <v>85694.58</v>
      </c>
      <c r="AM43" s="29">
        <v>-218.98</v>
      </c>
      <c r="AN43" s="29">
        <v>172511.45</v>
      </c>
      <c r="AO43" s="29">
        <v>-1023.27</v>
      </c>
      <c r="AP43" s="29">
        <v>113269.42</v>
      </c>
      <c r="AQ43" s="30">
        <v>-67.89</v>
      </c>
      <c r="AR43" s="29">
        <v>24049.55</v>
      </c>
      <c r="AS43" s="30">
        <v>-63.74</v>
      </c>
      <c r="AT43" s="29">
        <v>77033.47</v>
      </c>
      <c r="AU43" s="30">
        <v>-45.46</v>
      </c>
      <c r="AV43" s="29">
        <v>47761.27</v>
      </c>
      <c r="AW43" s="30">
        <v>-31.61</v>
      </c>
      <c r="AX43" s="29">
        <v>57254.23</v>
      </c>
      <c r="AY43" s="30">
        <v>-1.62</v>
      </c>
      <c r="AZ43" s="28">
        <v>1966445.33</v>
      </c>
      <c r="BA43" s="29">
        <v>-4517.1899999999996</v>
      </c>
      <c r="BB43" s="29">
        <v>96327.62</v>
      </c>
      <c r="BC43" s="30">
        <v>-45.05</v>
      </c>
      <c r="BD43" s="29">
        <v>41370.15</v>
      </c>
      <c r="BE43" s="30">
        <v>-101.59</v>
      </c>
      <c r="BF43" s="29"/>
      <c r="BG43" s="29"/>
      <c r="BH43" s="28">
        <v>87575.72</v>
      </c>
      <c r="BI43" s="30">
        <v>-192.75</v>
      </c>
      <c r="BJ43" s="29">
        <v>111147.54</v>
      </c>
      <c r="BK43" s="30">
        <v>-411.02</v>
      </c>
      <c r="BL43" s="29">
        <v>49295.06</v>
      </c>
      <c r="BM43" s="30">
        <v>-80.760000000000005</v>
      </c>
      <c r="BN43" s="29">
        <v>43839.53</v>
      </c>
      <c r="BO43" s="30">
        <v>-113.83</v>
      </c>
      <c r="BP43" s="29">
        <v>66827.19</v>
      </c>
      <c r="BQ43" s="30">
        <v>76.400000000000006</v>
      </c>
      <c r="BR43" s="29">
        <v>249207.11</v>
      </c>
      <c r="BS43" s="29">
        <v>122.2</v>
      </c>
      <c r="BT43" s="29">
        <v>1876425.81</v>
      </c>
      <c r="BU43" s="29">
        <v>-4249</v>
      </c>
      <c r="BV43" s="29">
        <v>374616.5</v>
      </c>
      <c r="BW43" s="30">
        <v>-185</v>
      </c>
      <c r="BX43" s="29">
        <v>74530.960000000006</v>
      </c>
      <c r="BY43" s="30">
        <v>35.82</v>
      </c>
      <c r="BZ43" s="29">
        <v>258206.03</v>
      </c>
      <c r="CA43" s="29">
        <v>-1242.25</v>
      </c>
      <c r="CB43" s="29">
        <v>13070.57</v>
      </c>
      <c r="CC43" s="30">
        <v>-43.53</v>
      </c>
      <c r="CD43" s="29">
        <v>34794.629999999997</v>
      </c>
      <c r="CE43" s="30">
        <v>-42.34</v>
      </c>
      <c r="CF43" s="29">
        <v>23298.59</v>
      </c>
      <c r="CG43" s="30">
        <v>-9.4</v>
      </c>
      <c r="CH43" s="29">
        <v>65726.44</v>
      </c>
      <c r="CI43" s="30">
        <v>-7.13</v>
      </c>
      <c r="CJ43" s="29">
        <v>393644.77</v>
      </c>
      <c r="CK43" s="29">
        <v>-167.33</v>
      </c>
      <c r="CL43" s="29">
        <v>225014.44</v>
      </c>
      <c r="CM43" s="30">
        <v>-206.9</v>
      </c>
      <c r="CN43" s="29">
        <v>120639.06</v>
      </c>
      <c r="CO43" s="30">
        <v>-393.33</v>
      </c>
      <c r="CP43" s="28">
        <v>96946.82</v>
      </c>
      <c r="CQ43" s="30">
        <v>-45.14</v>
      </c>
      <c r="CR43" s="29">
        <v>166854.1</v>
      </c>
      <c r="CS43" s="29">
        <v>-133.15</v>
      </c>
      <c r="CT43" s="29">
        <v>104225.67</v>
      </c>
      <c r="CU43" s="30">
        <v>-333.54</v>
      </c>
      <c r="CV43" s="29">
        <v>1876425.81</v>
      </c>
      <c r="CW43" s="29">
        <v>-4249</v>
      </c>
      <c r="CX43" s="29">
        <v>191058.07</v>
      </c>
      <c r="CY43" s="29">
        <v>-473.9</v>
      </c>
      <c r="CZ43" s="29">
        <v>17192.77</v>
      </c>
      <c r="DA43" s="30">
        <v>-53.71</v>
      </c>
      <c r="DB43" s="29">
        <v>41370.15</v>
      </c>
      <c r="DC43" s="30">
        <v>-101.59</v>
      </c>
      <c r="DD43" s="29">
        <v>8346.43</v>
      </c>
      <c r="DE43" s="30">
        <v>-33.75</v>
      </c>
      <c r="DF43" s="29">
        <v>55974.84</v>
      </c>
      <c r="DG43" s="30">
        <v>40.9</v>
      </c>
      <c r="DH43" s="29">
        <v>26573.83</v>
      </c>
      <c r="DI43" s="30">
        <v>-44.61</v>
      </c>
      <c r="DJ43" s="29">
        <v>572340.85</v>
      </c>
      <c r="DK43" s="29">
        <v>-115.69</v>
      </c>
      <c r="DL43" s="29">
        <v>95292.99</v>
      </c>
      <c r="DM43" s="29">
        <v>-348.96</v>
      </c>
      <c r="DN43" s="29">
        <v>1876425.81</v>
      </c>
      <c r="DO43" s="29">
        <v>-4249</v>
      </c>
      <c r="DP43" s="29">
        <v>85376.58</v>
      </c>
      <c r="DQ43" s="30">
        <v>-141.94999999999999</v>
      </c>
      <c r="DR43" s="29">
        <v>40920.49</v>
      </c>
      <c r="DS43" s="30">
        <v>57.45</v>
      </c>
      <c r="DT43" s="29">
        <v>132009.93</v>
      </c>
      <c r="DU43" s="29">
        <v>-116.11</v>
      </c>
      <c r="DV43" s="29">
        <v>34697.06</v>
      </c>
      <c r="DW43" s="30">
        <v>-16.190000000000001</v>
      </c>
      <c r="DX43" s="29">
        <v>104584.93</v>
      </c>
      <c r="DY43" s="30">
        <v>-822.74</v>
      </c>
      <c r="DZ43" s="29">
        <v>9973.6200000000008</v>
      </c>
      <c r="EA43" s="30">
        <v>-3.46</v>
      </c>
      <c r="EB43" s="29">
        <v>13563.89</v>
      </c>
      <c r="EC43" s="30">
        <v>-5.91</v>
      </c>
      <c r="ED43" s="29">
        <v>10723.63</v>
      </c>
      <c r="EE43" s="30">
        <v>-56.38</v>
      </c>
      <c r="EF43" s="29">
        <v>255022.16</v>
      </c>
      <c r="EG43" s="30">
        <v>-17.04</v>
      </c>
      <c r="EH43" s="29">
        <v>174222.32</v>
      </c>
      <c r="EI43" s="30">
        <v>-69.37</v>
      </c>
      <c r="EJ43" s="29">
        <v>92801.99</v>
      </c>
      <c r="EK43" s="30">
        <v>47.35</v>
      </c>
      <c r="EL43" s="29">
        <v>37291.58</v>
      </c>
      <c r="EM43" s="30">
        <v>-42.3</v>
      </c>
      <c r="EN43" s="29">
        <v>40920.49</v>
      </c>
      <c r="EO43" s="30">
        <v>57.45</v>
      </c>
      <c r="EP43" s="29">
        <v>175805.58</v>
      </c>
      <c r="EQ43" s="29">
        <v>8.4499999999999993</v>
      </c>
      <c r="ER43" s="29">
        <v>14771.14</v>
      </c>
      <c r="ES43" s="29">
        <v>150.24</v>
      </c>
      <c r="ET43" s="29">
        <v>113269.42</v>
      </c>
      <c r="EU43" s="30">
        <v>-67.89</v>
      </c>
      <c r="EV43" s="29">
        <v>45931.5</v>
      </c>
      <c r="EW43" s="30">
        <v>-45.03</v>
      </c>
      <c r="EX43" s="29">
        <v>51015.33</v>
      </c>
      <c r="EY43" s="30">
        <v>-0.11</v>
      </c>
    </row>
    <row r="44" spans="1:155">
      <c r="A44" s="27">
        <v>46097</v>
      </c>
      <c r="B44" s="29">
        <v>4436474.2699999996</v>
      </c>
      <c r="C44" s="29">
        <v>-3909.8</v>
      </c>
      <c r="D44" s="29">
        <v>627221.46</v>
      </c>
      <c r="E44" s="29">
        <v>-1754.05</v>
      </c>
      <c r="F44" s="29">
        <v>1887504</v>
      </c>
      <c r="G44" s="29">
        <v>-2933.83</v>
      </c>
      <c r="H44" s="29">
        <v>265604.07</v>
      </c>
      <c r="I44" s="29">
        <v>-625.63</v>
      </c>
      <c r="J44" s="29">
        <v>37760.97</v>
      </c>
      <c r="K44" s="28">
        <v>30.94</v>
      </c>
      <c r="L44" s="29">
        <v>245668.2</v>
      </c>
      <c r="M44" s="30">
        <v>-502.93</v>
      </c>
      <c r="N44" s="29">
        <v>235150.22</v>
      </c>
      <c r="O44" s="29">
        <v>-1353.62</v>
      </c>
      <c r="P44" s="29">
        <v>197545.36</v>
      </c>
      <c r="Q44" s="30">
        <v>-85.26</v>
      </c>
      <c r="R44" s="29">
        <v>130688.12</v>
      </c>
      <c r="S44" s="29">
        <v>-222.42</v>
      </c>
      <c r="T44" s="29">
        <v>8216.08</v>
      </c>
      <c r="U44" s="30">
        <v>-36.39</v>
      </c>
      <c r="V44" s="29">
        <v>106494.14</v>
      </c>
      <c r="W44" s="29">
        <v>-574.45000000000005</v>
      </c>
      <c r="X44" s="29">
        <v>1917653.47</v>
      </c>
      <c r="Y44" s="29">
        <v>-1195.01</v>
      </c>
      <c r="Z44" s="29">
        <v>45265.440000000002</v>
      </c>
      <c r="AA44" s="30">
        <v>-62.95</v>
      </c>
      <c r="AB44" s="29">
        <v>195655.72</v>
      </c>
      <c r="AC44" s="30">
        <v>-204.05</v>
      </c>
      <c r="AD44" s="29">
        <v>19609.830000000002</v>
      </c>
      <c r="AE44" s="30">
        <v>0.27</v>
      </c>
      <c r="AF44" s="29">
        <v>24755.47</v>
      </c>
      <c r="AG44" s="30">
        <v>-8.24</v>
      </c>
      <c r="AH44" s="29">
        <v>202952.83</v>
      </c>
      <c r="AI44" s="29">
        <v>218.66</v>
      </c>
      <c r="AJ44" s="29">
        <v>114327.64</v>
      </c>
      <c r="AK44" s="29">
        <v>-247.93</v>
      </c>
      <c r="AL44" s="29">
        <v>84935.8</v>
      </c>
      <c r="AM44" s="29">
        <v>-235.42</v>
      </c>
      <c r="AN44" s="29">
        <v>169323.74</v>
      </c>
      <c r="AO44" s="29">
        <v>-1157.82</v>
      </c>
      <c r="AP44" s="29">
        <v>111258.66</v>
      </c>
      <c r="AQ44" s="30">
        <v>-134.63999999999999</v>
      </c>
      <c r="AR44" s="29">
        <v>24235.46</v>
      </c>
      <c r="AS44" s="30">
        <v>-55.22</v>
      </c>
      <c r="AT44" s="29">
        <v>77331.360000000001</v>
      </c>
      <c r="AU44" s="30">
        <v>-109.58</v>
      </c>
      <c r="AV44" s="29">
        <v>46744.57</v>
      </c>
      <c r="AW44" s="30">
        <v>-72.36</v>
      </c>
      <c r="AX44" s="29">
        <v>55413.64</v>
      </c>
      <c r="AY44" s="30">
        <v>-107.57</v>
      </c>
      <c r="AZ44" s="28">
        <v>2043601.93</v>
      </c>
      <c r="BA44" s="29">
        <v>-1496.34</v>
      </c>
      <c r="BB44" s="29">
        <v>95565.4</v>
      </c>
      <c r="BC44" s="30">
        <v>-85.67</v>
      </c>
      <c r="BD44" s="29">
        <v>40199.64</v>
      </c>
      <c r="BE44" s="30">
        <v>-102.87</v>
      </c>
      <c r="BF44" s="29"/>
      <c r="BG44" s="29"/>
      <c r="BH44" s="28">
        <v>85755.67</v>
      </c>
      <c r="BI44" s="30">
        <v>-124.4</v>
      </c>
      <c r="BJ44" s="29">
        <v>109231.95</v>
      </c>
      <c r="BK44" s="30">
        <v>-325.7</v>
      </c>
      <c r="BL44" s="29">
        <v>48580.160000000003</v>
      </c>
      <c r="BM44" s="30">
        <v>-58.22</v>
      </c>
      <c r="BN44" s="29">
        <v>43113.78</v>
      </c>
      <c r="BO44" s="30">
        <v>-123.46</v>
      </c>
      <c r="BP44" s="29">
        <v>65152.18</v>
      </c>
      <c r="BQ44" s="30">
        <v>-29.27</v>
      </c>
      <c r="BR44" s="29">
        <v>244307.18</v>
      </c>
      <c r="BS44" s="29">
        <v>146.69</v>
      </c>
      <c r="BT44" s="29">
        <v>1954394.98</v>
      </c>
      <c r="BU44" s="29">
        <v>-1196.74</v>
      </c>
      <c r="BV44" s="29">
        <v>377024.78</v>
      </c>
      <c r="BW44" s="30">
        <v>-9.67</v>
      </c>
      <c r="BX44" s="29">
        <v>74444.25</v>
      </c>
      <c r="BY44" s="30">
        <v>-3.91</v>
      </c>
      <c r="BZ44" s="29">
        <v>254259.54</v>
      </c>
      <c r="CA44" s="29">
        <v>-1393.24</v>
      </c>
      <c r="CB44" s="29">
        <v>13096.99</v>
      </c>
      <c r="CC44" s="30">
        <v>-62.72</v>
      </c>
      <c r="CD44" s="29">
        <v>34100.75</v>
      </c>
      <c r="CE44" s="30">
        <v>-88.08</v>
      </c>
      <c r="CF44" s="29">
        <v>23792.71</v>
      </c>
      <c r="CG44" s="30">
        <v>-41.04</v>
      </c>
      <c r="CH44" s="29">
        <v>64659.88</v>
      </c>
      <c r="CI44" s="30">
        <v>-55.02</v>
      </c>
      <c r="CJ44" s="29">
        <v>386839.57</v>
      </c>
      <c r="CK44" s="29">
        <v>-451.71</v>
      </c>
      <c r="CL44" s="29">
        <v>223449.29</v>
      </c>
      <c r="CM44" s="30">
        <v>-243.96</v>
      </c>
      <c r="CN44" s="29">
        <v>121275.36</v>
      </c>
      <c r="CO44" s="30">
        <v>-463.44</v>
      </c>
      <c r="CP44" s="29">
        <v>96177.05</v>
      </c>
      <c r="CQ44" s="30">
        <v>-86.67</v>
      </c>
      <c r="CR44" s="29">
        <v>164954.62</v>
      </c>
      <c r="CS44" s="29">
        <v>-248.63</v>
      </c>
      <c r="CT44" s="29">
        <v>104715.37</v>
      </c>
      <c r="CU44" s="30">
        <v>-247.22</v>
      </c>
      <c r="CV44" s="29">
        <v>1954394.98</v>
      </c>
      <c r="CW44" s="29">
        <v>-1196.74</v>
      </c>
      <c r="CX44" s="29">
        <v>188720.56</v>
      </c>
      <c r="CY44" s="29">
        <v>-443.13</v>
      </c>
      <c r="CZ44" s="29">
        <v>17080.41</v>
      </c>
      <c r="DA44" s="30">
        <v>-36.96</v>
      </c>
      <c r="DB44" s="29">
        <v>40199.64</v>
      </c>
      <c r="DC44" s="30">
        <v>-102.87</v>
      </c>
      <c r="DD44" s="29">
        <v>8216.08</v>
      </c>
      <c r="DE44" s="30">
        <v>-36.39</v>
      </c>
      <c r="DF44" s="29">
        <v>55935.53</v>
      </c>
      <c r="DG44" s="30">
        <v>7.36</v>
      </c>
      <c r="DH44" s="29">
        <v>25936.47</v>
      </c>
      <c r="DI44" s="30">
        <v>-84.28</v>
      </c>
      <c r="DJ44" s="29">
        <v>560381.79</v>
      </c>
      <c r="DK44" s="29">
        <v>-55.79</v>
      </c>
      <c r="DL44" s="29">
        <v>96346.74</v>
      </c>
      <c r="DM44" s="29">
        <v>-415.68</v>
      </c>
      <c r="DN44" s="29">
        <v>1954394.98</v>
      </c>
      <c r="DO44" s="29">
        <v>-1196.74</v>
      </c>
      <c r="DP44" s="29">
        <v>84456.86</v>
      </c>
      <c r="DQ44" s="30">
        <v>-203.64</v>
      </c>
      <c r="DR44" s="29">
        <v>39754.19</v>
      </c>
      <c r="DS44" s="30">
        <v>20.03</v>
      </c>
      <c r="DT44" s="29">
        <v>130688.12</v>
      </c>
      <c r="DU44" s="29">
        <v>-222.42</v>
      </c>
      <c r="DV44" s="29">
        <v>34108.82</v>
      </c>
      <c r="DW44" s="30">
        <v>-25.64</v>
      </c>
      <c r="DX44" s="29">
        <v>106494.14</v>
      </c>
      <c r="DY44" s="30">
        <v>-574.45000000000005</v>
      </c>
      <c r="DZ44" s="29">
        <v>9559.4500000000007</v>
      </c>
      <c r="EA44" s="30">
        <v>-15.22</v>
      </c>
      <c r="EB44" s="29">
        <v>13392.55</v>
      </c>
      <c r="EC44" s="30">
        <v>-10.16</v>
      </c>
      <c r="ED44" s="29">
        <v>10485.11</v>
      </c>
      <c r="EE44" s="30">
        <v>-63.54</v>
      </c>
      <c r="EF44" s="29">
        <v>249816.94</v>
      </c>
      <c r="EG44" s="30">
        <v>-213.4</v>
      </c>
      <c r="EH44" s="29">
        <v>177743.57</v>
      </c>
      <c r="EI44" s="30">
        <v>-208.58</v>
      </c>
      <c r="EJ44" s="29">
        <v>91135.65</v>
      </c>
      <c r="EK44" s="30">
        <v>-28.43</v>
      </c>
      <c r="EL44" s="29">
        <v>36584.519999999997</v>
      </c>
      <c r="EM44" s="30">
        <v>-87.81</v>
      </c>
      <c r="EN44" s="29">
        <v>39754.19</v>
      </c>
      <c r="EO44" s="30">
        <v>20.03</v>
      </c>
      <c r="EP44" s="29">
        <v>174659.66</v>
      </c>
      <c r="EQ44" s="29">
        <v>284.39</v>
      </c>
      <c r="ER44" s="29">
        <v>14614.88</v>
      </c>
      <c r="ES44" s="29">
        <v>58.81</v>
      </c>
      <c r="ET44" s="29">
        <v>111258.66</v>
      </c>
      <c r="EU44" s="30">
        <v>-134.63999999999999</v>
      </c>
      <c r="EV44" s="29">
        <v>45265.440000000002</v>
      </c>
      <c r="EW44" s="30">
        <v>-62.95</v>
      </c>
      <c r="EX44" s="29">
        <v>50911.61</v>
      </c>
      <c r="EY44" s="30">
        <v>-23.72</v>
      </c>
    </row>
    <row r="45" spans="1:155">
      <c r="A45" s="27">
        <v>46098</v>
      </c>
      <c r="B45" s="29">
        <v>4508059.58</v>
      </c>
      <c r="C45" s="29">
        <v>-5112.1000000000004</v>
      </c>
      <c r="D45" s="29">
        <v>626444.13</v>
      </c>
      <c r="E45" s="29">
        <v>-1410.49</v>
      </c>
      <c r="F45" s="29">
        <v>1934844.53</v>
      </c>
      <c r="G45" s="28">
        <v>-3500.73</v>
      </c>
      <c r="H45" s="29">
        <v>273418.68</v>
      </c>
      <c r="I45" s="29">
        <v>-242.34</v>
      </c>
      <c r="J45" s="29">
        <v>39341</v>
      </c>
      <c r="K45" s="30">
        <v>93.99</v>
      </c>
      <c r="L45" s="29">
        <v>253119.56</v>
      </c>
      <c r="M45" s="30">
        <v>-176.71</v>
      </c>
      <c r="N45" s="29">
        <v>242669.86</v>
      </c>
      <c r="O45" s="29">
        <v>-1157.3</v>
      </c>
      <c r="P45" s="29">
        <v>201143.73</v>
      </c>
      <c r="Q45" s="30">
        <v>20.57</v>
      </c>
      <c r="R45" s="29">
        <v>133139.97</v>
      </c>
      <c r="S45" s="29">
        <v>-143.11000000000001</v>
      </c>
      <c r="T45" s="29">
        <v>8266.85</v>
      </c>
      <c r="U45" s="30">
        <v>-24.89</v>
      </c>
      <c r="V45" s="29">
        <v>105072.57</v>
      </c>
      <c r="W45" s="29">
        <v>-505.13</v>
      </c>
      <c r="X45" s="29">
        <v>1944166.83</v>
      </c>
      <c r="Y45" s="29">
        <v>-2737.65</v>
      </c>
      <c r="Z45" s="29">
        <v>46258.91</v>
      </c>
      <c r="AA45" s="30">
        <v>-56.71</v>
      </c>
      <c r="AB45" s="29">
        <v>198376.03</v>
      </c>
      <c r="AC45" s="30">
        <v>-170.61</v>
      </c>
      <c r="AD45" s="29">
        <v>19787</v>
      </c>
      <c r="AE45" s="30">
        <v>-36.979999999999997</v>
      </c>
      <c r="AF45" s="29">
        <v>24715.360000000001</v>
      </c>
      <c r="AG45" s="30">
        <v>-33.43</v>
      </c>
      <c r="AH45" s="29">
        <v>205800.35</v>
      </c>
      <c r="AI45" s="29">
        <v>352.1</v>
      </c>
      <c r="AJ45" s="29">
        <v>116189.35</v>
      </c>
      <c r="AK45" s="29">
        <v>-128.24</v>
      </c>
      <c r="AL45" s="29">
        <v>87105.61</v>
      </c>
      <c r="AM45" s="29">
        <v>-185.71</v>
      </c>
      <c r="AN45" s="29">
        <v>174687.43</v>
      </c>
      <c r="AO45" s="29">
        <v>-1002.15</v>
      </c>
      <c r="AP45" s="29">
        <v>113249.03</v>
      </c>
      <c r="AQ45" s="30">
        <v>-100.33</v>
      </c>
      <c r="AR45" s="29">
        <v>24533.78</v>
      </c>
      <c r="AS45" s="30">
        <v>-97.04</v>
      </c>
      <c r="AT45" s="29">
        <v>78198.83</v>
      </c>
      <c r="AU45" s="30">
        <v>-114.58</v>
      </c>
      <c r="AV45" s="29">
        <v>46940.2</v>
      </c>
      <c r="AW45" s="30">
        <v>-18.45</v>
      </c>
      <c r="AX45" s="29">
        <v>55672.07</v>
      </c>
      <c r="AY45" s="30">
        <v>-97.39</v>
      </c>
      <c r="AZ45" s="28">
        <v>2074670.63</v>
      </c>
      <c r="BA45" s="29">
        <v>-2893.79</v>
      </c>
      <c r="BB45" s="29">
        <v>97710.8</v>
      </c>
      <c r="BC45" s="30">
        <v>-63.88</v>
      </c>
      <c r="BD45" s="29">
        <v>40950.550000000003</v>
      </c>
      <c r="BE45" s="30">
        <v>-120.2</v>
      </c>
      <c r="BF45" s="29"/>
      <c r="BG45" s="29"/>
      <c r="BH45" s="29">
        <v>87814.48</v>
      </c>
      <c r="BI45" s="30">
        <v>11.4</v>
      </c>
      <c r="BJ45" s="29">
        <v>111888.47</v>
      </c>
      <c r="BK45" s="30">
        <v>-160.38999999999999</v>
      </c>
      <c r="BL45" s="29">
        <v>48933.55</v>
      </c>
      <c r="BM45" s="30">
        <v>-47.13</v>
      </c>
      <c r="BN45" s="29">
        <v>44082.3</v>
      </c>
      <c r="BO45" s="30">
        <v>-52.23</v>
      </c>
      <c r="BP45" s="29">
        <v>65591.960000000006</v>
      </c>
      <c r="BQ45" s="30">
        <v>-17.600000000000001</v>
      </c>
      <c r="BR45" s="29">
        <v>246322.39</v>
      </c>
      <c r="BS45" s="29">
        <v>-108.56</v>
      </c>
      <c r="BT45" s="29">
        <v>1981027.98</v>
      </c>
      <c r="BU45" s="29">
        <v>-2808.96</v>
      </c>
      <c r="BV45" s="29">
        <v>377045.17</v>
      </c>
      <c r="BW45" s="30">
        <v>-437.01</v>
      </c>
      <c r="BX45" s="29">
        <v>75481.3</v>
      </c>
      <c r="BY45" s="30">
        <v>-51.3</v>
      </c>
      <c r="BZ45" s="29">
        <v>261793.04</v>
      </c>
      <c r="CA45" s="29">
        <v>-1187.8499999999999</v>
      </c>
      <c r="CB45" s="29">
        <v>13317.62</v>
      </c>
      <c r="CC45" s="30">
        <v>-70.260000000000005</v>
      </c>
      <c r="CD45" s="29">
        <v>34877.769999999997</v>
      </c>
      <c r="CE45" s="30">
        <v>-56.06</v>
      </c>
      <c r="CF45" s="29">
        <v>23992.18</v>
      </c>
      <c r="CG45" s="30">
        <v>-37.1</v>
      </c>
      <c r="CH45" s="29">
        <v>65208.05</v>
      </c>
      <c r="CI45" s="30">
        <v>6.85</v>
      </c>
      <c r="CJ45" s="29">
        <v>390172.61</v>
      </c>
      <c r="CK45" s="29">
        <v>-156.54</v>
      </c>
      <c r="CL45" s="29">
        <v>226551.37</v>
      </c>
      <c r="CM45" s="30">
        <v>-202.43</v>
      </c>
      <c r="CN45" s="29">
        <v>121094.99</v>
      </c>
      <c r="CO45" s="30">
        <v>-443.14</v>
      </c>
      <c r="CP45" s="29">
        <v>98328.46</v>
      </c>
      <c r="CQ45" s="30">
        <v>-63.91</v>
      </c>
      <c r="CR45" s="29">
        <v>167096.49</v>
      </c>
      <c r="CS45" s="29">
        <v>-168.74</v>
      </c>
      <c r="CT45" s="29">
        <v>108189.09</v>
      </c>
      <c r="CU45" s="30">
        <v>-231.65</v>
      </c>
      <c r="CV45" s="29">
        <v>1981027.98</v>
      </c>
      <c r="CW45" s="29">
        <v>-2808.96</v>
      </c>
      <c r="CX45" s="29">
        <v>193262.26</v>
      </c>
      <c r="CY45" s="29">
        <v>-225.57</v>
      </c>
      <c r="CZ45" s="29">
        <v>17190.72</v>
      </c>
      <c r="DA45" s="30">
        <v>-41.11</v>
      </c>
      <c r="DB45" s="29">
        <v>40950.550000000003</v>
      </c>
      <c r="DC45" s="30">
        <v>-120.2</v>
      </c>
      <c r="DD45" s="29">
        <v>8266.85</v>
      </c>
      <c r="DE45" s="30">
        <v>-24.89</v>
      </c>
      <c r="DF45" s="29">
        <v>56833.53</v>
      </c>
      <c r="DG45" s="30">
        <v>-44.94</v>
      </c>
      <c r="DH45" s="29">
        <v>26602.59</v>
      </c>
      <c r="DI45" s="30">
        <v>-50.57</v>
      </c>
      <c r="DJ45" s="29">
        <v>569086.14</v>
      </c>
      <c r="DK45" s="29">
        <v>30.71</v>
      </c>
      <c r="DL45" s="29">
        <v>96603.56</v>
      </c>
      <c r="DM45" s="30">
        <v>-395.82</v>
      </c>
      <c r="DN45" s="29">
        <v>1981027.98</v>
      </c>
      <c r="DO45" s="29">
        <v>-2808.96</v>
      </c>
      <c r="DP45" s="29">
        <v>84203.05</v>
      </c>
      <c r="DQ45" s="29">
        <v>-78.42</v>
      </c>
      <c r="DR45" s="29">
        <v>41086.06</v>
      </c>
      <c r="DS45" s="30">
        <v>73.97</v>
      </c>
      <c r="DT45" s="29">
        <v>133139.97</v>
      </c>
      <c r="DU45" s="29">
        <v>-143.11000000000001</v>
      </c>
      <c r="DV45" s="29">
        <v>33795.01</v>
      </c>
      <c r="DW45" s="30">
        <v>-25.15</v>
      </c>
      <c r="DX45" s="29">
        <v>105072.57</v>
      </c>
      <c r="DY45" s="30">
        <v>-505.13</v>
      </c>
      <c r="DZ45" s="29">
        <v>8897.9</v>
      </c>
      <c r="EA45" s="30">
        <v>26.11</v>
      </c>
      <c r="EB45" s="29">
        <v>13428.83</v>
      </c>
      <c r="EC45" s="30">
        <v>-4.6100000000000003</v>
      </c>
      <c r="ED45" s="29">
        <v>10643.31</v>
      </c>
      <c r="EE45" s="30">
        <v>-61.24</v>
      </c>
      <c r="EF45" s="29">
        <v>253264.57</v>
      </c>
      <c r="EG45" s="30">
        <v>-94.53</v>
      </c>
      <c r="EH45" s="29">
        <v>182119.46</v>
      </c>
      <c r="EI45" s="30">
        <v>-228.89</v>
      </c>
      <c r="EJ45" s="29">
        <v>93548.69</v>
      </c>
      <c r="EK45" s="30">
        <v>43.46</v>
      </c>
      <c r="EL45" s="29">
        <v>37378.89</v>
      </c>
      <c r="EM45" s="30">
        <v>-54.07</v>
      </c>
      <c r="EN45" s="29">
        <v>41086.06</v>
      </c>
      <c r="EO45" s="30">
        <v>73.97</v>
      </c>
      <c r="EP45" s="29">
        <v>170506.96</v>
      </c>
      <c r="EQ45" s="29">
        <v>-131.82</v>
      </c>
      <c r="ER45" s="29">
        <v>14367.79</v>
      </c>
      <c r="ES45" s="29">
        <v>-203.66</v>
      </c>
      <c r="ET45" s="29">
        <v>113249.03</v>
      </c>
      <c r="EU45" s="30">
        <v>-100.33</v>
      </c>
      <c r="EV45" s="29">
        <v>46258.91</v>
      </c>
      <c r="EW45" s="30">
        <v>-56.71</v>
      </c>
      <c r="EX45" s="29">
        <v>52069.55</v>
      </c>
      <c r="EY45" s="30">
        <v>-7.19</v>
      </c>
    </row>
    <row r="46" spans="1:155">
      <c r="A46" s="27">
        <v>46099</v>
      </c>
      <c r="B46" s="29">
        <v>4735422.2300000004</v>
      </c>
      <c r="C46" s="29">
        <v>-3975.66</v>
      </c>
      <c r="D46" s="29">
        <v>641114.11</v>
      </c>
      <c r="E46" s="29">
        <v>-836.93</v>
      </c>
      <c r="F46" s="29">
        <v>2052660.09</v>
      </c>
      <c r="G46" s="29">
        <v>-2863.86</v>
      </c>
      <c r="H46" s="29">
        <v>279634.46000000002</v>
      </c>
      <c r="I46" s="29">
        <v>-298.44</v>
      </c>
      <c r="J46" s="29">
        <v>40106.54</v>
      </c>
      <c r="K46" s="30">
        <v>66.53</v>
      </c>
      <c r="L46" s="29">
        <v>258765.24</v>
      </c>
      <c r="M46" s="30">
        <v>-213.02</v>
      </c>
      <c r="N46" s="29">
        <v>253243.96</v>
      </c>
      <c r="O46" s="29">
        <v>-1013.54</v>
      </c>
      <c r="P46" s="29">
        <v>204920.72</v>
      </c>
      <c r="Q46" s="30">
        <v>42.09</v>
      </c>
      <c r="R46" s="29">
        <v>134552.9</v>
      </c>
      <c r="S46" s="29">
        <v>-215.18</v>
      </c>
      <c r="T46" s="29">
        <v>8435.89</v>
      </c>
      <c r="U46" s="30">
        <v>-18.03</v>
      </c>
      <c r="V46" s="29">
        <v>110168.1</v>
      </c>
      <c r="W46" s="29">
        <v>-255.59</v>
      </c>
      <c r="X46" s="29">
        <v>2096314.02</v>
      </c>
      <c r="Y46" s="29">
        <v>-1470.5</v>
      </c>
      <c r="Z46" s="29">
        <v>48036.22</v>
      </c>
      <c r="AA46" s="30">
        <v>-71.739999999999995</v>
      </c>
      <c r="AB46" s="29">
        <v>204759.42</v>
      </c>
      <c r="AC46" s="30">
        <v>-260.39</v>
      </c>
      <c r="AD46" s="29">
        <v>20376.990000000002</v>
      </c>
      <c r="AE46" s="30">
        <v>-54.49</v>
      </c>
      <c r="AF46" s="29">
        <v>24839.53</v>
      </c>
      <c r="AG46" s="30">
        <v>-31.11</v>
      </c>
      <c r="AH46" s="29">
        <v>207385.67</v>
      </c>
      <c r="AI46" s="29">
        <v>145.25</v>
      </c>
      <c r="AJ46" s="29">
        <v>117088.5</v>
      </c>
      <c r="AK46" s="29">
        <v>-141.01</v>
      </c>
      <c r="AL46" s="29">
        <v>89981.6</v>
      </c>
      <c r="AM46" s="29">
        <v>-145.91999999999999</v>
      </c>
      <c r="AN46" s="29">
        <v>182491.66</v>
      </c>
      <c r="AO46" s="29">
        <v>-887.82</v>
      </c>
      <c r="AP46" s="29">
        <v>120432.43</v>
      </c>
      <c r="AQ46" s="30">
        <v>-18.73</v>
      </c>
      <c r="AR46" s="29">
        <v>24827.01</v>
      </c>
      <c r="AS46" s="30">
        <v>-111.2</v>
      </c>
      <c r="AT46" s="29">
        <v>79987.289999999994</v>
      </c>
      <c r="AU46" s="30">
        <v>-126.79</v>
      </c>
      <c r="AV46" s="29">
        <v>47138.21</v>
      </c>
      <c r="AW46" s="30">
        <v>-30.78</v>
      </c>
      <c r="AX46" s="29">
        <v>58982.91</v>
      </c>
      <c r="AY46" s="30">
        <v>27.01</v>
      </c>
      <c r="AZ46" s="28">
        <v>2232191.77</v>
      </c>
      <c r="BA46" s="29">
        <v>-1583.91</v>
      </c>
      <c r="BB46" s="29">
        <v>103635.98</v>
      </c>
      <c r="BC46" s="30">
        <v>-63.05</v>
      </c>
      <c r="BD46" s="29">
        <v>42212.51</v>
      </c>
      <c r="BE46" s="30">
        <v>-96.82</v>
      </c>
      <c r="BF46" s="29"/>
      <c r="BG46" s="29"/>
      <c r="BH46" s="29">
        <v>90473.93</v>
      </c>
      <c r="BI46" s="30">
        <v>98.73</v>
      </c>
      <c r="BJ46" s="29">
        <v>116321.02</v>
      </c>
      <c r="BK46" s="30">
        <v>-158.43</v>
      </c>
      <c r="BL46" s="29">
        <v>50540.92</v>
      </c>
      <c r="BM46" s="30">
        <v>-56.95</v>
      </c>
      <c r="BN46" s="29">
        <v>44963.59</v>
      </c>
      <c r="BO46" s="30">
        <v>-53.47</v>
      </c>
      <c r="BP46" s="29">
        <v>69326.880000000005</v>
      </c>
      <c r="BQ46" s="30">
        <v>132.54</v>
      </c>
      <c r="BR46" s="29">
        <v>256846.58</v>
      </c>
      <c r="BS46" s="29">
        <v>237.68</v>
      </c>
      <c r="BT46" s="29">
        <v>2135144.13</v>
      </c>
      <c r="BU46" s="29">
        <v>-1587.45</v>
      </c>
      <c r="BV46" s="29">
        <v>388117.16</v>
      </c>
      <c r="BW46" s="30">
        <v>-405.63</v>
      </c>
      <c r="BX46" s="29">
        <v>76897.2</v>
      </c>
      <c r="BY46" s="30">
        <v>-64.28</v>
      </c>
      <c r="BZ46" s="29">
        <v>272473.26</v>
      </c>
      <c r="CA46" s="29">
        <v>-1033.74</v>
      </c>
      <c r="CB46" s="29">
        <v>13292.29</v>
      </c>
      <c r="CC46" s="30">
        <v>-69.55</v>
      </c>
      <c r="CD46" s="29">
        <v>35061.33</v>
      </c>
      <c r="CE46" s="30">
        <v>-70.069999999999993</v>
      </c>
      <c r="CF46" s="29">
        <v>24231.87</v>
      </c>
      <c r="CG46" s="30">
        <v>-43.79</v>
      </c>
      <c r="CH46" s="29">
        <v>65769.97</v>
      </c>
      <c r="CI46" s="30">
        <v>-9.76</v>
      </c>
      <c r="CJ46" s="29">
        <v>398342.52</v>
      </c>
      <c r="CK46" s="29">
        <v>-141.43</v>
      </c>
      <c r="CL46" s="29">
        <v>233228.72</v>
      </c>
      <c r="CM46" s="30">
        <v>-301.83</v>
      </c>
      <c r="CN46" s="29">
        <v>125025.63</v>
      </c>
      <c r="CO46" s="30">
        <v>-485.65</v>
      </c>
      <c r="CP46" s="29">
        <v>104268.91</v>
      </c>
      <c r="CQ46" s="30">
        <v>-63.36</v>
      </c>
      <c r="CR46" s="29">
        <v>168843.31</v>
      </c>
      <c r="CS46" s="29">
        <v>-229.14</v>
      </c>
      <c r="CT46" s="29">
        <v>112164.91</v>
      </c>
      <c r="CU46" s="30">
        <v>-142.19</v>
      </c>
      <c r="CV46" s="29">
        <v>2135144.13</v>
      </c>
      <c r="CW46" s="29">
        <v>-1587.45</v>
      </c>
      <c r="CX46" s="29">
        <v>197463.69</v>
      </c>
      <c r="CY46" s="29">
        <v>-248.35</v>
      </c>
      <c r="CZ46" s="29">
        <v>17649.740000000002</v>
      </c>
      <c r="DA46" s="30">
        <v>-19.579999999999998</v>
      </c>
      <c r="DB46" s="29">
        <v>42212.51</v>
      </c>
      <c r="DC46" s="30">
        <v>-96.82</v>
      </c>
      <c r="DD46" s="29">
        <v>8435.89</v>
      </c>
      <c r="DE46" s="30">
        <v>-18.03</v>
      </c>
      <c r="DF46" s="29">
        <v>57875.61</v>
      </c>
      <c r="DG46" s="30">
        <v>-65.56</v>
      </c>
      <c r="DH46" s="29">
        <v>26751.69</v>
      </c>
      <c r="DI46" s="30">
        <v>-57.23</v>
      </c>
      <c r="DJ46" s="29">
        <v>582520.06999999995</v>
      </c>
      <c r="DK46" s="29">
        <v>124.95</v>
      </c>
      <c r="DL46" s="29">
        <v>99590.86</v>
      </c>
      <c r="DM46" s="30">
        <v>-446.15</v>
      </c>
      <c r="DN46" s="29">
        <v>2135144.13</v>
      </c>
      <c r="DO46" s="29">
        <v>-1587.45</v>
      </c>
      <c r="DP46" s="29">
        <v>85822.96</v>
      </c>
      <c r="DQ46" s="29">
        <v>21.41</v>
      </c>
      <c r="DR46" s="29">
        <v>42003.4</v>
      </c>
      <c r="DS46" s="30">
        <v>49.33</v>
      </c>
      <c r="DT46" s="29">
        <v>134552.9</v>
      </c>
      <c r="DU46" s="29">
        <v>-215.18</v>
      </c>
      <c r="DV46" s="29">
        <v>34021.67</v>
      </c>
      <c r="DW46" s="30">
        <v>-14.1</v>
      </c>
      <c r="DX46" s="29">
        <v>110168.1</v>
      </c>
      <c r="DY46" s="30">
        <v>-255.59</v>
      </c>
      <c r="DZ46" s="29">
        <v>8632.65</v>
      </c>
      <c r="EA46" s="30">
        <v>29.9</v>
      </c>
      <c r="EB46" s="29">
        <v>13484.94</v>
      </c>
      <c r="EC46" s="30">
        <v>0.71</v>
      </c>
      <c r="ED46" s="29">
        <v>10795.61</v>
      </c>
      <c r="EE46" s="30">
        <v>-42.25</v>
      </c>
      <c r="EF46" s="29">
        <v>258058.79</v>
      </c>
      <c r="EG46" s="30">
        <v>-163.30000000000001</v>
      </c>
      <c r="EH46" s="29">
        <v>193562.36</v>
      </c>
      <c r="EI46" s="30">
        <v>-299.39999999999998</v>
      </c>
      <c r="EJ46" s="29">
        <v>95470.95</v>
      </c>
      <c r="EK46" s="30">
        <v>-4.5</v>
      </c>
      <c r="EL46" s="29">
        <v>37641.71</v>
      </c>
      <c r="EM46" s="30">
        <v>-64.39</v>
      </c>
      <c r="EN46" s="29">
        <v>42003.4</v>
      </c>
      <c r="EO46" s="30">
        <v>49.33</v>
      </c>
      <c r="EP46" s="29">
        <v>170177.17</v>
      </c>
      <c r="EQ46" s="29">
        <v>-43.59</v>
      </c>
      <c r="ER46" s="28">
        <v>15303.2</v>
      </c>
      <c r="ES46" s="29">
        <v>-55.27</v>
      </c>
      <c r="ET46" s="29">
        <v>120432.43</v>
      </c>
      <c r="EU46" s="30">
        <v>-18.73</v>
      </c>
      <c r="EV46" s="29">
        <v>48036.22</v>
      </c>
      <c r="EW46" s="30">
        <v>-71.739999999999995</v>
      </c>
      <c r="EX46" s="29">
        <v>56232.69</v>
      </c>
      <c r="EY46" s="30">
        <v>8.3699999999999992</v>
      </c>
    </row>
    <row r="47" spans="1:155">
      <c r="A47" s="27">
        <v>46100</v>
      </c>
      <c r="B47" s="29">
        <v>4605320.18</v>
      </c>
      <c r="C47" s="29">
        <v>-3468.6</v>
      </c>
      <c r="D47" s="29">
        <v>629693.94999999995</v>
      </c>
      <c r="E47" s="29">
        <v>-350.57</v>
      </c>
      <c r="F47" s="29">
        <v>1986879.61</v>
      </c>
      <c r="G47" s="29">
        <v>-2069.52</v>
      </c>
      <c r="H47" s="29">
        <v>271695.8</v>
      </c>
      <c r="I47" s="29">
        <v>-230.1</v>
      </c>
      <c r="J47" s="29">
        <v>40103.21</v>
      </c>
      <c r="K47" s="30">
        <v>89</v>
      </c>
      <c r="L47" s="29">
        <v>251476.24</v>
      </c>
      <c r="M47" s="30">
        <v>-160.18</v>
      </c>
      <c r="N47" s="29">
        <v>244344.47</v>
      </c>
      <c r="O47" s="29">
        <v>-876.4</v>
      </c>
      <c r="P47" s="29">
        <v>200107.94</v>
      </c>
      <c r="Q47" s="30">
        <v>107.15</v>
      </c>
      <c r="R47" s="29">
        <v>131402.84</v>
      </c>
      <c r="S47" s="29">
        <v>-208.23</v>
      </c>
      <c r="T47" s="29">
        <v>8642.76</v>
      </c>
      <c r="U47" s="30">
        <v>-23.61</v>
      </c>
      <c r="V47" s="29">
        <v>109814.54</v>
      </c>
      <c r="W47" s="29">
        <v>-127.81</v>
      </c>
      <c r="X47" s="29">
        <v>2017721.34</v>
      </c>
      <c r="Y47" s="29">
        <v>-738.32</v>
      </c>
      <c r="Z47" s="29">
        <v>46644.68</v>
      </c>
      <c r="AA47" s="30">
        <v>-53.76</v>
      </c>
      <c r="AB47" s="29">
        <v>205316.17</v>
      </c>
      <c r="AC47" s="30">
        <v>-141.13999999999999</v>
      </c>
      <c r="AD47" s="29">
        <v>20336.79</v>
      </c>
      <c r="AE47" s="30">
        <v>-46.68</v>
      </c>
      <c r="AF47" s="29">
        <v>24540.15</v>
      </c>
      <c r="AG47" s="30">
        <v>-46.05</v>
      </c>
      <c r="AH47" s="29">
        <v>201063.2</v>
      </c>
      <c r="AI47" s="29">
        <v>-54.67</v>
      </c>
      <c r="AJ47" s="29">
        <v>112849.69</v>
      </c>
      <c r="AK47" s="29">
        <v>-174.65</v>
      </c>
      <c r="AL47" s="29">
        <v>87340.88</v>
      </c>
      <c r="AM47" s="29">
        <v>-84.22</v>
      </c>
      <c r="AN47" s="29">
        <v>175942.42</v>
      </c>
      <c r="AO47" s="29">
        <v>-811.95</v>
      </c>
      <c r="AP47" s="29">
        <v>120620.37</v>
      </c>
      <c r="AQ47" s="30">
        <v>17.82</v>
      </c>
      <c r="AR47" s="29">
        <v>24293.34</v>
      </c>
      <c r="AS47" s="30">
        <v>-91.38</v>
      </c>
      <c r="AT47" s="29">
        <v>78311.23</v>
      </c>
      <c r="AU47" s="30">
        <v>-119.52</v>
      </c>
      <c r="AV47" s="29">
        <v>46742.43</v>
      </c>
      <c r="AW47" s="30">
        <v>29.55</v>
      </c>
      <c r="AX47" s="29">
        <v>58947.05</v>
      </c>
      <c r="AY47" s="30">
        <v>-48.01</v>
      </c>
      <c r="AZ47" s="28">
        <v>2154409.7599999998</v>
      </c>
      <c r="BA47" s="29">
        <v>-709.92</v>
      </c>
      <c r="BB47" s="29">
        <v>101047.28</v>
      </c>
      <c r="BC47" s="30">
        <v>-44.33</v>
      </c>
      <c r="BD47" s="29">
        <v>41031.4</v>
      </c>
      <c r="BE47" s="30">
        <v>-108.55</v>
      </c>
      <c r="BF47" s="29"/>
      <c r="BG47" s="29"/>
      <c r="BH47" s="29">
        <v>89843.04</v>
      </c>
      <c r="BI47" s="30">
        <v>42.13</v>
      </c>
      <c r="BJ47" s="28">
        <v>113767.5</v>
      </c>
      <c r="BK47" s="30">
        <v>-125.12</v>
      </c>
      <c r="BL47" s="29">
        <v>48527.91</v>
      </c>
      <c r="BM47" s="30">
        <v>-82.12</v>
      </c>
      <c r="BN47" s="29">
        <v>43677.87</v>
      </c>
      <c r="BO47" s="30">
        <v>-43.25</v>
      </c>
      <c r="BP47" s="29">
        <v>69294.179999999993</v>
      </c>
      <c r="BQ47" s="30">
        <v>41.19</v>
      </c>
      <c r="BR47" s="29">
        <v>255372.02</v>
      </c>
      <c r="BS47" s="29">
        <v>284.89</v>
      </c>
      <c r="BT47" s="29">
        <v>2056394.51</v>
      </c>
      <c r="BU47" s="29">
        <v>-880.65</v>
      </c>
      <c r="BV47" s="29">
        <v>380720.44</v>
      </c>
      <c r="BW47" s="30">
        <v>-679.59</v>
      </c>
      <c r="BX47" s="29">
        <v>75962.880000000005</v>
      </c>
      <c r="BY47" s="30">
        <v>-68.739999999999995</v>
      </c>
      <c r="BZ47" s="29">
        <v>263283.28999999998</v>
      </c>
      <c r="CA47" s="29">
        <v>-896.17</v>
      </c>
      <c r="CB47" s="29">
        <v>13208.87</v>
      </c>
      <c r="CC47" s="30">
        <v>-69.05</v>
      </c>
      <c r="CD47" s="29">
        <v>34233.49</v>
      </c>
      <c r="CE47" s="30">
        <v>-85.96</v>
      </c>
      <c r="CF47" s="29">
        <v>23850.52</v>
      </c>
      <c r="CG47" s="30">
        <v>-25</v>
      </c>
      <c r="CH47" s="29">
        <v>65173.78</v>
      </c>
      <c r="CI47" s="30">
        <v>50.7</v>
      </c>
      <c r="CJ47" s="29">
        <v>389081.12</v>
      </c>
      <c r="CK47" s="29">
        <v>-48.58</v>
      </c>
      <c r="CL47" s="29">
        <v>233502.63</v>
      </c>
      <c r="CM47" s="30">
        <v>-177.8</v>
      </c>
      <c r="CN47" s="29">
        <v>119599.13</v>
      </c>
      <c r="CO47" s="30">
        <v>-407.39</v>
      </c>
      <c r="CP47" s="29">
        <v>101654</v>
      </c>
      <c r="CQ47" s="30">
        <v>-44.68</v>
      </c>
      <c r="CR47" s="29">
        <v>163678.16</v>
      </c>
      <c r="CS47" s="29">
        <v>-239.03</v>
      </c>
      <c r="CT47" s="29">
        <v>114097.31</v>
      </c>
      <c r="CU47" s="30">
        <v>78.33</v>
      </c>
      <c r="CV47" s="29">
        <v>2056394.51</v>
      </c>
      <c r="CW47" s="29">
        <v>-880.65</v>
      </c>
      <c r="CX47" s="29">
        <v>192324.43</v>
      </c>
      <c r="CY47" s="29">
        <v>-132.81</v>
      </c>
      <c r="CZ47" s="29">
        <v>17165.54</v>
      </c>
      <c r="DA47" s="30">
        <v>-14.4</v>
      </c>
      <c r="DB47" s="29">
        <v>41031.4</v>
      </c>
      <c r="DC47" s="30">
        <v>-108.55</v>
      </c>
      <c r="DD47" s="29">
        <v>8642.76</v>
      </c>
      <c r="DE47" s="30">
        <v>-23.61</v>
      </c>
      <c r="DF47" s="29">
        <v>56577.38</v>
      </c>
      <c r="DG47" s="30">
        <v>-60.95</v>
      </c>
      <c r="DH47" s="29">
        <v>25950.76</v>
      </c>
      <c r="DI47" s="30">
        <v>-74.52</v>
      </c>
      <c r="DJ47" s="29">
        <v>571609.06000000006</v>
      </c>
      <c r="DK47" s="29">
        <v>-55.58</v>
      </c>
      <c r="DL47" s="29">
        <v>95153.49</v>
      </c>
      <c r="DM47" s="30">
        <v>-375.51</v>
      </c>
      <c r="DN47" s="29">
        <v>2056394.51</v>
      </c>
      <c r="DO47" s="29">
        <v>-880.65</v>
      </c>
      <c r="DP47" s="29">
        <v>84251.87</v>
      </c>
      <c r="DQ47" s="29">
        <v>113.71</v>
      </c>
      <c r="DR47" s="29">
        <v>41850.949999999997</v>
      </c>
      <c r="DS47" s="30">
        <v>52.65</v>
      </c>
      <c r="DT47" s="29">
        <v>131402.84</v>
      </c>
      <c r="DU47" s="29">
        <v>-208.23</v>
      </c>
      <c r="DV47" s="29">
        <v>32007.75</v>
      </c>
      <c r="DW47" s="30">
        <v>-30.64</v>
      </c>
      <c r="DX47" s="29">
        <v>109814.54</v>
      </c>
      <c r="DY47" s="30">
        <v>-127.81</v>
      </c>
      <c r="DZ47" s="29">
        <v>8850.1299999999992</v>
      </c>
      <c r="EA47" s="30">
        <v>62.51</v>
      </c>
      <c r="EB47" s="29">
        <v>13238.1</v>
      </c>
      <c r="EC47" s="30">
        <v>1.04</v>
      </c>
      <c r="ED47" s="29">
        <v>10647.13</v>
      </c>
      <c r="EE47" s="30">
        <v>-25.31</v>
      </c>
      <c r="EF47" s="29">
        <v>251565.96</v>
      </c>
      <c r="EG47" s="30">
        <v>-170.45</v>
      </c>
      <c r="EH47" s="29">
        <v>187969.17</v>
      </c>
      <c r="EI47" s="30">
        <v>-278.8</v>
      </c>
      <c r="EJ47" s="28">
        <v>94449.2</v>
      </c>
      <c r="EK47" s="30">
        <v>31.45</v>
      </c>
      <c r="EL47" s="29">
        <v>36827.29</v>
      </c>
      <c r="EM47" s="30">
        <v>-81.96</v>
      </c>
      <c r="EN47" s="29">
        <v>41850.949999999997</v>
      </c>
      <c r="EO47" s="30">
        <v>52.65</v>
      </c>
      <c r="EP47" s="29">
        <v>168372.38</v>
      </c>
      <c r="EQ47" s="29">
        <v>-349.12</v>
      </c>
      <c r="ER47" s="29">
        <v>14934.74</v>
      </c>
      <c r="ES47" s="29">
        <v>-72.19</v>
      </c>
      <c r="ET47" s="29">
        <v>120620.37</v>
      </c>
      <c r="EU47" s="30">
        <v>17.82</v>
      </c>
      <c r="EV47" s="29">
        <v>46644.68</v>
      </c>
      <c r="EW47" s="30">
        <v>-53.76</v>
      </c>
      <c r="EX47" s="29">
        <v>55009.32</v>
      </c>
      <c r="EY47" s="30">
        <v>9.09</v>
      </c>
    </row>
    <row r="48" spans="1:155">
      <c r="A48" s="27">
        <v>46101</v>
      </c>
      <c r="B48" s="29">
        <v>4619727.32</v>
      </c>
      <c r="C48" s="29">
        <v>-3258.61</v>
      </c>
      <c r="D48" s="29">
        <v>641078.36</v>
      </c>
      <c r="E48" s="29">
        <v>-33.020000000000003</v>
      </c>
      <c r="F48" s="29">
        <v>1985971.33</v>
      </c>
      <c r="G48" s="29">
        <v>-2050.4299999999998</v>
      </c>
      <c r="H48" s="29">
        <v>274958.61</v>
      </c>
      <c r="I48" s="29">
        <v>35.96</v>
      </c>
      <c r="J48" s="29">
        <v>41023.9</v>
      </c>
      <c r="K48" s="29">
        <v>134.66999999999999</v>
      </c>
      <c r="L48" s="29">
        <v>254345.26</v>
      </c>
      <c r="M48" s="30">
        <v>62.94</v>
      </c>
      <c r="N48" s="29">
        <v>241792.57</v>
      </c>
      <c r="O48" s="29">
        <v>-978.7</v>
      </c>
      <c r="P48" s="29">
        <v>202567.15</v>
      </c>
      <c r="Q48" s="30">
        <v>111.9</v>
      </c>
      <c r="R48" s="29">
        <v>132802.97</v>
      </c>
      <c r="S48" s="29">
        <v>-149.84</v>
      </c>
      <c r="T48" s="29">
        <v>9032.08</v>
      </c>
      <c r="U48" s="30">
        <v>-4.0999999999999996</v>
      </c>
      <c r="V48" s="29">
        <v>111731.68</v>
      </c>
      <c r="W48" s="29">
        <v>19.89</v>
      </c>
      <c r="X48" s="29">
        <v>2008669.44</v>
      </c>
      <c r="Y48" s="29">
        <v>-721.76</v>
      </c>
      <c r="Z48" s="29">
        <v>46743.39</v>
      </c>
      <c r="AA48" s="30">
        <v>-55.01</v>
      </c>
      <c r="AB48" s="29">
        <v>206885.01</v>
      </c>
      <c r="AC48" s="30">
        <v>-155.77000000000001</v>
      </c>
      <c r="AD48" s="29">
        <v>21197.82</v>
      </c>
      <c r="AE48" s="30">
        <v>2.52</v>
      </c>
      <c r="AF48" s="29">
        <v>25132.13</v>
      </c>
      <c r="AG48" s="30">
        <v>-0.34</v>
      </c>
      <c r="AH48" s="29">
        <v>200234.19</v>
      </c>
      <c r="AI48" s="29">
        <v>-46.95</v>
      </c>
      <c r="AJ48" s="29">
        <v>112788.77</v>
      </c>
      <c r="AK48" s="29">
        <v>-168.43</v>
      </c>
      <c r="AL48" s="29">
        <v>86848.93</v>
      </c>
      <c r="AM48" s="29">
        <v>-65.58</v>
      </c>
      <c r="AN48" s="29">
        <v>174257.55</v>
      </c>
      <c r="AO48" s="29">
        <v>-912.57</v>
      </c>
      <c r="AP48" s="29">
        <v>122667.16</v>
      </c>
      <c r="AQ48" s="30">
        <v>88.55</v>
      </c>
      <c r="AR48" s="29">
        <v>25119.56</v>
      </c>
      <c r="AS48" s="30">
        <v>-27.72</v>
      </c>
      <c r="AT48" s="29">
        <v>79860.7</v>
      </c>
      <c r="AU48" s="30">
        <v>-64.680000000000007</v>
      </c>
      <c r="AV48" s="29">
        <v>48441.19</v>
      </c>
      <c r="AW48" s="30">
        <v>68.02</v>
      </c>
      <c r="AX48" s="29">
        <v>62146.239999999998</v>
      </c>
      <c r="AY48" s="30">
        <v>-134.43</v>
      </c>
      <c r="AZ48" s="28">
        <v>2144818.56</v>
      </c>
      <c r="BA48" s="29">
        <v>-740.59</v>
      </c>
      <c r="BB48" s="29">
        <v>101515.82</v>
      </c>
      <c r="BC48" s="30">
        <v>-19.62</v>
      </c>
      <c r="BD48" s="29">
        <v>42191.26</v>
      </c>
      <c r="BE48" s="30">
        <v>-69.989999999999995</v>
      </c>
      <c r="BF48" s="29"/>
      <c r="BG48" s="29"/>
      <c r="BH48" s="29">
        <v>93953.05</v>
      </c>
      <c r="BI48" s="30">
        <v>219.3</v>
      </c>
      <c r="BJ48" s="28">
        <v>115217.49</v>
      </c>
      <c r="BK48" s="30">
        <v>35.1</v>
      </c>
      <c r="BL48" s="29">
        <v>48132.12</v>
      </c>
      <c r="BM48" s="30">
        <v>-76.739999999999995</v>
      </c>
      <c r="BN48" s="29">
        <v>44746.1</v>
      </c>
      <c r="BO48" s="30">
        <v>1.48</v>
      </c>
      <c r="BP48" s="29">
        <v>72932.31</v>
      </c>
      <c r="BQ48" s="30">
        <v>-65.84</v>
      </c>
      <c r="BR48" s="29">
        <v>259119.75</v>
      </c>
      <c r="BS48" s="29">
        <v>412.57</v>
      </c>
      <c r="BT48" s="29">
        <v>2047815.49</v>
      </c>
      <c r="BU48" s="29">
        <v>-819.78</v>
      </c>
      <c r="BV48" s="29">
        <v>378604.25</v>
      </c>
      <c r="BW48" s="30">
        <v>-997.76</v>
      </c>
      <c r="BX48" s="29">
        <v>77581.45</v>
      </c>
      <c r="BY48" s="30">
        <v>31.48</v>
      </c>
      <c r="BZ48" s="29">
        <v>261106.48</v>
      </c>
      <c r="CA48" s="29">
        <v>-978.15</v>
      </c>
      <c r="CB48" s="29">
        <v>13309.33</v>
      </c>
      <c r="CC48" s="30">
        <v>-51.33</v>
      </c>
      <c r="CD48" s="29">
        <v>33997.75</v>
      </c>
      <c r="CE48" s="30">
        <v>-89.44</v>
      </c>
      <c r="CF48" s="29">
        <v>24641.49</v>
      </c>
      <c r="CG48" s="30">
        <v>-8.1999999999999993</v>
      </c>
      <c r="CH48" s="29">
        <v>66931.509999999995</v>
      </c>
      <c r="CI48" s="30">
        <v>81.52</v>
      </c>
      <c r="CJ48" s="29">
        <v>398089.82</v>
      </c>
      <c r="CK48" s="29">
        <v>49.49</v>
      </c>
      <c r="CL48" s="29">
        <v>235091.39</v>
      </c>
      <c r="CM48" s="30">
        <v>-177.52</v>
      </c>
      <c r="CN48" s="29">
        <v>122510.79</v>
      </c>
      <c r="CO48" s="30">
        <v>-292.31</v>
      </c>
      <c r="CP48" s="29">
        <v>102141.46</v>
      </c>
      <c r="CQ48" s="30">
        <v>-19.850000000000001</v>
      </c>
      <c r="CR48" s="29">
        <v>165276.13</v>
      </c>
      <c r="CS48" s="29">
        <v>-169.62</v>
      </c>
      <c r="CT48" s="29">
        <v>114559.91</v>
      </c>
      <c r="CU48" s="30">
        <v>112.23</v>
      </c>
      <c r="CV48" s="29">
        <v>2047815.49</v>
      </c>
      <c r="CW48" s="29">
        <v>-819.78</v>
      </c>
      <c r="CX48" s="29">
        <v>194071.94</v>
      </c>
      <c r="CY48" s="29">
        <v>-30.07</v>
      </c>
      <c r="CZ48" s="29">
        <v>17435.419999999998</v>
      </c>
      <c r="DA48" s="30">
        <v>0.4</v>
      </c>
      <c r="DB48" s="29">
        <v>42191.26</v>
      </c>
      <c r="DC48" s="30">
        <v>-69.989999999999995</v>
      </c>
      <c r="DD48" s="29">
        <v>9032.08</v>
      </c>
      <c r="DE48" s="30">
        <v>-4.0999999999999996</v>
      </c>
      <c r="DF48" s="29">
        <v>57891.39</v>
      </c>
      <c r="DG48" s="30">
        <v>26.41</v>
      </c>
      <c r="DH48" s="29">
        <v>25584.25</v>
      </c>
      <c r="DI48" s="30">
        <v>-81.27</v>
      </c>
      <c r="DJ48" s="29">
        <v>574397.02</v>
      </c>
      <c r="DK48" s="29">
        <v>196.14</v>
      </c>
      <c r="DL48" s="29">
        <v>97952.01</v>
      </c>
      <c r="DM48" s="30">
        <v>-266.68</v>
      </c>
      <c r="DN48" s="29">
        <v>2047815.49</v>
      </c>
      <c r="DO48" s="29">
        <v>-819.78</v>
      </c>
      <c r="DP48" s="29">
        <v>84775.65</v>
      </c>
      <c r="DQ48" s="29">
        <v>48.55</v>
      </c>
      <c r="DR48" s="29">
        <v>42739.72</v>
      </c>
      <c r="DS48" s="30">
        <v>100.18</v>
      </c>
      <c r="DT48" s="29">
        <v>132802.97</v>
      </c>
      <c r="DU48" s="29">
        <v>-149.84</v>
      </c>
      <c r="DV48" s="29">
        <v>32203.919999999998</v>
      </c>
      <c r="DW48" s="30">
        <v>-19.41</v>
      </c>
      <c r="DX48" s="29">
        <v>111731.68</v>
      </c>
      <c r="DY48" s="30">
        <v>19.89</v>
      </c>
      <c r="DZ48" s="29">
        <v>9238.33</v>
      </c>
      <c r="EA48" s="30">
        <v>79.73</v>
      </c>
      <c r="EB48" s="29">
        <v>13358.38</v>
      </c>
      <c r="EC48" s="30">
        <v>4.67</v>
      </c>
      <c r="ED48" s="29">
        <v>10787.5</v>
      </c>
      <c r="EE48" s="30">
        <v>-10.27</v>
      </c>
      <c r="EF48" s="29">
        <v>259308.97</v>
      </c>
      <c r="EG48" s="30">
        <v>-48.12</v>
      </c>
      <c r="EH48" s="28">
        <v>190648.52</v>
      </c>
      <c r="EI48" s="30">
        <v>-367.67</v>
      </c>
      <c r="EJ48" s="29">
        <v>97043.87</v>
      </c>
      <c r="EK48" s="30">
        <v>110</v>
      </c>
      <c r="EL48" s="29">
        <v>36603.74</v>
      </c>
      <c r="EM48" s="30">
        <v>-85.35</v>
      </c>
      <c r="EN48" s="29">
        <v>42739.72</v>
      </c>
      <c r="EO48" s="30">
        <v>100.18</v>
      </c>
      <c r="EP48" s="29">
        <v>162341.9</v>
      </c>
      <c r="EQ48" s="29">
        <v>-641.92999999999995</v>
      </c>
      <c r="ER48" s="29">
        <v>14757.65</v>
      </c>
      <c r="ES48" s="29">
        <v>-260.47000000000003</v>
      </c>
      <c r="ET48" s="29">
        <v>122667.16</v>
      </c>
      <c r="EU48" s="30">
        <v>88.55</v>
      </c>
      <c r="EV48" s="29">
        <v>46743.39</v>
      </c>
      <c r="EW48" s="30">
        <v>-55.01</v>
      </c>
      <c r="EX48" s="29">
        <v>55398.07</v>
      </c>
      <c r="EY48" s="30">
        <v>35.159999999999997</v>
      </c>
    </row>
    <row r="49" spans="1:155">
      <c r="A49" s="27">
        <v>46104</v>
      </c>
      <c r="B49" s="29">
        <v>4319780.03</v>
      </c>
      <c r="C49" s="29">
        <v>-6085.14</v>
      </c>
      <c r="D49" s="29">
        <v>605533.06999999995</v>
      </c>
      <c r="E49" s="29">
        <v>209.04</v>
      </c>
      <c r="F49" s="29">
        <v>1858543.34</v>
      </c>
      <c r="G49" s="29">
        <v>-3573.42</v>
      </c>
      <c r="H49" s="29">
        <v>259025.12</v>
      </c>
      <c r="I49" s="29">
        <v>-70.22</v>
      </c>
      <c r="J49" s="29">
        <v>38832.33</v>
      </c>
      <c r="K49" s="28">
        <v>156.71</v>
      </c>
      <c r="L49" s="29">
        <v>239395.1</v>
      </c>
      <c r="M49" s="30">
        <v>-51.53</v>
      </c>
      <c r="N49" s="29">
        <v>228919.28</v>
      </c>
      <c r="O49" s="29">
        <v>-975.94</v>
      </c>
      <c r="P49" s="29">
        <v>190031.07</v>
      </c>
      <c r="Q49" s="30">
        <v>36.979999999999997</v>
      </c>
      <c r="R49" s="29">
        <v>124635.94</v>
      </c>
      <c r="S49" s="29">
        <v>-191.46</v>
      </c>
      <c r="T49" s="29">
        <v>8644.18</v>
      </c>
      <c r="U49" s="30">
        <v>-8.77</v>
      </c>
      <c r="V49" s="29">
        <v>105829.59</v>
      </c>
      <c r="W49" s="29">
        <v>45.12</v>
      </c>
      <c r="X49" s="29">
        <v>1873058.96</v>
      </c>
      <c r="Y49" s="29">
        <v>-2637.7</v>
      </c>
      <c r="Z49" s="29">
        <v>44651.57</v>
      </c>
      <c r="AA49" s="30">
        <v>-53.95</v>
      </c>
      <c r="AB49" s="29">
        <v>193188.58</v>
      </c>
      <c r="AC49" s="30">
        <v>-204.07</v>
      </c>
      <c r="AD49" s="29">
        <v>19622.490000000002</v>
      </c>
      <c r="AE49" s="30">
        <v>-12.01</v>
      </c>
      <c r="AF49" s="29">
        <v>23582.31</v>
      </c>
      <c r="AG49" s="30">
        <v>-7.19</v>
      </c>
      <c r="AH49" s="29">
        <v>182680.86</v>
      </c>
      <c r="AI49" s="29">
        <v>-133.33000000000001</v>
      </c>
      <c r="AJ49" s="29">
        <v>105248.28</v>
      </c>
      <c r="AK49" s="29">
        <v>-154.76</v>
      </c>
      <c r="AL49" s="29">
        <v>82508.44</v>
      </c>
      <c r="AM49" s="29">
        <v>-20.97</v>
      </c>
      <c r="AN49" s="29">
        <v>164949.69</v>
      </c>
      <c r="AO49" s="29">
        <v>-953.92</v>
      </c>
      <c r="AP49" s="29">
        <v>115154.45</v>
      </c>
      <c r="AQ49" s="30">
        <v>58.56</v>
      </c>
      <c r="AR49" s="29">
        <v>23649.53</v>
      </c>
      <c r="AS49" s="30">
        <v>-35.450000000000003</v>
      </c>
      <c r="AT49" s="29">
        <v>75018.259999999995</v>
      </c>
      <c r="AU49" s="30">
        <v>-73.66</v>
      </c>
      <c r="AV49" s="29">
        <v>46608.91</v>
      </c>
      <c r="AW49" s="30">
        <v>65.63</v>
      </c>
      <c r="AX49" s="29">
        <v>58949.77</v>
      </c>
      <c r="AY49" s="30">
        <v>-383.24</v>
      </c>
      <c r="AZ49" s="28">
        <v>1999863</v>
      </c>
      <c r="BA49" s="29">
        <v>-2796.09</v>
      </c>
      <c r="BB49" s="29">
        <v>96012.6</v>
      </c>
      <c r="BC49" s="30">
        <v>-4.83</v>
      </c>
      <c r="BD49" s="29">
        <v>39169.910000000003</v>
      </c>
      <c r="BE49" s="30">
        <v>-74.819999999999993</v>
      </c>
      <c r="BF49" s="29"/>
      <c r="BG49" s="29"/>
      <c r="BH49" s="29">
        <v>87951.73</v>
      </c>
      <c r="BI49" s="30">
        <v>90.83</v>
      </c>
      <c r="BJ49" s="29">
        <v>108756.03</v>
      </c>
      <c r="BK49" s="30">
        <v>11.88</v>
      </c>
      <c r="BL49" s="29">
        <v>45392.79</v>
      </c>
      <c r="BM49" s="30">
        <v>-76.09</v>
      </c>
      <c r="BN49" s="29">
        <v>42234.26</v>
      </c>
      <c r="BO49" s="30">
        <v>-35.880000000000003</v>
      </c>
      <c r="BP49" s="29">
        <v>69250.3</v>
      </c>
      <c r="BQ49" s="30">
        <v>-330.79</v>
      </c>
      <c r="BR49" s="29">
        <v>241338.65</v>
      </c>
      <c r="BS49" s="29">
        <v>257.63</v>
      </c>
      <c r="BT49" s="29">
        <v>1909907.03</v>
      </c>
      <c r="BU49" s="29">
        <v>-2684.43</v>
      </c>
      <c r="BV49" s="29">
        <v>353489.99</v>
      </c>
      <c r="BW49" s="30">
        <v>-889.77</v>
      </c>
      <c r="BX49" s="29">
        <v>72954.460000000006</v>
      </c>
      <c r="BY49" s="30">
        <v>0.69</v>
      </c>
      <c r="BZ49" s="29">
        <v>247458.14</v>
      </c>
      <c r="CA49" s="29">
        <v>-974.89</v>
      </c>
      <c r="CB49" s="29">
        <v>12690.19</v>
      </c>
      <c r="CC49" s="30">
        <v>-44.52</v>
      </c>
      <c r="CD49" s="29">
        <v>30554.01</v>
      </c>
      <c r="CE49" s="30">
        <v>-57.45</v>
      </c>
      <c r="CF49" s="29">
        <v>23315.93</v>
      </c>
      <c r="CG49" s="30">
        <v>9.7799999999999994</v>
      </c>
      <c r="CH49" s="29">
        <v>64442.5</v>
      </c>
      <c r="CI49" s="30">
        <v>83.35</v>
      </c>
      <c r="CJ49" s="29">
        <v>375453.51</v>
      </c>
      <c r="CK49" s="29">
        <v>135.63</v>
      </c>
      <c r="CL49" s="29">
        <v>220515.72</v>
      </c>
      <c r="CM49" s="30">
        <v>-226.31</v>
      </c>
      <c r="CN49" s="28">
        <v>112964.7</v>
      </c>
      <c r="CO49" s="30">
        <v>-362.02</v>
      </c>
      <c r="CP49" s="28">
        <v>96598.52</v>
      </c>
      <c r="CQ49" s="30">
        <v>-4.63</v>
      </c>
      <c r="CR49" s="29">
        <v>155925.92000000001</v>
      </c>
      <c r="CS49" s="29">
        <v>-212.69</v>
      </c>
      <c r="CT49" s="29">
        <v>107607.1</v>
      </c>
      <c r="CU49" s="30">
        <v>64.63</v>
      </c>
      <c r="CV49" s="29">
        <v>1909907.03</v>
      </c>
      <c r="CW49" s="29">
        <v>-2684.43</v>
      </c>
      <c r="CX49" s="29">
        <v>183230.66</v>
      </c>
      <c r="CY49" s="29">
        <v>-27.82</v>
      </c>
      <c r="CZ49" s="29">
        <v>16601.8</v>
      </c>
      <c r="DA49" s="30">
        <v>-10.44</v>
      </c>
      <c r="DB49" s="29">
        <v>39169.910000000003</v>
      </c>
      <c r="DC49" s="30">
        <v>-74.819999999999993</v>
      </c>
      <c r="DD49" s="28">
        <v>8644.18</v>
      </c>
      <c r="DE49" s="30">
        <v>-8.77</v>
      </c>
      <c r="DF49" s="29">
        <v>54264.43</v>
      </c>
      <c r="DG49" s="30">
        <v>-8.9600000000000009</v>
      </c>
      <c r="DH49" s="29">
        <v>22476.84</v>
      </c>
      <c r="DI49" s="30">
        <v>-46.8</v>
      </c>
      <c r="DJ49" s="29">
        <v>533489.38</v>
      </c>
      <c r="DK49" s="29">
        <v>-90.08</v>
      </c>
      <c r="DL49" s="29">
        <v>89616.91</v>
      </c>
      <c r="DM49" s="30">
        <v>-328.95</v>
      </c>
      <c r="DN49" s="29">
        <v>1909907.03</v>
      </c>
      <c r="DO49" s="29">
        <v>-2684.43</v>
      </c>
      <c r="DP49" s="29">
        <v>79148.679999999993</v>
      </c>
      <c r="DQ49" s="29">
        <v>52.51</v>
      </c>
      <c r="DR49" s="29">
        <v>40496.75</v>
      </c>
      <c r="DS49" s="30">
        <v>124.27</v>
      </c>
      <c r="DT49" s="29">
        <v>124635.94</v>
      </c>
      <c r="DU49" s="29">
        <v>-191.46</v>
      </c>
      <c r="DV49" s="29">
        <v>31016.7</v>
      </c>
      <c r="DW49" s="30">
        <v>-20.84</v>
      </c>
      <c r="DX49" s="29">
        <v>105829.59</v>
      </c>
      <c r="DY49" s="30">
        <v>45.12</v>
      </c>
      <c r="DZ49" s="29">
        <v>8601.3700000000008</v>
      </c>
      <c r="EA49" s="30">
        <v>77.23</v>
      </c>
      <c r="EB49" s="29">
        <v>12484.56</v>
      </c>
      <c r="EC49" s="30">
        <v>16.809999999999999</v>
      </c>
      <c r="ED49" s="29">
        <v>10149.92</v>
      </c>
      <c r="EE49" s="30">
        <v>-9.4600000000000009</v>
      </c>
      <c r="EF49" s="29">
        <v>245095.74</v>
      </c>
      <c r="EG49" s="30">
        <v>26.75</v>
      </c>
      <c r="EH49" s="29">
        <v>174702.72</v>
      </c>
      <c r="EI49" s="30">
        <v>-375.03</v>
      </c>
      <c r="EJ49" s="29">
        <v>92898.45</v>
      </c>
      <c r="EK49" s="30">
        <v>132.62</v>
      </c>
      <c r="EL49" s="29">
        <v>33094.57</v>
      </c>
      <c r="EM49" s="30">
        <v>-55.97</v>
      </c>
      <c r="EN49" s="29">
        <v>40496.75</v>
      </c>
      <c r="EO49" s="30">
        <v>124.27</v>
      </c>
      <c r="EP49" s="29">
        <v>153578.12</v>
      </c>
      <c r="EQ49" s="29">
        <v>-508.74</v>
      </c>
      <c r="ER49" s="29">
        <v>13725.37</v>
      </c>
      <c r="ES49" s="29">
        <v>-151.58000000000001</v>
      </c>
      <c r="ET49" s="29">
        <v>115154.45</v>
      </c>
      <c r="EU49" s="30">
        <v>58.56</v>
      </c>
      <c r="EV49" s="29">
        <v>44651.57</v>
      </c>
      <c r="EW49" s="30">
        <v>-53.95</v>
      </c>
      <c r="EX49" s="29">
        <v>51946.95</v>
      </c>
      <c r="EY49" s="30">
        <v>49.32</v>
      </c>
    </row>
    <row r="50" spans="1:155">
      <c r="A50" s="27">
        <v>46105</v>
      </c>
      <c r="B50" s="29">
        <v>4437852.1600000001</v>
      </c>
      <c r="C50" s="29">
        <v>-7897.36</v>
      </c>
      <c r="D50" s="29">
        <v>617810.13</v>
      </c>
      <c r="E50" s="29">
        <v>440.82</v>
      </c>
      <c r="F50" s="29">
        <v>1893279.39</v>
      </c>
      <c r="G50" s="29">
        <v>-5100.6899999999996</v>
      </c>
      <c r="H50" s="29">
        <v>277736.06</v>
      </c>
      <c r="I50" s="29">
        <v>134</v>
      </c>
      <c r="J50" s="29">
        <v>39412.78</v>
      </c>
      <c r="K50" s="30">
        <v>69.650000000000006</v>
      </c>
      <c r="L50" s="29">
        <v>257537.41</v>
      </c>
      <c r="M50" s="30">
        <v>107.62</v>
      </c>
      <c r="N50" s="29">
        <v>230755.11</v>
      </c>
      <c r="O50" s="29">
        <v>-1141.9000000000001</v>
      </c>
      <c r="P50" s="29">
        <v>196083.73</v>
      </c>
      <c r="Q50" s="30">
        <v>-40.01</v>
      </c>
      <c r="R50" s="29">
        <v>126385.76</v>
      </c>
      <c r="S50" s="29">
        <v>-203.3</v>
      </c>
      <c r="T50" s="29">
        <v>8554.4699999999993</v>
      </c>
      <c r="U50" s="30">
        <v>-10.82</v>
      </c>
      <c r="V50" s="29">
        <v>108535.38</v>
      </c>
      <c r="W50" s="29">
        <v>183.73</v>
      </c>
      <c r="X50" s="29">
        <v>1932454.2</v>
      </c>
      <c r="Y50" s="29">
        <v>-3929.27</v>
      </c>
      <c r="Z50" s="29">
        <v>46606.25</v>
      </c>
      <c r="AA50" s="30">
        <v>-78</v>
      </c>
      <c r="AB50" s="29">
        <v>194854.97</v>
      </c>
      <c r="AC50" s="30">
        <v>-297.17</v>
      </c>
      <c r="AD50" s="29">
        <v>20021.13</v>
      </c>
      <c r="AE50" s="30">
        <v>-2.96</v>
      </c>
      <c r="AF50" s="29">
        <v>23811.52</v>
      </c>
      <c r="AG50" s="30">
        <v>10.56</v>
      </c>
      <c r="AH50" s="29">
        <v>188410.44</v>
      </c>
      <c r="AI50" s="29">
        <v>-183.72</v>
      </c>
      <c r="AJ50" s="29">
        <v>107566.36</v>
      </c>
      <c r="AK50" s="29">
        <v>-216.14</v>
      </c>
      <c r="AL50" s="29">
        <v>84705.78</v>
      </c>
      <c r="AM50" s="29">
        <v>-25.52</v>
      </c>
      <c r="AN50" s="29">
        <v>164944.92000000001</v>
      </c>
      <c r="AO50" s="29">
        <v>-1110.7</v>
      </c>
      <c r="AP50" s="29">
        <v>116873.62</v>
      </c>
      <c r="AQ50" s="30">
        <v>-17.41</v>
      </c>
      <c r="AR50" s="29">
        <v>24196.79</v>
      </c>
      <c r="AS50" s="30">
        <v>-9.91</v>
      </c>
      <c r="AT50" s="29">
        <v>77004.55</v>
      </c>
      <c r="AU50" s="30">
        <v>-32.56</v>
      </c>
      <c r="AV50" s="29">
        <v>48030.5</v>
      </c>
      <c r="AW50" s="30">
        <v>23.09</v>
      </c>
      <c r="AX50" s="29">
        <v>57133.760000000002</v>
      </c>
      <c r="AY50" s="30">
        <v>-410.55</v>
      </c>
      <c r="AZ50" s="28">
        <v>2063730.94</v>
      </c>
      <c r="BA50" s="29">
        <v>-4154.7</v>
      </c>
      <c r="BB50" s="29">
        <v>98878.44</v>
      </c>
      <c r="BC50" s="30">
        <v>-19.91</v>
      </c>
      <c r="BD50" s="29">
        <v>39655.43</v>
      </c>
      <c r="BE50" s="30">
        <v>-47.91</v>
      </c>
      <c r="BF50" s="29"/>
      <c r="BG50" s="29"/>
      <c r="BH50" s="29">
        <v>89078.06</v>
      </c>
      <c r="BI50" s="30">
        <v>-14.49</v>
      </c>
      <c r="BJ50" s="29">
        <v>113234.83</v>
      </c>
      <c r="BK50" s="30">
        <v>58.8</v>
      </c>
      <c r="BL50" s="29">
        <v>47040.08</v>
      </c>
      <c r="BM50" s="30">
        <v>-66.599999999999994</v>
      </c>
      <c r="BN50" s="29">
        <v>43938.9</v>
      </c>
      <c r="BO50" s="30">
        <v>-26.83</v>
      </c>
      <c r="BP50" s="29">
        <v>67897.94</v>
      </c>
      <c r="BQ50" s="30">
        <v>-357.69</v>
      </c>
      <c r="BR50" s="29">
        <v>243808.29</v>
      </c>
      <c r="BS50" s="29">
        <v>85.4</v>
      </c>
      <c r="BT50" s="29">
        <v>1970547.3</v>
      </c>
      <c r="BU50" s="29">
        <v>-3930.52</v>
      </c>
      <c r="BV50" s="29">
        <v>368013.26</v>
      </c>
      <c r="BW50" s="30">
        <v>-654.25</v>
      </c>
      <c r="BX50" s="29">
        <v>74292.59</v>
      </c>
      <c r="BY50" s="30">
        <v>25.59</v>
      </c>
      <c r="BZ50" s="29">
        <v>249650.69</v>
      </c>
      <c r="CA50" s="29">
        <v>-1136.22</v>
      </c>
      <c r="CB50" s="29">
        <v>12965.45</v>
      </c>
      <c r="CC50" s="30">
        <v>-28.11</v>
      </c>
      <c r="CD50" s="29">
        <v>30991.24</v>
      </c>
      <c r="CE50" s="30">
        <v>-91.51</v>
      </c>
      <c r="CF50" s="29">
        <v>23799.9</v>
      </c>
      <c r="CG50" s="30">
        <v>5.56</v>
      </c>
      <c r="CH50" s="29">
        <v>66533.7</v>
      </c>
      <c r="CI50" s="30">
        <v>34.630000000000003</v>
      </c>
      <c r="CJ50" s="29">
        <v>382700.77</v>
      </c>
      <c r="CK50" s="29">
        <v>67.12</v>
      </c>
      <c r="CL50" s="29">
        <v>222303.34</v>
      </c>
      <c r="CM50" s="30">
        <v>-330.93</v>
      </c>
      <c r="CN50" s="29">
        <v>112214.79</v>
      </c>
      <c r="CO50" s="30">
        <v>-305.77999999999997</v>
      </c>
      <c r="CP50" s="29">
        <v>99464.42</v>
      </c>
      <c r="CQ50" s="30">
        <v>-20.39</v>
      </c>
      <c r="CR50" s="29">
        <v>158356.59</v>
      </c>
      <c r="CS50" s="29">
        <v>-221.18</v>
      </c>
      <c r="CT50" s="29">
        <v>110144.6</v>
      </c>
      <c r="CU50" s="30">
        <v>-32.229999999999997</v>
      </c>
      <c r="CV50" s="29">
        <v>1970547.3</v>
      </c>
      <c r="CW50" s="29">
        <v>-3930.52</v>
      </c>
      <c r="CX50" s="29">
        <v>196782.47</v>
      </c>
      <c r="CY50" s="29">
        <v>149.32</v>
      </c>
      <c r="CZ50" s="29">
        <v>16837.099999999999</v>
      </c>
      <c r="DA50" s="30">
        <v>-7.38</v>
      </c>
      <c r="DB50" s="29">
        <v>39655.43</v>
      </c>
      <c r="DC50" s="30">
        <v>-47.91</v>
      </c>
      <c r="DD50" s="29">
        <v>8554.4699999999993</v>
      </c>
      <c r="DE50" s="30">
        <v>-10.82</v>
      </c>
      <c r="DF50" s="29">
        <v>55339.93</v>
      </c>
      <c r="DG50" s="30">
        <v>11.63</v>
      </c>
      <c r="DH50" s="29">
        <v>22842.799999999999</v>
      </c>
      <c r="DI50" s="30">
        <v>-80.91</v>
      </c>
      <c r="DJ50" s="29">
        <v>553322.51</v>
      </c>
      <c r="DK50" s="29">
        <v>-233.68</v>
      </c>
      <c r="DL50" s="29">
        <v>88681.65</v>
      </c>
      <c r="DM50" s="30">
        <v>-272.33999999999997</v>
      </c>
      <c r="DN50" s="29">
        <v>1970547.3</v>
      </c>
      <c r="DO50" s="29">
        <v>-3930.52</v>
      </c>
      <c r="DP50" s="29">
        <v>81015.039999999994</v>
      </c>
      <c r="DQ50" s="30">
        <v>23.9</v>
      </c>
      <c r="DR50" s="29">
        <v>41124.76</v>
      </c>
      <c r="DS50" s="30">
        <v>58.77</v>
      </c>
      <c r="DT50" s="29">
        <v>126385.76</v>
      </c>
      <c r="DU50" s="29">
        <v>-203.3</v>
      </c>
      <c r="DV50" s="29">
        <v>31700.55</v>
      </c>
      <c r="DW50" s="30">
        <v>-17.86</v>
      </c>
      <c r="DX50" s="29">
        <v>108535.38</v>
      </c>
      <c r="DY50" s="30">
        <v>183.73</v>
      </c>
      <c r="DZ50" s="29">
        <v>8771.2999999999993</v>
      </c>
      <c r="EA50" s="30">
        <v>53.89</v>
      </c>
      <c r="EB50" s="29">
        <v>12767.58</v>
      </c>
      <c r="EC50" s="30">
        <v>23.97</v>
      </c>
      <c r="ED50" s="29">
        <v>10391.16</v>
      </c>
      <c r="EE50" s="30">
        <v>-4.12</v>
      </c>
      <c r="EF50" s="29">
        <v>251237.11</v>
      </c>
      <c r="EG50" s="30">
        <v>14.27</v>
      </c>
      <c r="EH50" s="29">
        <v>183253.47</v>
      </c>
      <c r="EI50" s="30">
        <v>-304.35000000000002</v>
      </c>
      <c r="EJ50" s="29">
        <v>95378.06</v>
      </c>
      <c r="EK50" s="30">
        <v>33.950000000000003</v>
      </c>
      <c r="EL50" s="29">
        <v>33549.360000000001</v>
      </c>
      <c r="EM50" s="30">
        <v>-89.81</v>
      </c>
      <c r="EN50" s="29">
        <v>41124.76</v>
      </c>
      <c r="EO50" s="30">
        <v>58.77</v>
      </c>
      <c r="EP50" s="29">
        <v>159546.89000000001</v>
      </c>
      <c r="EQ50" s="29">
        <v>-352.28</v>
      </c>
      <c r="ER50" s="29">
        <v>14500.85</v>
      </c>
      <c r="ES50" s="29">
        <v>-55.27</v>
      </c>
      <c r="ET50" s="29">
        <v>116873.62</v>
      </c>
      <c r="EU50" s="30">
        <v>-17.41</v>
      </c>
      <c r="EV50" s="29">
        <v>46606.25</v>
      </c>
      <c r="EW50" s="30">
        <v>-78</v>
      </c>
      <c r="EX50" s="29">
        <v>52858.17</v>
      </c>
      <c r="EY50" s="30">
        <v>57.61</v>
      </c>
    </row>
    <row r="51" spans="1:155">
      <c r="A51" s="27">
        <v>46106</v>
      </c>
      <c r="B51" s="29">
        <v>4508312.18</v>
      </c>
      <c r="C51" s="29">
        <v>-10067.030000000001</v>
      </c>
      <c r="D51" s="29">
        <v>639683.52</v>
      </c>
      <c r="E51" s="29">
        <v>321.7</v>
      </c>
      <c r="F51" s="29">
        <v>1904225.25</v>
      </c>
      <c r="G51" s="29">
        <v>-6519.74</v>
      </c>
      <c r="H51" s="29">
        <v>283578.7</v>
      </c>
      <c r="I51" s="29">
        <v>343.77</v>
      </c>
      <c r="J51" s="29">
        <v>39478.69</v>
      </c>
      <c r="K51" s="30">
        <v>62.74</v>
      </c>
      <c r="L51" s="29">
        <v>262308.14</v>
      </c>
      <c r="M51" s="30">
        <v>265.74</v>
      </c>
      <c r="N51" s="29">
        <v>234066.72</v>
      </c>
      <c r="O51" s="29">
        <v>-1166.33</v>
      </c>
      <c r="P51" s="29">
        <v>200165.91</v>
      </c>
      <c r="Q51" s="30">
        <v>-25.69</v>
      </c>
      <c r="R51" s="29">
        <v>127827.17</v>
      </c>
      <c r="S51" s="29">
        <v>-132.99</v>
      </c>
      <c r="T51" s="29">
        <v>8626.58</v>
      </c>
      <c r="U51" s="30">
        <v>-11.22</v>
      </c>
      <c r="V51" s="29">
        <v>112093</v>
      </c>
      <c r="W51" s="29">
        <v>151.04</v>
      </c>
      <c r="X51" s="29">
        <v>1937204.69</v>
      </c>
      <c r="Y51" s="29">
        <v>-6450.38</v>
      </c>
      <c r="Z51" s="29">
        <v>48098.66</v>
      </c>
      <c r="AA51" s="30">
        <v>-73.64</v>
      </c>
      <c r="AB51" s="29">
        <v>198799.45</v>
      </c>
      <c r="AC51" s="30">
        <v>-248.47</v>
      </c>
      <c r="AD51" s="29">
        <v>20634.59</v>
      </c>
      <c r="AE51" s="30">
        <v>22.71</v>
      </c>
      <c r="AF51" s="29">
        <v>23846.82</v>
      </c>
      <c r="AG51" s="30">
        <v>2.79</v>
      </c>
      <c r="AH51" s="29">
        <v>191661.01</v>
      </c>
      <c r="AI51" s="29">
        <v>-236.34</v>
      </c>
      <c r="AJ51" s="29">
        <v>109981.22</v>
      </c>
      <c r="AK51" s="29">
        <v>-136.4</v>
      </c>
      <c r="AL51" s="29">
        <v>86606.62</v>
      </c>
      <c r="AM51" s="29">
        <v>-1.69</v>
      </c>
      <c r="AN51" s="29">
        <v>166796.5</v>
      </c>
      <c r="AO51" s="29">
        <v>-1166.27</v>
      </c>
      <c r="AP51" s="29">
        <v>123946.67</v>
      </c>
      <c r="AQ51" s="30">
        <v>42.96</v>
      </c>
      <c r="AR51" s="29">
        <v>24344.97</v>
      </c>
      <c r="AS51" s="30">
        <v>13.82</v>
      </c>
      <c r="AT51" s="29">
        <v>77978.38</v>
      </c>
      <c r="AU51" s="30">
        <v>-37.32</v>
      </c>
      <c r="AV51" s="29">
        <v>48415.21</v>
      </c>
      <c r="AW51" s="30">
        <v>13.98</v>
      </c>
      <c r="AX51" s="29">
        <v>58850.14</v>
      </c>
      <c r="AY51" s="30">
        <v>-555.75</v>
      </c>
      <c r="AZ51" s="28">
        <v>2071968.74</v>
      </c>
      <c r="BA51" s="29">
        <v>-6680.33</v>
      </c>
      <c r="BB51" s="29">
        <v>101965.18</v>
      </c>
      <c r="BC51" s="30">
        <v>-20.56</v>
      </c>
      <c r="BD51" s="29">
        <v>39944.660000000003</v>
      </c>
      <c r="BE51" s="30">
        <v>-56.22</v>
      </c>
      <c r="BF51" s="29"/>
      <c r="BG51" s="29"/>
      <c r="BH51" s="29">
        <v>91068.89</v>
      </c>
      <c r="BI51" s="30">
        <v>-11.14</v>
      </c>
      <c r="BJ51" s="29">
        <v>115495.2</v>
      </c>
      <c r="BK51" s="30">
        <v>89.45</v>
      </c>
      <c r="BL51" s="29">
        <v>48535.57</v>
      </c>
      <c r="BM51" s="30">
        <v>-64.62</v>
      </c>
      <c r="BN51" s="29">
        <v>44421.81</v>
      </c>
      <c r="BO51" s="30">
        <v>-21.47</v>
      </c>
      <c r="BP51" s="29">
        <v>69536.22</v>
      </c>
      <c r="BQ51" s="30">
        <v>-539.87</v>
      </c>
      <c r="BR51" s="29">
        <v>253679.46</v>
      </c>
      <c r="BS51" s="29">
        <v>32.99</v>
      </c>
      <c r="BT51" s="29">
        <v>1976955.14</v>
      </c>
      <c r="BU51" s="29">
        <v>-6385.44</v>
      </c>
      <c r="BV51" s="29">
        <v>383231.43</v>
      </c>
      <c r="BW51" s="30">
        <v>-742.8</v>
      </c>
      <c r="BX51" s="29">
        <v>75546.67</v>
      </c>
      <c r="BY51" s="30">
        <v>51.5</v>
      </c>
      <c r="BZ51" s="29">
        <v>253403.13</v>
      </c>
      <c r="CA51" s="29">
        <v>-1167.96</v>
      </c>
      <c r="CB51" s="29">
        <v>12876.88</v>
      </c>
      <c r="CC51" s="30">
        <v>-18.11</v>
      </c>
      <c r="CD51" s="29">
        <v>31575.1</v>
      </c>
      <c r="CE51" s="30">
        <v>-64.540000000000006</v>
      </c>
      <c r="CF51" s="29">
        <v>24462.080000000002</v>
      </c>
      <c r="CG51" s="30">
        <v>8.18</v>
      </c>
      <c r="CH51" s="29">
        <v>66723.850000000006</v>
      </c>
      <c r="CI51" s="30">
        <v>24.75</v>
      </c>
      <c r="CJ51" s="29">
        <v>395905.15</v>
      </c>
      <c r="CK51" s="29">
        <v>125.81</v>
      </c>
      <c r="CL51" s="29">
        <v>226856.27</v>
      </c>
      <c r="CM51" s="30">
        <v>-250.7</v>
      </c>
      <c r="CN51" s="29">
        <v>119139.07</v>
      </c>
      <c r="CO51" s="30">
        <v>-227.01</v>
      </c>
      <c r="CP51" s="29">
        <v>102556.02</v>
      </c>
      <c r="CQ51" s="30">
        <v>-20.170000000000002</v>
      </c>
      <c r="CR51" s="29">
        <v>161123.66</v>
      </c>
      <c r="CS51" s="29">
        <v>-119.4</v>
      </c>
      <c r="CT51" s="29">
        <v>116425.51</v>
      </c>
      <c r="CU51" s="30">
        <v>-9.84</v>
      </c>
      <c r="CV51" s="29">
        <v>1976955.14</v>
      </c>
      <c r="CW51" s="29">
        <v>-6385.44</v>
      </c>
      <c r="CX51" s="29">
        <v>200994.85</v>
      </c>
      <c r="CY51" s="29">
        <v>329.17</v>
      </c>
      <c r="CZ51" s="29">
        <v>17383.669999999998</v>
      </c>
      <c r="DA51" s="30">
        <v>7.57</v>
      </c>
      <c r="DB51" s="29">
        <v>39944.660000000003</v>
      </c>
      <c r="DC51" s="30">
        <v>-56.22</v>
      </c>
      <c r="DD51" s="29">
        <v>8626.58</v>
      </c>
      <c r="DE51" s="30">
        <v>-11.22</v>
      </c>
      <c r="DF51" s="29">
        <v>56175.1</v>
      </c>
      <c r="DG51" s="30">
        <v>34.659999999999997</v>
      </c>
      <c r="DH51" s="29">
        <v>23456.76</v>
      </c>
      <c r="DI51" s="30">
        <v>-53.89</v>
      </c>
      <c r="DJ51" s="29">
        <v>570096.44999999995</v>
      </c>
      <c r="DK51" s="29">
        <v>-87.32</v>
      </c>
      <c r="DL51" s="29">
        <v>94547.33</v>
      </c>
      <c r="DM51" s="30">
        <v>-188.27</v>
      </c>
      <c r="DN51" s="29">
        <v>1976955.14</v>
      </c>
      <c r="DO51" s="29">
        <v>-6385.44</v>
      </c>
      <c r="DP51" s="29">
        <v>82915.3</v>
      </c>
      <c r="DQ51" s="30">
        <v>-17.809999999999999</v>
      </c>
      <c r="DR51" s="29">
        <v>41195.94</v>
      </c>
      <c r="DS51" s="30">
        <v>52.07</v>
      </c>
      <c r="DT51" s="29">
        <v>127827.17</v>
      </c>
      <c r="DU51" s="29">
        <v>-132.99</v>
      </c>
      <c r="DV51" s="29">
        <v>33023</v>
      </c>
      <c r="DW51" s="30">
        <v>13.34</v>
      </c>
      <c r="DX51" s="29">
        <v>112093</v>
      </c>
      <c r="DY51" s="30">
        <v>151.04</v>
      </c>
      <c r="DZ51" s="29">
        <v>8812.02</v>
      </c>
      <c r="EA51" s="30">
        <v>48.93</v>
      </c>
      <c r="EB51" s="29">
        <v>12923.33</v>
      </c>
      <c r="EC51" s="30">
        <v>37.520000000000003</v>
      </c>
      <c r="ED51" s="29">
        <v>10638.72</v>
      </c>
      <c r="EE51" s="30">
        <v>-12.68</v>
      </c>
      <c r="EF51" s="29">
        <v>261862</v>
      </c>
      <c r="EG51" s="30">
        <v>85.88</v>
      </c>
      <c r="EH51" s="29">
        <v>188404.86</v>
      </c>
      <c r="EI51" s="30">
        <v>-246.81</v>
      </c>
      <c r="EJ51" s="29">
        <v>95617.54</v>
      </c>
      <c r="EK51" s="30">
        <v>17.649999999999999</v>
      </c>
      <c r="EL51" s="29">
        <v>34140.28</v>
      </c>
      <c r="EM51" s="30">
        <v>-66.459999999999994</v>
      </c>
      <c r="EN51" s="29">
        <v>41195.94</v>
      </c>
      <c r="EO51" s="30">
        <v>52.07</v>
      </c>
      <c r="EP51" s="29">
        <v>169580.46</v>
      </c>
      <c r="EQ51" s="29">
        <v>-495.05</v>
      </c>
      <c r="ER51" s="29">
        <v>15073.07</v>
      </c>
      <c r="ES51" s="29">
        <v>-330.86</v>
      </c>
      <c r="ET51" s="29">
        <v>123946.67</v>
      </c>
      <c r="EU51" s="30">
        <v>42.96</v>
      </c>
      <c r="EV51" s="29">
        <v>48098.66</v>
      </c>
      <c r="EW51" s="30">
        <v>-73.64</v>
      </c>
      <c r="EX51" s="29">
        <v>54457.36</v>
      </c>
      <c r="EY51" s="30">
        <v>53.47</v>
      </c>
    </row>
    <row r="52" spans="1:155">
      <c r="A52" s="27">
        <v>46107</v>
      </c>
      <c r="B52" s="29">
        <v>4363195.08</v>
      </c>
      <c r="C52" s="29">
        <v>-11128.01</v>
      </c>
      <c r="D52" s="29">
        <v>628937.56999999995</v>
      </c>
      <c r="E52" s="29">
        <v>225.77</v>
      </c>
      <c r="F52" s="29">
        <v>1837540.48</v>
      </c>
      <c r="G52" s="29">
        <v>-7919.14</v>
      </c>
      <c r="H52" s="29">
        <v>278304.07</v>
      </c>
      <c r="I52" s="29">
        <v>422.47</v>
      </c>
      <c r="J52" s="29">
        <v>38060.5</v>
      </c>
      <c r="K52" s="30">
        <v>45.52</v>
      </c>
      <c r="L52" s="29">
        <v>257238.68</v>
      </c>
      <c r="M52" s="30">
        <v>337.38</v>
      </c>
      <c r="N52" s="29">
        <v>229680.57</v>
      </c>
      <c r="O52" s="29">
        <v>-1010.94</v>
      </c>
      <c r="P52" s="29">
        <v>200277.82</v>
      </c>
      <c r="Q52" s="30">
        <v>-105.31</v>
      </c>
      <c r="R52" s="29">
        <v>125107.09</v>
      </c>
      <c r="S52" s="29">
        <v>-99.6</v>
      </c>
      <c r="T52" s="29">
        <v>8592.7199999999993</v>
      </c>
      <c r="U52" s="30">
        <v>-0.61</v>
      </c>
      <c r="V52" s="29">
        <v>106127.12</v>
      </c>
      <c r="W52" s="29">
        <v>49.82</v>
      </c>
      <c r="X52" s="29">
        <v>1834035.83</v>
      </c>
      <c r="Y52" s="29">
        <v>-8460.66</v>
      </c>
      <c r="Z52" s="29">
        <v>44776.15</v>
      </c>
      <c r="AA52" s="30">
        <v>73.86</v>
      </c>
      <c r="AB52" s="29">
        <v>200662.64</v>
      </c>
      <c r="AC52" s="30">
        <v>-353.77</v>
      </c>
      <c r="AD52" s="29">
        <v>19861.23</v>
      </c>
      <c r="AE52" s="30">
        <v>30.04</v>
      </c>
      <c r="AF52" s="29">
        <v>23607</v>
      </c>
      <c r="AG52" s="30">
        <v>3.31</v>
      </c>
      <c r="AH52" s="29">
        <v>189396.85</v>
      </c>
      <c r="AI52" s="29">
        <v>-315.94</v>
      </c>
      <c r="AJ52" s="29">
        <v>108896.2</v>
      </c>
      <c r="AK52" s="29">
        <v>-93.86</v>
      </c>
      <c r="AL52" s="29">
        <v>85437.52</v>
      </c>
      <c r="AM52" s="29">
        <v>5.32</v>
      </c>
      <c r="AN52" s="29">
        <v>163282.81</v>
      </c>
      <c r="AO52" s="29">
        <v>-1026.03</v>
      </c>
      <c r="AP52" s="29">
        <v>120579.43</v>
      </c>
      <c r="AQ52" s="30">
        <v>-3.71</v>
      </c>
      <c r="AR52" s="29">
        <v>24002.78</v>
      </c>
      <c r="AS52" s="30">
        <v>19.350000000000001</v>
      </c>
      <c r="AT52" s="29">
        <v>76511.59</v>
      </c>
      <c r="AU52" s="30">
        <v>-11.33</v>
      </c>
      <c r="AV52" s="29">
        <v>47930.48</v>
      </c>
      <c r="AW52" s="30">
        <v>-15.15</v>
      </c>
      <c r="AX52" s="29">
        <v>57247.59</v>
      </c>
      <c r="AY52" s="30">
        <v>-475.49</v>
      </c>
      <c r="AZ52" s="28">
        <v>1966489.06</v>
      </c>
      <c r="BA52" s="29">
        <v>-8770.67</v>
      </c>
      <c r="BB52" s="29">
        <v>97202.97</v>
      </c>
      <c r="BC52" s="30">
        <v>142.44999999999999</v>
      </c>
      <c r="BD52" s="28">
        <v>39327.32</v>
      </c>
      <c r="BE52" s="30">
        <v>-14.35</v>
      </c>
      <c r="BF52" s="29"/>
      <c r="BG52" s="29"/>
      <c r="BH52" s="29">
        <v>87916.89</v>
      </c>
      <c r="BI52" s="30">
        <v>89.75</v>
      </c>
      <c r="BJ52" s="29">
        <v>114183.95</v>
      </c>
      <c r="BK52" s="30">
        <v>102.75</v>
      </c>
      <c r="BL52" s="29">
        <v>47428.42</v>
      </c>
      <c r="BM52" s="30">
        <v>-36.700000000000003</v>
      </c>
      <c r="BN52" s="29">
        <v>44097.48</v>
      </c>
      <c r="BO52" s="30">
        <v>2.0099999999999998</v>
      </c>
      <c r="BP52" s="29">
        <v>67847.37</v>
      </c>
      <c r="BQ52" s="30">
        <v>-473.71</v>
      </c>
      <c r="BR52" s="29">
        <v>246470.46</v>
      </c>
      <c r="BS52" s="29">
        <v>-24.98</v>
      </c>
      <c r="BT52" s="29">
        <v>1871604.48</v>
      </c>
      <c r="BU52" s="29">
        <v>-8431.9500000000007</v>
      </c>
      <c r="BV52" s="29">
        <v>371234.12</v>
      </c>
      <c r="BW52" s="30">
        <v>-296.44</v>
      </c>
      <c r="BX52" s="29">
        <v>74231.19</v>
      </c>
      <c r="BY52" s="30">
        <v>53.79</v>
      </c>
      <c r="BZ52" s="29">
        <v>248720.33</v>
      </c>
      <c r="CA52" s="29">
        <v>-1020.71</v>
      </c>
      <c r="CB52" s="29">
        <v>12719.79</v>
      </c>
      <c r="CC52" s="30">
        <v>-8.3699999999999992</v>
      </c>
      <c r="CD52" s="29">
        <v>31353.58</v>
      </c>
      <c r="CE52" s="30">
        <v>-47.34</v>
      </c>
      <c r="CF52" s="29">
        <v>24292.27</v>
      </c>
      <c r="CG52" s="30">
        <v>-0.69</v>
      </c>
      <c r="CH52" s="29">
        <v>66199.92</v>
      </c>
      <c r="CI52" s="30">
        <v>-16.399999999999999</v>
      </c>
      <c r="CJ52" s="29">
        <v>400067.94</v>
      </c>
      <c r="CK52" s="29">
        <v>156.34</v>
      </c>
      <c r="CL52" s="29">
        <v>228506.78</v>
      </c>
      <c r="CM52" s="30">
        <v>-346.53</v>
      </c>
      <c r="CN52" s="29">
        <v>116545.82</v>
      </c>
      <c r="CO52" s="30">
        <v>-184.57</v>
      </c>
      <c r="CP52" s="29">
        <v>97773.47</v>
      </c>
      <c r="CQ52" s="30">
        <v>142.88</v>
      </c>
      <c r="CR52" s="29">
        <v>158182.59</v>
      </c>
      <c r="CS52" s="29">
        <v>-105.94</v>
      </c>
      <c r="CT52" s="29">
        <v>113370.17</v>
      </c>
      <c r="CU52" s="30">
        <v>-157.24</v>
      </c>
      <c r="CV52" s="29">
        <v>1871604.48</v>
      </c>
      <c r="CW52" s="29">
        <v>-8431.9500000000007</v>
      </c>
      <c r="CX52" s="29">
        <v>196869.09</v>
      </c>
      <c r="CY52" s="29">
        <v>402.08</v>
      </c>
      <c r="CZ52" s="29">
        <v>17052.259999999998</v>
      </c>
      <c r="DA52" s="30">
        <v>-11.7</v>
      </c>
      <c r="DB52" s="29">
        <v>39327.32</v>
      </c>
      <c r="DC52" s="30">
        <v>-14.35</v>
      </c>
      <c r="DD52" s="29">
        <v>8592.7199999999993</v>
      </c>
      <c r="DE52" s="30">
        <v>-0.61</v>
      </c>
      <c r="DF52" s="29">
        <v>55493.91</v>
      </c>
      <c r="DG52" s="30">
        <v>35.78</v>
      </c>
      <c r="DH52" s="29">
        <v>23283.22</v>
      </c>
      <c r="DI52" s="30">
        <v>-34.1</v>
      </c>
      <c r="DJ52" s="29">
        <v>557034.86</v>
      </c>
      <c r="DK52" s="29">
        <v>-96.52</v>
      </c>
      <c r="DL52" s="29">
        <v>91677.83</v>
      </c>
      <c r="DM52" s="30">
        <v>-141.88</v>
      </c>
      <c r="DN52" s="29">
        <v>1871604.48</v>
      </c>
      <c r="DO52" s="29">
        <v>-8431.9500000000007</v>
      </c>
      <c r="DP52" s="29">
        <v>86098.8</v>
      </c>
      <c r="DQ52" s="30">
        <v>-18.63</v>
      </c>
      <c r="DR52" s="29">
        <v>39884.93</v>
      </c>
      <c r="DS52" s="30">
        <v>48.78</v>
      </c>
      <c r="DT52" s="29">
        <v>125107.09</v>
      </c>
      <c r="DU52" s="29">
        <v>-99.6</v>
      </c>
      <c r="DV52" s="29">
        <v>32801.29</v>
      </c>
      <c r="DW52" s="30">
        <v>-6.68</v>
      </c>
      <c r="DX52" s="29">
        <v>106127.12</v>
      </c>
      <c r="DY52" s="30">
        <v>49.82</v>
      </c>
      <c r="DZ52" s="29">
        <v>8834.84</v>
      </c>
      <c r="EA52" s="30">
        <v>24.66</v>
      </c>
      <c r="EB52" s="29">
        <v>12786.66</v>
      </c>
      <c r="EC52" s="30">
        <v>36.68</v>
      </c>
      <c r="ED52" s="29">
        <v>10350.77</v>
      </c>
      <c r="EE52" s="30">
        <v>-19.41</v>
      </c>
      <c r="EF52" s="29">
        <v>262858.87</v>
      </c>
      <c r="EG52" s="30">
        <v>103.43</v>
      </c>
      <c r="EH52" s="29">
        <v>179101.18</v>
      </c>
      <c r="EI52" s="30">
        <v>-220.81</v>
      </c>
      <c r="EJ52" s="29">
        <v>94292.3</v>
      </c>
      <c r="EK52" s="30">
        <v>15.67</v>
      </c>
      <c r="EL52" s="29">
        <v>33876.160000000003</v>
      </c>
      <c r="EM52" s="30">
        <v>-47.12</v>
      </c>
      <c r="EN52" s="29">
        <v>39884.93</v>
      </c>
      <c r="EO52" s="30">
        <v>48.78</v>
      </c>
      <c r="EP52" s="29">
        <v>166464.51</v>
      </c>
      <c r="EQ52" s="29">
        <v>-83.28</v>
      </c>
      <c r="ER52" s="29">
        <v>14688.76</v>
      </c>
      <c r="ES52" s="29">
        <v>-176.11</v>
      </c>
      <c r="ET52" s="29">
        <v>120579.43</v>
      </c>
      <c r="EU52" s="30">
        <v>-3.71</v>
      </c>
      <c r="EV52" s="29">
        <v>44776.15</v>
      </c>
      <c r="EW52" s="30">
        <v>73.86</v>
      </c>
      <c r="EX52" s="29">
        <v>52997.32</v>
      </c>
      <c r="EY52" s="30">
        <v>69.03</v>
      </c>
    </row>
    <row r="53" spans="1:155">
      <c r="A53" s="27">
        <v>46108</v>
      </c>
      <c r="B53" s="29">
        <v>4345976.24</v>
      </c>
      <c r="C53" s="29">
        <v>-13316.45</v>
      </c>
      <c r="D53" s="29">
        <v>632233.11</v>
      </c>
      <c r="E53" s="29">
        <v>-242.64</v>
      </c>
      <c r="F53" s="29">
        <v>1834964.15</v>
      </c>
      <c r="G53" s="29">
        <v>-9232.82</v>
      </c>
      <c r="H53" s="29">
        <v>283912.51</v>
      </c>
      <c r="I53" s="29">
        <v>495.39</v>
      </c>
      <c r="J53" s="29">
        <v>40037.5</v>
      </c>
      <c r="K53" s="29">
        <v>9.3000000000000007</v>
      </c>
      <c r="L53" s="29">
        <v>262308.96000000002</v>
      </c>
      <c r="M53" s="30">
        <v>393.03</v>
      </c>
      <c r="N53" s="29">
        <v>232163.42</v>
      </c>
      <c r="O53" s="29">
        <v>-735.46</v>
      </c>
      <c r="P53" s="29">
        <v>203459.91</v>
      </c>
      <c r="Q53" s="30">
        <v>-143.55000000000001</v>
      </c>
      <c r="R53" s="29">
        <v>125887.75</v>
      </c>
      <c r="S53" s="29">
        <v>-82.99</v>
      </c>
      <c r="T53" s="29">
        <v>8499.7000000000007</v>
      </c>
      <c r="U53" s="30">
        <v>-16.739999999999998</v>
      </c>
      <c r="V53" s="29">
        <v>105709.37</v>
      </c>
      <c r="W53" s="29">
        <v>-78.19</v>
      </c>
      <c r="X53" s="29">
        <v>1823765.25</v>
      </c>
      <c r="Y53" s="29">
        <v>-10749.2</v>
      </c>
      <c r="Z53" s="29">
        <v>44125.63</v>
      </c>
      <c r="AA53" s="30">
        <v>97.55</v>
      </c>
      <c r="AB53" s="29">
        <v>202032.7</v>
      </c>
      <c r="AC53" s="30">
        <v>-403.01</v>
      </c>
      <c r="AD53" s="29">
        <v>19936.93</v>
      </c>
      <c r="AE53" s="30">
        <v>-4.16</v>
      </c>
      <c r="AF53" s="29">
        <v>23349.61</v>
      </c>
      <c r="AG53" s="30">
        <v>-14.76</v>
      </c>
      <c r="AH53" s="29">
        <v>185288.79</v>
      </c>
      <c r="AI53" s="29">
        <v>-369.13</v>
      </c>
      <c r="AJ53" s="29">
        <v>110794.96</v>
      </c>
      <c r="AK53" s="29">
        <v>-65.17</v>
      </c>
      <c r="AL53" s="29">
        <v>86411.64</v>
      </c>
      <c r="AM53" s="29">
        <v>47.23</v>
      </c>
      <c r="AN53" s="28">
        <v>164722.25</v>
      </c>
      <c r="AO53" s="29">
        <v>-803.4</v>
      </c>
      <c r="AP53" s="29">
        <v>114737.58</v>
      </c>
      <c r="AQ53" s="30">
        <v>85.17</v>
      </c>
      <c r="AR53" s="29">
        <v>24585.46</v>
      </c>
      <c r="AS53" s="30">
        <v>-4.9400000000000004</v>
      </c>
      <c r="AT53" s="29">
        <v>77106.77</v>
      </c>
      <c r="AU53" s="30">
        <v>-31.68</v>
      </c>
      <c r="AV53" s="29">
        <v>48194.96</v>
      </c>
      <c r="AW53" s="30">
        <v>-45.39</v>
      </c>
      <c r="AX53" s="28">
        <v>56868.83</v>
      </c>
      <c r="AY53" s="30">
        <v>-503.13</v>
      </c>
      <c r="AZ53" s="28">
        <v>1955328.81</v>
      </c>
      <c r="BA53" s="29">
        <v>-11048.19</v>
      </c>
      <c r="BB53" s="29">
        <v>96921.3</v>
      </c>
      <c r="BC53" s="30">
        <v>128.69999999999999</v>
      </c>
      <c r="BD53" s="29">
        <v>37627.730000000003</v>
      </c>
      <c r="BE53" s="30">
        <v>-51.23</v>
      </c>
      <c r="BF53" s="29"/>
      <c r="BG53" s="29"/>
      <c r="BH53" s="29">
        <v>86774.51</v>
      </c>
      <c r="BI53" s="30">
        <v>-29.1</v>
      </c>
      <c r="BJ53" s="29">
        <v>115540.82</v>
      </c>
      <c r="BK53" s="30">
        <v>81.83</v>
      </c>
      <c r="BL53" s="29">
        <v>45852.45</v>
      </c>
      <c r="BM53" s="30">
        <v>-43.81</v>
      </c>
      <c r="BN53" s="29">
        <v>44124.27</v>
      </c>
      <c r="BO53" s="30">
        <v>-41.94</v>
      </c>
      <c r="BP53" s="29">
        <v>67826.87</v>
      </c>
      <c r="BQ53" s="30">
        <v>-496.48</v>
      </c>
      <c r="BR53" s="29">
        <v>238982.18</v>
      </c>
      <c r="BS53" s="29">
        <v>-146.29</v>
      </c>
      <c r="BT53" s="29">
        <v>1860926.36</v>
      </c>
      <c r="BU53" s="29">
        <v>-10745.03</v>
      </c>
      <c r="BV53" s="29">
        <v>363294.42</v>
      </c>
      <c r="BW53" s="30">
        <v>-179.93</v>
      </c>
      <c r="BX53" s="29">
        <v>74356.22</v>
      </c>
      <c r="BY53" s="30">
        <v>-13.76</v>
      </c>
      <c r="BZ53" s="29">
        <v>251133.89</v>
      </c>
      <c r="CA53" s="29">
        <v>-756.17</v>
      </c>
      <c r="CB53" s="29">
        <v>12958.74</v>
      </c>
      <c r="CC53" s="30">
        <v>-15.12</v>
      </c>
      <c r="CD53" s="29">
        <v>31475.98</v>
      </c>
      <c r="CE53" s="30">
        <v>-25.66</v>
      </c>
      <c r="CF53" s="29">
        <v>24963.55</v>
      </c>
      <c r="CG53" s="30">
        <v>-0.78</v>
      </c>
      <c r="CH53" s="29">
        <v>66770.14</v>
      </c>
      <c r="CI53" s="30">
        <v>-49.23</v>
      </c>
      <c r="CJ53" s="29">
        <v>403812</v>
      </c>
      <c r="CK53" s="29">
        <v>-52.59</v>
      </c>
      <c r="CL53" s="29">
        <v>230402.18</v>
      </c>
      <c r="CM53" s="30">
        <v>-413.39</v>
      </c>
      <c r="CN53" s="29">
        <v>119387.43</v>
      </c>
      <c r="CO53" s="30">
        <v>-196.94</v>
      </c>
      <c r="CP53" s="29">
        <v>97488.98</v>
      </c>
      <c r="CQ53" s="30">
        <v>129.13</v>
      </c>
      <c r="CR53" s="29">
        <v>160383.89000000001</v>
      </c>
      <c r="CS53" s="29">
        <v>-107.42</v>
      </c>
      <c r="CT53" s="29">
        <v>111657.78</v>
      </c>
      <c r="CU53" s="30">
        <v>-305.33</v>
      </c>
      <c r="CV53" s="29">
        <v>1860926.36</v>
      </c>
      <c r="CW53" s="29">
        <v>-10745.03</v>
      </c>
      <c r="CX53" s="29">
        <v>200836.9</v>
      </c>
      <c r="CY53" s="29">
        <v>437.95</v>
      </c>
      <c r="CZ53" s="29">
        <v>17132.849999999999</v>
      </c>
      <c r="DA53" s="30">
        <v>-28.56</v>
      </c>
      <c r="DB53" s="29">
        <v>37627.730000000003</v>
      </c>
      <c r="DC53" s="30">
        <v>-51.23</v>
      </c>
      <c r="DD53" s="29">
        <v>8499.7000000000007</v>
      </c>
      <c r="DE53" s="30">
        <v>-16.739999999999998</v>
      </c>
      <c r="DF53" s="29">
        <v>55700.76</v>
      </c>
      <c r="DG53" s="30">
        <v>-12.81</v>
      </c>
      <c r="DH53" s="29">
        <v>23400.23</v>
      </c>
      <c r="DI53" s="30">
        <v>-8.73</v>
      </c>
      <c r="DJ53" s="29">
        <v>550358.44999999995</v>
      </c>
      <c r="DK53" s="29">
        <v>-135.16</v>
      </c>
      <c r="DL53" s="29">
        <v>94097.82</v>
      </c>
      <c r="DM53" s="30">
        <v>-142.97</v>
      </c>
      <c r="DN53" s="29">
        <v>1860926.36</v>
      </c>
      <c r="DO53" s="29">
        <v>-10745.03</v>
      </c>
      <c r="DP53" s="29">
        <v>87299.27</v>
      </c>
      <c r="DQ53" s="30">
        <v>-72.33</v>
      </c>
      <c r="DR53" s="29">
        <v>41882.449999999997</v>
      </c>
      <c r="DS53" s="30">
        <v>16.39</v>
      </c>
      <c r="DT53" s="29">
        <v>125887.75</v>
      </c>
      <c r="DU53" s="29">
        <v>-82.99</v>
      </c>
      <c r="DV53" s="29">
        <v>34221.51</v>
      </c>
      <c r="DW53" s="30">
        <v>-24.42</v>
      </c>
      <c r="DX53" s="29">
        <v>105709.37</v>
      </c>
      <c r="DY53" s="30">
        <v>-78.19</v>
      </c>
      <c r="DZ53" s="29">
        <v>9010.9500000000007</v>
      </c>
      <c r="EA53" s="30">
        <v>5.89</v>
      </c>
      <c r="EB53" s="29">
        <v>12792.4</v>
      </c>
      <c r="EC53" s="30">
        <v>35.979999999999997</v>
      </c>
      <c r="ED53" s="29">
        <v>10356.68</v>
      </c>
      <c r="EE53" s="30">
        <v>-18.88</v>
      </c>
      <c r="EF53" s="29">
        <v>264602.08</v>
      </c>
      <c r="EG53" s="30">
        <v>-32.19</v>
      </c>
      <c r="EH53" s="29">
        <v>175575.27</v>
      </c>
      <c r="EI53" s="30">
        <v>-197.55</v>
      </c>
      <c r="EJ53" s="29">
        <v>96645.79</v>
      </c>
      <c r="EK53" s="30">
        <v>-68.599999999999994</v>
      </c>
      <c r="EL53" s="29">
        <v>34041.699999999997</v>
      </c>
      <c r="EM53" s="30">
        <v>-24.63</v>
      </c>
      <c r="EN53" s="29">
        <v>41882.449999999997</v>
      </c>
      <c r="EO53" s="30">
        <v>16.39</v>
      </c>
      <c r="EP53" s="29">
        <v>162721.04999999999</v>
      </c>
      <c r="EQ53" s="29">
        <v>43.05</v>
      </c>
      <c r="ER53" s="29">
        <v>14571.16</v>
      </c>
      <c r="ES53" s="29">
        <v>-114.48</v>
      </c>
      <c r="ET53" s="29">
        <v>114737.58</v>
      </c>
      <c r="EU53" s="30">
        <v>85.17</v>
      </c>
      <c r="EV53" s="29">
        <v>44125.63</v>
      </c>
      <c r="EW53" s="30">
        <v>97.55</v>
      </c>
      <c r="EX53" s="29">
        <v>53363.35</v>
      </c>
      <c r="EY53" s="30">
        <v>31.58</v>
      </c>
    </row>
    <row r="54" spans="1:155">
      <c r="A54" s="27">
        <v>46111</v>
      </c>
      <c r="B54" s="29">
        <v>4216789.63</v>
      </c>
      <c r="C54" s="29">
        <v>-11735.89</v>
      </c>
      <c r="D54" s="29">
        <v>612779.01</v>
      </c>
      <c r="E54" s="29">
        <v>-114.85</v>
      </c>
      <c r="F54" s="29">
        <v>1790618.47</v>
      </c>
      <c r="G54" s="29">
        <v>-8180.31</v>
      </c>
      <c r="H54" s="29">
        <v>289003.34999999998</v>
      </c>
      <c r="I54" s="29">
        <v>558.84</v>
      </c>
      <c r="J54" s="29">
        <v>39071.03</v>
      </c>
      <c r="K54" s="28">
        <v>-14.87</v>
      </c>
      <c r="L54" s="29">
        <v>267670.71000000002</v>
      </c>
      <c r="M54" s="30">
        <v>486.93</v>
      </c>
      <c r="N54" s="29">
        <v>222908.52</v>
      </c>
      <c r="O54" s="29">
        <v>-542.12</v>
      </c>
      <c r="P54" s="29">
        <v>195449.2</v>
      </c>
      <c r="Q54" s="30">
        <v>-135.79</v>
      </c>
      <c r="R54" s="29">
        <v>121963.67</v>
      </c>
      <c r="S54" s="29">
        <v>-16.7</v>
      </c>
      <c r="T54" s="29">
        <v>8561.58</v>
      </c>
      <c r="U54" s="30">
        <v>-9.4</v>
      </c>
      <c r="V54" s="29">
        <v>100787.32</v>
      </c>
      <c r="W54" s="29">
        <v>-7.88</v>
      </c>
      <c r="X54" s="29">
        <v>1763631.77</v>
      </c>
      <c r="Y54" s="29">
        <v>-10559.36</v>
      </c>
      <c r="Z54" s="29">
        <v>43507.24</v>
      </c>
      <c r="AA54" s="30">
        <v>91.91</v>
      </c>
      <c r="AB54" s="29">
        <v>194703.19</v>
      </c>
      <c r="AC54" s="30">
        <v>-490.96</v>
      </c>
      <c r="AD54" s="29">
        <v>19224</v>
      </c>
      <c r="AE54" s="30">
        <v>4.83</v>
      </c>
      <c r="AF54" s="29">
        <v>23237.67</v>
      </c>
      <c r="AG54" s="30">
        <v>21.1</v>
      </c>
      <c r="AH54" s="29">
        <v>177051.06</v>
      </c>
      <c r="AI54" s="29">
        <v>-210.52</v>
      </c>
      <c r="AJ54" s="29">
        <v>108503.45</v>
      </c>
      <c r="AK54" s="29">
        <v>-58.76</v>
      </c>
      <c r="AL54" s="29">
        <v>83675.039999999994</v>
      </c>
      <c r="AM54" s="29">
        <v>14.78</v>
      </c>
      <c r="AN54" s="29">
        <v>157763.99</v>
      </c>
      <c r="AO54" s="29">
        <v>-580.36</v>
      </c>
      <c r="AP54" s="29">
        <v>109661.4</v>
      </c>
      <c r="AQ54" s="30">
        <v>151</v>
      </c>
      <c r="AR54" s="28">
        <v>23603.75</v>
      </c>
      <c r="AS54" s="30">
        <v>-0.12</v>
      </c>
      <c r="AT54" s="29">
        <v>74569.03</v>
      </c>
      <c r="AU54" s="30">
        <v>-27.78</v>
      </c>
      <c r="AV54" s="29">
        <v>46998.42</v>
      </c>
      <c r="AW54" s="30">
        <v>-46.41</v>
      </c>
      <c r="AX54" s="29">
        <v>56406.79</v>
      </c>
      <c r="AY54" s="30">
        <v>-141.13</v>
      </c>
      <c r="AZ54" s="28">
        <v>1893371.86</v>
      </c>
      <c r="BA54" s="29">
        <v>-10673.21</v>
      </c>
      <c r="BB54" s="29">
        <v>95265.9</v>
      </c>
      <c r="BC54" s="30">
        <v>116.63</v>
      </c>
      <c r="BD54" s="29">
        <v>36377.589999999997</v>
      </c>
      <c r="BE54" s="30">
        <v>9.65</v>
      </c>
      <c r="BF54" s="29"/>
      <c r="BG54" s="29"/>
      <c r="BH54" s="29">
        <v>87068.55</v>
      </c>
      <c r="BI54" s="30">
        <v>92.4</v>
      </c>
      <c r="BJ54" s="29">
        <v>115789.79</v>
      </c>
      <c r="BK54" s="30">
        <v>92.72</v>
      </c>
      <c r="BL54" s="29">
        <v>45581.62</v>
      </c>
      <c r="BM54" s="30">
        <v>-34.25</v>
      </c>
      <c r="BN54" s="29">
        <v>43881.23</v>
      </c>
      <c r="BO54" s="30">
        <v>-2.85</v>
      </c>
      <c r="BP54" s="29">
        <v>67006.070000000007</v>
      </c>
      <c r="BQ54" s="30">
        <v>-140.87</v>
      </c>
      <c r="BR54" s="29">
        <v>229203.34</v>
      </c>
      <c r="BS54" s="29">
        <v>124.94</v>
      </c>
      <c r="BT54" s="29">
        <v>1799249.57</v>
      </c>
      <c r="BU54" s="29">
        <v>-10592.29</v>
      </c>
      <c r="BV54" s="29">
        <v>348597.47</v>
      </c>
      <c r="BW54" s="30">
        <v>-36.24</v>
      </c>
      <c r="BX54" s="29">
        <v>72143.88</v>
      </c>
      <c r="BY54" s="30">
        <v>31.04</v>
      </c>
      <c r="BZ54" s="29">
        <v>241439.03</v>
      </c>
      <c r="CA54" s="29">
        <v>-565.58000000000004</v>
      </c>
      <c r="CB54" s="29">
        <v>12427.76</v>
      </c>
      <c r="CC54" s="30">
        <v>-15.6</v>
      </c>
      <c r="CD54" s="29">
        <v>30830.69</v>
      </c>
      <c r="CE54" s="30">
        <v>-17</v>
      </c>
      <c r="CF54" s="29">
        <v>24292.04</v>
      </c>
      <c r="CG54" s="30">
        <v>-21.22</v>
      </c>
      <c r="CH54" s="29">
        <v>65464.639999999999</v>
      </c>
      <c r="CI54" s="30">
        <v>-65.5</v>
      </c>
      <c r="CJ54" s="29">
        <v>390716.02</v>
      </c>
      <c r="CK54" s="29">
        <v>-4.38</v>
      </c>
      <c r="CL54" s="29">
        <v>222405.18</v>
      </c>
      <c r="CM54" s="30">
        <v>-514.97</v>
      </c>
      <c r="CN54" s="28">
        <v>112912.59</v>
      </c>
      <c r="CO54" s="30">
        <v>-79.83</v>
      </c>
      <c r="CP54" s="29">
        <v>95839.43</v>
      </c>
      <c r="CQ54" s="30">
        <v>116.44</v>
      </c>
      <c r="CR54" s="29">
        <v>156197.01</v>
      </c>
      <c r="CS54" s="29">
        <v>-78.489999999999995</v>
      </c>
      <c r="CT54" s="29">
        <v>107692.04</v>
      </c>
      <c r="CU54" s="30">
        <v>-251.79</v>
      </c>
      <c r="CV54" s="29">
        <v>1799249.57</v>
      </c>
      <c r="CW54" s="29">
        <v>-10592.29</v>
      </c>
      <c r="CX54" s="29">
        <v>203889.9</v>
      </c>
      <c r="CY54" s="29">
        <v>447.5</v>
      </c>
      <c r="CZ54" s="29">
        <v>16533.64</v>
      </c>
      <c r="DA54" s="30">
        <v>-30.14</v>
      </c>
      <c r="DB54" s="29">
        <v>36377.589999999997</v>
      </c>
      <c r="DC54" s="30">
        <v>9.65</v>
      </c>
      <c r="DD54" s="29">
        <v>8561.58</v>
      </c>
      <c r="DE54" s="30">
        <v>-9.4</v>
      </c>
      <c r="DF54" s="29">
        <v>53870.22</v>
      </c>
      <c r="DG54" s="30">
        <v>28.69</v>
      </c>
      <c r="DH54" s="29">
        <v>22903.53</v>
      </c>
      <c r="DI54" s="30">
        <v>-3.05</v>
      </c>
      <c r="DJ54" s="29">
        <v>538459.81000000006</v>
      </c>
      <c r="DK54" s="29">
        <v>253.97</v>
      </c>
      <c r="DL54" s="29">
        <v>88372.28</v>
      </c>
      <c r="DM54" s="30">
        <v>-24.14</v>
      </c>
      <c r="DN54" s="29">
        <v>1799249.57</v>
      </c>
      <c r="DO54" s="29">
        <v>-10592.29</v>
      </c>
      <c r="DP54" s="29">
        <v>82912.53</v>
      </c>
      <c r="DQ54" s="30">
        <v>-72.260000000000005</v>
      </c>
      <c r="DR54" s="29">
        <v>40976.11</v>
      </c>
      <c r="DS54" s="30">
        <v>-1.53</v>
      </c>
      <c r="DT54" s="29">
        <v>121963.67</v>
      </c>
      <c r="DU54" s="29">
        <v>-16.7</v>
      </c>
      <c r="DV54" s="29">
        <v>33952.050000000003</v>
      </c>
      <c r="DW54" s="30">
        <v>-61.8</v>
      </c>
      <c r="DX54" s="29">
        <v>100787.32</v>
      </c>
      <c r="DY54" s="30">
        <v>-7.88</v>
      </c>
      <c r="DZ54" s="29">
        <v>8598.17</v>
      </c>
      <c r="EA54" s="30">
        <v>-2</v>
      </c>
      <c r="EB54" s="29">
        <v>12484.94</v>
      </c>
      <c r="EC54" s="30">
        <v>31.56</v>
      </c>
      <c r="ED54" s="29">
        <v>10005.08</v>
      </c>
      <c r="EE54" s="30">
        <v>-16.559999999999999</v>
      </c>
      <c r="EF54" s="29">
        <v>257266.1</v>
      </c>
      <c r="EG54" s="30">
        <v>24.94</v>
      </c>
      <c r="EH54" s="29">
        <v>166468.76999999999</v>
      </c>
      <c r="EI54" s="30">
        <v>-132.65</v>
      </c>
      <c r="EJ54" s="29">
        <v>95169.99</v>
      </c>
      <c r="EK54" s="30">
        <v>-85.94</v>
      </c>
      <c r="EL54" s="29">
        <v>33383.26</v>
      </c>
      <c r="EM54" s="30">
        <v>-15.04</v>
      </c>
      <c r="EN54" s="29">
        <v>40976.11</v>
      </c>
      <c r="EO54" s="30">
        <v>-1.53</v>
      </c>
      <c r="EP54" s="29">
        <v>157176.26</v>
      </c>
      <c r="EQ54" s="29">
        <v>89.45</v>
      </c>
      <c r="ER54" s="29">
        <v>13846.89</v>
      </c>
      <c r="ES54" s="29">
        <v>-70.930000000000007</v>
      </c>
      <c r="ET54" s="29">
        <v>109661.4</v>
      </c>
      <c r="EU54" s="30">
        <v>151</v>
      </c>
      <c r="EV54" s="29">
        <v>43507.24</v>
      </c>
      <c r="EW54" s="30">
        <v>91.91</v>
      </c>
      <c r="EX54" s="29">
        <v>52332.19</v>
      </c>
      <c r="EY54" s="30">
        <v>24.53</v>
      </c>
    </row>
    <row r="55" spans="1:155">
      <c r="A55" s="27">
        <v>46112</v>
      </c>
      <c r="B55" s="29">
        <v>4035189.36</v>
      </c>
      <c r="C55" s="29">
        <v>-13588.17</v>
      </c>
      <c r="D55" s="29">
        <v>582547.41</v>
      </c>
      <c r="E55" s="29">
        <v>-169.35</v>
      </c>
      <c r="F55" s="29">
        <v>1710834.54</v>
      </c>
      <c r="G55" s="29">
        <v>-8749.34</v>
      </c>
      <c r="H55" s="29">
        <v>277326.34999999998</v>
      </c>
      <c r="I55" s="29">
        <v>80.88</v>
      </c>
      <c r="J55" s="29">
        <v>39296.94</v>
      </c>
      <c r="K55" s="30">
        <v>-31.96</v>
      </c>
      <c r="L55" s="29">
        <v>256689.75</v>
      </c>
      <c r="M55" s="30">
        <v>84.37</v>
      </c>
      <c r="N55" s="29">
        <v>213088.93</v>
      </c>
      <c r="O55" s="29">
        <v>-374.33</v>
      </c>
      <c r="P55" s="29">
        <v>190629.92</v>
      </c>
      <c r="Q55" s="30">
        <v>-168.84</v>
      </c>
      <c r="R55" s="29">
        <v>118391.85</v>
      </c>
      <c r="S55" s="29">
        <v>-132.94</v>
      </c>
      <c r="T55" s="29">
        <v>8559.1299999999992</v>
      </c>
      <c r="U55" s="30">
        <v>-10.09</v>
      </c>
      <c r="V55" s="29">
        <v>96492.31</v>
      </c>
      <c r="W55" s="29">
        <v>44.82</v>
      </c>
      <c r="X55" s="29">
        <v>1659008.49</v>
      </c>
      <c r="Y55" s="29">
        <v>-11851.91</v>
      </c>
      <c r="Z55" s="29">
        <v>42794.32</v>
      </c>
      <c r="AA55" s="30">
        <v>100.2</v>
      </c>
      <c r="AB55" s="29">
        <v>190454.53</v>
      </c>
      <c r="AC55" s="30">
        <v>-470.17</v>
      </c>
      <c r="AD55" s="29">
        <v>18515.099999999999</v>
      </c>
      <c r="AE55" s="30">
        <v>3.07</v>
      </c>
      <c r="AF55" s="29">
        <v>23531.63</v>
      </c>
      <c r="AG55" s="30">
        <v>-3.55</v>
      </c>
      <c r="AH55" s="29">
        <v>175168.96</v>
      </c>
      <c r="AI55" s="29">
        <v>-288.60000000000002</v>
      </c>
      <c r="AJ55" s="29">
        <v>106923.02</v>
      </c>
      <c r="AK55" s="29">
        <v>-40.96</v>
      </c>
      <c r="AL55" s="29">
        <v>80786.179999999993</v>
      </c>
      <c r="AM55" s="29">
        <v>6.12</v>
      </c>
      <c r="AN55" s="29">
        <v>150342.19</v>
      </c>
      <c r="AO55" s="29">
        <v>-404.05</v>
      </c>
      <c r="AP55" s="29">
        <v>105142.09</v>
      </c>
      <c r="AQ55" s="30">
        <v>100.27</v>
      </c>
      <c r="AR55" s="29">
        <v>22794.49</v>
      </c>
      <c r="AS55" s="30">
        <v>-2.38</v>
      </c>
      <c r="AT55" s="29">
        <v>72994.27</v>
      </c>
      <c r="AU55" s="30">
        <v>-40.369999999999997</v>
      </c>
      <c r="AV55" s="29">
        <v>46851.16</v>
      </c>
      <c r="AW55" s="30">
        <v>-79.28</v>
      </c>
      <c r="AX55" s="29">
        <v>54833.34</v>
      </c>
      <c r="AY55" s="30">
        <v>-119.5</v>
      </c>
      <c r="AZ55" s="28">
        <v>1784315.84</v>
      </c>
      <c r="BA55" s="29">
        <v>-12166.17</v>
      </c>
      <c r="BB55" s="29">
        <v>92487.65</v>
      </c>
      <c r="BC55" s="30">
        <v>110.75</v>
      </c>
      <c r="BD55" s="29">
        <v>35772.160000000003</v>
      </c>
      <c r="BE55" s="30">
        <v>0.4</v>
      </c>
      <c r="BF55" s="29"/>
      <c r="BG55" s="29"/>
      <c r="BH55" s="29">
        <v>83364.39</v>
      </c>
      <c r="BI55" s="30">
        <v>82.33</v>
      </c>
      <c r="BJ55" s="29">
        <v>110825.15</v>
      </c>
      <c r="BK55" s="30">
        <v>-104.08</v>
      </c>
      <c r="BL55" s="29">
        <v>44219.95</v>
      </c>
      <c r="BM55" s="30">
        <v>-30.33</v>
      </c>
      <c r="BN55" s="29">
        <v>42657.17</v>
      </c>
      <c r="BO55" s="30">
        <v>-70.099999999999994</v>
      </c>
      <c r="BP55" s="29">
        <v>65079.29</v>
      </c>
      <c r="BQ55" s="30">
        <v>-116.41</v>
      </c>
      <c r="BR55" s="29">
        <v>221744.06</v>
      </c>
      <c r="BS55" s="29">
        <v>93.61</v>
      </c>
      <c r="BT55" s="29">
        <v>1692706.63</v>
      </c>
      <c r="BU55" s="29">
        <v>-11859.35</v>
      </c>
      <c r="BV55" s="29">
        <v>327374.12</v>
      </c>
      <c r="BW55" s="30">
        <v>25.78</v>
      </c>
      <c r="BX55" s="29">
        <v>70965.710000000006</v>
      </c>
      <c r="BY55" s="30">
        <v>0.01</v>
      </c>
      <c r="BZ55" s="29">
        <v>231128.37</v>
      </c>
      <c r="CA55" s="29">
        <v>-397.94</v>
      </c>
      <c r="CB55" s="29">
        <v>12037.54</v>
      </c>
      <c r="CC55" s="30">
        <v>-13.14</v>
      </c>
      <c r="CD55" s="29">
        <v>30448.52</v>
      </c>
      <c r="CE55" s="30">
        <v>6.27</v>
      </c>
      <c r="CF55" s="29">
        <v>23881.47</v>
      </c>
      <c r="CG55" s="30">
        <v>-17.62</v>
      </c>
      <c r="CH55" s="29">
        <v>65548.5</v>
      </c>
      <c r="CI55" s="30">
        <v>-105.33</v>
      </c>
      <c r="CJ55" s="29">
        <v>370501.2</v>
      </c>
      <c r="CK55" s="29">
        <v>-65.42</v>
      </c>
      <c r="CL55" s="29">
        <v>217500.91</v>
      </c>
      <c r="CM55" s="30">
        <v>-470.76</v>
      </c>
      <c r="CN55" s="29">
        <v>110049.36</v>
      </c>
      <c r="CO55" s="30">
        <v>-69.930000000000007</v>
      </c>
      <c r="CP55" s="29">
        <v>93033.32</v>
      </c>
      <c r="CQ55" s="30">
        <v>110.55</v>
      </c>
      <c r="CR55" s="29">
        <v>152852.04999999999</v>
      </c>
      <c r="CS55" s="29">
        <v>-202.17</v>
      </c>
      <c r="CT55" s="29">
        <v>102446.44</v>
      </c>
      <c r="CU55" s="30">
        <v>-182.63</v>
      </c>
      <c r="CV55" s="29">
        <v>1692706.63</v>
      </c>
      <c r="CW55" s="29">
        <v>-11859.35</v>
      </c>
      <c r="CX55" s="29">
        <v>196426.27</v>
      </c>
      <c r="CY55" s="29">
        <v>181.13</v>
      </c>
      <c r="CZ55" s="29">
        <v>16066.97</v>
      </c>
      <c r="DA55" s="30">
        <v>-45.55</v>
      </c>
      <c r="DB55" s="29">
        <v>35772.160000000003</v>
      </c>
      <c r="DC55" s="30">
        <v>0.4</v>
      </c>
      <c r="DD55" s="29">
        <v>8559.1299999999992</v>
      </c>
      <c r="DE55" s="30">
        <v>-10.09</v>
      </c>
      <c r="DF55" s="29">
        <v>53115.13</v>
      </c>
      <c r="DG55" s="30">
        <v>17.52</v>
      </c>
      <c r="DH55" s="29">
        <v>22616.37</v>
      </c>
      <c r="DI55" s="30">
        <v>25.15</v>
      </c>
      <c r="DJ55" s="29">
        <v>521281.05</v>
      </c>
      <c r="DK55" s="29">
        <v>-65.599999999999994</v>
      </c>
      <c r="DL55" s="29">
        <v>86125.89</v>
      </c>
      <c r="DM55" s="30">
        <v>-7.28</v>
      </c>
      <c r="DN55" s="29">
        <v>1692706.63</v>
      </c>
      <c r="DO55" s="29">
        <v>-11859.35</v>
      </c>
      <c r="DP55" s="29">
        <v>79096.539999999994</v>
      </c>
      <c r="DQ55" s="29">
        <v>-83.86</v>
      </c>
      <c r="DR55" s="29">
        <v>40949.96</v>
      </c>
      <c r="DS55" s="30">
        <v>-24.84</v>
      </c>
      <c r="DT55" s="29">
        <v>118391.85</v>
      </c>
      <c r="DU55" s="29">
        <v>-132.94</v>
      </c>
      <c r="DV55" s="29">
        <v>34178.76</v>
      </c>
      <c r="DW55" s="30">
        <v>-69.27</v>
      </c>
      <c r="DX55" s="29">
        <v>96492.31</v>
      </c>
      <c r="DY55" s="30">
        <v>44.82</v>
      </c>
      <c r="DZ55" s="29">
        <v>8452.7800000000007</v>
      </c>
      <c r="EA55" s="30">
        <v>-1.35</v>
      </c>
      <c r="EB55" s="29">
        <v>12300.61</v>
      </c>
      <c r="EC55" s="30">
        <v>25.32</v>
      </c>
      <c r="ED55" s="29">
        <v>9758.77</v>
      </c>
      <c r="EE55" s="30">
        <v>-13.93</v>
      </c>
      <c r="EF55" s="29">
        <v>242632.26</v>
      </c>
      <c r="EG55" s="30">
        <v>-25.48</v>
      </c>
      <c r="EH55" s="29">
        <v>155183.20000000001</v>
      </c>
      <c r="EI55" s="30">
        <v>-111.31</v>
      </c>
      <c r="EJ55" s="29">
        <v>95284.3</v>
      </c>
      <c r="EK55" s="30">
        <v>-133.47</v>
      </c>
      <c r="EL55" s="29">
        <v>32961.79</v>
      </c>
      <c r="EM55" s="30">
        <v>6.73</v>
      </c>
      <c r="EN55" s="29">
        <v>40949.96</v>
      </c>
      <c r="EO55" s="30">
        <v>-24.84</v>
      </c>
      <c r="EP55" s="29">
        <v>148068.14000000001</v>
      </c>
      <c r="EQ55" s="29">
        <v>147.47</v>
      </c>
      <c r="ER55" s="29">
        <v>12806.38</v>
      </c>
      <c r="ES55" s="29">
        <v>-0.59</v>
      </c>
      <c r="ET55" s="29">
        <v>105142.09</v>
      </c>
      <c r="EU55" s="30">
        <v>100.27</v>
      </c>
      <c r="EV55" s="29">
        <v>42794.32</v>
      </c>
      <c r="EW55" s="30">
        <v>100.2</v>
      </c>
      <c r="EX55" s="29">
        <v>50239</v>
      </c>
      <c r="EY55" s="30">
        <v>10.34</v>
      </c>
    </row>
    <row r="56" spans="1:155">
      <c r="A56" s="27">
        <v>46113</v>
      </c>
      <c r="B56" s="29">
        <v>4375420</v>
      </c>
      <c r="C56" s="29">
        <v>-12939.74</v>
      </c>
      <c r="D56" s="29">
        <v>617454.49</v>
      </c>
      <c r="E56" s="29">
        <v>-104.09</v>
      </c>
      <c r="F56" s="29">
        <v>1885889.76</v>
      </c>
      <c r="G56" s="29">
        <v>-7611.65</v>
      </c>
      <c r="H56" s="29">
        <v>289578.58</v>
      </c>
      <c r="I56" s="29">
        <v>-20.12</v>
      </c>
      <c r="J56" s="29">
        <v>40571.089999999997</v>
      </c>
      <c r="K56" s="30">
        <v>-36.29</v>
      </c>
      <c r="L56" s="29">
        <v>267962.44</v>
      </c>
      <c r="M56" s="30">
        <v>-2.27</v>
      </c>
      <c r="N56" s="29">
        <v>229999.58</v>
      </c>
      <c r="O56" s="29">
        <v>-263.16000000000003</v>
      </c>
      <c r="P56" s="29">
        <v>200106.08</v>
      </c>
      <c r="Q56" s="30">
        <v>-144.77000000000001</v>
      </c>
      <c r="R56" s="29">
        <v>124229.74</v>
      </c>
      <c r="S56" s="29">
        <v>-72.11</v>
      </c>
      <c r="T56" s="29">
        <v>8591.17</v>
      </c>
      <c r="U56" s="30">
        <v>-11.61</v>
      </c>
      <c r="V56" s="29">
        <v>105659.35</v>
      </c>
      <c r="W56" s="29">
        <v>-179.24</v>
      </c>
      <c r="X56" s="29">
        <v>1862073.58</v>
      </c>
      <c r="Y56" s="29">
        <v>-10897.71</v>
      </c>
      <c r="Z56" s="29">
        <v>44000.41</v>
      </c>
      <c r="AA56" s="30">
        <v>87.14</v>
      </c>
      <c r="AB56" s="29">
        <v>199084.11</v>
      </c>
      <c r="AC56" s="30">
        <v>-556.76</v>
      </c>
      <c r="AD56" s="29">
        <v>19631.560000000001</v>
      </c>
      <c r="AE56" s="30">
        <v>1.22</v>
      </c>
      <c r="AF56" s="29">
        <v>24303.95</v>
      </c>
      <c r="AG56" s="30">
        <v>24.73</v>
      </c>
      <c r="AH56" s="29">
        <v>181941.38</v>
      </c>
      <c r="AI56" s="29">
        <v>-413.39</v>
      </c>
      <c r="AJ56" s="29">
        <v>110197.24</v>
      </c>
      <c r="AK56" s="29">
        <v>-10.97</v>
      </c>
      <c r="AL56" s="29">
        <v>85704.73</v>
      </c>
      <c r="AM56" s="29">
        <v>14.73</v>
      </c>
      <c r="AN56" s="29">
        <v>162961.95000000001</v>
      </c>
      <c r="AO56" s="29">
        <v>-295.89</v>
      </c>
      <c r="AP56" s="29">
        <v>114396.66</v>
      </c>
      <c r="AQ56" s="30">
        <v>-34.82</v>
      </c>
      <c r="AR56" s="29">
        <v>23648.59</v>
      </c>
      <c r="AS56" s="30">
        <v>-2.2200000000000002</v>
      </c>
      <c r="AT56" s="29">
        <v>75877.320000000007</v>
      </c>
      <c r="AU56" s="30">
        <v>-41.76</v>
      </c>
      <c r="AV56" s="29">
        <v>48808.49</v>
      </c>
      <c r="AW56" s="30">
        <v>-65.42</v>
      </c>
      <c r="AX56" s="29">
        <v>60637.01</v>
      </c>
      <c r="AY56" s="30">
        <v>15.1</v>
      </c>
      <c r="AZ56" s="28">
        <v>1996278.37</v>
      </c>
      <c r="BA56" s="29">
        <v>-11114.03</v>
      </c>
      <c r="BB56" s="29">
        <v>97357.02</v>
      </c>
      <c r="BC56" s="30">
        <v>84.83</v>
      </c>
      <c r="BD56" s="29">
        <v>37888.910000000003</v>
      </c>
      <c r="BE56" s="30">
        <v>-5.12</v>
      </c>
      <c r="BF56" s="29"/>
      <c r="BG56" s="29"/>
      <c r="BH56" s="29">
        <v>87711.57</v>
      </c>
      <c r="BI56" s="30">
        <v>76.150000000000006</v>
      </c>
      <c r="BJ56" s="29">
        <v>116135.5</v>
      </c>
      <c r="BK56" s="30">
        <v>-112.56</v>
      </c>
      <c r="BL56" s="29">
        <v>46661.94</v>
      </c>
      <c r="BM56" s="30">
        <v>-18.02</v>
      </c>
      <c r="BN56" s="29">
        <v>44711.27</v>
      </c>
      <c r="BO56" s="30">
        <v>-53.32</v>
      </c>
      <c r="BP56" s="29">
        <v>70971.55</v>
      </c>
      <c r="BQ56" s="30">
        <v>23.78</v>
      </c>
      <c r="BR56" s="29">
        <v>240733</v>
      </c>
      <c r="BS56" s="29">
        <v>-18.16</v>
      </c>
      <c r="BT56" s="29">
        <v>1898611.75</v>
      </c>
      <c r="BU56" s="29">
        <v>-10974.74</v>
      </c>
      <c r="BV56" s="29">
        <v>356661.72</v>
      </c>
      <c r="BW56" s="30">
        <v>-88.78</v>
      </c>
      <c r="BX56" s="29">
        <v>73990.53</v>
      </c>
      <c r="BY56" s="30">
        <v>22.29</v>
      </c>
      <c r="BZ56" s="29">
        <v>248666.68</v>
      </c>
      <c r="CA56" s="29">
        <v>-281.16000000000003</v>
      </c>
      <c r="CB56" s="29">
        <v>12471.64</v>
      </c>
      <c r="CC56" s="30">
        <v>-12.44</v>
      </c>
      <c r="CD56" s="29">
        <v>30392.65</v>
      </c>
      <c r="CE56" s="30">
        <v>-6.9</v>
      </c>
      <c r="CF56" s="29">
        <v>24366.11</v>
      </c>
      <c r="CG56" s="30">
        <v>-27.65</v>
      </c>
      <c r="CH56" s="29">
        <v>67605.45</v>
      </c>
      <c r="CI56" s="30">
        <v>-102.95</v>
      </c>
      <c r="CJ56" s="29">
        <v>386360.9</v>
      </c>
      <c r="CK56" s="29">
        <v>-11.06</v>
      </c>
      <c r="CL56" s="29">
        <v>226782.91</v>
      </c>
      <c r="CM56" s="30">
        <v>-570.11</v>
      </c>
      <c r="CN56" s="29">
        <v>118014.1</v>
      </c>
      <c r="CO56" s="30">
        <v>-105.95</v>
      </c>
      <c r="CP56" s="29">
        <v>97917.63</v>
      </c>
      <c r="CQ56" s="30">
        <v>84.47</v>
      </c>
      <c r="CR56" s="29">
        <v>159826.60999999999</v>
      </c>
      <c r="CS56" s="29">
        <v>-116</v>
      </c>
      <c r="CT56" s="29">
        <v>112577.23</v>
      </c>
      <c r="CU56" s="30">
        <v>-187.94</v>
      </c>
      <c r="CV56" s="29">
        <v>1898611.75</v>
      </c>
      <c r="CW56" s="29">
        <v>-10974.74</v>
      </c>
      <c r="CX56" s="29">
        <v>205987.42</v>
      </c>
      <c r="CY56" s="29">
        <v>120.21</v>
      </c>
      <c r="CZ56" s="29">
        <v>16769.009999999998</v>
      </c>
      <c r="DA56" s="30">
        <v>-66.66</v>
      </c>
      <c r="DB56" s="29">
        <v>37888.910000000003</v>
      </c>
      <c r="DC56" s="30">
        <v>-5.12</v>
      </c>
      <c r="DD56" s="29">
        <v>8591.17</v>
      </c>
      <c r="DE56" s="30">
        <v>-11.61</v>
      </c>
      <c r="DF56" s="29">
        <v>55386.98</v>
      </c>
      <c r="DG56" s="30">
        <v>43.89</v>
      </c>
      <c r="DH56" s="29">
        <v>22430.27</v>
      </c>
      <c r="DI56" s="30">
        <v>7.93</v>
      </c>
      <c r="DJ56" s="29">
        <v>552675.47</v>
      </c>
      <c r="DK56" s="29">
        <v>-501.22</v>
      </c>
      <c r="DL56" s="29">
        <v>93013.48</v>
      </c>
      <c r="DM56" s="30">
        <v>-47.86</v>
      </c>
      <c r="DN56" s="29">
        <v>1898611.75</v>
      </c>
      <c r="DO56" s="29">
        <v>-10974.74</v>
      </c>
      <c r="DP56" s="29">
        <v>83377.789999999994</v>
      </c>
      <c r="DQ56" s="30">
        <v>-58.74</v>
      </c>
      <c r="DR56" s="29">
        <v>42244.07</v>
      </c>
      <c r="DS56" s="30">
        <v>-22.45</v>
      </c>
      <c r="DT56" s="29">
        <v>124229.74</v>
      </c>
      <c r="DU56" s="29">
        <v>-72.11</v>
      </c>
      <c r="DV56" s="29">
        <v>35316.269999999997</v>
      </c>
      <c r="DW56" s="30">
        <v>-43.73</v>
      </c>
      <c r="DX56" s="29">
        <v>105659.35</v>
      </c>
      <c r="DY56" s="30">
        <v>-179.24</v>
      </c>
      <c r="DZ56" s="29">
        <v>8733.81</v>
      </c>
      <c r="EA56" s="30">
        <v>3.68</v>
      </c>
      <c r="EB56" s="29">
        <v>12561.56</v>
      </c>
      <c r="EC56" s="30">
        <v>14.35</v>
      </c>
      <c r="ED56" s="28">
        <v>10336.66</v>
      </c>
      <c r="EE56" s="30">
        <v>1.93</v>
      </c>
      <c r="EF56" s="29">
        <v>251339.07</v>
      </c>
      <c r="EG56" s="30">
        <v>-3.08</v>
      </c>
      <c r="EH56" s="29">
        <v>166485.09</v>
      </c>
      <c r="EI56" s="30">
        <v>-211.32</v>
      </c>
      <c r="EJ56" s="29">
        <v>98061.1</v>
      </c>
      <c r="EK56" s="30">
        <v>-146.04</v>
      </c>
      <c r="EL56" s="29">
        <v>32930.9</v>
      </c>
      <c r="EM56" s="30">
        <v>-4.87</v>
      </c>
      <c r="EN56" s="28">
        <v>42244.07</v>
      </c>
      <c r="EO56" s="30">
        <v>-22.45</v>
      </c>
      <c r="EP56" s="29">
        <v>164900.54999999999</v>
      </c>
      <c r="EQ56" s="29">
        <v>115.2</v>
      </c>
      <c r="ER56" s="29">
        <v>14020.14</v>
      </c>
      <c r="ES56" s="29">
        <v>63.3</v>
      </c>
      <c r="ET56" s="29">
        <v>114396.66</v>
      </c>
      <c r="EU56" s="30">
        <v>-34.82</v>
      </c>
      <c r="EV56" s="29">
        <v>44000.41</v>
      </c>
      <c r="EW56" s="30">
        <v>87.14</v>
      </c>
      <c r="EX56" s="29">
        <v>53917.22</v>
      </c>
      <c r="EY56" s="30">
        <v>-2.67</v>
      </c>
    </row>
    <row r="57" spans="1:155">
      <c r="A57" s="27">
        <v>46114</v>
      </c>
      <c r="B57" s="29">
        <v>4180185.88</v>
      </c>
      <c r="C57" s="29">
        <v>-10139.530000000001</v>
      </c>
      <c r="D57" s="29">
        <v>584461.63</v>
      </c>
      <c r="E57" s="29">
        <v>105.92</v>
      </c>
      <c r="F57" s="29">
        <v>1794161.18</v>
      </c>
      <c r="G57" s="29">
        <v>-5601.37</v>
      </c>
      <c r="H57" s="29">
        <v>287047.42</v>
      </c>
      <c r="I57" s="29">
        <v>59.28</v>
      </c>
      <c r="J57" s="29">
        <v>39203.49</v>
      </c>
      <c r="K57" s="30">
        <v>-38.14</v>
      </c>
      <c r="L57" s="29">
        <v>266398.90000000002</v>
      </c>
      <c r="M57" s="30">
        <v>99.34</v>
      </c>
      <c r="N57" s="29">
        <v>220259.83</v>
      </c>
      <c r="O57" s="29">
        <v>-197.66</v>
      </c>
      <c r="P57" s="29">
        <v>193678.65</v>
      </c>
      <c r="Q57" s="30">
        <v>-81.739999999999995</v>
      </c>
      <c r="R57" s="29">
        <v>117830.5</v>
      </c>
      <c r="S57" s="29">
        <v>-196.79</v>
      </c>
      <c r="T57" s="29">
        <v>8403.06</v>
      </c>
      <c r="U57" s="30">
        <v>-19.36</v>
      </c>
      <c r="V57" s="29">
        <v>98926.73</v>
      </c>
      <c r="W57" s="29">
        <v>12.64</v>
      </c>
      <c r="X57" s="29">
        <v>1744393.48</v>
      </c>
      <c r="Y57" s="29">
        <v>-8224.09</v>
      </c>
      <c r="Z57" s="29">
        <v>42606.49</v>
      </c>
      <c r="AA57" s="30">
        <v>-44.81</v>
      </c>
      <c r="AB57" s="29">
        <v>195096.19</v>
      </c>
      <c r="AC57" s="30">
        <v>-454.75</v>
      </c>
      <c r="AD57" s="29">
        <v>18650.46</v>
      </c>
      <c r="AE57" s="30">
        <v>9.26</v>
      </c>
      <c r="AF57" s="29">
        <v>24185.86</v>
      </c>
      <c r="AG57" s="30">
        <v>24.43</v>
      </c>
      <c r="AH57" s="29">
        <v>174889.63</v>
      </c>
      <c r="AI57" s="29">
        <v>-452.59</v>
      </c>
      <c r="AJ57" s="29">
        <v>103351.22</v>
      </c>
      <c r="AK57" s="29">
        <v>-104.93</v>
      </c>
      <c r="AL57" s="29">
        <v>81854.8</v>
      </c>
      <c r="AM57" s="29">
        <v>21.6</v>
      </c>
      <c r="AN57" s="29">
        <v>156415.48000000001</v>
      </c>
      <c r="AO57" s="29">
        <v>-242.28</v>
      </c>
      <c r="AP57" s="29">
        <v>109684.06</v>
      </c>
      <c r="AQ57" s="30">
        <v>-25.77</v>
      </c>
      <c r="AR57" s="29">
        <v>22611.17</v>
      </c>
      <c r="AS57" s="30">
        <v>12.31</v>
      </c>
      <c r="AT57" s="29">
        <v>73331.839999999997</v>
      </c>
      <c r="AU57" s="30">
        <v>-3.4</v>
      </c>
      <c r="AV57" s="29">
        <v>47448.37</v>
      </c>
      <c r="AW57" s="30">
        <v>-48.48</v>
      </c>
      <c r="AX57" s="29">
        <v>56475.43</v>
      </c>
      <c r="AY57" s="30">
        <v>-149.88999999999999</v>
      </c>
      <c r="AZ57" s="28">
        <v>1874681.59</v>
      </c>
      <c r="BA57" s="29">
        <v>-8316.3799999999992</v>
      </c>
      <c r="BB57" s="29">
        <v>93654.21</v>
      </c>
      <c r="BC57" s="30">
        <v>-27.27</v>
      </c>
      <c r="BD57" s="29">
        <v>35702.160000000003</v>
      </c>
      <c r="BE57" s="30">
        <v>-18.7</v>
      </c>
      <c r="BF57" s="29"/>
      <c r="BG57" s="29"/>
      <c r="BH57" s="29">
        <v>85073.93</v>
      </c>
      <c r="BI57" s="30">
        <v>44.06</v>
      </c>
      <c r="BJ57" s="29">
        <v>112817.33</v>
      </c>
      <c r="BK57" s="30">
        <v>-111.71</v>
      </c>
      <c r="BL57" s="29">
        <v>45397.93</v>
      </c>
      <c r="BM57" s="30">
        <v>-4.3600000000000003</v>
      </c>
      <c r="BN57" s="29">
        <v>43640.03</v>
      </c>
      <c r="BO57" s="30">
        <v>-61.71</v>
      </c>
      <c r="BP57" s="29">
        <v>66094.080000000002</v>
      </c>
      <c r="BQ57" s="30">
        <v>-140.81</v>
      </c>
      <c r="BR57" s="29">
        <v>230178.75</v>
      </c>
      <c r="BS57" s="29">
        <v>-101.65</v>
      </c>
      <c r="BT57" s="29">
        <v>1778607.09</v>
      </c>
      <c r="BU57" s="29">
        <v>-8274.51</v>
      </c>
      <c r="BV57" s="29">
        <v>353210.16</v>
      </c>
      <c r="BW57" s="30">
        <v>318.87</v>
      </c>
      <c r="BX57" s="29">
        <v>72058.740000000005</v>
      </c>
      <c r="BY57" s="30">
        <v>35.909999999999997</v>
      </c>
      <c r="BZ57" s="29">
        <v>238270.28</v>
      </c>
      <c r="CA57" s="29">
        <v>-220.69</v>
      </c>
      <c r="CB57" s="29">
        <v>11977.01</v>
      </c>
      <c r="CC57" s="30">
        <v>-3.68</v>
      </c>
      <c r="CD57" s="29">
        <v>28773.64</v>
      </c>
      <c r="CE57" s="30">
        <v>-10.7</v>
      </c>
      <c r="CF57" s="29">
        <v>23411</v>
      </c>
      <c r="CG57" s="30">
        <v>-3.21</v>
      </c>
      <c r="CH57" s="29">
        <v>65613.240000000005</v>
      </c>
      <c r="CI57" s="30">
        <v>-76.900000000000006</v>
      </c>
      <c r="CJ57" s="29">
        <v>367335.96</v>
      </c>
      <c r="CK57" s="29">
        <v>-8.31</v>
      </c>
      <c r="CL57" s="29">
        <v>222098.05</v>
      </c>
      <c r="CM57" s="30">
        <v>-479.48</v>
      </c>
      <c r="CN57" s="29">
        <v>110722.8</v>
      </c>
      <c r="CO57" s="30">
        <v>-149.22</v>
      </c>
      <c r="CP57" s="29">
        <v>94196.11</v>
      </c>
      <c r="CQ57" s="30">
        <v>-27.72</v>
      </c>
      <c r="CR57" s="29">
        <v>151384.6</v>
      </c>
      <c r="CS57" s="29">
        <v>-216.77</v>
      </c>
      <c r="CT57" s="29">
        <v>106733.11</v>
      </c>
      <c r="CU57" s="30">
        <v>7.33</v>
      </c>
      <c r="CV57" s="29">
        <v>1778607.09</v>
      </c>
      <c r="CW57" s="29">
        <v>-8274.51</v>
      </c>
      <c r="CX57" s="29">
        <v>204619.65</v>
      </c>
      <c r="CY57" s="29">
        <v>192</v>
      </c>
      <c r="CZ57" s="29">
        <v>16053.52</v>
      </c>
      <c r="DA57" s="30">
        <v>-37.42</v>
      </c>
      <c r="DB57" s="29">
        <v>35702.160000000003</v>
      </c>
      <c r="DC57" s="30">
        <v>-18.7</v>
      </c>
      <c r="DD57" s="29">
        <v>8403.06</v>
      </c>
      <c r="DE57" s="30">
        <v>-19.36</v>
      </c>
      <c r="DF57" s="29">
        <v>54004.08</v>
      </c>
      <c r="DG57" s="30">
        <v>58.61</v>
      </c>
      <c r="DH57" s="29">
        <v>21035.16</v>
      </c>
      <c r="DI57" s="30">
        <v>4.71</v>
      </c>
      <c r="DJ57" s="29">
        <v>536553.15</v>
      </c>
      <c r="DK57" s="29">
        <v>-494.81</v>
      </c>
      <c r="DL57" s="29">
        <v>86642.8</v>
      </c>
      <c r="DM57" s="29">
        <v>-96.88</v>
      </c>
      <c r="DN57" s="29">
        <v>1778607.09</v>
      </c>
      <c r="DO57" s="29">
        <v>-8274.51</v>
      </c>
      <c r="DP57" s="29">
        <v>78116.53</v>
      </c>
      <c r="DQ57" s="30">
        <v>-137.51</v>
      </c>
      <c r="DR57" s="29">
        <v>40810.089999999997</v>
      </c>
      <c r="DS57" s="30">
        <v>-20.37</v>
      </c>
      <c r="DT57" s="29">
        <v>117830.5</v>
      </c>
      <c r="DU57" s="29">
        <v>-196.79</v>
      </c>
      <c r="DV57" s="29">
        <v>33275.31</v>
      </c>
      <c r="DW57" s="30">
        <v>-19.96</v>
      </c>
      <c r="DX57" s="29">
        <v>98926.73</v>
      </c>
      <c r="DY57" s="30">
        <v>12.64</v>
      </c>
      <c r="DZ57" s="29">
        <v>8379.9599999999991</v>
      </c>
      <c r="EA57" s="30">
        <v>-0.91</v>
      </c>
      <c r="EB57" s="29">
        <v>12020.73</v>
      </c>
      <c r="EC57" s="30">
        <v>6.57</v>
      </c>
      <c r="ED57" s="29">
        <v>10033.200000000001</v>
      </c>
      <c r="EE57" s="30">
        <v>-13.64</v>
      </c>
      <c r="EF57" s="29">
        <v>239337.38</v>
      </c>
      <c r="EG57" s="30">
        <v>100.29</v>
      </c>
      <c r="EH57" s="28">
        <v>157899.62</v>
      </c>
      <c r="EI57" s="30">
        <v>-49.57</v>
      </c>
      <c r="EJ57" s="29">
        <v>94894.15</v>
      </c>
      <c r="EK57" s="30">
        <v>-113.4</v>
      </c>
      <c r="EL57" s="29">
        <v>31259.58</v>
      </c>
      <c r="EM57" s="30">
        <v>-9.6999999999999993</v>
      </c>
      <c r="EN57" s="29">
        <v>40810.089999999997</v>
      </c>
      <c r="EO57" s="30">
        <v>-20.37</v>
      </c>
      <c r="EP57" s="29">
        <v>169435.14</v>
      </c>
      <c r="EQ57" s="29">
        <v>371.41</v>
      </c>
      <c r="ER57" s="29">
        <v>13352.38</v>
      </c>
      <c r="ES57" s="29">
        <v>81.45</v>
      </c>
      <c r="ET57" s="29">
        <v>109684.06</v>
      </c>
      <c r="EU57" s="30">
        <v>-25.77</v>
      </c>
      <c r="EV57" s="29">
        <v>42606.49</v>
      </c>
      <c r="EW57" s="30">
        <v>-44.81</v>
      </c>
      <c r="EX57" s="29">
        <v>51589.62</v>
      </c>
      <c r="EY57" s="30">
        <v>17.09</v>
      </c>
    </row>
    <row r="58" spans="1:155">
      <c r="A58" s="27">
        <v>46115</v>
      </c>
      <c r="B58" s="29">
        <v>4294542.28</v>
      </c>
      <c r="C58" s="29">
        <v>-5907.4</v>
      </c>
      <c r="D58" s="29">
        <v>588601.06999999995</v>
      </c>
      <c r="E58" s="29">
        <v>143.08000000000001</v>
      </c>
      <c r="F58" s="29">
        <v>1845058.33</v>
      </c>
      <c r="G58" s="29">
        <v>-3395.59</v>
      </c>
      <c r="H58" s="29">
        <v>286163.71999999997</v>
      </c>
      <c r="I58" s="29">
        <v>-131.47</v>
      </c>
      <c r="J58" s="29">
        <v>38486.94</v>
      </c>
      <c r="K58" s="29">
        <v>-84.11</v>
      </c>
      <c r="L58" s="29">
        <v>265357.75</v>
      </c>
      <c r="M58" s="30">
        <v>-38.78</v>
      </c>
      <c r="N58" s="29">
        <v>221124.73</v>
      </c>
      <c r="O58" s="29">
        <v>-125.23</v>
      </c>
      <c r="P58" s="29">
        <v>192190.69</v>
      </c>
      <c r="Q58" s="30">
        <v>-79.95</v>
      </c>
      <c r="R58" s="29">
        <v>118637.89</v>
      </c>
      <c r="S58" s="29">
        <v>-208.08</v>
      </c>
      <c r="T58" s="29">
        <v>8427.3700000000008</v>
      </c>
      <c r="U58" s="30">
        <v>-11.59</v>
      </c>
      <c r="V58" s="29">
        <v>99878.86</v>
      </c>
      <c r="W58" s="29">
        <v>60.99</v>
      </c>
      <c r="X58" s="29">
        <v>1825423.89</v>
      </c>
      <c r="Y58" s="29">
        <v>-4736.0600000000004</v>
      </c>
      <c r="Z58" s="29">
        <v>42421.07</v>
      </c>
      <c r="AA58" s="30">
        <v>-45.83</v>
      </c>
      <c r="AB58" s="29">
        <v>194110.96</v>
      </c>
      <c r="AC58" s="30">
        <v>-398.04</v>
      </c>
      <c r="AD58" s="29">
        <v>18464.330000000002</v>
      </c>
      <c r="AE58" s="30">
        <v>-4.8899999999999997</v>
      </c>
      <c r="AF58" s="29">
        <v>24212.400000000001</v>
      </c>
      <c r="AG58" s="30">
        <v>21.34</v>
      </c>
      <c r="AH58" s="29">
        <v>186352.36</v>
      </c>
      <c r="AI58" s="29">
        <v>-472.23</v>
      </c>
      <c r="AJ58" s="29">
        <v>103321.23</v>
      </c>
      <c r="AK58" s="29">
        <v>-95.57</v>
      </c>
      <c r="AL58" s="29">
        <v>81977.87</v>
      </c>
      <c r="AM58" s="29">
        <v>22.28</v>
      </c>
      <c r="AN58" s="29">
        <v>157394.63</v>
      </c>
      <c r="AO58" s="29">
        <v>-169.99</v>
      </c>
      <c r="AP58" s="29">
        <v>110903</v>
      </c>
      <c r="AQ58" s="30">
        <v>-173.89</v>
      </c>
      <c r="AR58" s="29">
        <v>22317.23</v>
      </c>
      <c r="AS58" s="30">
        <v>-22.59</v>
      </c>
      <c r="AT58" s="28">
        <v>72643.53</v>
      </c>
      <c r="AU58" s="30">
        <v>-25.48</v>
      </c>
      <c r="AV58" s="29">
        <v>47449.21</v>
      </c>
      <c r="AW58" s="30">
        <v>-60.7</v>
      </c>
      <c r="AX58" s="29">
        <v>58773.56</v>
      </c>
      <c r="AY58" s="30">
        <v>-101.2</v>
      </c>
      <c r="AZ58" s="28">
        <v>1957884.4</v>
      </c>
      <c r="BA58" s="29">
        <v>-4660.2</v>
      </c>
      <c r="BB58" s="29">
        <v>94327.52</v>
      </c>
      <c r="BC58" s="30">
        <v>-17.55</v>
      </c>
      <c r="BD58" s="29">
        <v>35459.18</v>
      </c>
      <c r="BE58" s="30">
        <v>16.11</v>
      </c>
      <c r="BF58" s="28"/>
      <c r="BG58" s="29"/>
      <c r="BH58" s="29">
        <v>89223.2</v>
      </c>
      <c r="BI58" s="30">
        <v>310.51</v>
      </c>
      <c r="BJ58" s="29">
        <v>114065.35</v>
      </c>
      <c r="BK58" s="30">
        <v>-116.09</v>
      </c>
      <c r="BL58" s="29">
        <v>45961.32</v>
      </c>
      <c r="BM58" s="30">
        <v>9.9</v>
      </c>
      <c r="BN58" s="29">
        <v>44813.68</v>
      </c>
      <c r="BO58" s="30">
        <v>-39.18</v>
      </c>
      <c r="BP58" s="29">
        <v>68364.86</v>
      </c>
      <c r="BQ58" s="30">
        <v>-86.89</v>
      </c>
      <c r="BR58" s="29">
        <v>234057.19</v>
      </c>
      <c r="BS58" s="29">
        <v>-240.58</v>
      </c>
      <c r="BT58" s="29">
        <v>1859384.37</v>
      </c>
      <c r="BU58" s="29">
        <v>-4775.88</v>
      </c>
      <c r="BV58" s="29">
        <v>362982.96</v>
      </c>
      <c r="BW58" s="30">
        <v>537.6</v>
      </c>
      <c r="BX58" s="29">
        <v>71849.36</v>
      </c>
      <c r="BY58" s="30">
        <v>22.2</v>
      </c>
      <c r="BZ58" s="29">
        <v>239372.5</v>
      </c>
      <c r="CA58" s="29">
        <v>-147.71</v>
      </c>
      <c r="CB58" s="29">
        <v>11762.67</v>
      </c>
      <c r="CC58" s="30">
        <v>-9.1300000000000008</v>
      </c>
      <c r="CD58" s="29">
        <v>28901.13</v>
      </c>
      <c r="CE58" s="30">
        <v>12.52</v>
      </c>
      <c r="CF58" s="29">
        <v>23262.560000000001</v>
      </c>
      <c r="CG58" s="30">
        <v>-11.03</v>
      </c>
      <c r="CH58" s="29">
        <v>65815.08</v>
      </c>
      <c r="CI58" s="30">
        <v>-85.55</v>
      </c>
      <c r="CJ58" s="29">
        <v>365598.69</v>
      </c>
      <c r="CK58" s="29">
        <v>-47.33</v>
      </c>
      <c r="CL58" s="29">
        <v>221353.54</v>
      </c>
      <c r="CM58" s="30">
        <v>-404.5</v>
      </c>
      <c r="CN58" s="29">
        <v>112183.88</v>
      </c>
      <c r="CO58" s="30">
        <v>-128.21</v>
      </c>
      <c r="CP58" s="29">
        <v>94882.55</v>
      </c>
      <c r="CQ58" s="30">
        <v>-17.73</v>
      </c>
      <c r="CR58" s="29">
        <v>151910.22</v>
      </c>
      <c r="CS58" s="29">
        <v>-237.09</v>
      </c>
      <c r="CT58" s="29">
        <v>110876.21</v>
      </c>
      <c r="CU58" s="30">
        <v>339.54</v>
      </c>
      <c r="CV58" s="29">
        <v>1859384.37</v>
      </c>
      <c r="CW58" s="29">
        <v>-4775.88</v>
      </c>
      <c r="CX58" s="29">
        <v>203084.32</v>
      </c>
      <c r="CY58" s="29">
        <v>3.64</v>
      </c>
      <c r="CZ58" s="29">
        <v>15944.45</v>
      </c>
      <c r="DA58" s="30">
        <v>-37.94</v>
      </c>
      <c r="DB58" s="29">
        <v>35459.18</v>
      </c>
      <c r="DC58" s="30">
        <v>16.11</v>
      </c>
      <c r="DD58" s="29">
        <v>8427.3700000000008</v>
      </c>
      <c r="DE58" s="30">
        <v>-11.59</v>
      </c>
      <c r="DF58" s="29">
        <v>53874.07</v>
      </c>
      <c r="DG58" s="30">
        <v>43.8</v>
      </c>
      <c r="DH58" s="29">
        <v>21073.61</v>
      </c>
      <c r="DI58" s="30">
        <v>25.8</v>
      </c>
      <c r="DJ58" s="29">
        <v>549987.56999999995</v>
      </c>
      <c r="DK58" s="29">
        <v>-713.57</v>
      </c>
      <c r="DL58" s="29">
        <v>87970.19</v>
      </c>
      <c r="DM58" s="29">
        <v>-86.67</v>
      </c>
      <c r="DN58" s="29">
        <v>1859384.37</v>
      </c>
      <c r="DO58" s="29">
        <v>-4775.88</v>
      </c>
      <c r="DP58" s="29">
        <v>77987.05</v>
      </c>
      <c r="DQ58" s="30">
        <v>-91.06</v>
      </c>
      <c r="DR58" s="29">
        <v>40075.93</v>
      </c>
      <c r="DS58" s="30">
        <v>-62.25</v>
      </c>
      <c r="DT58" s="29">
        <v>118637.89</v>
      </c>
      <c r="DU58" s="29">
        <v>-208.08</v>
      </c>
      <c r="DV58" s="29">
        <v>32988.370000000003</v>
      </c>
      <c r="DW58" s="30">
        <v>-29.29</v>
      </c>
      <c r="DX58" s="29">
        <v>99878.86</v>
      </c>
      <c r="DY58" s="30">
        <v>60.99</v>
      </c>
      <c r="DZ58" s="29">
        <v>8497.7800000000007</v>
      </c>
      <c r="EA58" s="30">
        <v>2.15</v>
      </c>
      <c r="EB58" s="29">
        <v>12009.45</v>
      </c>
      <c r="EC58" s="30">
        <v>6.43</v>
      </c>
      <c r="ED58" s="29">
        <v>10157.950000000001</v>
      </c>
      <c r="EE58" s="30">
        <v>-18.690000000000001</v>
      </c>
      <c r="EF58" s="29">
        <v>237791.25</v>
      </c>
      <c r="EG58" s="30">
        <v>40.21</v>
      </c>
      <c r="EH58" s="29">
        <v>160915.57</v>
      </c>
      <c r="EI58" s="30">
        <v>14.45</v>
      </c>
      <c r="EJ58" s="29">
        <v>94145.06</v>
      </c>
      <c r="EK58" s="30">
        <v>-144.66</v>
      </c>
      <c r="EL58" s="29">
        <v>31391.47</v>
      </c>
      <c r="EM58" s="30">
        <v>13.41</v>
      </c>
      <c r="EN58" s="29">
        <v>40075.93</v>
      </c>
      <c r="EO58" s="30">
        <v>-62.25</v>
      </c>
      <c r="EP58" s="29">
        <v>175112.83</v>
      </c>
      <c r="EQ58" s="29">
        <v>524.20000000000005</v>
      </c>
      <c r="ER58" s="29">
        <v>13618.61</v>
      </c>
      <c r="ES58" s="29">
        <v>94.08</v>
      </c>
      <c r="ET58" s="29">
        <v>110903</v>
      </c>
      <c r="EU58" s="30">
        <v>-173.89</v>
      </c>
      <c r="EV58" s="29">
        <v>42421.07</v>
      </c>
      <c r="EW58" s="30">
        <v>-45.83</v>
      </c>
      <c r="EX58" s="29">
        <v>52461.48</v>
      </c>
      <c r="EY58" s="30">
        <v>28.1</v>
      </c>
    </row>
    <row r="59" spans="1:155">
      <c r="A59" s="27">
        <v>46118</v>
      </c>
      <c r="B59" s="29">
        <v>4352651.26</v>
      </c>
      <c r="C59" s="29">
        <v>-3972.46</v>
      </c>
      <c r="D59" s="29">
        <v>579662.86</v>
      </c>
      <c r="E59" s="29">
        <v>361.26</v>
      </c>
      <c r="F59" s="29">
        <v>1891166.64</v>
      </c>
      <c r="G59" s="29">
        <v>-2257.04</v>
      </c>
      <c r="H59" s="29">
        <v>293902.92</v>
      </c>
      <c r="I59" s="29">
        <v>-38.99</v>
      </c>
      <c r="J59" s="29">
        <v>38456.959999999999</v>
      </c>
      <c r="K59" s="28">
        <v>-52.46</v>
      </c>
      <c r="L59" s="29">
        <v>272544.98</v>
      </c>
      <c r="M59" s="30">
        <v>23.07</v>
      </c>
      <c r="N59" s="29">
        <v>221205.45</v>
      </c>
      <c r="O59" s="29">
        <v>-18.86</v>
      </c>
      <c r="P59" s="29">
        <v>191506.29</v>
      </c>
      <c r="Q59" s="30">
        <v>29.17</v>
      </c>
      <c r="R59" s="29">
        <v>118716.01</v>
      </c>
      <c r="S59" s="29">
        <v>-246.8</v>
      </c>
      <c r="T59" s="29">
        <v>8518.7199999999993</v>
      </c>
      <c r="U59" s="30">
        <v>-8.1199999999999992</v>
      </c>
      <c r="V59" s="29">
        <v>98855.11</v>
      </c>
      <c r="W59" s="29">
        <v>195.76</v>
      </c>
      <c r="X59" s="29">
        <v>1871908.24</v>
      </c>
      <c r="Y59" s="29">
        <v>-2785.44</v>
      </c>
      <c r="Z59" s="29">
        <v>42597.13</v>
      </c>
      <c r="AA59" s="30">
        <v>-38.049999999999997</v>
      </c>
      <c r="AB59" s="29">
        <v>197043.05</v>
      </c>
      <c r="AC59" s="30">
        <v>-264.64</v>
      </c>
      <c r="AD59" s="29">
        <v>18448.939999999999</v>
      </c>
      <c r="AE59" s="30">
        <v>-1.74</v>
      </c>
      <c r="AF59" s="29">
        <v>24155.77</v>
      </c>
      <c r="AG59" s="30">
        <v>21.1</v>
      </c>
      <c r="AH59" s="29">
        <v>181804.38</v>
      </c>
      <c r="AI59" s="29">
        <v>-514.24</v>
      </c>
      <c r="AJ59" s="29">
        <v>102463.77</v>
      </c>
      <c r="AK59" s="29">
        <v>-19.190000000000001</v>
      </c>
      <c r="AL59" s="29">
        <v>81691.12</v>
      </c>
      <c r="AM59" s="29">
        <v>39.26</v>
      </c>
      <c r="AN59" s="29">
        <v>157492.35</v>
      </c>
      <c r="AO59" s="29">
        <v>-68.260000000000005</v>
      </c>
      <c r="AP59" s="29">
        <v>113122.44</v>
      </c>
      <c r="AQ59" s="30">
        <v>-109.35</v>
      </c>
      <c r="AR59" s="29">
        <v>22405.77</v>
      </c>
      <c r="AS59" s="30">
        <v>-3.09</v>
      </c>
      <c r="AT59" s="28">
        <v>72856.97</v>
      </c>
      <c r="AU59" s="30">
        <v>-1.9</v>
      </c>
      <c r="AV59" s="29">
        <v>47225.48</v>
      </c>
      <c r="AW59" s="30">
        <v>-34.950000000000003</v>
      </c>
      <c r="AX59" s="29">
        <v>60093.47</v>
      </c>
      <c r="AY59" s="30">
        <v>-245.27</v>
      </c>
      <c r="AZ59" s="28">
        <v>2006609.01</v>
      </c>
      <c r="BA59" s="29">
        <v>-2701.03</v>
      </c>
      <c r="BB59" s="29">
        <v>95552.08</v>
      </c>
      <c r="BC59" s="30">
        <v>-16.32</v>
      </c>
      <c r="BD59" s="29">
        <v>35295.32</v>
      </c>
      <c r="BE59" s="30">
        <v>-2.0099999999999998</v>
      </c>
      <c r="BF59" s="29"/>
      <c r="BG59" s="29"/>
      <c r="BH59" s="29">
        <v>90203.45</v>
      </c>
      <c r="BI59" s="30">
        <v>187.71</v>
      </c>
      <c r="BJ59" s="29">
        <v>115342.04</v>
      </c>
      <c r="BK59" s="30">
        <v>-104.36</v>
      </c>
      <c r="BL59" s="29">
        <v>46497.89</v>
      </c>
      <c r="BM59" s="30">
        <v>-38.659999999999997</v>
      </c>
      <c r="BN59" s="29">
        <v>44744.42</v>
      </c>
      <c r="BO59" s="30">
        <v>-46.69</v>
      </c>
      <c r="BP59" s="29">
        <v>69707.789999999994</v>
      </c>
      <c r="BQ59" s="30">
        <v>-215.54</v>
      </c>
      <c r="BR59" s="29">
        <v>235198.28</v>
      </c>
      <c r="BS59" s="29">
        <v>-252.27</v>
      </c>
      <c r="BT59" s="29">
        <v>1905606.64</v>
      </c>
      <c r="BU59" s="29">
        <v>-2813.9</v>
      </c>
      <c r="BV59" s="29">
        <v>361292.83</v>
      </c>
      <c r="BW59" s="30">
        <v>441.31</v>
      </c>
      <c r="BX59" s="29">
        <v>71682.03</v>
      </c>
      <c r="BY59" s="30">
        <v>31.55</v>
      </c>
      <c r="BZ59" s="29">
        <v>239183.48</v>
      </c>
      <c r="CA59" s="29">
        <v>-29</v>
      </c>
      <c r="CB59" s="29">
        <v>11739.19</v>
      </c>
      <c r="CC59" s="30">
        <v>2.23</v>
      </c>
      <c r="CD59" s="29">
        <v>28825.39</v>
      </c>
      <c r="CE59" s="30">
        <v>26.14</v>
      </c>
      <c r="CF59" s="29">
        <v>23549.65</v>
      </c>
      <c r="CG59" s="30">
        <v>7.95</v>
      </c>
      <c r="CH59" s="29">
        <v>65699.34</v>
      </c>
      <c r="CI59" s="30">
        <v>-57.11</v>
      </c>
      <c r="CJ59" s="29">
        <v>359422.36</v>
      </c>
      <c r="CK59" s="29">
        <v>149.37</v>
      </c>
      <c r="CL59" s="29">
        <v>224539.19</v>
      </c>
      <c r="CM59" s="30">
        <v>-254.09</v>
      </c>
      <c r="CN59" s="29">
        <v>112729.89</v>
      </c>
      <c r="CO59" s="30">
        <v>-76.64</v>
      </c>
      <c r="CP59" s="29">
        <v>96098.15</v>
      </c>
      <c r="CQ59" s="30">
        <v>-16.11</v>
      </c>
      <c r="CR59" s="29">
        <v>151345.72</v>
      </c>
      <c r="CS59" s="29">
        <v>-236.92</v>
      </c>
      <c r="CT59" s="29">
        <v>111641.22</v>
      </c>
      <c r="CU59" s="30">
        <v>297.64</v>
      </c>
      <c r="CV59" s="29">
        <v>1905606.64</v>
      </c>
      <c r="CW59" s="29">
        <v>-2813.9</v>
      </c>
      <c r="CX59" s="29">
        <v>208146.2</v>
      </c>
      <c r="CY59" s="29">
        <v>41.52</v>
      </c>
      <c r="CZ59" s="29">
        <v>16019.88</v>
      </c>
      <c r="DA59" s="30">
        <v>-31.95</v>
      </c>
      <c r="DB59" s="29">
        <v>35295.32</v>
      </c>
      <c r="DC59" s="30">
        <v>-2.0099999999999998</v>
      </c>
      <c r="DD59" s="29">
        <v>8518.7199999999993</v>
      </c>
      <c r="DE59" s="30">
        <v>-8.1199999999999992</v>
      </c>
      <c r="DF59" s="29">
        <v>53818.83</v>
      </c>
      <c r="DG59" s="30">
        <v>61.44</v>
      </c>
      <c r="DH59" s="29">
        <v>21011.81</v>
      </c>
      <c r="DI59" s="30">
        <v>40.090000000000003</v>
      </c>
      <c r="DJ59" s="29">
        <v>551753.81999999995</v>
      </c>
      <c r="DK59" s="29">
        <v>-623.08000000000004</v>
      </c>
      <c r="DL59" s="29">
        <v>88727.39</v>
      </c>
      <c r="DM59" s="29">
        <v>-44.8</v>
      </c>
      <c r="DN59" s="29">
        <v>1905606.64</v>
      </c>
      <c r="DO59" s="29">
        <v>-2813.9</v>
      </c>
      <c r="DP59" s="29">
        <v>76330.649999999994</v>
      </c>
      <c r="DQ59" s="30">
        <v>51.68</v>
      </c>
      <c r="DR59" s="29">
        <v>40138.839999999997</v>
      </c>
      <c r="DS59" s="30">
        <v>-33.74</v>
      </c>
      <c r="DT59" s="29">
        <v>118716.01</v>
      </c>
      <c r="DU59" s="29">
        <v>-246.8</v>
      </c>
      <c r="DV59" s="29">
        <v>32336.84</v>
      </c>
      <c r="DW59" s="30">
        <v>9.91</v>
      </c>
      <c r="DX59" s="29">
        <v>98855.11</v>
      </c>
      <c r="DY59" s="30">
        <v>195.76</v>
      </c>
      <c r="DZ59" s="29">
        <v>8431.19</v>
      </c>
      <c r="EA59" s="30">
        <v>17.809999999999999</v>
      </c>
      <c r="EB59" s="29">
        <v>11907.67</v>
      </c>
      <c r="EC59" s="30">
        <v>9.27</v>
      </c>
      <c r="ED59" s="29">
        <v>9863.26</v>
      </c>
      <c r="EE59" s="30">
        <v>-8.3800000000000008</v>
      </c>
      <c r="EF59" s="29">
        <v>235898.11</v>
      </c>
      <c r="EG59" s="30">
        <v>75.63</v>
      </c>
      <c r="EH59" s="28">
        <v>162938.1</v>
      </c>
      <c r="EI59" s="30">
        <v>24.83</v>
      </c>
      <c r="EJ59" s="29">
        <v>93999.91</v>
      </c>
      <c r="EK59" s="30">
        <v>-107.77</v>
      </c>
      <c r="EL59" s="29">
        <v>31286.82</v>
      </c>
      <c r="EM59" s="30">
        <v>27.55</v>
      </c>
      <c r="EN59" s="29">
        <v>40138.839999999997</v>
      </c>
      <c r="EO59" s="30">
        <v>-33.74</v>
      </c>
      <c r="EP59" s="29">
        <v>172154.01</v>
      </c>
      <c r="EQ59" s="29">
        <v>422.33</v>
      </c>
      <c r="ER59" s="29">
        <v>13087.32</v>
      </c>
      <c r="ES59" s="29">
        <v>32.119999999999997</v>
      </c>
      <c r="ET59" s="29">
        <v>113122.44</v>
      </c>
      <c r="EU59" s="30">
        <v>-109.35</v>
      </c>
      <c r="EV59" s="29">
        <v>42597.13</v>
      </c>
      <c r="EW59" s="30">
        <v>-38.049999999999997</v>
      </c>
      <c r="EX59" s="29">
        <v>53501.02</v>
      </c>
      <c r="EY59" s="30">
        <v>21.94</v>
      </c>
    </row>
    <row r="60" spans="1:155">
      <c r="A60" s="27">
        <v>46119</v>
      </c>
      <c r="B60" s="29">
        <v>4388134.4400000004</v>
      </c>
      <c r="C60" s="29">
        <v>236.47</v>
      </c>
      <c r="D60" s="29">
        <v>573926.65</v>
      </c>
      <c r="E60" s="29">
        <v>422.26</v>
      </c>
      <c r="F60" s="29">
        <v>1909105.01</v>
      </c>
      <c r="G60" s="29">
        <v>-636.17999999999995</v>
      </c>
      <c r="H60" s="29">
        <v>294440.92</v>
      </c>
      <c r="I60" s="29">
        <v>330.11</v>
      </c>
      <c r="J60" s="29">
        <v>37566.519999999997</v>
      </c>
      <c r="K60" s="30">
        <v>31.56</v>
      </c>
      <c r="L60" s="29">
        <v>272646.38</v>
      </c>
      <c r="M60" s="30">
        <v>340.79</v>
      </c>
      <c r="N60" s="29">
        <v>221389.4</v>
      </c>
      <c r="O60" s="29">
        <v>66.290000000000006</v>
      </c>
      <c r="P60" s="29">
        <v>192207.15</v>
      </c>
      <c r="Q60" s="30">
        <v>115.33</v>
      </c>
      <c r="R60" s="29">
        <v>118518.97</v>
      </c>
      <c r="S60" s="29">
        <v>-128.1</v>
      </c>
      <c r="T60" s="29">
        <v>8428.0499999999993</v>
      </c>
      <c r="U60" s="30">
        <v>-9.9</v>
      </c>
      <c r="V60" s="29">
        <v>99456.3</v>
      </c>
      <c r="W60" s="29">
        <v>60.81</v>
      </c>
      <c r="X60" s="29">
        <v>1914030.24</v>
      </c>
      <c r="Y60" s="29">
        <v>-40.25</v>
      </c>
      <c r="Z60" s="29">
        <v>42438.16</v>
      </c>
      <c r="AA60" s="30">
        <v>-18.23</v>
      </c>
      <c r="AB60" s="29">
        <v>194674.19</v>
      </c>
      <c r="AC60" s="30">
        <v>-157.59</v>
      </c>
      <c r="AD60" s="29">
        <v>18389.62</v>
      </c>
      <c r="AE60" s="30">
        <v>2.29</v>
      </c>
      <c r="AF60" s="29">
        <v>24129.759999999998</v>
      </c>
      <c r="AG60" s="30">
        <v>47.69</v>
      </c>
      <c r="AH60" s="29">
        <v>180614.49</v>
      </c>
      <c r="AI60" s="29">
        <v>-400.58</v>
      </c>
      <c r="AJ60" s="29">
        <v>101645.54</v>
      </c>
      <c r="AK60" s="29">
        <v>25.17</v>
      </c>
      <c r="AL60" s="29">
        <v>81171.86</v>
      </c>
      <c r="AM60" s="29">
        <v>79.36</v>
      </c>
      <c r="AN60" s="29">
        <v>157991.99</v>
      </c>
      <c r="AO60" s="29">
        <v>-27.65</v>
      </c>
      <c r="AP60" s="29">
        <v>111514.05</v>
      </c>
      <c r="AQ60" s="30">
        <v>-81.75</v>
      </c>
      <c r="AR60" s="29">
        <v>22423.91</v>
      </c>
      <c r="AS60" s="30">
        <v>11.82</v>
      </c>
      <c r="AT60" s="29">
        <v>72865.61</v>
      </c>
      <c r="AU60" s="30">
        <v>15.49</v>
      </c>
      <c r="AV60" s="29">
        <v>46778.59</v>
      </c>
      <c r="AW60" s="30">
        <v>31.85</v>
      </c>
      <c r="AX60" s="29">
        <v>60579.6</v>
      </c>
      <c r="AY60" s="30">
        <v>-253.65</v>
      </c>
      <c r="AZ60" s="28">
        <v>2048208.66</v>
      </c>
      <c r="BA60" s="29">
        <v>311.95999999999998</v>
      </c>
      <c r="BB60" s="29">
        <v>94357.95</v>
      </c>
      <c r="BC60" s="30">
        <v>13.44</v>
      </c>
      <c r="BD60" s="29">
        <v>34910.26</v>
      </c>
      <c r="BE60" s="30">
        <v>4.2300000000000004</v>
      </c>
      <c r="BF60" s="29"/>
      <c r="BG60" s="29"/>
      <c r="BH60" s="29">
        <v>88029.43</v>
      </c>
      <c r="BI60" s="30">
        <v>209.95</v>
      </c>
      <c r="BJ60" s="29">
        <v>115439.09</v>
      </c>
      <c r="BK60" s="30">
        <v>60.91</v>
      </c>
      <c r="BL60" s="29">
        <v>46063.99</v>
      </c>
      <c r="BM60" s="30">
        <v>-79.13</v>
      </c>
      <c r="BN60" s="29">
        <v>44409.08</v>
      </c>
      <c r="BO60" s="30">
        <v>-22.85</v>
      </c>
      <c r="BP60" s="29">
        <v>70286.929999999993</v>
      </c>
      <c r="BQ60" s="30">
        <v>-232.86</v>
      </c>
      <c r="BR60" s="29">
        <v>232547.04</v>
      </c>
      <c r="BS60" s="29">
        <v>-171.22</v>
      </c>
      <c r="BT60" s="29">
        <v>1947657.66</v>
      </c>
      <c r="BU60" s="29">
        <v>-121.15</v>
      </c>
      <c r="BV60" s="29">
        <v>367670.81</v>
      </c>
      <c r="BW60" s="30">
        <v>700.12</v>
      </c>
      <c r="BX60" s="29">
        <v>71419.539999999994</v>
      </c>
      <c r="BY60" s="30">
        <v>67.260000000000005</v>
      </c>
      <c r="BZ60" s="29">
        <v>239163.85</v>
      </c>
      <c r="CA60" s="29">
        <v>51.71</v>
      </c>
      <c r="CB60" s="28">
        <v>11719.22</v>
      </c>
      <c r="CC60" s="30">
        <v>8.6</v>
      </c>
      <c r="CD60" s="29">
        <v>27977.38</v>
      </c>
      <c r="CE60" s="30">
        <v>16.760000000000002</v>
      </c>
      <c r="CF60" s="29">
        <v>23595.91</v>
      </c>
      <c r="CG60" s="30">
        <v>33.64</v>
      </c>
      <c r="CH60" s="29">
        <v>64950.63</v>
      </c>
      <c r="CI60" s="30">
        <v>19.670000000000002</v>
      </c>
      <c r="CJ60" s="29">
        <v>356899.82</v>
      </c>
      <c r="CK60" s="29">
        <v>396.35</v>
      </c>
      <c r="CL60" s="29">
        <v>221954.81</v>
      </c>
      <c r="CM60" s="30">
        <v>-175.62</v>
      </c>
      <c r="CN60" s="28">
        <v>111228.84</v>
      </c>
      <c r="CO60" s="30">
        <v>-69.47</v>
      </c>
      <c r="CP60" s="29">
        <v>94898.64</v>
      </c>
      <c r="CQ60" s="30">
        <v>6.49</v>
      </c>
      <c r="CR60" s="29">
        <v>150523.79999999999</v>
      </c>
      <c r="CS60" s="29">
        <v>-91.54</v>
      </c>
      <c r="CT60" s="29">
        <v>110585.44</v>
      </c>
      <c r="CU60" s="30">
        <v>294.13</v>
      </c>
      <c r="CV60" s="29">
        <v>1947657.66</v>
      </c>
      <c r="CW60" s="29">
        <v>-121.15</v>
      </c>
      <c r="CX60" s="29">
        <v>207927.44</v>
      </c>
      <c r="CY60" s="29">
        <v>192.96</v>
      </c>
      <c r="CZ60" s="29">
        <v>16130.85</v>
      </c>
      <c r="DA60" s="30">
        <v>-13.91</v>
      </c>
      <c r="DB60" s="29">
        <v>34910.26</v>
      </c>
      <c r="DC60" s="30">
        <v>4.2300000000000004</v>
      </c>
      <c r="DD60" s="29">
        <v>8428.0499999999993</v>
      </c>
      <c r="DE60" s="30">
        <v>-9.9</v>
      </c>
      <c r="DF60" s="29">
        <v>53624.98</v>
      </c>
      <c r="DG60" s="30">
        <v>82.49</v>
      </c>
      <c r="DH60" s="29">
        <v>20215.09</v>
      </c>
      <c r="DI60" s="30">
        <v>31.35</v>
      </c>
      <c r="DJ60" s="29">
        <v>549157.43000000005</v>
      </c>
      <c r="DK60" s="29">
        <v>-236.27</v>
      </c>
      <c r="DL60" s="29">
        <v>87320.38</v>
      </c>
      <c r="DM60" s="29">
        <v>-49.06</v>
      </c>
      <c r="DN60" s="29">
        <v>1947657.66</v>
      </c>
      <c r="DO60" s="29">
        <v>-121.15</v>
      </c>
      <c r="DP60" s="29">
        <v>76062.48</v>
      </c>
      <c r="DQ60" s="30">
        <v>117.81</v>
      </c>
      <c r="DR60" s="29">
        <v>39194.26</v>
      </c>
      <c r="DS60" s="30">
        <v>37</v>
      </c>
      <c r="DT60" s="29">
        <v>118518.97</v>
      </c>
      <c r="DU60" s="29">
        <v>-128.1</v>
      </c>
      <c r="DV60" s="29">
        <v>31719.82</v>
      </c>
      <c r="DW60" s="30">
        <v>35.97</v>
      </c>
      <c r="DX60" s="29">
        <v>99456.3</v>
      </c>
      <c r="DY60" s="30">
        <v>60.81</v>
      </c>
      <c r="DZ60" s="29">
        <v>8281.2999999999993</v>
      </c>
      <c r="EA60" s="30">
        <v>13.87</v>
      </c>
      <c r="EB60" s="29">
        <v>11743.2</v>
      </c>
      <c r="EC60" s="30">
        <v>5.88</v>
      </c>
      <c r="ED60" s="29">
        <v>9700.14</v>
      </c>
      <c r="EE60" s="30">
        <v>-12.55</v>
      </c>
      <c r="EF60" s="29">
        <v>234108.96</v>
      </c>
      <c r="EG60" s="30">
        <v>221.13</v>
      </c>
      <c r="EH60" s="29">
        <v>164564.45000000001</v>
      </c>
      <c r="EI60" s="30">
        <v>19.079999999999998</v>
      </c>
      <c r="EJ60" s="29">
        <v>92418.18</v>
      </c>
      <c r="EK60" s="30">
        <v>42.75</v>
      </c>
      <c r="EL60" s="29">
        <v>30431.31</v>
      </c>
      <c r="EM60" s="30">
        <v>17.079999999999998</v>
      </c>
      <c r="EN60" s="29">
        <v>39194.26</v>
      </c>
      <c r="EO60" s="30">
        <v>37</v>
      </c>
      <c r="EP60" s="29">
        <v>177621.55</v>
      </c>
      <c r="EQ60" s="29">
        <v>670.08</v>
      </c>
      <c r="ER60" s="29">
        <v>12694.48</v>
      </c>
      <c r="ES60" s="29">
        <v>-6.32</v>
      </c>
      <c r="ET60" s="29">
        <v>111514.05</v>
      </c>
      <c r="EU60" s="30">
        <v>-81.75</v>
      </c>
      <c r="EV60" s="29">
        <v>42438.16</v>
      </c>
      <c r="EW60" s="30">
        <v>-18.23</v>
      </c>
      <c r="EX60" s="29">
        <v>52460.480000000003</v>
      </c>
      <c r="EY60" s="30">
        <v>24.72</v>
      </c>
    </row>
    <row r="61" spans="1:155">
      <c r="A61" s="27">
        <v>46120</v>
      </c>
      <c r="B61" s="29">
        <v>4689521.4000000004</v>
      </c>
      <c r="C61" s="29">
        <v>2786.4</v>
      </c>
      <c r="D61" s="29">
        <v>603100.29</v>
      </c>
      <c r="E61" s="29">
        <v>223.45</v>
      </c>
      <c r="F61" s="29">
        <v>2041061.47</v>
      </c>
      <c r="G61" s="29">
        <v>-450.79</v>
      </c>
      <c r="H61" s="29">
        <v>300972.31</v>
      </c>
      <c r="I61" s="29">
        <v>283.27</v>
      </c>
      <c r="J61" s="29">
        <v>39090.22</v>
      </c>
      <c r="K61" s="29">
        <v>23.5</v>
      </c>
      <c r="L61" s="29">
        <v>278605.06</v>
      </c>
      <c r="M61" s="30">
        <v>324.26</v>
      </c>
      <c r="N61" s="29">
        <v>235763.4</v>
      </c>
      <c r="O61" s="29">
        <v>95.35</v>
      </c>
      <c r="P61" s="29">
        <v>198309.09</v>
      </c>
      <c r="Q61" s="30">
        <v>35.58</v>
      </c>
      <c r="R61" s="29">
        <v>123826.12</v>
      </c>
      <c r="S61" s="29">
        <v>-121.92</v>
      </c>
      <c r="T61" s="29">
        <v>8414.92</v>
      </c>
      <c r="U61" s="30">
        <v>-6.64</v>
      </c>
      <c r="V61" s="29">
        <v>107914.32</v>
      </c>
      <c r="W61" s="29">
        <v>130.22999999999999</v>
      </c>
      <c r="X61" s="29">
        <v>2089291.42</v>
      </c>
      <c r="Y61" s="29">
        <v>2120.9299999999998</v>
      </c>
      <c r="Z61" s="29">
        <v>44107.360000000001</v>
      </c>
      <c r="AA61" s="30">
        <v>20.54</v>
      </c>
      <c r="AB61" s="29">
        <v>205031.34</v>
      </c>
      <c r="AC61" s="30">
        <v>-56.04</v>
      </c>
      <c r="AD61" s="29">
        <v>19692.009999999998</v>
      </c>
      <c r="AE61" s="30">
        <v>18.21</v>
      </c>
      <c r="AF61" s="29">
        <v>24454.07</v>
      </c>
      <c r="AG61" s="30">
        <v>16.100000000000001</v>
      </c>
      <c r="AH61" s="29">
        <v>188542.27</v>
      </c>
      <c r="AI61" s="29">
        <v>-265.91000000000003</v>
      </c>
      <c r="AJ61" s="29">
        <v>104244.63</v>
      </c>
      <c r="AK61" s="29">
        <v>-70.61</v>
      </c>
      <c r="AL61" s="29">
        <v>85677.54</v>
      </c>
      <c r="AM61" s="29">
        <v>126.7</v>
      </c>
      <c r="AN61" s="29">
        <v>168536.51</v>
      </c>
      <c r="AO61" s="29">
        <v>-20.09</v>
      </c>
      <c r="AP61" s="29">
        <v>120388.71</v>
      </c>
      <c r="AQ61" s="30">
        <v>53.16</v>
      </c>
      <c r="AR61" s="29">
        <v>23553.27</v>
      </c>
      <c r="AS61" s="30">
        <v>39.5</v>
      </c>
      <c r="AT61" s="29">
        <v>76361.42</v>
      </c>
      <c r="AU61" s="30">
        <v>71.069999999999993</v>
      </c>
      <c r="AV61" s="29">
        <v>47240.51</v>
      </c>
      <c r="AW61" s="30">
        <v>28.55</v>
      </c>
      <c r="AX61" s="29">
        <v>70238.66</v>
      </c>
      <c r="AY61" s="30">
        <v>-183.11</v>
      </c>
      <c r="AZ61" s="28">
        <v>2232670.62</v>
      </c>
      <c r="BA61" s="29">
        <v>2519.19</v>
      </c>
      <c r="BB61" s="29">
        <v>99809.87</v>
      </c>
      <c r="BC61" s="30">
        <v>56.48</v>
      </c>
      <c r="BD61" s="29">
        <v>38172.43</v>
      </c>
      <c r="BE61" s="30">
        <v>29.88</v>
      </c>
      <c r="BF61" s="29"/>
      <c r="BG61" s="29"/>
      <c r="BH61" s="28">
        <v>90888.2</v>
      </c>
      <c r="BI61" s="30">
        <v>202.89</v>
      </c>
      <c r="BJ61" s="29">
        <v>120674.15</v>
      </c>
      <c r="BK61" s="30">
        <v>94.88</v>
      </c>
      <c r="BL61" s="29">
        <v>48628.42</v>
      </c>
      <c r="BM61" s="30">
        <v>-572.97</v>
      </c>
      <c r="BN61" s="29">
        <v>46619.519999999997</v>
      </c>
      <c r="BO61" s="30">
        <v>9.18</v>
      </c>
      <c r="BP61" s="29">
        <v>80513.02</v>
      </c>
      <c r="BQ61" s="30">
        <v>-176.54</v>
      </c>
      <c r="BR61" s="29">
        <v>250430.56</v>
      </c>
      <c r="BS61" s="29">
        <v>4.71</v>
      </c>
      <c r="BT61" s="29">
        <v>2125439.75</v>
      </c>
      <c r="BU61" s="29">
        <v>2058.67</v>
      </c>
      <c r="BV61" s="29">
        <v>385986.29</v>
      </c>
      <c r="BW61" s="30">
        <v>849.71</v>
      </c>
      <c r="BX61" s="29">
        <v>74163.759999999995</v>
      </c>
      <c r="BY61" s="30">
        <v>45.49</v>
      </c>
      <c r="BZ61" s="29">
        <v>254214.05</v>
      </c>
      <c r="CA61" s="29">
        <v>106.61</v>
      </c>
      <c r="CB61" s="29">
        <v>12030.48</v>
      </c>
      <c r="CC61" s="30">
        <v>10.67</v>
      </c>
      <c r="CD61" s="29">
        <v>28656.97</v>
      </c>
      <c r="CE61" s="30">
        <v>1.71</v>
      </c>
      <c r="CF61" s="29">
        <v>24194.34</v>
      </c>
      <c r="CG61" s="30">
        <v>63.82</v>
      </c>
      <c r="CH61" s="29">
        <v>65850.929999999993</v>
      </c>
      <c r="CI61" s="30">
        <v>27.65</v>
      </c>
      <c r="CJ61" s="29">
        <v>366487.24</v>
      </c>
      <c r="CK61" s="29">
        <v>155.5</v>
      </c>
      <c r="CL61" s="29">
        <v>232954.95</v>
      </c>
      <c r="CM61" s="30">
        <v>-54.04</v>
      </c>
      <c r="CN61" s="28">
        <v>121845.36</v>
      </c>
      <c r="CO61" s="30">
        <v>1.47</v>
      </c>
      <c r="CP61" s="29">
        <v>100379.67</v>
      </c>
      <c r="CQ61" s="30">
        <v>49.78</v>
      </c>
      <c r="CR61" s="29">
        <v>156431.9</v>
      </c>
      <c r="CS61" s="29">
        <v>-142.13</v>
      </c>
      <c r="CT61" s="29">
        <v>120175.23</v>
      </c>
      <c r="CU61" s="30">
        <v>320.39</v>
      </c>
      <c r="CV61" s="29">
        <v>2125439.75</v>
      </c>
      <c r="CW61" s="29">
        <v>2058.67</v>
      </c>
      <c r="CX61" s="29">
        <v>212122.83</v>
      </c>
      <c r="CY61" s="29">
        <v>111.87</v>
      </c>
      <c r="CZ61" s="29">
        <v>17128.18</v>
      </c>
      <c r="DA61" s="30">
        <v>14.94</v>
      </c>
      <c r="DB61" s="29">
        <v>38172.43</v>
      </c>
      <c r="DC61" s="30">
        <v>29.88</v>
      </c>
      <c r="DD61" s="29">
        <v>8414.92</v>
      </c>
      <c r="DE61" s="30">
        <v>-6.64</v>
      </c>
      <c r="DF61" s="29">
        <v>55736.3</v>
      </c>
      <c r="DG61" s="30">
        <v>56.52</v>
      </c>
      <c r="DH61" s="29">
        <v>20804.53</v>
      </c>
      <c r="DI61" s="30">
        <v>14.23</v>
      </c>
      <c r="DJ61" s="29">
        <v>572955.84</v>
      </c>
      <c r="DK61" s="29">
        <v>-28.47</v>
      </c>
      <c r="DL61" s="29">
        <v>96468.76</v>
      </c>
      <c r="DM61" s="29">
        <v>14.18</v>
      </c>
      <c r="DN61" s="29">
        <v>2125439.75</v>
      </c>
      <c r="DO61" s="29">
        <v>2058.67</v>
      </c>
      <c r="DP61" s="29">
        <v>79130.33</v>
      </c>
      <c r="DQ61" s="30">
        <v>12.14</v>
      </c>
      <c r="DR61" s="29">
        <v>40738.35</v>
      </c>
      <c r="DS61" s="30">
        <v>29.15</v>
      </c>
      <c r="DT61" s="29">
        <v>123826.12</v>
      </c>
      <c r="DU61" s="29">
        <v>-121.92</v>
      </c>
      <c r="DV61" s="29">
        <v>32326.06</v>
      </c>
      <c r="DW61" s="30">
        <v>-20.62</v>
      </c>
      <c r="DX61" s="29">
        <v>107914.32</v>
      </c>
      <c r="DY61" s="30">
        <v>130.22999999999999</v>
      </c>
      <c r="DZ61" s="29">
        <v>8546.4500000000007</v>
      </c>
      <c r="EA61" s="30">
        <v>16.14</v>
      </c>
      <c r="EB61" s="29">
        <v>12132.21</v>
      </c>
      <c r="EC61" s="30">
        <v>12.04</v>
      </c>
      <c r="ED61" s="29">
        <v>10166.36</v>
      </c>
      <c r="EE61" s="30">
        <v>-2.83</v>
      </c>
      <c r="EF61" s="29">
        <v>238990.21</v>
      </c>
      <c r="EG61" s="30">
        <v>134.01</v>
      </c>
      <c r="EH61" s="29">
        <v>185229.62</v>
      </c>
      <c r="EI61" s="30">
        <v>173.8</v>
      </c>
      <c r="EJ61" s="29">
        <v>94399.18</v>
      </c>
      <c r="EK61" s="30">
        <v>56.6</v>
      </c>
      <c r="EL61" s="29">
        <v>31117.55</v>
      </c>
      <c r="EM61" s="30">
        <v>-0.94</v>
      </c>
      <c r="EN61" s="29">
        <v>40738.35</v>
      </c>
      <c r="EO61" s="30">
        <v>29.15</v>
      </c>
      <c r="EP61" s="29">
        <v>175953.58</v>
      </c>
      <c r="EQ61" s="29">
        <v>672.47</v>
      </c>
      <c r="ER61" s="29">
        <v>13895.21</v>
      </c>
      <c r="ES61" s="29">
        <v>15.76</v>
      </c>
      <c r="ET61" s="29">
        <v>120388.71</v>
      </c>
      <c r="EU61" s="30">
        <v>53.16</v>
      </c>
      <c r="EV61" s="29">
        <v>44107.360000000001</v>
      </c>
      <c r="EW61" s="30">
        <v>20.54</v>
      </c>
      <c r="EX61" s="29">
        <v>56272.31</v>
      </c>
      <c r="EY61" s="30">
        <v>29.24</v>
      </c>
    </row>
    <row r="62" spans="1:155">
      <c r="A62" s="27">
        <v>46121</v>
      </c>
      <c r="B62" s="29">
        <v>4614254.1399999997</v>
      </c>
      <c r="C62" s="29">
        <v>4770.8500000000004</v>
      </c>
      <c r="D62" s="29">
        <v>595696.52</v>
      </c>
      <c r="E62" s="29">
        <v>-115.2</v>
      </c>
      <c r="F62" s="29">
        <v>1990923.53</v>
      </c>
      <c r="G62" s="29">
        <v>2154.77</v>
      </c>
      <c r="H62" s="29">
        <v>305982.98</v>
      </c>
      <c r="I62" s="29">
        <v>346.76</v>
      </c>
      <c r="J62" s="29">
        <v>40661.32</v>
      </c>
      <c r="K62" s="29">
        <v>114.25</v>
      </c>
      <c r="L62" s="29">
        <v>283654.13</v>
      </c>
      <c r="M62" s="30">
        <v>384.5</v>
      </c>
      <c r="N62" s="29">
        <v>228115.87</v>
      </c>
      <c r="O62" s="29">
        <v>59.86</v>
      </c>
      <c r="P62" s="29">
        <v>196625.86</v>
      </c>
      <c r="Q62" s="30">
        <v>38.36</v>
      </c>
      <c r="R62" s="29">
        <v>122522.44</v>
      </c>
      <c r="S62" s="29">
        <v>-78.61</v>
      </c>
      <c r="T62" s="29">
        <v>8381.09</v>
      </c>
      <c r="U62" s="30">
        <v>15.48</v>
      </c>
      <c r="V62" s="29">
        <v>105810.81</v>
      </c>
      <c r="W62" s="29">
        <v>8.0399999999999991</v>
      </c>
      <c r="X62" s="29">
        <v>2025049.66</v>
      </c>
      <c r="Y62" s="29">
        <v>3651.88</v>
      </c>
      <c r="Z62" s="29">
        <v>43591.14</v>
      </c>
      <c r="AA62" s="30">
        <v>43.56</v>
      </c>
      <c r="AB62" s="29">
        <v>203978.85</v>
      </c>
      <c r="AC62" s="30">
        <v>-84.28</v>
      </c>
      <c r="AD62" s="29">
        <v>19183.32</v>
      </c>
      <c r="AE62" s="30">
        <v>27.76</v>
      </c>
      <c r="AF62" s="29">
        <v>24702.46</v>
      </c>
      <c r="AG62" s="30">
        <v>22.85</v>
      </c>
      <c r="AH62" s="29">
        <v>186066.58</v>
      </c>
      <c r="AI62" s="29">
        <v>-222.25</v>
      </c>
      <c r="AJ62" s="29">
        <v>103991.24</v>
      </c>
      <c r="AK62" s="29">
        <v>-12.6</v>
      </c>
      <c r="AL62" s="29">
        <v>85036.5</v>
      </c>
      <c r="AM62" s="29">
        <v>140.28</v>
      </c>
      <c r="AN62" s="29">
        <v>161346.49</v>
      </c>
      <c r="AO62" s="29">
        <v>-60.43</v>
      </c>
      <c r="AP62" s="29">
        <v>118964.78</v>
      </c>
      <c r="AQ62" s="30">
        <v>100.95</v>
      </c>
      <c r="AR62" s="29">
        <v>23416.74</v>
      </c>
      <c r="AS62" s="30">
        <v>50.58</v>
      </c>
      <c r="AT62" s="29">
        <v>76378.98</v>
      </c>
      <c r="AU62" s="30">
        <v>72.81</v>
      </c>
      <c r="AV62" s="29">
        <v>47322.23</v>
      </c>
      <c r="AW62" s="30">
        <v>22.89</v>
      </c>
      <c r="AX62" s="29">
        <v>69736.710000000006</v>
      </c>
      <c r="AY62" s="30">
        <v>-151.4</v>
      </c>
      <c r="AZ62" s="28">
        <v>2167791.11</v>
      </c>
      <c r="BA62" s="29">
        <v>4007.24</v>
      </c>
      <c r="BB62" s="29">
        <v>97534.42</v>
      </c>
      <c r="BC62" s="30">
        <v>32.35</v>
      </c>
      <c r="BD62" s="29">
        <v>37686.42</v>
      </c>
      <c r="BE62" s="30">
        <v>16.77</v>
      </c>
      <c r="BF62" s="29"/>
      <c r="BG62" s="29"/>
      <c r="BH62" s="29">
        <v>92171.12</v>
      </c>
      <c r="BI62" s="30">
        <v>156.01</v>
      </c>
      <c r="BJ62" s="29">
        <v>121382.82</v>
      </c>
      <c r="BK62" s="30">
        <v>141.76</v>
      </c>
      <c r="BL62" s="29">
        <v>47456.77</v>
      </c>
      <c r="BM62" s="30">
        <v>-574.13</v>
      </c>
      <c r="BN62" s="29">
        <v>47407.199999999997</v>
      </c>
      <c r="BO62" s="30">
        <v>29.8</v>
      </c>
      <c r="BP62" s="29">
        <v>79886.350000000006</v>
      </c>
      <c r="BQ62" s="30">
        <v>-139.03</v>
      </c>
      <c r="BR62" s="29">
        <v>247671.73</v>
      </c>
      <c r="BS62" s="29">
        <v>139.57</v>
      </c>
      <c r="BT62" s="29">
        <v>2060248.53</v>
      </c>
      <c r="BU62" s="29">
        <v>3663.77</v>
      </c>
      <c r="BV62" s="29">
        <v>384164.27</v>
      </c>
      <c r="BW62" s="30">
        <v>514.70000000000005</v>
      </c>
      <c r="BX62" s="29">
        <v>73291.78</v>
      </c>
      <c r="BY62" s="30">
        <v>69.8</v>
      </c>
      <c r="BZ62" s="29">
        <v>246382.98</v>
      </c>
      <c r="CA62" s="29">
        <v>79.849999999999994</v>
      </c>
      <c r="CB62" s="29">
        <v>12084.68</v>
      </c>
      <c r="CC62" s="30">
        <v>5.25</v>
      </c>
      <c r="CD62" s="29">
        <v>28276.14</v>
      </c>
      <c r="CE62" s="30">
        <v>1.49</v>
      </c>
      <c r="CF62" s="29">
        <v>24946.6</v>
      </c>
      <c r="CG62" s="30">
        <v>61.78</v>
      </c>
      <c r="CH62" s="29">
        <v>66468.56</v>
      </c>
      <c r="CI62" s="30">
        <v>27.92</v>
      </c>
      <c r="CJ62" s="29">
        <v>364491.24</v>
      </c>
      <c r="CK62" s="29">
        <v>25.41</v>
      </c>
      <c r="CL62" s="29">
        <v>231776.47</v>
      </c>
      <c r="CM62" s="30">
        <v>-74.31</v>
      </c>
      <c r="CN62" s="29">
        <v>120339.94</v>
      </c>
      <c r="CO62" s="30">
        <v>74.64</v>
      </c>
      <c r="CP62" s="29">
        <v>98093.39</v>
      </c>
      <c r="CQ62" s="30">
        <v>25.87</v>
      </c>
      <c r="CR62" s="29">
        <v>155494.19</v>
      </c>
      <c r="CS62" s="29">
        <v>-76.02</v>
      </c>
      <c r="CT62" s="29">
        <v>119132.13</v>
      </c>
      <c r="CU62" s="30">
        <v>132.62</v>
      </c>
      <c r="CV62" s="29">
        <v>2060248.53</v>
      </c>
      <c r="CW62" s="29">
        <v>3663.77</v>
      </c>
      <c r="CX62" s="29">
        <v>215660.23</v>
      </c>
      <c r="CY62" s="29">
        <v>135.01</v>
      </c>
      <c r="CZ62" s="29">
        <v>16958.14</v>
      </c>
      <c r="DA62" s="30">
        <v>4.96</v>
      </c>
      <c r="DB62" s="28">
        <v>37686.42</v>
      </c>
      <c r="DC62" s="30">
        <v>16.77</v>
      </c>
      <c r="DD62" s="29">
        <v>8381.09</v>
      </c>
      <c r="DE62" s="30">
        <v>15.48</v>
      </c>
      <c r="DF62" s="28">
        <v>55149.73</v>
      </c>
      <c r="DG62" s="30">
        <v>76.7</v>
      </c>
      <c r="DH62" s="29">
        <v>20411.41</v>
      </c>
      <c r="DI62" s="30">
        <v>12.47</v>
      </c>
      <c r="DJ62" s="29">
        <v>570279.55000000005</v>
      </c>
      <c r="DK62" s="29">
        <v>92.78</v>
      </c>
      <c r="DL62" s="29">
        <v>95249.85</v>
      </c>
      <c r="DM62" s="29">
        <v>87.86</v>
      </c>
      <c r="DN62" s="29">
        <v>2060248.53</v>
      </c>
      <c r="DO62" s="29">
        <v>3663.77</v>
      </c>
      <c r="DP62" s="29">
        <v>78287.839999999997</v>
      </c>
      <c r="DQ62" s="30">
        <v>75.709999999999994</v>
      </c>
      <c r="DR62" s="29">
        <v>42156.31</v>
      </c>
      <c r="DS62" s="30">
        <v>117.57</v>
      </c>
      <c r="DT62" s="29">
        <v>122522.44</v>
      </c>
      <c r="DU62" s="29">
        <v>-78.61</v>
      </c>
      <c r="DV62" s="29">
        <v>32693.9</v>
      </c>
      <c r="DW62" s="30">
        <v>2.4</v>
      </c>
      <c r="DX62" s="29">
        <v>105810.81</v>
      </c>
      <c r="DY62" s="30">
        <v>8.0399999999999991</v>
      </c>
      <c r="DZ62" s="29">
        <v>8383.94</v>
      </c>
      <c r="EA62" s="30">
        <v>11.92</v>
      </c>
      <c r="EB62" s="29">
        <v>11995.14</v>
      </c>
      <c r="EC62" s="30">
        <v>16.98</v>
      </c>
      <c r="ED62" s="29">
        <v>9936.81</v>
      </c>
      <c r="EE62" s="30">
        <v>13.55</v>
      </c>
      <c r="EF62" s="29">
        <v>238166.8</v>
      </c>
      <c r="EG62" s="30">
        <v>-50.91</v>
      </c>
      <c r="EH62" s="28">
        <v>182457.56</v>
      </c>
      <c r="EI62" s="30">
        <v>88.67</v>
      </c>
      <c r="EJ62" s="29">
        <v>96646.84</v>
      </c>
      <c r="EK62" s="30">
        <v>131.69</v>
      </c>
      <c r="EL62" s="29">
        <v>30728.81</v>
      </c>
      <c r="EM62" s="30">
        <v>0.37</v>
      </c>
      <c r="EN62" s="29">
        <v>42156.31</v>
      </c>
      <c r="EO62" s="30">
        <v>117.57</v>
      </c>
      <c r="EP62" s="29">
        <v>176675.29</v>
      </c>
      <c r="EQ62" s="29">
        <v>401.66</v>
      </c>
      <c r="ER62" s="29">
        <v>13233.06</v>
      </c>
      <c r="ES62" s="29">
        <v>-84.75</v>
      </c>
      <c r="ET62" s="29">
        <v>118964.78</v>
      </c>
      <c r="EU62" s="30">
        <v>100.95</v>
      </c>
      <c r="EV62" s="29">
        <v>43591.14</v>
      </c>
      <c r="EW62" s="30">
        <v>43.56</v>
      </c>
      <c r="EX62" s="29">
        <v>54502.25</v>
      </c>
      <c r="EY62" s="30">
        <v>-17.690000000000001</v>
      </c>
    </row>
    <row r="63" spans="1:155">
      <c r="A63" s="27">
        <v>46122</v>
      </c>
      <c r="B63" s="29">
        <v>4678034.47</v>
      </c>
      <c r="C63" s="29">
        <v>5031.45</v>
      </c>
      <c r="D63" s="29">
        <v>604984.19999999995</v>
      </c>
      <c r="E63" s="29">
        <v>79.44</v>
      </c>
      <c r="F63" s="29">
        <v>2013547.95</v>
      </c>
      <c r="G63" s="29">
        <v>1920.05</v>
      </c>
      <c r="H63" s="29">
        <v>303898.49</v>
      </c>
      <c r="I63" s="29">
        <v>437.95</v>
      </c>
      <c r="J63" s="29">
        <v>41866.31</v>
      </c>
      <c r="K63" s="29">
        <v>166.16</v>
      </c>
      <c r="L63" s="29">
        <v>280340.83</v>
      </c>
      <c r="M63" s="30">
        <v>440.34</v>
      </c>
      <c r="N63" s="29">
        <v>227925.04</v>
      </c>
      <c r="O63" s="29">
        <v>-191.35</v>
      </c>
      <c r="P63" s="29">
        <v>196458.66</v>
      </c>
      <c r="Q63" s="30">
        <v>32.299999999999997</v>
      </c>
      <c r="R63" s="29">
        <v>123463.36</v>
      </c>
      <c r="S63" s="29">
        <v>-73.739999999999995</v>
      </c>
      <c r="T63" s="29">
        <v>8448.1</v>
      </c>
      <c r="U63" s="30">
        <v>12.78</v>
      </c>
      <c r="V63" s="29">
        <v>107949.74</v>
      </c>
      <c r="W63" s="29">
        <v>-61.26</v>
      </c>
      <c r="X63" s="29">
        <v>2058545.67</v>
      </c>
      <c r="Y63" s="29">
        <v>3803.37</v>
      </c>
      <c r="Z63" s="29">
        <v>44294.82</v>
      </c>
      <c r="AA63" s="30">
        <v>58.89</v>
      </c>
      <c r="AB63" s="29">
        <v>209020.82</v>
      </c>
      <c r="AC63" s="30">
        <v>-10.55</v>
      </c>
      <c r="AD63" s="29">
        <v>19818.099999999999</v>
      </c>
      <c r="AE63" s="30">
        <v>43.28</v>
      </c>
      <c r="AF63" s="29">
        <v>25859.31</v>
      </c>
      <c r="AG63" s="30">
        <v>67.92</v>
      </c>
      <c r="AH63" s="29">
        <v>187266.35</v>
      </c>
      <c r="AI63" s="29">
        <v>-144.59</v>
      </c>
      <c r="AJ63" s="29">
        <v>104559.88</v>
      </c>
      <c r="AK63" s="29">
        <v>-58.92</v>
      </c>
      <c r="AL63" s="29">
        <v>85774.26</v>
      </c>
      <c r="AM63" s="29">
        <v>205.03</v>
      </c>
      <c r="AN63" s="29">
        <v>160836.64000000001</v>
      </c>
      <c r="AO63" s="29">
        <v>-310.12</v>
      </c>
      <c r="AP63" s="29">
        <v>121747.73</v>
      </c>
      <c r="AQ63" s="30">
        <v>223.75</v>
      </c>
      <c r="AR63" s="29">
        <v>23868.2</v>
      </c>
      <c r="AS63" s="30">
        <v>79.95</v>
      </c>
      <c r="AT63" s="29">
        <v>77356.72</v>
      </c>
      <c r="AU63" s="30">
        <v>109.45</v>
      </c>
      <c r="AV63" s="29">
        <v>48527.78</v>
      </c>
      <c r="AW63" s="30">
        <v>46.01</v>
      </c>
      <c r="AX63" s="29">
        <v>69876.97</v>
      </c>
      <c r="AY63" s="30">
        <v>-302.64999999999998</v>
      </c>
      <c r="AZ63" s="28">
        <v>2206379.4500000002</v>
      </c>
      <c r="BA63" s="29">
        <v>4122.25</v>
      </c>
      <c r="BB63" s="29">
        <v>99162.91</v>
      </c>
      <c r="BC63" s="30">
        <v>44.03</v>
      </c>
      <c r="BD63" s="29">
        <v>37558.68</v>
      </c>
      <c r="BE63" s="30">
        <v>-15.89</v>
      </c>
      <c r="BF63" s="29"/>
      <c r="BG63" s="29"/>
      <c r="BH63" s="29">
        <v>93687.95</v>
      </c>
      <c r="BI63" s="30">
        <v>-17.88</v>
      </c>
      <c r="BJ63" s="29">
        <v>121081.62</v>
      </c>
      <c r="BK63" s="30">
        <v>128.08000000000001</v>
      </c>
      <c r="BL63" s="29">
        <v>48741.23</v>
      </c>
      <c r="BM63" s="30">
        <v>-551.41999999999996</v>
      </c>
      <c r="BN63" s="29">
        <v>46999.06</v>
      </c>
      <c r="BO63" s="30">
        <v>21.35</v>
      </c>
      <c r="BP63" s="29">
        <v>80400.479999999996</v>
      </c>
      <c r="BQ63" s="30">
        <v>-290.77</v>
      </c>
      <c r="BR63" s="29">
        <v>251495.02</v>
      </c>
      <c r="BS63" s="29">
        <v>225.54</v>
      </c>
      <c r="BT63" s="29">
        <v>2095280.05</v>
      </c>
      <c r="BU63" s="29">
        <v>3969.17</v>
      </c>
      <c r="BV63" s="29">
        <v>390240.06</v>
      </c>
      <c r="BW63" s="30">
        <v>474.15</v>
      </c>
      <c r="BX63" s="29">
        <v>75708.179999999993</v>
      </c>
      <c r="BY63" s="30">
        <v>130.11000000000001</v>
      </c>
      <c r="BZ63" s="29">
        <v>246610.9</v>
      </c>
      <c r="CA63" s="29">
        <v>-105.08</v>
      </c>
      <c r="CB63" s="29">
        <v>12274.34</v>
      </c>
      <c r="CC63" s="30">
        <v>19.489999999999998</v>
      </c>
      <c r="CD63" s="29">
        <v>28472.18</v>
      </c>
      <c r="CE63" s="30">
        <v>-40.96</v>
      </c>
      <c r="CF63" s="29">
        <v>24540.12</v>
      </c>
      <c r="CG63" s="30">
        <v>60.92</v>
      </c>
      <c r="CH63" s="29">
        <v>67806.22</v>
      </c>
      <c r="CI63" s="30">
        <v>56.45</v>
      </c>
      <c r="CJ63" s="29">
        <v>366626.39</v>
      </c>
      <c r="CK63" s="29">
        <v>96.36</v>
      </c>
      <c r="CL63" s="29">
        <v>237185.27</v>
      </c>
      <c r="CM63" s="30">
        <v>-5.36</v>
      </c>
      <c r="CN63" s="29">
        <v>121037.5</v>
      </c>
      <c r="CO63" s="30">
        <v>23.78</v>
      </c>
      <c r="CP63" s="29">
        <v>99731.91</v>
      </c>
      <c r="CQ63" s="30">
        <v>37.18</v>
      </c>
      <c r="CR63" s="29">
        <v>156704.99</v>
      </c>
      <c r="CS63" s="29">
        <v>-67.260000000000005</v>
      </c>
      <c r="CT63" s="29">
        <v>126486.64</v>
      </c>
      <c r="CU63" s="30">
        <v>242.76</v>
      </c>
      <c r="CV63" s="29">
        <v>2095280.05</v>
      </c>
      <c r="CW63" s="29">
        <v>3969.17</v>
      </c>
      <c r="CX63" s="29">
        <v>214293.61</v>
      </c>
      <c r="CY63" s="29">
        <v>280.61</v>
      </c>
      <c r="CZ63" s="29">
        <v>17766.68</v>
      </c>
      <c r="DA63" s="30">
        <v>65.66</v>
      </c>
      <c r="DB63" s="29">
        <v>37558.68</v>
      </c>
      <c r="DC63" s="30">
        <v>-15.89</v>
      </c>
      <c r="DD63" s="29">
        <v>8448.1</v>
      </c>
      <c r="DE63" s="30">
        <v>12.78</v>
      </c>
      <c r="DF63" s="29">
        <v>56949.61</v>
      </c>
      <c r="DG63" s="30">
        <v>132.11000000000001</v>
      </c>
      <c r="DH63" s="29">
        <v>20364.740000000002</v>
      </c>
      <c r="DI63" s="30">
        <v>-34.83</v>
      </c>
      <c r="DJ63" s="29">
        <v>572693.57999999996</v>
      </c>
      <c r="DK63" s="29">
        <v>220.18</v>
      </c>
      <c r="DL63" s="29">
        <v>95983.27</v>
      </c>
      <c r="DM63" s="30">
        <v>35.32</v>
      </c>
      <c r="DN63" s="29">
        <v>2095280.05</v>
      </c>
      <c r="DO63" s="29">
        <v>3969.17</v>
      </c>
      <c r="DP63" s="29">
        <v>78339.44</v>
      </c>
      <c r="DQ63" s="30">
        <v>42.81</v>
      </c>
      <c r="DR63" s="29">
        <v>43416.27</v>
      </c>
      <c r="DS63" s="30">
        <v>168.97</v>
      </c>
      <c r="DT63" s="29">
        <v>123463.36</v>
      </c>
      <c r="DU63" s="29">
        <v>-73.739999999999995</v>
      </c>
      <c r="DV63" s="29">
        <v>32961.99</v>
      </c>
      <c r="DW63" s="30">
        <v>6.38</v>
      </c>
      <c r="DX63" s="29">
        <v>107949.74</v>
      </c>
      <c r="DY63" s="30">
        <v>-61.26</v>
      </c>
      <c r="DZ63" s="29">
        <v>8645.6299999999992</v>
      </c>
      <c r="EA63" s="30">
        <v>14.76</v>
      </c>
      <c r="EB63" s="29">
        <v>12177.08</v>
      </c>
      <c r="EC63" s="30">
        <v>17.239999999999998</v>
      </c>
      <c r="ED63" s="29">
        <v>10127.68</v>
      </c>
      <c r="EE63" s="30">
        <v>24.37</v>
      </c>
      <c r="EF63" s="29">
        <v>239284.9</v>
      </c>
      <c r="EG63" s="30">
        <v>17.079999999999998</v>
      </c>
      <c r="EH63" s="29">
        <v>184665.09</v>
      </c>
      <c r="EI63" s="30">
        <v>129.97</v>
      </c>
      <c r="EJ63" s="29">
        <v>98537.26</v>
      </c>
      <c r="EK63" s="30">
        <v>208.81</v>
      </c>
      <c r="EL63" s="29">
        <v>30938.02</v>
      </c>
      <c r="EM63" s="30">
        <v>-43.16</v>
      </c>
      <c r="EN63" s="29">
        <v>43416.27</v>
      </c>
      <c r="EO63" s="30">
        <v>168.97</v>
      </c>
      <c r="EP63" s="29">
        <v>180422.17</v>
      </c>
      <c r="EQ63" s="29">
        <v>309.83999999999997</v>
      </c>
      <c r="ER63" s="28">
        <v>13156.33</v>
      </c>
      <c r="ES63" s="29">
        <v>-119.18</v>
      </c>
      <c r="ET63" s="29">
        <v>121747.73</v>
      </c>
      <c r="EU63" s="30">
        <v>223.75</v>
      </c>
      <c r="EV63" s="29">
        <v>44294.82</v>
      </c>
      <c r="EW63" s="30">
        <v>58.89</v>
      </c>
      <c r="EX63" s="29">
        <v>55437.09</v>
      </c>
      <c r="EY63" s="30">
        <v>-21.71</v>
      </c>
    </row>
    <row r="64" spans="1:155">
      <c r="A64" s="27">
        <v>46125</v>
      </c>
      <c r="B64" s="29">
        <v>4635961.26</v>
      </c>
      <c r="C64" s="29">
        <v>4733.13</v>
      </c>
      <c r="D64" s="29">
        <v>609148.54</v>
      </c>
      <c r="E64" s="29">
        <v>-156.5</v>
      </c>
      <c r="F64" s="29">
        <v>1976393.1</v>
      </c>
      <c r="G64" s="29">
        <v>1333.77</v>
      </c>
      <c r="H64" s="29">
        <v>297754.88</v>
      </c>
      <c r="I64" s="29">
        <v>240.52</v>
      </c>
      <c r="J64" s="29">
        <v>42604.95</v>
      </c>
      <c r="K64" s="29">
        <v>202.47</v>
      </c>
      <c r="L64" s="29">
        <v>274519.53000000003</v>
      </c>
      <c r="M64" s="30">
        <v>273.17</v>
      </c>
      <c r="N64" s="29">
        <v>223262.32</v>
      </c>
      <c r="O64" s="29">
        <v>-236.28</v>
      </c>
      <c r="P64" s="29">
        <v>191888.79</v>
      </c>
      <c r="Q64" s="30">
        <v>7.09</v>
      </c>
      <c r="R64" s="29">
        <v>122108.29</v>
      </c>
      <c r="S64" s="29">
        <v>-26.61</v>
      </c>
      <c r="T64" s="29">
        <v>8351.99</v>
      </c>
      <c r="U64" s="30">
        <v>9.17</v>
      </c>
      <c r="V64" s="29">
        <v>108439.25</v>
      </c>
      <c r="W64" s="29">
        <v>-223.81</v>
      </c>
      <c r="X64" s="28">
        <v>2036804.85</v>
      </c>
      <c r="Y64" s="29">
        <v>3594.09</v>
      </c>
      <c r="Z64" s="29">
        <v>44069.17</v>
      </c>
      <c r="AA64" s="30">
        <v>70.94</v>
      </c>
      <c r="AB64" s="29">
        <v>208153.38</v>
      </c>
      <c r="AC64" s="30">
        <v>-48.71</v>
      </c>
      <c r="AD64" s="29">
        <v>18989.87</v>
      </c>
      <c r="AE64" s="30">
        <v>47.69</v>
      </c>
      <c r="AF64" s="29">
        <v>25391.57</v>
      </c>
      <c r="AG64" s="30">
        <v>26.54</v>
      </c>
      <c r="AH64" s="29">
        <v>183556.11</v>
      </c>
      <c r="AI64" s="29">
        <v>-127.64</v>
      </c>
      <c r="AJ64" s="29">
        <v>103833.5</v>
      </c>
      <c r="AK64" s="29">
        <v>-83.53</v>
      </c>
      <c r="AL64" s="29">
        <v>83919.24</v>
      </c>
      <c r="AM64" s="29">
        <v>184.75</v>
      </c>
      <c r="AN64" s="29">
        <v>157955.9</v>
      </c>
      <c r="AO64" s="29">
        <v>-346.82</v>
      </c>
      <c r="AP64" s="29">
        <v>127305.81</v>
      </c>
      <c r="AQ64" s="30">
        <v>230.08</v>
      </c>
      <c r="AR64" s="29">
        <v>23354.07</v>
      </c>
      <c r="AS64" s="30">
        <v>78.41</v>
      </c>
      <c r="AT64" s="29">
        <v>76199.38</v>
      </c>
      <c r="AU64" s="30">
        <v>119.62</v>
      </c>
      <c r="AV64" s="29">
        <v>48589.49</v>
      </c>
      <c r="AW64" s="30">
        <v>35.369999999999997</v>
      </c>
      <c r="AX64" s="29">
        <v>68801.09</v>
      </c>
      <c r="AY64" s="30">
        <v>-353.28</v>
      </c>
      <c r="AZ64" s="28">
        <v>2183716.52</v>
      </c>
      <c r="BA64" s="29">
        <v>3830.6</v>
      </c>
      <c r="BB64" s="29">
        <v>98978.99</v>
      </c>
      <c r="BC64" s="30">
        <v>63.95</v>
      </c>
      <c r="BD64" s="29">
        <v>36796.57</v>
      </c>
      <c r="BE64" s="30">
        <v>-14.35</v>
      </c>
      <c r="BF64" s="29"/>
      <c r="BG64" s="29"/>
      <c r="BH64" s="29">
        <v>93015.81</v>
      </c>
      <c r="BI64" s="30">
        <v>51.63</v>
      </c>
      <c r="BJ64" s="29">
        <v>118980.97</v>
      </c>
      <c r="BK64" s="30">
        <v>76.77</v>
      </c>
      <c r="BL64" s="29">
        <v>50857.27</v>
      </c>
      <c r="BM64" s="30">
        <v>-481.5</v>
      </c>
      <c r="BN64" s="29">
        <v>46098.76</v>
      </c>
      <c r="BO64" s="30">
        <v>14.56</v>
      </c>
      <c r="BP64" s="29">
        <v>78813.27</v>
      </c>
      <c r="BQ64" s="30">
        <v>-355.54</v>
      </c>
      <c r="BR64" s="29">
        <v>255888.78</v>
      </c>
      <c r="BS64" s="29">
        <v>303.41000000000003</v>
      </c>
      <c r="BT64" s="29">
        <v>2074690.07</v>
      </c>
      <c r="BU64" s="29">
        <v>3752.78</v>
      </c>
      <c r="BV64" s="29">
        <v>389904.6</v>
      </c>
      <c r="BW64" s="30">
        <v>433.68</v>
      </c>
      <c r="BX64" s="29">
        <v>73776.47</v>
      </c>
      <c r="BY64" s="30">
        <v>85.23</v>
      </c>
      <c r="BZ64" s="29">
        <v>241875.14</v>
      </c>
      <c r="CA64" s="29">
        <v>-162.06</v>
      </c>
      <c r="CB64" s="29">
        <v>12077.63</v>
      </c>
      <c r="CC64" s="30">
        <v>9.75</v>
      </c>
      <c r="CD64" s="29">
        <v>28297.24</v>
      </c>
      <c r="CE64" s="30">
        <v>-46.94</v>
      </c>
      <c r="CF64" s="29">
        <v>24489.45</v>
      </c>
      <c r="CG64" s="30">
        <v>91.8</v>
      </c>
      <c r="CH64" s="29">
        <v>68016.02</v>
      </c>
      <c r="CI64" s="30">
        <v>57.25</v>
      </c>
      <c r="CJ64" s="29">
        <v>364623.97</v>
      </c>
      <c r="CK64" s="29">
        <v>45.44</v>
      </c>
      <c r="CL64" s="29">
        <v>236401.2</v>
      </c>
      <c r="CM64" s="30">
        <v>-44.56</v>
      </c>
      <c r="CN64" s="29">
        <v>120181.59</v>
      </c>
      <c r="CO64" s="30">
        <v>-41.61</v>
      </c>
      <c r="CP64" s="29">
        <v>99544.86</v>
      </c>
      <c r="CQ64" s="30">
        <v>57.31</v>
      </c>
      <c r="CR64" s="29">
        <v>155587.65</v>
      </c>
      <c r="CS64" s="29">
        <v>-25.1</v>
      </c>
      <c r="CT64" s="29">
        <v>127709.94</v>
      </c>
      <c r="CU64" s="30">
        <v>146.65</v>
      </c>
      <c r="CV64" s="29">
        <v>2074690.07</v>
      </c>
      <c r="CW64" s="29">
        <v>3752.78</v>
      </c>
      <c r="CX64" s="29">
        <v>210665.04</v>
      </c>
      <c r="CY64" s="29">
        <v>198.67</v>
      </c>
      <c r="CZ64" s="29">
        <v>17694.5</v>
      </c>
      <c r="DA64" s="30">
        <v>78.010000000000005</v>
      </c>
      <c r="DB64" s="29">
        <v>36796.57</v>
      </c>
      <c r="DC64" s="30">
        <v>-14.35</v>
      </c>
      <c r="DD64" s="29">
        <v>8351.99</v>
      </c>
      <c r="DE64" s="30">
        <v>9.17</v>
      </c>
      <c r="DF64" s="29">
        <v>55575.31</v>
      </c>
      <c r="DG64" s="30">
        <v>85.62</v>
      </c>
      <c r="DH64" s="29">
        <v>20167.240000000002</v>
      </c>
      <c r="DI64" s="30">
        <v>-41.36</v>
      </c>
      <c r="DJ64" s="28">
        <v>569534.43000000005</v>
      </c>
      <c r="DK64" s="29">
        <v>141.26</v>
      </c>
      <c r="DL64" s="29">
        <v>95457.37</v>
      </c>
      <c r="DM64" s="30">
        <v>-29.63</v>
      </c>
      <c r="DN64" s="29">
        <v>2074690.07</v>
      </c>
      <c r="DO64" s="29">
        <v>3752.78</v>
      </c>
      <c r="DP64" s="28">
        <v>77718.75</v>
      </c>
      <c r="DQ64" s="30">
        <v>-26.77</v>
      </c>
      <c r="DR64" s="29">
        <v>43873.99</v>
      </c>
      <c r="DS64" s="30">
        <v>178.95</v>
      </c>
      <c r="DT64" s="29">
        <v>122108.29</v>
      </c>
      <c r="DU64" s="29">
        <v>-26.61</v>
      </c>
      <c r="DV64" s="29">
        <v>33200.620000000003</v>
      </c>
      <c r="DW64" s="30">
        <v>1.49</v>
      </c>
      <c r="DX64" s="29">
        <v>108439.25</v>
      </c>
      <c r="DY64" s="30">
        <v>-223.81</v>
      </c>
      <c r="DZ64" s="29">
        <v>8499.76</v>
      </c>
      <c r="EA64" s="30">
        <v>6.32</v>
      </c>
      <c r="EB64" s="29">
        <v>12168.93</v>
      </c>
      <c r="EC64" s="30">
        <v>13.14</v>
      </c>
      <c r="ED64" s="29">
        <v>10069.040000000001</v>
      </c>
      <c r="EE64" s="30">
        <v>14.89</v>
      </c>
      <c r="EF64" s="29">
        <v>236043.6</v>
      </c>
      <c r="EG64" s="30">
        <v>38.17</v>
      </c>
      <c r="EH64" s="29">
        <v>183524.07</v>
      </c>
      <c r="EI64" s="30">
        <v>161.37</v>
      </c>
      <c r="EJ64" s="29">
        <v>98975.79</v>
      </c>
      <c r="EK64" s="30">
        <v>232.66</v>
      </c>
      <c r="EL64" s="29">
        <v>30747.360000000001</v>
      </c>
      <c r="EM64" s="30">
        <v>-48.73</v>
      </c>
      <c r="EN64" s="29">
        <v>43873.99</v>
      </c>
      <c r="EO64" s="30">
        <v>178.95</v>
      </c>
      <c r="EP64" s="29">
        <v>181280.58</v>
      </c>
      <c r="EQ64" s="29">
        <v>238.15</v>
      </c>
      <c r="ER64" s="29">
        <v>13691.53</v>
      </c>
      <c r="ES64" s="29">
        <v>-74.64</v>
      </c>
      <c r="ET64" s="29">
        <v>127305.81</v>
      </c>
      <c r="EU64" s="30">
        <v>230.08</v>
      </c>
      <c r="EV64" s="29">
        <v>44069.17</v>
      </c>
      <c r="EW64" s="30">
        <v>70.94</v>
      </c>
      <c r="EX64" s="29">
        <v>55475.69</v>
      </c>
      <c r="EY64" s="30">
        <v>-13.64</v>
      </c>
    </row>
    <row r="65" spans="1:155">
      <c r="A65" s="27">
        <v>46126</v>
      </c>
      <c r="B65" s="29">
        <v>4747572.28</v>
      </c>
      <c r="C65" s="29">
        <v>5190.3900000000003</v>
      </c>
      <c r="D65" s="29">
        <v>621365.07999999996</v>
      </c>
      <c r="E65" s="29">
        <v>-342.64</v>
      </c>
      <c r="F65" s="29">
        <v>2007597.45</v>
      </c>
      <c r="G65" s="29">
        <v>1792.83</v>
      </c>
      <c r="H65" s="29">
        <v>296406.05</v>
      </c>
      <c r="I65" s="29">
        <v>-21.49</v>
      </c>
      <c r="J65" s="29">
        <v>41886.14</v>
      </c>
      <c r="K65" s="29">
        <v>194.4</v>
      </c>
      <c r="L65" s="29">
        <v>273358.75</v>
      </c>
      <c r="M65" s="30">
        <v>62.93</v>
      </c>
      <c r="N65" s="29">
        <v>228582.21</v>
      </c>
      <c r="O65" s="29">
        <v>-252.68</v>
      </c>
      <c r="P65" s="29">
        <v>192691.94</v>
      </c>
      <c r="Q65" s="30">
        <v>-73.78</v>
      </c>
      <c r="R65" s="29">
        <v>124753.23</v>
      </c>
      <c r="S65" s="29">
        <v>-5.19</v>
      </c>
      <c r="T65" s="29">
        <v>8360.48</v>
      </c>
      <c r="U65" s="30">
        <v>13.67</v>
      </c>
      <c r="V65" s="29">
        <v>111579.46</v>
      </c>
      <c r="W65" s="29">
        <v>-101.17</v>
      </c>
      <c r="X65" s="29">
        <v>2100811.88</v>
      </c>
      <c r="Y65" s="29">
        <v>4446.7700000000004</v>
      </c>
      <c r="Z65" s="29">
        <v>45447.34</v>
      </c>
      <c r="AA65" s="30">
        <v>96.15</v>
      </c>
      <c r="AB65" s="29">
        <v>208983.1</v>
      </c>
      <c r="AC65" s="30">
        <v>-131.31</v>
      </c>
      <c r="AD65" s="29">
        <v>19386.349999999999</v>
      </c>
      <c r="AE65" s="30">
        <v>48.89</v>
      </c>
      <c r="AF65" s="29">
        <v>25090.04</v>
      </c>
      <c r="AG65" s="30">
        <v>4.88</v>
      </c>
      <c r="AH65" s="29">
        <v>188306.85</v>
      </c>
      <c r="AI65" s="29">
        <v>-157.02000000000001</v>
      </c>
      <c r="AJ65" s="29">
        <v>104927.69</v>
      </c>
      <c r="AK65" s="29">
        <v>-157.38</v>
      </c>
      <c r="AL65" s="29">
        <v>86195.5</v>
      </c>
      <c r="AM65" s="29">
        <v>175.42</v>
      </c>
      <c r="AN65" s="29">
        <v>161412.45000000001</v>
      </c>
      <c r="AO65" s="29">
        <v>-349.83</v>
      </c>
      <c r="AP65" s="29">
        <v>131138.71</v>
      </c>
      <c r="AQ65" s="30">
        <v>132.63</v>
      </c>
      <c r="AR65" s="29">
        <v>23892.02</v>
      </c>
      <c r="AS65" s="30">
        <v>86.14</v>
      </c>
      <c r="AT65" s="29">
        <v>78072.100000000006</v>
      </c>
      <c r="AU65" s="30">
        <v>142.28</v>
      </c>
      <c r="AV65" s="29">
        <v>48728.37</v>
      </c>
      <c r="AW65" s="30">
        <v>1.56</v>
      </c>
      <c r="AX65" s="29">
        <v>69852.23</v>
      </c>
      <c r="AY65" s="30">
        <v>-407.82</v>
      </c>
      <c r="AZ65" s="28">
        <v>2250050.7599999998</v>
      </c>
      <c r="BA65" s="29">
        <v>4648.5200000000004</v>
      </c>
      <c r="BB65" s="29">
        <v>102617.52</v>
      </c>
      <c r="BC65" s="30">
        <v>79.88</v>
      </c>
      <c r="BD65" s="29">
        <v>38473.660000000003</v>
      </c>
      <c r="BE65" s="30">
        <v>3.94</v>
      </c>
      <c r="BF65" s="29"/>
      <c r="BG65" s="29"/>
      <c r="BH65" s="29">
        <v>93651.91</v>
      </c>
      <c r="BI65" s="30">
        <v>71.989999999999995</v>
      </c>
      <c r="BJ65" s="28">
        <v>119509.02</v>
      </c>
      <c r="BK65" s="30">
        <v>28.73</v>
      </c>
      <c r="BL65" s="29">
        <v>50710.239999999998</v>
      </c>
      <c r="BM65" s="30">
        <v>-461.75</v>
      </c>
      <c r="BN65" s="29">
        <v>46463.92</v>
      </c>
      <c r="BO65" s="30">
        <v>43.63</v>
      </c>
      <c r="BP65" s="29">
        <v>80481.039999999994</v>
      </c>
      <c r="BQ65" s="30">
        <v>-385.52</v>
      </c>
      <c r="BR65" s="29">
        <v>261455.06</v>
      </c>
      <c r="BS65" s="29">
        <v>237.39</v>
      </c>
      <c r="BT65" s="29">
        <v>2140926.94</v>
      </c>
      <c r="BU65" s="29">
        <v>4667.51</v>
      </c>
      <c r="BV65" s="29">
        <v>400973.77</v>
      </c>
      <c r="BW65" s="30">
        <v>205.66</v>
      </c>
      <c r="BX65" s="29">
        <v>74483.53</v>
      </c>
      <c r="BY65" s="30">
        <v>58.6</v>
      </c>
      <c r="BZ65" s="29">
        <v>247607.96</v>
      </c>
      <c r="CA65" s="29">
        <v>-174.41</v>
      </c>
      <c r="CB65" s="29">
        <v>12377.37</v>
      </c>
      <c r="CC65" s="30">
        <v>14.57</v>
      </c>
      <c r="CD65" s="29">
        <v>28328.76</v>
      </c>
      <c r="CE65" s="30">
        <v>-60.88</v>
      </c>
      <c r="CF65" s="29">
        <v>24946.87</v>
      </c>
      <c r="CG65" s="30">
        <v>75.239999999999995</v>
      </c>
      <c r="CH65" s="28">
        <v>68442.03</v>
      </c>
      <c r="CI65" s="30">
        <v>32.46</v>
      </c>
      <c r="CJ65" s="29">
        <v>366991.21</v>
      </c>
      <c r="CK65" s="29">
        <v>-270.89</v>
      </c>
      <c r="CL65" s="29">
        <v>238326.04</v>
      </c>
      <c r="CM65" s="30">
        <v>-81.39</v>
      </c>
      <c r="CN65" s="28">
        <v>127528.86</v>
      </c>
      <c r="CO65" s="30">
        <v>-18.18</v>
      </c>
      <c r="CP65" s="29">
        <v>103203.71</v>
      </c>
      <c r="CQ65" s="30">
        <v>80.13</v>
      </c>
      <c r="CR65" s="29">
        <v>158572.51999999999</v>
      </c>
      <c r="CS65" s="29">
        <v>-33.909999999999997</v>
      </c>
      <c r="CT65" s="29">
        <v>131362.42000000001</v>
      </c>
      <c r="CU65" s="30">
        <v>107.29</v>
      </c>
      <c r="CV65" s="29">
        <v>2140926.94</v>
      </c>
      <c r="CW65" s="29">
        <v>4667.51</v>
      </c>
      <c r="CX65" s="29">
        <v>211126.34</v>
      </c>
      <c r="CY65" s="29">
        <v>102.95</v>
      </c>
      <c r="CZ65" s="29">
        <v>18136.490000000002</v>
      </c>
      <c r="DA65" s="30">
        <v>93.06</v>
      </c>
      <c r="DB65" s="29">
        <v>38473.660000000003</v>
      </c>
      <c r="DC65" s="30">
        <v>3.94</v>
      </c>
      <c r="DD65" s="29">
        <v>8360.48</v>
      </c>
      <c r="DE65" s="30">
        <v>13.67</v>
      </c>
      <c r="DF65" s="29">
        <v>56122.78</v>
      </c>
      <c r="DG65" s="30">
        <v>63.2</v>
      </c>
      <c r="DH65" s="29">
        <v>20102.310000000001</v>
      </c>
      <c r="DI65" s="30">
        <v>-61.68</v>
      </c>
      <c r="DJ65" s="29">
        <v>577686.31000000006</v>
      </c>
      <c r="DK65" s="29">
        <v>-28.89</v>
      </c>
      <c r="DL65" s="29">
        <v>101827.53</v>
      </c>
      <c r="DM65" s="30">
        <v>-4.63</v>
      </c>
      <c r="DN65" s="29">
        <v>2140926.94</v>
      </c>
      <c r="DO65" s="29">
        <v>4667.51</v>
      </c>
      <c r="DP65" s="29">
        <v>78428.960000000006</v>
      </c>
      <c r="DQ65" s="30">
        <v>-115.58</v>
      </c>
      <c r="DR65" s="29">
        <v>43183.92</v>
      </c>
      <c r="DS65" s="30">
        <v>190.35</v>
      </c>
      <c r="DT65" s="29">
        <v>124753.23</v>
      </c>
      <c r="DU65" s="29">
        <v>-5.19</v>
      </c>
      <c r="DV65" s="28">
        <v>33542.21</v>
      </c>
      <c r="DW65" s="30">
        <v>-28.58</v>
      </c>
      <c r="DX65" s="29">
        <v>111579.46</v>
      </c>
      <c r="DY65" s="30">
        <v>-101.17</v>
      </c>
      <c r="DZ65" s="29">
        <v>8810.31</v>
      </c>
      <c r="EA65" s="30">
        <v>9.99</v>
      </c>
      <c r="EB65" s="29">
        <v>12352.32</v>
      </c>
      <c r="EC65" s="30">
        <v>14.1</v>
      </c>
      <c r="ED65" s="29">
        <v>10400.040000000001</v>
      </c>
      <c r="EE65" s="30">
        <v>16.940000000000001</v>
      </c>
      <c r="EF65" s="29">
        <v>236567.12</v>
      </c>
      <c r="EG65" s="30">
        <v>-143.47999999999999</v>
      </c>
      <c r="EH65" s="29">
        <v>194004.03</v>
      </c>
      <c r="EI65" s="30">
        <v>163.21</v>
      </c>
      <c r="EJ65" s="29">
        <v>98700.479999999996</v>
      </c>
      <c r="EK65" s="30">
        <v>229.72</v>
      </c>
      <c r="EL65" s="29">
        <v>30823.3</v>
      </c>
      <c r="EM65" s="30">
        <v>-62.03</v>
      </c>
      <c r="EN65" s="29">
        <v>43183.92</v>
      </c>
      <c r="EO65" s="30">
        <v>190.35</v>
      </c>
      <c r="EP65" s="29">
        <v>182142.35</v>
      </c>
      <c r="EQ65" s="29">
        <v>14.3</v>
      </c>
      <c r="ER65" s="29">
        <v>14250.66</v>
      </c>
      <c r="ES65" s="29">
        <v>-103.36</v>
      </c>
      <c r="ET65" s="29">
        <v>131138.71</v>
      </c>
      <c r="EU65" s="30">
        <v>132.63</v>
      </c>
      <c r="EV65" s="29">
        <v>45447.34</v>
      </c>
      <c r="EW65" s="30">
        <v>96.15</v>
      </c>
      <c r="EX65" s="29">
        <v>57756.37</v>
      </c>
      <c r="EY65" s="30">
        <v>-16.02</v>
      </c>
    </row>
    <row r="66" spans="1:155">
      <c r="A66" s="27">
        <v>46127</v>
      </c>
      <c r="B66" s="29">
        <v>4845669.8099999996</v>
      </c>
      <c r="C66" s="29">
        <v>3778.85</v>
      </c>
      <c r="D66" s="29">
        <v>638902.21</v>
      </c>
      <c r="E66" s="29">
        <v>-361.44</v>
      </c>
      <c r="F66" s="29">
        <v>2048700.47</v>
      </c>
      <c r="G66" s="29">
        <v>2001.04</v>
      </c>
      <c r="H66" s="29">
        <v>301782.89</v>
      </c>
      <c r="I66" s="29">
        <v>75.91</v>
      </c>
      <c r="J66" s="29">
        <v>43191.55</v>
      </c>
      <c r="K66" s="30">
        <v>257.37</v>
      </c>
      <c r="L66" s="29">
        <v>278031.65000000002</v>
      </c>
      <c r="M66" s="30">
        <v>114.41</v>
      </c>
      <c r="N66" s="29">
        <v>233951.99</v>
      </c>
      <c r="O66" s="29">
        <v>-218</v>
      </c>
      <c r="P66" s="29">
        <v>201529.87</v>
      </c>
      <c r="Q66" s="30">
        <v>129.53</v>
      </c>
      <c r="R66" s="29">
        <v>131102.15</v>
      </c>
      <c r="S66" s="29">
        <v>13.52</v>
      </c>
      <c r="T66" s="29">
        <v>8380.08</v>
      </c>
      <c r="U66" s="30">
        <v>10.36</v>
      </c>
      <c r="V66" s="29">
        <v>113803.6</v>
      </c>
      <c r="W66" s="29">
        <v>-19.670000000000002</v>
      </c>
      <c r="X66" s="29">
        <v>2153420.9900000002</v>
      </c>
      <c r="Y66" s="29">
        <v>2612.52</v>
      </c>
      <c r="Z66" s="29">
        <v>44843.34</v>
      </c>
      <c r="AA66" s="30">
        <v>86.5</v>
      </c>
      <c r="AB66" s="29">
        <v>211161.53</v>
      </c>
      <c r="AC66" s="30">
        <v>-104.05</v>
      </c>
      <c r="AD66" s="29">
        <v>19628.52</v>
      </c>
      <c r="AE66" s="30">
        <v>15.35</v>
      </c>
      <c r="AF66" s="29">
        <v>25254.05</v>
      </c>
      <c r="AG66" s="30">
        <v>2.31</v>
      </c>
      <c r="AH66" s="29">
        <v>189199.83</v>
      </c>
      <c r="AI66" s="29">
        <v>-171.69</v>
      </c>
      <c r="AJ66" s="29">
        <v>107843.99</v>
      </c>
      <c r="AK66" s="29">
        <v>-74.45</v>
      </c>
      <c r="AL66" s="29">
        <v>87324.76</v>
      </c>
      <c r="AM66" s="29">
        <v>114.72</v>
      </c>
      <c r="AN66" s="29">
        <v>165707.67000000001</v>
      </c>
      <c r="AO66" s="29">
        <v>-291.77</v>
      </c>
      <c r="AP66" s="29">
        <v>134598.1</v>
      </c>
      <c r="AQ66" s="30">
        <v>133.32</v>
      </c>
      <c r="AR66" s="29">
        <v>24146.42</v>
      </c>
      <c r="AS66" s="30">
        <v>45.29</v>
      </c>
      <c r="AT66" s="29">
        <v>78928.27</v>
      </c>
      <c r="AU66" s="30">
        <v>125.66</v>
      </c>
      <c r="AV66" s="29">
        <v>49362.03</v>
      </c>
      <c r="AW66" s="30">
        <v>19.02</v>
      </c>
      <c r="AX66" s="29">
        <v>73160.27</v>
      </c>
      <c r="AY66" s="30">
        <v>-369.58</v>
      </c>
      <c r="AZ66" s="28">
        <v>2308751.7200000002</v>
      </c>
      <c r="BA66" s="29">
        <v>2943.78</v>
      </c>
      <c r="BB66" s="29">
        <v>104443.36</v>
      </c>
      <c r="BC66" s="30">
        <v>84.23</v>
      </c>
      <c r="BD66" s="29">
        <v>38739.35</v>
      </c>
      <c r="BE66" s="30">
        <v>-21.75</v>
      </c>
      <c r="BF66" s="29"/>
      <c r="BG66" s="29"/>
      <c r="BH66" s="29">
        <v>94237.17</v>
      </c>
      <c r="BI66" s="30">
        <v>62.3</v>
      </c>
      <c r="BJ66" s="29">
        <v>123199.51</v>
      </c>
      <c r="BK66" s="30">
        <v>63.84</v>
      </c>
      <c r="BL66" s="29">
        <v>50791.24</v>
      </c>
      <c r="BM66" s="30">
        <v>-0.33</v>
      </c>
      <c r="BN66" s="29">
        <v>47043.91</v>
      </c>
      <c r="BO66" s="30">
        <v>7.83</v>
      </c>
      <c r="BP66" s="29">
        <v>83857.899999999994</v>
      </c>
      <c r="BQ66" s="30">
        <v>-348.88</v>
      </c>
      <c r="BR66" s="29">
        <v>268680.3</v>
      </c>
      <c r="BS66" s="29">
        <v>265.02999999999997</v>
      </c>
      <c r="BT66" s="29">
        <v>2194185.87</v>
      </c>
      <c r="BU66" s="29">
        <v>2836.28</v>
      </c>
      <c r="BV66" s="29">
        <v>404429.11</v>
      </c>
      <c r="BW66" s="30">
        <v>112.92</v>
      </c>
      <c r="BX66" s="29">
        <v>74987.11</v>
      </c>
      <c r="BY66" s="30">
        <v>20.51</v>
      </c>
      <c r="BZ66" s="29">
        <v>253032.43</v>
      </c>
      <c r="CA66" s="29">
        <v>-177.05</v>
      </c>
      <c r="CB66" s="29">
        <v>12518.05</v>
      </c>
      <c r="CC66" s="30">
        <v>8.8800000000000008</v>
      </c>
      <c r="CD66" s="29">
        <v>28954.87</v>
      </c>
      <c r="CE66" s="30">
        <v>-20.79</v>
      </c>
      <c r="CF66" s="29">
        <v>25188.21</v>
      </c>
      <c r="CG66" s="30">
        <v>64.87</v>
      </c>
      <c r="CH66" s="29">
        <v>69341.47</v>
      </c>
      <c r="CI66" s="30">
        <v>63.61</v>
      </c>
      <c r="CJ66" s="29">
        <v>382289.97</v>
      </c>
      <c r="CK66" s="29">
        <v>-18.3</v>
      </c>
      <c r="CL66" s="29">
        <v>240494.74</v>
      </c>
      <c r="CM66" s="30">
        <v>-48.18</v>
      </c>
      <c r="CN66" s="29">
        <v>125567.9</v>
      </c>
      <c r="CO66" s="30">
        <v>-176.33</v>
      </c>
      <c r="CP66" s="29">
        <v>105018.37</v>
      </c>
      <c r="CQ66" s="30">
        <v>83.82</v>
      </c>
      <c r="CR66" s="29">
        <v>165039.82</v>
      </c>
      <c r="CS66" s="29">
        <v>2.31</v>
      </c>
      <c r="CT66" s="29">
        <v>135952.23000000001</v>
      </c>
      <c r="CU66" s="30">
        <v>-1.42</v>
      </c>
      <c r="CV66" s="29">
        <v>2194185.87</v>
      </c>
      <c r="CW66" s="29">
        <v>2836.28</v>
      </c>
      <c r="CX66" s="29">
        <v>214420.55</v>
      </c>
      <c r="CY66" s="29">
        <v>88.66</v>
      </c>
      <c r="CZ66" s="29">
        <v>18691.080000000002</v>
      </c>
      <c r="DA66" s="30">
        <v>83.36</v>
      </c>
      <c r="DB66" s="29">
        <v>38739.35</v>
      </c>
      <c r="DC66" s="30">
        <v>-21.75</v>
      </c>
      <c r="DD66" s="29">
        <v>8380.08</v>
      </c>
      <c r="DE66" s="30">
        <v>10.36</v>
      </c>
      <c r="DF66" s="29">
        <v>56409.72</v>
      </c>
      <c r="DG66" s="30">
        <v>30.8</v>
      </c>
      <c r="DH66" s="29">
        <v>20693.169999999998</v>
      </c>
      <c r="DI66" s="30">
        <v>-20.54</v>
      </c>
      <c r="DJ66" s="29">
        <v>587673</v>
      </c>
      <c r="DK66" s="29">
        <v>63.2</v>
      </c>
      <c r="DL66" s="29">
        <v>99958.19</v>
      </c>
      <c r="DM66" s="29">
        <v>-157.51</v>
      </c>
      <c r="DN66" s="29">
        <v>2194185.87</v>
      </c>
      <c r="DO66" s="29">
        <v>2836.28</v>
      </c>
      <c r="DP66" s="29">
        <v>82387.08</v>
      </c>
      <c r="DQ66" s="30">
        <v>-18.37</v>
      </c>
      <c r="DR66" s="29">
        <v>44616.32</v>
      </c>
      <c r="DS66" s="30">
        <v>257.87</v>
      </c>
      <c r="DT66" s="29">
        <v>131102.15</v>
      </c>
      <c r="DU66" s="29">
        <v>13.52</v>
      </c>
      <c r="DV66" s="29">
        <v>33665.480000000003</v>
      </c>
      <c r="DW66" s="30">
        <v>-11.71</v>
      </c>
      <c r="DX66" s="28">
        <v>113803.6</v>
      </c>
      <c r="DY66" s="30">
        <v>-19.670000000000002</v>
      </c>
      <c r="DZ66" s="29">
        <v>8886.76</v>
      </c>
      <c r="EA66" s="30">
        <v>2.08</v>
      </c>
      <c r="EB66" s="29">
        <v>12530.1</v>
      </c>
      <c r="EC66" s="30">
        <v>9.26</v>
      </c>
      <c r="ED66" s="29">
        <v>10511.03</v>
      </c>
      <c r="EE66" s="30">
        <v>-9.18</v>
      </c>
      <c r="EF66" s="29">
        <v>246201.65</v>
      </c>
      <c r="EG66" s="30">
        <v>-23.84</v>
      </c>
      <c r="EH66" s="29">
        <v>199614.06</v>
      </c>
      <c r="EI66" s="30">
        <v>146.87</v>
      </c>
      <c r="EJ66" s="29">
        <v>100988.52</v>
      </c>
      <c r="EK66" s="30">
        <v>337.71</v>
      </c>
      <c r="EL66" s="29">
        <v>31454.240000000002</v>
      </c>
      <c r="EM66" s="30">
        <v>-21.8</v>
      </c>
      <c r="EN66" s="29">
        <v>44616.32</v>
      </c>
      <c r="EO66" s="30">
        <v>257.87</v>
      </c>
      <c r="EP66" s="29">
        <v>179824.46</v>
      </c>
      <c r="EQ66" s="29">
        <v>-55.56</v>
      </c>
      <c r="ER66" s="29">
        <v>14299.51</v>
      </c>
      <c r="ES66" s="29">
        <v>-143.82</v>
      </c>
      <c r="ET66" s="29">
        <v>134598.1</v>
      </c>
      <c r="EU66" s="30">
        <v>133.32</v>
      </c>
      <c r="EV66" s="29">
        <v>44843.34</v>
      </c>
      <c r="EW66" s="30">
        <v>86.5</v>
      </c>
      <c r="EX66" s="29">
        <v>60175.02</v>
      </c>
      <c r="EY66" s="30">
        <v>-2.68</v>
      </c>
    </row>
    <row r="67" spans="1:155">
      <c r="A67" s="27">
        <v>46128</v>
      </c>
      <c r="B67" s="29">
        <v>4951999.74</v>
      </c>
      <c r="C67" s="29">
        <v>2412.59</v>
      </c>
      <c r="D67" s="29">
        <v>645038.38</v>
      </c>
      <c r="E67" s="29">
        <v>-182.77</v>
      </c>
      <c r="F67" s="29">
        <v>2100350</v>
      </c>
      <c r="G67" s="29">
        <v>140.72</v>
      </c>
      <c r="H67" s="29">
        <v>307718.38</v>
      </c>
      <c r="I67" s="29">
        <v>24.33</v>
      </c>
      <c r="J67" s="29">
        <v>43724.37</v>
      </c>
      <c r="K67" s="30">
        <v>191.62</v>
      </c>
      <c r="L67" s="29">
        <v>283493.03999999998</v>
      </c>
      <c r="M67" s="30">
        <v>37.43</v>
      </c>
      <c r="N67" s="29">
        <v>243300.29</v>
      </c>
      <c r="O67" s="29">
        <v>-157.69</v>
      </c>
      <c r="P67" s="29">
        <v>203394.69</v>
      </c>
      <c r="Q67" s="30">
        <v>125.52</v>
      </c>
      <c r="R67" s="29">
        <v>135918.12</v>
      </c>
      <c r="S67" s="29">
        <v>9.8800000000000008</v>
      </c>
      <c r="T67" s="29">
        <v>8479.93</v>
      </c>
      <c r="U67" s="30">
        <v>5.57</v>
      </c>
      <c r="V67" s="29">
        <v>116205.38</v>
      </c>
      <c r="W67" s="29">
        <v>108.09</v>
      </c>
      <c r="X67" s="29">
        <v>2206696.13</v>
      </c>
      <c r="Y67" s="29">
        <v>1278.4100000000001</v>
      </c>
      <c r="Z67" s="29">
        <v>45511.4</v>
      </c>
      <c r="AA67" s="30">
        <v>87.19</v>
      </c>
      <c r="AB67" s="29">
        <v>213952.83</v>
      </c>
      <c r="AC67" s="30">
        <v>-126.47</v>
      </c>
      <c r="AD67" s="29">
        <v>20033.98</v>
      </c>
      <c r="AE67" s="30">
        <v>11.09</v>
      </c>
      <c r="AF67" s="29">
        <v>25522.26</v>
      </c>
      <c r="AG67" s="30">
        <v>5.13</v>
      </c>
      <c r="AH67" s="29">
        <v>194183.61</v>
      </c>
      <c r="AI67" s="29">
        <v>-96.98</v>
      </c>
      <c r="AJ67" s="29">
        <v>111520.23</v>
      </c>
      <c r="AK67" s="29">
        <v>-45.06</v>
      </c>
      <c r="AL67" s="29">
        <v>89264.02</v>
      </c>
      <c r="AM67" s="29">
        <v>78.16</v>
      </c>
      <c r="AN67" s="29">
        <v>173589.72</v>
      </c>
      <c r="AO67" s="29">
        <v>-180.64</v>
      </c>
      <c r="AP67" s="29">
        <v>136398.97</v>
      </c>
      <c r="AQ67" s="30">
        <v>93.12</v>
      </c>
      <c r="AR67" s="29">
        <v>24683.84</v>
      </c>
      <c r="AS67" s="30">
        <v>66.3</v>
      </c>
      <c r="AT67" s="29">
        <v>81381.97</v>
      </c>
      <c r="AU67" s="30">
        <v>138.83000000000001</v>
      </c>
      <c r="AV67" s="29">
        <v>50291.95</v>
      </c>
      <c r="AW67" s="30">
        <v>27.96</v>
      </c>
      <c r="AX67" s="29">
        <v>73091.899999999994</v>
      </c>
      <c r="AY67" s="30">
        <v>-402.53</v>
      </c>
      <c r="AZ67" s="28">
        <v>2366406.62</v>
      </c>
      <c r="BA67" s="29">
        <v>1528.85</v>
      </c>
      <c r="BB67" s="29">
        <v>105170.29</v>
      </c>
      <c r="BC67" s="30">
        <v>102.67</v>
      </c>
      <c r="BD67" s="29">
        <v>40133.800000000003</v>
      </c>
      <c r="BE67" s="30">
        <v>-0.67</v>
      </c>
      <c r="BF67" s="29"/>
      <c r="BG67" s="29"/>
      <c r="BH67" s="29">
        <v>95870.29</v>
      </c>
      <c r="BI67" s="30">
        <v>109.59</v>
      </c>
      <c r="BJ67" s="29">
        <v>126405.22</v>
      </c>
      <c r="BK67" s="30">
        <v>94.2</v>
      </c>
      <c r="BL67" s="29">
        <v>51720.78</v>
      </c>
      <c r="BM67" s="30">
        <v>15.64</v>
      </c>
      <c r="BN67" s="29">
        <v>47348.21</v>
      </c>
      <c r="BO67" s="30">
        <v>-8.92</v>
      </c>
      <c r="BP67" s="29">
        <v>83352.13</v>
      </c>
      <c r="BQ67" s="30">
        <v>-400.1</v>
      </c>
      <c r="BR67" s="29">
        <v>275457.45</v>
      </c>
      <c r="BS67" s="29">
        <v>525.26</v>
      </c>
      <c r="BT67" s="29">
        <v>2248158.09</v>
      </c>
      <c r="BU67" s="29">
        <v>1447.75</v>
      </c>
      <c r="BV67" s="29">
        <v>409424.28</v>
      </c>
      <c r="BW67" s="30">
        <v>51.39</v>
      </c>
      <c r="BX67" s="29">
        <v>76431.98</v>
      </c>
      <c r="BY67" s="30">
        <v>22.35</v>
      </c>
      <c r="BZ67" s="29">
        <v>262853.74</v>
      </c>
      <c r="CA67" s="29">
        <v>-102.48</v>
      </c>
      <c r="CB67" s="29">
        <v>12732.79</v>
      </c>
      <c r="CC67" s="30">
        <v>12.51</v>
      </c>
      <c r="CD67" s="29">
        <v>29986.07</v>
      </c>
      <c r="CE67" s="30">
        <v>-21.3</v>
      </c>
      <c r="CF67" s="29">
        <v>26672.799999999999</v>
      </c>
      <c r="CG67" s="30">
        <v>92.95</v>
      </c>
      <c r="CH67" s="29">
        <v>70342.41</v>
      </c>
      <c r="CI67" s="30">
        <v>64.09</v>
      </c>
      <c r="CJ67" s="29">
        <v>385140.66</v>
      </c>
      <c r="CK67" s="29">
        <v>-50.98</v>
      </c>
      <c r="CL67" s="29">
        <v>243328.75</v>
      </c>
      <c r="CM67" s="30">
        <v>-88.7</v>
      </c>
      <c r="CN67" s="28">
        <v>126568.01</v>
      </c>
      <c r="CO67" s="30">
        <v>-213.5</v>
      </c>
      <c r="CP67" s="29">
        <v>105752.08</v>
      </c>
      <c r="CQ67" s="30">
        <v>102.25</v>
      </c>
      <c r="CR67" s="29">
        <v>171080.9</v>
      </c>
      <c r="CS67" s="29">
        <v>-9.2200000000000006</v>
      </c>
      <c r="CT67" s="29">
        <v>137294.82</v>
      </c>
      <c r="CU67" s="30">
        <v>93.24</v>
      </c>
      <c r="CV67" s="29">
        <v>2248158.09</v>
      </c>
      <c r="CW67" s="29">
        <v>1447.75</v>
      </c>
      <c r="CX67" s="29">
        <v>218492.6</v>
      </c>
      <c r="CY67" s="29">
        <v>29.94</v>
      </c>
      <c r="CZ67" s="29">
        <v>19212.27</v>
      </c>
      <c r="DA67" s="30">
        <v>87.94</v>
      </c>
      <c r="DB67" s="29">
        <v>40133.800000000003</v>
      </c>
      <c r="DC67" s="30">
        <v>-0.67</v>
      </c>
      <c r="DD67" s="29">
        <v>8479.93</v>
      </c>
      <c r="DE67" s="30">
        <v>5.57</v>
      </c>
      <c r="DF67" s="29">
        <v>57600.72</v>
      </c>
      <c r="DG67" s="30">
        <v>15.36</v>
      </c>
      <c r="DH67" s="29">
        <v>21661.78</v>
      </c>
      <c r="DI67" s="30">
        <v>-27.07</v>
      </c>
      <c r="DJ67" s="29">
        <v>602480.56999999995</v>
      </c>
      <c r="DK67" s="29">
        <v>301.64</v>
      </c>
      <c r="DL67" s="29">
        <v>100714.88</v>
      </c>
      <c r="DM67" s="29">
        <v>-195.94</v>
      </c>
      <c r="DN67" s="29">
        <v>2248158.09</v>
      </c>
      <c r="DO67" s="29">
        <v>1447.75</v>
      </c>
      <c r="DP67" s="29">
        <v>83359.31</v>
      </c>
      <c r="DQ67" s="30">
        <v>-46.42</v>
      </c>
      <c r="DR67" s="29">
        <v>45071.81</v>
      </c>
      <c r="DS67" s="30">
        <v>182.71</v>
      </c>
      <c r="DT67" s="29">
        <v>135918.12</v>
      </c>
      <c r="DU67" s="29">
        <v>9.8800000000000008</v>
      </c>
      <c r="DV67" s="29">
        <v>34892.800000000003</v>
      </c>
      <c r="DW67" s="30">
        <v>-20.59</v>
      </c>
      <c r="DX67" s="29">
        <v>116205.38</v>
      </c>
      <c r="DY67" s="30">
        <v>108.09</v>
      </c>
      <c r="DZ67" s="29">
        <v>8895.08</v>
      </c>
      <c r="EA67" s="30">
        <v>7</v>
      </c>
      <c r="EB67" s="29">
        <v>12952.84</v>
      </c>
      <c r="EC67" s="30">
        <v>18.399999999999999</v>
      </c>
      <c r="ED67" s="29">
        <v>10827.37</v>
      </c>
      <c r="EE67" s="30">
        <v>-0.95</v>
      </c>
      <c r="EF67" s="29">
        <v>248154.88</v>
      </c>
      <c r="EG67" s="30">
        <v>11</v>
      </c>
      <c r="EH67" s="29">
        <v>203338.96</v>
      </c>
      <c r="EI67" s="30">
        <v>122.23</v>
      </c>
      <c r="EJ67" s="29">
        <v>102625.73</v>
      </c>
      <c r="EK67" s="30">
        <v>261.33</v>
      </c>
      <c r="EL67" s="29">
        <v>32528.62</v>
      </c>
      <c r="EM67" s="30">
        <v>-20.57</v>
      </c>
      <c r="EN67" s="29">
        <v>45071.81</v>
      </c>
      <c r="EO67" s="30">
        <v>182.71</v>
      </c>
      <c r="EP67" s="29">
        <v>180880.67</v>
      </c>
      <c r="EQ67" s="29">
        <v>-87.79</v>
      </c>
      <c r="ER67" s="29">
        <v>14475.29</v>
      </c>
      <c r="ES67" s="29">
        <v>-81.319999999999993</v>
      </c>
      <c r="ET67" s="29">
        <v>136398.97</v>
      </c>
      <c r="EU67" s="30">
        <v>93.12</v>
      </c>
      <c r="EV67" s="29">
        <v>45511.4</v>
      </c>
      <c r="EW67" s="30">
        <v>87.19</v>
      </c>
      <c r="EX67" s="29">
        <v>60240.68</v>
      </c>
      <c r="EY67" s="30">
        <v>15.06</v>
      </c>
    </row>
    <row r="68" spans="1:155">
      <c r="A68" s="27">
        <v>46129</v>
      </c>
      <c r="B68" s="29">
        <v>4924268.7300000004</v>
      </c>
      <c r="C68" s="29">
        <v>-648.97</v>
      </c>
      <c r="D68" s="29">
        <v>648829.6</v>
      </c>
      <c r="E68" s="29">
        <v>-167.57</v>
      </c>
      <c r="F68" s="29">
        <v>2090593.5</v>
      </c>
      <c r="G68" s="29">
        <v>-599.73</v>
      </c>
      <c r="H68" s="29">
        <v>315845.49</v>
      </c>
      <c r="I68" s="29">
        <v>361.37</v>
      </c>
      <c r="J68" s="29">
        <v>44237.81</v>
      </c>
      <c r="K68" s="29">
        <v>182.59</v>
      </c>
      <c r="L68" s="29">
        <v>290570.02</v>
      </c>
      <c r="M68" s="30">
        <v>325.76</v>
      </c>
      <c r="N68" s="29">
        <v>244620.41</v>
      </c>
      <c r="O68" s="29">
        <v>-41.8</v>
      </c>
      <c r="P68" s="29">
        <v>201263</v>
      </c>
      <c r="Q68" s="30">
        <v>105.7</v>
      </c>
      <c r="R68" s="29">
        <v>134120.85999999999</v>
      </c>
      <c r="S68" s="29">
        <v>-64.83</v>
      </c>
      <c r="T68" s="29">
        <v>8506.34</v>
      </c>
      <c r="U68" s="30">
        <v>3.63</v>
      </c>
      <c r="V68" s="29">
        <v>117440.11</v>
      </c>
      <c r="W68" s="29">
        <v>310.64999999999998</v>
      </c>
      <c r="X68" s="29">
        <v>2178840.12</v>
      </c>
      <c r="Y68" s="29">
        <v>-616.36</v>
      </c>
      <c r="Z68" s="29">
        <v>44628.62</v>
      </c>
      <c r="AA68" s="30">
        <v>60.28</v>
      </c>
      <c r="AB68" s="29">
        <v>213731.78</v>
      </c>
      <c r="AC68" s="30">
        <v>-168.08</v>
      </c>
      <c r="AD68" s="29">
        <v>19980.05</v>
      </c>
      <c r="AE68" s="30">
        <v>3.09</v>
      </c>
      <c r="AF68" s="29">
        <v>25263.63</v>
      </c>
      <c r="AG68" s="30">
        <v>-54.11</v>
      </c>
      <c r="AH68" s="29">
        <v>198789.95</v>
      </c>
      <c r="AI68" s="29">
        <v>-210.68</v>
      </c>
      <c r="AJ68" s="29">
        <v>110753.5</v>
      </c>
      <c r="AK68" s="29">
        <v>-127.89</v>
      </c>
      <c r="AL68" s="29">
        <v>89331.21</v>
      </c>
      <c r="AM68" s="29">
        <v>-47.93</v>
      </c>
      <c r="AN68" s="29">
        <v>174945.8</v>
      </c>
      <c r="AO68" s="29">
        <v>-12.5</v>
      </c>
      <c r="AP68" s="29">
        <v>135705.18</v>
      </c>
      <c r="AQ68" s="30">
        <v>-75.95</v>
      </c>
      <c r="AR68" s="29">
        <v>24616.53</v>
      </c>
      <c r="AS68" s="30">
        <v>50.12</v>
      </c>
      <c r="AT68" s="29">
        <v>80969.67</v>
      </c>
      <c r="AU68" s="30">
        <v>107.92</v>
      </c>
      <c r="AV68" s="29">
        <v>50311.24</v>
      </c>
      <c r="AW68" s="30">
        <v>15.02</v>
      </c>
      <c r="AX68" s="29">
        <v>72404.36</v>
      </c>
      <c r="AY68" s="30">
        <v>-353.22</v>
      </c>
      <c r="AZ68" s="28">
        <v>2344012.94</v>
      </c>
      <c r="BA68" s="29">
        <v>-173.52</v>
      </c>
      <c r="BB68" s="29">
        <v>103338.92</v>
      </c>
      <c r="BC68" s="30">
        <v>77.13</v>
      </c>
      <c r="BD68" s="29">
        <v>39961.949999999997</v>
      </c>
      <c r="BE68" s="30">
        <v>-34.54</v>
      </c>
      <c r="BF68" s="29"/>
      <c r="BG68" s="29"/>
      <c r="BH68" s="29">
        <v>95764.21</v>
      </c>
      <c r="BI68" s="30">
        <v>37.159999999999997</v>
      </c>
      <c r="BJ68" s="29">
        <v>127735.27</v>
      </c>
      <c r="BK68" s="30">
        <v>181.3</v>
      </c>
      <c r="BL68" s="29">
        <v>51407.21</v>
      </c>
      <c r="BM68" s="30">
        <v>-12.8</v>
      </c>
      <c r="BN68" s="29">
        <v>48656.34</v>
      </c>
      <c r="BO68" s="30">
        <v>10.25</v>
      </c>
      <c r="BP68" s="29">
        <v>82685.72</v>
      </c>
      <c r="BQ68" s="30">
        <v>-326.14999999999998</v>
      </c>
      <c r="BR68" s="29">
        <v>274001</v>
      </c>
      <c r="BS68" s="29">
        <v>325.88</v>
      </c>
      <c r="BT68" s="29">
        <v>2221021.38</v>
      </c>
      <c r="BU68" s="29">
        <v>-577.29999999999995</v>
      </c>
      <c r="BV68" s="29">
        <v>402688.9</v>
      </c>
      <c r="BW68" s="30">
        <v>-205.55</v>
      </c>
      <c r="BX68" s="29">
        <v>76020.75</v>
      </c>
      <c r="BY68" s="30">
        <v>-48.38</v>
      </c>
      <c r="BZ68" s="29">
        <v>264277.01</v>
      </c>
      <c r="CA68" s="29">
        <v>-60.42</v>
      </c>
      <c r="CB68" s="29">
        <v>12747.69</v>
      </c>
      <c r="CC68" s="30">
        <v>5.55</v>
      </c>
      <c r="CD68" s="29">
        <v>29766.58</v>
      </c>
      <c r="CE68" s="30">
        <v>-49.51</v>
      </c>
      <c r="CF68" s="29">
        <v>26373.66</v>
      </c>
      <c r="CG68" s="30">
        <v>90.58</v>
      </c>
      <c r="CH68" s="29">
        <v>70397.38</v>
      </c>
      <c r="CI68" s="30">
        <v>48.06</v>
      </c>
      <c r="CJ68" s="29">
        <v>383242.2</v>
      </c>
      <c r="CK68" s="29">
        <v>-183.56</v>
      </c>
      <c r="CL68" s="29">
        <v>243609.26</v>
      </c>
      <c r="CM68" s="30">
        <v>-122.25</v>
      </c>
      <c r="CN68" s="29">
        <v>125484.27</v>
      </c>
      <c r="CO68" s="30">
        <v>-218.59</v>
      </c>
      <c r="CP68" s="29">
        <v>103911.69</v>
      </c>
      <c r="CQ68" s="30">
        <v>76.62</v>
      </c>
      <c r="CR68" s="29">
        <v>169395.23</v>
      </c>
      <c r="CS68" s="29">
        <v>-88.57</v>
      </c>
      <c r="CT68" s="29">
        <v>141965.76999999999</v>
      </c>
      <c r="CU68" s="30">
        <v>-77.319999999999993</v>
      </c>
      <c r="CV68" s="29">
        <v>2221021.38</v>
      </c>
      <c r="CW68" s="29">
        <v>-577.29999999999995</v>
      </c>
      <c r="CX68" s="29">
        <v>223025.11</v>
      </c>
      <c r="CY68" s="29">
        <v>234.38</v>
      </c>
      <c r="CZ68" s="29">
        <v>19705.830000000002</v>
      </c>
      <c r="DA68" s="30">
        <v>80.97</v>
      </c>
      <c r="DB68" s="29">
        <v>39961.949999999997</v>
      </c>
      <c r="DC68" s="30">
        <v>-34.54</v>
      </c>
      <c r="DD68" s="29">
        <v>8506.34</v>
      </c>
      <c r="DE68" s="30">
        <v>3.63</v>
      </c>
      <c r="DF68" s="29">
        <v>57230.89</v>
      </c>
      <c r="DG68" s="30">
        <v>-53.66</v>
      </c>
      <c r="DH68" s="29">
        <v>21389.94</v>
      </c>
      <c r="DI68" s="30">
        <v>-50.78</v>
      </c>
      <c r="DJ68" s="29">
        <v>607433.43999999994</v>
      </c>
      <c r="DK68" s="29">
        <v>168.21</v>
      </c>
      <c r="DL68" s="29">
        <v>99847.11</v>
      </c>
      <c r="DM68" s="30">
        <v>-199.62</v>
      </c>
      <c r="DN68" s="29">
        <v>2221021.38</v>
      </c>
      <c r="DO68" s="29">
        <v>-577.29999999999995</v>
      </c>
      <c r="DP68" s="29">
        <v>82764.600000000006</v>
      </c>
      <c r="DQ68" s="30">
        <v>-82.42</v>
      </c>
      <c r="DR68" s="29">
        <v>45633.69</v>
      </c>
      <c r="DS68" s="30">
        <v>169.5</v>
      </c>
      <c r="DT68" s="29">
        <v>134120.85999999999</v>
      </c>
      <c r="DU68" s="29">
        <v>-64.83</v>
      </c>
      <c r="DV68" s="29">
        <v>34999.879999999997</v>
      </c>
      <c r="DW68" s="30">
        <v>-25.17</v>
      </c>
      <c r="DX68" s="29">
        <v>117440.11</v>
      </c>
      <c r="DY68" s="30">
        <v>310.64999999999998</v>
      </c>
      <c r="DZ68" s="29">
        <v>8899.9699999999993</v>
      </c>
      <c r="EA68" s="30">
        <v>0.66</v>
      </c>
      <c r="EB68" s="29">
        <v>12947.19</v>
      </c>
      <c r="EC68" s="30">
        <v>10.19</v>
      </c>
      <c r="ED68" s="29">
        <v>10903.42</v>
      </c>
      <c r="EE68" s="30">
        <v>-17.329999999999998</v>
      </c>
      <c r="EF68" s="29">
        <v>246641.78</v>
      </c>
      <c r="EG68" s="30">
        <v>-50.15</v>
      </c>
      <c r="EH68" s="29">
        <v>201436.86</v>
      </c>
      <c r="EI68" s="30">
        <v>105.42</v>
      </c>
      <c r="EJ68" s="29">
        <v>102919.03</v>
      </c>
      <c r="EK68" s="30">
        <v>229.06</v>
      </c>
      <c r="EL68" s="29">
        <v>32319.33</v>
      </c>
      <c r="EM68" s="30">
        <v>-48.89</v>
      </c>
      <c r="EN68" s="29">
        <v>45633.69</v>
      </c>
      <c r="EO68" s="30">
        <v>169.5</v>
      </c>
      <c r="EP68" s="29">
        <v>175676.73</v>
      </c>
      <c r="EQ68" s="29">
        <v>-326.91000000000003</v>
      </c>
      <c r="ER68" s="29">
        <v>14766.59</v>
      </c>
      <c r="ES68" s="29">
        <v>-22.23</v>
      </c>
      <c r="ET68" s="29">
        <v>135705.18</v>
      </c>
      <c r="EU68" s="30">
        <v>-75.95</v>
      </c>
      <c r="EV68" s="29">
        <v>44628.62</v>
      </c>
      <c r="EW68" s="30">
        <v>60.28</v>
      </c>
      <c r="EX68" s="29">
        <v>59283.07</v>
      </c>
      <c r="EY68" s="30">
        <v>16.350000000000001</v>
      </c>
    </row>
    <row r="69" spans="1:155">
      <c r="A69" s="27">
        <v>46132</v>
      </c>
      <c r="B69" s="29">
        <v>4945676.92</v>
      </c>
      <c r="C69" s="29">
        <v>-424.86</v>
      </c>
      <c r="D69" s="29">
        <v>651570.55000000005</v>
      </c>
      <c r="E69" s="29">
        <v>3.12</v>
      </c>
      <c r="F69" s="29">
        <v>2076554.74</v>
      </c>
      <c r="G69" s="29">
        <v>-882.14</v>
      </c>
      <c r="H69" s="29">
        <v>322220.3</v>
      </c>
      <c r="I69" s="29">
        <v>541.23</v>
      </c>
      <c r="J69" s="29">
        <v>43795.38</v>
      </c>
      <c r="K69" s="28">
        <v>145.28</v>
      </c>
      <c r="L69" s="29">
        <v>296419.61</v>
      </c>
      <c r="M69" s="30">
        <v>491.59</v>
      </c>
      <c r="N69" s="29">
        <v>240893.93</v>
      </c>
      <c r="O69" s="29">
        <v>-113.6</v>
      </c>
      <c r="P69" s="29">
        <v>200803.16</v>
      </c>
      <c r="Q69" s="30">
        <v>138.02000000000001</v>
      </c>
      <c r="R69" s="29">
        <v>133058.28</v>
      </c>
      <c r="S69" s="29">
        <v>-93.21</v>
      </c>
      <c r="T69" s="29">
        <v>8474.26</v>
      </c>
      <c r="U69" s="30">
        <v>4.3099999999999996</v>
      </c>
      <c r="V69" s="29">
        <v>118210.01</v>
      </c>
      <c r="W69" s="29">
        <v>462.81</v>
      </c>
      <c r="X69" s="29">
        <v>2199164.87</v>
      </c>
      <c r="Y69" s="29">
        <v>-590.14</v>
      </c>
      <c r="Z69" s="29">
        <v>44123.45</v>
      </c>
      <c r="AA69" s="30">
        <v>51.64</v>
      </c>
      <c r="AB69" s="29">
        <v>213288.75</v>
      </c>
      <c r="AC69" s="30">
        <v>-131.41</v>
      </c>
      <c r="AD69" s="29">
        <v>19916.87</v>
      </c>
      <c r="AE69" s="30">
        <v>12.68</v>
      </c>
      <c r="AF69" s="29">
        <v>25311.48</v>
      </c>
      <c r="AG69" s="30">
        <v>-14.18</v>
      </c>
      <c r="AH69" s="29">
        <v>198347.29</v>
      </c>
      <c r="AI69" s="29">
        <v>-315.58999999999997</v>
      </c>
      <c r="AJ69" s="29">
        <v>109589.45</v>
      </c>
      <c r="AK69" s="29">
        <v>-179.46</v>
      </c>
      <c r="AL69" s="29">
        <v>88556.69</v>
      </c>
      <c r="AM69" s="29">
        <v>-47.89</v>
      </c>
      <c r="AN69" s="29">
        <v>171954.25</v>
      </c>
      <c r="AO69" s="29">
        <v>-73.400000000000006</v>
      </c>
      <c r="AP69" s="29">
        <v>136264.63</v>
      </c>
      <c r="AQ69" s="30">
        <v>-119.25</v>
      </c>
      <c r="AR69" s="29">
        <v>24496.81</v>
      </c>
      <c r="AS69" s="30">
        <v>49.1</v>
      </c>
      <c r="AT69" s="29">
        <v>80853.5</v>
      </c>
      <c r="AU69" s="30">
        <v>106.15</v>
      </c>
      <c r="AV69" s="29">
        <v>50176.42</v>
      </c>
      <c r="AW69" s="30">
        <v>32.119999999999997</v>
      </c>
      <c r="AX69" s="29">
        <v>71178.460000000006</v>
      </c>
      <c r="AY69" s="30">
        <v>-223.51</v>
      </c>
      <c r="AZ69" s="28">
        <v>2367495.0099999998</v>
      </c>
      <c r="BA69" s="29">
        <v>-65.3</v>
      </c>
      <c r="BB69" s="29">
        <v>102816.45</v>
      </c>
      <c r="BC69" s="30">
        <v>70.27</v>
      </c>
      <c r="BD69" s="29">
        <v>39925.629999999997</v>
      </c>
      <c r="BE69" s="30">
        <v>-69.19</v>
      </c>
      <c r="BF69" s="29"/>
      <c r="BG69" s="29"/>
      <c r="BH69" s="29">
        <v>95720.85</v>
      </c>
      <c r="BI69" s="30">
        <v>93.44</v>
      </c>
      <c r="BJ69" s="29">
        <v>128861.83</v>
      </c>
      <c r="BK69" s="30">
        <v>217.23</v>
      </c>
      <c r="BL69" s="29">
        <v>51053.83</v>
      </c>
      <c r="BM69" s="30">
        <v>-43.69</v>
      </c>
      <c r="BN69" s="29">
        <v>48743.66</v>
      </c>
      <c r="BO69" s="30">
        <v>14.26</v>
      </c>
      <c r="BP69" s="29">
        <v>81752.94</v>
      </c>
      <c r="BQ69" s="30">
        <v>-202.01</v>
      </c>
      <c r="BR69" s="29">
        <v>275920.78000000003</v>
      </c>
      <c r="BS69" s="29">
        <v>397.35</v>
      </c>
      <c r="BT69" s="29">
        <v>2240961.8199999998</v>
      </c>
      <c r="BU69" s="29">
        <v>-545.57000000000005</v>
      </c>
      <c r="BV69" s="29">
        <v>407567.81</v>
      </c>
      <c r="BW69" s="30">
        <v>-127.97</v>
      </c>
      <c r="BX69" s="29">
        <v>75931.77</v>
      </c>
      <c r="BY69" s="30">
        <v>8.42</v>
      </c>
      <c r="BZ69" s="29">
        <v>260510.93</v>
      </c>
      <c r="CA69" s="29">
        <v>-121.3</v>
      </c>
      <c r="CB69" s="29">
        <v>12629.85</v>
      </c>
      <c r="CC69" s="30">
        <v>5.13</v>
      </c>
      <c r="CD69" s="29">
        <v>29299.85</v>
      </c>
      <c r="CE69" s="30">
        <v>-77.239999999999995</v>
      </c>
      <c r="CF69" s="29">
        <v>26370.22</v>
      </c>
      <c r="CG69" s="30">
        <v>57.63</v>
      </c>
      <c r="CH69" s="29">
        <v>70283.039999999994</v>
      </c>
      <c r="CI69" s="30">
        <v>64.459999999999994</v>
      </c>
      <c r="CJ69" s="29">
        <v>382346.97</v>
      </c>
      <c r="CK69" s="29">
        <v>-243.48</v>
      </c>
      <c r="CL69" s="29">
        <v>243212.67</v>
      </c>
      <c r="CM69" s="30">
        <v>-110.84</v>
      </c>
      <c r="CN69" s="29">
        <v>124414.5</v>
      </c>
      <c r="CO69" s="30">
        <v>-183.76</v>
      </c>
      <c r="CP69" s="29">
        <v>103391.66</v>
      </c>
      <c r="CQ69" s="30">
        <v>69.53</v>
      </c>
      <c r="CR69" s="29">
        <v>168626.11</v>
      </c>
      <c r="CS69" s="29">
        <v>-116.82</v>
      </c>
      <c r="CT69" s="29">
        <v>143978.71</v>
      </c>
      <c r="CU69" s="30">
        <v>48.31</v>
      </c>
      <c r="CV69" s="29">
        <v>2240961.8199999998</v>
      </c>
      <c r="CW69" s="29">
        <v>-545.57000000000005</v>
      </c>
      <c r="CX69" s="29">
        <v>228112.29</v>
      </c>
      <c r="CY69" s="29">
        <v>331.53</v>
      </c>
      <c r="CZ69" s="29">
        <v>19771.38</v>
      </c>
      <c r="DA69" s="30">
        <v>76.540000000000006</v>
      </c>
      <c r="DB69" s="29">
        <v>39925.629999999997</v>
      </c>
      <c r="DC69" s="30">
        <v>-69.19</v>
      </c>
      <c r="DD69" s="29">
        <v>8474.26</v>
      </c>
      <c r="DE69" s="30">
        <v>4.3099999999999996</v>
      </c>
      <c r="DF69" s="29">
        <v>57193.74</v>
      </c>
      <c r="DG69" s="30">
        <v>-6.45</v>
      </c>
      <c r="DH69" s="29">
        <v>20897.46</v>
      </c>
      <c r="DI69" s="30">
        <v>-79.17</v>
      </c>
      <c r="DJ69" s="29">
        <v>612912.22</v>
      </c>
      <c r="DK69" s="29">
        <v>251.96</v>
      </c>
      <c r="DL69" s="29">
        <v>98996.38</v>
      </c>
      <c r="DM69" s="30">
        <v>-166.4</v>
      </c>
      <c r="DN69" s="29">
        <v>2240961.8199999998</v>
      </c>
      <c r="DO69" s="29">
        <v>-545.57000000000005</v>
      </c>
      <c r="DP69" s="29">
        <v>82953.31</v>
      </c>
      <c r="DQ69" s="30">
        <v>-106.89</v>
      </c>
      <c r="DR69" s="29">
        <v>45287.3</v>
      </c>
      <c r="DS69" s="30">
        <v>155.52000000000001</v>
      </c>
      <c r="DT69" s="29">
        <v>133058.28</v>
      </c>
      <c r="DU69" s="29">
        <v>-93.21</v>
      </c>
      <c r="DV69" s="29">
        <v>35284.910000000003</v>
      </c>
      <c r="DW69" s="30">
        <v>-24.28</v>
      </c>
      <c r="DX69" s="29">
        <v>118210.01</v>
      </c>
      <c r="DY69" s="30">
        <v>462.81</v>
      </c>
      <c r="DZ69" s="29">
        <v>8923.8700000000008</v>
      </c>
      <c r="EA69" s="30">
        <v>9.0500000000000007</v>
      </c>
      <c r="EB69" s="29">
        <v>12803.18</v>
      </c>
      <c r="EC69" s="30">
        <v>9.65</v>
      </c>
      <c r="ED69" s="29">
        <v>10930.81</v>
      </c>
      <c r="EE69" s="30">
        <v>-5.23</v>
      </c>
      <c r="EF69" s="29">
        <v>246082.82</v>
      </c>
      <c r="EG69" s="30">
        <v>-83.46</v>
      </c>
      <c r="EH69" s="29">
        <v>204452.56</v>
      </c>
      <c r="EI69" s="30">
        <v>49.84</v>
      </c>
      <c r="EJ69" s="29">
        <v>102471.56</v>
      </c>
      <c r="EK69" s="30">
        <v>221.54</v>
      </c>
      <c r="EL69" s="29">
        <v>31874.63</v>
      </c>
      <c r="EM69" s="30">
        <v>-75.959999999999994</v>
      </c>
      <c r="EN69" s="29">
        <v>45287.3</v>
      </c>
      <c r="EO69" s="30">
        <v>155.52000000000001</v>
      </c>
      <c r="EP69" s="29">
        <v>177016.98</v>
      </c>
      <c r="EQ69" s="29">
        <v>-207.95</v>
      </c>
      <c r="ER69" s="29">
        <v>14592.29</v>
      </c>
      <c r="ES69" s="29">
        <v>-48.11</v>
      </c>
      <c r="ET69" s="29">
        <v>136264.63</v>
      </c>
      <c r="EU69" s="30">
        <v>-119.25</v>
      </c>
      <c r="EV69" s="29">
        <v>44123.45</v>
      </c>
      <c r="EW69" s="30">
        <v>51.64</v>
      </c>
      <c r="EX69" s="29">
        <v>59268.21</v>
      </c>
      <c r="EY69" s="30">
        <v>17.89</v>
      </c>
    </row>
    <row r="70" spans="1:155">
      <c r="A70" s="27">
        <v>46133</v>
      </c>
      <c r="B70" s="29">
        <v>5080309.8499999996</v>
      </c>
      <c r="C70" s="29">
        <v>-96.04</v>
      </c>
      <c r="D70" s="29">
        <v>653289.03</v>
      </c>
      <c r="E70" s="29">
        <v>-273.47000000000003</v>
      </c>
      <c r="F70" s="29">
        <v>2113667.39</v>
      </c>
      <c r="G70" s="29">
        <v>-344.51</v>
      </c>
      <c r="H70" s="29">
        <v>354336.92</v>
      </c>
      <c r="I70" s="29">
        <v>1034.18</v>
      </c>
      <c r="J70" s="29">
        <v>43624.23</v>
      </c>
      <c r="K70" s="30">
        <v>122.49</v>
      </c>
      <c r="L70" s="29">
        <v>326003.83</v>
      </c>
      <c r="M70" s="30">
        <v>891.11</v>
      </c>
      <c r="N70" s="29">
        <v>249228.06</v>
      </c>
      <c r="O70" s="29">
        <v>-18.5</v>
      </c>
      <c r="P70" s="28">
        <v>198325.66</v>
      </c>
      <c r="Q70" s="30">
        <v>144.86000000000001</v>
      </c>
      <c r="R70" s="29">
        <v>133669.64000000001</v>
      </c>
      <c r="S70" s="29">
        <v>-162.82</v>
      </c>
      <c r="T70" s="29">
        <v>8464.44</v>
      </c>
      <c r="U70" s="30">
        <v>4.37</v>
      </c>
      <c r="V70" s="29">
        <v>120622.39999999999</v>
      </c>
      <c r="W70" s="29">
        <v>424.4</v>
      </c>
      <c r="X70" s="29">
        <v>2269748.14</v>
      </c>
      <c r="Y70" s="29">
        <v>-914.51</v>
      </c>
      <c r="Z70" s="29">
        <v>43617.54</v>
      </c>
      <c r="AA70" s="30">
        <v>35.75</v>
      </c>
      <c r="AB70" s="29">
        <v>212792.2</v>
      </c>
      <c r="AC70" s="30">
        <v>-105.31</v>
      </c>
      <c r="AD70" s="29">
        <v>20324.080000000002</v>
      </c>
      <c r="AE70" s="30">
        <v>17.190000000000001</v>
      </c>
      <c r="AF70" s="29">
        <v>25381.59</v>
      </c>
      <c r="AG70" s="30">
        <v>1.44</v>
      </c>
      <c r="AH70" s="29">
        <v>209834.22</v>
      </c>
      <c r="AI70" s="29">
        <v>-394.15</v>
      </c>
      <c r="AJ70" s="29">
        <v>108735.2</v>
      </c>
      <c r="AK70" s="29">
        <v>-211.35</v>
      </c>
      <c r="AL70" s="29">
        <v>92109.84</v>
      </c>
      <c r="AM70" s="29">
        <v>-61.35</v>
      </c>
      <c r="AN70" s="29">
        <v>176826.52</v>
      </c>
      <c r="AO70" s="29">
        <v>29.81</v>
      </c>
      <c r="AP70" s="29">
        <v>135888.76</v>
      </c>
      <c r="AQ70" s="30">
        <v>35.369999999999997</v>
      </c>
      <c r="AR70" s="29">
        <v>24719.41</v>
      </c>
      <c r="AS70" s="30">
        <v>28.72</v>
      </c>
      <c r="AT70" s="29">
        <v>81580.539999999994</v>
      </c>
      <c r="AU70" s="30">
        <v>44.63</v>
      </c>
      <c r="AV70" s="29">
        <v>49883.6</v>
      </c>
      <c r="AW70" s="30">
        <v>35.799999999999997</v>
      </c>
      <c r="AX70" s="29">
        <v>74384.990000000005</v>
      </c>
      <c r="AY70" s="30">
        <v>124.18</v>
      </c>
      <c r="AZ70" s="28">
        <v>2455733.73</v>
      </c>
      <c r="BA70" s="29">
        <v>-318.39</v>
      </c>
      <c r="BB70" s="29">
        <v>102799.63</v>
      </c>
      <c r="BC70" s="30">
        <v>65.34</v>
      </c>
      <c r="BD70" s="29">
        <v>39887.57</v>
      </c>
      <c r="BE70" s="30">
        <v>-115.55</v>
      </c>
      <c r="BF70" s="29"/>
      <c r="BG70" s="29"/>
      <c r="BH70" s="29">
        <v>97352.17</v>
      </c>
      <c r="BI70" s="30">
        <v>121.09</v>
      </c>
      <c r="BJ70" s="29">
        <v>134919.53</v>
      </c>
      <c r="BK70" s="30">
        <v>291.67</v>
      </c>
      <c r="BL70" s="29">
        <v>51290.99</v>
      </c>
      <c r="BM70" s="30">
        <v>-32.61</v>
      </c>
      <c r="BN70" s="29">
        <v>51552.82</v>
      </c>
      <c r="BO70" s="30">
        <v>116.81</v>
      </c>
      <c r="BP70" s="29">
        <v>85398.23</v>
      </c>
      <c r="BQ70" s="30">
        <v>141.19</v>
      </c>
      <c r="BR70" s="29">
        <v>279062.15999999997</v>
      </c>
      <c r="BS70" s="29">
        <v>594.88</v>
      </c>
      <c r="BT70" s="29">
        <v>2311708.2599999998</v>
      </c>
      <c r="BU70" s="29">
        <v>-920.14</v>
      </c>
      <c r="BV70" s="29">
        <v>408936.92</v>
      </c>
      <c r="BW70" s="30">
        <v>-299.77</v>
      </c>
      <c r="BX70" s="29">
        <v>76975.69</v>
      </c>
      <c r="BY70" s="30">
        <v>27.56</v>
      </c>
      <c r="BZ70" s="29">
        <v>268936.36</v>
      </c>
      <c r="CA70" s="29">
        <v>-31.54</v>
      </c>
      <c r="CB70" s="29">
        <v>12603.81</v>
      </c>
      <c r="CC70" s="30">
        <v>-15.29</v>
      </c>
      <c r="CD70" s="29">
        <v>28921.25</v>
      </c>
      <c r="CE70" s="30">
        <v>-82.58</v>
      </c>
      <c r="CF70" s="29">
        <v>26543.95</v>
      </c>
      <c r="CG70" s="30">
        <v>55.08</v>
      </c>
      <c r="CH70" s="29">
        <v>70158.64</v>
      </c>
      <c r="CI70" s="30">
        <v>61.8</v>
      </c>
      <c r="CJ70" s="29">
        <v>374186.48</v>
      </c>
      <c r="CK70" s="29">
        <v>-337.27</v>
      </c>
      <c r="CL70" s="29">
        <v>242900.06</v>
      </c>
      <c r="CM70" s="30">
        <v>-139.37</v>
      </c>
      <c r="CN70" s="29">
        <v>125128.46</v>
      </c>
      <c r="CO70" s="30">
        <v>-227.33</v>
      </c>
      <c r="CP70" s="29">
        <v>103373.69</v>
      </c>
      <c r="CQ70" s="30">
        <v>64.599999999999994</v>
      </c>
      <c r="CR70" s="29">
        <v>168676.77</v>
      </c>
      <c r="CS70" s="29">
        <v>-187.37</v>
      </c>
      <c r="CT70" s="29">
        <v>152800.75</v>
      </c>
      <c r="CU70" s="30">
        <v>120.87</v>
      </c>
      <c r="CV70" s="29">
        <v>2311708.2599999998</v>
      </c>
      <c r="CW70" s="29">
        <v>-920.14</v>
      </c>
      <c r="CX70" s="29">
        <v>252183.06</v>
      </c>
      <c r="CY70" s="29">
        <v>496.7</v>
      </c>
      <c r="CZ70" s="29">
        <v>20160.53</v>
      </c>
      <c r="DA70" s="30">
        <v>64.72</v>
      </c>
      <c r="DB70" s="29">
        <v>39887.57</v>
      </c>
      <c r="DC70" s="30">
        <v>-115.55</v>
      </c>
      <c r="DD70" s="29">
        <v>8464.44</v>
      </c>
      <c r="DE70" s="30">
        <v>4.37</v>
      </c>
      <c r="DF70" s="29">
        <v>58037.06</v>
      </c>
      <c r="DG70" s="30">
        <v>3.23</v>
      </c>
      <c r="DH70" s="29">
        <v>20555.46</v>
      </c>
      <c r="DI70" s="30">
        <v>-78.260000000000005</v>
      </c>
      <c r="DJ70" s="29">
        <v>643468.81000000006</v>
      </c>
      <c r="DK70" s="29">
        <v>563.01</v>
      </c>
      <c r="DL70" s="29">
        <v>99614.399999999994</v>
      </c>
      <c r="DM70" s="30">
        <v>-210.67</v>
      </c>
      <c r="DN70" s="29">
        <v>2311708.2599999998</v>
      </c>
      <c r="DO70" s="29">
        <v>-920.14</v>
      </c>
      <c r="DP70" s="29">
        <v>80481.45</v>
      </c>
      <c r="DQ70" s="29">
        <v>-159.4</v>
      </c>
      <c r="DR70" s="29">
        <v>44922.85</v>
      </c>
      <c r="DS70" s="30">
        <v>107.81</v>
      </c>
      <c r="DT70" s="29">
        <v>133669.64000000001</v>
      </c>
      <c r="DU70" s="29">
        <v>-162.82</v>
      </c>
      <c r="DV70" s="29">
        <v>34728.74</v>
      </c>
      <c r="DW70" s="30">
        <v>-24.65</v>
      </c>
      <c r="DX70" s="29">
        <v>120622.39999999999</v>
      </c>
      <c r="DY70" s="30">
        <v>424.4</v>
      </c>
      <c r="DZ70" s="29">
        <v>8815.43</v>
      </c>
      <c r="EA70" s="30">
        <v>-2.99</v>
      </c>
      <c r="EB70" s="29">
        <v>12693.19</v>
      </c>
      <c r="EC70" s="30">
        <v>3.29</v>
      </c>
      <c r="ED70" s="29">
        <v>11117.09</v>
      </c>
      <c r="EE70" s="30">
        <v>-6.81</v>
      </c>
      <c r="EF70" s="29">
        <v>241582.06</v>
      </c>
      <c r="EG70" s="30">
        <v>-99.95</v>
      </c>
      <c r="EH70" s="29">
        <v>207878.31</v>
      </c>
      <c r="EI70" s="30">
        <v>-36.659999999999997</v>
      </c>
      <c r="EJ70" s="29">
        <v>102157.37</v>
      </c>
      <c r="EK70" s="30">
        <v>167.92</v>
      </c>
      <c r="EL70" s="29">
        <v>31505.75</v>
      </c>
      <c r="EM70" s="30">
        <v>-81.93</v>
      </c>
      <c r="EN70" s="29">
        <v>44922.85</v>
      </c>
      <c r="EO70" s="30">
        <v>107.81</v>
      </c>
      <c r="EP70" s="29">
        <v>174945.04</v>
      </c>
      <c r="EQ70" s="29">
        <v>-298.01</v>
      </c>
      <c r="ER70" s="29">
        <v>14565.99</v>
      </c>
      <c r="ES70" s="29">
        <v>-74.19</v>
      </c>
      <c r="ET70" s="29">
        <v>135888.76</v>
      </c>
      <c r="EU70" s="30">
        <v>35.369999999999997</v>
      </c>
      <c r="EV70" s="29">
        <v>43617.54</v>
      </c>
      <c r="EW70" s="30">
        <v>35.75</v>
      </c>
      <c r="EX70" s="29">
        <v>59756.14</v>
      </c>
      <c r="EY70" s="30">
        <v>28.85</v>
      </c>
    </row>
    <row r="71" spans="1:155">
      <c r="A71" s="27">
        <v>46134</v>
      </c>
      <c r="B71" s="29">
        <v>5103381.16</v>
      </c>
      <c r="C71" s="29">
        <v>-1269.58</v>
      </c>
      <c r="D71" s="29">
        <v>654295.44999999995</v>
      </c>
      <c r="E71" s="29">
        <v>-332.3</v>
      </c>
      <c r="F71" s="29">
        <v>2097438.1</v>
      </c>
      <c r="G71" s="29">
        <v>-810.92</v>
      </c>
      <c r="H71" s="29">
        <v>357511.41</v>
      </c>
      <c r="I71" s="29">
        <v>570.30999999999995</v>
      </c>
      <c r="J71" s="29">
        <v>44786.68</v>
      </c>
      <c r="K71" s="30">
        <v>140.77000000000001</v>
      </c>
      <c r="L71" s="29">
        <v>328707.78000000003</v>
      </c>
      <c r="M71" s="30">
        <v>535.29</v>
      </c>
      <c r="N71" s="29">
        <v>249213.49</v>
      </c>
      <c r="O71" s="29">
        <v>-157.77000000000001</v>
      </c>
      <c r="P71" s="29">
        <v>195726.54</v>
      </c>
      <c r="Q71" s="30">
        <v>-36.83</v>
      </c>
      <c r="R71" s="29">
        <v>133578.93</v>
      </c>
      <c r="S71" s="29">
        <v>-203</v>
      </c>
      <c r="T71" s="29">
        <v>8468.2999999999993</v>
      </c>
      <c r="U71" s="30">
        <v>2.74</v>
      </c>
      <c r="V71" s="29">
        <v>123164.05</v>
      </c>
      <c r="W71" s="29">
        <v>490.99</v>
      </c>
      <c r="X71" s="29">
        <v>2262661.63</v>
      </c>
      <c r="Y71" s="29">
        <v>-1230.9100000000001</v>
      </c>
      <c r="Z71" s="29">
        <v>42704.51</v>
      </c>
      <c r="AA71" s="30">
        <v>52.89</v>
      </c>
      <c r="AB71" s="29">
        <v>208976.84</v>
      </c>
      <c r="AC71" s="30">
        <v>-99.43</v>
      </c>
      <c r="AD71" s="29">
        <v>19986.919999999998</v>
      </c>
      <c r="AE71" s="30">
        <v>19.46</v>
      </c>
      <c r="AF71" s="29">
        <v>25176.639999999999</v>
      </c>
      <c r="AG71" s="30">
        <v>-1.47</v>
      </c>
      <c r="AH71" s="29">
        <v>223515.49</v>
      </c>
      <c r="AI71" s="29">
        <v>-356.55</v>
      </c>
      <c r="AJ71" s="29">
        <v>109755.36</v>
      </c>
      <c r="AK71" s="29">
        <v>-221.65</v>
      </c>
      <c r="AL71" s="29">
        <v>93280.21</v>
      </c>
      <c r="AM71" s="29">
        <v>-76.040000000000006</v>
      </c>
      <c r="AN71" s="29">
        <v>175797.94</v>
      </c>
      <c r="AO71" s="29">
        <v>-91.08</v>
      </c>
      <c r="AP71" s="29">
        <v>140532.45000000001</v>
      </c>
      <c r="AQ71" s="30">
        <v>-69.98</v>
      </c>
      <c r="AR71" s="29">
        <v>24595.8</v>
      </c>
      <c r="AS71" s="30">
        <v>37.56</v>
      </c>
      <c r="AT71" s="29">
        <v>82358</v>
      </c>
      <c r="AU71" s="30">
        <v>29.53</v>
      </c>
      <c r="AV71" s="29">
        <v>49776.46</v>
      </c>
      <c r="AW71" s="30">
        <v>30.61</v>
      </c>
      <c r="AX71" s="29">
        <v>73277.66</v>
      </c>
      <c r="AY71" s="30">
        <v>-194.83</v>
      </c>
      <c r="AZ71" s="28">
        <v>2456043.63</v>
      </c>
      <c r="BA71" s="29">
        <v>-971.34</v>
      </c>
      <c r="BB71" s="29">
        <v>100328.52</v>
      </c>
      <c r="BC71" s="30">
        <v>78.150000000000006</v>
      </c>
      <c r="BD71" s="29">
        <v>40199.32</v>
      </c>
      <c r="BE71" s="30">
        <v>-123.41</v>
      </c>
      <c r="BF71" s="29"/>
      <c r="BG71" s="29"/>
      <c r="BH71" s="29">
        <v>98067.16</v>
      </c>
      <c r="BI71" s="30">
        <v>123.5</v>
      </c>
      <c r="BJ71" s="29">
        <v>136708.25</v>
      </c>
      <c r="BK71" s="30">
        <v>157.57</v>
      </c>
      <c r="BL71" s="29">
        <v>52078.97</v>
      </c>
      <c r="BM71" s="30">
        <v>-3.51</v>
      </c>
      <c r="BN71" s="29">
        <v>51334.67</v>
      </c>
      <c r="BO71" s="30">
        <v>79.349999999999994</v>
      </c>
      <c r="BP71" s="29">
        <v>84265.06</v>
      </c>
      <c r="BQ71" s="30">
        <v>-120.35</v>
      </c>
      <c r="BR71" s="29">
        <v>283806.03000000003</v>
      </c>
      <c r="BS71" s="29">
        <v>254.12</v>
      </c>
      <c r="BT71" s="29">
        <v>2305133.88</v>
      </c>
      <c r="BU71" s="29">
        <v>-1229.1600000000001</v>
      </c>
      <c r="BV71" s="29">
        <v>416235.71</v>
      </c>
      <c r="BW71" s="30">
        <v>-71.73</v>
      </c>
      <c r="BX71" s="29">
        <v>76517.039999999994</v>
      </c>
      <c r="BY71" s="30">
        <v>28.27</v>
      </c>
      <c r="BZ71" s="29">
        <v>269078.15000000002</v>
      </c>
      <c r="CA71" s="29">
        <v>-167.11</v>
      </c>
      <c r="CB71" s="29">
        <v>12608.86</v>
      </c>
      <c r="CC71" s="30">
        <v>-9.8800000000000008</v>
      </c>
      <c r="CD71" s="29">
        <v>29017.33</v>
      </c>
      <c r="CE71" s="30">
        <v>-90.59</v>
      </c>
      <c r="CF71" s="29">
        <v>26592.28</v>
      </c>
      <c r="CG71" s="30">
        <v>54.73</v>
      </c>
      <c r="CH71" s="29">
        <v>69822.559999999998</v>
      </c>
      <c r="CI71" s="30">
        <v>56.56</v>
      </c>
      <c r="CJ71" s="29">
        <v>368778.87</v>
      </c>
      <c r="CK71" s="29">
        <v>-529.86</v>
      </c>
      <c r="CL71" s="29">
        <v>240098.52</v>
      </c>
      <c r="CM71" s="30">
        <v>-100.8</v>
      </c>
      <c r="CN71" s="29">
        <v>124847.37</v>
      </c>
      <c r="CO71" s="30">
        <v>-146.18</v>
      </c>
      <c r="CP71" s="29">
        <v>100903.85</v>
      </c>
      <c r="CQ71" s="30">
        <v>77.8</v>
      </c>
      <c r="CR71" s="29">
        <v>169680.25</v>
      </c>
      <c r="CS71" s="29">
        <v>-227.36</v>
      </c>
      <c r="CT71" s="29">
        <v>160977.96</v>
      </c>
      <c r="CU71" s="30">
        <v>179.35</v>
      </c>
      <c r="CV71" s="29">
        <v>2305133.88</v>
      </c>
      <c r="CW71" s="29">
        <v>-1229.1600000000001</v>
      </c>
      <c r="CX71" s="29">
        <v>256197.26</v>
      </c>
      <c r="CY71" s="29">
        <v>253.88</v>
      </c>
      <c r="CZ71" s="29">
        <v>20594.810000000001</v>
      </c>
      <c r="DA71" s="30">
        <v>99.05</v>
      </c>
      <c r="DB71" s="29">
        <v>40199.32</v>
      </c>
      <c r="DC71" s="30">
        <v>-123.41</v>
      </c>
      <c r="DD71" s="29">
        <v>8468.2999999999993</v>
      </c>
      <c r="DE71" s="30">
        <v>2.74</v>
      </c>
      <c r="DF71" s="29">
        <v>57705.27</v>
      </c>
      <c r="DG71" s="30">
        <v>0.06</v>
      </c>
      <c r="DH71" s="28">
        <v>20676.95</v>
      </c>
      <c r="DI71" s="30">
        <v>-84.97</v>
      </c>
      <c r="DJ71" s="29">
        <v>664663.30000000005</v>
      </c>
      <c r="DK71" s="29">
        <v>265.70999999999998</v>
      </c>
      <c r="DL71" s="29">
        <v>99496.23</v>
      </c>
      <c r="DM71" s="30">
        <v>-139.38</v>
      </c>
      <c r="DN71" s="29">
        <v>2305133.88</v>
      </c>
      <c r="DO71" s="29">
        <v>-1229.1600000000001</v>
      </c>
      <c r="DP71" s="29">
        <v>79379.53</v>
      </c>
      <c r="DQ71" s="29">
        <v>-210.06</v>
      </c>
      <c r="DR71" s="29">
        <v>46126.22</v>
      </c>
      <c r="DS71" s="30">
        <v>113.8</v>
      </c>
      <c r="DT71" s="29">
        <v>133578.93</v>
      </c>
      <c r="DU71" s="29">
        <v>-203</v>
      </c>
      <c r="DV71" s="29">
        <v>35819.760000000002</v>
      </c>
      <c r="DW71" s="30">
        <v>-23.95</v>
      </c>
      <c r="DX71" s="29">
        <v>123164.05</v>
      </c>
      <c r="DY71" s="30">
        <v>490.99</v>
      </c>
      <c r="DZ71" s="29">
        <v>8751.69</v>
      </c>
      <c r="EA71" s="30">
        <v>-9.07</v>
      </c>
      <c r="EB71" s="29">
        <v>12752.68</v>
      </c>
      <c r="EC71" s="30">
        <v>11</v>
      </c>
      <c r="ED71" s="29">
        <v>11090.58</v>
      </c>
      <c r="EE71" s="30">
        <v>-11.07</v>
      </c>
      <c r="EF71" s="29">
        <v>237539.82</v>
      </c>
      <c r="EG71" s="30">
        <v>-227.16</v>
      </c>
      <c r="EH71" s="28">
        <v>207868.41</v>
      </c>
      <c r="EI71" s="30">
        <v>38.08</v>
      </c>
      <c r="EJ71" s="29">
        <v>102873.23</v>
      </c>
      <c r="EK71" s="30">
        <v>148.22999999999999</v>
      </c>
      <c r="EL71" s="29">
        <v>31583.73</v>
      </c>
      <c r="EM71" s="30">
        <v>-89.09</v>
      </c>
      <c r="EN71" s="29">
        <v>46126.22</v>
      </c>
      <c r="EO71" s="30">
        <v>113.8</v>
      </c>
      <c r="EP71" s="29">
        <v>181578.28</v>
      </c>
      <c r="EQ71" s="29">
        <v>-158.47999999999999</v>
      </c>
      <c r="ER71" s="29">
        <v>14708.44</v>
      </c>
      <c r="ES71" s="28">
        <v>-57.6</v>
      </c>
      <c r="ET71" s="29">
        <v>140532.45000000001</v>
      </c>
      <c r="EU71" s="30">
        <v>-69.98</v>
      </c>
      <c r="EV71" s="29">
        <v>42704.51</v>
      </c>
      <c r="EW71" s="30">
        <v>52.89</v>
      </c>
      <c r="EX71" s="29">
        <v>58199.34</v>
      </c>
      <c r="EY71" s="30">
        <v>24.91</v>
      </c>
    </row>
    <row r="72" spans="1:155">
      <c r="A72" s="27">
        <v>46135</v>
      </c>
      <c r="B72" s="29">
        <v>5148032.28</v>
      </c>
      <c r="C72" s="29">
        <v>-1832.99</v>
      </c>
      <c r="D72" s="29">
        <v>650646.61</v>
      </c>
      <c r="E72" s="29">
        <v>-232.2</v>
      </c>
      <c r="F72" s="29">
        <v>2142967.52</v>
      </c>
      <c r="G72" s="29">
        <v>-750.63</v>
      </c>
      <c r="H72" s="29">
        <v>345609.33</v>
      </c>
      <c r="I72" s="29">
        <v>229.35</v>
      </c>
      <c r="J72" s="29">
        <v>45126.87</v>
      </c>
      <c r="K72" s="30">
        <v>149.07</v>
      </c>
      <c r="L72" s="29">
        <v>317793.78000000003</v>
      </c>
      <c r="M72" s="30">
        <v>285.01</v>
      </c>
      <c r="N72" s="29">
        <v>245331.36</v>
      </c>
      <c r="O72" s="29">
        <v>-313.35000000000002</v>
      </c>
      <c r="P72" s="29">
        <v>195002.36</v>
      </c>
      <c r="Q72" s="30">
        <v>-88.72</v>
      </c>
      <c r="R72" s="29">
        <v>133346.87</v>
      </c>
      <c r="S72" s="29">
        <v>-193.95</v>
      </c>
      <c r="T72" s="29">
        <v>8563.8700000000008</v>
      </c>
      <c r="U72" s="30">
        <v>1.99</v>
      </c>
      <c r="V72" s="29">
        <v>122805.39</v>
      </c>
      <c r="W72" s="29">
        <v>465.48</v>
      </c>
      <c r="X72" s="29">
        <v>2304806.2799999998</v>
      </c>
      <c r="Y72" s="29">
        <v>-611.58000000000004</v>
      </c>
      <c r="Z72" s="29">
        <v>42676.53</v>
      </c>
      <c r="AA72" s="30">
        <v>24.43</v>
      </c>
      <c r="AB72" s="29">
        <v>209923.31</v>
      </c>
      <c r="AC72" s="30">
        <v>-148.69</v>
      </c>
      <c r="AD72" s="29">
        <v>19712.77</v>
      </c>
      <c r="AE72" s="30">
        <v>5.63</v>
      </c>
      <c r="AF72" s="29">
        <v>25025.19</v>
      </c>
      <c r="AG72" s="30">
        <v>-6.43</v>
      </c>
      <c r="AH72" s="29">
        <v>226425.53</v>
      </c>
      <c r="AI72" s="29">
        <v>-381.96</v>
      </c>
      <c r="AJ72" s="29">
        <v>109723.57</v>
      </c>
      <c r="AK72" s="29">
        <v>-291.74</v>
      </c>
      <c r="AL72" s="29">
        <v>91649.06</v>
      </c>
      <c r="AM72" s="29">
        <v>-104.04</v>
      </c>
      <c r="AN72" s="29">
        <v>173335.1</v>
      </c>
      <c r="AO72" s="29">
        <v>-233.91</v>
      </c>
      <c r="AP72" s="29">
        <v>148872.98000000001</v>
      </c>
      <c r="AQ72" s="30">
        <v>-197.94</v>
      </c>
      <c r="AR72" s="29">
        <v>24399.43</v>
      </c>
      <c r="AS72" s="30">
        <v>-6.39</v>
      </c>
      <c r="AT72" s="29">
        <v>81906.740000000005</v>
      </c>
      <c r="AU72" s="30">
        <v>-69.650000000000006</v>
      </c>
      <c r="AV72" s="29">
        <v>49934.82</v>
      </c>
      <c r="AW72" s="30">
        <v>29.58</v>
      </c>
      <c r="AX72" s="29">
        <v>74736.240000000005</v>
      </c>
      <c r="AY72" s="30">
        <v>-19.05</v>
      </c>
      <c r="AZ72" s="28">
        <v>2490456.2799999998</v>
      </c>
      <c r="BA72" s="29">
        <v>-585.15</v>
      </c>
      <c r="BB72" s="29">
        <v>101850.93</v>
      </c>
      <c r="BC72" s="30">
        <v>72.59</v>
      </c>
      <c r="BD72" s="29">
        <v>40573.94</v>
      </c>
      <c r="BE72" s="30">
        <v>-136.85</v>
      </c>
      <c r="BF72" s="29"/>
      <c r="BG72" s="29"/>
      <c r="BH72" s="29">
        <v>100465.83</v>
      </c>
      <c r="BI72" s="30">
        <v>117.4</v>
      </c>
      <c r="BJ72" s="29">
        <v>134280.65</v>
      </c>
      <c r="BK72" s="30">
        <v>-41.4</v>
      </c>
      <c r="BL72" s="29">
        <v>51327.93</v>
      </c>
      <c r="BM72" s="30">
        <v>-38.68</v>
      </c>
      <c r="BN72" s="29">
        <v>50687.22</v>
      </c>
      <c r="BO72" s="30">
        <v>78.13</v>
      </c>
      <c r="BP72" s="29">
        <v>85508.13</v>
      </c>
      <c r="BQ72" s="30">
        <v>79.349999999999994</v>
      </c>
      <c r="BR72" s="29">
        <v>296403.38</v>
      </c>
      <c r="BS72" s="29">
        <v>19.02</v>
      </c>
      <c r="BT72" s="29">
        <v>2347577.6</v>
      </c>
      <c r="BU72" s="29">
        <v>-532.12</v>
      </c>
      <c r="BV72" s="29">
        <v>417772.82</v>
      </c>
      <c r="BW72" s="30">
        <v>-88.42</v>
      </c>
      <c r="BX72" s="29">
        <v>75588.429999999993</v>
      </c>
      <c r="BY72" s="30">
        <v>-33.44</v>
      </c>
      <c r="BZ72" s="29">
        <v>264984.15999999997</v>
      </c>
      <c r="CA72" s="29">
        <v>-337.95</v>
      </c>
      <c r="CB72" s="29">
        <v>12524.49</v>
      </c>
      <c r="CC72" s="30">
        <v>-13.69</v>
      </c>
      <c r="CD72" s="29">
        <v>28775.89</v>
      </c>
      <c r="CE72" s="30">
        <v>-102.29</v>
      </c>
      <c r="CF72" s="29">
        <v>26829.96</v>
      </c>
      <c r="CG72" s="30">
        <v>21.47</v>
      </c>
      <c r="CH72" s="29">
        <v>69980.19</v>
      </c>
      <c r="CI72" s="30">
        <v>63.65</v>
      </c>
      <c r="CJ72" s="29">
        <v>369997.55</v>
      </c>
      <c r="CK72" s="29">
        <v>-356.15</v>
      </c>
      <c r="CL72" s="29">
        <v>241231.77</v>
      </c>
      <c r="CM72" s="30">
        <v>-146.82</v>
      </c>
      <c r="CN72" s="28">
        <v>124209.76</v>
      </c>
      <c r="CO72" s="30">
        <v>-166.3</v>
      </c>
      <c r="CP72" s="29">
        <v>102424.27</v>
      </c>
      <c r="CQ72" s="30">
        <v>72.39</v>
      </c>
      <c r="CR72" s="29">
        <v>169106.12</v>
      </c>
      <c r="CS72" s="29">
        <v>-249.21</v>
      </c>
      <c r="CT72" s="29">
        <v>155888.94</v>
      </c>
      <c r="CU72" s="30">
        <v>-19.739999999999998</v>
      </c>
      <c r="CV72" s="29">
        <v>2347577.6</v>
      </c>
      <c r="CW72" s="29">
        <v>-532.12</v>
      </c>
      <c r="CX72" s="29">
        <v>246168.89</v>
      </c>
      <c r="CY72" s="29">
        <v>13.83</v>
      </c>
      <c r="CZ72" s="29">
        <v>19190.97</v>
      </c>
      <c r="DA72" s="30">
        <v>11.88</v>
      </c>
      <c r="DB72" s="29">
        <v>40573.94</v>
      </c>
      <c r="DC72" s="30">
        <v>-136.85</v>
      </c>
      <c r="DD72" s="29">
        <v>8563.8700000000008</v>
      </c>
      <c r="DE72" s="30">
        <v>1.99</v>
      </c>
      <c r="DF72" s="29">
        <v>56931.11</v>
      </c>
      <c r="DG72" s="30">
        <v>-44.43</v>
      </c>
      <c r="DH72" s="29">
        <v>20443.330000000002</v>
      </c>
      <c r="DI72" s="30">
        <v>-92.88</v>
      </c>
      <c r="DJ72" s="29">
        <v>670418.02</v>
      </c>
      <c r="DK72" s="29">
        <v>-169.48</v>
      </c>
      <c r="DL72" s="29">
        <v>98813.64</v>
      </c>
      <c r="DM72" s="29">
        <v>-163.02000000000001</v>
      </c>
      <c r="DN72" s="29">
        <v>2347577.6</v>
      </c>
      <c r="DO72" s="29">
        <v>-532.12</v>
      </c>
      <c r="DP72" s="29">
        <v>79883.66</v>
      </c>
      <c r="DQ72" s="29">
        <v>-144.5</v>
      </c>
      <c r="DR72" s="29">
        <v>46484.26</v>
      </c>
      <c r="DS72" s="30">
        <v>131.85</v>
      </c>
      <c r="DT72" s="29">
        <v>133346.87</v>
      </c>
      <c r="DU72" s="29">
        <v>-193.95</v>
      </c>
      <c r="DV72" s="29">
        <v>35486.339999999997</v>
      </c>
      <c r="DW72" s="30">
        <v>-53.25</v>
      </c>
      <c r="DX72" s="29">
        <v>122805.39</v>
      </c>
      <c r="DY72" s="30">
        <v>465.48</v>
      </c>
      <c r="DZ72" s="29">
        <v>8720.92</v>
      </c>
      <c r="EA72" s="30">
        <v>-8.8800000000000008</v>
      </c>
      <c r="EB72" s="29">
        <v>12668.13</v>
      </c>
      <c r="EC72" s="30">
        <v>1.85</v>
      </c>
      <c r="ED72" s="29">
        <v>10865.21</v>
      </c>
      <c r="EE72" s="30">
        <v>-27.96</v>
      </c>
      <c r="EF72" s="29">
        <v>237143.44</v>
      </c>
      <c r="EG72" s="30">
        <v>-186.68</v>
      </c>
      <c r="EH72" s="29">
        <v>211956.03</v>
      </c>
      <c r="EI72" s="30">
        <v>65.41</v>
      </c>
      <c r="EJ72" s="29">
        <v>103266.71</v>
      </c>
      <c r="EK72" s="30">
        <v>162.83000000000001</v>
      </c>
      <c r="EL72" s="29">
        <v>31331.75</v>
      </c>
      <c r="EM72" s="30">
        <v>-103.99</v>
      </c>
      <c r="EN72" s="29">
        <v>46484.26</v>
      </c>
      <c r="EO72" s="30">
        <v>131.85</v>
      </c>
      <c r="EP72" s="29">
        <v>179240.68</v>
      </c>
      <c r="EQ72" s="29">
        <v>-202.44</v>
      </c>
      <c r="ER72" s="29">
        <v>14465.77</v>
      </c>
      <c r="ES72" s="29">
        <v>-7.17</v>
      </c>
      <c r="ET72" s="29">
        <v>148872.98000000001</v>
      </c>
      <c r="EU72" s="30">
        <v>-197.94</v>
      </c>
      <c r="EV72" s="29">
        <v>42676.53</v>
      </c>
      <c r="EW72" s="30">
        <v>24.43</v>
      </c>
      <c r="EX72" s="29">
        <v>59747.74</v>
      </c>
      <c r="EY72" s="30">
        <v>47.96</v>
      </c>
    </row>
    <row r="73" spans="1:155">
      <c r="A73" s="27">
        <v>46136</v>
      </c>
      <c r="B73" s="29">
        <v>5147296.49</v>
      </c>
      <c r="C73" s="29">
        <v>-1785.19</v>
      </c>
      <c r="D73" s="29">
        <v>666906.5</v>
      </c>
      <c r="E73" s="29">
        <v>487.03</v>
      </c>
      <c r="F73" s="29">
        <v>2105714.06</v>
      </c>
      <c r="G73" s="29">
        <v>-1356.41</v>
      </c>
      <c r="H73" s="29">
        <v>353071.07</v>
      </c>
      <c r="I73" s="29">
        <v>-99.72</v>
      </c>
      <c r="J73" s="29">
        <v>47178.86</v>
      </c>
      <c r="K73" s="30">
        <v>137.36000000000001</v>
      </c>
      <c r="L73" s="29">
        <v>323625.34000000003</v>
      </c>
      <c r="M73" s="30">
        <v>19.399999999999999</v>
      </c>
      <c r="N73" s="29">
        <v>237699.67</v>
      </c>
      <c r="O73" s="29">
        <v>-489.01</v>
      </c>
      <c r="P73" s="29">
        <v>197348.32</v>
      </c>
      <c r="Q73" s="30">
        <v>-1.43</v>
      </c>
      <c r="R73" s="29">
        <v>131484.85999999999</v>
      </c>
      <c r="S73" s="29">
        <v>-212.58</v>
      </c>
      <c r="T73" s="29">
        <v>8822.6200000000008</v>
      </c>
      <c r="U73" s="30">
        <v>12.39</v>
      </c>
      <c r="V73" s="29">
        <v>127857.1</v>
      </c>
      <c r="W73" s="29">
        <v>885.41</v>
      </c>
      <c r="X73" s="29">
        <v>2278231.89</v>
      </c>
      <c r="Y73" s="29">
        <v>-742</v>
      </c>
      <c r="Z73" s="29">
        <v>42644.83</v>
      </c>
      <c r="AA73" s="30">
        <v>24.25</v>
      </c>
      <c r="AB73" s="29">
        <v>210463.41</v>
      </c>
      <c r="AC73" s="30">
        <v>-183.91</v>
      </c>
      <c r="AD73" s="29">
        <v>19662.900000000001</v>
      </c>
      <c r="AE73" s="30">
        <v>6.38</v>
      </c>
      <c r="AF73" s="29">
        <v>25368.37</v>
      </c>
      <c r="AG73" s="30">
        <v>14.88</v>
      </c>
      <c r="AH73" s="29">
        <v>234305.23</v>
      </c>
      <c r="AI73" s="29">
        <v>-263.69</v>
      </c>
      <c r="AJ73" s="29">
        <v>109842.87</v>
      </c>
      <c r="AK73" s="29">
        <v>-238.37</v>
      </c>
      <c r="AL73" s="29">
        <v>89941.22</v>
      </c>
      <c r="AM73" s="29">
        <v>-108.72</v>
      </c>
      <c r="AN73" s="29">
        <v>167566.29</v>
      </c>
      <c r="AO73" s="29">
        <v>-393.87</v>
      </c>
      <c r="AP73" s="29">
        <v>158849.79</v>
      </c>
      <c r="AQ73" s="30">
        <v>32.130000000000003</v>
      </c>
      <c r="AR73" s="29">
        <v>24894.74</v>
      </c>
      <c r="AS73" s="30">
        <v>23.24</v>
      </c>
      <c r="AT73" s="29">
        <v>83210.63</v>
      </c>
      <c r="AU73" s="30">
        <v>-77.3</v>
      </c>
      <c r="AV73" s="29">
        <v>49763.47</v>
      </c>
      <c r="AW73" s="30">
        <v>61.88</v>
      </c>
      <c r="AX73" s="29">
        <v>75368.67</v>
      </c>
      <c r="AY73" s="30">
        <v>45.58</v>
      </c>
      <c r="AZ73" s="28">
        <v>2466860.88</v>
      </c>
      <c r="BA73" s="29">
        <v>-1231.99</v>
      </c>
      <c r="BB73" s="29">
        <v>99092.67</v>
      </c>
      <c r="BC73" s="30">
        <v>63.56</v>
      </c>
      <c r="BD73" s="29">
        <v>40829.57</v>
      </c>
      <c r="BE73" s="30">
        <v>-88.43</v>
      </c>
      <c r="BF73" s="29"/>
      <c r="BG73" s="29"/>
      <c r="BH73" s="29">
        <v>101131.98</v>
      </c>
      <c r="BI73" s="30">
        <v>182.61</v>
      </c>
      <c r="BJ73" s="29">
        <v>136861.74</v>
      </c>
      <c r="BK73" s="30">
        <v>-91.79</v>
      </c>
      <c r="BL73" s="29">
        <v>50769.45</v>
      </c>
      <c r="BM73" s="30">
        <v>-30.42</v>
      </c>
      <c r="BN73" s="29">
        <v>51513.97</v>
      </c>
      <c r="BO73" s="30">
        <v>77.44</v>
      </c>
      <c r="BP73" s="29">
        <v>85609.45</v>
      </c>
      <c r="BQ73" s="30">
        <v>84.02</v>
      </c>
      <c r="BR73" s="29">
        <v>311858.28000000003</v>
      </c>
      <c r="BS73" s="29">
        <v>545.59</v>
      </c>
      <c r="BT73" s="29">
        <v>2322392.81</v>
      </c>
      <c r="BU73" s="29">
        <v>-618.95000000000005</v>
      </c>
      <c r="BV73" s="29">
        <v>419508.39</v>
      </c>
      <c r="BW73" s="30">
        <v>100.99</v>
      </c>
      <c r="BX73" s="29">
        <v>75404.95</v>
      </c>
      <c r="BY73" s="30">
        <v>-30.76</v>
      </c>
      <c r="BZ73" s="29">
        <v>257507.51</v>
      </c>
      <c r="CA73" s="29">
        <v>-502.59</v>
      </c>
      <c r="CB73" s="29">
        <v>12815.13</v>
      </c>
      <c r="CC73" s="30">
        <v>-9.7200000000000006</v>
      </c>
      <c r="CD73" s="29">
        <v>29175.38</v>
      </c>
      <c r="CE73" s="30">
        <v>-56.65</v>
      </c>
      <c r="CF73" s="29">
        <v>28062.13</v>
      </c>
      <c r="CG73" s="30">
        <v>41.06</v>
      </c>
      <c r="CH73" s="29">
        <v>70407.13</v>
      </c>
      <c r="CI73" s="30">
        <v>94.51</v>
      </c>
      <c r="CJ73" s="29">
        <v>375841.4</v>
      </c>
      <c r="CK73" s="29">
        <v>-107.44</v>
      </c>
      <c r="CL73" s="29">
        <v>242556.38</v>
      </c>
      <c r="CM73" s="30">
        <v>-136.16999999999999</v>
      </c>
      <c r="CN73" s="29">
        <v>123493.67</v>
      </c>
      <c r="CO73" s="30">
        <v>-147.27000000000001</v>
      </c>
      <c r="CP73" s="29">
        <v>99670.49</v>
      </c>
      <c r="CQ73" s="30">
        <v>63.63</v>
      </c>
      <c r="CR73" s="29">
        <v>167851.29</v>
      </c>
      <c r="CS73" s="29">
        <v>-266.14</v>
      </c>
      <c r="CT73" s="29">
        <v>161308.16</v>
      </c>
      <c r="CU73" s="30">
        <v>11.73</v>
      </c>
      <c r="CV73" s="29">
        <v>2322392.81</v>
      </c>
      <c r="CW73" s="29">
        <v>-618.95000000000005</v>
      </c>
      <c r="CX73" s="29">
        <v>251891.69</v>
      </c>
      <c r="CY73" s="29">
        <v>-211.06</v>
      </c>
      <c r="CZ73" s="29">
        <v>19459.62</v>
      </c>
      <c r="DA73" s="30">
        <v>-43.29</v>
      </c>
      <c r="DB73" s="29">
        <v>40829.57</v>
      </c>
      <c r="DC73" s="30">
        <v>-88.43</v>
      </c>
      <c r="DD73" s="29">
        <v>8822.6200000000008</v>
      </c>
      <c r="DE73" s="30">
        <v>12.39</v>
      </c>
      <c r="DF73" s="29">
        <v>56790.07</v>
      </c>
      <c r="DG73" s="30">
        <v>-41.18</v>
      </c>
      <c r="DH73" s="29">
        <v>20800.95</v>
      </c>
      <c r="DI73" s="30">
        <v>-48.01</v>
      </c>
      <c r="DJ73" s="29">
        <v>696063.54</v>
      </c>
      <c r="DK73" s="29">
        <v>351.58</v>
      </c>
      <c r="DL73" s="29">
        <v>98446.44</v>
      </c>
      <c r="DM73" s="29">
        <v>-144.21</v>
      </c>
      <c r="DN73" s="29">
        <v>2322392.81</v>
      </c>
      <c r="DO73" s="29">
        <v>-618.95000000000005</v>
      </c>
      <c r="DP73" s="29">
        <v>82169.460000000006</v>
      </c>
      <c r="DQ73" s="29">
        <v>15.51</v>
      </c>
      <c r="DR73" s="29">
        <v>48736.31</v>
      </c>
      <c r="DS73" s="30">
        <v>126.45</v>
      </c>
      <c r="DT73" s="29">
        <v>131484.85999999999</v>
      </c>
      <c r="DU73" s="29">
        <v>-212.58</v>
      </c>
      <c r="DV73" s="29">
        <v>36088.32</v>
      </c>
      <c r="DW73" s="30">
        <v>-51.73</v>
      </c>
      <c r="DX73" s="29">
        <v>127857.1</v>
      </c>
      <c r="DY73" s="30">
        <v>885.41</v>
      </c>
      <c r="DZ73" s="29">
        <v>8772.5300000000007</v>
      </c>
      <c r="EA73" s="30">
        <v>-6.13</v>
      </c>
      <c r="EB73" s="29">
        <v>12816.27</v>
      </c>
      <c r="EC73" s="30">
        <v>8.92</v>
      </c>
      <c r="ED73" s="29">
        <v>10943.99</v>
      </c>
      <c r="EE73" s="30">
        <v>-19.46</v>
      </c>
      <c r="EF73" s="29">
        <v>239784.83</v>
      </c>
      <c r="EG73" s="30">
        <v>-105.28</v>
      </c>
      <c r="EH73" s="29">
        <v>212129.04</v>
      </c>
      <c r="EI73" s="30">
        <v>52.16</v>
      </c>
      <c r="EJ73" s="29">
        <v>105526.74</v>
      </c>
      <c r="EK73" s="30">
        <v>205.93</v>
      </c>
      <c r="EL73" s="29">
        <v>31762.84</v>
      </c>
      <c r="EM73" s="30">
        <v>-58.04</v>
      </c>
      <c r="EN73" s="29">
        <v>48736.31</v>
      </c>
      <c r="EO73" s="30">
        <v>126.45</v>
      </c>
      <c r="EP73" s="29">
        <v>180371.16</v>
      </c>
      <c r="EQ73" s="29">
        <v>-3.82</v>
      </c>
      <c r="ER73" s="29">
        <v>14461.33</v>
      </c>
      <c r="ES73" s="29">
        <v>-29.69</v>
      </c>
      <c r="ET73" s="29">
        <v>158849.79</v>
      </c>
      <c r="EU73" s="30">
        <v>32.130000000000003</v>
      </c>
      <c r="EV73" s="29">
        <v>42644.83</v>
      </c>
      <c r="EW73" s="30">
        <v>24.25</v>
      </c>
      <c r="EX73" s="29">
        <v>57025.66</v>
      </c>
      <c r="EY73" s="30">
        <v>39.380000000000003</v>
      </c>
    </row>
    <row r="74" spans="1:155">
      <c r="A74" s="27">
        <v>46139</v>
      </c>
      <c r="B74" s="29">
        <v>5257845.74</v>
      </c>
      <c r="C74" s="29">
        <v>-695.09</v>
      </c>
      <c r="D74" s="29">
        <v>679529.72</v>
      </c>
      <c r="E74" s="29">
        <v>293.24</v>
      </c>
      <c r="F74" s="29">
        <v>2143200.61</v>
      </c>
      <c r="G74" s="29">
        <v>308.14</v>
      </c>
      <c r="H74" s="29">
        <v>347835.7</v>
      </c>
      <c r="I74" s="29">
        <v>-298.79000000000002</v>
      </c>
      <c r="J74" s="29">
        <v>47329.84</v>
      </c>
      <c r="K74" s="30">
        <v>106.68</v>
      </c>
      <c r="L74" s="29">
        <v>318349.51</v>
      </c>
      <c r="M74" s="30">
        <v>-159.83000000000001</v>
      </c>
      <c r="N74" s="29">
        <v>241144.72</v>
      </c>
      <c r="O74" s="29">
        <v>-391.97</v>
      </c>
      <c r="P74" s="29">
        <v>197150.45</v>
      </c>
      <c r="Q74" s="30">
        <v>-103.03</v>
      </c>
      <c r="R74" s="29">
        <v>132728.4</v>
      </c>
      <c r="S74" s="29">
        <v>-182</v>
      </c>
      <c r="T74" s="29">
        <v>8795.8700000000008</v>
      </c>
      <c r="U74" s="30">
        <v>14.79</v>
      </c>
      <c r="V74" s="29">
        <v>129017.19</v>
      </c>
      <c r="W74" s="29">
        <v>441.46</v>
      </c>
      <c r="X74" s="29">
        <v>2365904.2999999998</v>
      </c>
      <c r="Y74" s="29">
        <v>1107.58</v>
      </c>
      <c r="Z74" s="29">
        <v>42496.72</v>
      </c>
      <c r="AA74" s="30">
        <v>27.54</v>
      </c>
      <c r="AB74" s="29">
        <v>208551.63</v>
      </c>
      <c r="AC74" s="30">
        <v>-293.18</v>
      </c>
      <c r="AD74" s="29">
        <v>19580.91</v>
      </c>
      <c r="AE74" s="30">
        <v>-7.62</v>
      </c>
      <c r="AF74" s="29">
        <v>25156.59</v>
      </c>
      <c r="AG74" s="30">
        <v>18.79</v>
      </c>
      <c r="AH74" s="29">
        <v>235511.51</v>
      </c>
      <c r="AI74" s="29">
        <v>-336.05</v>
      </c>
      <c r="AJ74" s="29">
        <v>110089.22</v>
      </c>
      <c r="AK74" s="29">
        <v>-208.32</v>
      </c>
      <c r="AL74" s="29">
        <v>91620.36</v>
      </c>
      <c r="AM74" s="29">
        <v>-69.989999999999995</v>
      </c>
      <c r="AN74" s="29">
        <v>169545.66</v>
      </c>
      <c r="AO74" s="29">
        <v>-331.99</v>
      </c>
      <c r="AP74" s="29">
        <v>171471.02</v>
      </c>
      <c r="AQ74" s="30">
        <v>-200.47</v>
      </c>
      <c r="AR74" s="29">
        <v>25168.6</v>
      </c>
      <c r="AS74" s="30">
        <v>15.49</v>
      </c>
      <c r="AT74" s="29">
        <v>84257.38</v>
      </c>
      <c r="AU74" s="30">
        <v>-122.55</v>
      </c>
      <c r="AV74" s="29">
        <v>49603.3</v>
      </c>
      <c r="AW74" s="30">
        <v>54.42</v>
      </c>
      <c r="AX74" s="29">
        <v>75764.38</v>
      </c>
      <c r="AY74" s="30">
        <v>31.07</v>
      </c>
      <c r="AZ74" s="28">
        <v>2554780.0699999998</v>
      </c>
      <c r="BA74" s="29">
        <v>492.58</v>
      </c>
      <c r="BB74" s="29">
        <v>99974.56</v>
      </c>
      <c r="BC74" s="30">
        <v>69.260000000000005</v>
      </c>
      <c r="BD74" s="29">
        <v>40558.519999999997</v>
      </c>
      <c r="BE74" s="30">
        <v>-67.47</v>
      </c>
      <c r="BF74" s="29"/>
      <c r="BG74" s="29"/>
      <c r="BH74" s="29">
        <v>101510.73</v>
      </c>
      <c r="BI74" s="30">
        <v>124.25</v>
      </c>
      <c r="BJ74" s="29">
        <v>135949.75</v>
      </c>
      <c r="BK74" s="30">
        <v>-128.88</v>
      </c>
      <c r="BL74" s="29">
        <v>50983.69</v>
      </c>
      <c r="BM74" s="30">
        <v>-27.29</v>
      </c>
      <c r="BN74" s="29">
        <v>52317.21</v>
      </c>
      <c r="BO74" s="30">
        <v>73.44</v>
      </c>
      <c r="BP74" s="29">
        <v>85878.87</v>
      </c>
      <c r="BQ74" s="30">
        <v>86.54</v>
      </c>
      <c r="BR74" s="29">
        <v>329099.19</v>
      </c>
      <c r="BS74" s="29">
        <v>192.83</v>
      </c>
      <c r="BT74" s="29">
        <v>2410282.0099999998</v>
      </c>
      <c r="BU74" s="29">
        <v>1120.3900000000001</v>
      </c>
      <c r="BV74" s="29">
        <v>427305.83</v>
      </c>
      <c r="BW74" s="30">
        <v>-8.89</v>
      </c>
      <c r="BX74" s="29">
        <v>75670.37</v>
      </c>
      <c r="BY74" s="30">
        <v>-64.790000000000006</v>
      </c>
      <c r="BZ74" s="29">
        <v>261166.02</v>
      </c>
      <c r="CA74" s="29">
        <v>-401.99</v>
      </c>
      <c r="CB74" s="29">
        <v>13094.73</v>
      </c>
      <c r="CC74" s="30">
        <v>-15.27</v>
      </c>
      <c r="CD74" s="29">
        <v>29055.94</v>
      </c>
      <c r="CE74" s="30">
        <v>-64.98</v>
      </c>
      <c r="CF74" s="29">
        <v>28632.49</v>
      </c>
      <c r="CG74" s="30">
        <v>49.39</v>
      </c>
      <c r="CH74" s="29">
        <v>70430.84</v>
      </c>
      <c r="CI74" s="30">
        <v>86.09</v>
      </c>
      <c r="CJ74" s="29">
        <v>378864.74</v>
      </c>
      <c r="CK74" s="29">
        <v>-145.41999999999999</v>
      </c>
      <c r="CL74" s="29">
        <v>240376.32000000001</v>
      </c>
      <c r="CM74" s="30">
        <v>-270.13</v>
      </c>
      <c r="CN74" s="28">
        <v>125486.91</v>
      </c>
      <c r="CO74" s="30">
        <v>-129.88</v>
      </c>
      <c r="CP74" s="29">
        <v>100560.18</v>
      </c>
      <c r="CQ74" s="30">
        <v>69.319999999999993</v>
      </c>
      <c r="CR74" s="29">
        <v>169098.11</v>
      </c>
      <c r="CS74" s="29">
        <v>-225.82</v>
      </c>
      <c r="CT74" s="29">
        <v>163117.31</v>
      </c>
      <c r="CU74" s="30">
        <v>41.7</v>
      </c>
      <c r="CV74" s="29">
        <v>2410282.0099999998</v>
      </c>
      <c r="CW74" s="29">
        <v>1120.3900000000001</v>
      </c>
      <c r="CX74" s="29">
        <v>248686.3</v>
      </c>
      <c r="CY74" s="29">
        <v>-342.98</v>
      </c>
      <c r="CZ74" s="29">
        <v>19863.7</v>
      </c>
      <c r="DA74" s="30">
        <v>-61.88</v>
      </c>
      <c r="DB74" s="29">
        <v>40558.519999999997</v>
      </c>
      <c r="DC74" s="30">
        <v>-67.47</v>
      </c>
      <c r="DD74" s="29">
        <v>8795.8700000000008</v>
      </c>
      <c r="DE74" s="30">
        <v>14.79</v>
      </c>
      <c r="DF74" s="29">
        <v>56974.93</v>
      </c>
      <c r="DG74" s="30">
        <v>-69.19</v>
      </c>
      <c r="DH74" s="29">
        <v>20680.64</v>
      </c>
      <c r="DI74" s="30">
        <v>-53.97</v>
      </c>
      <c r="DJ74" s="29">
        <v>708835.94</v>
      </c>
      <c r="DK74" s="29">
        <v>-257.72000000000003</v>
      </c>
      <c r="DL74" s="29">
        <v>100296.48</v>
      </c>
      <c r="DM74" s="29">
        <v>-130.53</v>
      </c>
      <c r="DN74" s="29">
        <v>2410282.0099999998</v>
      </c>
      <c r="DO74" s="29">
        <v>1120.3900000000001</v>
      </c>
      <c r="DP74" s="29">
        <v>84454.47</v>
      </c>
      <c r="DQ74" s="30">
        <v>89.19</v>
      </c>
      <c r="DR74" s="29">
        <v>49177.36</v>
      </c>
      <c r="DS74" s="30">
        <v>117.65</v>
      </c>
      <c r="DT74" s="29">
        <v>132728.4</v>
      </c>
      <c r="DU74" s="29">
        <v>-182</v>
      </c>
      <c r="DV74" s="29">
        <v>36092.47</v>
      </c>
      <c r="DW74" s="30">
        <v>-43.02</v>
      </c>
      <c r="DX74" s="29">
        <v>129017.19</v>
      </c>
      <c r="DY74" s="30">
        <v>441.46</v>
      </c>
      <c r="DZ74" s="29">
        <v>8792.76</v>
      </c>
      <c r="EA74" s="30">
        <v>-3.55</v>
      </c>
      <c r="EB74" s="29">
        <v>12783.18</v>
      </c>
      <c r="EC74" s="30">
        <v>1.94</v>
      </c>
      <c r="ED74" s="29">
        <v>11244.98</v>
      </c>
      <c r="EE74" s="30">
        <v>-15.3</v>
      </c>
      <c r="EF74" s="29">
        <v>239612.74</v>
      </c>
      <c r="EG74" s="30">
        <v>-220.55</v>
      </c>
      <c r="EH74" s="29">
        <v>222013.68</v>
      </c>
      <c r="EI74" s="30">
        <v>96.13</v>
      </c>
      <c r="EJ74" s="29">
        <v>106137.28</v>
      </c>
      <c r="EK74" s="30">
        <v>185.4</v>
      </c>
      <c r="EL74" s="29">
        <v>31657.64</v>
      </c>
      <c r="EM74" s="30">
        <v>-66.650000000000006</v>
      </c>
      <c r="EN74" s="29">
        <v>49177.36</v>
      </c>
      <c r="EO74" s="30">
        <v>117.65</v>
      </c>
      <c r="EP74" s="29">
        <v>178247.09</v>
      </c>
      <c r="EQ74" s="29">
        <v>-146.91999999999999</v>
      </c>
      <c r="ER74" s="29">
        <v>14697.58</v>
      </c>
      <c r="ES74" s="29">
        <v>10.5</v>
      </c>
      <c r="ET74" s="29">
        <v>171471.02</v>
      </c>
      <c r="EU74" s="30">
        <v>-200.47</v>
      </c>
      <c r="EV74" s="29">
        <v>42496.72</v>
      </c>
      <c r="EW74" s="30">
        <v>27.54</v>
      </c>
      <c r="EX74" s="29">
        <v>58063.45</v>
      </c>
      <c r="EY74" s="30">
        <v>41.79</v>
      </c>
    </row>
    <row r="75" spans="1:155">
      <c r="A75" s="27">
        <v>46140</v>
      </c>
      <c r="B75" s="29">
        <v>5278520.33</v>
      </c>
      <c r="C75" s="29">
        <v>-2035.89</v>
      </c>
      <c r="D75" s="29">
        <v>673932.24</v>
      </c>
      <c r="E75" s="29">
        <v>81.3</v>
      </c>
      <c r="F75" s="29">
        <v>2139500.6800000002</v>
      </c>
      <c r="G75" s="29">
        <v>-276.47000000000003</v>
      </c>
      <c r="H75" s="29">
        <v>361379.78</v>
      </c>
      <c r="I75" s="29">
        <v>-296.33</v>
      </c>
      <c r="J75" s="29">
        <v>47210.15</v>
      </c>
      <c r="K75" s="30">
        <v>83.23</v>
      </c>
      <c r="L75" s="29">
        <v>331703.03999999998</v>
      </c>
      <c r="M75" s="30">
        <v>-53.89</v>
      </c>
      <c r="N75" s="29">
        <v>250266.99</v>
      </c>
      <c r="O75" s="29">
        <v>-129.80000000000001</v>
      </c>
      <c r="P75" s="29">
        <v>195369.28</v>
      </c>
      <c r="Q75" s="30">
        <v>-207.21</v>
      </c>
      <c r="R75" s="29">
        <v>134851.04999999999</v>
      </c>
      <c r="S75" s="29">
        <v>-103.75</v>
      </c>
      <c r="T75" s="29">
        <v>8980.99</v>
      </c>
      <c r="U75" s="30">
        <v>20.18</v>
      </c>
      <c r="V75" s="29">
        <v>129246.6</v>
      </c>
      <c r="W75" s="29">
        <v>404.86</v>
      </c>
      <c r="X75" s="29">
        <v>2356135.92</v>
      </c>
      <c r="Y75" s="29">
        <v>-418.46</v>
      </c>
      <c r="Z75" s="29">
        <v>43740.44</v>
      </c>
      <c r="AA75" s="30">
        <v>53.07</v>
      </c>
      <c r="AB75" s="29">
        <v>210486.41</v>
      </c>
      <c r="AC75" s="30">
        <v>-191.35</v>
      </c>
      <c r="AD75" s="29">
        <v>19464.14</v>
      </c>
      <c r="AE75" s="30">
        <v>-16.739999999999998</v>
      </c>
      <c r="AF75" s="29">
        <v>24958.7</v>
      </c>
      <c r="AG75" s="30">
        <v>14.13</v>
      </c>
      <c r="AH75" s="28">
        <v>232599.11</v>
      </c>
      <c r="AI75" s="29">
        <v>-189.31</v>
      </c>
      <c r="AJ75" s="29">
        <v>111623.38</v>
      </c>
      <c r="AK75" s="29">
        <v>-114.34</v>
      </c>
      <c r="AL75" s="29">
        <v>93270.27</v>
      </c>
      <c r="AM75" s="29">
        <v>-108.46</v>
      </c>
      <c r="AN75" s="29">
        <v>177078.6</v>
      </c>
      <c r="AO75" s="29">
        <v>-48.32</v>
      </c>
      <c r="AP75" s="29">
        <v>169825.83</v>
      </c>
      <c r="AQ75" s="30">
        <v>-717.12</v>
      </c>
      <c r="AR75" s="29">
        <v>25236.46</v>
      </c>
      <c r="AS75" s="30">
        <v>41.29</v>
      </c>
      <c r="AT75" s="29">
        <v>86090.53</v>
      </c>
      <c r="AU75" s="30">
        <v>-55.75</v>
      </c>
      <c r="AV75" s="29">
        <v>49337.120000000003</v>
      </c>
      <c r="AW75" s="30">
        <v>65.39</v>
      </c>
      <c r="AX75" s="29">
        <v>77319.67</v>
      </c>
      <c r="AY75" s="30">
        <v>138.41</v>
      </c>
      <c r="AZ75" s="28">
        <v>2553635.63</v>
      </c>
      <c r="BA75" s="29">
        <v>-1012.44</v>
      </c>
      <c r="BB75" s="29">
        <v>101528.05</v>
      </c>
      <c r="BC75" s="30">
        <v>92.59</v>
      </c>
      <c r="BD75" s="29">
        <v>39766.1</v>
      </c>
      <c r="BE75" s="30">
        <v>-53.11</v>
      </c>
      <c r="BF75" s="29"/>
      <c r="BG75" s="29"/>
      <c r="BH75" s="29">
        <v>102302.03</v>
      </c>
      <c r="BI75" s="30">
        <v>100.17</v>
      </c>
      <c r="BJ75" s="29">
        <v>139506.01999999999</v>
      </c>
      <c r="BK75" s="30">
        <v>-92.24</v>
      </c>
      <c r="BL75" s="29">
        <v>51006.48</v>
      </c>
      <c r="BM75" s="30">
        <v>-14.2</v>
      </c>
      <c r="BN75" s="29">
        <v>57165.5</v>
      </c>
      <c r="BO75" s="30">
        <v>149.47999999999999</v>
      </c>
      <c r="BP75" s="29">
        <v>87633.35</v>
      </c>
      <c r="BQ75" s="30">
        <v>173.04</v>
      </c>
      <c r="BR75" s="29">
        <v>326099.03999999998</v>
      </c>
      <c r="BS75" s="29">
        <v>-435.31</v>
      </c>
      <c r="BT75" s="29">
        <v>2400740.38</v>
      </c>
      <c r="BU75" s="29">
        <v>-359.9</v>
      </c>
      <c r="BV75" s="29">
        <v>427497.76</v>
      </c>
      <c r="BW75" s="30">
        <v>-59.89</v>
      </c>
      <c r="BX75" s="29">
        <v>75729.75</v>
      </c>
      <c r="BY75" s="30">
        <v>-98.43</v>
      </c>
      <c r="BZ75" s="29">
        <v>270348.86</v>
      </c>
      <c r="CA75" s="29">
        <v>-156.79</v>
      </c>
      <c r="CB75" s="29">
        <v>13126.57</v>
      </c>
      <c r="CC75" s="30">
        <v>-10.78</v>
      </c>
      <c r="CD75" s="29">
        <v>29101.42</v>
      </c>
      <c r="CE75" s="30">
        <v>-51.09</v>
      </c>
      <c r="CF75" s="29">
        <v>28478.25</v>
      </c>
      <c r="CG75" s="30">
        <v>77.8</v>
      </c>
      <c r="CH75" s="29">
        <v>70190.17</v>
      </c>
      <c r="CI75" s="30">
        <v>99.07</v>
      </c>
      <c r="CJ75" s="29">
        <v>374713.1</v>
      </c>
      <c r="CK75" s="29">
        <v>-89.54</v>
      </c>
      <c r="CL75" s="29">
        <v>242467.22</v>
      </c>
      <c r="CM75" s="30">
        <v>-163.65</v>
      </c>
      <c r="CN75" s="28">
        <v>125086.9</v>
      </c>
      <c r="CO75" s="30">
        <v>-84.14</v>
      </c>
      <c r="CP75" s="29">
        <v>102105.99</v>
      </c>
      <c r="CQ75" s="30">
        <v>92.65</v>
      </c>
      <c r="CR75" s="29">
        <v>171905.69</v>
      </c>
      <c r="CS75" s="29">
        <v>-114.11</v>
      </c>
      <c r="CT75" s="29">
        <v>165222.32</v>
      </c>
      <c r="CU75" s="30">
        <v>-175.57</v>
      </c>
      <c r="CV75" s="29">
        <v>2400740.38</v>
      </c>
      <c r="CW75" s="29">
        <v>-359.9</v>
      </c>
      <c r="CX75" s="29">
        <v>256559.81</v>
      </c>
      <c r="CY75" s="29">
        <v>-394.42</v>
      </c>
      <c r="CZ75" s="29">
        <v>19561.28</v>
      </c>
      <c r="DA75" s="30">
        <v>-110.35</v>
      </c>
      <c r="DB75" s="29">
        <v>39766.1</v>
      </c>
      <c r="DC75" s="30">
        <v>-53.11</v>
      </c>
      <c r="DD75" s="29">
        <v>8980.99</v>
      </c>
      <c r="DE75" s="30">
        <v>20.18</v>
      </c>
      <c r="DF75" s="29">
        <v>57021.45</v>
      </c>
      <c r="DG75" s="30">
        <v>-99.06</v>
      </c>
      <c r="DH75" s="29">
        <v>20765.599999999999</v>
      </c>
      <c r="DI75" s="30">
        <v>-41.28</v>
      </c>
      <c r="DJ75" s="29">
        <v>709401.13</v>
      </c>
      <c r="DK75" s="29">
        <v>-777.87</v>
      </c>
      <c r="DL75" s="29">
        <v>99861.97</v>
      </c>
      <c r="DM75" s="29">
        <v>-88.21</v>
      </c>
      <c r="DN75" s="29">
        <v>2400740.38</v>
      </c>
      <c r="DO75" s="29">
        <v>-359.9</v>
      </c>
      <c r="DP75" s="29">
        <v>81614.03</v>
      </c>
      <c r="DQ75" s="30">
        <v>45.08</v>
      </c>
      <c r="DR75" s="29">
        <v>49014.64</v>
      </c>
      <c r="DS75" s="30">
        <v>110.02</v>
      </c>
      <c r="DT75" s="29">
        <v>134851.04999999999</v>
      </c>
      <c r="DU75" s="29">
        <v>-103.75</v>
      </c>
      <c r="DV75" s="29">
        <v>36779.730000000003</v>
      </c>
      <c r="DW75" s="30">
        <v>-9.67</v>
      </c>
      <c r="DX75" s="29">
        <v>129246.6</v>
      </c>
      <c r="DY75" s="30">
        <v>404.86</v>
      </c>
      <c r="DZ75" s="29">
        <v>8764.33</v>
      </c>
      <c r="EA75" s="30">
        <v>5</v>
      </c>
      <c r="EB75" s="29">
        <v>12889.8</v>
      </c>
      <c r="EC75" s="30">
        <v>5.65</v>
      </c>
      <c r="ED75" s="29">
        <v>11215.91</v>
      </c>
      <c r="EE75" s="30">
        <v>-29.22</v>
      </c>
      <c r="EF75" s="29">
        <v>239031.26</v>
      </c>
      <c r="EG75" s="30">
        <v>-118.35</v>
      </c>
      <c r="EH75" s="29">
        <v>225319.08</v>
      </c>
      <c r="EI75" s="30">
        <v>100.94</v>
      </c>
      <c r="EJ75" s="29">
        <v>105551.09</v>
      </c>
      <c r="EK75" s="30">
        <v>181.4</v>
      </c>
      <c r="EL75" s="29">
        <v>31724.65</v>
      </c>
      <c r="EM75" s="30">
        <v>-51.78</v>
      </c>
      <c r="EN75" s="29">
        <v>49014.64</v>
      </c>
      <c r="EO75" s="30">
        <v>110.02</v>
      </c>
      <c r="EP75" s="29">
        <v>174457.14</v>
      </c>
      <c r="EQ75" s="29">
        <v>-212.81</v>
      </c>
      <c r="ER75" s="29">
        <v>14417.39</v>
      </c>
      <c r="ES75" s="29">
        <v>3.29</v>
      </c>
      <c r="ET75" s="29">
        <v>169825.83</v>
      </c>
      <c r="EU75" s="30">
        <v>-717.12</v>
      </c>
      <c r="EV75" s="29">
        <v>43740.44</v>
      </c>
      <c r="EW75" s="30">
        <v>53.07</v>
      </c>
      <c r="EX75" s="29">
        <v>58365.56</v>
      </c>
      <c r="EY75" s="30">
        <v>39.58</v>
      </c>
    </row>
    <row r="76" spans="1:155">
      <c r="A76" s="27">
        <v>46141</v>
      </c>
      <c r="B76" s="29">
        <v>5318255.55</v>
      </c>
      <c r="C76" s="29">
        <v>-1966.76</v>
      </c>
      <c r="D76" s="29">
        <v>677611.06</v>
      </c>
      <c r="E76" s="29">
        <v>-82.84</v>
      </c>
      <c r="F76" s="29">
        <v>2166150.79</v>
      </c>
      <c r="G76" s="29">
        <v>394.06</v>
      </c>
      <c r="H76" s="29">
        <v>367885.22</v>
      </c>
      <c r="I76" s="29">
        <v>206.8</v>
      </c>
      <c r="J76" s="29">
        <v>46746.49</v>
      </c>
      <c r="K76" s="30">
        <v>-41.4</v>
      </c>
      <c r="L76" s="29">
        <v>338122.45</v>
      </c>
      <c r="M76" s="30">
        <v>399.71</v>
      </c>
      <c r="N76" s="29">
        <v>250295.3</v>
      </c>
      <c r="O76" s="29">
        <v>-184.04</v>
      </c>
      <c r="P76" s="29">
        <v>192945.28</v>
      </c>
      <c r="Q76" s="30">
        <v>-228.34</v>
      </c>
      <c r="R76" s="29">
        <v>134609.67000000001</v>
      </c>
      <c r="S76" s="29">
        <v>-159.79</v>
      </c>
      <c r="T76" s="29">
        <v>9205.4500000000007</v>
      </c>
      <c r="U76" s="30">
        <v>23.58</v>
      </c>
      <c r="V76" s="29">
        <v>128996.85</v>
      </c>
      <c r="W76" s="29">
        <v>290.81</v>
      </c>
      <c r="X76" s="29">
        <v>2373839.5099999998</v>
      </c>
      <c r="Y76" s="29">
        <v>-35.03</v>
      </c>
      <c r="Z76" s="29">
        <v>42784.6</v>
      </c>
      <c r="AA76" s="30">
        <v>30.97</v>
      </c>
      <c r="AB76" s="29">
        <v>210996.95</v>
      </c>
      <c r="AC76" s="30">
        <v>-100.65</v>
      </c>
      <c r="AD76" s="29">
        <v>19654.11</v>
      </c>
      <c r="AE76" s="30">
        <v>-5.51</v>
      </c>
      <c r="AF76" s="29">
        <v>24890.91</v>
      </c>
      <c r="AG76" s="30">
        <v>15.76</v>
      </c>
      <c r="AH76" s="29">
        <v>236640.78</v>
      </c>
      <c r="AI76" s="29">
        <v>-155.44999999999999</v>
      </c>
      <c r="AJ76" s="29">
        <v>111783.58</v>
      </c>
      <c r="AK76" s="29">
        <v>-129.52000000000001</v>
      </c>
      <c r="AL76" s="29">
        <v>92837.46</v>
      </c>
      <c r="AM76" s="29">
        <v>-125.47</v>
      </c>
      <c r="AN76" s="29">
        <v>177848.2</v>
      </c>
      <c r="AO76" s="29">
        <v>-77.25</v>
      </c>
      <c r="AP76" s="29">
        <v>176131.99</v>
      </c>
      <c r="AQ76" s="30">
        <v>-926.51</v>
      </c>
      <c r="AR76" s="29">
        <v>25460.799999999999</v>
      </c>
      <c r="AS76" s="30">
        <v>48.57</v>
      </c>
      <c r="AT76" s="29">
        <v>85813.58</v>
      </c>
      <c r="AU76" s="30">
        <v>-95.96</v>
      </c>
      <c r="AV76" s="29">
        <v>50222.45</v>
      </c>
      <c r="AW76" s="30">
        <v>76.38</v>
      </c>
      <c r="AX76" s="29">
        <v>77463.100000000006</v>
      </c>
      <c r="AY76" s="30">
        <v>146.59</v>
      </c>
      <c r="AZ76" s="28">
        <v>2572651.1</v>
      </c>
      <c r="BA76" s="29">
        <v>-567.21</v>
      </c>
      <c r="BB76" s="29">
        <v>100656.84</v>
      </c>
      <c r="BC76" s="30">
        <v>75.87</v>
      </c>
      <c r="BD76" s="29">
        <v>39693.230000000003</v>
      </c>
      <c r="BE76" s="30">
        <v>-22.5</v>
      </c>
      <c r="BF76" s="29"/>
      <c r="BG76" s="29"/>
      <c r="BH76" s="29">
        <v>108606.43</v>
      </c>
      <c r="BI76" s="30">
        <v>237.55</v>
      </c>
      <c r="BJ76" s="29">
        <v>142521.01</v>
      </c>
      <c r="BK76" s="30">
        <v>-73.09</v>
      </c>
      <c r="BL76" s="29">
        <v>50527.46</v>
      </c>
      <c r="BM76" s="30">
        <v>-53.13</v>
      </c>
      <c r="BN76" s="29">
        <v>57524.71</v>
      </c>
      <c r="BO76" s="30">
        <v>125.78</v>
      </c>
      <c r="BP76" s="29">
        <v>87910.91</v>
      </c>
      <c r="BQ76" s="30">
        <v>127.53</v>
      </c>
      <c r="BR76" s="29">
        <v>333292.33</v>
      </c>
      <c r="BS76" s="29">
        <v>-600.71</v>
      </c>
      <c r="BT76" s="29">
        <v>2417875.5699999998</v>
      </c>
      <c r="BU76" s="29">
        <v>2.29</v>
      </c>
      <c r="BV76" s="29">
        <v>434002.88</v>
      </c>
      <c r="BW76" s="30">
        <v>-191.11</v>
      </c>
      <c r="BX76" s="29">
        <v>76149.63</v>
      </c>
      <c r="BY76" s="30">
        <v>-112.47</v>
      </c>
      <c r="BZ76" s="29">
        <v>270685.65000000002</v>
      </c>
      <c r="CA76" s="29">
        <v>-202.73</v>
      </c>
      <c r="CB76" s="29">
        <v>13199.8</v>
      </c>
      <c r="CC76" s="30">
        <v>-17.95</v>
      </c>
      <c r="CD76" s="29">
        <v>29415.98</v>
      </c>
      <c r="CE76" s="30">
        <v>-61.15</v>
      </c>
      <c r="CF76" s="29">
        <v>28708.28</v>
      </c>
      <c r="CG76" s="30">
        <v>85.08</v>
      </c>
      <c r="CH76" s="29">
        <v>70903.73</v>
      </c>
      <c r="CI76" s="30">
        <v>106.03</v>
      </c>
      <c r="CJ76" s="29">
        <v>372197.45</v>
      </c>
      <c r="CK76" s="29">
        <v>-134.87</v>
      </c>
      <c r="CL76" s="29">
        <v>241796.05</v>
      </c>
      <c r="CM76" s="30">
        <v>-164</v>
      </c>
      <c r="CN76" s="29">
        <v>122743.44</v>
      </c>
      <c r="CO76" s="30">
        <v>-100.53</v>
      </c>
      <c r="CP76" s="29">
        <v>101230.43</v>
      </c>
      <c r="CQ76" s="30">
        <v>75.989999999999995</v>
      </c>
      <c r="CR76" s="29">
        <v>171646.95</v>
      </c>
      <c r="CS76" s="29">
        <v>-137.38999999999999</v>
      </c>
      <c r="CT76" s="29">
        <v>165066.23000000001</v>
      </c>
      <c r="CU76" s="30">
        <v>-383.36</v>
      </c>
      <c r="CV76" s="29">
        <v>2417875.5699999998</v>
      </c>
      <c r="CW76" s="29">
        <v>2.29</v>
      </c>
      <c r="CX76" s="29">
        <v>260956.85</v>
      </c>
      <c r="CY76" s="29">
        <v>-102.2</v>
      </c>
      <c r="CZ76" s="28">
        <v>19314.57</v>
      </c>
      <c r="DA76" s="30">
        <v>-181.32</v>
      </c>
      <c r="DB76" s="29">
        <v>39693.230000000003</v>
      </c>
      <c r="DC76" s="30">
        <v>-22.5</v>
      </c>
      <c r="DD76" s="29">
        <v>9205.4500000000007</v>
      </c>
      <c r="DE76" s="30">
        <v>23.58</v>
      </c>
      <c r="DF76" s="29">
        <v>57545.9</v>
      </c>
      <c r="DG76" s="30">
        <v>-107.67</v>
      </c>
      <c r="DH76" s="29">
        <v>21093.08</v>
      </c>
      <c r="DI76" s="30">
        <v>-54.71</v>
      </c>
      <c r="DJ76" s="29">
        <v>719295.54</v>
      </c>
      <c r="DK76" s="29">
        <v>-888.84</v>
      </c>
      <c r="DL76" s="29">
        <v>97752.6</v>
      </c>
      <c r="DM76" s="29">
        <v>-92.54</v>
      </c>
      <c r="DN76" s="29">
        <v>2417875.5699999998</v>
      </c>
      <c r="DO76" s="29">
        <v>2.29</v>
      </c>
      <c r="DP76" s="29">
        <v>81960.12</v>
      </c>
      <c r="DQ76" s="30">
        <v>50.45</v>
      </c>
      <c r="DR76" s="29">
        <v>48534.47</v>
      </c>
      <c r="DS76" s="30">
        <v>-16.13</v>
      </c>
      <c r="DT76" s="29">
        <v>134609.67000000001</v>
      </c>
      <c r="DU76" s="29">
        <v>-159.79</v>
      </c>
      <c r="DV76" s="29">
        <v>36762.230000000003</v>
      </c>
      <c r="DW76" s="30">
        <v>22.94</v>
      </c>
      <c r="DX76" s="29">
        <v>128996.85</v>
      </c>
      <c r="DY76" s="30">
        <v>290.81</v>
      </c>
      <c r="DZ76" s="29">
        <v>8920.6</v>
      </c>
      <c r="EA76" s="30">
        <v>13.99</v>
      </c>
      <c r="EB76" s="29">
        <v>13024.68</v>
      </c>
      <c r="EC76" s="30">
        <v>-3.59</v>
      </c>
      <c r="ED76" s="29">
        <v>11318.9</v>
      </c>
      <c r="EE76" s="30">
        <v>-21.14</v>
      </c>
      <c r="EF76" s="29">
        <v>236077.06</v>
      </c>
      <c r="EG76" s="30">
        <v>-156.52000000000001</v>
      </c>
      <c r="EH76" s="29">
        <v>228165.85</v>
      </c>
      <c r="EI76" s="30">
        <v>14.97</v>
      </c>
      <c r="EJ76" s="29">
        <v>105605.49</v>
      </c>
      <c r="EK76" s="30">
        <v>92.5</v>
      </c>
      <c r="EL76" s="29">
        <v>32058.880000000001</v>
      </c>
      <c r="EM76" s="30">
        <v>-61.8</v>
      </c>
      <c r="EN76" s="29">
        <v>48534.47</v>
      </c>
      <c r="EO76" s="30">
        <v>-16.13</v>
      </c>
      <c r="EP76" s="29">
        <v>178028</v>
      </c>
      <c r="EQ76" s="29">
        <v>-241.1</v>
      </c>
      <c r="ER76" s="29">
        <v>14292.95</v>
      </c>
      <c r="ES76" s="29">
        <v>-12.36</v>
      </c>
      <c r="ET76" s="29">
        <v>176131.99</v>
      </c>
      <c r="EU76" s="30">
        <v>-926.51</v>
      </c>
      <c r="EV76" s="29">
        <v>42784.6</v>
      </c>
      <c r="EW76" s="30">
        <v>30.97</v>
      </c>
      <c r="EX76" s="29">
        <v>58445.83</v>
      </c>
      <c r="EY76" s="30">
        <v>45.03</v>
      </c>
    </row>
    <row r="77" spans="1:155">
      <c r="A77" s="27">
        <v>46142</v>
      </c>
      <c r="B77" s="29">
        <v>5245172.8899999997</v>
      </c>
      <c r="C77" s="29">
        <v>-3340.66</v>
      </c>
      <c r="D77" s="29">
        <v>661976.19999999995</v>
      </c>
      <c r="E77" s="29">
        <v>-147.88</v>
      </c>
      <c r="F77" s="29">
        <v>2123249.75</v>
      </c>
      <c r="G77" s="29">
        <v>-834.75</v>
      </c>
      <c r="H77" s="29">
        <v>357119.09</v>
      </c>
      <c r="I77" s="29">
        <v>202.07</v>
      </c>
      <c r="J77" s="29">
        <v>44796.68</v>
      </c>
      <c r="K77" s="30">
        <v>-64.69</v>
      </c>
      <c r="L77" s="29">
        <v>328785.71999999997</v>
      </c>
      <c r="M77" s="30">
        <v>316.14</v>
      </c>
      <c r="N77" s="29">
        <v>241159.06</v>
      </c>
      <c r="O77" s="29">
        <v>-383.7</v>
      </c>
      <c r="P77" s="29">
        <v>189411.13</v>
      </c>
      <c r="Q77" s="30">
        <v>-220.2</v>
      </c>
      <c r="R77" s="29">
        <v>130828.74</v>
      </c>
      <c r="S77" s="29">
        <v>-259.63</v>
      </c>
      <c r="T77" s="29">
        <v>9230.07</v>
      </c>
      <c r="U77" s="30">
        <v>16.63</v>
      </c>
      <c r="V77" s="29">
        <v>126641.7</v>
      </c>
      <c r="W77" s="29">
        <v>331.1</v>
      </c>
      <c r="X77" s="29">
        <v>2336030.14</v>
      </c>
      <c r="Y77" s="29">
        <v>-555.55999999999995</v>
      </c>
      <c r="Z77" s="29">
        <v>42161.87</v>
      </c>
      <c r="AA77" s="30">
        <v>14.89</v>
      </c>
      <c r="AB77" s="29">
        <v>210969.95</v>
      </c>
      <c r="AC77" s="30">
        <v>-76.89</v>
      </c>
      <c r="AD77" s="29">
        <v>19391.23</v>
      </c>
      <c r="AE77" s="30">
        <v>-5.73</v>
      </c>
      <c r="AF77" s="29">
        <v>24622.46</v>
      </c>
      <c r="AG77" s="30">
        <v>9.4600000000000009</v>
      </c>
      <c r="AH77" s="29">
        <v>234907.15</v>
      </c>
      <c r="AI77" s="29">
        <v>-119.18</v>
      </c>
      <c r="AJ77" s="29">
        <v>109022.85</v>
      </c>
      <c r="AK77" s="29">
        <v>-232.22</v>
      </c>
      <c r="AL77" s="29">
        <v>90704.98</v>
      </c>
      <c r="AM77" s="29">
        <v>-114.96</v>
      </c>
      <c r="AN77" s="29">
        <v>170760.92</v>
      </c>
      <c r="AO77" s="29">
        <v>-279.81</v>
      </c>
      <c r="AP77" s="29">
        <v>180198.13</v>
      </c>
      <c r="AQ77" s="29">
        <v>-1005.87</v>
      </c>
      <c r="AR77" s="29">
        <v>24969.47</v>
      </c>
      <c r="AS77" s="30">
        <v>60.11</v>
      </c>
      <c r="AT77" s="29">
        <v>85701.26</v>
      </c>
      <c r="AU77" s="30">
        <v>-17.45</v>
      </c>
      <c r="AV77" s="29">
        <v>50020.51</v>
      </c>
      <c r="AW77" s="30">
        <v>24.5</v>
      </c>
      <c r="AX77" s="29">
        <v>74868.62</v>
      </c>
      <c r="AY77" s="30">
        <v>-5.39</v>
      </c>
      <c r="AZ77" s="28">
        <v>2532359.6</v>
      </c>
      <c r="BA77" s="29">
        <v>-867.88</v>
      </c>
      <c r="BB77" s="29">
        <v>99271.15</v>
      </c>
      <c r="BC77" s="30">
        <v>38.01</v>
      </c>
      <c r="BD77" s="29">
        <v>38819.85</v>
      </c>
      <c r="BE77" s="30">
        <v>-8.92</v>
      </c>
      <c r="BF77" s="29"/>
      <c r="BG77" s="29"/>
      <c r="BH77" s="29">
        <v>108338.58</v>
      </c>
      <c r="BI77" s="30">
        <v>360.49</v>
      </c>
      <c r="BJ77" s="29">
        <v>138263.54999999999</v>
      </c>
      <c r="BK77" s="30">
        <v>-57.41</v>
      </c>
      <c r="BL77" s="29">
        <v>49630.79</v>
      </c>
      <c r="BM77" s="30">
        <v>-111.91</v>
      </c>
      <c r="BN77" s="29">
        <v>56295.44</v>
      </c>
      <c r="BO77" s="30">
        <v>70.599999999999994</v>
      </c>
      <c r="BP77" s="29">
        <v>85056.88</v>
      </c>
      <c r="BQ77" s="30">
        <v>-37.200000000000003</v>
      </c>
      <c r="BR77" s="29">
        <v>335281.28000000003</v>
      </c>
      <c r="BS77" s="29">
        <v>-1007.18</v>
      </c>
      <c r="BT77" s="29">
        <v>2379667.06</v>
      </c>
      <c r="BU77" s="29">
        <v>-587.01</v>
      </c>
      <c r="BV77" s="29">
        <v>433851.04</v>
      </c>
      <c r="BW77" s="30">
        <v>-189</v>
      </c>
      <c r="BX77" s="29">
        <v>74870.7</v>
      </c>
      <c r="BY77" s="30">
        <v>-119.94</v>
      </c>
      <c r="BZ77" s="29">
        <v>261465.9</v>
      </c>
      <c r="CA77" s="29">
        <v>-394.77</v>
      </c>
      <c r="CB77" s="29">
        <v>12944.75</v>
      </c>
      <c r="CC77" s="30">
        <v>-30.95</v>
      </c>
      <c r="CD77" s="29">
        <v>29717.14</v>
      </c>
      <c r="CE77" s="30">
        <v>-98.96</v>
      </c>
      <c r="CF77" s="29">
        <v>28327.11</v>
      </c>
      <c r="CG77" s="30">
        <v>100.88</v>
      </c>
      <c r="CH77" s="29">
        <v>70905.77</v>
      </c>
      <c r="CI77" s="30">
        <v>48.75</v>
      </c>
      <c r="CJ77" s="29">
        <v>363226.63</v>
      </c>
      <c r="CK77" s="29">
        <v>-254.35</v>
      </c>
      <c r="CL77" s="29">
        <v>241385.91</v>
      </c>
      <c r="CM77" s="30">
        <v>-121.62</v>
      </c>
      <c r="CN77" s="29">
        <v>118644.02</v>
      </c>
      <c r="CO77" s="30">
        <v>-93.5</v>
      </c>
      <c r="CP77" s="29">
        <v>99841.16</v>
      </c>
      <c r="CQ77" s="30">
        <v>38.090000000000003</v>
      </c>
      <c r="CR77" s="29">
        <v>166676.69</v>
      </c>
      <c r="CS77" s="29">
        <v>-206.91</v>
      </c>
      <c r="CT77" s="29">
        <v>164167.18</v>
      </c>
      <c r="CU77" s="30">
        <v>-104.76</v>
      </c>
      <c r="CV77" s="29">
        <v>2379667.06</v>
      </c>
      <c r="CW77" s="29">
        <v>-587.01</v>
      </c>
      <c r="CX77" s="29">
        <v>255124.66</v>
      </c>
      <c r="CY77" s="29">
        <v>-57</v>
      </c>
      <c r="CZ77" s="29">
        <v>19269.36</v>
      </c>
      <c r="DA77" s="30">
        <v>-98.95</v>
      </c>
      <c r="DB77" s="29">
        <v>38819.85</v>
      </c>
      <c r="DC77" s="30">
        <v>-8.92</v>
      </c>
      <c r="DD77" s="29">
        <v>9230.07</v>
      </c>
      <c r="DE77" s="30">
        <v>16.63</v>
      </c>
      <c r="DF77" s="29">
        <v>56189.08</v>
      </c>
      <c r="DG77" s="30">
        <v>-109.95</v>
      </c>
      <c r="DH77" s="29">
        <v>21310.84</v>
      </c>
      <c r="DI77" s="30">
        <v>-93.1</v>
      </c>
      <c r="DJ77" s="29">
        <v>713483.84</v>
      </c>
      <c r="DK77" s="29">
        <v>-1076.53</v>
      </c>
      <c r="DL77" s="29">
        <v>94170.91</v>
      </c>
      <c r="DM77" s="29">
        <v>-78.040000000000006</v>
      </c>
      <c r="DN77" s="29">
        <v>2379667.06</v>
      </c>
      <c r="DO77" s="29">
        <v>-587.01</v>
      </c>
      <c r="DP77" s="29">
        <v>79058.149999999994</v>
      </c>
      <c r="DQ77" s="30">
        <v>21.99</v>
      </c>
      <c r="DR77" s="29">
        <v>46443.88</v>
      </c>
      <c r="DS77" s="30">
        <v>-51.61</v>
      </c>
      <c r="DT77" s="29">
        <v>130828.74</v>
      </c>
      <c r="DU77" s="29">
        <v>-259.63</v>
      </c>
      <c r="DV77" s="29">
        <v>35572.97</v>
      </c>
      <c r="DW77" s="30">
        <v>52.68</v>
      </c>
      <c r="DX77" s="29">
        <v>126641.7</v>
      </c>
      <c r="DY77" s="30">
        <v>331.1</v>
      </c>
      <c r="DZ77" s="29">
        <v>8624.9500000000007</v>
      </c>
      <c r="EA77" s="30">
        <v>-7.73</v>
      </c>
      <c r="EB77" s="29">
        <v>12807.89</v>
      </c>
      <c r="EC77" s="30">
        <v>-14.39</v>
      </c>
      <c r="ED77" s="29">
        <v>11129.54</v>
      </c>
      <c r="EE77" s="30">
        <v>-13.97</v>
      </c>
      <c r="EF77" s="29">
        <v>231365.67</v>
      </c>
      <c r="EG77" s="30">
        <v>-223.84</v>
      </c>
      <c r="EH77" s="29">
        <v>228320.64000000001</v>
      </c>
      <c r="EI77" s="30">
        <v>-71.13</v>
      </c>
      <c r="EJ77" s="29">
        <v>104026.31</v>
      </c>
      <c r="EK77" s="30">
        <v>22.8</v>
      </c>
      <c r="EL77" s="29">
        <v>32349.88</v>
      </c>
      <c r="EM77" s="30">
        <v>-102.16</v>
      </c>
      <c r="EN77" s="29">
        <v>46443.88</v>
      </c>
      <c r="EO77" s="30">
        <v>-51.61</v>
      </c>
      <c r="EP77" s="29">
        <v>177580.82</v>
      </c>
      <c r="EQ77" s="29">
        <v>-143.03</v>
      </c>
      <c r="ER77" s="29">
        <v>14026.92</v>
      </c>
      <c r="ES77" s="29">
        <v>-41.54</v>
      </c>
      <c r="ET77" s="29">
        <v>180198.13</v>
      </c>
      <c r="EU77" s="29">
        <v>-1005.87</v>
      </c>
      <c r="EV77" s="29">
        <v>42161.87</v>
      </c>
      <c r="EW77" s="30">
        <v>14.89</v>
      </c>
      <c r="EX77" s="29">
        <v>57679.29</v>
      </c>
      <c r="EY77" s="30">
        <v>23.21</v>
      </c>
    </row>
    <row r="78" spans="1:155">
      <c r="A78" s="27">
        <v>46146</v>
      </c>
      <c r="B78" s="29">
        <v>5513736.5099999998</v>
      </c>
      <c r="C78" s="29">
        <v>1539.74</v>
      </c>
      <c r="D78" s="29">
        <v>673862.28</v>
      </c>
      <c r="E78" s="29">
        <v>-325.58999999999997</v>
      </c>
      <c r="F78" s="29">
        <v>2210636.63</v>
      </c>
      <c r="G78" s="29">
        <v>2021.35</v>
      </c>
      <c r="H78" s="29">
        <v>370887.89</v>
      </c>
      <c r="I78" s="29">
        <v>512.28</v>
      </c>
      <c r="J78" s="29">
        <v>45424.67</v>
      </c>
      <c r="K78" s="30">
        <v>-63.92</v>
      </c>
      <c r="L78" s="29">
        <v>341233.76</v>
      </c>
      <c r="M78" s="30">
        <v>551.41</v>
      </c>
      <c r="N78" s="29">
        <v>245422.59</v>
      </c>
      <c r="O78" s="29">
        <v>-12.51</v>
      </c>
      <c r="P78" s="29">
        <v>189241.63</v>
      </c>
      <c r="Q78" s="30">
        <v>-338.89</v>
      </c>
      <c r="R78" s="29">
        <v>130896.73</v>
      </c>
      <c r="S78" s="29">
        <v>-252.92</v>
      </c>
      <c r="T78" s="29">
        <v>8945.75</v>
      </c>
      <c r="U78" s="30">
        <v>2.46</v>
      </c>
      <c r="V78" s="29">
        <v>131040.88</v>
      </c>
      <c r="W78" s="29">
        <v>39.43</v>
      </c>
      <c r="X78" s="29">
        <v>2524258.7200000002</v>
      </c>
      <c r="Y78" s="29">
        <v>3834.23</v>
      </c>
      <c r="Z78" s="29">
        <v>42692.12</v>
      </c>
      <c r="AA78" s="30">
        <v>23.17</v>
      </c>
      <c r="AB78" s="29">
        <v>208164.57</v>
      </c>
      <c r="AC78" s="30">
        <v>-131.80000000000001</v>
      </c>
      <c r="AD78" s="29">
        <v>19336.21</v>
      </c>
      <c r="AE78" s="30">
        <v>-13.46</v>
      </c>
      <c r="AF78" s="29">
        <v>25287.87</v>
      </c>
      <c r="AG78" s="30">
        <v>-23.79</v>
      </c>
      <c r="AH78" s="29">
        <v>234927.49</v>
      </c>
      <c r="AI78" s="29">
        <v>-207.29</v>
      </c>
      <c r="AJ78" s="29">
        <v>109305.49</v>
      </c>
      <c r="AK78" s="29">
        <v>-273.7</v>
      </c>
      <c r="AL78" s="29">
        <v>92529.07</v>
      </c>
      <c r="AM78" s="29">
        <v>-7.53</v>
      </c>
      <c r="AN78" s="29">
        <v>173219.58</v>
      </c>
      <c r="AO78" s="29">
        <v>-26.2</v>
      </c>
      <c r="AP78" s="29">
        <v>195088.24</v>
      </c>
      <c r="AQ78" s="29">
        <v>-1299.5899999999999</v>
      </c>
      <c r="AR78" s="29">
        <v>24942.47</v>
      </c>
      <c r="AS78" s="30">
        <v>24.61</v>
      </c>
      <c r="AT78" s="29">
        <v>86690.03</v>
      </c>
      <c r="AU78" s="30">
        <v>15.08</v>
      </c>
      <c r="AV78" s="29">
        <v>49794.06</v>
      </c>
      <c r="AW78" s="30">
        <v>-30.96</v>
      </c>
      <c r="AX78" s="29">
        <v>73897.679999999993</v>
      </c>
      <c r="AY78" s="30">
        <v>6.11</v>
      </c>
      <c r="AZ78" s="28">
        <v>2728568.84</v>
      </c>
      <c r="BA78" s="29">
        <v>3730.36</v>
      </c>
      <c r="BB78" s="29">
        <v>103099.44</v>
      </c>
      <c r="BC78" s="30">
        <v>56.37</v>
      </c>
      <c r="BD78" s="29">
        <v>39322.5</v>
      </c>
      <c r="BE78" s="30">
        <v>-2.44</v>
      </c>
      <c r="BF78" s="29"/>
      <c r="BG78" s="29"/>
      <c r="BH78" s="29">
        <v>110828.55</v>
      </c>
      <c r="BI78" s="30">
        <v>291.54000000000002</v>
      </c>
      <c r="BJ78" s="29">
        <v>142268.57</v>
      </c>
      <c r="BK78" s="30">
        <v>70.16</v>
      </c>
      <c r="BL78" s="29">
        <v>50732.86</v>
      </c>
      <c r="BM78" s="30">
        <v>-94.74</v>
      </c>
      <c r="BN78" s="29">
        <v>59271.1</v>
      </c>
      <c r="BO78" s="30">
        <v>143.72999999999999</v>
      </c>
      <c r="BP78" s="29">
        <v>84455.34</v>
      </c>
      <c r="BQ78" s="30">
        <v>-9.33</v>
      </c>
      <c r="BR78" s="29">
        <v>351502.72</v>
      </c>
      <c r="BS78" s="29">
        <v>-1491.7</v>
      </c>
      <c r="BT78" s="29">
        <v>2570197.5499999998</v>
      </c>
      <c r="BU78" s="29">
        <v>3831.24</v>
      </c>
      <c r="BV78" s="29">
        <v>464747.68</v>
      </c>
      <c r="BW78" s="30">
        <v>-151.83000000000001</v>
      </c>
      <c r="BX78" s="29">
        <v>75290.23</v>
      </c>
      <c r="BY78" s="30">
        <v>-167.02</v>
      </c>
      <c r="BZ78" s="29">
        <v>265748.65000000002</v>
      </c>
      <c r="CA78" s="29">
        <v>-33.729999999999997</v>
      </c>
      <c r="CB78" s="29">
        <v>12966.18</v>
      </c>
      <c r="CC78" s="30">
        <v>-41.02</v>
      </c>
      <c r="CD78" s="29">
        <v>29346.799999999999</v>
      </c>
      <c r="CE78" s="30">
        <v>-151.97</v>
      </c>
      <c r="CF78" s="29">
        <v>28291.46</v>
      </c>
      <c r="CG78" s="30">
        <v>84.74</v>
      </c>
      <c r="CH78" s="29">
        <v>70829.17</v>
      </c>
      <c r="CI78" s="30">
        <v>0.62</v>
      </c>
      <c r="CJ78" s="29">
        <v>362189.33</v>
      </c>
      <c r="CK78" s="29">
        <v>-418.33</v>
      </c>
      <c r="CL78" s="29">
        <v>238211.02</v>
      </c>
      <c r="CM78" s="30">
        <v>-224.3</v>
      </c>
      <c r="CN78" s="29">
        <v>128527.37</v>
      </c>
      <c r="CO78" s="30">
        <v>99.02</v>
      </c>
      <c r="CP78" s="29">
        <v>103664.29</v>
      </c>
      <c r="CQ78" s="30">
        <v>56.13</v>
      </c>
      <c r="CR78" s="29">
        <v>167733.07</v>
      </c>
      <c r="CS78" s="29">
        <v>-168.38</v>
      </c>
      <c r="CT78" s="29">
        <v>173434.99</v>
      </c>
      <c r="CU78" s="30">
        <v>-14.11</v>
      </c>
      <c r="CV78" s="29">
        <v>2570197.5499999998</v>
      </c>
      <c r="CW78" s="29">
        <v>3831.24</v>
      </c>
      <c r="CX78" s="29">
        <v>261661.33</v>
      </c>
      <c r="CY78" s="29">
        <v>45.31</v>
      </c>
      <c r="CZ78" s="29">
        <v>19714.61</v>
      </c>
      <c r="DA78" s="30">
        <v>-84.59</v>
      </c>
      <c r="DB78" s="29">
        <v>39322.5</v>
      </c>
      <c r="DC78" s="30">
        <v>-2.44</v>
      </c>
      <c r="DD78" s="29">
        <v>8945.75</v>
      </c>
      <c r="DE78" s="30">
        <v>2.46</v>
      </c>
      <c r="DF78" s="29">
        <v>56702.77</v>
      </c>
      <c r="DG78" s="30">
        <v>-144.15</v>
      </c>
      <c r="DH78" s="29">
        <v>21013.84</v>
      </c>
      <c r="DI78" s="30">
        <v>-137.03</v>
      </c>
      <c r="DJ78" s="29">
        <v>734904.92</v>
      </c>
      <c r="DK78" s="29">
        <v>-1524.9</v>
      </c>
      <c r="DL78" s="29">
        <v>103613.04</v>
      </c>
      <c r="DM78" s="29">
        <v>111.82</v>
      </c>
      <c r="DN78" s="29">
        <v>2570197.5499999998</v>
      </c>
      <c r="DO78" s="29">
        <v>3831.24</v>
      </c>
      <c r="DP78" s="29">
        <v>79673.95</v>
      </c>
      <c r="DQ78" s="30">
        <v>-33.67</v>
      </c>
      <c r="DR78" s="29">
        <v>46955.12</v>
      </c>
      <c r="DS78" s="30">
        <v>-69.349999999999994</v>
      </c>
      <c r="DT78" s="29">
        <v>130896.73</v>
      </c>
      <c r="DU78" s="29">
        <v>-252.92</v>
      </c>
      <c r="DV78" s="29">
        <v>36563.730000000003</v>
      </c>
      <c r="DW78" s="30">
        <v>84.79</v>
      </c>
      <c r="DX78" s="29">
        <v>131040.88</v>
      </c>
      <c r="DY78" s="30">
        <v>39.43</v>
      </c>
      <c r="DZ78" s="29">
        <v>8798.24</v>
      </c>
      <c r="EA78" s="30">
        <v>-5.29</v>
      </c>
      <c r="EB78" s="29">
        <v>12726.66</v>
      </c>
      <c r="EC78" s="30">
        <v>-27.77</v>
      </c>
      <c r="ED78" s="29">
        <v>11264.11</v>
      </c>
      <c r="EE78" s="30">
        <v>-14.11</v>
      </c>
      <c r="EF78" s="29">
        <v>230246.87</v>
      </c>
      <c r="EG78" s="30">
        <v>-350.19</v>
      </c>
      <c r="EH78" s="28">
        <v>254347.99</v>
      </c>
      <c r="EI78" s="30">
        <v>-117.97</v>
      </c>
      <c r="EJ78" s="29">
        <v>104321.3</v>
      </c>
      <c r="EK78" s="30">
        <v>-62.89</v>
      </c>
      <c r="EL78" s="29">
        <v>31946.959999999999</v>
      </c>
      <c r="EM78" s="30">
        <v>-156.43</v>
      </c>
      <c r="EN78" s="29">
        <v>46955.12</v>
      </c>
      <c r="EO78" s="30">
        <v>-69.349999999999994</v>
      </c>
      <c r="EP78" s="29">
        <v>182805.14</v>
      </c>
      <c r="EQ78" s="29">
        <v>-27.12</v>
      </c>
      <c r="ER78" s="29">
        <v>14248.75</v>
      </c>
      <c r="ES78" s="29">
        <v>-31.35</v>
      </c>
      <c r="ET78" s="29">
        <v>195088.24</v>
      </c>
      <c r="EU78" s="29">
        <v>-1299.5899999999999</v>
      </c>
      <c r="EV78" s="29">
        <v>42692.12</v>
      </c>
      <c r="EW78" s="30">
        <v>23.17</v>
      </c>
      <c r="EX78" s="29">
        <v>60972.17</v>
      </c>
      <c r="EY78" s="30">
        <v>32.96</v>
      </c>
    </row>
    <row r="79" spans="1:155">
      <c r="A79" s="27">
        <v>46148</v>
      </c>
      <c r="B79" s="29">
        <v>5868742.3300000001</v>
      </c>
      <c r="C79" s="29">
        <v>3791.94</v>
      </c>
      <c r="D79" s="29">
        <v>671717.13</v>
      </c>
      <c r="E79" s="29">
        <v>-214.83</v>
      </c>
      <c r="F79" s="29">
        <v>2426729.7400000002</v>
      </c>
      <c r="G79" s="29">
        <v>4158.8599999999997</v>
      </c>
      <c r="H79" s="29">
        <v>378015.55</v>
      </c>
      <c r="I79" s="29">
        <v>831.95</v>
      </c>
      <c r="J79" s="29">
        <v>44490.46</v>
      </c>
      <c r="K79" s="30">
        <v>-59.38</v>
      </c>
      <c r="L79" s="29">
        <v>348630.51</v>
      </c>
      <c r="M79" s="30">
        <v>857.58</v>
      </c>
      <c r="N79" s="29">
        <v>247805.26</v>
      </c>
      <c r="O79" s="29">
        <v>193.76</v>
      </c>
      <c r="P79" s="29">
        <v>186892.36</v>
      </c>
      <c r="Q79" s="30">
        <v>-283.47000000000003</v>
      </c>
      <c r="R79" s="29">
        <v>131482.75</v>
      </c>
      <c r="S79" s="29">
        <v>-291.08999999999997</v>
      </c>
      <c r="T79" s="29">
        <v>8815.34</v>
      </c>
      <c r="U79" s="30">
        <v>4.6500000000000004</v>
      </c>
      <c r="V79" s="29">
        <v>132659.01</v>
      </c>
      <c r="W79" s="30">
        <v>254.12</v>
      </c>
      <c r="X79" s="29">
        <v>2833129.16</v>
      </c>
      <c r="Y79" s="29">
        <v>5040.26</v>
      </c>
      <c r="Z79" s="29">
        <v>42573.38</v>
      </c>
      <c r="AA79" s="30">
        <v>28.91</v>
      </c>
      <c r="AB79" s="29">
        <v>207092.13</v>
      </c>
      <c r="AC79" s="30">
        <v>88.8</v>
      </c>
      <c r="AD79" s="29">
        <v>19143.11</v>
      </c>
      <c r="AE79" s="30">
        <v>5.92</v>
      </c>
      <c r="AF79" s="29">
        <v>24653.599999999999</v>
      </c>
      <c r="AG79" s="30">
        <v>-17.8</v>
      </c>
      <c r="AH79" s="29">
        <v>226401.61</v>
      </c>
      <c r="AI79" s="29">
        <v>17.18</v>
      </c>
      <c r="AJ79" s="29">
        <v>107191.57</v>
      </c>
      <c r="AK79" s="29">
        <v>-323.08</v>
      </c>
      <c r="AL79" s="29">
        <v>91907.42</v>
      </c>
      <c r="AM79" s="29">
        <v>-25.48</v>
      </c>
      <c r="AN79" s="29">
        <v>175625.26</v>
      </c>
      <c r="AO79" s="29">
        <v>187.14</v>
      </c>
      <c r="AP79" s="29">
        <v>208179.69</v>
      </c>
      <c r="AQ79" s="29">
        <v>-1216.6600000000001</v>
      </c>
      <c r="AR79" s="29">
        <v>24610.6</v>
      </c>
      <c r="AS79" s="30">
        <v>30.02</v>
      </c>
      <c r="AT79" s="29">
        <v>86961.63</v>
      </c>
      <c r="AU79" s="30">
        <v>192.07</v>
      </c>
      <c r="AV79" s="29">
        <v>48604.05</v>
      </c>
      <c r="AW79" s="30">
        <v>-46.53</v>
      </c>
      <c r="AX79" s="29">
        <v>73535.95</v>
      </c>
      <c r="AY79" s="30">
        <v>145.4</v>
      </c>
      <c r="AZ79" s="28">
        <v>3038135.73</v>
      </c>
      <c r="BA79" s="29">
        <v>4847.2</v>
      </c>
      <c r="BB79" s="29">
        <v>109745.64</v>
      </c>
      <c r="BC79" s="30">
        <v>20.239999999999998</v>
      </c>
      <c r="BD79" s="29">
        <v>39439.68</v>
      </c>
      <c r="BE79" s="30">
        <v>-6.41</v>
      </c>
      <c r="BF79" s="29"/>
      <c r="BG79" s="29"/>
      <c r="BH79" s="29">
        <v>112654.32</v>
      </c>
      <c r="BI79" s="30">
        <v>400.37</v>
      </c>
      <c r="BJ79" s="29">
        <v>145082.72</v>
      </c>
      <c r="BK79" s="30">
        <v>316.10000000000002</v>
      </c>
      <c r="BL79" s="28">
        <v>52843.06</v>
      </c>
      <c r="BM79" s="30">
        <v>-26.87</v>
      </c>
      <c r="BN79" s="29">
        <v>59285.1</v>
      </c>
      <c r="BO79" s="30">
        <v>128.16</v>
      </c>
      <c r="BP79" s="29">
        <v>84261.38</v>
      </c>
      <c r="BQ79" s="30">
        <v>127.98</v>
      </c>
      <c r="BR79" s="29">
        <v>363500.96</v>
      </c>
      <c r="BS79" s="29">
        <v>-1353.87</v>
      </c>
      <c r="BT79" s="29">
        <v>2879095.3</v>
      </c>
      <c r="BU79" s="29">
        <v>5101.6899999999996</v>
      </c>
      <c r="BV79" s="29">
        <v>485083.6</v>
      </c>
      <c r="BW79" s="30">
        <v>-269.64999999999998</v>
      </c>
      <c r="BX79" s="29">
        <v>73836.3</v>
      </c>
      <c r="BY79" s="30">
        <v>-132.6</v>
      </c>
      <c r="BZ79" s="29">
        <v>267532.69</v>
      </c>
      <c r="CA79" s="29">
        <v>161.66</v>
      </c>
      <c r="CB79" s="29">
        <v>12658.91</v>
      </c>
      <c r="CC79" s="30">
        <v>-51.98</v>
      </c>
      <c r="CD79" s="29">
        <v>28323.87</v>
      </c>
      <c r="CE79" s="30">
        <v>-181.25</v>
      </c>
      <c r="CF79" s="29">
        <v>27763.54</v>
      </c>
      <c r="CG79" s="30">
        <v>84.52</v>
      </c>
      <c r="CH79" s="29">
        <v>69152.91</v>
      </c>
      <c r="CI79" s="30">
        <v>-5.43</v>
      </c>
      <c r="CJ79" s="29">
        <v>355495.41</v>
      </c>
      <c r="CK79" s="29">
        <v>-296.27</v>
      </c>
      <c r="CL79" s="29">
        <v>236529.15</v>
      </c>
      <c r="CM79" s="30">
        <v>43.94</v>
      </c>
      <c r="CN79" s="29">
        <v>142273.15</v>
      </c>
      <c r="CO79" s="30">
        <v>76.56</v>
      </c>
      <c r="CP79" s="29">
        <v>110302.48</v>
      </c>
      <c r="CQ79" s="30">
        <v>20.18</v>
      </c>
      <c r="CR79" s="29">
        <v>167418.63</v>
      </c>
      <c r="CS79" s="29">
        <v>-212.88</v>
      </c>
      <c r="CT79" s="29">
        <v>176010.54</v>
      </c>
      <c r="CU79" s="30">
        <v>-263.11</v>
      </c>
      <c r="CV79" s="29">
        <v>2879095.3</v>
      </c>
      <c r="CW79" s="29">
        <v>5101.6899999999996</v>
      </c>
      <c r="CX79" s="29">
        <v>267420.21000000002</v>
      </c>
      <c r="CY79" s="29">
        <v>349.44</v>
      </c>
      <c r="CZ79" s="29">
        <v>19987.2</v>
      </c>
      <c r="DA79" s="30">
        <v>-58.01</v>
      </c>
      <c r="DB79" s="29">
        <v>39439.68</v>
      </c>
      <c r="DC79" s="30">
        <v>-6.41</v>
      </c>
      <c r="DD79" s="29">
        <v>8815.34</v>
      </c>
      <c r="DE79" s="30">
        <v>4.6500000000000004</v>
      </c>
      <c r="DF79" s="29">
        <v>55595.85</v>
      </c>
      <c r="DG79" s="30">
        <v>-107.28</v>
      </c>
      <c r="DH79" s="29">
        <v>20203.29</v>
      </c>
      <c r="DI79" s="30">
        <v>-158.58000000000001</v>
      </c>
      <c r="DJ79" s="29">
        <v>747157.26</v>
      </c>
      <c r="DK79" s="29">
        <v>-787.86</v>
      </c>
      <c r="DL79" s="28">
        <v>117384.51</v>
      </c>
      <c r="DM79" s="29">
        <v>91.9</v>
      </c>
      <c r="DN79" s="29">
        <v>2879095.3</v>
      </c>
      <c r="DO79" s="29">
        <v>5101.6899999999996</v>
      </c>
      <c r="DP79" s="29">
        <v>77662.42</v>
      </c>
      <c r="DQ79" s="29">
        <v>-40.17</v>
      </c>
      <c r="DR79" s="29">
        <v>45779.86</v>
      </c>
      <c r="DS79" s="30">
        <v>-85.36</v>
      </c>
      <c r="DT79" s="29">
        <v>131482.75</v>
      </c>
      <c r="DU79" s="29">
        <v>-291.08999999999997</v>
      </c>
      <c r="DV79" s="29">
        <v>35669.629999999997</v>
      </c>
      <c r="DW79" s="30">
        <v>78.72</v>
      </c>
      <c r="DX79" s="29">
        <v>132659.01</v>
      </c>
      <c r="DY79" s="30">
        <v>254.12</v>
      </c>
      <c r="DZ79" s="29">
        <v>8553.66</v>
      </c>
      <c r="EA79" s="30">
        <v>-22.12</v>
      </c>
      <c r="EB79" s="29">
        <v>12339.47</v>
      </c>
      <c r="EC79" s="30">
        <v>-40.04</v>
      </c>
      <c r="ED79" s="29">
        <v>10887.82</v>
      </c>
      <c r="EE79" s="30">
        <v>-28.13</v>
      </c>
      <c r="EF79" s="29">
        <v>226520.41</v>
      </c>
      <c r="EG79" s="30">
        <v>-242.76</v>
      </c>
      <c r="EH79" s="29">
        <v>278061.09999999998</v>
      </c>
      <c r="EI79" s="30">
        <v>-520.55999999999995</v>
      </c>
      <c r="EJ79" s="29">
        <v>101792.6</v>
      </c>
      <c r="EK79" s="30">
        <v>-68.8</v>
      </c>
      <c r="EL79" s="29">
        <v>30861.89</v>
      </c>
      <c r="EM79" s="30">
        <v>-186.5</v>
      </c>
      <c r="EN79" s="29">
        <v>45779.86</v>
      </c>
      <c r="EO79" s="30">
        <v>-85.36</v>
      </c>
      <c r="EP79" s="29">
        <v>180318.2</v>
      </c>
      <c r="EQ79" s="29">
        <v>271.85000000000002</v>
      </c>
      <c r="ER79" s="29">
        <v>14175.97</v>
      </c>
      <c r="ES79" s="29">
        <v>-24.84</v>
      </c>
      <c r="ET79" s="29">
        <v>208179.69</v>
      </c>
      <c r="EU79" s="29">
        <v>-1216.6600000000001</v>
      </c>
      <c r="EV79" s="29">
        <v>42573.38</v>
      </c>
      <c r="EW79" s="30">
        <v>28.91</v>
      </c>
      <c r="EX79" s="29">
        <v>67729.100000000006</v>
      </c>
      <c r="EY79" s="30">
        <v>-8.73</v>
      </c>
    </row>
    <row r="80" spans="1:155">
      <c r="A80" s="27">
        <v>46149</v>
      </c>
      <c r="B80" s="29">
        <v>5952488.9299999997</v>
      </c>
      <c r="C80" s="29">
        <v>-2722.39</v>
      </c>
      <c r="D80" s="29">
        <v>666656.18000000005</v>
      </c>
      <c r="E80" s="29">
        <v>454.73</v>
      </c>
      <c r="F80" s="29">
        <v>2471397.2799999998</v>
      </c>
      <c r="G80" s="29">
        <v>735.09</v>
      </c>
      <c r="H80" s="29">
        <v>379366.36</v>
      </c>
      <c r="I80" s="29">
        <v>614.85</v>
      </c>
      <c r="J80" s="29">
        <v>43773.82</v>
      </c>
      <c r="K80" s="30">
        <v>-99</v>
      </c>
      <c r="L80" s="29">
        <v>350800.45</v>
      </c>
      <c r="M80" s="30">
        <v>601.27</v>
      </c>
      <c r="N80" s="29">
        <v>254710.7</v>
      </c>
      <c r="O80" s="29">
        <v>-248.28</v>
      </c>
      <c r="P80" s="29">
        <v>187647.51</v>
      </c>
      <c r="Q80" s="30">
        <v>-193.15</v>
      </c>
      <c r="R80" s="29">
        <v>130808.28</v>
      </c>
      <c r="S80" s="29">
        <v>-434.47</v>
      </c>
      <c r="T80" s="29">
        <v>8818.76</v>
      </c>
      <c r="U80" s="30">
        <v>1.38</v>
      </c>
      <c r="V80" s="29">
        <v>131112.26999999999</v>
      </c>
      <c r="W80" s="30">
        <v>274.97000000000003</v>
      </c>
      <c r="X80" s="29">
        <v>2902373.59</v>
      </c>
      <c r="Y80" s="29">
        <v>881.94</v>
      </c>
      <c r="Z80" s="29">
        <v>43147.48</v>
      </c>
      <c r="AA80" s="30">
        <v>42.84</v>
      </c>
      <c r="AB80" s="29">
        <v>209667.77</v>
      </c>
      <c r="AC80" s="30">
        <v>71.260000000000005</v>
      </c>
      <c r="AD80" s="29">
        <v>20153.57</v>
      </c>
      <c r="AE80" s="30">
        <v>31.99</v>
      </c>
      <c r="AF80" s="29">
        <v>25266.9</v>
      </c>
      <c r="AG80" s="30">
        <v>15.06</v>
      </c>
      <c r="AH80" s="29">
        <v>234598.74</v>
      </c>
      <c r="AI80" s="29">
        <v>-38.72</v>
      </c>
      <c r="AJ80" s="29">
        <v>105125.17</v>
      </c>
      <c r="AK80" s="29">
        <v>-432.59</v>
      </c>
      <c r="AL80" s="29">
        <v>93041.36</v>
      </c>
      <c r="AM80" s="29">
        <v>-12.74</v>
      </c>
      <c r="AN80" s="29">
        <v>181291.71</v>
      </c>
      <c r="AO80" s="29">
        <v>-237.71</v>
      </c>
      <c r="AP80" s="29">
        <v>208177.59</v>
      </c>
      <c r="AQ80" s="29">
        <v>-976.5</v>
      </c>
      <c r="AR80" s="29">
        <v>25547.81</v>
      </c>
      <c r="AS80" s="30">
        <v>25.72</v>
      </c>
      <c r="AT80" s="29">
        <v>87400.9</v>
      </c>
      <c r="AU80" s="30">
        <v>135.05000000000001</v>
      </c>
      <c r="AV80" s="29">
        <v>48316.37</v>
      </c>
      <c r="AW80" s="30">
        <v>-76.849999999999994</v>
      </c>
      <c r="AX80" s="29">
        <v>77203.199999999997</v>
      </c>
      <c r="AY80" s="30">
        <v>-177.23</v>
      </c>
      <c r="AZ80" s="28">
        <v>3107060.84</v>
      </c>
      <c r="BA80" s="29">
        <v>386.77</v>
      </c>
      <c r="BB80" s="29">
        <v>110359.54</v>
      </c>
      <c r="BC80" s="30">
        <v>3.22</v>
      </c>
      <c r="BD80" s="29">
        <v>39317.33</v>
      </c>
      <c r="BE80" s="30">
        <v>-21.91</v>
      </c>
      <c r="BF80" s="29"/>
      <c r="BG80" s="29"/>
      <c r="BH80" s="29">
        <v>111657.68</v>
      </c>
      <c r="BI80" s="30">
        <v>409.26</v>
      </c>
      <c r="BJ80" s="29">
        <v>144632.26</v>
      </c>
      <c r="BK80" s="30">
        <v>305.39999999999998</v>
      </c>
      <c r="BL80" s="29">
        <v>48774.59</v>
      </c>
      <c r="BM80" s="30">
        <v>-173.58</v>
      </c>
      <c r="BN80" s="29">
        <v>61581.54</v>
      </c>
      <c r="BO80" s="30">
        <v>-21.53</v>
      </c>
      <c r="BP80" s="29">
        <v>87637.49</v>
      </c>
      <c r="BQ80" s="30">
        <v>-219.94</v>
      </c>
      <c r="BR80" s="29">
        <v>369462.27</v>
      </c>
      <c r="BS80" s="29">
        <v>-564.37</v>
      </c>
      <c r="BT80" s="29">
        <v>2947215.32</v>
      </c>
      <c r="BU80" s="29">
        <v>844.98</v>
      </c>
      <c r="BV80" s="29">
        <v>478191.08</v>
      </c>
      <c r="BW80" s="30">
        <v>-708.03</v>
      </c>
      <c r="BX80" s="29">
        <v>76258.39</v>
      </c>
      <c r="BY80" s="30">
        <v>-52.67</v>
      </c>
      <c r="BZ80" s="29">
        <v>274333.07</v>
      </c>
      <c r="CA80" s="29">
        <v>-250.45</v>
      </c>
      <c r="CB80" s="29">
        <v>12781.44</v>
      </c>
      <c r="CC80" s="30">
        <v>-55.35</v>
      </c>
      <c r="CD80" s="29">
        <v>28053.66</v>
      </c>
      <c r="CE80" s="30">
        <v>-185.35</v>
      </c>
      <c r="CF80" s="29">
        <v>28664.49</v>
      </c>
      <c r="CG80" s="30">
        <v>76.430000000000007</v>
      </c>
      <c r="CH80" s="29">
        <v>69012.66</v>
      </c>
      <c r="CI80" s="30">
        <v>-39.01</v>
      </c>
      <c r="CJ80" s="29">
        <v>355444.74</v>
      </c>
      <c r="CK80" s="29">
        <v>-138.47999999999999</v>
      </c>
      <c r="CL80" s="29">
        <v>239051.19</v>
      </c>
      <c r="CM80" s="30">
        <v>48.54</v>
      </c>
      <c r="CN80" s="29">
        <v>136849.42000000001</v>
      </c>
      <c r="CO80" s="30">
        <v>-116.68</v>
      </c>
      <c r="CP80" s="29">
        <v>110910.54</v>
      </c>
      <c r="CQ80" s="30">
        <v>3.59</v>
      </c>
      <c r="CR80" s="29">
        <v>165429.59</v>
      </c>
      <c r="CS80" s="29">
        <v>-371.22</v>
      </c>
      <c r="CT80" s="29">
        <v>176148.41</v>
      </c>
      <c r="CU80" s="30">
        <v>-130.24</v>
      </c>
      <c r="CV80" s="29">
        <v>2947215.32</v>
      </c>
      <c r="CW80" s="29">
        <v>844.98</v>
      </c>
      <c r="CX80" s="29">
        <v>266077.27</v>
      </c>
      <c r="CY80" s="29">
        <v>255.23</v>
      </c>
      <c r="CZ80" s="29">
        <v>19766.2</v>
      </c>
      <c r="DA80" s="30">
        <v>-17.850000000000001</v>
      </c>
      <c r="DB80" s="29">
        <v>39317.33</v>
      </c>
      <c r="DC80" s="30">
        <v>-21.91</v>
      </c>
      <c r="DD80" s="29">
        <v>8818.76</v>
      </c>
      <c r="DE80" s="30">
        <v>1.38</v>
      </c>
      <c r="DF80" s="29">
        <v>57743.199999999997</v>
      </c>
      <c r="DG80" s="30">
        <v>-30.19</v>
      </c>
      <c r="DH80" s="29">
        <v>19910.59</v>
      </c>
      <c r="DI80" s="30">
        <v>-166.63</v>
      </c>
      <c r="DJ80" s="29">
        <v>758680.5</v>
      </c>
      <c r="DK80" s="29">
        <v>-183.01</v>
      </c>
      <c r="DL80" s="29">
        <v>111897.41</v>
      </c>
      <c r="DM80" s="29">
        <v>-95.81</v>
      </c>
      <c r="DN80" s="29">
        <v>2947215.32</v>
      </c>
      <c r="DO80" s="29">
        <v>844.98</v>
      </c>
      <c r="DP80" s="29">
        <v>77621.600000000006</v>
      </c>
      <c r="DQ80" s="29">
        <v>111.33</v>
      </c>
      <c r="DR80" s="29">
        <v>44956.46</v>
      </c>
      <c r="DS80" s="30">
        <v>-116.01</v>
      </c>
      <c r="DT80" s="29">
        <v>130808.28</v>
      </c>
      <c r="DU80" s="29">
        <v>-434.47</v>
      </c>
      <c r="DV80" s="29">
        <v>34355.33</v>
      </c>
      <c r="DW80" s="30">
        <v>63.66</v>
      </c>
      <c r="DX80" s="29">
        <v>131112.26999999999</v>
      </c>
      <c r="DY80" s="30">
        <v>274.97000000000003</v>
      </c>
      <c r="DZ80" s="29">
        <v>8414.93</v>
      </c>
      <c r="EA80" s="30">
        <v>-22.72</v>
      </c>
      <c r="EB80" s="29">
        <v>12185.59</v>
      </c>
      <c r="EC80" s="30">
        <v>-41.31</v>
      </c>
      <c r="ED80" s="29">
        <v>10842.81</v>
      </c>
      <c r="EE80" s="30">
        <v>-9.92</v>
      </c>
      <c r="EF80" s="29">
        <v>227819.97</v>
      </c>
      <c r="EG80" s="30">
        <v>-249.44</v>
      </c>
      <c r="EH80" s="29">
        <v>285124.59000000003</v>
      </c>
      <c r="EI80" s="30">
        <v>-737.42</v>
      </c>
      <c r="EJ80" s="29">
        <v>101258.54</v>
      </c>
      <c r="EK80" s="30">
        <v>-129.1</v>
      </c>
      <c r="EL80" s="29">
        <v>30580.85</v>
      </c>
      <c r="EM80" s="30">
        <v>-189.91</v>
      </c>
      <c r="EN80" s="29">
        <v>44956.46</v>
      </c>
      <c r="EO80" s="30">
        <v>-116.01</v>
      </c>
      <c r="EP80" s="29">
        <v>166934.26999999999</v>
      </c>
      <c r="EQ80" s="29">
        <v>53.94</v>
      </c>
      <c r="ER80" s="29">
        <v>13785.4</v>
      </c>
      <c r="ES80" s="29">
        <v>-20.05</v>
      </c>
      <c r="ET80" s="29">
        <v>208177.59</v>
      </c>
      <c r="EU80" s="29">
        <v>-976.5</v>
      </c>
      <c r="EV80" s="29">
        <v>43147.48</v>
      </c>
      <c r="EW80" s="30">
        <v>42.84</v>
      </c>
      <c r="EX80" s="29">
        <v>67763.06</v>
      </c>
      <c r="EY80" s="30">
        <v>-39.25</v>
      </c>
    </row>
    <row r="81" spans="1:155">
      <c r="A81" s="27">
        <v>46150</v>
      </c>
      <c r="B81" s="29">
        <v>5958865.5999999996</v>
      </c>
      <c r="C81" s="29">
        <v>-7411.99</v>
      </c>
      <c r="D81" s="29">
        <v>672546.76</v>
      </c>
      <c r="E81" s="29">
        <v>861.38</v>
      </c>
      <c r="F81" s="29">
        <v>2469470.9</v>
      </c>
      <c r="G81" s="29">
        <v>-2141.42</v>
      </c>
      <c r="H81" s="29">
        <v>372920.35</v>
      </c>
      <c r="I81" s="29">
        <v>341.96</v>
      </c>
      <c r="J81" s="29">
        <v>45265.55</v>
      </c>
      <c r="K81" s="30">
        <v>-61.25</v>
      </c>
      <c r="L81" s="29">
        <v>344863.81</v>
      </c>
      <c r="M81" s="30">
        <v>304.94</v>
      </c>
      <c r="N81" s="29">
        <v>271995.09000000003</v>
      </c>
      <c r="O81" s="29">
        <v>120.65</v>
      </c>
      <c r="P81" s="29">
        <v>186223.82</v>
      </c>
      <c r="Q81" s="30">
        <v>-244.04</v>
      </c>
      <c r="R81" s="29">
        <v>136137.84</v>
      </c>
      <c r="S81" s="29">
        <v>-288.55</v>
      </c>
      <c r="T81" s="29">
        <v>8844.3700000000008</v>
      </c>
      <c r="U81" s="30">
        <v>-4.43</v>
      </c>
      <c r="V81" s="29">
        <v>131906.76</v>
      </c>
      <c r="W81" s="30">
        <v>319.43</v>
      </c>
      <c r="X81" s="29">
        <v>2908880.25</v>
      </c>
      <c r="Y81" s="29">
        <v>-3297.55</v>
      </c>
      <c r="Z81" s="29">
        <v>43511.199999999997</v>
      </c>
      <c r="AA81" s="30">
        <v>75.98</v>
      </c>
      <c r="AB81" s="29">
        <v>208285.2</v>
      </c>
      <c r="AC81" s="30">
        <v>-15.56</v>
      </c>
      <c r="AD81" s="28">
        <v>20435.43</v>
      </c>
      <c r="AE81" s="30">
        <v>22.55</v>
      </c>
      <c r="AF81" s="29">
        <v>24854.43</v>
      </c>
      <c r="AG81" s="30">
        <v>10.83</v>
      </c>
      <c r="AH81" s="28">
        <v>224539.62</v>
      </c>
      <c r="AI81" s="29">
        <v>-201.46</v>
      </c>
      <c r="AJ81" s="29">
        <v>106535.59</v>
      </c>
      <c r="AK81" s="29">
        <v>-413.28</v>
      </c>
      <c r="AL81" s="29">
        <v>99727.2</v>
      </c>
      <c r="AM81" s="29">
        <v>66.94</v>
      </c>
      <c r="AN81" s="29">
        <v>192338.39</v>
      </c>
      <c r="AO81" s="29">
        <v>83.01</v>
      </c>
      <c r="AP81" s="29">
        <v>209688.18</v>
      </c>
      <c r="AQ81" s="29">
        <v>-943.74</v>
      </c>
      <c r="AR81" s="29">
        <v>25599.39</v>
      </c>
      <c r="AS81" s="30">
        <v>12.29</v>
      </c>
      <c r="AT81" s="29">
        <v>88162.75</v>
      </c>
      <c r="AU81" s="30">
        <v>205.96</v>
      </c>
      <c r="AV81" s="29">
        <v>49285.02</v>
      </c>
      <c r="AW81" s="30">
        <v>-47.81</v>
      </c>
      <c r="AX81" s="29">
        <v>76013.490000000005</v>
      </c>
      <c r="AY81" s="30">
        <v>-115.37</v>
      </c>
      <c r="AZ81" s="28">
        <v>3114461.3</v>
      </c>
      <c r="BA81" s="29">
        <v>-3894.81</v>
      </c>
      <c r="BB81" s="29">
        <v>109620.64</v>
      </c>
      <c r="BC81" s="30">
        <v>13.88</v>
      </c>
      <c r="BD81" s="29">
        <v>38372.51</v>
      </c>
      <c r="BE81" s="30">
        <v>-61.39</v>
      </c>
      <c r="BF81" s="29"/>
      <c r="BG81" s="29"/>
      <c r="BH81" s="29">
        <v>111074.29</v>
      </c>
      <c r="BI81" s="30">
        <v>206.58</v>
      </c>
      <c r="BJ81" s="29">
        <v>142827.19</v>
      </c>
      <c r="BK81" s="30">
        <v>311</v>
      </c>
      <c r="BL81" s="29">
        <v>48808.05</v>
      </c>
      <c r="BM81" s="30">
        <v>-143.66999999999999</v>
      </c>
      <c r="BN81" s="29">
        <v>60768.95</v>
      </c>
      <c r="BO81" s="30">
        <v>-1.93</v>
      </c>
      <c r="BP81" s="29">
        <v>86098.75</v>
      </c>
      <c r="BQ81" s="30">
        <v>-174.35</v>
      </c>
      <c r="BR81" s="29">
        <v>369216.06</v>
      </c>
      <c r="BS81" s="29">
        <v>-544.08000000000004</v>
      </c>
      <c r="BT81" s="29">
        <v>2953437.16</v>
      </c>
      <c r="BU81" s="29">
        <v>-3322.39</v>
      </c>
      <c r="BV81" s="29">
        <v>476747.78</v>
      </c>
      <c r="BW81" s="30">
        <v>-958.37</v>
      </c>
      <c r="BX81" s="29">
        <v>77751.240000000005</v>
      </c>
      <c r="BY81" s="30">
        <v>-56.89</v>
      </c>
      <c r="BZ81" s="29">
        <v>292065.59000000003</v>
      </c>
      <c r="CA81" s="29">
        <v>149.94999999999999</v>
      </c>
      <c r="CB81" s="29">
        <v>12669.28</v>
      </c>
      <c r="CC81" s="30">
        <v>-52.27</v>
      </c>
      <c r="CD81" s="29">
        <v>28190.76</v>
      </c>
      <c r="CE81" s="30">
        <v>-187.3</v>
      </c>
      <c r="CF81" s="29">
        <v>28871.15</v>
      </c>
      <c r="CG81" s="30">
        <v>73.81</v>
      </c>
      <c r="CH81" s="29">
        <v>70466.2</v>
      </c>
      <c r="CI81" s="30">
        <v>2.44</v>
      </c>
      <c r="CJ81" s="29">
        <v>356473.27</v>
      </c>
      <c r="CK81" s="29">
        <v>-154.01</v>
      </c>
      <c r="CL81" s="29">
        <v>238051.20000000001</v>
      </c>
      <c r="CM81" s="30">
        <v>-7.2</v>
      </c>
      <c r="CN81" s="29">
        <v>134928.18</v>
      </c>
      <c r="CO81" s="30">
        <v>-115.65</v>
      </c>
      <c r="CP81" s="29">
        <v>110168.74</v>
      </c>
      <c r="CQ81" s="30">
        <v>14.18</v>
      </c>
      <c r="CR81" s="29">
        <v>170538.69</v>
      </c>
      <c r="CS81" s="29">
        <v>-275.41000000000003</v>
      </c>
      <c r="CT81" s="29">
        <v>175827.68</v>
      </c>
      <c r="CU81" s="30">
        <v>-61.04</v>
      </c>
      <c r="CV81" s="28">
        <v>2953437.16</v>
      </c>
      <c r="CW81" s="29">
        <v>-3322.39</v>
      </c>
      <c r="CX81" s="29">
        <v>264608.08</v>
      </c>
      <c r="CY81" s="29">
        <v>206.71</v>
      </c>
      <c r="CZ81" s="29">
        <v>20066.66</v>
      </c>
      <c r="DA81" s="30">
        <v>8.18</v>
      </c>
      <c r="DB81" s="29">
        <v>38372.51</v>
      </c>
      <c r="DC81" s="30">
        <v>-61.39</v>
      </c>
      <c r="DD81" s="29">
        <v>8844.3700000000008</v>
      </c>
      <c r="DE81" s="30">
        <v>-4.43</v>
      </c>
      <c r="DF81" s="29">
        <v>59166.09</v>
      </c>
      <c r="DG81" s="30">
        <v>-36.51</v>
      </c>
      <c r="DH81" s="28">
        <v>19993.490000000002</v>
      </c>
      <c r="DI81" s="30">
        <v>-167.88</v>
      </c>
      <c r="DJ81" s="29">
        <v>743587.15</v>
      </c>
      <c r="DK81" s="29">
        <v>-526.75</v>
      </c>
      <c r="DL81" s="29">
        <v>110175.21</v>
      </c>
      <c r="DM81" s="29">
        <v>-96.39</v>
      </c>
      <c r="DN81" s="29">
        <v>2953437.16</v>
      </c>
      <c r="DO81" s="29">
        <v>-3322.39</v>
      </c>
      <c r="DP81" s="29">
        <v>78753.87</v>
      </c>
      <c r="DQ81" s="29">
        <v>130.93</v>
      </c>
      <c r="DR81" s="29">
        <v>46340.86</v>
      </c>
      <c r="DS81" s="30">
        <v>-62.26</v>
      </c>
      <c r="DT81" s="29">
        <v>136137.84</v>
      </c>
      <c r="DU81" s="29">
        <v>-288.55</v>
      </c>
      <c r="DV81" s="29">
        <v>34132.53</v>
      </c>
      <c r="DW81" s="30">
        <v>13.77</v>
      </c>
      <c r="DX81" s="29">
        <v>131906.76</v>
      </c>
      <c r="DY81" s="30">
        <v>319.43</v>
      </c>
      <c r="DZ81" s="29">
        <v>8374.94</v>
      </c>
      <c r="EA81" s="30">
        <v>-22.97</v>
      </c>
      <c r="EB81" s="29">
        <v>12089.7</v>
      </c>
      <c r="EC81" s="30">
        <v>-45.14</v>
      </c>
      <c r="ED81" s="29">
        <v>11255.66</v>
      </c>
      <c r="EE81" s="30">
        <v>23.65</v>
      </c>
      <c r="EF81" s="29">
        <v>227412.68</v>
      </c>
      <c r="EG81" s="30">
        <v>-261.86</v>
      </c>
      <c r="EH81" s="29">
        <v>287342.69</v>
      </c>
      <c r="EI81" s="30">
        <v>-829.36</v>
      </c>
      <c r="EJ81" s="29">
        <v>104487.59</v>
      </c>
      <c r="EK81" s="30">
        <v>-32.549999999999997</v>
      </c>
      <c r="EL81" s="29">
        <v>30740.17</v>
      </c>
      <c r="EM81" s="30">
        <v>-191.66</v>
      </c>
      <c r="EN81" s="29">
        <v>46340.86</v>
      </c>
      <c r="EO81" s="30">
        <v>-62.26</v>
      </c>
      <c r="EP81" s="29">
        <v>163857.19</v>
      </c>
      <c r="EQ81" s="29">
        <v>-102.27</v>
      </c>
      <c r="ER81" s="29">
        <v>13738.47</v>
      </c>
      <c r="ES81" s="29">
        <v>-6.8</v>
      </c>
      <c r="ET81" s="29">
        <v>209688.18</v>
      </c>
      <c r="EU81" s="29">
        <v>-943.74</v>
      </c>
      <c r="EV81" s="29">
        <v>43511.199999999997</v>
      </c>
      <c r="EW81" s="30">
        <v>75.98</v>
      </c>
      <c r="EX81" s="29">
        <v>66657.539999999994</v>
      </c>
      <c r="EY81" s="30">
        <v>-61.79</v>
      </c>
    </row>
    <row r="82" spans="1:155">
      <c r="A82" s="27">
        <v>46153</v>
      </c>
      <c r="B82" s="29">
        <v>6216556.2000000002</v>
      </c>
      <c r="C82" s="29">
        <v>-8770.7900000000009</v>
      </c>
      <c r="D82" s="29">
        <v>673596.67</v>
      </c>
      <c r="E82" s="29">
        <v>1188.56</v>
      </c>
      <c r="F82" s="29">
        <v>2584811.88</v>
      </c>
      <c r="G82" s="29">
        <v>-3444.53</v>
      </c>
      <c r="H82" s="29">
        <v>364674.63</v>
      </c>
      <c r="I82" s="29">
        <v>667.91</v>
      </c>
      <c r="J82" s="29">
        <v>45396.52</v>
      </c>
      <c r="K82" s="30">
        <v>-7.77</v>
      </c>
      <c r="L82" s="29">
        <v>337530.38</v>
      </c>
      <c r="M82" s="30">
        <v>611.92999999999995</v>
      </c>
      <c r="N82" s="29">
        <v>287391.03999999998</v>
      </c>
      <c r="O82" s="29">
        <v>495.91</v>
      </c>
      <c r="P82" s="29">
        <v>182561.6</v>
      </c>
      <c r="Q82" s="30">
        <v>-162.24</v>
      </c>
      <c r="R82" s="29">
        <v>135962.22</v>
      </c>
      <c r="S82" s="29">
        <v>-146.22</v>
      </c>
      <c r="T82" s="29">
        <v>8763.24</v>
      </c>
      <c r="U82" s="30">
        <v>-2.57</v>
      </c>
      <c r="V82" s="28">
        <v>135758.59</v>
      </c>
      <c r="W82" s="30">
        <v>212.68</v>
      </c>
      <c r="X82" s="29">
        <v>3151662.37</v>
      </c>
      <c r="Y82" s="29">
        <v>-6600.28</v>
      </c>
      <c r="Z82" s="29">
        <v>43380.98</v>
      </c>
      <c r="AA82" s="30">
        <v>109.07</v>
      </c>
      <c r="AB82" s="29">
        <v>205936.34</v>
      </c>
      <c r="AC82" s="30">
        <v>64.77</v>
      </c>
      <c r="AD82" s="29">
        <v>19675.150000000001</v>
      </c>
      <c r="AE82" s="30">
        <v>17.54</v>
      </c>
      <c r="AF82" s="29">
        <v>24238.54</v>
      </c>
      <c r="AG82" s="30">
        <v>24.53</v>
      </c>
      <c r="AH82" s="29">
        <v>232711.58</v>
      </c>
      <c r="AI82" s="29">
        <v>-27.35</v>
      </c>
      <c r="AJ82" s="28">
        <v>105327.73</v>
      </c>
      <c r="AK82" s="29">
        <v>-234.24</v>
      </c>
      <c r="AL82" s="29">
        <v>104122.37</v>
      </c>
      <c r="AM82" s="29">
        <v>-0.55000000000000004</v>
      </c>
      <c r="AN82" s="29">
        <v>202999.77</v>
      </c>
      <c r="AO82" s="29">
        <v>501.81</v>
      </c>
      <c r="AP82" s="29">
        <v>205372.9</v>
      </c>
      <c r="AQ82" s="29">
        <v>-912.26</v>
      </c>
      <c r="AR82" s="29">
        <v>24668.01</v>
      </c>
      <c r="AS82" s="30">
        <v>-14.68</v>
      </c>
      <c r="AT82" s="29">
        <v>88338.84</v>
      </c>
      <c r="AU82" s="30">
        <v>186.69</v>
      </c>
      <c r="AV82" s="29">
        <v>48285.75</v>
      </c>
      <c r="AW82" s="30">
        <v>-25.74</v>
      </c>
      <c r="AX82" s="29">
        <v>74464.679999999993</v>
      </c>
      <c r="AY82" s="30">
        <v>-20.8</v>
      </c>
      <c r="AZ82" s="28">
        <v>3359021.33</v>
      </c>
      <c r="BA82" s="29">
        <v>-7031.21</v>
      </c>
      <c r="BB82" s="29">
        <v>110208.74</v>
      </c>
      <c r="BC82" s="30">
        <v>29.67</v>
      </c>
      <c r="BD82" s="29">
        <v>37623.5</v>
      </c>
      <c r="BE82" s="30">
        <v>-69.150000000000006</v>
      </c>
      <c r="BF82" s="29"/>
      <c r="BG82" s="29"/>
      <c r="BH82" s="29">
        <v>110288.69</v>
      </c>
      <c r="BI82" s="30">
        <v>12.99</v>
      </c>
      <c r="BJ82" s="29">
        <v>139439.72</v>
      </c>
      <c r="BK82" s="30">
        <v>442.73</v>
      </c>
      <c r="BL82" s="29">
        <v>48216.17</v>
      </c>
      <c r="BM82" s="30">
        <v>-49.05</v>
      </c>
      <c r="BN82" s="29">
        <v>59396.49</v>
      </c>
      <c r="BO82" s="30">
        <v>95.05</v>
      </c>
      <c r="BP82" s="29">
        <v>84101.18</v>
      </c>
      <c r="BQ82" s="30">
        <v>-74.430000000000007</v>
      </c>
      <c r="BR82" s="29">
        <v>366434.84</v>
      </c>
      <c r="BS82" s="29">
        <v>-373.6</v>
      </c>
      <c r="BT82" s="29">
        <v>3196688.53</v>
      </c>
      <c r="BU82" s="29">
        <v>-6578.31</v>
      </c>
      <c r="BV82" s="29">
        <v>492603.83</v>
      </c>
      <c r="BW82" s="30">
        <v>-983.94</v>
      </c>
      <c r="BX82" s="29">
        <v>76158.41</v>
      </c>
      <c r="BY82" s="30">
        <v>-68.430000000000007</v>
      </c>
      <c r="BZ82" s="29">
        <v>307122.15000000002</v>
      </c>
      <c r="CA82" s="29">
        <v>501.26</v>
      </c>
      <c r="CB82" s="29">
        <v>12257.34</v>
      </c>
      <c r="CC82" s="30">
        <v>-49.38</v>
      </c>
      <c r="CD82" s="29">
        <v>27508.83</v>
      </c>
      <c r="CE82" s="30">
        <v>-160.13</v>
      </c>
      <c r="CF82" s="29">
        <v>28936.13</v>
      </c>
      <c r="CG82" s="30">
        <v>54.64</v>
      </c>
      <c r="CH82" s="29">
        <v>69378.070000000007</v>
      </c>
      <c r="CI82" s="30">
        <v>36.36</v>
      </c>
      <c r="CJ82" s="29">
        <v>351042.74</v>
      </c>
      <c r="CK82" s="29">
        <v>20.68</v>
      </c>
      <c r="CL82" s="28">
        <v>235750.08</v>
      </c>
      <c r="CM82" s="30">
        <v>77.209999999999994</v>
      </c>
      <c r="CN82" s="28">
        <v>134023.24</v>
      </c>
      <c r="CO82" s="30">
        <v>-130.71</v>
      </c>
      <c r="CP82" s="29">
        <v>110741.07</v>
      </c>
      <c r="CQ82" s="30">
        <v>30.04</v>
      </c>
      <c r="CR82" s="29">
        <v>170629.3</v>
      </c>
      <c r="CS82" s="29">
        <v>-109.86</v>
      </c>
      <c r="CT82" s="29">
        <v>177828.15</v>
      </c>
      <c r="CU82" s="30">
        <v>-78.209999999999994</v>
      </c>
      <c r="CV82" s="29">
        <v>3196688.53</v>
      </c>
      <c r="CW82" s="29">
        <v>-6578.31</v>
      </c>
      <c r="CX82" s="29">
        <v>261699.76</v>
      </c>
      <c r="CY82" s="29">
        <v>445.82</v>
      </c>
      <c r="CZ82" s="29">
        <v>20006.759999999998</v>
      </c>
      <c r="DA82" s="30">
        <v>-0.64</v>
      </c>
      <c r="DB82" s="29">
        <v>37623.5</v>
      </c>
      <c r="DC82" s="30">
        <v>-69.150000000000006</v>
      </c>
      <c r="DD82" s="28">
        <v>8763.24</v>
      </c>
      <c r="DE82" s="30">
        <v>-2.57</v>
      </c>
      <c r="DF82" s="29">
        <v>57936</v>
      </c>
      <c r="DG82" s="30">
        <v>-43.64</v>
      </c>
      <c r="DH82" s="29">
        <v>19481.259999999998</v>
      </c>
      <c r="DI82" s="30">
        <v>-138.51</v>
      </c>
      <c r="DJ82" s="29">
        <v>741358.82</v>
      </c>
      <c r="DK82" s="29">
        <v>-273.10000000000002</v>
      </c>
      <c r="DL82" s="29">
        <v>109451.98</v>
      </c>
      <c r="DM82" s="29">
        <v>-112.69</v>
      </c>
      <c r="DN82" s="29">
        <v>3196688.53</v>
      </c>
      <c r="DO82" s="29">
        <v>-6578.31</v>
      </c>
      <c r="DP82" s="29">
        <v>78426.44</v>
      </c>
      <c r="DQ82" s="29">
        <v>195.39</v>
      </c>
      <c r="DR82" s="29">
        <v>46472.51</v>
      </c>
      <c r="DS82" s="30">
        <v>16.23</v>
      </c>
      <c r="DT82" s="29">
        <v>135962.22</v>
      </c>
      <c r="DU82" s="29">
        <v>-146.22</v>
      </c>
      <c r="DV82" s="29">
        <v>34407.449999999997</v>
      </c>
      <c r="DW82" s="30">
        <v>37.35</v>
      </c>
      <c r="DX82" s="29">
        <v>135758.59</v>
      </c>
      <c r="DY82" s="30">
        <v>212.68</v>
      </c>
      <c r="DZ82" s="29">
        <v>8211.1</v>
      </c>
      <c r="EA82" s="30">
        <v>4.4400000000000004</v>
      </c>
      <c r="EB82" s="29">
        <v>11773.74</v>
      </c>
      <c r="EC82" s="30">
        <v>-37.89</v>
      </c>
      <c r="ED82" s="29">
        <v>11172.51</v>
      </c>
      <c r="EE82" s="30">
        <v>7.99</v>
      </c>
      <c r="EF82" s="29">
        <v>222638.48</v>
      </c>
      <c r="EG82" s="30">
        <v>-160.33000000000001</v>
      </c>
      <c r="EH82" s="29">
        <v>302579.61</v>
      </c>
      <c r="EI82" s="30">
        <v>-936.48</v>
      </c>
      <c r="EJ82" s="29">
        <v>103578.68</v>
      </c>
      <c r="EK82" s="30">
        <v>76.17</v>
      </c>
      <c r="EL82" s="29">
        <v>30008.99</v>
      </c>
      <c r="EM82" s="30">
        <v>-160.69</v>
      </c>
      <c r="EN82" s="29">
        <v>46472.51</v>
      </c>
      <c r="EO82" s="30">
        <v>16.23</v>
      </c>
      <c r="EP82" s="29">
        <v>165166.89000000001</v>
      </c>
      <c r="EQ82" s="29">
        <v>-36.049999999999997</v>
      </c>
      <c r="ER82" s="29">
        <v>13963.57</v>
      </c>
      <c r="ES82" s="29">
        <v>47.37</v>
      </c>
      <c r="ET82" s="29">
        <v>205372.9</v>
      </c>
      <c r="EU82" s="29">
        <v>-912.26</v>
      </c>
      <c r="EV82" s="29">
        <v>43380.98</v>
      </c>
      <c r="EW82" s="30">
        <v>109.07</v>
      </c>
      <c r="EX82" s="29">
        <v>67360.09</v>
      </c>
      <c r="EY82" s="30">
        <v>-79.03</v>
      </c>
    </row>
    <row r="83" spans="1:155">
      <c r="A83" s="27">
        <v>46154</v>
      </c>
      <c r="B83" s="29">
        <v>6074344.5199999996</v>
      </c>
      <c r="C83" s="29">
        <v>-17310.55</v>
      </c>
      <c r="D83" s="29">
        <v>658814.05000000005</v>
      </c>
      <c r="E83" s="29">
        <v>1155.3499999999999</v>
      </c>
      <c r="F83" s="29">
        <v>2530521.92</v>
      </c>
      <c r="G83" s="29">
        <v>-7593.33</v>
      </c>
      <c r="H83" s="29">
        <v>342374.74</v>
      </c>
      <c r="I83" s="29">
        <v>677.48</v>
      </c>
      <c r="J83" s="29">
        <v>44265.54</v>
      </c>
      <c r="K83" s="30">
        <v>-33.799999999999997</v>
      </c>
      <c r="L83" s="29">
        <v>316313.06</v>
      </c>
      <c r="M83" s="30">
        <v>638.5</v>
      </c>
      <c r="N83" s="29">
        <v>282889.59999999998</v>
      </c>
      <c r="O83" s="29">
        <v>-239.74</v>
      </c>
      <c r="P83" s="29">
        <v>184773.7</v>
      </c>
      <c r="Q83" s="30">
        <v>42.81</v>
      </c>
      <c r="R83" s="28">
        <v>133685.28</v>
      </c>
      <c r="S83" s="29">
        <v>-109.74</v>
      </c>
      <c r="T83" s="29">
        <v>8692.64</v>
      </c>
      <c r="U83" s="30">
        <v>5.03</v>
      </c>
      <c r="V83" s="29">
        <v>128586.23</v>
      </c>
      <c r="W83" s="30">
        <v>310.20999999999998</v>
      </c>
      <c r="X83" s="29">
        <v>3073404.52</v>
      </c>
      <c r="Y83" s="29">
        <v>-14657.65</v>
      </c>
      <c r="Z83" s="29">
        <v>43264.1</v>
      </c>
      <c r="AA83" s="30">
        <v>132.66</v>
      </c>
      <c r="AB83" s="29">
        <v>201742.92</v>
      </c>
      <c r="AC83" s="30">
        <v>130.57</v>
      </c>
      <c r="AD83" s="29">
        <v>19194.990000000002</v>
      </c>
      <c r="AE83" s="30">
        <v>18.04</v>
      </c>
      <c r="AF83" s="29">
        <v>23976.83</v>
      </c>
      <c r="AG83" s="30">
        <v>20.260000000000002</v>
      </c>
      <c r="AH83" s="29">
        <v>227880.69</v>
      </c>
      <c r="AI83" s="29">
        <v>-65.86</v>
      </c>
      <c r="AJ83" s="29">
        <v>102389.36</v>
      </c>
      <c r="AK83" s="29">
        <v>-164.16</v>
      </c>
      <c r="AL83" s="29">
        <v>102008.95</v>
      </c>
      <c r="AM83" s="29">
        <v>-359.9</v>
      </c>
      <c r="AN83" s="29">
        <v>200499.04</v>
      </c>
      <c r="AO83" s="29">
        <v>128.72999999999999</v>
      </c>
      <c r="AP83" s="29">
        <v>199023.28</v>
      </c>
      <c r="AQ83" s="29">
        <v>-434.95</v>
      </c>
      <c r="AR83" s="29">
        <v>23975.22</v>
      </c>
      <c r="AS83" s="30">
        <v>1.98</v>
      </c>
      <c r="AT83" s="29">
        <v>92066.03</v>
      </c>
      <c r="AU83" s="30">
        <v>262.25</v>
      </c>
      <c r="AV83" s="29">
        <v>47664.69</v>
      </c>
      <c r="AW83" s="30">
        <v>-13.74</v>
      </c>
      <c r="AX83" s="29">
        <v>71030.77</v>
      </c>
      <c r="AY83" s="30">
        <v>63.53</v>
      </c>
      <c r="AZ83" s="28">
        <v>3280370.35</v>
      </c>
      <c r="BA83" s="29">
        <v>-15144.68</v>
      </c>
      <c r="BB83" s="29">
        <v>110100.7</v>
      </c>
      <c r="BC83" s="30">
        <v>58.43</v>
      </c>
      <c r="BD83" s="29">
        <v>36047.32</v>
      </c>
      <c r="BE83" s="30">
        <v>-90.35</v>
      </c>
      <c r="BF83" s="29"/>
      <c r="BG83" s="29"/>
      <c r="BH83" s="29">
        <v>107009.82</v>
      </c>
      <c r="BI83" s="30">
        <v>103.38</v>
      </c>
      <c r="BJ83" s="29">
        <v>131995.26</v>
      </c>
      <c r="BK83" s="30">
        <v>403.32</v>
      </c>
      <c r="BL83" s="29">
        <v>47483.19</v>
      </c>
      <c r="BM83" s="30">
        <v>-51.63</v>
      </c>
      <c r="BN83" s="29">
        <v>56105.31</v>
      </c>
      <c r="BO83" s="30">
        <v>127.01</v>
      </c>
      <c r="BP83" s="29">
        <v>79747.64</v>
      </c>
      <c r="BQ83" s="30">
        <v>28</v>
      </c>
      <c r="BR83" s="29">
        <v>357617.73</v>
      </c>
      <c r="BS83" s="29">
        <v>165.65</v>
      </c>
      <c r="BT83" s="29">
        <v>3116188.31</v>
      </c>
      <c r="BU83" s="29">
        <v>-14600.66</v>
      </c>
      <c r="BV83" s="29">
        <v>477195.8</v>
      </c>
      <c r="BW83" s="29">
        <v>-1010.09</v>
      </c>
      <c r="BX83" s="29">
        <v>76349.31</v>
      </c>
      <c r="BY83" s="30">
        <v>-57.63</v>
      </c>
      <c r="BZ83" s="29">
        <v>302507.99</v>
      </c>
      <c r="CA83" s="29">
        <v>-231.18</v>
      </c>
      <c r="CB83" s="29">
        <v>11928.06</v>
      </c>
      <c r="CC83" s="30">
        <v>-33.6</v>
      </c>
      <c r="CD83" s="29">
        <v>26827.39</v>
      </c>
      <c r="CE83" s="30">
        <v>-110.44</v>
      </c>
      <c r="CF83" s="29">
        <v>28683.97</v>
      </c>
      <c r="CG83" s="30">
        <v>37.380000000000003</v>
      </c>
      <c r="CH83" s="29">
        <v>68963.41</v>
      </c>
      <c r="CI83" s="30">
        <v>50.84</v>
      </c>
      <c r="CJ83" s="29">
        <v>354157.94</v>
      </c>
      <c r="CK83" s="29">
        <v>290.33999999999997</v>
      </c>
      <c r="CL83" s="29">
        <v>230693.46</v>
      </c>
      <c r="CM83" s="30">
        <v>131.75</v>
      </c>
      <c r="CN83" s="29">
        <v>126061.43</v>
      </c>
      <c r="CO83" s="30">
        <v>-443.53</v>
      </c>
      <c r="CP83" s="29">
        <v>110636.79</v>
      </c>
      <c r="CQ83" s="30">
        <v>58.89</v>
      </c>
      <c r="CR83" s="29">
        <v>167659.39000000001</v>
      </c>
      <c r="CS83" s="29">
        <v>-90.9</v>
      </c>
      <c r="CT83" s="29">
        <v>179958.7</v>
      </c>
      <c r="CU83" s="30">
        <v>-419.07</v>
      </c>
      <c r="CV83" s="29">
        <v>3116188.31</v>
      </c>
      <c r="CW83" s="29">
        <v>-14600.66</v>
      </c>
      <c r="CX83" s="29">
        <v>252254.61</v>
      </c>
      <c r="CY83" s="29">
        <v>636.91999999999996</v>
      </c>
      <c r="CZ83" s="29">
        <v>19621.79</v>
      </c>
      <c r="DA83" s="30">
        <v>27.38</v>
      </c>
      <c r="DB83" s="29">
        <v>36047.32</v>
      </c>
      <c r="DC83" s="30">
        <v>-90.35</v>
      </c>
      <c r="DD83" s="29">
        <v>8692.64</v>
      </c>
      <c r="DE83" s="30">
        <v>5.03</v>
      </c>
      <c r="DF83" s="29">
        <v>58320.72</v>
      </c>
      <c r="DG83" s="30">
        <v>-36.72</v>
      </c>
      <c r="DH83" s="29">
        <v>18859.080000000002</v>
      </c>
      <c r="DI83" s="30">
        <v>-100.6</v>
      </c>
      <c r="DJ83" s="29">
        <v>717267.5</v>
      </c>
      <c r="DK83" s="29">
        <v>155.25</v>
      </c>
      <c r="DL83" s="29">
        <v>102593.71</v>
      </c>
      <c r="DM83" s="29">
        <v>-416.9</v>
      </c>
      <c r="DN83" s="29">
        <v>3116188.31</v>
      </c>
      <c r="DO83" s="29">
        <v>-14600.66</v>
      </c>
      <c r="DP83" s="29">
        <v>80228.44</v>
      </c>
      <c r="DQ83" s="29">
        <v>254.4</v>
      </c>
      <c r="DR83" s="29">
        <v>45629.59</v>
      </c>
      <c r="DS83" s="30">
        <v>33.700000000000003</v>
      </c>
      <c r="DT83" s="29">
        <v>133685.28</v>
      </c>
      <c r="DU83" s="29">
        <v>-109.74</v>
      </c>
      <c r="DV83" s="29">
        <v>33711.120000000003</v>
      </c>
      <c r="DW83" s="30">
        <v>19.73</v>
      </c>
      <c r="DX83" s="29">
        <v>128586.23</v>
      </c>
      <c r="DY83" s="30">
        <v>310.20999999999998</v>
      </c>
      <c r="DZ83" s="29">
        <v>8107.26</v>
      </c>
      <c r="EA83" s="30">
        <v>4.51</v>
      </c>
      <c r="EB83" s="29">
        <v>11523.8</v>
      </c>
      <c r="EC83" s="30">
        <v>-27.44</v>
      </c>
      <c r="ED83" s="29">
        <v>10906.73</v>
      </c>
      <c r="EE83" s="30">
        <v>2.15</v>
      </c>
      <c r="EF83" s="29">
        <v>224694.79</v>
      </c>
      <c r="EG83" s="30">
        <v>43.34</v>
      </c>
      <c r="EH83" s="29">
        <v>291439.76</v>
      </c>
      <c r="EI83" s="30">
        <v>-848.29</v>
      </c>
      <c r="EJ83" s="29">
        <v>102108.02</v>
      </c>
      <c r="EK83" s="30">
        <v>113.59</v>
      </c>
      <c r="EL83" s="29">
        <v>29300.91</v>
      </c>
      <c r="EM83" s="30">
        <v>-111.13</v>
      </c>
      <c r="EN83" s="29">
        <v>45629.59</v>
      </c>
      <c r="EO83" s="30">
        <v>33.700000000000003</v>
      </c>
      <c r="EP83" s="29">
        <v>161397.54999999999</v>
      </c>
      <c r="EQ83" s="29">
        <v>-171.57</v>
      </c>
      <c r="ER83" s="28">
        <v>13448.38</v>
      </c>
      <c r="ES83" s="29">
        <v>49.25</v>
      </c>
      <c r="ET83" s="29">
        <v>199023.28</v>
      </c>
      <c r="EU83" s="29">
        <v>-434.95</v>
      </c>
      <c r="EV83" s="29">
        <v>43264.1</v>
      </c>
      <c r="EW83" s="30">
        <v>132.66</v>
      </c>
      <c r="EX83" s="29">
        <v>67372.69</v>
      </c>
      <c r="EY83" s="30">
        <v>-73.78</v>
      </c>
    </row>
    <row r="84" spans="1:155">
      <c r="A84" s="27">
        <v>46155</v>
      </c>
      <c r="B84" s="29">
        <v>6233957.6600000001</v>
      </c>
      <c r="C84" s="29">
        <v>-24141.7</v>
      </c>
      <c r="D84" s="29">
        <v>656034.65</v>
      </c>
      <c r="E84" s="29">
        <v>615.19000000000005</v>
      </c>
      <c r="F84" s="29">
        <v>2578792.46</v>
      </c>
      <c r="G84" s="29">
        <v>-12149.03</v>
      </c>
      <c r="H84" s="29">
        <v>336207.7</v>
      </c>
      <c r="I84" s="29">
        <v>488.09</v>
      </c>
      <c r="J84" s="29">
        <v>42977.47</v>
      </c>
      <c r="K84" s="30">
        <v>-45.51</v>
      </c>
      <c r="L84" s="29">
        <v>311184.90999999997</v>
      </c>
      <c r="M84" s="30">
        <v>428.29</v>
      </c>
      <c r="N84" s="29">
        <v>309756.28999999998</v>
      </c>
      <c r="O84" s="29">
        <v>-353.09</v>
      </c>
      <c r="P84" s="29">
        <v>181176.19</v>
      </c>
      <c r="Q84" s="30">
        <v>-72.23</v>
      </c>
      <c r="R84" s="29">
        <v>134123.87</v>
      </c>
      <c r="S84" s="29">
        <v>-145.26</v>
      </c>
      <c r="T84" s="29">
        <v>8720.4599999999991</v>
      </c>
      <c r="U84" s="30">
        <v>1.32</v>
      </c>
      <c r="V84" s="29">
        <v>135327.78</v>
      </c>
      <c r="W84" s="30">
        <v>347.81</v>
      </c>
      <c r="X84" s="29">
        <v>3211284.21</v>
      </c>
      <c r="Y84" s="29">
        <v>-21218.880000000001</v>
      </c>
      <c r="Z84" s="29">
        <v>42771.11</v>
      </c>
      <c r="AA84" s="30">
        <v>129.38999999999999</v>
      </c>
      <c r="AB84" s="29">
        <v>198748.58</v>
      </c>
      <c r="AC84" s="30">
        <v>8.23</v>
      </c>
      <c r="AD84" s="29">
        <v>19670.48</v>
      </c>
      <c r="AE84" s="30">
        <v>10.59</v>
      </c>
      <c r="AF84" s="29">
        <v>24158.77</v>
      </c>
      <c r="AG84" s="30">
        <v>14.72</v>
      </c>
      <c r="AH84" s="29">
        <v>229819.48</v>
      </c>
      <c r="AI84" s="29">
        <v>-164.45</v>
      </c>
      <c r="AJ84" s="29">
        <v>101832.8</v>
      </c>
      <c r="AK84" s="29">
        <v>-163.71</v>
      </c>
      <c r="AL84" s="29">
        <v>111662.71</v>
      </c>
      <c r="AM84" s="29">
        <v>-565.05999999999995</v>
      </c>
      <c r="AN84" s="29">
        <v>217916.3</v>
      </c>
      <c r="AO84" s="29">
        <v>209.92</v>
      </c>
      <c r="AP84" s="29">
        <v>195614.27</v>
      </c>
      <c r="AQ84" s="29">
        <v>-207.41</v>
      </c>
      <c r="AR84" s="29">
        <v>24215.82</v>
      </c>
      <c r="AS84" s="30">
        <v>0.77</v>
      </c>
      <c r="AT84" s="29">
        <v>93697.06</v>
      </c>
      <c r="AU84" s="30">
        <v>84.96</v>
      </c>
      <c r="AV84" s="29">
        <v>46960.06</v>
      </c>
      <c r="AW84" s="30">
        <v>-33.42</v>
      </c>
      <c r="AX84" s="29">
        <v>70382.350000000006</v>
      </c>
      <c r="AY84" s="30">
        <v>35.31</v>
      </c>
      <c r="AZ84" s="28">
        <v>3426796.12</v>
      </c>
      <c r="BA84" s="29">
        <v>-21504.39</v>
      </c>
      <c r="BB84" s="29">
        <v>110975.93</v>
      </c>
      <c r="BC84" s="30">
        <v>96.6</v>
      </c>
      <c r="BD84" s="29">
        <v>35355.15</v>
      </c>
      <c r="BE84" s="30">
        <v>-67.13</v>
      </c>
      <c r="BF84" s="29"/>
      <c r="BG84" s="29"/>
      <c r="BH84" s="29">
        <v>107250.27</v>
      </c>
      <c r="BI84" s="30">
        <v>13.58</v>
      </c>
      <c r="BJ84" s="29">
        <v>130317.62</v>
      </c>
      <c r="BK84" s="30">
        <v>183.18</v>
      </c>
      <c r="BL84" s="29">
        <v>47183.16</v>
      </c>
      <c r="BM84" s="30">
        <v>-126.07</v>
      </c>
      <c r="BN84" s="29">
        <v>56454.28</v>
      </c>
      <c r="BO84" s="30">
        <v>168.28</v>
      </c>
      <c r="BP84" s="29">
        <v>79044.759999999995</v>
      </c>
      <c r="BQ84" s="30">
        <v>-3.48</v>
      </c>
      <c r="BR84" s="29">
        <v>351586.56</v>
      </c>
      <c r="BS84" s="29">
        <v>206.35</v>
      </c>
      <c r="BT84" s="29">
        <v>3255966.53</v>
      </c>
      <c r="BU84" s="29">
        <v>-21090.080000000002</v>
      </c>
      <c r="BV84" s="29">
        <v>482408.71</v>
      </c>
      <c r="BW84" s="29">
        <v>-965.02</v>
      </c>
      <c r="BX84" s="29">
        <v>78552.61</v>
      </c>
      <c r="BY84" s="30">
        <v>-103.93</v>
      </c>
      <c r="BZ84" s="29">
        <v>329579.01</v>
      </c>
      <c r="CA84" s="29">
        <v>-355.14</v>
      </c>
      <c r="CB84" s="29">
        <v>11880.6</v>
      </c>
      <c r="CC84" s="30">
        <v>-22.84</v>
      </c>
      <c r="CD84" s="29">
        <v>26543.61</v>
      </c>
      <c r="CE84" s="30">
        <v>-53.81</v>
      </c>
      <c r="CF84" s="29">
        <v>29319.37</v>
      </c>
      <c r="CG84" s="30">
        <v>40.06</v>
      </c>
      <c r="CH84" s="29">
        <v>67787.210000000006</v>
      </c>
      <c r="CI84" s="30">
        <v>24.08</v>
      </c>
      <c r="CJ84" s="29">
        <v>345074.89</v>
      </c>
      <c r="CK84" s="29">
        <v>-37.840000000000003</v>
      </c>
      <c r="CL84" s="29">
        <v>227148.55</v>
      </c>
      <c r="CM84" s="30">
        <v>-14.79</v>
      </c>
      <c r="CN84" s="29">
        <v>124423.64</v>
      </c>
      <c r="CO84" s="30">
        <v>-502.11</v>
      </c>
      <c r="CP84" s="29">
        <v>111495.65</v>
      </c>
      <c r="CQ84" s="30">
        <v>96.75</v>
      </c>
      <c r="CR84" s="29">
        <v>168480</v>
      </c>
      <c r="CS84" s="29">
        <v>-164.24</v>
      </c>
      <c r="CT84" s="29">
        <v>186840.76</v>
      </c>
      <c r="CU84" s="30">
        <v>-360.6</v>
      </c>
      <c r="CV84" s="29">
        <v>3255966.53</v>
      </c>
      <c r="CW84" s="29">
        <v>-21090.080000000002</v>
      </c>
      <c r="CX84" s="29">
        <v>248730.49</v>
      </c>
      <c r="CY84" s="29">
        <v>397.4</v>
      </c>
      <c r="CZ84" s="29">
        <v>20658.02</v>
      </c>
      <c r="DA84" s="30">
        <v>95.9</v>
      </c>
      <c r="DB84" s="29">
        <v>35355.15</v>
      </c>
      <c r="DC84" s="30">
        <v>-67.13</v>
      </c>
      <c r="DD84" s="29">
        <v>8720.4599999999991</v>
      </c>
      <c r="DE84" s="30">
        <v>1.32</v>
      </c>
      <c r="DF84" s="29">
        <v>60172.43</v>
      </c>
      <c r="DG84" s="30">
        <v>-87.95</v>
      </c>
      <c r="DH84" s="29">
        <v>18666.87</v>
      </c>
      <c r="DI84" s="30">
        <v>-49.7</v>
      </c>
      <c r="DJ84" s="29">
        <v>706212.07</v>
      </c>
      <c r="DK84" s="29">
        <v>-105.49</v>
      </c>
      <c r="DL84" s="29">
        <v>101232.57</v>
      </c>
      <c r="DM84" s="30">
        <v>-472.79</v>
      </c>
      <c r="DN84" s="29">
        <v>3255966.53</v>
      </c>
      <c r="DO84" s="29">
        <v>-21090.080000000002</v>
      </c>
      <c r="DP84" s="29">
        <v>77243.94</v>
      </c>
      <c r="DQ84" s="29">
        <v>71.45</v>
      </c>
      <c r="DR84" s="29">
        <v>44203.98</v>
      </c>
      <c r="DS84" s="30">
        <v>27.8</v>
      </c>
      <c r="DT84" s="29">
        <v>134123.87</v>
      </c>
      <c r="DU84" s="29">
        <v>-145.26</v>
      </c>
      <c r="DV84" s="29">
        <v>34088.33</v>
      </c>
      <c r="DW84" s="30">
        <v>-18.29</v>
      </c>
      <c r="DX84" s="29">
        <v>135327.78</v>
      </c>
      <c r="DY84" s="30">
        <v>347.81</v>
      </c>
      <c r="DZ84" s="29">
        <v>7956.07</v>
      </c>
      <c r="EA84" s="30">
        <v>13.86</v>
      </c>
      <c r="EB84" s="29">
        <v>11367.42</v>
      </c>
      <c r="EC84" s="30">
        <v>-8.8699999999999992</v>
      </c>
      <c r="ED84" s="29">
        <v>11089.14</v>
      </c>
      <c r="EE84" s="30">
        <v>-4.3</v>
      </c>
      <c r="EF84" s="29">
        <v>219673.7</v>
      </c>
      <c r="EG84" s="30">
        <v>-52.11</v>
      </c>
      <c r="EH84" s="29">
        <v>298240.11</v>
      </c>
      <c r="EI84" s="30">
        <v>-616.24</v>
      </c>
      <c r="EJ84" s="29">
        <v>99734.64</v>
      </c>
      <c r="EK84" s="30">
        <v>62.02</v>
      </c>
      <c r="EL84" s="29">
        <v>28974.23</v>
      </c>
      <c r="EM84" s="30">
        <v>-53.91</v>
      </c>
      <c r="EN84" s="29">
        <v>44203.98</v>
      </c>
      <c r="EO84" s="30">
        <v>27.8</v>
      </c>
      <c r="EP84" s="29">
        <v>160179.70000000001</v>
      </c>
      <c r="EQ84" s="29">
        <v>-364.39</v>
      </c>
      <c r="ER84" s="29">
        <v>12930.87</v>
      </c>
      <c r="ES84" s="29">
        <v>-5.08</v>
      </c>
      <c r="ET84" s="29">
        <v>195614.27</v>
      </c>
      <c r="EU84" s="29">
        <v>-207.41</v>
      </c>
      <c r="EV84" s="29">
        <v>42771.11</v>
      </c>
      <c r="EW84" s="30">
        <v>129.38999999999999</v>
      </c>
      <c r="EX84" s="29">
        <v>68724.539999999994</v>
      </c>
      <c r="EY84" s="30">
        <v>-32.65</v>
      </c>
    </row>
    <row r="85" spans="1:155">
      <c r="A85" s="27">
        <v>46156</v>
      </c>
      <c r="B85" s="29">
        <v>6343129.96</v>
      </c>
      <c r="C85" s="29">
        <v>-19588.02</v>
      </c>
      <c r="D85" s="29">
        <v>663721.03</v>
      </c>
      <c r="E85" s="29">
        <v>305.64</v>
      </c>
      <c r="F85" s="29">
        <v>2667018.4700000002</v>
      </c>
      <c r="G85" s="29">
        <v>-8748.09</v>
      </c>
      <c r="H85" s="29">
        <v>342685.62</v>
      </c>
      <c r="I85" s="29">
        <v>206.23</v>
      </c>
      <c r="J85" s="29">
        <v>45717.64</v>
      </c>
      <c r="K85" s="30">
        <v>63.13</v>
      </c>
      <c r="L85" s="29">
        <v>316888.96999999997</v>
      </c>
      <c r="M85" s="30">
        <v>174.29</v>
      </c>
      <c r="N85" s="29">
        <v>310201.55</v>
      </c>
      <c r="O85" s="29">
        <v>-999.3</v>
      </c>
      <c r="P85" s="29">
        <v>186822.96</v>
      </c>
      <c r="Q85" s="30">
        <v>86.79</v>
      </c>
      <c r="R85" s="29">
        <v>139887.23000000001</v>
      </c>
      <c r="S85" s="29">
        <v>20.92</v>
      </c>
      <c r="T85" s="29">
        <v>8883.1</v>
      </c>
      <c r="U85" s="30">
        <v>3.23</v>
      </c>
      <c r="V85" s="29">
        <v>136913.66</v>
      </c>
      <c r="W85" s="30">
        <v>188.2</v>
      </c>
      <c r="X85" s="29">
        <v>3279333.61</v>
      </c>
      <c r="Y85" s="29">
        <v>-17596.36</v>
      </c>
      <c r="Z85" s="29">
        <v>46013.68</v>
      </c>
      <c r="AA85" s="30">
        <v>127.76</v>
      </c>
      <c r="AB85" s="29">
        <v>204213.65</v>
      </c>
      <c r="AC85" s="30">
        <v>-13.81</v>
      </c>
      <c r="AD85" s="29">
        <v>21241.87</v>
      </c>
      <c r="AE85" s="30">
        <v>16.36</v>
      </c>
      <c r="AF85" s="29">
        <v>24454.03</v>
      </c>
      <c r="AG85" s="30">
        <v>-17.190000000000001</v>
      </c>
      <c r="AH85" s="29">
        <v>218067.03</v>
      </c>
      <c r="AI85" s="29">
        <v>-319</v>
      </c>
      <c r="AJ85" s="29">
        <v>107384.63</v>
      </c>
      <c r="AK85" s="29">
        <v>-28.5</v>
      </c>
      <c r="AL85" s="29">
        <v>111988.96</v>
      </c>
      <c r="AM85" s="29">
        <v>-859.01</v>
      </c>
      <c r="AN85" s="29">
        <v>217801.64</v>
      </c>
      <c r="AO85" s="29">
        <v>-159.07</v>
      </c>
      <c r="AP85" s="29">
        <v>190123.61</v>
      </c>
      <c r="AQ85" s="29">
        <v>-117.22</v>
      </c>
      <c r="AR85" s="29">
        <v>25768.22</v>
      </c>
      <c r="AS85" s="30">
        <v>3.83</v>
      </c>
      <c r="AT85" s="29">
        <v>101575.53</v>
      </c>
      <c r="AU85" s="30">
        <v>50.65</v>
      </c>
      <c r="AV85" s="29">
        <v>49765.56</v>
      </c>
      <c r="AW85" s="30">
        <v>80.27</v>
      </c>
      <c r="AX85" s="29">
        <v>73606.47</v>
      </c>
      <c r="AY85" s="30">
        <v>-37.65</v>
      </c>
      <c r="AZ85" s="28">
        <v>3495646.1</v>
      </c>
      <c r="BA85" s="29">
        <v>-17746.27</v>
      </c>
      <c r="BB85" s="29">
        <v>119566.7</v>
      </c>
      <c r="BC85" s="30">
        <v>112.11</v>
      </c>
      <c r="BD85" s="29">
        <v>34645.31</v>
      </c>
      <c r="BE85" s="30">
        <v>-76.97</v>
      </c>
      <c r="BF85" s="29"/>
      <c r="BG85" s="29"/>
      <c r="BH85" s="29">
        <v>107513.01</v>
      </c>
      <c r="BI85" s="30">
        <v>127.04</v>
      </c>
      <c r="BJ85" s="29">
        <v>133575.48000000001</v>
      </c>
      <c r="BK85" s="30">
        <v>34.01</v>
      </c>
      <c r="BL85" s="29">
        <v>47871.22</v>
      </c>
      <c r="BM85" s="30">
        <v>5.66</v>
      </c>
      <c r="BN85" s="29">
        <v>57564.72</v>
      </c>
      <c r="BO85" s="30">
        <v>151.59</v>
      </c>
      <c r="BP85" s="29">
        <v>82335.88</v>
      </c>
      <c r="BQ85" s="30">
        <v>-48.06</v>
      </c>
      <c r="BR85" s="29">
        <v>343743.57</v>
      </c>
      <c r="BS85" s="29">
        <v>-368.28</v>
      </c>
      <c r="BT85" s="29">
        <v>3324395.5</v>
      </c>
      <c r="BU85" s="29">
        <v>-17401.5</v>
      </c>
      <c r="BV85" s="29">
        <v>488447.51</v>
      </c>
      <c r="BW85" s="29">
        <v>-401.88</v>
      </c>
      <c r="BX85" s="29">
        <v>79122.350000000006</v>
      </c>
      <c r="BY85" s="30">
        <v>-192.55</v>
      </c>
      <c r="BZ85" s="29">
        <v>329790.61</v>
      </c>
      <c r="CA85" s="29">
        <v>-1018.08</v>
      </c>
      <c r="CB85" s="29">
        <v>12510.85</v>
      </c>
      <c r="CC85" s="30">
        <v>-12.62</v>
      </c>
      <c r="CD85" s="29">
        <v>27815.52</v>
      </c>
      <c r="CE85" s="30">
        <v>-39.33</v>
      </c>
      <c r="CF85" s="29">
        <v>31675.72</v>
      </c>
      <c r="CG85" s="30">
        <v>42.44</v>
      </c>
      <c r="CH85" s="29">
        <v>71855.210000000006</v>
      </c>
      <c r="CI85" s="30">
        <v>172.14</v>
      </c>
      <c r="CJ85" s="29">
        <v>353105.55</v>
      </c>
      <c r="CK85" s="29">
        <v>178.68</v>
      </c>
      <c r="CL85" s="29">
        <v>233228.04</v>
      </c>
      <c r="CM85" s="30">
        <v>-46.82</v>
      </c>
      <c r="CN85" s="29">
        <v>126228.99</v>
      </c>
      <c r="CO85" s="30">
        <v>-367.01</v>
      </c>
      <c r="CP85" s="29">
        <v>120109.96</v>
      </c>
      <c r="CQ85" s="30">
        <v>112.25</v>
      </c>
      <c r="CR85" s="29">
        <v>175527.54</v>
      </c>
      <c r="CS85" s="29">
        <v>19.09</v>
      </c>
      <c r="CT85" s="29">
        <v>186502.89</v>
      </c>
      <c r="CU85" s="30">
        <v>-507.27</v>
      </c>
      <c r="CV85" s="29">
        <v>3324395.5</v>
      </c>
      <c r="CW85" s="29">
        <v>-17401.5</v>
      </c>
      <c r="CX85" s="29">
        <v>257191.36</v>
      </c>
      <c r="CY85" s="29">
        <v>265.51</v>
      </c>
      <c r="CZ85" s="29">
        <v>21441.85</v>
      </c>
      <c r="DA85" s="30">
        <v>200.12</v>
      </c>
      <c r="DB85" s="29">
        <v>34645.31</v>
      </c>
      <c r="DC85" s="30">
        <v>-76.97</v>
      </c>
      <c r="DD85" s="29">
        <v>8883.1</v>
      </c>
      <c r="DE85" s="30">
        <v>3.23</v>
      </c>
      <c r="DF85" s="29">
        <v>59741.34</v>
      </c>
      <c r="DG85" s="30">
        <v>-191.89</v>
      </c>
      <c r="DH85" s="29">
        <v>19819.46</v>
      </c>
      <c r="DI85" s="30">
        <v>-37.17</v>
      </c>
      <c r="DJ85" s="29">
        <v>693144.17</v>
      </c>
      <c r="DK85" s="29">
        <v>-808.51</v>
      </c>
      <c r="DL85" s="29">
        <v>102343.29</v>
      </c>
      <c r="DM85" s="29">
        <v>-338.95</v>
      </c>
      <c r="DN85" s="29">
        <v>3324395.5</v>
      </c>
      <c r="DO85" s="29">
        <v>-17401.5</v>
      </c>
      <c r="DP85" s="29">
        <v>78651.740000000005</v>
      </c>
      <c r="DQ85" s="30">
        <v>187.52</v>
      </c>
      <c r="DR85" s="29">
        <v>46531.61</v>
      </c>
      <c r="DS85" s="30">
        <v>108.28</v>
      </c>
      <c r="DT85" s="29">
        <v>139887.23000000001</v>
      </c>
      <c r="DU85" s="29">
        <v>20.92</v>
      </c>
      <c r="DV85" s="29">
        <v>35370.47</v>
      </c>
      <c r="DW85" s="30">
        <v>-1.29</v>
      </c>
      <c r="DX85" s="29">
        <v>136913.66</v>
      </c>
      <c r="DY85" s="30">
        <v>188.2</v>
      </c>
      <c r="DZ85" s="29">
        <v>8104.79</v>
      </c>
      <c r="EA85" s="30">
        <v>26.12</v>
      </c>
      <c r="EB85" s="29">
        <v>11806.25</v>
      </c>
      <c r="EC85" s="30">
        <v>-2.15</v>
      </c>
      <c r="ED85" s="29">
        <v>10954.66</v>
      </c>
      <c r="EE85" s="30">
        <v>-18.059999999999999</v>
      </c>
      <c r="EF85" s="29">
        <v>224992.29</v>
      </c>
      <c r="EG85" s="30">
        <v>1.49</v>
      </c>
      <c r="EH85" s="29">
        <v>300709.74</v>
      </c>
      <c r="EI85" s="30">
        <v>-392.73</v>
      </c>
      <c r="EJ85" s="29">
        <v>106474.69</v>
      </c>
      <c r="EK85" s="30">
        <v>289.52999999999997</v>
      </c>
      <c r="EL85" s="29">
        <v>30262.09</v>
      </c>
      <c r="EM85" s="30">
        <v>-39.17</v>
      </c>
      <c r="EN85" s="29">
        <v>46531.61</v>
      </c>
      <c r="EO85" s="30">
        <v>108.28</v>
      </c>
      <c r="EP85" s="29">
        <v>163061.79999999999</v>
      </c>
      <c r="EQ85" s="29">
        <v>-27.47</v>
      </c>
      <c r="ER85" s="29">
        <v>12842.55</v>
      </c>
      <c r="ES85" s="29">
        <v>30.57</v>
      </c>
      <c r="ET85" s="29">
        <v>190123.61</v>
      </c>
      <c r="EU85" s="29">
        <v>-117.22</v>
      </c>
      <c r="EV85" s="29">
        <v>46013.68</v>
      </c>
      <c r="EW85" s="30">
        <v>127.76</v>
      </c>
      <c r="EX85" s="29">
        <v>74096.28</v>
      </c>
      <c r="EY85" s="30">
        <v>-15.51</v>
      </c>
    </row>
    <row r="86" spans="1:155">
      <c r="A86" s="27">
        <v>46157</v>
      </c>
      <c r="B86" s="29">
        <v>5953343.3799999999</v>
      </c>
      <c r="C86" s="29">
        <v>-19895.310000000001</v>
      </c>
      <c r="D86" s="29">
        <v>629943.24</v>
      </c>
      <c r="E86" s="29">
        <v>309.14</v>
      </c>
      <c r="F86" s="29">
        <v>2480116.31</v>
      </c>
      <c r="G86" s="29">
        <v>-8994.85</v>
      </c>
      <c r="H86" s="29">
        <v>323999.31</v>
      </c>
      <c r="I86" s="29">
        <v>399.61</v>
      </c>
      <c r="J86" s="29">
        <v>43220.7</v>
      </c>
      <c r="K86" s="30">
        <v>65.69</v>
      </c>
      <c r="L86" s="29">
        <v>300044.68</v>
      </c>
      <c r="M86" s="30">
        <v>395.42</v>
      </c>
      <c r="N86" s="29">
        <v>302028.25</v>
      </c>
      <c r="O86" s="29">
        <v>-1501.25</v>
      </c>
      <c r="P86" s="29">
        <v>181101.14</v>
      </c>
      <c r="Q86" s="30">
        <v>162.19</v>
      </c>
      <c r="R86" s="29">
        <v>134630.69</v>
      </c>
      <c r="S86" s="29">
        <v>-175.28</v>
      </c>
      <c r="T86" s="29">
        <v>9000.8700000000008</v>
      </c>
      <c r="U86" s="30">
        <v>14.35</v>
      </c>
      <c r="V86" s="29">
        <v>125928</v>
      </c>
      <c r="W86" s="30">
        <v>268.37</v>
      </c>
      <c r="X86" s="29">
        <v>3009271.21</v>
      </c>
      <c r="Y86" s="29">
        <v>-18349.919999999998</v>
      </c>
      <c r="Z86" s="28">
        <v>46272.38</v>
      </c>
      <c r="AA86" s="30">
        <v>111.17</v>
      </c>
      <c r="AB86" s="29">
        <v>199534.72</v>
      </c>
      <c r="AC86" s="30">
        <v>50.33</v>
      </c>
      <c r="AD86" s="29">
        <v>20378.740000000002</v>
      </c>
      <c r="AE86" s="30">
        <v>17.62</v>
      </c>
      <c r="AF86" s="29">
        <v>24166.73</v>
      </c>
      <c r="AG86" s="30">
        <v>-6.82</v>
      </c>
      <c r="AH86" s="29">
        <v>209550.14</v>
      </c>
      <c r="AI86" s="29">
        <v>-108</v>
      </c>
      <c r="AJ86" s="29">
        <v>103692.38</v>
      </c>
      <c r="AK86" s="29">
        <v>-38.29</v>
      </c>
      <c r="AL86" s="29">
        <v>109581.03</v>
      </c>
      <c r="AM86" s="29">
        <v>-901.03</v>
      </c>
      <c r="AN86" s="29">
        <v>211374.27</v>
      </c>
      <c r="AO86" s="29">
        <v>-629.54</v>
      </c>
      <c r="AP86" s="29">
        <v>175714.81</v>
      </c>
      <c r="AQ86" s="29">
        <v>190.76</v>
      </c>
      <c r="AR86" s="29">
        <v>24852.62</v>
      </c>
      <c r="AS86" s="30">
        <v>-3.25</v>
      </c>
      <c r="AT86" s="29">
        <v>104632.37</v>
      </c>
      <c r="AU86" s="30">
        <v>-249.01</v>
      </c>
      <c r="AV86" s="29">
        <v>49582.95</v>
      </c>
      <c r="AW86" s="30">
        <v>20.94</v>
      </c>
      <c r="AX86" s="29">
        <v>67968.100000000006</v>
      </c>
      <c r="AY86" s="30">
        <v>-111.13</v>
      </c>
      <c r="AZ86" s="28">
        <v>3220809.41</v>
      </c>
      <c r="BA86" s="29">
        <v>-18507.240000000002</v>
      </c>
      <c r="BB86" s="29">
        <v>115705.03</v>
      </c>
      <c r="BC86" s="30">
        <v>140.63</v>
      </c>
      <c r="BD86" s="29">
        <v>33697.29</v>
      </c>
      <c r="BE86" s="30">
        <v>-42.15</v>
      </c>
      <c r="BF86" s="29"/>
      <c r="BG86" s="29"/>
      <c r="BH86" s="29">
        <v>101633.19</v>
      </c>
      <c r="BI86" s="30">
        <v>127.8</v>
      </c>
      <c r="BJ86" s="29">
        <v>124999.79</v>
      </c>
      <c r="BK86" s="30">
        <v>9.48</v>
      </c>
      <c r="BL86" s="29">
        <v>45493.39</v>
      </c>
      <c r="BM86" s="30">
        <v>-3.88</v>
      </c>
      <c r="BN86" s="29">
        <v>55916.59</v>
      </c>
      <c r="BO86" s="30">
        <v>207.88</v>
      </c>
      <c r="BP86" s="29">
        <v>76613.69</v>
      </c>
      <c r="BQ86" s="30">
        <v>-111.33</v>
      </c>
      <c r="BR86" s="29">
        <v>324075.99</v>
      </c>
      <c r="BS86" s="29">
        <v>106.61</v>
      </c>
      <c r="BT86" s="29">
        <v>3051663.89</v>
      </c>
      <c r="BU86" s="29">
        <v>-18113.68</v>
      </c>
      <c r="BV86" s="29">
        <v>459467.46</v>
      </c>
      <c r="BW86" s="29">
        <v>-195.71</v>
      </c>
      <c r="BX86" s="29">
        <v>76213.38</v>
      </c>
      <c r="BY86" s="30">
        <v>-213.73</v>
      </c>
      <c r="BZ86" s="29">
        <v>320955.28999999998</v>
      </c>
      <c r="CA86" s="29">
        <v>-1530.57</v>
      </c>
      <c r="CB86" s="29">
        <v>12242.45</v>
      </c>
      <c r="CC86" s="30">
        <v>-21.35</v>
      </c>
      <c r="CD86" s="29">
        <v>27624.02</v>
      </c>
      <c r="CE86" s="30">
        <v>-25.56</v>
      </c>
      <c r="CF86" s="29">
        <v>30586.76</v>
      </c>
      <c r="CG86" s="30">
        <v>28.97</v>
      </c>
      <c r="CH86" s="29">
        <v>68659.06</v>
      </c>
      <c r="CI86" s="30">
        <v>93.2</v>
      </c>
      <c r="CJ86" s="29">
        <v>342447.99</v>
      </c>
      <c r="CK86" s="29">
        <v>264.63</v>
      </c>
      <c r="CL86" s="29">
        <v>227868.59</v>
      </c>
      <c r="CM86" s="30">
        <v>2.46</v>
      </c>
      <c r="CN86" s="29">
        <v>121302.15</v>
      </c>
      <c r="CO86" s="30">
        <v>-296.74</v>
      </c>
      <c r="CP86" s="29">
        <v>116233.76</v>
      </c>
      <c r="CQ86" s="30">
        <v>140.54</v>
      </c>
      <c r="CR86" s="29">
        <v>168908.45</v>
      </c>
      <c r="CS86" s="29">
        <v>-142.88</v>
      </c>
      <c r="CT86" s="29">
        <v>179825.48</v>
      </c>
      <c r="CU86" s="30">
        <v>-475.52</v>
      </c>
      <c r="CV86" s="29">
        <v>3051663.89</v>
      </c>
      <c r="CW86" s="29">
        <v>-18113.68</v>
      </c>
      <c r="CX86" s="29">
        <v>248515.78</v>
      </c>
      <c r="CY86" s="29">
        <v>181.67</v>
      </c>
      <c r="CZ86" s="29">
        <v>20032.47</v>
      </c>
      <c r="DA86" s="30">
        <v>180.85</v>
      </c>
      <c r="DB86" s="29">
        <v>33697.29</v>
      </c>
      <c r="DC86" s="30">
        <v>-42.15</v>
      </c>
      <c r="DD86" s="29">
        <v>9000.8700000000008</v>
      </c>
      <c r="DE86" s="30">
        <v>14.35</v>
      </c>
      <c r="DF86" s="29">
        <v>57217.41</v>
      </c>
      <c r="DG86" s="30">
        <v>-196.98</v>
      </c>
      <c r="DH86" s="29">
        <v>19678.64</v>
      </c>
      <c r="DI86" s="30">
        <v>-8.06</v>
      </c>
      <c r="DJ86" s="29">
        <v>654746.93999999994</v>
      </c>
      <c r="DK86" s="29">
        <v>-44.75</v>
      </c>
      <c r="DL86" s="29">
        <v>98300.13</v>
      </c>
      <c r="DM86" s="30">
        <v>-266.06</v>
      </c>
      <c r="DN86" s="29">
        <v>3051663.89</v>
      </c>
      <c r="DO86" s="29">
        <v>-18113.68</v>
      </c>
      <c r="DP86" s="29">
        <v>75932.070000000007</v>
      </c>
      <c r="DQ86" s="30">
        <v>166.53</v>
      </c>
      <c r="DR86" s="29">
        <v>44180.59</v>
      </c>
      <c r="DS86" s="30">
        <v>119.39</v>
      </c>
      <c r="DT86" s="29">
        <v>134630.69</v>
      </c>
      <c r="DU86" s="29">
        <v>-175.28</v>
      </c>
      <c r="DV86" s="29">
        <v>34004.92</v>
      </c>
      <c r="DW86" s="30">
        <v>32.75</v>
      </c>
      <c r="DX86" s="29">
        <v>125928</v>
      </c>
      <c r="DY86" s="30">
        <v>268.37</v>
      </c>
      <c r="DZ86" s="29">
        <v>7933.01</v>
      </c>
      <c r="EA86" s="30">
        <v>28.21</v>
      </c>
      <c r="EB86" s="29">
        <v>11730.93</v>
      </c>
      <c r="EC86" s="30">
        <v>23.05</v>
      </c>
      <c r="ED86" s="29">
        <v>10537.86</v>
      </c>
      <c r="EE86" s="30">
        <v>-31.26</v>
      </c>
      <c r="EF86" s="29">
        <v>218664.04</v>
      </c>
      <c r="EG86" s="30">
        <v>85.75</v>
      </c>
      <c r="EH86" s="29">
        <v>283074.76</v>
      </c>
      <c r="EI86" s="30">
        <v>-277.51</v>
      </c>
      <c r="EJ86" s="29">
        <v>100992.15</v>
      </c>
      <c r="EK86" s="30">
        <v>196.61</v>
      </c>
      <c r="EL86" s="29">
        <v>30062.39</v>
      </c>
      <c r="EM86" s="30">
        <v>-22.97</v>
      </c>
      <c r="EN86" s="29">
        <v>44180.59</v>
      </c>
      <c r="EO86" s="30">
        <v>119.39</v>
      </c>
      <c r="EP86" s="29">
        <v>152260.44</v>
      </c>
      <c r="EQ86" s="29">
        <v>57.33</v>
      </c>
      <c r="ER86" s="29">
        <v>12300.02</v>
      </c>
      <c r="ES86" s="29">
        <v>51.88</v>
      </c>
      <c r="ET86" s="29">
        <v>175714.81</v>
      </c>
      <c r="EU86" s="29">
        <v>190.76</v>
      </c>
      <c r="EV86" s="29">
        <v>46272.38</v>
      </c>
      <c r="EW86" s="30">
        <v>111.17</v>
      </c>
      <c r="EX86" s="29">
        <v>69961.37</v>
      </c>
      <c r="EY86" s="30">
        <v>29.37</v>
      </c>
    </row>
    <row r="87" spans="1:155">
      <c r="A87" s="27">
        <v>46160</v>
      </c>
      <c r="B87" s="29">
        <v>5971606.3899999997</v>
      </c>
      <c r="C87" s="29">
        <v>-20729.75</v>
      </c>
      <c r="D87" s="29">
        <v>619438.03</v>
      </c>
      <c r="E87" s="29">
        <v>430.04</v>
      </c>
      <c r="F87" s="29">
        <v>2517647.21</v>
      </c>
      <c r="G87" s="29">
        <v>-8730.36</v>
      </c>
      <c r="H87" s="29">
        <v>320666.81</v>
      </c>
      <c r="I87" s="29">
        <v>329.51</v>
      </c>
      <c r="J87" s="29">
        <v>42395.27</v>
      </c>
      <c r="K87" s="30">
        <v>9.58</v>
      </c>
      <c r="L87" s="29">
        <v>296875.89</v>
      </c>
      <c r="M87" s="30">
        <v>320.93</v>
      </c>
      <c r="N87" s="29">
        <v>285944</v>
      </c>
      <c r="O87" s="29">
        <v>-1862.37</v>
      </c>
      <c r="P87" s="29">
        <v>175002.33</v>
      </c>
      <c r="Q87" s="30">
        <v>87.15</v>
      </c>
      <c r="R87" s="29">
        <v>129959.67</v>
      </c>
      <c r="S87" s="29">
        <v>-239.88</v>
      </c>
      <c r="T87" s="29">
        <v>8514.52</v>
      </c>
      <c r="U87" s="30">
        <v>13.51</v>
      </c>
      <c r="V87" s="29">
        <v>128104.1</v>
      </c>
      <c r="W87" s="30">
        <v>412.32</v>
      </c>
      <c r="X87" s="29">
        <v>3083196.46</v>
      </c>
      <c r="Y87" s="29">
        <v>-17474.900000000001</v>
      </c>
      <c r="Z87" s="29">
        <v>46773.5</v>
      </c>
      <c r="AA87" s="30">
        <v>132.06</v>
      </c>
      <c r="AB87" s="29">
        <v>195579.04</v>
      </c>
      <c r="AC87" s="30">
        <v>-66.12</v>
      </c>
      <c r="AD87" s="29">
        <v>19653.080000000002</v>
      </c>
      <c r="AE87" s="30">
        <v>25.49</v>
      </c>
      <c r="AF87" s="29">
        <v>24160.06</v>
      </c>
      <c r="AG87" s="30">
        <v>-4.54</v>
      </c>
      <c r="AH87" s="29">
        <v>205550.37</v>
      </c>
      <c r="AI87" s="29">
        <v>-368.56</v>
      </c>
      <c r="AJ87" s="29">
        <v>100966.11</v>
      </c>
      <c r="AK87" s="29">
        <v>-75.400000000000006</v>
      </c>
      <c r="AL87" s="29">
        <v>103040.77</v>
      </c>
      <c r="AM87" s="29">
        <v>-945.49</v>
      </c>
      <c r="AN87" s="29">
        <v>201597.25</v>
      </c>
      <c r="AO87" s="29">
        <v>-908.36</v>
      </c>
      <c r="AP87" s="29">
        <v>175732.59</v>
      </c>
      <c r="AQ87" s="29">
        <v>306.57</v>
      </c>
      <c r="AR87" s="29">
        <v>24193.9</v>
      </c>
      <c r="AS87" s="30">
        <v>4.45</v>
      </c>
      <c r="AT87" s="29">
        <v>98381.13</v>
      </c>
      <c r="AU87" s="30">
        <v>-469.8</v>
      </c>
      <c r="AV87" s="29">
        <v>47984.04</v>
      </c>
      <c r="AW87" s="30">
        <v>26.03</v>
      </c>
      <c r="AX87" s="29">
        <v>66243.240000000005</v>
      </c>
      <c r="AY87" s="30">
        <v>17.399999999999999</v>
      </c>
      <c r="AZ87" s="28">
        <v>3294132.61</v>
      </c>
      <c r="BA87" s="29">
        <v>-17877.310000000001</v>
      </c>
      <c r="BB87" s="29">
        <v>117129.49</v>
      </c>
      <c r="BC87" s="30">
        <v>154.44999999999999</v>
      </c>
      <c r="BD87" s="29">
        <v>32842.5</v>
      </c>
      <c r="BE87" s="30">
        <v>-35.14</v>
      </c>
      <c r="BF87" s="29"/>
      <c r="BG87" s="29"/>
      <c r="BH87" s="29">
        <v>103609.75</v>
      </c>
      <c r="BI87" s="30">
        <v>195.42</v>
      </c>
      <c r="BJ87" s="29">
        <v>124044.47</v>
      </c>
      <c r="BK87" s="30">
        <v>-2.09</v>
      </c>
      <c r="BL87" s="29">
        <v>45433.96</v>
      </c>
      <c r="BM87" s="30">
        <v>-7.02</v>
      </c>
      <c r="BN87" s="29">
        <v>55054.559999999998</v>
      </c>
      <c r="BO87" s="30">
        <v>166.53</v>
      </c>
      <c r="BP87" s="29">
        <v>74975.360000000001</v>
      </c>
      <c r="BQ87" s="30">
        <v>24.85</v>
      </c>
      <c r="BR87" s="29">
        <v>321354.86</v>
      </c>
      <c r="BS87" s="29">
        <v>7.74</v>
      </c>
      <c r="BT87" s="29">
        <v>3125370.79</v>
      </c>
      <c r="BU87" s="29">
        <v>-17212.68</v>
      </c>
      <c r="BV87" s="29">
        <v>455710.08</v>
      </c>
      <c r="BW87" s="29">
        <v>-417.9</v>
      </c>
      <c r="BX87" s="29">
        <v>74281.42</v>
      </c>
      <c r="BY87" s="30">
        <v>-171.57</v>
      </c>
      <c r="BZ87" s="29">
        <v>304638.01</v>
      </c>
      <c r="CA87" s="29">
        <v>-1853.85</v>
      </c>
      <c r="CB87" s="29">
        <v>11806.71</v>
      </c>
      <c r="CC87" s="30">
        <v>-25.75</v>
      </c>
      <c r="CD87" s="29">
        <v>26743.62</v>
      </c>
      <c r="CE87" s="30">
        <v>-5.17</v>
      </c>
      <c r="CF87" s="29">
        <v>29288.080000000002</v>
      </c>
      <c r="CG87" s="30">
        <v>26.84</v>
      </c>
      <c r="CH87" s="29">
        <v>66890.83</v>
      </c>
      <c r="CI87" s="30">
        <v>87.59</v>
      </c>
      <c r="CJ87" s="29">
        <v>328496.31</v>
      </c>
      <c r="CK87" s="29">
        <v>193.04</v>
      </c>
      <c r="CL87" s="29">
        <v>224372.67</v>
      </c>
      <c r="CM87" s="30">
        <v>-78.349999999999994</v>
      </c>
      <c r="CN87" s="28">
        <v>119938.48</v>
      </c>
      <c r="CO87" s="30">
        <v>-255.39</v>
      </c>
      <c r="CP87" s="29">
        <v>117682.64</v>
      </c>
      <c r="CQ87" s="30">
        <v>155.76</v>
      </c>
      <c r="CR87" s="29">
        <v>163445.79999999999</v>
      </c>
      <c r="CS87" s="29">
        <v>-226.25</v>
      </c>
      <c r="CT87" s="29">
        <v>182661.37</v>
      </c>
      <c r="CU87" s="30">
        <v>-635.26</v>
      </c>
      <c r="CV87" s="29">
        <v>3125370.79</v>
      </c>
      <c r="CW87" s="29">
        <v>-17212.68</v>
      </c>
      <c r="CX87" s="29">
        <v>241746.15</v>
      </c>
      <c r="CY87" s="29">
        <v>-56.57</v>
      </c>
      <c r="CZ87" s="29">
        <v>19590.22</v>
      </c>
      <c r="DA87" s="30">
        <v>197.52</v>
      </c>
      <c r="DB87" s="29">
        <v>32842.5</v>
      </c>
      <c r="DC87" s="30">
        <v>-35.14</v>
      </c>
      <c r="DD87" s="29">
        <v>8514.52</v>
      </c>
      <c r="DE87" s="30">
        <v>13.51</v>
      </c>
      <c r="DF87" s="29">
        <v>56055.89</v>
      </c>
      <c r="DG87" s="30">
        <v>-163.41999999999999</v>
      </c>
      <c r="DH87" s="29">
        <v>18866.53</v>
      </c>
      <c r="DI87" s="30">
        <v>11.76</v>
      </c>
      <c r="DJ87" s="29">
        <v>646460.51</v>
      </c>
      <c r="DK87" s="29">
        <v>-347.9</v>
      </c>
      <c r="DL87" s="29">
        <v>96825.23</v>
      </c>
      <c r="DM87" s="30">
        <v>-229.69</v>
      </c>
      <c r="DN87" s="29">
        <v>3125370.79</v>
      </c>
      <c r="DO87" s="29">
        <v>-17212.68</v>
      </c>
      <c r="DP87" s="29">
        <v>72018.42</v>
      </c>
      <c r="DQ87" s="30">
        <v>115.86</v>
      </c>
      <c r="DR87" s="29">
        <v>43259.1</v>
      </c>
      <c r="DS87" s="30">
        <v>49.01</v>
      </c>
      <c r="DT87" s="29">
        <v>129959.67</v>
      </c>
      <c r="DU87" s="29">
        <v>-239.88</v>
      </c>
      <c r="DV87" s="29">
        <v>33216.1</v>
      </c>
      <c r="DW87" s="30">
        <v>13.65</v>
      </c>
      <c r="DX87" s="29">
        <v>128104.1</v>
      </c>
      <c r="DY87" s="30">
        <v>412.32</v>
      </c>
      <c r="DZ87" s="29">
        <v>7767.72</v>
      </c>
      <c r="EA87" s="30">
        <v>26.57</v>
      </c>
      <c r="EB87" s="29">
        <v>11302.99</v>
      </c>
      <c r="EC87" s="30">
        <v>25.36</v>
      </c>
      <c r="ED87" s="29">
        <v>10500.6</v>
      </c>
      <c r="EE87" s="30">
        <v>-0.99</v>
      </c>
      <c r="EF87" s="29">
        <v>210890.72</v>
      </c>
      <c r="EG87" s="30">
        <v>47.98</v>
      </c>
      <c r="EH87" s="29">
        <v>277976.73</v>
      </c>
      <c r="EI87" s="30">
        <v>-337.14</v>
      </c>
      <c r="EJ87" s="29">
        <v>98489.32</v>
      </c>
      <c r="EK87" s="30">
        <v>112.71</v>
      </c>
      <c r="EL87" s="29">
        <v>29150.6</v>
      </c>
      <c r="EM87" s="30">
        <v>-4.78</v>
      </c>
      <c r="EN87" s="29">
        <v>43259.1</v>
      </c>
      <c r="EO87" s="30">
        <v>49.01</v>
      </c>
      <c r="EP87" s="29">
        <v>153897.66</v>
      </c>
      <c r="EQ87" s="29">
        <v>-92.75</v>
      </c>
      <c r="ER87" s="29">
        <v>12940.72</v>
      </c>
      <c r="ES87" s="29">
        <v>8.5399999999999991</v>
      </c>
      <c r="ET87" s="29">
        <v>175732.59</v>
      </c>
      <c r="EU87" s="29">
        <v>306.57</v>
      </c>
      <c r="EV87" s="29">
        <v>46773.5</v>
      </c>
      <c r="EW87" s="30">
        <v>132.06</v>
      </c>
      <c r="EX87" s="29">
        <v>70909.13</v>
      </c>
      <c r="EY87" s="30">
        <v>23.7</v>
      </c>
    </row>
    <row r="88" spans="1:155">
      <c r="A88" s="27">
        <v>46161</v>
      </c>
      <c r="B88" s="29">
        <v>5777480.7999999998</v>
      </c>
      <c r="C88" s="29">
        <v>-20845.02</v>
      </c>
      <c r="D88" s="29">
        <v>604828.56999999995</v>
      </c>
      <c r="E88" s="29">
        <v>39.119999999999997</v>
      </c>
      <c r="F88" s="28">
        <v>2456223.64</v>
      </c>
      <c r="G88" s="29">
        <v>-9293.75</v>
      </c>
      <c r="H88" s="29">
        <v>309017.89</v>
      </c>
      <c r="I88" s="29">
        <v>-0.8</v>
      </c>
      <c r="J88" s="29">
        <v>41981.86</v>
      </c>
      <c r="K88" s="30">
        <v>24.47</v>
      </c>
      <c r="L88" s="29">
        <v>286240.61</v>
      </c>
      <c r="M88" s="30">
        <v>33.56</v>
      </c>
      <c r="N88" s="29">
        <v>265211.89</v>
      </c>
      <c r="O88" s="29">
        <v>-1733.26</v>
      </c>
      <c r="P88" s="29">
        <v>172279.81</v>
      </c>
      <c r="Q88" s="30">
        <v>-74.64</v>
      </c>
      <c r="R88" s="29">
        <v>125400.33</v>
      </c>
      <c r="S88" s="29">
        <v>-268.32</v>
      </c>
      <c r="T88" s="29">
        <v>8420.7099999999991</v>
      </c>
      <c r="U88" s="30">
        <v>18.89</v>
      </c>
      <c r="V88" s="29">
        <v>124427.81</v>
      </c>
      <c r="W88" s="30">
        <v>135.35</v>
      </c>
      <c r="X88" s="29">
        <v>2977412.25</v>
      </c>
      <c r="Y88" s="29">
        <v>-16942.02</v>
      </c>
      <c r="Z88" s="29">
        <v>47164.14</v>
      </c>
      <c r="AA88" s="30">
        <v>112.08</v>
      </c>
      <c r="AB88" s="29">
        <v>195979.33</v>
      </c>
      <c r="AC88" s="30">
        <v>-136.13999999999999</v>
      </c>
      <c r="AD88" s="29">
        <v>19705.400000000001</v>
      </c>
      <c r="AE88" s="30">
        <v>30</v>
      </c>
      <c r="AF88" s="29">
        <v>24044.71</v>
      </c>
      <c r="AG88" s="30">
        <v>17.440000000000001</v>
      </c>
      <c r="AH88" s="29">
        <v>200200.54</v>
      </c>
      <c r="AI88" s="29">
        <v>-334.27</v>
      </c>
      <c r="AJ88" s="29">
        <v>100424.43</v>
      </c>
      <c r="AK88" s="29">
        <v>-139.36000000000001</v>
      </c>
      <c r="AL88" s="29">
        <v>96886.33</v>
      </c>
      <c r="AM88" s="29">
        <v>-691.14</v>
      </c>
      <c r="AN88" s="29">
        <v>186489.21</v>
      </c>
      <c r="AO88" s="29">
        <v>-1026.78</v>
      </c>
      <c r="AP88" s="29">
        <v>169305.51</v>
      </c>
      <c r="AQ88" s="29">
        <v>-196.21</v>
      </c>
      <c r="AR88" s="29">
        <v>24080.77</v>
      </c>
      <c r="AS88" s="30">
        <v>-10.119999999999999</v>
      </c>
      <c r="AT88" s="29">
        <v>93648.27</v>
      </c>
      <c r="AU88" s="30">
        <v>-557.53</v>
      </c>
      <c r="AV88" s="29">
        <v>48048.46</v>
      </c>
      <c r="AW88" s="30">
        <v>25.34</v>
      </c>
      <c r="AX88" s="29">
        <v>63270.8</v>
      </c>
      <c r="AY88" s="30">
        <v>-8</v>
      </c>
      <c r="AZ88" s="28">
        <v>3178098.37</v>
      </c>
      <c r="BA88" s="29">
        <v>-17362.27</v>
      </c>
      <c r="BB88" s="28">
        <v>117344.3</v>
      </c>
      <c r="BC88" s="30">
        <v>81.96</v>
      </c>
      <c r="BD88" s="29">
        <v>33556.800000000003</v>
      </c>
      <c r="BE88" s="30">
        <v>-36.89</v>
      </c>
      <c r="BF88" s="29"/>
      <c r="BG88" s="29"/>
      <c r="BH88" s="29">
        <v>100998.21</v>
      </c>
      <c r="BI88" s="30">
        <v>114.91</v>
      </c>
      <c r="BJ88" s="29">
        <v>119126.02</v>
      </c>
      <c r="BK88" s="30">
        <v>-115.56</v>
      </c>
      <c r="BL88" s="29">
        <v>44268.52</v>
      </c>
      <c r="BM88" s="30">
        <v>-32.119999999999997</v>
      </c>
      <c r="BN88" s="29">
        <v>52328.98</v>
      </c>
      <c r="BO88" s="30">
        <v>-19.440000000000001</v>
      </c>
      <c r="BP88" s="29">
        <v>72099.649999999994</v>
      </c>
      <c r="BQ88" s="30">
        <v>1.51</v>
      </c>
      <c r="BR88" s="29">
        <v>306434.19</v>
      </c>
      <c r="BS88" s="29">
        <v>-179.08</v>
      </c>
      <c r="BT88" s="29">
        <v>3018173.54</v>
      </c>
      <c r="BU88" s="29">
        <v>-16765.78</v>
      </c>
      <c r="BV88" s="29">
        <v>441860.06</v>
      </c>
      <c r="BW88" s="29">
        <v>-453.69</v>
      </c>
      <c r="BX88" s="29">
        <v>72918.5</v>
      </c>
      <c r="BY88" s="30">
        <v>-166.99</v>
      </c>
      <c r="BZ88" s="29">
        <v>283375.53999999998</v>
      </c>
      <c r="CA88" s="29">
        <v>-1717.92</v>
      </c>
      <c r="CB88" s="29">
        <v>11655.55</v>
      </c>
      <c r="CC88" s="30">
        <v>-39.24</v>
      </c>
      <c r="CD88" s="29">
        <v>26854.639999999999</v>
      </c>
      <c r="CE88" s="30">
        <v>-18.440000000000001</v>
      </c>
      <c r="CF88" s="29">
        <v>28859.93</v>
      </c>
      <c r="CG88" s="30">
        <v>44.97</v>
      </c>
      <c r="CH88" s="29">
        <v>66849.11</v>
      </c>
      <c r="CI88" s="30">
        <v>82.81</v>
      </c>
      <c r="CJ88" s="29">
        <v>325484.48</v>
      </c>
      <c r="CK88" s="29">
        <v>54.19</v>
      </c>
      <c r="CL88" s="29">
        <v>224428.85</v>
      </c>
      <c r="CM88" s="30">
        <v>-172.59</v>
      </c>
      <c r="CN88" s="29">
        <v>115800.16</v>
      </c>
      <c r="CO88" s="30">
        <v>-94.39</v>
      </c>
      <c r="CP88" s="29">
        <v>117904.19</v>
      </c>
      <c r="CQ88" s="30">
        <v>83.27</v>
      </c>
      <c r="CR88" s="29">
        <v>158923.42000000001</v>
      </c>
      <c r="CS88" s="29">
        <v>-267.95</v>
      </c>
      <c r="CT88" s="29">
        <v>176571.4</v>
      </c>
      <c r="CU88" s="30">
        <v>-773.91</v>
      </c>
      <c r="CV88" s="29">
        <v>3018173.54</v>
      </c>
      <c r="CW88" s="29">
        <v>-16765.78</v>
      </c>
      <c r="CX88" s="29">
        <v>231312.9</v>
      </c>
      <c r="CY88" s="29">
        <v>-282.10000000000002</v>
      </c>
      <c r="CZ88" s="29">
        <v>18934.11</v>
      </c>
      <c r="DA88" s="30">
        <v>160.54</v>
      </c>
      <c r="DB88" s="29">
        <v>33556.800000000003</v>
      </c>
      <c r="DC88" s="30">
        <v>-36.89</v>
      </c>
      <c r="DD88" s="29">
        <v>8420.7099999999991</v>
      </c>
      <c r="DE88" s="30">
        <v>18.89</v>
      </c>
      <c r="DF88" s="28">
        <v>54743.98</v>
      </c>
      <c r="DG88" s="30">
        <v>-153.68</v>
      </c>
      <c r="DH88" s="29">
        <v>19028.96</v>
      </c>
      <c r="DI88" s="30">
        <v>7.61</v>
      </c>
      <c r="DJ88" s="29">
        <v>623388.42000000004</v>
      </c>
      <c r="DK88" s="29">
        <v>-634.66999999999996</v>
      </c>
      <c r="DL88" s="29">
        <v>92476.62</v>
      </c>
      <c r="DM88" s="30">
        <v>-72.31</v>
      </c>
      <c r="DN88" s="29">
        <v>3018173.54</v>
      </c>
      <c r="DO88" s="29">
        <v>-16765.78</v>
      </c>
      <c r="DP88" s="29">
        <v>72356.33</v>
      </c>
      <c r="DQ88" s="30">
        <v>63.27</v>
      </c>
      <c r="DR88" s="29">
        <v>42814.5</v>
      </c>
      <c r="DS88" s="30">
        <v>29.45</v>
      </c>
      <c r="DT88" s="29">
        <v>125400.33</v>
      </c>
      <c r="DU88" s="29">
        <v>-268.32</v>
      </c>
      <c r="DV88" s="29">
        <v>33250.19</v>
      </c>
      <c r="DW88" s="30">
        <v>0.41</v>
      </c>
      <c r="DX88" s="29">
        <v>124427.81</v>
      </c>
      <c r="DY88" s="30">
        <v>135.35</v>
      </c>
      <c r="DZ88" s="29">
        <v>7721.79</v>
      </c>
      <c r="EA88" s="30">
        <v>21.58</v>
      </c>
      <c r="EB88" s="29">
        <v>11354.29</v>
      </c>
      <c r="EC88" s="30">
        <v>19.82</v>
      </c>
      <c r="ED88" s="29">
        <v>10141.200000000001</v>
      </c>
      <c r="EE88" s="30">
        <v>5.92</v>
      </c>
      <c r="EF88" s="29">
        <v>207382.33</v>
      </c>
      <c r="EG88" s="30">
        <v>-30.32</v>
      </c>
      <c r="EH88" s="29">
        <v>261895.12</v>
      </c>
      <c r="EI88" s="30">
        <v>-389.92</v>
      </c>
      <c r="EJ88" s="29">
        <v>97983.06</v>
      </c>
      <c r="EK88" s="30">
        <v>89.41</v>
      </c>
      <c r="EL88" s="29">
        <v>29234.01</v>
      </c>
      <c r="EM88" s="30">
        <v>-18</v>
      </c>
      <c r="EN88" s="29">
        <v>42814.5</v>
      </c>
      <c r="EO88" s="30">
        <v>29.45</v>
      </c>
      <c r="EP88" s="29">
        <v>156288.48000000001</v>
      </c>
      <c r="EQ88" s="29">
        <v>-72.66</v>
      </c>
      <c r="ER88" s="29">
        <v>12790.73</v>
      </c>
      <c r="ES88" s="29">
        <v>-17.510000000000002</v>
      </c>
      <c r="ET88" s="29">
        <v>169305.51</v>
      </c>
      <c r="EU88" s="29">
        <v>-196.21</v>
      </c>
      <c r="EV88" s="29">
        <v>47164.14</v>
      </c>
      <c r="EW88" s="30">
        <v>112.08</v>
      </c>
      <c r="EX88" s="29">
        <v>70740.05</v>
      </c>
      <c r="EY88" s="30">
        <v>-28.81</v>
      </c>
    </row>
    <row r="89" spans="1:155">
      <c r="A89" s="27">
        <v>46162</v>
      </c>
      <c r="B89" s="29">
        <v>5727718.3899999997</v>
      </c>
      <c r="C89" s="29">
        <v>-20053.32</v>
      </c>
      <c r="D89" s="29">
        <v>590225.99</v>
      </c>
      <c r="E89" s="29">
        <v>841.66</v>
      </c>
      <c r="F89" s="29">
        <v>2445146.13</v>
      </c>
      <c r="G89" s="29">
        <v>-9675.7900000000009</v>
      </c>
      <c r="H89" s="29">
        <v>296920.40999999997</v>
      </c>
      <c r="I89" s="29">
        <v>196.48</v>
      </c>
      <c r="J89" s="29">
        <v>40772.089999999997</v>
      </c>
      <c r="K89" s="30">
        <v>50.65</v>
      </c>
      <c r="L89" s="29">
        <v>275234.5</v>
      </c>
      <c r="M89" s="30">
        <v>190.15</v>
      </c>
      <c r="N89" s="29">
        <v>260278.52</v>
      </c>
      <c r="O89" s="29">
        <v>-2094.39</v>
      </c>
      <c r="P89" s="29">
        <v>169043.34</v>
      </c>
      <c r="Q89" s="30">
        <v>85.24</v>
      </c>
      <c r="R89" s="29">
        <v>123088.93</v>
      </c>
      <c r="S89" s="29">
        <v>-198.08</v>
      </c>
      <c r="T89" s="29">
        <v>8243.42</v>
      </c>
      <c r="U89" s="30">
        <v>17.54</v>
      </c>
      <c r="V89" s="29">
        <v>124523.69</v>
      </c>
      <c r="W89" s="30">
        <v>185.25</v>
      </c>
      <c r="X89" s="29">
        <v>2980547.92</v>
      </c>
      <c r="Y89" s="29">
        <v>-16458.12</v>
      </c>
      <c r="Z89" s="29">
        <v>45797.27</v>
      </c>
      <c r="AA89" s="30">
        <v>100.17</v>
      </c>
      <c r="AB89" s="29">
        <v>194829.79</v>
      </c>
      <c r="AC89" s="30">
        <v>-196.83</v>
      </c>
      <c r="AD89" s="29">
        <v>19104.189999999999</v>
      </c>
      <c r="AE89" s="30">
        <v>19.78</v>
      </c>
      <c r="AF89" s="29">
        <v>23708.29</v>
      </c>
      <c r="AG89" s="30">
        <v>23.69</v>
      </c>
      <c r="AH89" s="29">
        <v>202499.21</v>
      </c>
      <c r="AI89" s="29">
        <v>-332.49</v>
      </c>
      <c r="AJ89" s="29">
        <v>96931.29</v>
      </c>
      <c r="AK89" s="29">
        <v>-64.39</v>
      </c>
      <c r="AL89" s="29">
        <v>96004.44</v>
      </c>
      <c r="AM89" s="29">
        <v>-675.07</v>
      </c>
      <c r="AN89" s="29">
        <v>181813.76000000001</v>
      </c>
      <c r="AO89" s="29">
        <v>-1382.09</v>
      </c>
      <c r="AP89" s="29">
        <v>164601.88</v>
      </c>
      <c r="AQ89" s="29">
        <v>-161.82</v>
      </c>
      <c r="AR89" s="29">
        <v>23348.45</v>
      </c>
      <c r="AS89" s="30">
        <v>-18.48</v>
      </c>
      <c r="AT89" s="29">
        <v>90170.65</v>
      </c>
      <c r="AU89" s="30">
        <v>-553.11</v>
      </c>
      <c r="AV89" s="29">
        <v>47051.23</v>
      </c>
      <c r="AW89" s="30">
        <v>67.739999999999995</v>
      </c>
      <c r="AX89" s="29">
        <v>61577.87</v>
      </c>
      <c r="AY89" s="30">
        <v>75.62</v>
      </c>
      <c r="AZ89" s="28">
        <v>3182882.78</v>
      </c>
      <c r="BA89" s="29">
        <v>-16995.990000000002</v>
      </c>
      <c r="BB89" s="29">
        <v>115437.69</v>
      </c>
      <c r="BC89" s="30">
        <v>42.9</v>
      </c>
      <c r="BD89" s="29">
        <v>31848.39</v>
      </c>
      <c r="BE89" s="30">
        <v>-31.53</v>
      </c>
      <c r="BF89" s="29"/>
      <c r="BG89" s="29"/>
      <c r="BH89" s="29">
        <v>99853.18</v>
      </c>
      <c r="BI89" s="30">
        <v>141.22999999999999</v>
      </c>
      <c r="BJ89" s="29">
        <v>114446.21</v>
      </c>
      <c r="BK89" s="30">
        <v>-11.64</v>
      </c>
      <c r="BL89" s="29">
        <v>42255.31</v>
      </c>
      <c r="BM89" s="30">
        <v>-5.23</v>
      </c>
      <c r="BN89" s="29">
        <v>49507.3</v>
      </c>
      <c r="BO89" s="30">
        <v>-8.42</v>
      </c>
      <c r="BP89" s="29">
        <v>70137.7</v>
      </c>
      <c r="BQ89" s="30">
        <v>78.099999999999994</v>
      </c>
      <c r="BR89" s="29">
        <v>296270.59999999998</v>
      </c>
      <c r="BS89" s="29">
        <v>4.49</v>
      </c>
      <c r="BT89" s="29">
        <v>3021147.23</v>
      </c>
      <c r="BU89" s="29">
        <v>-16294.9</v>
      </c>
      <c r="BV89" s="29">
        <v>434404.57</v>
      </c>
      <c r="BW89" s="29">
        <v>-190.13</v>
      </c>
      <c r="BX89" s="28">
        <v>71517.279999999999</v>
      </c>
      <c r="BY89" s="30">
        <v>-146.87</v>
      </c>
      <c r="BZ89" s="29">
        <v>277818.2</v>
      </c>
      <c r="CA89" s="29">
        <v>-2057.16</v>
      </c>
      <c r="CB89" s="29">
        <v>11363.72</v>
      </c>
      <c r="CC89" s="30">
        <v>-34.659999999999997</v>
      </c>
      <c r="CD89" s="29">
        <v>25781.16</v>
      </c>
      <c r="CE89" s="30">
        <v>-17.05</v>
      </c>
      <c r="CF89" s="29">
        <v>27825.48</v>
      </c>
      <c r="CG89" s="30">
        <v>32.9</v>
      </c>
      <c r="CH89" s="29">
        <v>65953.59</v>
      </c>
      <c r="CI89" s="30">
        <v>125.88</v>
      </c>
      <c r="CJ89" s="29">
        <v>317663.71000000002</v>
      </c>
      <c r="CK89" s="29">
        <v>417.8</v>
      </c>
      <c r="CL89" s="29">
        <v>222222.67</v>
      </c>
      <c r="CM89" s="30">
        <v>-202.26</v>
      </c>
      <c r="CN89" s="29">
        <v>111872.75</v>
      </c>
      <c r="CO89" s="30">
        <v>45.3</v>
      </c>
      <c r="CP89" s="29">
        <v>115983.31</v>
      </c>
      <c r="CQ89" s="30">
        <v>42.98</v>
      </c>
      <c r="CR89" s="29">
        <v>155589.16</v>
      </c>
      <c r="CS89" s="29">
        <v>-140.86000000000001</v>
      </c>
      <c r="CT89" s="29">
        <v>179978.51</v>
      </c>
      <c r="CU89" s="30">
        <v>-751.3</v>
      </c>
      <c r="CV89" s="29">
        <v>3021147.23</v>
      </c>
      <c r="CW89" s="29">
        <v>-16294.9</v>
      </c>
      <c r="CX89" s="29">
        <v>222806.28</v>
      </c>
      <c r="CY89" s="29">
        <v>-129.63</v>
      </c>
      <c r="CZ89" s="29">
        <v>18348.95</v>
      </c>
      <c r="DA89" s="30">
        <v>77.81</v>
      </c>
      <c r="DB89" s="29">
        <v>31848.39</v>
      </c>
      <c r="DC89" s="30">
        <v>-31.53</v>
      </c>
      <c r="DD89" s="29">
        <v>8243.42</v>
      </c>
      <c r="DE89" s="30">
        <v>17.54</v>
      </c>
      <c r="DF89" s="28">
        <v>53661.279999999999</v>
      </c>
      <c r="DG89" s="30">
        <v>-122.89</v>
      </c>
      <c r="DH89" s="29">
        <v>18190.990000000002</v>
      </c>
      <c r="DI89" s="30">
        <v>6.83</v>
      </c>
      <c r="DJ89" s="29">
        <v>610608.57999999996</v>
      </c>
      <c r="DK89" s="29">
        <v>-395.52</v>
      </c>
      <c r="DL89" s="29">
        <v>88815.69</v>
      </c>
      <c r="DM89" s="30">
        <v>71.33</v>
      </c>
      <c r="DN89" s="29">
        <v>3021147.23</v>
      </c>
      <c r="DO89" s="29">
        <v>-16294.9</v>
      </c>
      <c r="DP89" s="29">
        <v>69935.19</v>
      </c>
      <c r="DQ89" s="30">
        <v>209.15</v>
      </c>
      <c r="DR89" s="29">
        <v>41656.019999999997</v>
      </c>
      <c r="DS89" s="30">
        <v>46.5</v>
      </c>
      <c r="DT89" s="29">
        <v>123088.93</v>
      </c>
      <c r="DU89" s="29">
        <v>-198.08</v>
      </c>
      <c r="DV89" s="29">
        <v>32228.51</v>
      </c>
      <c r="DW89" s="30">
        <v>57.34</v>
      </c>
      <c r="DX89" s="29">
        <v>124523.69</v>
      </c>
      <c r="DY89" s="30">
        <v>185.25</v>
      </c>
      <c r="DZ89" s="29">
        <v>7575.8</v>
      </c>
      <c r="EA89" s="30">
        <v>26.23</v>
      </c>
      <c r="EB89" s="29">
        <v>10879.2</v>
      </c>
      <c r="EC89" s="30">
        <v>18.149999999999999</v>
      </c>
      <c r="ED89" s="29">
        <v>9693.92</v>
      </c>
      <c r="EE89" s="30">
        <v>21.9</v>
      </c>
      <c r="EF89" s="29">
        <v>202717.38</v>
      </c>
      <c r="EG89" s="30">
        <v>163.98</v>
      </c>
      <c r="EH89" s="29">
        <v>260108.42</v>
      </c>
      <c r="EI89" s="30">
        <v>-241.82</v>
      </c>
      <c r="EJ89" s="29">
        <v>96048.82</v>
      </c>
      <c r="EK89" s="30">
        <v>153.11000000000001</v>
      </c>
      <c r="EL89" s="29">
        <v>28103.47</v>
      </c>
      <c r="EM89" s="30">
        <v>-15.91</v>
      </c>
      <c r="EN89" s="29">
        <v>41656.019999999997</v>
      </c>
      <c r="EO89" s="30">
        <v>46.5</v>
      </c>
      <c r="EP89" s="29">
        <v>151296.09</v>
      </c>
      <c r="EQ89" s="29">
        <v>32.24</v>
      </c>
      <c r="ER89" s="29">
        <v>11802.87</v>
      </c>
      <c r="ES89" s="29">
        <v>46.7</v>
      </c>
      <c r="ET89" s="29">
        <v>164601.88</v>
      </c>
      <c r="EU89" s="29">
        <v>-161.82</v>
      </c>
      <c r="EV89" s="29">
        <v>45797.27</v>
      </c>
      <c r="EW89" s="30">
        <v>100.17</v>
      </c>
      <c r="EX89" s="29">
        <v>70186.039999999994</v>
      </c>
      <c r="EY89" s="30">
        <v>-57.19</v>
      </c>
    </row>
    <row r="90" spans="1:155">
      <c r="A90" s="27">
        <v>46163</v>
      </c>
      <c r="B90" s="29">
        <v>6209517.2599999998</v>
      </c>
      <c r="C90" s="29">
        <v>-18129.509999999998</v>
      </c>
      <c r="D90" s="29">
        <v>617915.43999999994</v>
      </c>
      <c r="E90" s="29">
        <v>1113.1500000000001</v>
      </c>
      <c r="F90" s="28">
        <v>2649270.31</v>
      </c>
      <c r="G90" s="29">
        <v>-8412.2900000000009</v>
      </c>
      <c r="H90" s="29">
        <v>315121.82</v>
      </c>
      <c r="I90" s="29">
        <v>147.99</v>
      </c>
      <c r="J90" s="29">
        <v>41244.870000000003</v>
      </c>
      <c r="K90" s="30">
        <v>-12.17</v>
      </c>
      <c r="L90" s="29">
        <v>292051.57</v>
      </c>
      <c r="M90" s="30">
        <v>126.13</v>
      </c>
      <c r="N90" s="29">
        <v>297403.34999999998</v>
      </c>
      <c r="O90" s="29">
        <v>-1340.84</v>
      </c>
      <c r="P90" s="29">
        <v>174824</v>
      </c>
      <c r="Q90" s="30">
        <v>15.97</v>
      </c>
      <c r="R90" s="29">
        <v>131082.23999999999</v>
      </c>
      <c r="S90" s="29">
        <v>-226.15</v>
      </c>
      <c r="T90" s="29">
        <v>8459.8700000000008</v>
      </c>
      <c r="U90" s="30">
        <v>14.82</v>
      </c>
      <c r="V90" s="29">
        <v>134658.4</v>
      </c>
      <c r="W90" s="30">
        <v>412.33</v>
      </c>
      <c r="X90" s="29">
        <v>3270552.24</v>
      </c>
      <c r="Y90" s="29">
        <v>-14555.98</v>
      </c>
      <c r="Z90" s="29">
        <v>46972.65</v>
      </c>
      <c r="AA90" s="30">
        <v>65.55</v>
      </c>
      <c r="AB90" s="29">
        <v>198590.43</v>
      </c>
      <c r="AC90" s="30">
        <v>-198.64</v>
      </c>
      <c r="AD90" s="29">
        <v>20410.61</v>
      </c>
      <c r="AE90" s="30">
        <v>19.809999999999999</v>
      </c>
      <c r="AF90" s="29">
        <v>24293.51</v>
      </c>
      <c r="AG90" s="30">
        <v>37.69</v>
      </c>
      <c r="AH90" s="28">
        <v>211788.71</v>
      </c>
      <c r="AI90" s="29">
        <v>-355.83</v>
      </c>
      <c r="AJ90" s="29">
        <v>98913.21</v>
      </c>
      <c r="AK90" s="29">
        <v>-59.19</v>
      </c>
      <c r="AL90" s="29">
        <v>111458.34</v>
      </c>
      <c r="AM90" s="29">
        <v>-411.94</v>
      </c>
      <c r="AN90" s="29">
        <v>204239.19</v>
      </c>
      <c r="AO90" s="29">
        <v>-875.49</v>
      </c>
      <c r="AP90" s="29">
        <v>180717.51</v>
      </c>
      <c r="AQ90" s="29">
        <v>-228.16</v>
      </c>
      <c r="AR90" s="29">
        <v>24105.67</v>
      </c>
      <c r="AS90" s="30">
        <v>-21.22</v>
      </c>
      <c r="AT90" s="29">
        <v>101625.04</v>
      </c>
      <c r="AU90" s="30">
        <v>-497.6</v>
      </c>
      <c r="AV90" s="29">
        <v>47009.65</v>
      </c>
      <c r="AW90" s="30">
        <v>-3.28</v>
      </c>
      <c r="AX90" s="29">
        <v>66043.570000000007</v>
      </c>
      <c r="AY90" s="30">
        <v>95.17</v>
      </c>
      <c r="AZ90" s="28">
        <v>3494944.51</v>
      </c>
      <c r="BA90" s="29">
        <v>-15064.7</v>
      </c>
      <c r="BB90" s="29">
        <v>125359.79</v>
      </c>
      <c r="BC90" s="30">
        <v>-1.23</v>
      </c>
      <c r="BD90" s="28">
        <v>33824.449999999997</v>
      </c>
      <c r="BE90" s="30">
        <v>-9.33</v>
      </c>
      <c r="BF90" s="29"/>
      <c r="BG90" s="29"/>
      <c r="BH90" s="29">
        <v>104469.89</v>
      </c>
      <c r="BI90" s="30">
        <v>13.52</v>
      </c>
      <c r="BJ90" s="29">
        <v>120807.6</v>
      </c>
      <c r="BK90" s="30">
        <v>13.1</v>
      </c>
      <c r="BL90" s="29">
        <v>44552.95</v>
      </c>
      <c r="BM90" s="30">
        <v>-7.9</v>
      </c>
      <c r="BN90" s="29">
        <v>52251.03</v>
      </c>
      <c r="BO90" s="30">
        <v>-56.2</v>
      </c>
      <c r="BP90" s="29">
        <v>74242.600000000006</v>
      </c>
      <c r="BQ90" s="30">
        <v>92.72</v>
      </c>
      <c r="BR90" s="29">
        <v>323194.17</v>
      </c>
      <c r="BS90" s="29">
        <v>91.75</v>
      </c>
      <c r="BT90" s="29">
        <v>3313056.03</v>
      </c>
      <c r="BU90" s="29">
        <v>-14324.56</v>
      </c>
      <c r="BV90" s="29">
        <v>471149.13</v>
      </c>
      <c r="BW90" s="29">
        <v>-306.12</v>
      </c>
      <c r="BX90" s="29">
        <v>75218.880000000005</v>
      </c>
      <c r="BY90" s="30">
        <v>-84.95</v>
      </c>
      <c r="BZ90" s="29">
        <v>315697.53000000003</v>
      </c>
      <c r="CA90" s="29">
        <v>-1287.43</v>
      </c>
      <c r="CB90" s="29">
        <v>11383.86</v>
      </c>
      <c r="CC90" s="30">
        <v>-45.77</v>
      </c>
      <c r="CD90" s="29">
        <v>26039.05</v>
      </c>
      <c r="CE90" s="30">
        <v>2.46</v>
      </c>
      <c r="CF90" s="29">
        <v>29609.23</v>
      </c>
      <c r="CG90" s="30">
        <v>-16.059999999999999</v>
      </c>
      <c r="CH90" s="29">
        <v>66199.37</v>
      </c>
      <c r="CI90" s="30">
        <v>24.66</v>
      </c>
      <c r="CJ90" s="29">
        <v>325350.69</v>
      </c>
      <c r="CK90" s="29">
        <v>256.48</v>
      </c>
      <c r="CL90" s="29">
        <v>226101.46</v>
      </c>
      <c r="CM90" s="30">
        <v>-205.53</v>
      </c>
      <c r="CN90" s="28">
        <v>118913.38</v>
      </c>
      <c r="CO90" s="30">
        <v>33.33</v>
      </c>
      <c r="CP90" s="29">
        <v>125915.1</v>
      </c>
      <c r="CQ90" s="30">
        <v>-1.37</v>
      </c>
      <c r="CR90" s="29">
        <v>163397.14000000001</v>
      </c>
      <c r="CS90" s="29">
        <v>-182.42</v>
      </c>
      <c r="CT90" s="29">
        <v>197463.97</v>
      </c>
      <c r="CU90" s="30">
        <v>-526.96</v>
      </c>
      <c r="CV90" s="29">
        <v>3313056.03</v>
      </c>
      <c r="CW90" s="29">
        <v>-14324.56</v>
      </c>
      <c r="CX90" s="29">
        <v>243332.57</v>
      </c>
      <c r="CY90" s="29">
        <v>-98.8</v>
      </c>
      <c r="CZ90" s="29">
        <v>19988.04</v>
      </c>
      <c r="DA90" s="30">
        <v>26.77</v>
      </c>
      <c r="DB90" s="29">
        <v>33824.449999999997</v>
      </c>
      <c r="DC90" s="30">
        <v>-9.33</v>
      </c>
      <c r="DD90" s="29">
        <v>8459.8700000000008</v>
      </c>
      <c r="DE90" s="30">
        <v>14.82</v>
      </c>
      <c r="DF90" s="28">
        <v>56773</v>
      </c>
      <c r="DG90" s="30">
        <v>-43.1</v>
      </c>
      <c r="DH90" s="29">
        <v>18404.25</v>
      </c>
      <c r="DI90" s="30">
        <v>31.55</v>
      </c>
      <c r="DJ90" s="29">
        <v>651257.80000000005</v>
      </c>
      <c r="DK90" s="29">
        <v>-448.54</v>
      </c>
      <c r="DL90" s="29">
        <v>95511.94</v>
      </c>
      <c r="DM90" s="30">
        <v>56.37</v>
      </c>
      <c r="DN90" s="29">
        <v>3313056.03</v>
      </c>
      <c r="DO90" s="29">
        <v>-14324.56</v>
      </c>
      <c r="DP90" s="29">
        <v>70166.05</v>
      </c>
      <c r="DQ90" s="30">
        <v>52.04</v>
      </c>
      <c r="DR90" s="29">
        <v>42280.87</v>
      </c>
      <c r="DS90" s="30">
        <v>3.42</v>
      </c>
      <c r="DT90" s="29">
        <v>131082.23999999999</v>
      </c>
      <c r="DU90" s="29">
        <v>-226.15</v>
      </c>
      <c r="DV90" s="29">
        <v>32047.8</v>
      </c>
      <c r="DW90" s="30">
        <v>44.27</v>
      </c>
      <c r="DX90" s="29">
        <v>134658.4</v>
      </c>
      <c r="DY90" s="30">
        <v>412.33</v>
      </c>
      <c r="DZ90" s="29">
        <v>7663.36</v>
      </c>
      <c r="EA90" s="30">
        <v>12.2</v>
      </c>
      <c r="EB90" s="29">
        <v>10876.52</v>
      </c>
      <c r="EC90" s="30">
        <v>14.63</v>
      </c>
      <c r="ED90" s="29">
        <v>10258.82</v>
      </c>
      <c r="EE90" s="30">
        <v>41.51</v>
      </c>
      <c r="EF90" s="29">
        <v>210490.26</v>
      </c>
      <c r="EG90" s="30">
        <v>172.22</v>
      </c>
      <c r="EH90" s="28">
        <v>294302.65999999997</v>
      </c>
      <c r="EI90" s="30">
        <v>-322.14</v>
      </c>
      <c r="EJ90" s="29">
        <v>97126.13</v>
      </c>
      <c r="EK90" s="30">
        <v>1.76</v>
      </c>
      <c r="EL90" s="29">
        <v>28362.52</v>
      </c>
      <c r="EM90" s="30">
        <v>2.04</v>
      </c>
      <c r="EN90" s="29">
        <v>42280.87</v>
      </c>
      <c r="EO90" s="30">
        <v>3.42</v>
      </c>
      <c r="EP90" s="29">
        <v>153871.67000000001</v>
      </c>
      <c r="EQ90" s="29">
        <v>8.0399999999999991</v>
      </c>
      <c r="ER90" s="29">
        <v>12170.75</v>
      </c>
      <c r="ES90" s="29">
        <v>34.130000000000003</v>
      </c>
      <c r="ET90" s="29">
        <v>180717.51</v>
      </c>
      <c r="EU90" s="29">
        <v>-228.16</v>
      </c>
      <c r="EV90" s="29">
        <v>46972.65</v>
      </c>
      <c r="EW90" s="30">
        <v>65.55</v>
      </c>
      <c r="EX90" s="29">
        <v>78942.45</v>
      </c>
      <c r="EY90" s="30">
        <v>-66.92</v>
      </c>
    </row>
    <row r="91" spans="1:155">
      <c r="A91" s="27">
        <v>46164</v>
      </c>
      <c r="B91" s="29">
        <v>6234943.3700000001</v>
      </c>
      <c r="C91" s="29">
        <v>-14448.79</v>
      </c>
      <c r="D91" s="29">
        <v>648782.88</v>
      </c>
      <c r="E91" s="29">
        <v>1303.27</v>
      </c>
      <c r="F91" s="29">
        <v>2619532.88</v>
      </c>
      <c r="G91" s="29">
        <v>-6679.62</v>
      </c>
      <c r="H91" s="29">
        <v>325512.81</v>
      </c>
      <c r="I91" s="29">
        <v>113.51</v>
      </c>
      <c r="J91" s="29">
        <v>41790.080000000002</v>
      </c>
      <c r="K91" s="30">
        <v>19.04</v>
      </c>
      <c r="L91" s="29">
        <v>300984.14</v>
      </c>
      <c r="M91" s="30">
        <v>41.26</v>
      </c>
      <c r="N91" s="29">
        <v>293042.34000000003</v>
      </c>
      <c r="O91" s="29">
        <v>-1392.3</v>
      </c>
      <c r="P91" s="29">
        <v>181620.31</v>
      </c>
      <c r="Q91" s="30">
        <v>128.44999999999999</v>
      </c>
      <c r="R91" s="29">
        <v>133988.15</v>
      </c>
      <c r="S91" s="29">
        <v>-62.58</v>
      </c>
      <c r="T91" s="29">
        <v>8565.15</v>
      </c>
      <c r="U91" s="30">
        <v>8.0399999999999991</v>
      </c>
      <c r="V91" s="29">
        <v>140896.01</v>
      </c>
      <c r="W91" s="30">
        <v>439.71</v>
      </c>
      <c r="X91" s="29">
        <v>3233816.78</v>
      </c>
      <c r="Y91" s="29">
        <v>-10655.39</v>
      </c>
      <c r="Z91" s="29">
        <v>47134.42</v>
      </c>
      <c r="AA91" s="30">
        <v>72.78</v>
      </c>
      <c r="AB91" s="29">
        <v>204161.11</v>
      </c>
      <c r="AC91" s="30">
        <v>-210.92</v>
      </c>
      <c r="AD91" s="29">
        <v>20608.599999999999</v>
      </c>
      <c r="AE91" s="30">
        <v>29.08</v>
      </c>
      <c r="AF91" s="29">
        <v>24667.78</v>
      </c>
      <c r="AG91" s="30">
        <v>50.06</v>
      </c>
      <c r="AH91" s="29">
        <v>218265.14</v>
      </c>
      <c r="AI91" s="29">
        <v>-494.29</v>
      </c>
      <c r="AJ91" s="29">
        <v>101171.1</v>
      </c>
      <c r="AK91" s="29">
        <v>-0.42</v>
      </c>
      <c r="AL91" s="29">
        <v>111143.39</v>
      </c>
      <c r="AM91" s="29">
        <v>-595</v>
      </c>
      <c r="AN91" s="29">
        <v>200831.2</v>
      </c>
      <c r="AO91" s="29">
        <v>-754.67</v>
      </c>
      <c r="AP91" s="29">
        <v>185248.74</v>
      </c>
      <c r="AQ91" s="29">
        <v>-599.4</v>
      </c>
      <c r="AR91" s="29">
        <v>24563.81</v>
      </c>
      <c r="AS91" s="30">
        <v>3.89</v>
      </c>
      <c r="AT91" s="29">
        <v>102061.85</v>
      </c>
      <c r="AU91" s="30">
        <v>-362.95</v>
      </c>
      <c r="AV91" s="29">
        <v>47601.5</v>
      </c>
      <c r="AW91" s="30">
        <v>40.659999999999997</v>
      </c>
      <c r="AX91" s="29">
        <v>67608.37</v>
      </c>
      <c r="AY91" s="30">
        <v>140.6</v>
      </c>
      <c r="AZ91" s="28">
        <v>3472308.84</v>
      </c>
      <c r="BA91" s="29">
        <v>-11014.6</v>
      </c>
      <c r="BB91" s="29">
        <v>127652.76</v>
      </c>
      <c r="BC91" s="30">
        <v>-62</v>
      </c>
      <c r="BD91" s="29">
        <v>34210.410000000003</v>
      </c>
      <c r="BE91" s="30">
        <v>-33.29</v>
      </c>
      <c r="BF91" s="29"/>
      <c r="BG91" s="29"/>
      <c r="BH91" s="29">
        <v>111356.43</v>
      </c>
      <c r="BI91" s="30">
        <v>113</v>
      </c>
      <c r="BJ91" s="29">
        <v>126604.33</v>
      </c>
      <c r="BK91" s="30">
        <v>91.41</v>
      </c>
      <c r="BL91" s="29">
        <v>45597.23</v>
      </c>
      <c r="BM91" s="30">
        <v>7.37</v>
      </c>
      <c r="BN91" s="29">
        <v>53046.49</v>
      </c>
      <c r="BO91" s="30">
        <v>-116.26</v>
      </c>
      <c r="BP91" s="29">
        <v>76115.320000000007</v>
      </c>
      <c r="BQ91" s="30">
        <v>145.88</v>
      </c>
      <c r="BR91" s="29">
        <v>330473.96000000002</v>
      </c>
      <c r="BS91" s="29">
        <v>-518.16</v>
      </c>
      <c r="BT91" s="29">
        <v>3278146.9</v>
      </c>
      <c r="BU91" s="29">
        <v>-10459.620000000001</v>
      </c>
      <c r="BV91" s="29">
        <v>478166.84</v>
      </c>
      <c r="BW91" s="29">
        <v>-304.63</v>
      </c>
      <c r="BX91" s="29">
        <v>76232.28</v>
      </c>
      <c r="BY91" s="30">
        <v>-7.09</v>
      </c>
      <c r="BZ91" s="29">
        <v>311974.59000000003</v>
      </c>
      <c r="CA91" s="29">
        <v>-1349.68</v>
      </c>
      <c r="CB91" s="29">
        <v>11602.25</v>
      </c>
      <c r="CC91" s="30">
        <v>-32.82</v>
      </c>
      <c r="CD91" s="29">
        <v>26565.96</v>
      </c>
      <c r="CE91" s="30">
        <v>14.72</v>
      </c>
      <c r="CF91" s="29">
        <v>29110.57</v>
      </c>
      <c r="CG91" s="30">
        <v>-14.47</v>
      </c>
      <c r="CH91" s="29">
        <v>67519.12</v>
      </c>
      <c r="CI91" s="30">
        <v>84.72</v>
      </c>
      <c r="CJ91" s="29">
        <v>340845.29</v>
      </c>
      <c r="CK91" s="29">
        <v>360.66</v>
      </c>
      <c r="CL91" s="29">
        <v>232135.9</v>
      </c>
      <c r="CM91" s="30">
        <v>-206.28</v>
      </c>
      <c r="CN91" s="28">
        <v>121022.38</v>
      </c>
      <c r="CO91" s="30">
        <v>-59.89</v>
      </c>
      <c r="CP91" s="29">
        <v>128204.37</v>
      </c>
      <c r="CQ91" s="30">
        <v>-62.24</v>
      </c>
      <c r="CR91" s="29">
        <v>167769.51999999999</v>
      </c>
      <c r="CS91" s="29">
        <v>6.59</v>
      </c>
      <c r="CT91" s="29">
        <v>212352.05</v>
      </c>
      <c r="CU91" s="30">
        <v>-359</v>
      </c>
      <c r="CV91" s="29">
        <v>3278146.9</v>
      </c>
      <c r="CW91" s="29">
        <v>-10459.620000000001</v>
      </c>
      <c r="CX91" s="29">
        <v>250319.1</v>
      </c>
      <c r="CY91" s="29">
        <v>-94.91</v>
      </c>
      <c r="CZ91" s="29">
        <v>20997.84</v>
      </c>
      <c r="DA91" s="30">
        <v>101.18</v>
      </c>
      <c r="DB91" s="29">
        <v>34210.410000000003</v>
      </c>
      <c r="DC91" s="30">
        <v>-33.29</v>
      </c>
      <c r="DD91" s="29">
        <v>8565.15</v>
      </c>
      <c r="DE91" s="30">
        <v>8.0399999999999991</v>
      </c>
      <c r="DF91" s="28">
        <v>57571.44</v>
      </c>
      <c r="DG91" s="30">
        <v>17.52</v>
      </c>
      <c r="DH91" s="29">
        <v>18838.509999999998</v>
      </c>
      <c r="DI91" s="30">
        <v>25.56</v>
      </c>
      <c r="DJ91" s="29">
        <v>671356.77</v>
      </c>
      <c r="DK91" s="29">
        <v>-953.7</v>
      </c>
      <c r="DL91" s="29">
        <v>97468.479999999996</v>
      </c>
      <c r="DM91" s="29">
        <v>-44.22</v>
      </c>
      <c r="DN91" s="29">
        <v>3278146.9</v>
      </c>
      <c r="DO91" s="29">
        <v>-10459.620000000001</v>
      </c>
      <c r="DP91" s="29">
        <v>74650.63</v>
      </c>
      <c r="DQ91" s="30">
        <v>120.15</v>
      </c>
      <c r="DR91" s="29">
        <v>42983.63</v>
      </c>
      <c r="DS91" s="30">
        <v>7.32</v>
      </c>
      <c r="DT91" s="29">
        <v>133988.15</v>
      </c>
      <c r="DU91" s="29">
        <v>-62.58</v>
      </c>
      <c r="DV91" s="29">
        <v>33477.78</v>
      </c>
      <c r="DW91" s="30">
        <v>69.569999999999993</v>
      </c>
      <c r="DX91" s="29">
        <v>140896.01</v>
      </c>
      <c r="DY91" s="30">
        <v>439.71</v>
      </c>
      <c r="DZ91" s="29">
        <v>7788.25</v>
      </c>
      <c r="EA91" s="30">
        <v>7.84</v>
      </c>
      <c r="EB91" s="29">
        <v>11180.04</v>
      </c>
      <c r="EC91" s="30">
        <v>4.1500000000000004</v>
      </c>
      <c r="ED91" s="29">
        <v>10597.51</v>
      </c>
      <c r="EE91" s="30">
        <v>34.14</v>
      </c>
      <c r="EF91" s="29">
        <v>218914.29</v>
      </c>
      <c r="EG91" s="30">
        <v>178.24</v>
      </c>
      <c r="EH91" s="28">
        <v>295366.65999999997</v>
      </c>
      <c r="EI91" s="30">
        <v>-343.62</v>
      </c>
      <c r="EJ91" s="29">
        <v>98592.639999999999</v>
      </c>
      <c r="EK91" s="30">
        <v>66.98</v>
      </c>
      <c r="EL91" s="29">
        <v>28921.439999999999</v>
      </c>
      <c r="EM91" s="30">
        <v>12.89</v>
      </c>
      <c r="EN91" s="28">
        <v>42983.63</v>
      </c>
      <c r="EO91" s="30">
        <v>7.32</v>
      </c>
      <c r="EP91" s="29">
        <v>158986.04999999999</v>
      </c>
      <c r="EQ91" s="29">
        <v>28.34</v>
      </c>
      <c r="ER91" s="28">
        <v>12590.09</v>
      </c>
      <c r="ES91" s="29">
        <v>-5.5</v>
      </c>
      <c r="ET91" s="29">
        <v>185248.74</v>
      </c>
      <c r="EU91" s="29">
        <v>-599.4</v>
      </c>
      <c r="EV91" s="29">
        <v>47134.42</v>
      </c>
      <c r="EW91" s="30">
        <v>72.78</v>
      </c>
      <c r="EX91" s="29">
        <v>81069.95</v>
      </c>
      <c r="EY91" s="30">
        <v>-135.01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20260128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20260522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46050</v>
      </c>
      <c r="B15" s="29">
        <v>4146621.09</v>
      </c>
      <c r="C15" s="29">
        <v>-2373.9899999999998</v>
      </c>
      <c r="D15" s="29">
        <v>620296.57999999996</v>
      </c>
      <c r="E15" s="29">
        <v>7412.45</v>
      </c>
      <c r="F15" s="29">
        <v>1701666.7</v>
      </c>
      <c r="G15" s="29">
        <v>-1351.37</v>
      </c>
      <c r="H15" s="29">
        <v>306157.86</v>
      </c>
      <c r="I15" s="29">
        <v>1504.23</v>
      </c>
      <c r="J15" s="29">
        <v>40861.730000000003</v>
      </c>
      <c r="K15" s="30">
        <v>361.94</v>
      </c>
      <c r="L15" s="29">
        <v>282961.49</v>
      </c>
      <c r="M15" s="29">
        <v>1239.68</v>
      </c>
      <c r="N15" s="29">
        <v>233330.8</v>
      </c>
      <c r="O15" s="30">
        <v>-860.97</v>
      </c>
      <c r="P15" s="29">
        <v>223131.01</v>
      </c>
      <c r="Q15" s="29">
        <v>1170.95</v>
      </c>
      <c r="R15" s="29">
        <v>150290.96</v>
      </c>
      <c r="S15" s="30">
        <v>-12.45</v>
      </c>
      <c r="T15" s="29">
        <v>8487.33</v>
      </c>
      <c r="U15" s="30">
        <v>-15.39</v>
      </c>
      <c r="V15" s="29">
        <v>93196.28</v>
      </c>
      <c r="W15" s="29">
        <v>1172.97</v>
      </c>
      <c r="X15" s="29">
        <v>1657191.97</v>
      </c>
      <c r="Y15" s="29">
        <v>697.02</v>
      </c>
      <c r="Z15" s="29">
        <v>42582.83</v>
      </c>
      <c r="AA15" s="30">
        <v>0.81</v>
      </c>
      <c r="AB15" s="29">
        <v>185166.18</v>
      </c>
      <c r="AC15" s="30">
        <v>-58.36</v>
      </c>
      <c r="AD15" s="29">
        <v>19645.830000000002</v>
      </c>
      <c r="AE15" s="30">
        <v>-26.75</v>
      </c>
      <c r="AF15" s="29">
        <v>23075.5</v>
      </c>
      <c r="AG15" s="30">
        <v>-9.85</v>
      </c>
      <c r="AH15" s="29">
        <v>207578.2</v>
      </c>
      <c r="AI15" s="29">
        <v>-392.2</v>
      </c>
      <c r="AJ15" s="29">
        <v>133217.72</v>
      </c>
      <c r="AK15" s="30">
        <v>595.91</v>
      </c>
      <c r="AL15" s="29">
        <v>91059.99</v>
      </c>
      <c r="AM15" s="29">
        <v>-270.92</v>
      </c>
      <c r="AN15" s="29">
        <v>161989.21</v>
      </c>
      <c r="AO15" s="29">
        <v>-609.59</v>
      </c>
      <c r="AP15" s="29">
        <v>102331.88</v>
      </c>
      <c r="AQ15" s="30">
        <v>35.57</v>
      </c>
      <c r="AR15" s="29">
        <v>24358.95</v>
      </c>
      <c r="AS15" s="30">
        <v>-15.45</v>
      </c>
      <c r="AT15" s="29">
        <v>75483.05</v>
      </c>
      <c r="AU15" s="30">
        <v>36.51</v>
      </c>
      <c r="AV15" s="29">
        <v>49769.33</v>
      </c>
      <c r="AW15" s="30">
        <v>127.09</v>
      </c>
      <c r="AX15" s="29">
        <v>43296.94</v>
      </c>
      <c r="AY15" s="30">
        <v>-131.19</v>
      </c>
      <c r="AZ15" s="28">
        <v>1782980.73</v>
      </c>
      <c r="BA15" s="29">
        <v>379.42</v>
      </c>
      <c r="BB15" s="29">
        <v>86232.3</v>
      </c>
      <c r="BC15" s="30">
        <v>10.83</v>
      </c>
      <c r="BD15" s="29">
        <v>46447.45</v>
      </c>
      <c r="BE15" s="30">
        <v>-217.88</v>
      </c>
      <c r="BF15" s="29"/>
      <c r="BG15" s="29"/>
      <c r="BH15" s="29">
        <v>75398.320000000007</v>
      </c>
      <c r="BI15" s="30">
        <v>47.34</v>
      </c>
      <c r="BJ15" s="29">
        <v>122889.5</v>
      </c>
      <c r="BK15" s="30">
        <v>653.29999999999995</v>
      </c>
      <c r="BL15" s="29">
        <v>53660.11</v>
      </c>
      <c r="BM15" s="30">
        <v>33.03</v>
      </c>
      <c r="BN15" s="29">
        <v>46475.5</v>
      </c>
      <c r="BO15" s="30">
        <v>56.65</v>
      </c>
      <c r="BP15" s="29">
        <v>53750.71</v>
      </c>
      <c r="BQ15" s="30">
        <v>-72.02</v>
      </c>
      <c r="BR15" s="29">
        <v>232690.95</v>
      </c>
      <c r="BS15" s="30">
        <v>441.46</v>
      </c>
      <c r="BT15" s="29">
        <v>1692864.54</v>
      </c>
      <c r="BU15" s="29">
        <v>822.55</v>
      </c>
      <c r="BV15" s="29">
        <v>339649.49</v>
      </c>
      <c r="BW15" s="30">
        <v>-11.44</v>
      </c>
      <c r="BX15" s="29">
        <v>74202.789999999994</v>
      </c>
      <c r="BY15" s="30">
        <v>-154.19</v>
      </c>
      <c r="BZ15" s="29">
        <v>253049.2</v>
      </c>
      <c r="CA15" s="30">
        <v>-880.51</v>
      </c>
      <c r="CB15" s="29">
        <v>13186.1</v>
      </c>
      <c r="CC15" s="30">
        <v>19.670000000000002</v>
      </c>
      <c r="CD15" s="29">
        <v>37467.769999999997</v>
      </c>
      <c r="CE15" s="30">
        <v>87.28</v>
      </c>
      <c r="CF15" s="29">
        <v>22520.89</v>
      </c>
      <c r="CG15" s="30">
        <v>40.54</v>
      </c>
      <c r="CH15" s="29">
        <v>67155.12</v>
      </c>
      <c r="CI15" s="30">
        <v>96.83</v>
      </c>
      <c r="CJ15" s="29">
        <v>410555.76</v>
      </c>
      <c r="CK15" s="29">
        <v>2703.28</v>
      </c>
      <c r="CL15" s="29">
        <v>208768.51</v>
      </c>
      <c r="CM15" s="30">
        <v>-0.24</v>
      </c>
      <c r="CN15" s="29">
        <v>93015.2</v>
      </c>
      <c r="CO15" s="30">
        <v>115.54</v>
      </c>
      <c r="CP15" s="29">
        <v>86747.65</v>
      </c>
      <c r="CQ15" s="30">
        <v>10.86</v>
      </c>
      <c r="CR15" s="29">
        <v>187241.60000000001</v>
      </c>
      <c r="CS15" s="30">
        <v>226.54</v>
      </c>
      <c r="CT15" s="29">
        <v>92904.61</v>
      </c>
      <c r="CU15" s="30">
        <v>272.74</v>
      </c>
      <c r="CV15" s="29">
        <v>1692864.54</v>
      </c>
      <c r="CW15" s="29">
        <v>822.55</v>
      </c>
      <c r="CX15" s="29">
        <v>207997.84</v>
      </c>
      <c r="CY15" s="29">
        <v>925.91</v>
      </c>
      <c r="CZ15" s="29">
        <v>16310.63</v>
      </c>
      <c r="DA15" s="30">
        <v>-8.27</v>
      </c>
      <c r="DB15" s="29">
        <v>46447.45</v>
      </c>
      <c r="DC15" s="30">
        <v>-217.88</v>
      </c>
      <c r="DD15" s="29">
        <v>8487.33</v>
      </c>
      <c r="DE15" s="30">
        <v>-15.39</v>
      </c>
      <c r="DF15" s="29">
        <v>55563.360000000001</v>
      </c>
      <c r="DG15" s="30">
        <v>-147.86000000000001</v>
      </c>
      <c r="DH15" s="29">
        <v>28745.79</v>
      </c>
      <c r="DI15" s="30">
        <v>106.61</v>
      </c>
      <c r="DJ15" s="29">
        <v>585163.18000000005</v>
      </c>
      <c r="DK15" s="29">
        <v>813.49</v>
      </c>
      <c r="DL15" s="29">
        <v>68088.509999999995</v>
      </c>
      <c r="DM15" s="30">
        <v>96.81</v>
      </c>
      <c r="DN15" s="29">
        <v>1692864.54</v>
      </c>
      <c r="DO15" s="29">
        <v>822.55</v>
      </c>
      <c r="DP15" s="29">
        <v>91027.74</v>
      </c>
      <c r="DQ15" s="29">
        <v>1424.84</v>
      </c>
      <c r="DR15" s="29">
        <v>39386.11</v>
      </c>
      <c r="DS15" s="30">
        <v>119.18</v>
      </c>
      <c r="DT15" s="28">
        <v>150290.96</v>
      </c>
      <c r="DU15" s="30">
        <v>-12.45</v>
      </c>
      <c r="DV15" s="29">
        <v>36784.74</v>
      </c>
      <c r="DW15" s="30">
        <v>239.4</v>
      </c>
      <c r="DX15" s="29">
        <v>93196.28</v>
      </c>
      <c r="DY15" s="29">
        <v>1172.97</v>
      </c>
      <c r="DZ15" s="29">
        <v>10946.85</v>
      </c>
      <c r="EA15" s="30">
        <v>131.91999999999999</v>
      </c>
      <c r="EB15" s="29">
        <v>15276.28</v>
      </c>
      <c r="EC15" s="30">
        <v>147.87</v>
      </c>
      <c r="ED15" s="29">
        <v>11284.37</v>
      </c>
      <c r="EE15" s="30">
        <v>8.24</v>
      </c>
      <c r="EF15" s="29">
        <v>261137.16</v>
      </c>
      <c r="EG15" s="30">
        <v>550.4</v>
      </c>
      <c r="EH15" s="29">
        <v>170394.56</v>
      </c>
      <c r="EI15" s="30">
        <v>-8.3000000000000007</v>
      </c>
      <c r="EJ15" s="29">
        <v>91108.46</v>
      </c>
      <c r="EK15" s="30">
        <v>112.55</v>
      </c>
      <c r="EL15" s="29">
        <v>40009.86</v>
      </c>
      <c r="EM15" s="30">
        <v>94.89</v>
      </c>
      <c r="EN15" s="29">
        <v>39386.11</v>
      </c>
      <c r="EO15" s="30">
        <v>119.18</v>
      </c>
      <c r="EP15" s="29">
        <v>146906.35</v>
      </c>
      <c r="EQ15" s="29">
        <v>-21.75</v>
      </c>
      <c r="ER15" s="29">
        <v>9866.7900000000009</v>
      </c>
      <c r="ES15" s="29">
        <v>36.700000000000003</v>
      </c>
      <c r="ET15" s="29">
        <v>102331.88</v>
      </c>
      <c r="EU15" s="30">
        <v>35.57</v>
      </c>
      <c r="EV15" s="29">
        <v>42582.83</v>
      </c>
      <c r="EW15" s="30">
        <v>0.81</v>
      </c>
      <c r="EX15" s="29">
        <v>44164.82</v>
      </c>
      <c r="EY15" s="30">
        <v>10.050000000000001</v>
      </c>
    </row>
    <row r="16" spans="1:255">
      <c r="A16" s="27">
        <v>46051</v>
      </c>
      <c r="B16" s="29">
        <v>4187040.38</v>
      </c>
      <c r="C16" s="29">
        <v>-2384.4699999999998</v>
      </c>
      <c r="D16" s="29">
        <v>637523.9</v>
      </c>
      <c r="E16" s="29">
        <v>9592.86</v>
      </c>
      <c r="F16" s="29">
        <v>1714239.92</v>
      </c>
      <c r="G16" s="29">
        <v>-843.46</v>
      </c>
      <c r="H16" s="29">
        <v>302733.86</v>
      </c>
      <c r="I16" s="29">
        <v>1296.3399999999999</v>
      </c>
      <c r="J16" s="29">
        <v>41793.03</v>
      </c>
      <c r="K16" s="30">
        <v>309.52</v>
      </c>
      <c r="L16" s="29">
        <v>279517.34000000003</v>
      </c>
      <c r="M16" s="29">
        <v>1060.28</v>
      </c>
      <c r="N16" s="29">
        <v>243768.18</v>
      </c>
      <c r="O16" s="30">
        <v>-220.05</v>
      </c>
      <c r="P16" s="29">
        <v>221557.31</v>
      </c>
      <c r="Q16" s="29">
        <v>1519.36</v>
      </c>
      <c r="R16" s="29">
        <v>153303.74</v>
      </c>
      <c r="S16" s="30">
        <v>67.959999999999994</v>
      </c>
      <c r="T16" s="29">
        <v>8663.74</v>
      </c>
      <c r="U16" s="30">
        <v>-17.28</v>
      </c>
      <c r="V16" s="29">
        <v>95413.28</v>
      </c>
      <c r="W16" s="29">
        <v>1621.03</v>
      </c>
      <c r="X16" s="29">
        <v>1664797.26</v>
      </c>
      <c r="Y16" s="29">
        <v>807.71</v>
      </c>
      <c r="Z16" s="29">
        <v>43734.69</v>
      </c>
      <c r="AA16" s="30">
        <v>12.67</v>
      </c>
      <c r="AB16" s="29">
        <v>186867.23</v>
      </c>
      <c r="AC16" s="30">
        <v>-74.260000000000005</v>
      </c>
      <c r="AD16" s="29">
        <v>19518.61</v>
      </c>
      <c r="AE16" s="30">
        <v>-25.44</v>
      </c>
      <c r="AF16" s="29">
        <v>23558.92</v>
      </c>
      <c r="AG16" s="30">
        <v>-12.55</v>
      </c>
      <c r="AH16" s="29">
        <v>206713.68</v>
      </c>
      <c r="AI16" s="29">
        <v>-387.95</v>
      </c>
      <c r="AJ16" s="29">
        <v>135032.99</v>
      </c>
      <c r="AK16" s="30">
        <v>691.43</v>
      </c>
      <c r="AL16" s="28">
        <v>92283.09</v>
      </c>
      <c r="AM16" s="29">
        <v>-137.58000000000001</v>
      </c>
      <c r="AN16" s="29">
        <v>171303.14</v>
      </c>
      <c r="AO16" s="29">
        <v>-106.74</v>
      </c>
      <c r="AP16" s="29">
        <v>102883.31</v>
      </c>
      <c r="AQ16" s="30">
        <v>61.05</v>
      </c>
      <c r="AR16" s="29">
        <v>24688.78</v>
      </c>
      <c r="AS16" s="30">
        <v>-6.5</v>
      </c>
      <c r="AT16" s="29">
        <v>76738.009999999995</v>
      </c>
      <c r="AU16" s="30">
        <v>92.6</v>
      </c>
      <c r="AV16" s="29">
        <v>50177.7</v>
      </c>
      <c r="AW16" s="30">
        <v>146.46</v>
      </c>
      <c r="AX16" s="29">
        <v>43985.71</v>
      </c>
      <c r="AY16" s="30">
        <v>-90.06</v>
      </c>
      <c r="AZ16" s="28">
        <v>1790521.29</v>
      </c>
      <c r="BA16" s="29">
        <v>320.37</v>
      </c>
      <c r="BB16" s="29">
        <v>87525.29</v>
      </c>
      <c r="BC16" s="30">
        <v>17.03</v>
      </c>
      <c r="BD16" s="29">
        <v>47693.14</v>
      </c>
      <c r="BE16" s="30">
        <v>-219.84</v>
      </c>
      <c r="BF16" s="29"/>
      <c r="BG16" s="29"/>
      <c r="BH16" s="29">
        <v>78405.63</v>
      </c>
      <c r="BI16" s="30">
        <v>50.3</v>
      </c>
      <c r="BJ16" s="29">
        <v>122402.88</v>
      </c>
      <c r="BK16" s="30">
        <v>693.1</v>
      </c>
      <c r="BL16" s="29">
        <v>57337.58</v>
      </c>
      <c r="BM16" s="30">
        <v>80.66</v>
      </c>
      <c r="BN16" s="29">
        <v>45440.01</v>
      </c>
      <c r="BO16" s="30">
        <v>42.84</v>
      </c>
      <c r="BP16" s="29">
        <v>54381.15</v>
      </c>
      <c r="BQ16" s="30">
        <v>-51.36</v>
      </c>
      <c r="BR16" s="29">
        <v>236711.44</v>
      </c>
      <c r="BS16" s="30">
        <v>732.35</v>
      </c>
      <c r="BT16" s="29">
        <v>1701510.26</v>
      </c>
      <c r="BU16" s="29">
        <v>928.2</v>
      </c>
      <c r="BV16" s="29">
        <v>347125.5</v>
      </c>
      <c r="BW16" s="30">
        <v>58.82</v>
      </c>
      <c r="BX16" s="29">
        <v>75873.22</v>
      </c>
      <c r="BY16" s="30">
        <v>-109.92</v>
      </c>
      <c r="BZ16" s="29">
        <v>263586.23</v>
      </c>
      <c r="CA16" s="30">
        <v>-244.32</v>
      </c>
      <c r="CB16" s="29">
        <v>13641.77</v>
      </c>
      <c r="CC16" s="30">
        <v>33.15</v>
      </c>
      <c r="CD16" s="29">
        <v>37588.58</v>
      </c>
      <c r="CE16" s="30">
        <v>134.6</v>
      </c>
      <c r="CF16" s="29">
        <v>23066.18</v>
      </c>
      <c r="CG16" s="30">
        <v>61.52</v>
      </c>
      <c r="CH16" s="29">
        <v>67807.899999999994</v>
      </c>
      <c r="CI16" s="30">
        <v>119.93</v>
      </c>
      <c r="CJ16" s="29">
        <v>413951.62</v>
      </c>
      <c r="CK16" s="29">
        <v>3484.54</v>
      </c>
      <c r="CL16" s="29">
        <v>211097.93</v>
      </c>
      <c r="CM16" s="30">
        <v>-8.34</v>
      </c>
      <c r="CN16" s="28">
        <v>100183.91</v>
      </c>
      <c r="CO16" s="30">
        <v>158.72</v>
      </c>
      <c r="CP16" s="29">
        <v>88062.54</v>
      </c>
      <c r="CQ16" s="30">
        <v>16.84</v>
      </c>
      <c r="CR16" s="29">
        <v>190577.43</v>
      </c>
      <c r="CS16" s="30">
        <v>356.76</v>
      </c>
      <c r="CT16" s="29">
        <v>92910.67</v>
      </c>
      <c r="CU16" s="30">
        <v>345.24</v>
      </c>
      <c r="CV16" s="29">
        <v>1701510.26</v>
      </c>
      <c r="CW16" s="29">
        <v>928.2</v>
      </c>
      <c r="CX16" s="29">
        <v>206247.53</v>
      </c>
      <c r="CY16" s="29">
        <v>751.44</v>
      </c>
      <c r="CZ16" s="29">
        <v>16241.9</v>
      </c>
      <c r="DA16" s="30">
        <v>-5.15</v>
      </c>
      <c r="DB16" s="29">
        <v>47693.14</v>
      </c>
      <c r="DC16" s="30">
        <v>-219.84</v>
      </c>
      <c r="DD16" s="29">
        <v>8663.74</v>
      </c>
      <c r="DE16" s="30">
        <v>-17.28</v>
      </c>
      <c r="DF16" s="29">
        <v>57262.06</v>
      </c>
      <c r="DG16" s="30">
        <v>-108.96</v>
      </c>
      <c r="DH16" s="29">
        <v>28772.799999999999</v>
      </c>
      <c r="DI16" s="30">
        <v>157.77000000000001</v>
      </c>
      <c r="DJ16" s="28">
        <v>586233.76</v>
      </c>
      <c r="DK16" s="29">
        <v>1126</v>
      </c>
      <c r="DL16" s="29">
        <v>74865.289999999994</v>
      </c>
      <c r="DM16" s="30">
        <v>133.75</v>
      </c>
      <c r="DN16" s="29">
        <v>1701510.26</v>
      </c>
      <c r="DO16" s="29">
        <v>928.2</v>
      </c>
      <c r="DP16" s="29">
        <v>92061.87</v>
      </c>
      <c r="DQ16" s="29">
        <v>1893.19</v>
      </c>
      <c r="DR16" s="29">
        <v>40090.82</v>
      </c>
      <c r="DS16" s="30">
        <v>55.79</v>
      </c>
      <c r="DT16" s="29">
        <v>153303.74</v>
      </c>
      <c r="DU16" s="30">
        <v>67.959999999999994</v>
      </c>
      <c r="DV16" s="29">
        <v>37097.129999999997</v>
      </c>
      <c r="DW16" s="30">
        <v>289.11</v>
      </c>
      <c r="DX16" s="29">
        <v>95413.28</v>
      </c>
      <c r="DY16" s="29">
        <v>1621.03</v>
      </c>
      <c r="DZ16" s="29">
        <v>11040.68</v>
      </c>
      <c r="EA16" s="30">
        <v>170.65</v>
      </c>
      <c r="EB16" s="29">
        <v>15368.32</v>
      </c>
      <c r="EC16" s="30">
        <v>204.66</v>
      </c>
      <c r="ED16" s="29">
        <v>11334.35</v>
      </c>
      <c r="EE16" s="30">
        <v>13.33</v>
      </c>
      <c r="EF16" s="29">
        <v>261496.7</v>
      </c>
      <c r="EG16" s="30">
        <v>698.56</v>
      </c>
      <c r="EH16" s="29">
        <v>174961.44</v>
      </c>
      <c r="EI16" s="30">
        <v>-63.29</v>
      </c>
      <c r="EJ16" s="29">
        <v>92340.76</v>
      </c>
      <c r="EK16" s="30">
        <v>45.14</v>
      </c>
      <c r="EL16" s="29">
        <v>40162.36</v>
      </c>
      <c r="EM16" s="30">
        <v>146.61000000000001</v>
      </c>
      <c r="EN16" s="29">
        <v>40090.82</v>
      </c>
      <c r="EO16" s="30">
        <v>55.79</v>
      </c>
      <c r="EP16" s="29">
        <v>149785.73000000001</v>
      </c>
      <c r="EQ16" s="29">
        <v>112.27</v>
      </c>
      <c r="ER16" s="29">
        <v>10878.93</v>
      </c>
      <c r="ES16" s="29">
        <v>76.87</v>
      </c>
      <c r="ET16" s="29">
        <v>102883.31</v>
      </c>
      <c r="EU16" s="30">
        <v>61.05</v>
      </c>
      <c r="EV16" s="29">
        <v>43734.69</v>
      </c>
      <c r="EW16" s="30">
        <v>12.67</v>
      </c>
      <c r="EX16" s="29">
        <v>44327.85</v>
      </c>
      <c r="EY16" s="30">
        <v>4.17</v>
      </c>
    </row>
    <row r="17" spans="1:155">
      <c r="A17" s="27">
        <v>46052</v>
      </c>
      <c r="B17" s="29">
        <v>4189508.01</v>
      </c>
      <c r="C17" s="29">
        <v>-3287.53</v>
      </c>
      <c r="D17" s="29">
        <v>630506.18999999994</v>
      </c>
      <c r="E17" s="29">
        <v>9954.41</v>
      </c>
      <c r="F17" s="29">
        <v>1701598.02</v>
      </c>
      <c r="G17" s="29">
        <v>-351.94</v>
      </c>
      <c r="H17" s="29">
        <v>290079.46999999997</v>
      </c>
      <c r="I17" s="29">
        <v>1021.14</v>
      </c>
      <c r="J17" s="29">
        <v>40876.65</v>
      </c>
      <c r="K17" s="30">
        <v>218.02</v>
      </c>
      <c r="L17" s="29">
        <v>267367.5</v>
      </c>
      <c r="M17" s="29">
        <v>794.51</v>
      </c>
      <c r="N17" s="29">
        <v>235604.94</v>
      </c>
      <c r="O17" s="30">
        <v>-202.71</v>
      </c>
      <c r="P17" s="29">
        <v>214596.03</v>
      </c>
      <c r="Q17" s="29">
        <v>1455.61</v>
      </c>
      <c r="R17" s="29">
        <v>149678.9</v>
      </c>
      <c r="S17" s="30">
        <v>-260.81</v>
      </c>
      <c r="T17" s="29">
        <v>8651.83</v>
      </c>
      <c r="U17" s="30">
        <v>-17.71</v>
      </c>
      <c r="V17" s="29">
        <v>99458.64</v>
      </c>
      <c r="W17" s="29">
        <v>2016.48</v>
      </c>
      <c r="X17" s="29">
        <v>1703047.62</v>
      </c>
      <c r="Y17" s="29">
        <v>1502.92</v>
      </c>
      <c r="Z17" s="29">
        <v>43756.03</v>
      </c>
      <c r="AA17" s="30">
        <v>27.04</v>
      </c>
      <c r="AB17" s="29">
        <v>184109.08</v>
      </c>
      <c r="AC17" s="30">
        <v>-174.19</v>
      </c>
      <c r="AD17" s="29">
        <v>19156.48</v>
      </c>
      <c r="AE17" s="30">
        <v>-33.14</v>
      </c>
      <c r="AF17" s="29">
        <v>23110.94</v>
      </c>
      <c r="AG17" s="30">
        <v>-14.2</v>
      </c>
      <c r="AH17" s="29">
        <v>202700.51</v>
      </c>
      <c r="AI17" s="29">
        <v>-491.66</v>
      </c>
      <c r="AJ17" s="29">
        <v>132341.31</v>
      </c>
      <c r="AK17" s="30">
        <v>428.48</v>
      </c>
      <c r="AL17" s="29">
        <v>90733.49</v>
      </c>
      <c r="AM17" s="29">
        <v>-125.74</v>
      </c>
      <c r="AN17" s="29">
        <v>164659.73000000001</v>
      </c>
      <c r="AO17" s="29">
        <v>-100.45</v>
      </c>
      <c r="AP17" s="29">
        <v>103451.52</v>
      </c>
      <c r="AQ17" s="30">
        <v>85.83</v>
      </c>
      <c r="AR17" s="29">
        <v>24650.81</v>
      </c>
      <c r="AS17" s="30">
        <v>11.05</v>
      </c>
      <c r="AT17" s="29">
        <v>77568.039999999994</v>
      </c>
      <c r="AU17" s="30">
        <v>137.22999999999999</v>
      </c>
      <c r="AV17" s="29">
        <v>49944.69</v>
      </c>
      <c r="AW17" s="30">
        <v>149.35</v>
      </c>
      <c r="AX17" s="29">
        <v>42712.28</v>
      </c>
      <c r="AY17" s="30">
        <v>-87.54</v>
      </c>
      <c r="AZ17" s="28">
        <v>1827528.58</v>
      </c>
      <c r="BA17" s="29">
        <v>900.85</v>
      </c>
      <c r="BB17" s="29">
        <v>86711.16</v>
      </c>
      <c r="BC17" s="30">
        <v>3.65</v>
      </c>
      <c r="BD17" s="29">
        <v>45543.839999999997</v>
      </c>
      <c r="BE17" s="30">
        <v>-247.56</v>
      </c>
      <c r="BF17" s="29"/>
      <c r="BG17" s="29"/>
      <c r="BH17" s="29">
        <v>79935.820000000007</v>
      </c>
      <c r="BI17" s="30">
        <v>-28</v>
      </c>
      <c r="BJ17" s="29">
        <v>117383.97</v>
      </c>
      <c r="BK17" s="30">
        <v>617.46</v>
      </c>
      <c r="BL17" s="29">
        <v>55711.99</v>
      </c>
      <c r="BM17" s="30">
        <v>58.88</v>
      </c>
      <c r="BN17" s="29">
        <v>44011.37</v>
      </c>
      <c r="BO17" s="30">
        <v>-83.44</v>
      </c>
      <c r="BP17" s="29">
        <v>53353.42</v>
      </c>
      <c r="BQ17" s="30">
        <v>-44.64</v>
      </c>
      <c r="BR17" s="29">
        <v>233561.12</v>
      </c>
      <c r="BS17" s="30">
        <v>636.04</v>
      </c>
      <c r="BT17" s="29">
        <v>1740277.13</v>
      </c>
      <c r="BU17" s="29">
        <v>1622.81</v>
      </c>
      <c r="BV17" s="29">
        <v>351572.54</v>
      </c>
      <c r="BW17" s="30">
        <v>46.73</v>
      </c>
      <c r="BX17" s="29">
        <v>74063.7</v>
      </c>
      <c r="BY17" s="30">
        <v>-78.400000000000006</v>
      </c>
      <c r="BZ17" s="29">
        <v>255393.22</v>
      </c>
      <c r="CA17" s="30">
        <v>-226.19</v>
      </c>
      <c r="CB17" s="29">
        <v>13872.35</v>
      </c>
      <c r="CC17" s="30">
        <v>60.36</v>
      </c>
      <c r="CD17" s="29">
        <v>37337.18</v>
      </c>
      <c r="CE17" s="30">
        <v>123.79</v>
      </c>
      <c r="CF17" s="29">
        <v>23442.1</v>
      </c>
      <c r="CG17" s="30">
        <v>63.06</v>
      </c>
      <c r="CH17" s="29">
        <v>68550.17</v>
      </c>
      <c r="CI17" s="30">
        <v>110.76</v>
      </c>
      <c r="CJ17" s="29">
        <v>402022.56</v>
      </c>
      <c r="CK17" s="29">
        <v>3134.33</v>
      </c>
      <c r="CL17" s="29">
        <v>208200.86</v>
      </c>
      <c r="CM17" s="30">
        <v>-115.88</v>
      </c>
      <c r="CN17" s="29">
        <v>102549.64</v>
      </c>
      <c r="CO17" s="30">
        <v>167.53</v>
      </c>
      <c r="CP17" s="29">
        <v>87257.69</v>
      </c>
      <c r="CQ17" s="30">
        <v>3.16</v>
      </c>
      <c r="CR17" s="29">
        <v>186409.18</v>
      </c>
      <c r="CS17" s="30">
        <v>30.38</v>
      </c>
      <c r="CT17" s="29">
        <v>93543.41</v>
      </c>
      <c r="CU17" s="30">
        <v>434.16</v>
      </c>
      <c r="CV17" s="29">
        <v>1740277.13</v>
      </c>
      <c r="CW17" s="29">
        <v>1622.81</v>
      </c>
      <c r="CX17" s="29">
        <v>199721.66</v>
      </c>
      <c r="CY17" s="29">
        <v>674.23</v>
      </c>
      <c r="CZ17" s="29">
        <v>16174.57</v>
      </c>
      <c r="DA17" s="30">
        <v>9.64</v>
      </c>
      <c r="DB17" s="29">
        <v>45543.839999999997</v>
      </c>
      <c r="DC17" s="30">
        <v>-247.56</v>
      </c>
      <c r="DD17" s="29">
        <v>8651.83</v>
      </c>
      <c r="DE17" s="30">
        <v>-17.71</v>
      </c>
      <c r="DF17" s="29">
        <v>55615.13</v>
      </c>
      <c r="DG17" s="30">
        <v>-71.36</v>
      </c>
      <c r="DH17" s="29">
        <v>28523.1</v>
      </c>
      <c r="DI17" s="30">
        <v>144.63999999999999</v>
      </c>
      <c r="DJ17" s="29">
        <v>571408.6</v>
      </c>
      <c r="DK17" s="29">
        <v>980.26</v>
      </c>
      <c r="DL17" s="29">
        <v>76315.25</v>
      </c>
      <c r="DM17" s="30">
        <v>134.84</v>
      </c>
      <c r="DN17" s="29">
        <v>1740277.13</v>
      </c>
      <c r="DO17" s="29">
        <v>1622.81</v>
      </c>
      <c r="DP17" s="29">
        <v>86623.5</v>
      </c>
      <c r="DQ17" s="29">
        <v>1697.04</v>
      </c>
      <c r="DR17" s="29">
        <v>39952.42</v>
      </c>
      <c r="DS17" s="30">
        <v>16.46</v>
      </c>
      <c r="DT17" s="28">
        <v>149678.9</v>
      </c>
      <c r="DU17" s="30">
        <v>-260.81</v>
      </c>
      <c r="DV17" s="29">
        <v>36557.15</v>
      </c>
      <c r="DW17" s="30">
        <v>291.32</v>
      </c>
      <c r="DX17" s="29">
        <v>99458.64</v>
      </c>
      <c r="DY17" s="29">
        <v>2016.48</v>
      </c>
      <c r="DZ17" s="29">
        <v>11221.38</v>
      </c>
      <c r="EA17" s="30">
        <v>180.9</v>
      </c>
      <c r="EB17" s="29">
        <v>15264.19</v>
      </c>
      <c r="EC17" s="30">
        <v>233.35</v>
      </c>
      <c r="ED17" s="29">
        <v>11382.11</v>
      </c>
      <c r="EE17" s="30">
        <v>16.579999999999998</v>
      </c>
      <c r="EF17" s="29">
        <v>256759.67999999999</v>
      </c>
      <c r="EG17" s="30">
        <v>569.04999999999995</v>
      </c>
      <c r="EH17" s="29">
        <v>179224.62</v>
      </c>
      <c r="EI17" s="30">
        <v>-115.26</v>
      </c>
      <c r="EJ17" s="29">
        <v>93113.46</v>
      </c>
      <c r="EK17" s="30">
        <v>-9.08</v>
      </c>
      <c r="EL17" s="29">
        <v>39899.79</v>
      </c>
      <c r="EM17" s="30">
        <v>136.49</v>
      </c>
      <c r="EN17" s="29">
        <v>39952.42</v>
      </c>
      <c r="EO17" s="30">
        <v>16.46</v>
      </c>
      <c r="EP17" s="29">
        <v>149937.07</v>
      </c>
      <c r="EQ17" s="29">
        <v>157.41999999999999</v>
      </c>
      <c r="ER17" s="29">
        <v>11334.19</v>
      </c>
      <c r="ES17" s="29">
        <v>100.17</v>
      </c>
      <c r="ET17" s="29">
        <v>103451.52</v>
      </c>
      <c r="EU17" s="30">
        <v>85.83</v>
      </c>
      <c r="EV17" s="29">
        <v>43756.03</v>
      </c>
      <c r="EW17" s="30">
        <v>27.04</v>
      </c>
      <c r="EX17" s="29">
        <v>43501.66</v>
      </c>
      <c r="EY17" s="30">
        <v>-23.88</v>
      </c>
    </row>
    <row r="18" spans="1:155">
      <c r="A18" s="27">
        <v>46055</v>
      </c>
      <c r="B18" s="29">
        <v>3969300.05</v>
      </c>
      <c r="C18" s="29">
        <v>-3958.66</v>
      </c>
      <c r="D18" s="29">
        <v>602839.53</v>
      </c>
      <c r="E18" s="29">
        <v>6784.31</v>
      </c>
      <c r="F18" s="29">
        <v>1613514.38</v>
      </c>
      <c r="G18" s="29">
        <v>-621.17999999999995</v>
      </c>
      <c r="H18" s="29">
        <v>276767.59000000003</v>
      </c>
      <c r="I18" s="29">
        <v>251.09</v>
      </c>
      <c r="J18" s="29">
        <v>40048.11</v>
      </c>
      <c r="K18" s="30">
        <v>72.099999999999994</v>
      </c>
      <c r="L18" s="29">
        <v>255392.7</v>
      </c>
      <c r="M18" s="29">
        <v>118.63</v>
      </c>
      <c r="N18" s="29">
        <v>227720.75</v>
      </c>
      <c r="O18" s="30">
        <v>-331.58</v>
      </c>
      <c r="P18" s="29">
        <v>207438.4</v>
      </c>
      <c r="Q18" s="29">
        <v>857.92</v>
      </c>
      <c r="R18" s="29">
        <v>144446.29</v>
      </c>
      <c r="S18" s="30">
        <v>-371.87</v>
      </c>
      <c r="T18" s="29">
        <v>8415.33</v>
      </c>
      <c r="U18" s="30">
        <v>-17.22</v>
      </c>
      <c r="V18" s="29">
        <v>92022.65</v>
      </c>
      <c r="W18" s="29">
        <v>1638.69</v>
      </c>
      <c r="X18" s="29">
        <v>1578252.54</v>
      </c>
      <c r="Y18" s="29">
        <v>1023.43</v>
      </c>
      <c r="Z18" s="29">
        <v>42521.15</v>
      </c>
      <c r="AA18" s="30">
        <v>12.75</v>
      </c>
      <c r="AB18" s="29">
        <v>182855.84</v>
      </c>
      <c r="AC18" s="30">
        <v>-196.14</v>
      </c>
      <c r="AD18" s="29">
        <v>18646.48</v>
      </c>
      <c r="AE18" s="30">
        <v>-40.159999999999997</v>
      </c>
      <c r="AF18" s="29">
        <v>22720.71</v>
      </c>
      <c r="AG18" s="30">
        <v>-16.809999999999999</v>
      </c>
      <c r="AH18" s="29">
        <v>193861.51</v>
      </c>
      <c r="AI18" s="29">
        <v>-529.86</v>
      </c>
      <c r="AJ18" s="29">
        <v>127010.12</v>
      </c>
      <c r="AK18" s="30">
        <v>172.74</v>
      </c>
      <c r="AL18" s="28">
        <v>87900.68</v>
      </c>
      <c r="AM18" s="29">
        <v>-127.56</v>
      </c>
      <c r="AN18" s="29">
        <v>159065.03</v>
      </c>
      <c r="AO18" s="29">
        <v>-229.29</v>
      </c>
      <c r="AP18" s="29">
        <v>94525.19</v>
      </c>
      <c r="AQ18" s="30">
        <v>-26.41</v>
      </c>
      <c r="AR18" s="29">
        <v>24056.67</v>
      </c>
      <c r="AS18" s="30">
        <v>15.27</v>
      </c>
      <c r="AT18" s="29">
        <v>75812.7</v>
      </c>
      <c r="AU18" s="30">
        <v>127.61</v>
      </c>
      <c r="AV18" s="29">
        <v>48472.53</v>
      </c>
      <c r="AW18" s="30">
        <v>88.79</v>
      </c>
      <c r="AX18" s="29">
        <v>42078.080000000002</v>
      </c>
      <c r="AY18" s="30">
        <v>-62.82</v>
      </c>
      <c r="AZ18" s="28">
        <v>1696851.31</v>
      </c>
      <c r="BA18" s="29">
        <v>281.10000000000002</v>
      </c>
      <c r="BB18" s="29">
        <v>83491.19</v>
      </c>
      <c r="BC18" s="30">
        <v>-10.32</v>
      </c>
      <c r="BD18" s="29">
        <v>44565</v>
      </c>
      <c r="BE18" s="30">
        <v>-185.02</v>
      </c>
      <c r="BF18" s="29"/>
      <c r="BG18" s="29"/>
      <c r="BH18" s="29">
        <v>75003.100000000006</v>
      </c>
      <c r="BI18" s="30">
        <v>-71.58</v>
      </c>
      <c r="BJ18" s="29">
        <v>114044.12</v>
      </c>
      <c r="BK18" s="30">
        <v>294.85000000000002</v>
      </c>
      <c r="BL18" s="29">
        <v>50142.239999999998</v>
      </c>
      <c r="BM18" s="30">
        <v>-18.63</v>
      </c>
      <c r="BN18" s="29">
        <v>42995.58</v>
      </c>
      <c r="BO18" s="30">
        <v>-141.56</v>
      </c>
      <c r="BP18" s="29">
        <v>52396.39</v>
      </c>
      <c r="BQ18" s="30">
        <v>-37.22</v>
      </c>
      <c r="BR18" s="29">
        <v>219242.94</v>
      </c>
      <c r="BS18" s="30">
        <v>313.23</v>
      </c>
      <c r="BT18" s="29">
        <v>1612921.23</v>
      </c>
      <c r="BU18" s="29">
        <v>1097.26</v>
      </c>
      <c r="BV18" s="29">
        <v>331688.82</v>
      </c>
      <c r="BW18" s="30">
        <v>24.63</v>
      </c>
      <c r="BX18" s="29">
        <v>73275.289999999994</v>
      </c>
      <c r="BY18" s="30">
        <v>-75.16</v>
      </c>
      <c r="BZ18" s="29">
        <v>246965.72</v>
      </c>
      <c r="CA18" s="30">
        <v>-356.85</v>
      </c>
      <c r="CB18" s="29">
        <v>13580.64</v>
      </c>
      <c r="CC18" s="30">
        <v>69.25</v>
      </c>
      <c r="CD18" s="29">
        <v>35492.65</v>
      </c>
      <c r="CE18" s="30">
        <v>35.32</v>
      </c>
      <c r="CF18" s="29">
        <v>23124.71</v>
      </c>
      <c r="CG18" s="30">
        <v>38.729999999999997</v>
      </c>
      <c r="CH18" s="29">
        <v>67167.31</v>
      </c>
      <c r="CI18" s="30">
        <v>58.36</v>
      </c>
      <c r="CJ18" s="29">
        <v>388366.61</v>
      </c>
      <c r="CK18" s="29">
        <v>1846.49</v>
      </c>
      <c r="CL18" s="29">
        <v>206399.34</v>
      </c>
      <c r="CM18" s="30">
        <v>-151.38999999999999</v>
      </c>
      <c r="CN18" s="28">
        <v>97284.56</v>
      </c>
      <c r="CO18" s="30">
        <v>134.72</v>
      </c>
      <c r="CP18" s="29">
        <v>84036.91</v>
      </c>
      <c r="CQ18" s="30">
        <v>-11.27</v>
      </c>
      <c r="CR18" s="29">
        <v>179601.95</v>
      </c>
      <c r="CS18" s="30">
        <v>-184.84</v>
      </c>
      <c r="CT18" s="29">
        <v>91001.82</v>
      </c>
      <c r="CU18" s="30">
        <v>296.17</v>
      </c>
      <c r="CV18" s="29">
        <v>1612921.23</v>
      </c>
      <c r="CW18" s="29">
        <v>1097.26</v>
      </c>
      <c r="CX18" s="29">
        <v>188706.05</v>
      </c>
      <c r="CY18" s="29">
        <v>218.13</v>
      </c>
      <c r="CZ18" s="29">
        <v>15650.03</v>
      </c>
      <c r="DA18" s="30">
        <v>-12.08</v>
      </c>
      <c r="DB18" s="29">
        <v>44565</v>
      </c>
      <c r="DC18" s="30">
        <v>-185.02</v>
      </c>
      <c r="DD18" s="29">
        <v>8415.33</v>
      </c>
      <c r="DE18" s="30">
        <v>-17.22</v>
      </c>
      <c r="DF18" s="29">
        <v>55062.7</v>
      </c>
      <c r="DG18" s="30">
        <v>-66.790000000000006</v>
      </c>
      <c r="DH18" s="29">
        <v>26914.080000000002</v>
      </c>
      <c r="DI18" s="30">
        <v>48.45</v>
      </c>
      <c r="DJ18" s="28">
        <v>542044.59</v>
      </c>
      <c r="DK18" s="29">
        <v>180.89</v>
      </c>
      <c r="DL18" s="29">
        <v>71387.399999999994</v>
      </c>
      <c r="DM18" s="30">
        <v>73.98</v>
      </c>
      <c r="DN18" s="29">
        <v>1612921.23</v>
      </c>
      <c r="DO18" s="29">
        <v>1097.26</v>
      </c>
      <c r="DP18" s="29">
        <v>83670.740000000005</v>
      </c>
      <c r="DQ18" s="29">
        <v>1023.46</v>
      </c>
      <c r="DR18" s="29">
        <v>39613.410000000003</v>
      </c>
      <c r="DS18" s="30">
        <v>-9.6300000000000008</v>
      </c>
      <c r="DT18" s="29">
        <v>144446.29</v>
      </c>
      <c r="DU18" s="30">
        <v>-371.87</v>
      </c>
      <c r="DV18" s="29">
        <v>34987.839999999997</v>
      </c>
      <c r="DW18" s="30">
        <v>187.24</v>
      </c>
      <c r="DX18" s="29">
        <v>92022.65</v>
      </c>
      <c r="DY18" s="29">
        <v>1638.69</v>
      </c>
      <c r="DZ18" s="29">
        <v>10701.54</v>
      </c>
      <c r="EA18" s="30">
        <v>116.84</v>
      </c>
      <c r="EB18" s="29">
        <v>14344.92</v>
      </c>
      <c r="EC18" s="30">
        <v>135.66</v>
      </c>
      <c r="ED18" s="29">
        <v>10844.6</v>
      </c>
      <c r="EE18" s="30">
        <v>11.92</v>
      </c>
      <c r="EF18" s="29">
        <v>248824.7</v>
      </c>
      <c r="EG18" s="30">
        <v>276.88</v>
      </c>
      <c r="EH18" s="29">
        <v>166801.64000000001</v>
      </c>
      <c r="EI18" s="30">
        <v>-40.340000000000003</v>
      </c>
      <c r="EJ18" s="29">
        <v>91863.69</v>
      </c>
      <c r="EK18" s="30">
        <v>-44.2</v>
      </c>
      <c r="EL18" s="29">
        <v>37981.25</v>
      </c>
      <c r="EM18" s="30">
        <v>44.73</v>
      </c>
      <c r="EN18" s="29">
        <v>39613.410000000003</v>
      </c>
      <c r="EO18" s="30">
        <v>-9.6300000000000008</v>
      </c>
      <c r="EP18" s="29">
        <v>142880.04</v>
      </c>
      <c r="EQ18" s="29">
        <v>66.459999999999994</v>
      </c>
      <c r="ER18" s="29">
        <v>10897.69</v>
      </c>
      <c r="ES18" s="29">
        <v>55.76</v>
      </c>
      <c r="ET18" s="29">
        <v>94525.19</v>
      </c>
      <c r="EU18" s="30">
        <v>-26.41</v>
      </c>
      <c r="EV18" s="29">
        <v>42521.15</v>
      </c>
      <c r="EW18" s="30">
        <v>12.75</v>
      </c>
      <c r="EX18" s="29">
        <v>41515.760000000002</v>
      </c>
      <c r="EY18" s="30">
        <v>-24.02</v>
      </c>
    </row>
    <row r="19" spans="1:155">
      <c r="A19" s="27">
        <v>46056</v>
      </c>
      <c r="B19" s="29">
        <v>4240569.68</v>
      </c>
      <c r="C19" s="29">
        <v>-2035.27</v>
      </c>
      <c r="D19" s="29">
        <v>627827.11</v>
      </c>
      <c r="E19" s="29">
        <v>5994.87</v>
      </c>
      <c r="F19" s="29">
        <v>1745726.54</v>
      </c>
      <c r="G19" s="29">
        <v>-41.84</v>
      </c>
      <c r="H19" s="29">
        <v>286324.64</v>
      </c>
      <c r="I19" s="29">
        <v>192.77</v>
      </c>
      <c r="J19" s="29">
        <v>40134.74</v>
      </c>
      <c r="K19" s="30">
        <v>26.1</v>
      </c>
      <c r="L19" s="29">
        <v>264484.75</v>
      </c>
      <c r="M19" s="29">
        <v>127.16</v>
      </c>
      <c r="N19" s="29">
        <v>233823.14</v>
      </c>
      <c r="O19" s="30">
        <v>-256.37</v>
      </c>
      <c r="P19" s="29">
        <v>212170.35</v>
      </c>
      <c r="Q19" s="29">
        <v>802.07</v>
      </c>
      <c r="R19" s="29">
        <v>147397.04</v>
      </c>
      <c r="S19" s="30">
        <v>-511.48</v>
      </c>
      <c r="T19" s="29">
        <v>8605.61</v>
      </c>
      <c r="U19" s="30">
        <v>-12.53</v>
      </c>
      <c r="V19" s="29">
        <v>98681.31</v>
      </c>
      <c r="W19" s="29">
        <v>1598.93</v>
      </c>
      <c r="X19" s="29">
        <v>1741330.53</v>
      </c>
      <c r="Y19" s="29">
        <v>2055.06</v>
      </c>
      <c r="Z19" s="29">
        <v>43239.62</v>
      </c>
      <c r="AA19" s="30">
        <v>3.08</v>
      </c>
      <c r="AB19" s="29">
        <v>191768.92</v>
      </c>
      <c r="AC19" s="30">
        <v>-200.86</v>
      </c>
      <c r="AD19" s="29">
        <v>19177.73</v>
      </c>
      <c r="AE19" s="30">
        <v>-37.21</v>
      </c>
      <c r="AF19" s="29">
        <v>23346.54</v>
      </c>
      <c r="AG19" s="30">
        <v>-13.44</v>
      </c>
      <c r="AH19" s="29">
        <v>204192.02</v>
      </c>
      <c r="AI19" s="29">
        <v>-427.43</v>
      </c>
      <c r="AJ19" s="29">
        <v>127913.09</v>
      </c>
      <c r="AK19" s="30">
        <v>-78.88</v>
      </c>
      <c r="AL19" s="29">
        <v>90156.479999999996</v>
      </c>
      <c r="AM19" s="29">
        <v>-114.81</v>
      </c>
      <c r="AN19" s="29">
        <v>163393.73000000001</v>
      </c>
      <c r="AO19" s="29">
        <v>-164.08</v>
      </c>
      <c r="AP19" s="29">
        <v>102361.22</v>
      </c>
      <c r="AQ19" s="30">
        <v>-2.62</v>
      </c>
      <c r="AR19" s="29">
        <v>24587.05</v>
      </c>
      <c r="AS19" s="30">
        <v>30.79</v>
      </c>
      <c r="AT19" s="29">
        <v>77697.47</v>
      </c>
      <c r="AU19" s="30">
        <v>164.82</v>
      </c>
      <c r="AV19" s="29">
        <v>49226.53</v>
      </c>
      <c r="AW19" s="30">
        <v>57.83</v>
      </c>
      <c r="AX19" s="29">
        <v>44768.51</v>
      </c>
      <c r="AY19" s="30">
        <v>-26.45</v>
      </c>
      <c r="AZ19" s="28">
        <v>1865744.87</v>
      </c>
      <c r="BA19" s="29">
        <v>1454.49</v>
      </c>
      <c r="BB19" s="29">
        <v>85948.81</v>
      </c>
      <c r="BC19" s="30">
        <v>-8.33</v>
      </c>
      <c r="BD19" s="29">
        <v>46327.39</v>
      </c>
      <c r="BE19" s="30">
        <v>-96.24</v>
      </c>
      <c r="BF19" s="29"/>
      <c r="BG19" s="29"/>
      <c r="BH19" s="29">
        <v>77896.45</v>
      </c>
      <c r="BI19" s="30">
        <v>-81.150000000000006</v>
      </c>
      <c r="BJ19" s="29">
        <v>118616.72</v>
      </c>
      <c r="BK19" s="30">
        <v>286.41000000000003</v>
      </c>
      <c r="BL19" s="29">
        <v>51926.71</v>
      </c>
      <c r="BM19" s="30">
        <v>-22.7</v>
      </c>
      <c r="BN19" s="29">
        <v>44967.8</v>
      </c>
      <c r="BO19" s="30">
        <v>-92.71</v>
      </c>
      <c r="BP19" s="29">
        <v>55487.62</v>
      </c>
      <c r="BQ19" s="30">
        <v>-26.95</v>
      </c>
      <c r="BR19" s="29">
        <v>235116.78</v>
      </c>
      <c r="BS19" s="30">
        <v>374.95</v>
      </c>
      <c r="BT19" s="29">
        <v>1778693.83</v>
      </c>
      <c r="BU19" s="29">
        <v>2109.42</v>
      </c>
      <c r="BV19" s="29">
        <v>355542.13</v>
      </c>
      <c r="BW19" s="30">
        <v>268.93</v>
      </c>
      <c r="BX19" s="29">
        <v>74953.95</v>
      </c>
      <c r="BY19" s="30">
        <v>-60.86</v>
      </c>
      <c r="BZ19" s="29">
        <v>253550.21</v>
      </c>
      <c r="CA19" s="30">
        <v>-278.89</v>
      </c>
      <c r="CB19" s="29">
        <v>13921.53</v>
      </c>
      <c r="CC19" s="30">
        <v>81.16</v>
      </c>
      <c r="CD19" s="29">
        <v>36318.730000000003</v>
      </c>
      <c r="CE19" s="30">
        <v>21.65</v>
      </c>
      <c r="CF19" s="29">
        <v>23527.25</v>
      </c>
      <c r="CG19" s="30">
        <v>47.72</v>
      </c>
      <c r="CH19" s="29">
        <v>68271.25</v>
      </c>
      <c r="CI19" s="30">
        <v>32.04</v>
      </c>
      <c r="CJ19" s="28">
        <v>401215.37</v>
      </c>
      <c r="CK19" s="29">
        <v>1610.26</v>
      </c>
      <c r="CL19" s="29">
        <v>216059.88</v>
      </c>
      <c r="CM19" s="30">
        <v>-164.79</v>
      </c>
      <c r="CN19" s="29">
        <v>108092.67</v>
      </c>
      <c r="CO19" s="30">
        <v>132.81</v>
      </c>
      <c r="CP19" s="29">
        <v>86515.3</v>
      </c>
      <c r="CQ19" s="30">
        <v>-9.39</v>
      </c>
      <c r="CR19" s="29">
        <v>182280.73</v>
      </c>
      <c r="CS19" s="30">
        <v>-407.47</v>
      </c>
      <c r="CT19" s="29">
        <v>96045.5</v>
      </c>
      <c r="CU19" s="30">
        <v>432.37</v>
      </c>
      <c r="CV19" s="29">
        <v>1778693.83</v>
      </c>
      <c r="CW19" s="29">
        <v>2109.42</v>
      </c>
      <c r="CX19" s="29">
        <v>194933.17</v>
      </c>
      <c r="CY19" s="29">
        <v>105.01</v>
      </c>
      <c r="CZ19" s="29">
        <v>16143.68</v>
      </c>
      <c r="DA19" s="30">
        <v>-6.21</v>
      </c>
      <c r="DB19" s="29">
        <v>46327.39</v>
      </c>
      <c r="DC19" s="30">
        <v>-96.24</v>
      </c>
      <c r="DD19" s="29">
        <v>8605.61</v>
      </c>
      <c r="DE19" s="30">
        <v>-12.53</v>
      </c>
      <c r="DF19" s="29">
        <v>56308.160000000003</v>
      </c>
      <c r="DG19" s="30">
        <v>-57.87</v>
      </c>
      <c r="DH19" s="29">
        <v>27714.81</v>
      </c>
      <c r="DI19" s="30">
        <v>34.28</v>
      </c>
      <c r="DJ19" s="29">
        <v>571149.47</v>
      </c>
      <c r="DK19" s="29">
        <v>251.24</v>
      </c>
      <c r="DL19" s="29">
        <v>81511.16</v>
      </c>
      <c r="DM19" s="29">
        <v>69.11</v>
      </c>
      <c r="DN19" s="29">
        <v>1778693.83</v>
      </c>
      <c r="DO19" s="29">
        <v>2109.42</v>
      </c>
      <c r="DP19" s="29">
        <v>85792.86</v>
      </c>
      <c r="DQ19" s="29">
        <v>826.76</v>
      </c>
      <c r="DR19" s="29">
        <v>40024.239999999998</v>
      </c>
      <c r="DS19" s="30">
        <v>-8.3000000000000007</v>
      </c>
      <c r="DT19" s="29">
        <v>147397.04</v>
      </c>
      <c r="DU19" s="30">
        <v>-511.48</v>
      </c>
      <c r="DV19" s="29">
        <v>34722.449999999997</v>
      </c>
      <c r="DW19" s="30">
        <v>104.16</v>
      </c>
      <c r="DX19" s="29">
        <v>98681.31</v>
      </c>
      <c r="DY19" s="29">
        <v>1598.93</v>
      </c>
      <c r="DZ19" s="29">
        <v>10892.33</v>
      </c>
      <c r="EA19" s="30">
        <v>94.16</v>
      </c>
      <c r="EB19" s="29">
        <v>14639.07</v>
      </c>
      <c r="EC19" s="30">
        <v>120.64</v>
      </c>
      <c r="ED19" s="29">
        <v>11162.99</v>
      </c>
      <c r="EE19" s="30">
        <v>11.27</v>
      </c>
      <c r="EF19" s="28">
        <v>257080.73</v>
      </c>
      <c r="EG19" s="30">
        <v>346.07</v>
      </c>
      <c r="EH19" s="29">
        <v>179249.73</v>
      </c>
      <c r="EI19" s="30">
        <v>105.26</v>
      </c>
      <c r="EJ19" s="29">
        <v>93385.85</v>
      </c>
      <c r="EK19" s="30">
        <v>-42.39</v>
      </c>
      <c r="EL19" s="29">
        <v>38854.44</v>
      </c>
      <c r="EM19" s="30">
        <v>30.23</v>
      </c>
      <c r="EN19" s="29">
        <v>40024.239999999998</v>
      </c>
      <c r="EO19" s="30">
        <v>-8.3000000000000007</v>
      </c>
      <c r="EP19" s="29">
        <v>153300.72</v>
      </c>
      <c r="EQ19" s="29">
        <v>155.41999999999999</v>
      </c>
      <c r="ER19" s="29">
        <v>11777.52</v>
      </c>
      <c r="ES19" s="29">
        <v>66.42</v>
      </c>
      <c r="ET19" s="29">
        <v>102361.22</v>
      </c>
      <c r="EU19" s="30">
        <v>-2.62</v>
      </c>
      <c r="EV19" s="29">
        <v>43239.62</v>
      </c>
      <c r="EW19" s="30">
        <v>3.08</v>
      </c>
      <c r="EX19" s="29">
        <v>43275.68</v>
      </c>
      <c r="EY19" s="30">
        <v>-12.47</v>
      </c>
    </row>
    <row r="20" spans="1:155">
      <c r="A20" s="27">
        <v>46057</v>
      </c>
      <c r="B20" s="29">
        <v>4307115.1500000004</v>
      </c>
      <c r="C20" s="29">
        <v>1150.46</v>
      </c>
      <c r="D20" s="29">
        <v>630246.1</v>
      </c>
      <c r="E20" s="29">
        <v>3541.22</v>
      </c>
      <c r="F20" s="29">
        <v>1775665.33</v>
      </c>
      <c r="G20" s="29">
        <v>1184.52</v>
      </c>
      <c r="H20" s="29">
        <v>294958.03999999998</v>
      </c>
      <c r="I20" s="29">
        <v>10.78</v>
      </c>
      <c r="J20" s="29">
        <v>39684.04</v>
      </c>
      <c r="K20" s="30">
        <v>-59.81</v>
      </c>
      <c r="L20" s="29">
        <v>272456.98</v>
      </c>
      <c r="M20" s="29">
        <v>-3.3</v>
      </c>
      <c r="N20" s="29">
        <v>238737.67</v>
      </c>
      <c r="O20" s="30">
        <v>-19.79</v>
      </c>
      <c r="P20" s="29">
        <v>213480.95999999999</v>
      </c>
      <c r="Q20" s="29">
        <v>380.38</v>
      </c>
      <c r="R20" s="29">
        <v>147122.46</v>
      </c>
      <c r="S20" s="30">
        <v>-193.84</v>
      </c>
      <c r="T20" s="29">
        <v>8749.56</v>
      </c>
      <c r="U20" s="30">
        <v>-8.98</v>
      </c>
      <c r="V20" s="29">
        <v>98488.89</v>
      </c>
      <c r="W20" s="29">
        <v>1098.8800000000001</v>
      </c>
      <c r="X20" s="28">
        <v>1745776.15</v>
      </c>
      <c r="Y20" s="29">
        <v>2704.4</v>
      </c>
      <c r="Z20" s="29">
        <v>45562.76</v>
      </c>
      <c r="AA20" s="30">
        <v>38.49</v>
      </c>
      <c r="AB20" s="29">
        <v>197189.56</v>
      </c>
      <c r="AC20" s="30">
        <v>-154.19999999999999</v>
      </c>
      <c r="AD20" s="29">
        <v>19720.04</v>
      </c>
      <c r="AE20" s="30">
        <v>-19.670000000000002</v>
      </c>
      <c r="AF20" s="29">
        <v>23847.25</v>
      </c>
      <c r="AG20" s="30">
        <v>-7.21</v>
      </c>
      <c r="AH20" s="29">
        <v>206641.2</v>
      </c>
      <c r="AI20" s="29">
        <v>-286.47000000000003</v>
      </c>
      <c r="AJ20" s="29">
        <v>126789.03</v>
      </c>
      <c r="AK20" s="30">
        <v>-235.76</v>
      </c>
      <c r="AL20" s="29">
        <v>91603.88</v>
      </c>
      <c r="AM20" s="29">
        <v>-60.61</v>
      </c>
      <c r="AN20" s="29">
        <v>167071.29</v>
      </c>
      <c r="AO20" s="29">
        <v>18.16</v>
      </c>
      <c r="AP20" s="29">
        <v>106645.83</v>
      </c>
      <c r="AQ20" s="30">
        <v>-6.64</v>
      </c>
      <c r="AR20" s="29">
        <v>25278.26</v>
      </c>
      <c r="AS20" s="30">
        <v>64.67</v>
      </c>
      <c r="AT20" s="29">
        <v>79238.81</v>
      </c>
      <c r="AU20" s="30">
        <v>172.74</v>
      </c>
      <c r="AV20" s="29">
        <v>50552.639999999999</v>
      </c>
      <c r="AW20" s="30">
        <v>39.81</v>
      </c>
      <c r="AX20" s="29">
        <v>46865.17</v>
      </c>
      <c r="AY20" s="30">
        <v>54.73</v>
      </c>
      <c r="AZ20" s="28">
        <v>1872211.9</v>
      </c>
      <c r="BA20" s="29">
        <v>2626.62</v>
      </c>
      <c r="BB20" s="29">
        <v>90839.87</v>
      </c>
      <c r="BC20" s="30">
        <v>43.56</v>
      </c>
      <c r="BD20" s="29">
        <v>49187.14</v>
      </c>
      <c r="BE20" s="30">
        <v>38.369999999999997</v>
      </c>
      <c r="BF20" s="29"/>
      <c r="BG20" s="29"/>
      <c r="BH20" s="29">
        <v>81776.210000000006</v>
      </c>
      <c r="BI20" s="30">
        <v>22.36</v>
      </c>
      <c r="BJ20" s="29">
        <v>122900.88</v>
      </c>
      <c r="BK20" s="30">
        <v>173.37</v>
      </c>
      <c r="BL20" s="29">
        <v>54403.66</v>
      </c>
      <c r="BM20" s="30">
        <v>7.94</v>
      </c>
      <c r="BN20" s="29">
        <v>46136.03</v>
      </c>
      <c r="BO20" s="30">
        <v>-81.3</v>
      </c>
      <c r="BP20" s="29">
        <v>57322.17</v>
      </c>
      <c r="BQ20" s="30">
        <v>24.73</v>
      </c>
      <c r="BR20" s="29">
        <v>242342.67</v>
      </c>
      <c r="BS20" s="30">
        <v>352.8</v>
      </c>
      <c r="BT20" s="29">
        <v>1783020.53</v>
      </c>
      <c r="BU20" s="29">
        <v>2749.56</v>
      </c>
      <c r="BV20" s="29">
        <v>363726.15</v>
      </c>
      <c r="BW20" s="30">
        <v>462.08</v>
      </c>
      <c r="BX20" s="29">
        <v>76390.97</v>
      </c>
      <c r="BY20" s="30">
        <v>-29.34</v>
      </c>
      <c r="BZ20" s="29">
        <v>258675.17</v>
      </c>
      <c r="CA20" s="30">
        <v>-42.44</v>
      </c>
      <c r="CB20" s="29">
        <v>14342.11</v>
      </c>
      <c r="CC20" s="30">
        <v>92.99</v>
      </c>
      <c r="CD20" s="29">
        <v>36310.65</v>
      </c>
      <c r="CE20" s="30">
        <v>-42.02</v>
      </c>
      <c r="CF20" s="29">
        <v>24002.02</v>
      </c>
      <c r="CG20" s="30">
        <v>49.59</v>
      </c>
      <c r="CH20" s="29">
        <v>70085.45</v>
      </c>
      <c r="CI20" s="30">
        <v>26.74</v>
      </c>
      <c r="CJ20" s="29">
        <v>403415.41</v>
      </c>
      <c r="CK20" s="29">
        <v>813.68</v>
      </c>
      <c r="CL20" s="29">
        <v>221844.49</v>
      </c>
      <c r="CM20" s="30">
        <v>-124.7</v>
      </c>
      <c r="CN20" s="28">
        <v>108261.92</v>
      </c>
      <c r="CO20" s="30">
        <v>118.62</v>
      </c>
      <c r="CP20" s="29">
        <v>91416.01</v>
      </c>
      <c r="CQ20" s="30">
        <v>42.52</v>
      </c>
      <c r="CR20" s="29">
        <v>181907.58</v>
      </c>
      <c r="CS20" s="30">
        <v>-155.76</v>
      </c>
      <c r="CT20" s="29">
        <v>96749.79</v>
      </c>
      <c r="CU20" s="30">
        <v>332.5</v>
      </c>
      <c r="CV20" s="29">
        <v>1783020.53</v>
      </c>
      <c r="CW20" s="29">
        <v>2749.56</v>
      </c>
      <c r="CX20" s="29">
        <v>200659.25</v>
      </c>
      <c r="CY20" s="29">
        <v>-15.53</v>
      </c>
      <c r="CZ20" s="29">
        <v>16504.919999999998</v>
      </c>
      <c r="DA20" s="30">
        <v>-9.08</v>
      </c>
      <c r="DB20" s="29">
        <v>49187.14</v>
      </c>
      <c r="DC20" s="30">
        <v>38.369999999999997</v>
      </c>
      <c r="DD20" s="29">
        <v>8749.56</v>
      </c>
      <c r="DE20" s="30">
        <v>-8.98</v>
      </c>
      <c r="DF20" s="29">
        <v>57279.94</v>
      </c>
      <c r="DG20" s="30">
        <v>-32.39</v>
      </c>
      <c r="DH20" s="29">
        <v>27732.74</v>
      </c>
      <c r="DI20" s="30">
        <v>-31.78</v>
      </c>
      <c r="DJ20" s="29">
        <v>585778.71</v>
      </c>
      <c r="DK20" s="29">
        <v>239.33</v>
      </c>
      <c r="DL20" s="29">
        <v>81494.679999999993</v>
      </c>
      <c r="DM20" s="29">
        <v>48.45</v>
      </c>
      <c r="DN20" s="29">
        <v>1783020.53</v>
      </c>
      <c r="DO20" s="29">
        <v>2749.56</v>
      </c>
      <c r="DP20" s="29">
        <v>84355.79</v>
      </c>
      <c r="DQ20" s="29">
        <v>331.98</v>
      </c>
      <c r="DR20" s="29">
        <v>39770.85</v>
      </c>
      <c r="DS20" s="30">
        <v>-19.399999999999999</v>
      </c>
      <c r="DT20" s="29">
        <v>147122.46</v>
      </c>
      <c r="DU20" s="30">
        <v>-193.84</v>
      </c>
      <c r="DV20" s="29">
        <v>34615.19</v>
      </c>
      <c r="DW20" s="30">
        <v>38.4</v>
      </c>
      <c r="DX20" s="29">
        <v>98488.89</v>
      </c>
      <c r="DY20" s="29">
        <v>1098.8800000000001</v>
      </c>
      <c r="DZ20" s="29">
        <v>11418.4</v>
      </c>
      <c r="EA20" s="30">
        <v>47.36</v>
      </c>
      <c r="EB20" s="29">
        <v>14610.8</v>
      </c>
      <c r="EC20" s="30">
        <v>56.08</v>
      </c>
      <c r="ED20" s="29">
        <v>11165.74</v>
      </c>
      <c r="EE20" s="30">
        <v>5.82</v>
      </c>
      <c r="EF20" s="29">
        <v>260114.05</v>
      </c>
      <c r="EG20" s="30">
        <v>234.2</v>
      </c>
      <c r="EH20" s="29">
        <v>183277.31</v>
      </c>
      <c r="EI20" s="30">
        <v>214.86</v>
      </c>
      <c r="EJ20" s="29">
        <v>94734.34</v>
      </c>
      <c r="EK20" s="30">
        <v>-30.56</v>
      </c>
      <c r="EL20" s="29">
        <v>38866.03</v>
      </c>
      <c r="EM20" s="30">
        <v>-36.71</v>
      </c>
      <c r="EN20" s="29">
        <v>39770.85</v>
      </c>
      <c r="EO20" s="30">
        <v>-19.399999999999999</v>
      </c>
      <c r="EP20" s="29">
        <v>156750.23000000001</v>
      </c>
      <c r="EQ20" s="29">
        <v>200</v>
      </c>
      <c r="ER20" s="29">
        <v>11709.72</v>
      </c>
      <c r="ES20" s="29">
        <v>64.819999999999993</v>
      </c>
      <c r="ET20" s="29">
        <v>106645.83</v>
      </c>
      <c r="EU20" s="30">
        <v>-6.64</v>
      </c>
      <c r="EV20" s="29">
        <v>45562.76</v>
      </c>
      <c r="EW20" s="30">
        <v>38.49</v>
      </c>
      <c r="EX20" s="29">
        <v>45853.25</v>
      </c>
      <c r="EY20" s="30">
        <v>4.0199999999999996</v>
      </c>
    </row>
    <row r="21" spans="1:155">
      <c r="A21" s="27">
        <v>46058</v>
      </c>
      <c r="B21" s="29">
        <v>4139558.74</v>
      </c>
      <c r="C21" s="29">
        <v>-751.5</v>
      </c>
      <c r="D21" s="29">
        <v>608211.43999999994</v>
      </c>
      <c r="E21" s="29">
        <v>959.95</v>
      </c>
      <c r="F21" s="29">
        <v>1702993.19</v>
      </c>
      <c r="G21" s="29">
        <v>282.10000000000002</v>
      </c>
      <c r="H21" s="29">
        <v>287956.19</v>
      </c>
      <c r="I21" s="29">
        <v>-226.6</v>
      </c>
      <c r="J21" s="29">
        <v>39227.22</v>
      </c>
      <c r="K21" s="30">
        <v>-230.48</v>
      </c>
      <c r="L21" s="29">
        <v>266170.65999999997</v>
      </c>
      <c r="M21" s="29">
        <v>-211.85</v>
      </c>
      <c r="N21" s="29">
        <v>234213.39</v>
      </c>
      <c r="O21" s="30">
        <v>-259.86</v>
      </c>
      <c r="P21" s="29">
        <v>207401.02</v>
      </c>
      <c r="Q21" s="29">
        <v>-136.4</v>
      </c>
      <c r="R21" s="29">
        <v>143524.26999999999</v>
      </c>
      <c r="S21" s="30">
        <v>-334.21</v>
      </c>
      <c r="T21" s="29">
        <v>8813.7199999999993</v>
      </c>
      <c r="U21" s="30">
        <v>-7.56</v>
      </c>
      <c r="V21" s="29">
        <v>95351</v>
      </c>
      <c r="W21" s="29">
        <v>673.31</v>
      </c>
      <c r="X21" s="29">
        <v>1642619.76</v>
      </c>
      <c r="Y21" s="29">
        <v>1198.3399999999999</v>
      </c>
      <c r="Z21" s="29">
        <v>45477.62</v>
      </c>
      <c r="AA21" s="30">
        <v>34.93</v>
      </c>
      <c r="AB21" s="29">
        <v>196671.94</v>
      </c>
      <c r="AC21" s="30">
        <v>-141.58000000000001</v>
      </c>
      <c r="AD21" s="29">
        <v>19716.07</v>
      </c>
      <c r="AE21" s="30">
        <v>-6.02</v>
      </c>
      <c r="AF21" s="29">
        <v>23622.07</v>
      </c>
      <c r="AG21" s="30">
        <v>-12.68</v>
      </c>
      <c r="AH21" s="29">
        <v>197381.2</v>
      </c>
      <c r="AI21" s="29">
        <v>-321.57</v>
      </c>
      <c r="AJ21" s="29">
        <v>124811.33</v>
      </c>
      <c r="AK21" s="30">
        <v>-415.1</v>
      </c>
      <c r="AL21" s="29">
        <v>90001.8</v>
      </c>
      <c r="AM21" s="29">
        <v>-73.28</v>
      </c>
      <c r="AN21" s="29">
        <v>163686.79</v>
      </c>
      <c r="AO21" s="29">
        <v>-202.44</v>
      </c>
      <c r="AP21" s="29">
        <v>102356.62</v>
      </c>
      <c r="AQ21" s="30">
        <v>-74.760000000000005</v>
      </c>
      <c r="AR21" s="29">
        <v>25928.94</v>
      </c>
      <c r="AS21" s="30">
        <v>110.75</v>
      </c>
      <c r="AT21" s="29">
        <v>79188.33</v>
      </c>
      <c r="AU21" s="30">
        <v>140.29</v>
      </c>
      <c r="AV21" s="29">
        <v>49870.67</v>
      </c>
      <c r="AW21" s="30">
        <v>-30.2</v>
      </c>
      <c r="AX21" s="29">
        <v>45780.24</v>
      </c>
      <c r="AY21" s="30">
        <v>15.81</v>
      </c>
      <c r="AZ21" s="28">
        <v>1764282.94</v>
      </c>
      <c r="BA21" s="29">
        <v>1122.78</v>
      </c>
      <c r="BB21" s="29">
        <v>89368.33</v>
      </c>
      <c r="BC21" s="30">
        <v>36.340000000000003</v>
      </c>
      <c r="BD21" s="29">
        <v>48527.61</v>
      </c>
      <c r="BE21" s="30">
        <v>30.4</v>
      </c>
      <c r="BF21" s="29"/>
      <c r="BG21" s="29"/>
      <c r="BH21" s="29">
        <v>80799.63</v>
      </c>
      <c r="BI21" s="30">
        <v>1.69</v>
      </c>
      <c r="BJ21" s="29">
        <v>118451.78</v>
      </c>
      <c r="BK21" s="30">
        <v>-13.83</v>
      </c>
      <c r="BL21" s="29">
        <v>51344.66</v>
      </c>
      <c r="BM21" s="30">
        <v>-60.51</v>
      </c>
      <c r="BN21" s="29">
        <v>45859.69</v>
      </c>
      <c r="BO21" s="30">
        <v>-77.86</v>
      </c>
      <c r="BP21" s="29">
        <v>56048.17</v>
      </c>
      <c r="BQ21" s="30">
        <v>-11.68</v>
      </c>
      <c r="BR21" s="29">
        <v>231410.59</v>
      </c>
      <c r="BS21" s="30">
        <v>-69.12</v>
      </c>
      <c r="BT21" s="29">
        <v>1678426.28</v>
      </c>
      <c r="BU21" s="29">
        <v>1212.06</v>
      </c>
      <c r="BV21" s="29">
        <v>343570.2</v>
      </c>
      <c r="BW21" s="30">
        <v>180.91</v>
      </c>
      <c r="BX21" s="29">
        <v>75399.83</v>
      </c>
      <c r="BY21" s="30">
        <v>-23.11</v>
      </c>
      <c r="BZ21" s="29">
        <v>253688.58</v>
      </c>
      <c r="CA21" s="30">
        <v>-275.73</v>
      </c>
      <c r="CB21" s="29">
        <v>14658.87</v>
      </c>
      <c r="CC21" s="30">
        <v>106.73</v>
      </c>
      <c r="CD21" s="29">
        <v>36033.17</v>
      </c>
      <c r="CE21" s="30">
        <v>-100.25</v>
      </c>
      <c r="CF21" s="29">
        <v>24078.560000000001</v>
      </c>
      <c r="CG21" s="30">
        <v>35.04</v>
      </c>
      <c r="CH21" s="29">
        <v>69399.06</v>
      </c>
      <c r="CI21" s="30">
        <v>-47.43</v>
      </c>
      <c r="CJ21" s="29">
        <v>393131.25</v>
      </c>
      <c r="CK21" s="29">
        <v>-138.38999999999999</v>
      </c>
      <c r="CL21" s="29">
        <v>221217.66</v>
      </c>
      <c r="CM21" s="30">
        <v>-123.05</v>
      </c>
      <c r="CN21" s="28">
        <v>106320.35</v>
      </c>
      <c r="CO21" s="30">
        <v>52.46</v>
      </c>
      <c r="CP21" s="29">
        <v>89937.96</v>
      </c>
      <c r="CQ21" s="30">
        <v>35.74</v>
      </c>
      <c r="CR21" s="29">
        <v>177710.72</v>
      </c>
      <c r="CS21" s="30">
        <v>-364.68</v>
      </c>
      <c r="CT21" s="29">
        <v>92958.79</v>
      </c>
      <c r="CU21" s="30">
        <v>218.12</v>
      </c>
      <c r="CV21" s="29">
        <v>1678426.28</v>
      </c>
      <c r="CW21" s="29">
        <v>1212.06</v>
      </c>
      <c r="CX21" s="29">
        <v>195413.97</v>
      </c>
      <c r="CY21" s="29">
        <v>-151.32</v>
      </c>
      <c r="CZ21" s="29">
        <v>16226.82</v>
      </c>
      <c r="DA21" s="30">
        <v>-17.77</v>
      </c>
      <c r="DB21" s="29">
        <v>48527.61</v>
      </c>
      <c r="DC21" s="30">
        <v>30.4</v>
      </c>
      <c r="DD21" s="29">
        <v>8813.7199999999993</v>
      </c>
      <c r="DE21" s="30">
        <v>-7.56</v>
      </c>
      <c r="DF21" s="29">
        <v>56594.9</v>
      </c>
      <c r="DG21" s="30">
        <v>-25.6</v>
      </c>
      <c r="DH21" s="29">
        <v>27582.86</v>
      </c>
      <c r="DI21" s="30">
        <v>-90.96</v>
      </c>
      <c r="DJ21" s="29">
        <v>559096.05000000005</v>
      </c>
      <c r="DK21" s="29">
        <v>-447.39</v>
      </c>
      <c r="DL21" s="29">
        <v>79256.05</v>
      </c>
      <c r="DM21" s="29">
        <v>-25.16</v>
      </c>
      <c r="DN21" s="29">
        <v>1678426.28</v>
      </c>
      <c r="DO21" s="29">
        <v>1212.06</v>
      </c>
      <c r="DP21" s="29">
        <v>81884.25</v>
      </c>
      <c r="DQ21" s="29">
        <v>-100.82</v>
      </c>
      <c r="DR21" s="29">
        <v>40457.93</v>
      </c>
      <c r="DS21" s="30">
        <v>-33.700000000000003</v>
      </c>
      <c r="DT21" s="29">
        <v>143524.26999999999</v>
      </c>
      <c r="DU21" s="30">
        <v>-334.21</v>
      </c>
      <c r="DV21" s="29">
        <v>34010.29</v>
      </c>
      <c r="DW21" s="30">
        <v>-29.76</v>
      </c>
      <c r="DX21" s="28">
        <v>95351</v>
      </c>
      <c r="DY21" s="29">
        <v>673.31</v>
      </c>
      <c r="DZ21" s="29">
        <v>10880.73</v>
      </c>
      <c r="EA21" s="30">
        <v>-2.4700000000000002</v>
      </c>
      <c r="EB21" s="29">
        <v>14505.34</v>
      </c>
      <c r="EC21" s="30">
        <v>3.04</v>
      </c>
      <c r="ED21" s="29">
        <v>10768.05</v>
      </c>
      <c r="EE21" s="30">
        <v>1</v>
      </c>
      <c r="EF21" s="29">
        <v>254928.97</v>
      </c>
      <c r="EG21" s="30">
        <v>26.28</v>
      </c>
      <c r="EH21" s="29">
        <v>175653.05</v>
      </c>
      <c r="EI21" s="30">
        <v>139.58000000000001</v>
      </c>
      <c r="EJ21" s="29">
        <v>94897.37</v>
      </c>
      <c r="EK21" s="30">
        <v>-96.92</v>
      </c>
      <c r="EL21" s="29">
        <v>38558.67</v>
      </c>
      <c r="EM21" s="30">
        <v>-100.23</v>
      </c>
      <c r="EN21" s="29">
        <v>40457.93</v>
      </c>
      <c r="EO21" s="30">
        <v>-33.700000000000003</v>
      </c>
      <c r="EP21" s="29">
        <v>144539.71</v>
      </c>
      <c r="EQ21" s="29">
        <v>-12.43</v>
      </c>
      <c r="ER21" s="29">
        <v>10828.04</v>
      </c>
      <c r="ES21" s="29">
        <v>-0.37</v>
      </c>
      <c r="ET21" s="29">
        <v>102356.62</v>
      </c>
      <c r="EU21" s="30">
        <v>-74.760000000000005</v>
      </c>
      <c r="EV21" s="29">
        <v>45477.62</v>
      </c>
      <c r="EW21" s="30">
        <v>34.93</v>
      </c>
      <c r="EX21" s="29">
        <v>44460.34</v>
      </c>
      <c r="EY21" s="30">
        <v>0.81</v>
      </c>
    </row>
    <row r="22" spans="1:155">
      <c r="A22" s="27">
        <v>46059</v>
      </c>
      <c r="B22" s="29">
        <v>4080023.23</v>
      </c>
      <c r="C22" s="29">
        <v>613.96</v>
      </c>
      <c r="D22" s="29">
        <v>592915.43000000005</v>
      </c>
      <c r="E22" s="29">
        <v>-539.38</v>
      </c>
      <c r="F22" s="29">
        <v>1687996.84</v>
      </c>
      <c r="G22" s="29">
        <v>516.45000000000005</v>
      </c>
      <c r="H22" s="29">
        <v>277809.87</v>
      </c>
      <c r="I22" s="29">
        <v>-177.44</v>
      </c>
      <c r="J22" s="29">
        <v>38075.589999999997</v>
      </c>
      <c r="K22" s="30">
        <v>-225.47</v>
      </c>
      <c r="L22" s="29">
        <v>256863.78</v>
      </c>
      <c r="M22" s="29">
        <v>-139.6</v>
      </c>
      <c r="N22" s="29">
        <v>226728.28</v>
      </c>
      <c r="O22" s="30">
        <v>-213.93</v>
      </c>
      <c r="P22" s="29">
        <v>203332.34</v>
      </c>
      <c r="Q22" s="29">
        <v>-324.91000000000003</v>
      </c>
      <c r="R22" s="29">
        <v>138557.28</v>
      </c>
      <c r="S22" s="30">
        <v>-440.99</v>
      </c>
      <c r="T22" s="29">
        <v>8627.2000000000007</v>
      </c>
      <c r="U22" s="30">
        <v>-7.42</v>
      </c>
      <c r="V22" s="29">
        <v>96150.89</v>
      </c>
      <c r="W22" s="29">
        <v>309.58999999999997</v>
      </c>
      <c r="X22" s="29">
        <v>1637247.37</v>
      </c>
      <c r="Y22" s="29">
        <v>1160.46</v>
      </c>
      <c r="Z22" s="29">
        <v>46456.47</v>
      </c>
      <c r="AA22" s="30">
        <v>31.11</v>
      </c>
      <c r="AB22" s="29">
        <v>202081.72</v>
      </c>
      <c r="AC22" s="30">
        <v>100.12</v>
      </c>
      <c r="AD22" s="29">
        <v>19065.580000000002</v>
      </c>
      <c r="AE22" s="30">
        <v>-5.71</v>
      </c>
      <c r="AF22" s="29">
        <v>23350.17</v>
      </c>
      <c r="AG22" s="30">
        <v>-17.079999999999998</v>
      </c>
      <c r="AH22" s="29">
        <v>192217.79</v>
      </c>
      <c r="AI22" s="29">
        <v>-237.56</v>
      </c>
      <c r="AJ22" s="29">
        <v>122538.07</v>
      </c>
      <c r="AK22" s="30">
        <v>-514.52</v>
      </c>
      <c r="AL22" s="29">
        <v>88138.32</v>
      </c>
      <c r="AM22" s="29">
        <v>-57.68</v>
      </c>
      <c r="AN22" s="29">
        <v>157691.67000000001</v>
      </c>
      <c r="AO22" s="29">
        <v>-169.78</v>
      </c>
      <c r="AP22" s="29">
        <v>98200.639999999999</v>
      </c>
      <c r="AQ22" s="30">
        <v>-118.68</v>
      </c>
      <c r="AR22" s="28">
        <v>25617.86</v>
      </c>
      <c r="AS22" s="30">
        <v>103.65</v>
      </c>
      <c r="AT22" s="29">
        <v>77709.7</v>
      </c>
      <c r="AU22" s="30">
        <v>88.03</v>
      </c>
      <c r="AV22" s="29">
        <v>49021.39</v>
      </c>
      <c r="AW22" s="30">
        <v>-50.06</v>
      </c>
      <c r="AX22" s="29">
        <v>45242.31</v>
      </c>
      <c r="AY22" s="30">
        <v>58.39</v>
      </c>
      <c r="AZ22" s="28">
        <v>1754652.12</v>
      </c>
      <c r="BA22" s="29">
        <v>1077.5899999999999</v>
      </c>
      <c r="BB22" s="29">
        <v>88668.27</v>
      </c>
      <c r="BC22" s="30">
        <v>42.14</v>
      </c>
      <c r="BD22" s="29">
        <v>47802.77</v>
      </c>
      <c r="BE22" s="30">
        <v>104.84</v>
      </c>
      <c r="BF22" s="29"/>
      <c r="BG22" s="29"/>
      <c r="BH22" s="29">
        <v>79352.03</v>
      </c>
      <c r="BI22" s="30">
        <v>103.02</v>
      </c>
      <c r="BJ22" s="29">
        <v>114660.96</v>
      </c>
      <c r="BK22" s="30">
        <v>-18.63</v>
      </c>
      <c r="BL22" s="29">
        <v>49757.39</v>
      </c>
      <c r="BM22" s="30">
        <v>-61.39</v>
      </c>
      <c r="BN22" s="29">
        <v>45313.4</v>
      </c>
      <c r="BO22" s="30">
        <v>24.23</v>
      </c>
      <c r="BP22" s="29">
        <v>55383.55</v>
      </c>
      <c r="BQ22" s="30">
        <v>20.059999999999999</v>
      </c>
      <c r="BR22" s="29">
        <v>223355.12</v>
      </c>
      <c r="BS22" s="30">
        <v>-199.36</v>
      </c>
      <c r="BT22" s="29">
        <v>1673068.34</v>
      </c>
      <c r="BU22" s="29">
        <v>1173.24</v>
      </c>
      <c r="BV22" s="29">
        <v>331351.11</v>
      </c>
      <c r="BW22" s="30">
        <v>279.41000000000003</v>
      </c>
      <c r="BX22" s="29">
        <v>74163.33</v>
      </c>
      <c r="BY22" s="30">
        <v>-19.04</v>
      </c>
      <c r="BZ22" s="29">
        <v>245829.99</v>
      </c>
      <c r="CA22" s="30">
        <v>-227.46</v>
      </c>
      <c r="CB22" s="29">
        <v>14651.48</v>
      </c>
      <c r="CC22" s="30">
        <v>95.92</v>
      </c>
      <c r="CD22" s="29">
        <v>35540.68</v>
      </c>
      <c r="CE22" s="30">
        <v>-129.02000000000001</v>
      </c>
      <c r="CF22" s="29">
        <v>23757.71</v>
      </c>
      <c r="CG22" s="30">
        <v>23.2</v>
      </c>
      <c r="CH22" s="29">
        <v>68732.44</v>
      </c>
      <c r="CI22" s="30">
        <v>-50.7</v>
      </c>
      <c r="CJ22" s="29">
        <v>383284.41</v>
      </c>
      <c r="CK22" s="29">
        <v>-423.68</v>
      </c>
      <c r="CL22" s="29">
        <v>226724.71</v>
      </c>
      <c r="CM22" s="30">
        <v>117.21</v>
      </c>
      <c r="CN22" s="29">
        <v>103533.2</v>
      </c>
      <c r="CO22" s="30">
        <v>-4.16</v>
      </c>
      <c r="CP22" s="29">
        <v>89227.77</v>
      </c>
      <c r="CQ22" s="30">
        <v>41.89</v>
      </c>
      <c r="CR22" s="29">
        <v>173133.37</v>
      </c>
      <c r="CS22" s="30">
        <v>-474.47</v>
      </c>
      <c r="CT22" s="29">
        <v>91287.16</v>
      </c>
      <c r="CU22" s="30">
        <v>104.69</v>
      </c>
      <c r="CV22" s="29">
        <v>1673068.34</v>
      </c>
      <c r="CW22" s="29">
        <v>1173.24</v>
      </c>
      <c r="CX22" s="29">
        <v>189043.86</v>
      </c>
      <c r="CY22" s="29">
        <v>-244.01</v>
      </c>
      <c r="CZ22" s="29">
        <v>16224.37</v>
      </c>
      <c r="DA22" s="30">
        <v>-29.42</v>
      </c>
      <c r="DB22" s="29">
        <v>47802.77</v>
      </c>
      <c r="DC22" s="30">
        <v>104.84</v>
      </c>
      <c r="DD22" s="29">
        <v>8627.2000000000007</v>
      </c>
      <c r="DE22" s="30">
        <v>-7.42</v>
      </c>
      <c r="DF22" s="29">
        <v>55800.65</v>
      </c>
      <c r="DG22" s="30">
        <v>-22.11</v>
      </c>
      <c r="DH22" s="29">
        <v>27083.45</v>
      </c>
      <c r="DI22" s="30">
        <v>-120</v>
      </c>
      <c r="DJ22" s="29">
        <v>540862.56000000006</v>
      </c>
      <c r="DK22" s="29">
        <v>-579.94000000000005</v>
      </c>
      <c r="DL22" s="29">
        <v>76827.259999999995</v>
      </c>
      <c r="DM22" s="29">
        <v>-75.47</v>
      </c>
      <c r="DN22" s="29">
        <v>1673068.34</v>
      </c>
      <c r="DO22" s="29">
        <v>1173.24</v>
      </c>
      <c r="DP22" s="29">
        <v>77778.429999999993</v>
      </c>
      <c r="DQ22" s="29">
        <v>-185.55</v>
      </c>
      <c r="DR22" s="29">
        <v>39269.86</v>
      </c>
      <c r="DS22" s="30">
        <v>-19.149999999999999</v>
      </c>
      <c r="DT22" s="29">
        <v>138557.28</v>
      </c>
      <c r="DU22" s="30">
        <v>-440.99</v>
      </c>
      <c r="DV22" s="29">
        <v>34394.17</v>
      </c>
      <c r="DW22" s="30">
        <v>-32.78</v>
      </c>
      <c r="DX22" s="29">
        <v>96150.89</v>
      </c>
      <c r="DY22" s="29">
        <v>309.58999999999997</v>
      </c>
      <c r="DZ22" s="29">
        <v>10417.799999999999</v>
      </c>
      <c r="EA22" s="30">
        <v>-29.78</v>
      </c>
      <c r="EB22" s="29">
        <v>14362.44</v>
      </c>
      <c r="EC22" s="30">
        <v>-46.05</v>
      </c>
      <c r="ED22" s="29">
        <v>10482.459999999999</v>
      </c>
      <c r="EE22" s="30">
        <v>-3.45</v>
      </c>
      <c r="EF22" s="29">
        <v>250930.49</v>
      </c>
      <c r="EG22" s="30">
        <v>-48.88</v>
      </c>
      <c r="EH22" s="29">
        <v>168484.64</v>
      </c>
      <c r="EI22" s="30">
        <v>203.07</v>
      </c>
      <c r="EJ22" s="29">
        <v>93362.2</v>
      </c>
      <c r="EK22" s="30">
        <v>-87.18</v>
      </c>
      <c r="EL22" s="29">
        <v>38008.26</v>
      </c>
      <c r="EM22" s="30">
        <v>-130.84</v>
      </c>
      <c r="EN22" s="29">
        <v>39269.86</v>
      </c>
      <c r="EO22" s="30">
        <v>-19.149999999999999</v>
      </c>
      <c r="EP22" s="29">
        <v>140034.22</v>
      </c>
      <c r="EQ22" s="29">
        <v>22.72</v>
      </c>
      <c r="ER22" s="29">
        <v>11346.24</v>
      </c>
      <c r="ES22" s="29">
        <v>-20.04</v>
      </c>
      <c r="ET22" s="29">
        <v>98200.639999999999</v>
      </c>
      <c r="EU22" s="30">
        <v>-118.68</v>
      </c>
      <c r="EV22" s="29">
        <v>46456.47</v>
      </c>
      <c r="EW22" s="30">
        <v>31.11</v>
      </c>
      <c r="EX22" s="29">
        <v>42771.3</v>
      </c>
      <c r="EY22" s="30">
        <v>10.78</v>
      </c>
    </row>
    <row r="23" spans="1:155">
      <c r="A23" s="27">
        <v>46062</v>
      </c>
      <c r="B23" s="29">
        <v>4247453.2300000004</v>
      </c>
      <c r="C23" s="29">
        <v>5538.85</v>
      </c>
      <c r="D23" s="29">
        <v>618366.82999999996</v>
      </c>
      <c r="E23" s="29">
        <v>496.75</v>
      </c>
      <c r="F23" s="29">
        <v>1758328.7</v>
      </c>
      <c r="G23" s="29">
        <v>2447.96</v>
      </c>
      <c r="H23" s="29">
        <v>286228.11</v>
      </c>
      <c r="I23" s="29">
        <v>393.29</v>
      </c>
      <c r="J23" s="29">
        <v>40799.17</v>
      </c>
      <c r="K23" s="30">
        <v>-110.2</v>
      </c>
      <c r="L23" s="29">
        <v>263724.39</v>
      </c>
      <c r="M23" s="29">
        <v>347.56</v>
      </c>
      <c r="N23" s="29">
        <v>231600.79</v>
      </c>
      <c r="O23" s="30">
        <v>74.849999999999994</v>
      </c>
      <c r="P23" s="29">
        <v>210518.64</v>
      </c>
      <c r="Q23" s="29">
        <v>-4.3099999999999996</v>
      </c>
      <c r="R23" s="29">
        <v>141445.32</v>
      </c>
      <c r="S23" s="30">
        <v>-332.37</v>
      </c>
      <c r="T23" s="29">
        <v>8766.92</v>
      </c>
      <c r="U23" s="30">
        <v>-5.81</v>
      </c>
      <c r="V23" s="29">
        <v>101562.47</v>
      </c>
      <c r="W23" s="29">
        <v>463.19</v>
      </c>
      <c r="X23" s="29">
        <v>1722379.03</v>
      </c>
      <c r="Y23" s="29">
        <v>3562.42</v>
      </c>
      <c r="Z23" s="29">
        <v>47698.65</v>
      </c>
      <c r="AA23" s="30">
        <v>65.290000000000006</v>
      </c>
      <c r="AB23" s="29">
        <v>206762.88</v>
      </c>
      <c r="AC23" s="30">
        <v>280.32</v>
      </c>
      <c r="AD23" s="29">
        <v>19847.11</v>
      </c>
      <c r="AE23" s="30">
        <v>27.44</v>
      </c>
      <c r="AF23" s="29">
        <v>23698.33</v>
      </c>
      <c r="AG23" s="30">
        <v>-11.02</v>
      </c>
      <c r="AH23" s="29">
        <v>194292.46</v>
      </c>
      <c r="AI23" s="29">
        <v>-69.819999999999993</v>
      </c>
      <c r="AJ23" s="29">
        <v>124715.17</v>
      </c>
      <c r="AK23" s="30">
        <v>-375.08</v>
      </c>
      <c r="AL23" s="29">
        <v>90516.3</v>
      </c>
      <c r="AM23" s="29">
        <v>-19.739999999999998</v>
      </c>
      <c r="AN23" s="29">
        <v>160614.15</v>
      </c>
      <c r="AO23" s="29">
        <v>85.8</v>
      </c>
      <c r="AP23" s="29">
        <v>106811.58</v>
      </c>
      <c r="AQ23" s="30">
        <v>91.97</v>
      </c>
      <c r="AR23" s="29">
        <v>26064.29</v>
      </c>
      <c r="AS23" s="30">
        <v>141.11000000000001</v>
      </c>
      <c r="AT23" s="29">
        <v>80423.44</v>
      </c>
      <c r="AU23" s="30">
        <v>170.33</v>
      </c>
      <c r="AV23" s="29">
        <v>50214.67</v>
      </c>
      <c r="AW23" s="30">
        <v>-7.18</v>
      </c>
      <c r="AX23" s="29">
        <v>46893.51</v>
      </c>
      <c r="AY23" s="30">
        <v>158.57</v>
      </c>
      <c r="AZ23" s="28">
        <v>1843753.85</v>
      </c>
      <c r="BA23" s="29">
        <v>3723.12</v>
      </c>
      <c r="BB23" s="29">
        <v>91641.45</v>
      </c>
      <c r="BC23" s="30">
        <v>99.05</v>
      </c>
      <c r="BD23" s="29">
        <v>49337.34</v>
      </c>
      <c r="BE23" s="30">
        <v>133.15</v>
      </c>
      <c r="BF23" s="29"/>
      <c r="BG23" s="29"/>
      <c r="BH23" s="29">
        <v>82973.320000000007</v>
      </c>
      <c r="BI23" s="30">
        <v>222.56</v>
      </c>
      <c r="BJ23" s="29">
        <v>118325.81</v>
      </c>
      <c r="BK23" s="30">
        <v>166.17</v>
      </c>
      <c r="BL23" s="29">
        <v>51588.81</v>
      </c>
      <c r="BM23" s="30">
        <v>-10.09</v>
      </c>
      <c r="BN23" s="29">
        <v>45989.41</v>
      </c>
      <c r="BO23" s="30">
        <v>99.32</v>
      </c>
      <c r="BP23" s="29">
        <v>57353.3</v>
      </c>
      <c r="BQ23" s="30">
        <v>102.03</v>
      </c>
      <c r="BR23" s="29">
        <v>237896.31</v>
      </c>
      <c r="BS23" s="30">
        <v>258.10000000000002</v>
      </c>
      <c r="BT23" s="29">
        <v>1760016.41</v>
      </c>
      <c r="BU23" s="29">
        <v>3631.18</v>
      </c>
      <c r="BV23" s="29">
        <v>347762.15</v>
      </c>
      <c r="BW23" s="30">
        <v>537.57000000000005</v>
      </c>
      <c r="BX23" s="29">
        <v>75847.7</v>
      </c>
      <c r="BY23" s="30">
        <v>47.19</v>
      </c>
      <c r="BZ23" s="29">
        <v>251130.45</v>
      </c>
      <c r="CA23" s="30">
        <v>66.069999999999993</v>
      </c>
      <c r="CB23" s="29">
        <v>14740.78</v>
      </c>
      <c r="CC23" s="30">
        <v>104.95</v>
      </c>
      <c r="CD23" s="29">
        <v>37139.74</v>
      </c>
      <c r="CE23" s="30">
        <v>-49.54</v>
      </c>
      <c r="CF23" s="29">
        <v>24488.09</v>
      </c>
      <c r="CG23" s="30">
        <v>56.83</v>
      </c>
      <c r="CH23" s="29">
        <v>70536.39</v>
      </c>
      <c r="CI23" s="30">
        <v>3.91</v>
      </c>
      <c r="CJ23" s="29">
        <v>396542.24</v>
      </c>
      <c r="CK23" s="29">
        <v>110.92</v>
      </c>
      <c r="CL23" s="29">
        <v>231670.96</v>
      </c>
      <c r="CM23" s="30">
        <v>301.12</v>
      </c>
      <c r="CN23" s="29">
        <v>109886.38</v>
      </c>
      <c r="CO23" s="30">
        <v>82.97</v>
      </c>
      <c r="CP23" s="29">
        <v>92218.59</v>
      </c>
      <c r="CQ23" s="30">
        <v>99.5</v>
      </c>
      <c r="CR23" s="29">
        <v>176064.79</v>
      </c>
      <c r="CS23" s="30">
        <v>-368.88</v>
      </c>
      <c r="CT23" s="29">
        <v>95624.69</v>
      </c>
      <c r="CU23" s="30">
        <v>199.2</v>
      </c>
      <c r="CV23" s="29">
        <v>1760016.41</v>
      </c>
      <c r="CW23" s="29">
        <v>3631.18</v>
      </c>
      <c r="CX23" s="29">
        <v>195652.45</v>
      </c>
      <c r="CY23" s="29">
        <v>106.97</v>
      </c>
      <c r="CZ23" s="29">
        <v>17008.64</v>
      </c>
      <c r="DA23" s="30">
        <v>-14.55</v>
      </c>
      <c r="DB23" s="29">
        <v>49337.34</v>
      </c>
      <c r="DC23" s="30">
        <v>133.15</v>
      </c>
      <c r="DD23" s="29">
        <v>8766.92</v>
      </c>
      <c r="DE23" s="30">
        <v>-5.81</v>
      </c>
      <c r="DF23" s="29">
        <v>56974.87</v>
      </c>
      <c r="DG23" s="30">
        <v>34.869999999999997</v>
      </c>
      <c r="DH23" s="29">
        <v>28552.44</v>
      </c>
      <c r="DI23" s="30">
        <v>-36.119999999999997</v>
      </c>
      <c r="DJ23" s="29">
        <v>561756.99</v>
      </c>
      <c r="DK23" s="29">
        <v>283.74</v>
      </c>
      <c r="DL23" s="29">
        <v>82957.89</v>
      </c>
      <c r="DM23" s="30">
        <v>39.450000000000003</v>
      </c>
      <c r="DN23" s="29">
        <v>1760016.41</v>
      </c>
      <c r="DO23" s="29">
        <v>3631.18</v>
      </c>
      <c r="DP23" s="29">
        <v>81795.399999999994</v>
      </c>
      <c r="DQ23" s="29">
        <v>3.05</v>
      </c>
      <c r="DR23" s="29">
        <v>42456.56</v>
      </c>
      <c r="DS23" s="30">
        <v>56.98</v>
      </c>
      <c r="DT23" s="29">
        <v>141445.32</v>
      </c>
      <c r="DU23" s="30">
        <v>-332.37</v>
      </c>
      <c r="DV23" s="29">
        <v>34440.78</v>
      </c>
      <c r="DW23" s="30">
        <v>-35.880000000000003</v>
      </c>
      <c r="DX23" s="29">
        <v>101562.47</v>
      </c>
      <c r="DY23" s="29">
        <v>463.19</v>
      </c>
      <c r="DZ23" s="29">
        <v>10867.8</v>
      </c>
      <c r="EA23" s="30">
        <v>-6.16</v>
      </c>
      <c r="EB23" s="29">
        <v>14924.58</v>
      </c>
      <c r="EC23" s="30">
        <v>-6.48</v>
      </c>
      <c r="ED23" s="29">
        <v>10775.46</v>
      </c>
      <c r="EE23" s="30">
        <v>2.68</v>
      </c>
      <c r="EF23" s="29">
        <v>258866.43</v>
      </c>
      <c r="EG23" s="30">
        <v>194.3</v>
      </c>
      <c r="EH23" s="29">
        <v>181088.05</v>
      </c>
      <c r="EI23" s="30">
        <v>373.04</v>
      </c>
      <c r="EJ23" s="29">
        <v>97961.07</v>
      </c>
      <c r="EK23" s="30">
        <v>36.6</v>
      </c>
      <c r="EL23" s="28">
        <v>39631.379999999997</v>
      </c>
      <c r="EM23" s="30">
        <v>-50.33</v>
      </c>
      <c r="EN23" s="29">
        <v>42456.56</v>
      </c>
      <c r="EO23" s="30">
        <v>56.98</v>
      </c>
      <c r="EP23" s="29">
        <v>143540.4</v>
      </c>
      <c r="EQ23" s="29">
        <v>117.14</v>
      </c>
      <c r="ER23" s="29">
        <v>11870.81</v>
      </c>
      <c r="ES23" s="29">
        <v>5.54</v>
      </c>
      <c r="ET23" s="29">
        <v>106811.58</v>
      </c>
      <c r="EU23" s="30">
        <v>91.97</v>
      </c>
      <c r="EV23" s="29">
        <v>47698.65</v>
      </c>
      <c r="EW23" s="30">
        <v>65.290000000000006</v>
      </c>
      <c r="EX23" s="29">
        <v>44519.94</v>
      </c>
      <c r="EY23" s="30">
        <v>34.21</v>
      </c>
    </row>
    <row r="24" spans="1:155">
      <c r="A24" s="27">
        <v>46063</v>
      </c>
      <c r="B24" s="29">
        <v>4250438</v>
      </c>
      <c r="C24" s="29">
        <v>3932.37</v>
      </c>
      <c r="D24" s="29">
        <v>611425.99</v>
      </c>
      <c r="E24" s="29">
        <v>-447.43</v>
      </c>
      <c r="F24" s="29">
        <v>1767126.68</v>
      </c>
      <c r="G24" s="29">
        <v>2018.67</v>
      </c>
      <c r="H24" s="29">
        <v>285292.34999999998</v>
      </c>
      <c r="I24" s="29">
        <v>241.37</v>
      </c>
      <c r="J24" s="29">
        <v>41101.53</v>
      </c>
      <c r="K24" s="30">
        <v>-81.23</v>
      </c>
      <c r="L24" s="29">
        <v>263041.45</v>
      </c>
      <c r="M24" s="29">
        <v>150.54</v>
      </c>
      <c r="N24" s="29">
        <v>234656.8</v>
      </c>
      <c r="O24" s="30">
        <v>31.18</v>
      </c>
      <c r="P24" s="29">
        <v>210708.29</v>
      </c>
      <c r="Q24" s="29">
        <v>-80.45</v>
      </c>
      <c r="R24" s="29">
        <v>142833.82</v>
      </c>
      <c r="S24" s="30">
        <v>-249.91</v>
      </c>
      <c r="T24" s="29">
        <v>8879.27</v>
      </c>
      <c r="U24" s="30">
        <v>-1.36</v>
      </c>
      <c r="V24" s="29">
        <v>97862.47</v>
      </c>
      <c r="W24" s="29">
        <v>144.66</v>
      </c>
      <c r="X24" s="29">
        <v>1707298.88</v>
      </c>
      <c r="Y24" s="29">
        <v>2016.44</v>
      </c>
      <c r="Z24" s="29">
        <v>48464.78</v>
      </c>
      <c r="AA24" s="30">
        <v>93.92</v>
      </c>
      <c r="AB24" s="29">
        <v>213309.83</v>
      </c>
      <c r="AC24" s="30">
        <v>346.8</v>
      </c>
      <c r="AD24" s="29">
        <v>20751.73</v>
      </c>
      <c r="AE24" s="30">
        <v>70.349999999999994</v>
      </c>
      <c r="AF24" s="29">
        <v>24575.31</v>
      </c>
      <c r="AG24" s="30">
        <v>-8.4700000000000006</v>
      </c>
      <c r="AH24" s="29">
        <v>192474.56</v>
      </c>
      <c r="AI24" s="29">
        <v>-182.23</v>
      </c>
      <c r="AJ24" s="29">
        <v>126451.3</v>
      </c>
      <c r="AK24" s="30">
        <v>-258.41000000000003</v>
      </c>
      <c r="AL24" s="29">
        <v>92918.75</v>
      </c>
      <c r="AM24" s="29">
        <v>-45.98</v>
      </c>
      <c r="AN24" s="29">
        <v>161507.89000000001</v>
      </c>
      <c r="AO24" s="29">
        <v>71.959999999999994</v>
      </c>
      <c r="AP24" s="29">
        <v>105418.03</v>
      </c>
      <c r="AQ24" s="30">
        <v>27.63</v>
      </c>
      <c r="AR24" s="29">
        <v>26727</v>
      </c>
      <c r="AS24" s="30">
        <v>192.17</v>
      </c>
      <c r="AT24" s="29">
        <v>83630.12</v>
      </c>
      <c r="AU24" s="30">
        <v>198.21</v>
      </c>
      <c r="AV24" s="29">
        <v>51283.34</v>
      </c>
      <c r="AW24" s="30">
        <v>34.520000000000003</v>
      </c>
      <c r="AX24" s="29">
        <v>47245.56</v>
      </c>
      <c r="AY24" s="30">
        <v>173.69</v>
      </c>
      <c r="AZ24" s="28">
        <v>1829716.14</v>
      </c>
      <c r="BA24" s="29">
        <v>2095.92</v>
      </c>
      <c r="BB24" s="29">
        <v>93657.89</v>
      </c>
      <c r="BC24" s="30">
        <v>130.32</v>
      </c>
      <c r="BD24" s="29">
        <v>47948.5</v>
      </c>
      <c r="BE24" s="30">
        <v>94.54</v>
      </c>
      <c r="BF24" s="29"/>
      <c r="BG24" s="29"/>
      <c r="BH24" s="29">
        <v>83046.09</v>
      </c>
      <c r="BI24" s="30">
        <v>220.98</v>
      </c>
      <c r="BJ24" s="29">
        <v>118041.74</v>
      </c>
      <c r="BK24" s="30">
        <v>40.75</v>
      </c>
      <c r="BL24" s="29">
        <v>51617.8</v>
      </c>
      <c r="BM24" s="30">
        <v>-13.9</v>
      </c>
      <c r="BN24" s="29">
        <v>46571.61</v>
      </c>
      <c r="BO24" s="30">
        <v>78.7</v>
      </c>
      <c r="BP24" s="29">
        <v>58211.28</v>
      </c>
      <c r="BQ24" s="30">
        <v>117.74</v>
      </c>
      <c r="BR24" s="29">
        <v>236172.71</v>
      </c>
      <c r="BS24" s="30">
        <v>37.340000000000003</v>
      </c>
      <c r="BT24" s="29">
        <v>1744232.62</v>
      </c>
      <c r="BU24" s="29">
        <v>2032.54</v>
      </c>
      <c r="BV24" s="29">
        <v>341647.08</v>
      </c>
      <c r="BW24" s="30">
        <v>159.1</v>
      </c>
      <c r="BX24" s="29">
        <v>78290.259999999995</v>
      </c>
      <c r="BY24" s="30">
        <v>105.62</v>
      </c>
      <c r="BZ24" s="29">
        <v>254426.64</v>
      </c>
      <c r="CA24" s="30">
        <v>25.97</v>
      </c>
      <c r="CB24" s="29">
        <v>14946.43</v>
      </c>
      <c r="CC24" s="30">
        <v>97.18</v>
      </c>
      <c r="CD24" s="29">
        <v>37447.89</v>
      </c>
      <c r="CE24" s="30">
        <v>-48.33</v>
      </c>
      <c r="CF24" s="29">
        <v>25979.25</v>
      </c>
      <c r="CG24" s="30">
        <v>115.05</v>
      </c>
      <c r="CH24" s="29">
        <v>72017.75</v>
      </c>
      <c r="CI24" s="30">
        <v>50.44</v>
      </c>
      <c r="CJ24" s="29">
        <v>396942.53</v>
      </c>
      <c r="CK24" s="29">
        <v>-101.64</v>
      </c>
      <c r="CL24" s="29">
        <v>238544.56</v>
      </c>
      <c r="CM24" s="30">
        <v>363.04</v>
      </c>
      <c r="CN24" s="28">
        <v>111417.43</v>
      </c>
      <c r="CO24" s="30">
        <v>102.71</v>
      </c>
      <c r="CP24" s="29">
        <v>94264.29</v>
      </c>
      <c r="CQ24" s="30">
        <v>130.51</v>
      </c>
      <c r="CR24" s="29">
        <v>177956.32</v>
      </c>
      <c r="CS24" s="30">
        <v>-279.37</v>
      </c>
      <c r="CT24" s="29">
        <v>94964.58</v>
      </c>
      <c r="CU24" s="30">
        <v>88.24</v>
      </c>
      <c r="CV24" s="29">
        <v>1744232.62</v>
      </c>
      <c r="CW24" s="29">
        <v>2032.54</v>
      </c>
      <c r="CX24" s="29">
        <v>194028.14</v>
      </c>
      <c r="CY24" s="29">
        <v>34.29</v>
      </c>
      <c r="CZ24" s="29">
        <v>16913.89</v>
      </c>
      <c r="DA24" s="30">
        <v>-20.9</v>
      </c>
      <c r="DB24" s="29">
        <v>47948.5</v>
      </c>
      <c r="DC24" s="30">
        <v>94.54</v>
      </c>
      <c r="DD24" s="29">
        <v>8879.27</v>
      </c>
      <c r="DE24" s="30">
        <v>-1.36</v>
      </c>
      <c r="DF24" s="29">
        <v>58761.2</v>
      </c>
      <c r="DG24" s="30">
        <v>92.05</v>
      </c>
      <c r="DH24" s="29">
        <v>28713.89</v>
      </c>
      <c r="DI24" s="30">
        <v>-36.619999999999997</v>
      </c>
      <c r="DJ24" s="29">
        <v>553962.5</v>
      </c>
      <c r="DK24" s="29">
        <v>-131.19999999999999</v>
      </c>
      <c r="DL24" s="29">
        <v>84251.62</v>
      </c>
      <c r="DM24" s="30">
        <v>53.7</v>
      </c>
      <c r="DN24" s="29">
        <v>1744232.62</v>
      </c>
      <c r="DO24" s="29">
        <v>2032.54</v>
      </c>
      <c r="DP24" s="29">
        <v>80715.289999999994</v>
      </c>
      <c r="DQ24" s="29">
        <v>-117.44</v>
      </c>
      <c r="DR24" s="29">
        <v>42930.59</v>
      </c>
      <c r="DS24" s="30">
        <v>75.59</v>
      </c>
      <c r="DT24" s="29">
        <v>142833.82</v>
      </c>
      <c r="DU24" s="30">
        <v>-249.91</v>
      </c>
      <c r="DV24" s="29">
        <v>34946.620000000003</v>
      </c>
      <c r="DW24" s="30">
        <v>-28.96</v>
      </c>
      <c r="DX24" s="29">
        <v>97862.47</v>
      </c>
      <c r="DY24" s="29">
        <v>144.66</v>
      </c>
      <c r="DZ24" s="29">
        <v>10975.72</v>
      </c>
      <c r="EA24" s="30">
        <v>-16.739999999999998</v>
      </c>
      <c r="EB24" s="29">
        <v>15127.51</v>
      </c>
      <c r="EC24" s="30">
        <v>-10.19</v>
      </c>
      <c r="ED24" s="29">
        <v>10899.56</v>
      </c>
      <c r="EE24" s="30">
        <v>2.66</v>
      </c>
      <c r="EF24" s="29">
        <v>260207.78</v>
      </c>
      <c r="EG24" s="30">
        <v>150.33000000000001</v>
      </c>
      <c r="EH24" s="29">
        <v>179328.28</v>
      </c>
      <c r="EI24" s="30">
        <v>236.52</v>
      </c>
      <c r="EJ24" s="29">
        <v>100129.21</v>
      </c>
      <c r="EK24" s="30">
        <v>125.1</v>
      </c>
      <c r="EL24" s="29">
        <v>39969.449999999997</v>
      </c>
      <c r="EM24" s="30">
        <v>-50.3</v>
      </c>
      <c r="EN24" s="29">
        <v>42930.59</v>
      </c>
      <c r="EO24" s="30">
        <v>75.59</v>
      </c>
      <c r="EP24" s="29">
        <v>139011.53</v>
      </c>
      <c r="EQ24" s="29">
        <v>-115.8</v>
      </c>
      <c r="ER24" s="29">
        <v>11558.01</v>
      </c>
      <c r="ES24" s="29">
        <v>-33.479999999999997</v>
      </c>
      <c r="ET24" s="29">
        <v>105418.03</v>
      </c>
      <c r="EU24" s="30">
        <v>27.63</v>
      </c>
      <c r="EV24" s="29">
        <v>48464.78</v>
      </c>
      <c r="EW24" s="30">
        <v>93.92</v>
      </c>
      <c r="EX24" s="29">
        <v>45799.51</v>
      </c>
      <c r="EY24" s="30">
        <v>36.590000000000003</v>
      </c>
    </row>
    <row r="25" spans="1:155">
      <c r="A25" s="27">
        <v>46064</v>
      </c>
      <c r="B25" s="29">
        <v>4292738.22</v>
      </c>
      <c r="C25" s="29">
        <v>2841.4</v>
      </c>
      <c r="D25" s="29">
        <v>611342.87</v>
      </c>
      <c r="E25" s="29">
        <v>-235.14</v>
      </c>
      <c r="F25" s="29">
        <v>1799846.84</v>
      </c>
      <c r="G25" s="29">
        <v>1437.74</v>
      </c>
      <c r="H25" s="29">
        <v>284310.15999999997</v>
      </c>
      <c r="I25" s="29">
        <v>43.65</v>
      </c>
      <c r="J25" s="29">
        <v>41160.76</v>
      </c>
      <c r="K25" s="30">
        <v>-37.46</v>
      </c>
      <c r="L25" s="29">
        <v>262511.90000000002</v>
      </c>
      <c r="M25" s="29">
        <v>-28.44</v>
      </c>
      <c r="N25" s="29">
        <v>244060.91</v>
      </c>
      <c r="O25" s="30">
        <v>217.53</v>
      </c>
      <c r="P25" s="29">
        <v>214375.53</v>
      </c>
      <c r="Q25" s="29">
        <v>31.57</v>
      </c>
      <c r="R25" s="29">
        <v>144347.03</v>
      </c>
      <c r="S25" s="30">
        <v>-149.51</v>
      </c>
      <c r="T25" s="29">
        <v>8847.15</v>
      </c>
      <c r="U25" s="30">
        <v>-1.86</v>
      </c>
      <c r="V25" s="29">
        <v>96902.17</v>
      </c>
      <c r="W25" s="29">
        <v>86.26</v>
      </c>
      <c r="X25" s="29">
        <v>1706462.27</v>
      </c>
      <c r="Y25" s="29">
        <v>1030.28</v>
      </c>
      <c r="Z25" s="29">
        <v>49807.17</v>
      </c>
      <c r="AA25" s="30">
        <v>97.01</v>
      </c>
      <c r="AB25" s="29">
        <v>222525.96</v>
      </c>
      <c r="AC25" s="30">
        <v>460.74</v>
      </c>
      <c r="AD25" s="29">
        <v>20779.73</v>
      </c>
      <c r="AE25" s="30">
        <v>65.180000000000007</v>
      </c>
      <c r="AF25" s="29">
        <v>24319.08</v>
      </c>
      <c r="AG25" s="30">
        <v>-15.1</v>
      </c>
      <c r="AH25" s="29">
        <v>193440.47</v>
      </c>
      <c r="AI25" s="29">
        <v>-230.47</v>
      </c>
      <c r="AJ25" s="29">
        <v>128689.93</v>
      </c>
      <c r="AK25" s="30">
        <v>-121.44</v>
      </c>
      <c r="AL25" s="29">
        <v>93863.9</v>
      </c>
      <c r="AM25" s="29">
        <v>-11.58</v>
      </c>
      <c r="AN25" s="29">
        <v>170112.6</v>
      </c>
      <c r="AO25" s="29">
        <v>225.78</v>
      </c>
      <c r="AP25" s="29">
        <v>109710.92</v>
      </c>
      <c r="AQ25" s="30">
        <v>75.400000000000006</v>
      </c>
      <c r="AR25" s="29">
        <v>26660.87</v>
      </c>
      <c r="AS25" s="30">
        <v>171.61</v>
      </c>
      <c r="AT25" s="29">
        <v>86926.83</v>
      </c>
      <c r="AU25" s="30">
        <v>250.88</v>
      </c>
      <c r="AV25" s="29">
        <v>51405.88</v>
      </c>
      <c r="AW25" s="30">
        <v>61.4</v>
      </c>
      <c r="AX25" s="29">
        <v>47764.89</v>
      </c>
      <c r="AY25" s="30">
        <v>148.85</v>
      </c>
      <c r="AZ25" s="28">
        <v>1828811.54</v>
      </c>
      <c r="BA25" s="29">
        <v>954.76</v>
      </c>
      <c r="BB25" s="29">
        <v>95636.52</v>
      </c>
      <c r="BC25" s="30">
        <v>125.07</v>
      </c>
      <c r="BD25" s="29">
        <v>48099.74</v>
      </c>
      <c r="BE25" s="30">
        <v>-1.61</v>
      </c>
      <c r="BF25" s="29"/>
      <c r="BG25" s="29"/>
      <c r="BH25" s="29">
        <v>85059.83</v>
      </c>
      <c r="BI25" s="30">
        <v>189.62</v>
      </c>
      <c r="BJ25" s="29">
        <v>117395.7</v>
      </c>
      <c r="BK25" s="30">
        <v>-18.510000000000002</v>
      </c>
      <c r="BL25" s="29">
        <v>51043.03</v>
      </c>
      <c r="BM25" s="30">
        <v>-50.57</v>
      </c>
      <c r="BN25" s="29">
        <v>46694.78</v>
      </c>
      <c r="BO25" s="30">
        <v>52.63</v>
      </c>
      <c r="BP25" s="29">
        <v>59446.43</v>
      </c>
      <c r="BQ25" s="30">
        <v>114.14</v>
      </c>
      <c r="BR25" s="29">
        <v>241684.08</v>
      </c>
      <c r="BS25" s="30">
        <v>59.26</v>
      </c>
      <c r="BT25" s="29">
        <v>1742835.81</v>
      </c>
      <c r="BU25" s="29">
        <v>1022.68</v>
      </c>
      <c r="BV25" s="29">
        <v>341966.62</v>
      </c>
      <c r="BW25" s="30">
        <v>10.42</v>
      </c>
      <c r="BX25" s="29">
        <v>79234.34</v>
      </c>
      <c r="BY25" s="30">
        <v>109.09</v>
      </c>
      <c r="BZ25" s="29">
        <v>263976.5</v>
      </c>
      <c r="CA25" s="30">
        <v>214.2</v>
      </c>
      <c r="CB25" s="29">
        <v>14945.88</v>
      </c>
      <c r="CC25" s="30">
        <v>92.09</v>
      </c>
      <c r="CD25" s="29">
        <v>38057.08</v>
      </c>
      <c r="CE25" s="30">
        <v>-16.91</v>
      </c>
      <c r="CF25" s="29">
        <v>26455.71</v>
      </c>
      <c r="CG25" s="30">
        <v>111.97</v>
      </c>
      <c r="CH25" s="29">
        <v>72056.259999999995</v>
      </c>
      <c r="CI25" s="30">
        <v>77.959999999999994</v>
      </c>
      <c r="CJ25" s="29">
        <v>401593.53</v>
      </c>
      <c r="CK25" s="29">
        <v>87.57</v>
      </c>
      <c r="CL25" s="29">
        <v>247781.74</v>
      </c>
      <c r="CM25" s="30">
        <v>472.39</v>
      </c>
      <c r="CN25" s="29">
        <v>112185.27</v>
      </c>
      <c r="CO25" s="30">
        <v>143.43</v>
      </c>
      <c r="CP25" s="29">
        <v>96251.41</v>
      </c>
      <c r="CQ25" s="30">
        <v>125.32</v>
      </c>
      <c r="CR25" s="29">
        <v>180375.56</v>
      </c>
      <c r="CS25" s="30">
        <v>-158.44999999999999</v>
      </c>
      <c r="CT25" s="29">
        <v>94618.4</v>
      </c>
      <c r="CU25" s="30">
        <v>25.59</v>
      </c>
      <c r="CV25" s="29">
        <v>1742835.81</v>
      </c>
      <c r="CW25" s="29">
        <v>1022.68</v>
      </c>
      <c r="CX25" s="29">
        <v>197303.89</v>
      </c>
      <c r="CY25" s="29">
        <v>-27.57</v>
      </c>
      <c r="CZ25" s="29">
        <v>17083.07</v>
      </c>
      <c r="DA25" s="30">
        <v>-17.64</v>
      </c>
      <c r="DB25" s="29">
        <v>48099.74</v>
      </c>
      <c r="DC25" s="30">
        <v>-1.61</v>
      </c>
      <c r="DD25" s="29">
        <v>8847.15</v>
      </c>
      <c r="DE25" s="30">
        <v>-1.86</v>
      </c>
      <c r="DF25" s="29">
        <v>59623.57</v>
      </c>
      <c r="DG25" s="30">
        <v>97.84</v>
      </c>
      <c r="DH25" s="29">
        <v>29222.28</v>
      </c>
      <c r="DI25" s="30">
        <v>-10.66</v>
      </c>
      <c r="DJ25" s="28">
        <v>559288.01</v>
      </c>
      <c r="DK25" s="29">
        <v>-283.82</v>
      </c>
      <c r="DL25" s="29">
        <v>83442.98</v>
      </c>
      <c r="DM25" s="30">
        <v>84.51</v>
      </c>
      <c r="DN25" s="29">
        <v>1742835.81</v>
      </c>
      <c r="DO25" s="29">
        <v>1022.68</v>
      </c>
      <c r="DP25" s="29">
        <v>81461</v>
      </c>
      <c r="DQ25" s="29">
        <v>2.4</v>
      </c>
      <c r="DR25" s="29">
        <v>42835.01</v>
      </c>
      <c r="DS25" s="30">
        <v>95.24</v>
      </c>
      <c r="DT25" s="29">
        <v>144347.03</v>
      </c>
      <c r="DU25" s="30">
        <v>-149.51</v>
      </c>
      <c r="DV25" s="29">
        <v>35849.089999999997</v>
      </c>
      <c r="DW25" s="30">
        <v>-8.48</v>
      </c>
      <c r="DX25" s="29">
        <v>96902.17</v>
      </c>
      <c r="DY25" s="29">
        <v>86.26</v>
      </c>
      <c r="DZ25" s="29">
        <v>10718.25</v>
      </c>
      <c r="EA25" s="30">
        <v>-2.14</v>
      </c>
      <c r="EB25" s="29">
        <v>15425.41</v>
      </c>
      <c r="EC25" s="30">
        <v>18.66</v>
      </c>
      <c r="ED25" s="29">
        <v>10935.22</v>
      </c>
      <c r="EE25" s="30">
        <v>4.05</v>
      </c>
      <c r="EF25" s="29">
        <v>263828.81</v>
      </c>
      <c r="EG25" s="30">
        <v>205.76</v>
      </c>
      <c r="EH25" s="29">
        <v>179551.34</v>
      </c>
      <c r="EI25" s="30">
        <v>180.89</v>
      </c>
      <c r="EJ25" s="29">
        <v>101046.94</v>
      </c>
      <c r="EK25" s="30">
        <v>185.83</v>
      </c>
      <c r="EL25" s="29">
        <v>40592.19</v>
      </c>
      <c r="EM25" s="30">
        <v>-18.55</v>
      </c>
      <c r="EN25" s="29">
        <v>42835.01</v>
      </c>
      <c r="EO25" s="30">
        <v>95.24</v>
      </c>
      <c r="EP25" s="29">
        <v>138953.92000000001</v>
      </c>
      <c r="EQ25" s="29">
        <v>-179.15</v>
      </c>
      <c r="ER25" s="29">
        <v>11984.97</v>
      </c>
      <c r="ES25" s="29">
        <v>-42.86</v>
      </c>
      <c r="ET25" s="29">
        <v>109710.92</v>
      </c>
      <c r="EU25" s="30">
        <v>75.400000000000006</v>
      </c>
      <c r="EV25" s="29">
        <v>49807.17</v>
      </c>
      <c r="EW25" s="30">
        <v>97.01</v>
      </c>
      <c r="EX25" s="29">
        <v>46444.23</v>
      </c>
      <c r="EY25" s="30">
        <v>28.31</v>
      </c>
    </row>
    <row r="26" spans="1:155">
      <c r="A26" s="27">
        <v>46065</v>
      </c>
      <c r="B26" s="29">
        <v>4427124.28</v>
      </c>
      <c r="C26" s="29">
        <v>6290.68</v>
      </c>
      <c r="D26" s="28">
        <v>617364.99</v>
      </c>
      <c r="E26" s="29">
        <v>403.11</v>
      </c>
      <c r="F26" s="29">
        <v>1887729.3</v>
      </c>
      <c r="G26" s="29">
        <v>2870.24</v>
      </c>
      <c r="H26" s="29">
        <v>294406.62</v>
      </c>
      <c r="I26" s="29">
        <v>281.92</v>
      </c>
      <c r="J26" s="29">
        <v>41163.24</v>
      </c>
      <c r="K26" s="30">
        <v>73.12</v>
      </c>
      <c r="L26" s="29">
        <v>272097.75</v>
      </c>
      <c r="M26" s="29">
        <v>205.14</v>
      </c>
      <c r="N26" s="29">
        <v>245136.01</v>
      </c>
      <c r="O26" s="30">
        <v>422.17</v>
      </c>
      <c r="P26" s="29">
        <v>214443.03</v>
      </c>
      <c r="Q26" s="29">
        <v>285.73</v>
      </c>
      <c r="R26" s="29">
        <v>145472.56</v>
      </c>
      <c r="S26" s="30">
        <v>-168.09</v>
      </c>
      <c r="T26" s="29">
        <v>8960.51</v>
      </c>
      <c r="U26" s="30">
        <v>-2.06</v>
      </c>
      <c r="V26" s="29">
        <v>99873.86</v>
      </c>
      <c r="W26" s="29">
        <v>157.71</v>
      </c>
      <c r="X26" s="29">
        <v>1795231.26</v>
      </c>
      <c r="Y26" s="29">
        <v>2662.17</v>
      </c>
      <c r="Z26" s="29">
        <v>52052.39</v>
      </c>
      <c r="AA26" s="30">
        <v>109.59</v>
      </c>
      <c r="AB26" s="29">
        <v>230655.55</v>
      </c>
      <c r="AC26" s="30">
        <v>699.26</v>
      </c>
      <c r="AD26" s="29">
        <v>20933.13</v>
      </c>
      <c r="AE26" s="30">
        <v>42.42</v>
      </c>
      <c r="AF26" s="29">
        <v>24752.81</v>
      </c>
      <c r="AG26" s="30">
        <v>-0.02</v>
      </c>
      <c r="AH26" s="28">
        <v>195829.42</v>
      </c>
      <c r="AI26" s="29">
        <v>-4.3899999999999997</v>
      </c>
      <c r="AJ26" s="29">
        <v>128293.64</v>
      </c>
      <c r="AK26" s="30">
        <v>-175.05</v>
      </c>
      <c r="AL26" s="29">
        <v>93917.55</v>
      </c>
      <c r="AM26" s="29">
        <v>57.43</v>
      </c>
      <c r="AN26" s="29">
        <v>171302.08</v>
      </c>
      <c r="AO26" s="29">
        <v>377.86</v>
      </c>
      <c r="AP26" s="29">
        <v>109600.25</v>
      </c>
      <c r="AQ26" s="30">
        <v>129.04</v>
      </c>
      <c r="AR26" s="29">
        <v>26528.95</v>
      </c>
      <c r="AS26" s="30">
        <v>111.14</v>
      </c>
      <c r="AT26" s="29">
        <v>86160.89</v>
      </c>
      <c r="AU26" s="30">
        <v>228.1</v>
      </c>
      <c r="AV26" s="29">
        <v>52680.21</v>
      </c>
      <c r="AW26" s="30">
        <v>128.11000000000001</v>
      </c>
      <c r="AX26" s="29">
        <v>47981.71</v>
      </c>
      <c r="AY26" s="30">
        <v>185.87</v>
      </c>
      <c r="AZ26" s="28">
        <v>1920202.94</v>
      </c>
      <c r="BA26" s="29">
        <v>2698.38</v>
      </c>
      <c r="BB26" s="29">
        <v>99104.06</v>
      </c>
      <c r="BC26" s="30">
        <v>145.56</v>
      </c>
      <c r="BD26" s="29">
        <v>47616.23</v>
      </c>
      <c r="BE26" s="30">
        <v>-11.19</v>
      </c>
      <c r="BF26" s="29"/>
      <c r="BG26" s="29"/>
      <c r="BH26" s="29">
        <v>85994.68</v>
      </c>
      <c r="BI26" s="30">
        <v>200.35</v>
      </c>
      <c r="BJ26" s="29">
        <v>121348.57</v>
      </c>
      <c r="BK26" s="30">
        <v>116.26</v>
      </c>
      <c r="BL26" s="29">
        <v>52219.13</v>
      </c>
      <c r="BM26" s="30">
        <v>10.89</v>
      </c>
      <c r="BN26" s="29">
        <v>47405.91</v>
      </c>
      <c r="BO26" s="30">
        <v>42.22</v>
      </c>
      <c r="BP26" s="29">
        <v>59726.58</v>
      </c>
      <c r="BQ26" s="30">
        <v>154.91999999999999</v>
      </c>
      <c r="BR26" s="29">
        <v>241993.11</v>
      </c>
      <c r="BS26" s="30">
        <v>335.28</v>
      </c>
      <c r="BT26" s="29">
        <v>1831987.12</v>
      </c>
      <c r="BU26" s="29">
        <v>2687.87</v>
      </c>
      <c r="BV26" s="29">
        <v>354557.41</v>
      </c>
      <c r="BW26" s="30">
        <v>390.6</v>
      </c>
      <c r="BX26" s="29">
        <v>80183</v>
      </c>
      <c r="BY26" s="30">
        <v>107.41</v>
      </c>
      <c r="BZ26" s="29">
        <v>265219.63</v>
      </c>
      <c r="CA26" s="30">
        <v>435.29</v>
      </c>
      <c r="CB26" s="29">
        <v>14934.2</v>
      </c>
      <c r="CC26" s="30">
        <v>66.02</v>
      </c>
      <c r="CD26" s="29">
        <v>38104.04</v>
      </c>
      <c r="CE26" s="30">
        <v>2.37</v>
      </c>
      <c r="CF26" s="29">
        <v>26136.32</v>
      </c>
      <c r="CG26" s="30">
        <v>76.44</v>
      </c>
      <c r="CH26" s="29">
        <v>73442.460000000006</v>
      </c>
      <c r="CI26" s="30">
        <v>170.17</v>
      </c>
      <c r="CJ26" s="29">
        <v>402759.58</v>
      </c>
      <c r="CK26" s="29">
        <v>396.82</v>
      </c>
      <c r="CL26" s="29">
        <v>256049.12</v>
      </c>
      <c r="CM26" s="30">
        <v>714.53</v>
      </c>
      <c r="CN26" s="29">
        <v>115912.49</v>
      </c>
      <c r="CO26" s="30">
        <v>251.62</v>
      </c>
      <c r="CP26" s="29">
        <v>99735.92</v>
      </c>
      <c r="CQ26" s="30">
        <v>144.44</v>
      </c>
      <c r="CR26" s="29">
        <v>181320.23</v>
      </c>
      <c r="CS26" s="30">
        <v>-159.09</v>
      </c>
      <c r="CT26" s="29">
        <v>95964.66</v>
      </c>
      <c r="CU26" s="30">
        <v>76.62</v>
      </c>
      <c r="CV26" s="29">
        <v>1831987.12</v>
      </c>
      <c r="CW26" s="29">
        <v>2687.87</v>
      </c>
      <c r="CX26" s="29">
        <v>202666.81</v>
      </c>
      <c r="CY26" s="29">
        <v>188.77</v>
      </c>
      <c r="CZ26" s="29">
        <v>17125.98</v>
      </c>
      <c r="DA26" s="30">
        <v>-0.25</v>
      </c>
      <c r="DB26" s="29">
        <v>47616.23</v>
      </c>
      <c r="DC26" s="30">
        <v>-11.19</v>
      </c>
      <c r="DD26" s="29">
        <v>8960.51</v>
      </c>
      <c r="DE26" s="30">
        <v>-2.06</v>
      </c>
      <c r="DF26" s="29">
        <v>60302.92</v>
      </c>
      <c r="DG26" s="30">
        <v>100.29</v>
      </c>
      <c r="DH26" s="29">
        <v>29231.03</v>
      </c>
      <c r="DI26" s="30">
        <v>5.36</v>
      </c>
      <c r="DJ26" s="29">
        <v>568708.35</v>
      </c>
      <c r="DK26" s="29">
        <v>446.58</v>
      </c>
      <c r="DL26" s="29">
        <v>86432.98</v>
      </c>
      <c r="DM26" s="30">
        <v>193.5</v>
      </c>
      <c r="DN26" s="29">
        <v>1831987.12</v>
      </c>
      <c r="DO26" s="29">
        <v>2687.87</v>
      </c>
      <c r="DP26" s="29">
        <v>81971.679999999993</v>
      </c>
      <c r="DQ26" s="29">
        <v>107.14</v>
      </c>
      <c r="DR26" s="29">
        <v>42842.52</v>
      </c>
      <c r="DS26" s="30">
        <v>96.62</v>
      </c>
      <c r="DT26" s="29">
        <v>145472.56</v>
      </c>
      <c r="DU26" s="30">
        <v>-168.09</v>
      </c>
      <c r="DV26" s="29">
        <v>35670.5</v>
      </c>
      <c r="DW26" s="30">
        <v>9.08</v>
      </c>
      <c r="DX26" s="29">
        <v>99873.86</v>
      </c>
      <c r="DY26" s="29">
        <v>157.71</v>
      </c>
      <c r="DZ26" s="29">
        <v>10792.12</v>
      </c>
      <c r="EA26" s="30">
        <v>10.31</v>
      </c>
      <c r="EB26" s="29">
        <v>15474.88</v>
      </c>
      <c r="EC26" s="30">
        <v>20.309999999999999</v>
      </c>
      <c r="ED26" s="29">
        <v>10937.93</v>
      </c>
      <c r="EE26" s="30">
        <v>13.42</v>
      </c>
      <c r="EF26" s="29">
        <v>264474.96000000002</v>
      </c>
      <c r="EG26" s="30">
        <v>257.89999999999998</v>
      </c>
      <c r="EH26" s="29">
        <v>189166.86</v>
      </c>
      <c r="EI26" s="30">
        <v>401.56</v>
      </c>
      <c r="EJ26" s="29">
        <v>101681.37</v>
      </c>
      <c r="EK26" s="30">
        <v>271</v>
      </c>
      <c r="EL26" s="29">
        <v>40645.5</v>
      </c>
      <c r="EM26" s="30">
        <v>3.04</v>
      </c>
      <c r="EN26" s="29">
        <v>42842.52</v>
      </c>
      <c r="EO26" s="30">
        <v>96.62</v>
      </c>
      <c r="EP26" s="29">
        <v>140874.47</v>
      </c>
      <c r="EQ26" s="29">
        <v>-29.63</v>
      </c>
      <c r="ER26" s="29">
        <v>12326.01</v>
      </c>
      <c r="ES26" s="29">
        <v>-21.97</v>
      </c>
      <c r="ET26" s="29">
        <v>109600.25</v>
      </c>
      <c r="EU26" s="30">
        <v>129.04</v>
      </c>
      <c r="EV26" s="29">
        <v>52052.39</v>
      </c>
      <c r="EW26" s="30">
        <v>109.59</v>
      </c>
      <c r="EX26" s="29">
        <v>47683.53</v>
      </c>
      <c r="EY26" s="30">
        <v>34.85</v>
      </c>
    </row>
    <row r="27" spans="1:155">
      <c r="A27" s="27">
        <v>46066</v>
      </c>
      <c r="B27" s="29">
        <v>4414958.95</v>
      </c>
      <c r="C27" s="29">
        <v>5432.37</v>
      </c>
      <c r="D27" s="29">
        <v>606560.23</v>
      </c>
      <c r="E27" s="29">
        <v>229.25</v>
      </c>
      <c r="F27" s="29">
        <v>1894712.39</v>
      </c>
      <c r="G27" s="29">
        <v>2627.56</v>
      </c>
      <c r="H27" s="29">
        <v>284866.17</v>
      </c>
      <c r="I27" s="29">
        <v>152.55000000000001</v>
      </c>
      <c r="J27" s="29">
        <v>40715.53</v>
      </c>
      <c r="K27" s="30">
        <v>73.209999999999994</v>
      </c>
      <c r="L27" s="29">
        <v>263408.67</v>
      </c>
      <c r="M27" s="29">
        <v>90.85</v>
      </c>
      <c r="N27" s="29">
        <v>241434.4</v>
      </c>
      <c r="O27" s="30">
        <v>403.91</v>
      </c>
      <c r="P27" s="29">
        <v>212468.79</v>
      </c>
      <c r="Q27" s="29">
        <v>265.24</v>
      </c>
      <c r="R27" s="29">
        <v>142685.01</v>
      </c>
      <c r="S27" s="30">
        <v>-114.71</v>
      </c>
      <c r="T27" s="29">
        <v>8981.33</v>
      </c>
      <c r="U27" s="30">
        <v>-2.36</v>
      </c>
      <c r="V27" s="29">
        <v>97714.4</v>
      </c>
      <c r="W27" s="29">
        <v>-2.87</v>
      </c>
      <c r="X27" s="29">
        <v>1801822.79</v>
      </c>
      <c r="Y27" s="29">
        <v>1984.74</v>
      </c>
      <c r="Z27" s="29">
        <v>50967.57</v>
      </c>
      <c r="AA27" s="30">
        <v>115</v>
      </c>
      <c r="AB27" s="29">
        <v>227748.26</v>
      </c>
      <c r="AC27" s="30">
        <v>589.82000000000005</v>
      </c>
      <c r="AD27" s="29">
        <v>21422.86</v>
      </c>
      <c r="AE27" s="30">
        <v>64.7</v>
      </c>
      <c r="AF27" s="29">
        <v>24799.87</v>
      </c>
      <c r="AG27" s="30">
        <v>13.66</v>
      </c>
      <c r="AH27" s="29">
        <v>194954.3</v>
      </c>
      <c r="AI27" s="29">
        <v>-2.7</v>
      </c>
      <c r="AJ27" s="29">
        <v>126904.96000000001</v>
      </c>
      <c r="AK27" s="30">
        <v>-142.87</v>
      </c>
      <c r="AL27" s="29">
        <v>92378.71</v>
      </c>
      <c r="AM27" s="29">
        <v>43.19</v>
      </c>
      <c r="AN27" s="29">
        <v>168978.32</v>
      </c>
      <c r="AO27" s="29">
        <v>372.95</v>
      </c>
      <c r="AP27" s="29">
        <v>108037.75</v>
      </c>
      <c r="AQ27" s="30">
        <v>110.91</v>
      </c>
      <c r="AR27" s="29">
        <v>26436.55</v>
      </c>
      <c r="AS27" s="30">
        <v>106.86</v>
      </c>
      <c r="AT27" s="29">
        <v>85760.85</v>
      </c>
      <c r="AU27" s="30">
        <v>248.22</v>
      </c>
      <c r="AV27" s="29">
        <v>52315.8</v>
      </c>
      <c r="AW27" s="30">
        <v>132.19</v>
      </c>
      <c r="AX27" s="28">
        <v>47664.69</v>
      </c>
      <c r="AY27" s="30">
        <v>199.68</v>
      </c>
      <c r="AZ27" s="28">
        <v>1923003.43</v>
      </c>
      <c r="BA27" s="29">
        <v>2003.15</v>
      </c>
      <c r="BB27" s="29">
        <v>98471.73</v>
      </c>
      <c r="BC27" s="30">
        <v>154.21</v>
      </c>
      <c r="BD27" s="29">
        <v>47496.6</v>
      </c>
      <c r="BE27" s="30">
        <v>-17.690000000000001</v>
      </c>
      <c r="BF27" s="29"/>
      <c r="BG27" s="29"/>
      <c r="BH27" s="29">
        <v>85869.54</v>
      </c>
      <c r="BI27" s="30">
        <v>139.68</v>
      </c>
      <c r="BJ27" s="29">
        <v>118721.67</v>
      </c>
      <c r="BK27" s="30">
        <v>50.88</v>
      </c>
      <c r="BL27" s="29">
        <v>50719.06</v>
      </c>
      <c r="BM27" s="30">
        <v>1.17</v>
      </c>
      <c r="BN27" s="29">
        <v>46733.62</v>
      </c>
      <c r="BO27" s="30">
        <v>21.79</v>
      </c>
      <c r="BP27" s="29">
        <v>59677.84</v>
      </c>
      <c r="BQ27" s="30">
        <v>164</v>
      </c>
      <c r="BR27" s="29">
        <v>239957.91</v>
      </c>
      <c r="BS27" s="30">
        <v>426.58</v>
      </c>
      <c r="BT27" s="29">
        <v>1838570.13</v>
      </c>
      <c r="BU27" s="29">
        <v>2023.21</v>
      </c>
      <c r="BV27" s="29">
        <v>348369.66</v>
      </c>
      <c r="BW27" s="30">
        <v>267.39999999999998</v>
      </c>
      <c r="BX27" s="29">
        <v>80219.44</v>
      </c>
      <c r="BY27" s="30">
        <v>140.19</v>
      </c>
      <c r="BZ27" s="29">
        <v>261357.03</v>
      </c>
      <c r="CA27" s="30">
        <v>416.14</v>
      </c>
      <c r="CB27" s="29">
        <v>14909.33</v>
      </c>
      <c r="CC27" s="30">
        <v>52.34</v>
      </c>
      <c r="CD27" s="29">
        <v>38046.97</v>
      </c>
      <c r="CE27" s="30">
        <v>5.05</v>
      </c>
      <c r="CF27" s="29">
        <v>25968.09</v>
      </c>
      <c r="CG27" s="30">
        <v>81.3</v>
      </c>
      <c r="CH27" s="29">
        <v>73263.360000000001</v>
      </c>
      <c r="CI27" s="30">
        <v>174.83</v>
      </c>
      <c r="CJ27" s="29">
        <v>398786.81</v>
      </c>
      <c r="CK27" s="29">
        <v>372.22</v>
      </c>
      <c r="CL27" s="29">
        <v>253410.01</v>
      </c>
      <c r="CM27" s="30">
        <v>605.30999999999995</v>
      </c>
      <c r="CN27" s="29">
        <v>124619.94</v>
      </c>
      <c r="CO27" s="30">
        <v>277.75</v>
      </c>
      <c r="CP27" s="29">
        <v>99107.31</v>
      </c>
      <c r="CQ27" s="30">
        <v>152.12</v>
      </c>
      <c r="CR27" s="29">
        <v>177949.5</v>
      </c>
      <c r="CS27" s="30">
        <v>-138.56</v>
      </c>
      <c r="CT27" s="29">
        <v>93452.5</v>
      </c>
      <c r="CU27" s="30">
        <v>-10.64</v>
      </c>
      <c r="CV27" s="29">
        <v>1838570.13</v>
      </c>
      <c r="CW27" s="29">
        <v>2023.21</v>
      </c>
      <c r="CX27" s="29">
        <v>195140.85</v>
      </c>
      <c r="CY27" s="29">
        <v>139.91</v>
      </c>
      <c r="CZ27" s="29">
        <v>16772.2</v>
      </c>
      <c r="DA27" s="30">
        <v>-0.67</v>
      </c>
      <c r="DB27" s="29">
        <v>47496.6</v>
      </c>
      <c r="DC27" s="30">
        <v>-17.690000000000001</v>
      </c>
      <c r="DD27" s="29">
        <v>8981.33</v>
      </c>
      <c r="DE27" s="30">
        <v>-2.36</v>
      </c>
      <c r="DF27" s="29">
        <v>59831.24</v>
      </c>
      <c r="DG27" s="30">
        <v>123.26</v>
      </c>
      <c r="DH27" s="29">
        <v>29225.62</v>
      </c>
      <c r="DI27" s="30">
        <v>4.66</v>
      </c>
      <c r="DJ27" s="29">
        <v>560091.07999999996</v>
      </c>
      <c r="DK27" s="29">
        <v>434.75</v>
      </c>
      <c r="DL27" s="29">
        <v>94567.39</v>
      </c>
      <c r="DM27" s="30">
        <v>206.67</v>
      </c>
      <c r="DN27" s="29">
        <v>1838570.13</v>
      </c>
      <c r="DO27" s="29">
        <v>2023.21</v>
      </c>
      <c r="DP27" s="29">
        <v>80022.06</v>
      </c>
      <c r="DQ27" s="29">
        <v>118.49</v>
      </c>
      <c r="DR27" s="29">
        <v>42435.519999999997</v>
      </c>
      <c r="DS27" s="30">
        <v>76.8</v>
      </c>
      <c r="DT27" s="29">
        <v>142685.01</v>
      </c>
      <c r="DU27" s="30">
        <v>-114.71</v>
      </c>
      <c r="DV27" s="29">
        <v>35088.21</v>
      </c>
      <c r="DW27" s="30">
        <v>-23.75</v>
      </c>
      <c r="DX27" s="29">
        <v>97714.4</v>
      </c>
      <c r="DY27" s="29">
        <v>-2.87</v>
      </c>
      <c r="DZ27" s="29">
        <v>10691.93</v>
      </c>
      <c r="EA27" s="30">
        <v>12.48</v>
      </c>
      <c r="EB27" s="29">
        <v>15041.66</v>
      </c>
      <c r="EC27" s="30">
        <v>6.85</v>
      </c>
      <c r="ED27" s="29">
        <v>10692.4</v>
      </c>
      <c r="EE27" s="30">
        <v>10.17</v>
      </c>
      <c r="EF27" s="29">
        <v>262734.49</v>
      </c>
      <c r="EG27" s="30">
        <v>209.5</v>
      </c>
      <c r="EH27" s="29">
        <v>184554.35</v>
      </c>
      <c r="EI27" s="30">
        <v>369.06</v>
      </c>
      <c r="EJ27" s="29">
        <v>101160.01</v>
      </c>
      <c r="EK27" s="30">
        <v>268.69</v>
      </c>
      <c r="EL27" s="29">
        <v>40554.94</v>
      </c>
      <c r="EM27" s="30">
        <v>5.72</v>
      </c>
      <c r="EN27" s="29">
        <v>42435.519999999997</v>
      </c>
      <c r="EO27" s="30">
        <v>76.8</v>
      </c>
      <c r="EP27" s="29">
        <v>139919.74</v>
      </c>
      <c r="EQ27" s="29">
        <v>-120.07</v>
      </c>
      <c r="ER27" s="29">
        <v>12431.4</v>
      </c>
      <c r="ES27" s="29">
        <v>-40.729999999999997</v>
      </c>
      <c r="ET27" s="29">
        <v>108037.75</v>
      </c>
      <c r="EU27" s="30">
        <v>110.91</v>
      </c>
      <c r="EV27" s="29">
        <v>50967.57</v>
      </c>
      <c r="EW27" s="30">
        <v>115</v>
      </c>
      <c r="EX27" s="29">
        <v>48139.74</v>
      </c>
      <c r="EY27" s="30">
        <v>37.119999999999997</v>
      </c>
    </row>
    <row r="28" spans="1:155">
      <c r="A28" s="27">
        <v>46072</v>
      </c>
      <c r="B28" s="29">
        <v>4551353.87</v>
      </c>
      <c r="C28" s="29">
        <v>4374.25</v>
      </c>
      <c r="D28" s="29">
        <v>636295.35</v>
      </c>
      <c r="E28" s="29">
        <v>795.7</v>
      </c>
      <c r="F28" s="29">
        <v>1956986.18</v>
      </c>
      <c r="G28" s="29">
        <v>2207.9</v>
      </c>
      <c r="H28" s="29">
        <v>299276.27</v>
      </c>
      <c r="I28" s="29">
        <v>295.58</v>
      </c>
      <c r="J28" s="29">
        <v>41383.339999999997</v>
      </c>
      <c r="K28" s="30">
        <v>40.65</v>
      </c>
      <c r="L28" s="29">
        <v>276737.09999999998</v>
      </c>
      <c r="M28" s="29">
        <v>242.57</v>
      </c>
      <c r="N28" s="29">
        <v>248691.79</v>
      </c>
      <c r="O28" s="30">
        <v>399.73</v>
      </c>
      <c r="P28" s="29">
        <v>218512.23</v>
      </c>
      <c r="Q28" s="29">
        <v>378.31</v>
      </c>
      <c r="R28" s="29">
        <v>144044.56</v>
      </c>
      <c r="S28" s="30">
        <v>-140.30000000000001</v>
      </c>
      <c r="T28" s="29">
        <v>9186.7099999999991</v>
      </c>
      <c r="U28" s="30">
        <v>1.08</v>
      </c>
      <c r="V28" s="29">
        <v>103344.57</v>
      </c>
      <c r="W28" s="29">
        <v>52.1</v>
      </c>
      <c r="X28" s="29">
        <v>1868026.25</v>
      </c>
      <c r="Y28" s="29">
        <v>1176.1199999999999</v>
      </c>
      <c r="Z28" s="29">
        <v>51674.1</v>
      </c>
      <c r="AA28" s="30">
        <v>125.27</v>
      </c>
      <c r="AB28" s="29">
        <v>227178.61</v>
      </c>
      <c r="AC28" s="30">
        <v>633.1</v>
      </c>
      <c r="AD28" s="28">
        <v>22263.08</v>
      </c>
      <c r="AE28" s="30">
        <v>54.16</v>
      </c>
      <c r="AF28" s="29">
        <v>26348.31</v>
      </c>
      <c r="AG28" s="30">
        <v>38.04</v>
      </c>
      <c r="AH28" s="29">
        <v>206153.86</v>
      </c>
      <c r="AI28" s="29">
        <v>124.85</v>
      </c>
      <c r="AJ28" s="29">
        <v>128996.15</v>
      </c>
      <c r="AK28" s="30">
        <v>-97.82</v>
      </c>
      <c r="AL28" s="29">
        <v>94808.94</v>
      </c>
      <c r="AM28" s="29">
        <v>57.22</v>
      </c>
      <c r="AN28" s="29">
        <v>174216.46</v>
      </c>
      <c r="AO28" s="29">
        <v>356.48</v>
      </c>
      <c r="AP28" s="29">
        <v>110522.34</v>
      </c>
      <c r="AQ28" s="30">
        <v>39.799999999999997</v>
      </c>
      <c r="AR28" s="29">
        <v>26542.29</v>
      </c>
      <c r="AS28" s="30">
        <v>69.430000000000007</v>
      </c>
      <c r="AT28" s="29">
        <v>86537.919999999998</v>
      </c>
      <c r="AU28" s="30">
        <v>183.06</v>
      </c>
      <c r="AV28" s="29">
        <v>52397.73</v>
      </c>
      <c r="AW28" s="30">
        <v>122.51</v>
      </c>
      <c r="AX28" s="29">
        <v>49841.85</v>
      </c>
      <c r="AY28" s="30">
        <v>197.63</v>
      </c>
      <c r="AZ28" s="28">
        <v>1996641.31</v>
      </c>
      <c r="BA28" s="29">
        <v>1228.5899999999999</v>
      </c>
      <c r="BB28" s="29">
        <v>100154.68</v>
      </c>
      <c r="BC28" s="30">
        <v>155.59</v>
      </c>
      <c r="BD28" s="29">
        <v>49333.98</v>
      </c>
      <c r="BE28" s="30">
        <v>-10.14</v>
      </c>
      <c r="BF28" s="29"/>
      <c r="BG28" s="29"/>
      <c r="BH28" s="29">
        <v>90925.38</v>
      </c>
      <c r="BI28" s="30">
        <v>85.79</v>
      </c>
      <c r="BJ28" s="29">
        <v>124496.46</v>
      </c>
      <c r="BK28" s="30">
        <v>106.15</v>
      </c>
      <c r="BL28" s="29">
        <v>50957.46</v>
      </c>
      <c r="BM28" s="30">
        <v>-20.56</v>
      </c>
      <c r="BN28" s="29">
        <v>48205.53</v>
      </c>
      <c r="BO28" s="30">
        <v>19.54</v>
      </c>
      <c r="BP28" s="29">
        <v>61971.54</v>
      </c>
      <c r="BQ28" s="30">
        <v>166.4</v>
      </c>
      <c r="BR28" s="29">
        <v>245615.92</v>
      </c>
      <c r="BS28" s="30">
        <v>288.85000000000002</v>
      </c>
      <c r="BT28" s="29">
        <v>1906445.34</v>
      </c>
      <c r="BU28" s="29">
        <v>1187.45</v>
      </c>
      <c r="BV28" s="29">
        <v>354875.89</v>
      </c>
      <c r="BW28" s="30">
        <v>223.27</v>
      </c>
      <c r="BX28" s="29">
        <v>83188.08</v>
      </c>
      <c r="BY28" s="30">
        <v>142.59</v>
      </c>
      <c r="BZ28" s="29">
        <v>269025.40999999997</v>
      </c>
      <c r="CA28" s="30">
        <v>413.7</v>
      </c>
      <c r="CB28" s="29">
        <v>14849.16</v>
      </c>
      <c r="CC28" s="30">
        <v>26.41</v>
      </c>
      <c r="CD28" s="29">
        <v>38833.67</v>
      </c>
      <c r="CE28" s="30">
        <v>18.32</v>
      </c>
      <c r="CF28" s="29">
        <v>25853.78</v>
      </c>
      <c r="CG28" s="30">
        <v>29.85</v>
      </c>
      <c r="CH28" s="29">
        <v>73496.08</v>
      </c>
      <c r="CI28" s="30">
        <v>160.24</v>
      </c>
      <c r="CJ28" s="29">
        <v>414464.61</v>
      </c>
      <c r="CK28" s="29">
        <v>601.16999999999996</v>
      </c>
      <c r="CL28" s="29">
        <v>253284.08</v>
      </c>
      <c r="CM28" s="30">
        <v>644.26</v>
      </c>
      <c r="CN28" s="28">
        <v>136869.28</v>
      </c>
      <c r="CO28" s="30">
        <v>345.09</v>
      </c>
      <c r="CP28" s="29">
        <v>100790.64</v>
      </c>
      <c r="CQ28" s="30">
        <v>152.22999999999999</v>
      </c>
      <c r="CR28" s="29">
        <v>180361.23</v>
      </c>
      <c r="CS28" s="30">
        <v>-99.62</v>
      </c>
      <c r="CT28" s="29">
        <v>98925.98</v>
      </c>
      <c r="CU28" s="30">
        <v>6.4</v>
      </c>
      <c r="CV28" s="29">
        <v>1906445.34</v>
      </c>
      <c r="CW28" s="29">
        <v>1187.45</v>
      </c>
      <c r="CX28" s="29">
        <v>203496.01</v>
      </c>
      <c r="CY28" s="29">
        <v>258.01</v>
      </c>
      <c r="CZ28" s="29">
        <v>17600.810000000001</v>
      </c>
      <c r="DA28" s="30">
        <v>6.02</v>
      </c>
      <c r="DB28" s="29">
        <v>49333.98</v>
      </c>
      <c r="DC28" s="30">
        <v>-10.14</v>
      </c>
      <c r="DD28" s="29">
        <v>9186.7099999999991</v>
      </c>
      <c r="DE28" s="30">
        <v>1.08</v>
      </c>
      <c r="DF28" s="29">
        <v>62097.64</v>
      </c>
      <c r="DG28" s="30">
        <v>129.9</v>
      </c>
      <c r="DH28" s="29">
        <v>30003.54</v>
      </c>
      <c r="DI28" s="30">
        <v>21.23</v>
      </c>
      <c r="DJ28" s="29">
        <v>584093.39</v>
      </c>
      <c r="DK28" s="29">
        <v>518.89</v>
      </c>
      <c r="DL28" s="29">
        <v>106396.59</v>
      </c>
      <c r="DM28" s="30">
        <v>268.64999999999998</v>
      </c>
      <c r="DN28" s="29">
        <v>1906445.34</v>
      </c>
      <c r="DO28" s="29">
        <v>1187.45</v>
      </c>
      <c r="DP28" s="29">
        <v>84157.89</v>
      </c>
      <c r="DQ28" s="29">
        <v>319.05</v>
      </c>
      <c r="DR28" s="29">
        <v>43185.35</v>
      </c>
      <c r="DS28" s="30">
        <v>27.19</v>
      </c>
      <c r="DT28" s="29">
        <v>144044.56</v>
      </c>
      <c r="DU28" s="30">
        <v>-140.30000000000001</v>
      </c>
      <c r="DV28" s="29">
        <v>36150.519999999997</v>
      </c>
      <c r="DW28" s="30">
        <v>40.79</v>
      </c>
      <c r="DX28" s="29">
        <v>103344.57</v>
      </c>
      <c r="DY28" s="29">
        <v>52.1</v>
      </c>
      <c r="DZ28" s="29">
        <v>10986.31</v>
      </c>
      <c r="EA28" s="30">
        <v>23.32</v>
      </c>
      <c r="EB28" s="29">
        <v>15209.75</v>
      </c>
      <c r="EC28" s="30">
        <v>24.93</v>
      </c>
      <c r="ED28" s="29">
        <v>10940.22</v>
      </c>
      <c r="EE28" s="30">
        <v>11.01</v>
      </c>
      <c r="EF28" s="29">
        <v>270789.08</v>
      </c>
      <c r="EG28" s="30">
        <v>160.13999999999999</v>
      </c>
      <c r="EH28" s="29">
        <v>186656.39</v>
      </c>
      <c r="EI28" s="30">
        <v>331.83</v>
      </c>
      <c r="EJ28" s="29">
        <v>101924.31</v>
      </c>
      <c r="EK28" s="30">
        <v>199.46</v>
      </c>
      <c r="EL28" s="29">
        <v>41347.360000000001</v>
      </c>
      <c r="EM28" s="30">
        <v>19.510000000000002</v>
      </c>
      <c r="EN28" s="29">
        <v>43185.35</v>
      </c>
      <c r="EO28" s="30">
        <v>27.19</v>
      </c>
      <c r="EP28" s="29">
        <v>143648.44</v>
      </c>
      <c r="EQ28" s="29">
        <v>-144.99</v>
      </c>
      <c r="ER28" s="29">
        <v>12458.75</v>
      </c>
      <c r="ES28" s="29">
        <v>-72.02</v>
      </c>
      <c r="ET28" s="29">
        <v>110522.34</v>
      </c>
      <c r="EU28" s="30">
        <v>39.799999999999997</v>
      </c>
      <c r="EV28" s="29">
        <v>51674.1</v>
      </c>
      <c r="EW28" s="30">
        <v>125.27</v>
      </c>
      <c r="EX28" s="29">
        <v>49116.55</v>
      </c>
      <c r="EY28" s="30">
        <v>26.96</v>
      </c>
    </row>
    <row r="29" spans="1:155">
      <c r="A29" s="27">
        <v>46073</v>
      </c>
      <c r="B29" s="29">
        <v>4656608.8</v>
      </c>
      <c r="C29" s="29">
        <v>5424.9</v>
      </c>
      <c r="D29" s="29">
        <v>632336.32999999996</v>
      </c>
      <c r="E29" s="29">
        <v>899.66</v>
      </c>
      <c r="F29" s="29">
        <v>1977038.97</v>
      </c>
      <c r="G29" s="29">
        <v>2975.04</v>
      </c>
      <c r="H29" s="29">
        <v>299787.09000000003</v>
      </c>
      <c r="I29" s="29">
        <v>320.48</v>
      </c>
      <c r="J29" s="29">
        <v>40880.69</v>
      </c>
      <c r="K29" s="30">
        <v>-13.35</v>
      </c>
      <c r="L29" s="29">
        <v>277443.14</v>
      </c>
      <c r="M29" s="29">
        <v>309.64999999999998</v>
      </c>
      <c r="N29" s="29">
        <v>249184.03</v>
      </c>
      <c r="O29" s="30">
        <v>549.24</v>
      </c>
      <c r="P29" s="29">
        <v>217396.79</v>
      </c>
      <c r="Q29" s="29">
        <v>357.13</v>
      </c>
      <c r="R29" s="29">
        <v>144704.5</v>
      </c>
      <c r="S29" s="30">
        <v>-179.67</v>
      </c>
      <c r="T29" s="29">
        <v>9597.84</v>
      </c>
      <c r="U29" s="30">
        <v>4.57</v>
      </c>
      <c r="V29" s="29">
        <v>102444</v>
      </c>
      <c r="W29" s="29">
        <v>100.36</v>
      </c>
      <c r="X29" s="29">
        <v>1908239.24</v>
      </c>
      <c r="Y29" s="29">
        <v>1691.9</v>
      </c>
      <c r="Z29" s="29">
        <v>55632.39</v>
      </c>
      <c r="AA29" s="30">
        <v>128.96</v>
      </c>
      <c r="AB29" s="29">
        <v>233671.74</v>
      </c>
      <c r="AC29" s="30">
        <v>671.34</v>
      </c>
      <c r="AD29" s="29">
        <v>22306.83</v>
      </c>
      <c r="AE29" s="30">
        <v>11.64</v>
      </c>
      <c r="AF29" s="29">
        <v>26679.75</v>
      </c>
      <c r="AG29" s="30">
        <v>38.409999999999997</v>
      </c>
      <c r="AH29" s="29">
        <v>217433.28</v>
      </c>
      <c r="AI29" s="29">
        <v>383.02</v>
      </c>
      <c r="AJ29" s="29">
        <v>128853.86</v>
      </c>
      <c r="AK29" s="30">
        <v>-150.05000000000001</v>
      </c>
      <c r="AL29" s="29">
        <v>95443.9</v>
      </c>
      <c r="AM29" s="29">
        <v>99.22</v>
      </c>
      <c r="AN29" s="29">
        <v>174100.8</v>
      </c>
      <c r="AO29" s="29">
        <v>450.6</v>
      </c>
      <c r="AP29" s="29">
        <v>114621.47</v>
      </c>
      <c r="AQ29" s="30">
        <v>61.28</v>
      </c>
      <c r="AR29" s="29">
        <v>26388.99</v>
      </c>
      <c r="AS29" s="30">
        <v>1.74</v>
      </c>
      <c r="AT29" s="28">
        <v>86831.74</v>
      </c>
      <c r="AU29" s="30">
        <v>126.86</v>
      </c>
      <c r="AV29" s="29">
        <v>52382.91</v>
      </c>
      <c r="AW29" s="30">
        <v>68.209999999999994</v>
      </c>
      <c r="AX29" s="29">
        <v>51018.67</v>
      </c>
      <c r="AY29" s="30">
        <v>206.84</v>
      </c>
      <c r="AZ29" s="28">
        <v>2038303.09</v>
      </c>
      <c r="BA29" s="29">
        <v>1677.02</v>
      </c>
      <c r="BB29" s="29">
        <v>108040.79</v>
      </c>
      <c r="BC29" s="30">
        <v>169.56</v>
      </c>
      <c r="BD29" s="29">
        <v>50493.48</v>
      </c>
      <c r="BE29" s="30">
        <v>27.96</v>
      </c>
      <c r="BF29" s="29"/>
      <c r="BG29" s="29"/>
      <c r="BH29" s="29">
        <v>94984.65</v>
      </c>
      <c r="BI29" s="30">
        <v>124.36</v>
      </c>
      <c r="BJ29" s="29">
        <v>124177.92</v>
      </c>
      <c r="BK29" s="30">
        <v>137.6</v>
      </c>
      <c r="BL29" s="29">
        <v>51055.54</v>
      </c>
      <c r="BM29" s="30">
        <v>-11.07</v>
      </c>
      <c r="BN29" s="29">
        <v>49365.2</v>
      </c>
      <c r="BO29" s="30">
        <v>53.81</v>
      </c>
      <c r="BP29" s="29">
        <v>62902.52</v>
      </c>
      <c r="BQ29" s="30">
        <v>163.44</v>
      </c>
      <c r="BR29" s="29">
        <v>252829.8</v>
      </c>
      <c r="BS29" s="30">
        <v>396.6</v>
      </c>
      <c r="BT29" s="29">
        <v>1946085.82</v>
      </c>
      <c r="BU29" s="29">
        <v>1708.31</v>
      </c>
      <c r="BV29" s="29">
        <v>371040.49</v>
      </c>
      <c r="BW29" s="30">
        <v>509.34</v>
      </c>
      <c r="BX29" s="29">
        <v>84256.1</v>
      </c>
      <c r="BY29" s="30">
        <v>86.54</v>
      </c>
      <c r="BZ29" s="29">
        <v>269544.69</v>
      </c>
      <c r="CA29" s="30">
        <v>549.82000000000005</v>
      </c>
      <c r="CB29" s="29">
        <v>14872.62</v>
      </c>
      <c r="CC29" s="30">
        <v>20.91</v>
      </c>
      <c r="CD29" s="29">
        <v>38429.550000000003</v>
      </c>
      <c r="CE29" s="30">
        <v>-18.170000000000002</v>
      </c>
      <c r="CF29" s="29">
        <v>25791.91</v>
      </c>
      <c r="CG29" s="30">
        <v>-46.07</v>
      </c>
      <c r="CH29" s="29">
        <v>73718.06</v>
      </c>
      <c r="CI29" s="30">
        <v>107.52</v>
      </c>
      <c r="CJ29" s="29">
        <v>411455.49</v>
      </c>
      <c r="CK29" s="29">
        <v>557.49</v>
      </c>
      <c r="CL29" s="29">
        <v>260291.83</v>
      </c>
      <c r="CM29" s="30">
        <v>686.59</v>
      </c>
      <c r="CN29" s="29">
        <v>141313.31</v>
      </c>
      <c r="CO29" s="30">
        <v>311.41000000000003</v>
      </c>
      <c r="CP29" s="29">
        <v>108764.84</v>
      </c>
      <c r="CQ29" s="30">
        <v>166.46</v>
      </c>
      <c r="CR29" s="29">
        <v>180899.31</v>
      </c>
      <c r="CS29" s="30">
        <v>-126.17</v>
      </c>
      <c r="CT29" s="29">
        <v>100190.46</v>
      </c>
      <c r="CU29" s="30">
        <v>-57.31</v>
      </c>
      <c r="CV29" s="29">
        <v>1946085.82</v>
      </c>
      <c r="CW29" s="29">
        <v>1708.31</v>
      </c>
      <c r="CX29" s="29">
        <v>202752.06</v>
      </c>
      <c r="CY29" s="29">
        <v>272.56</v>
      </c>
      <c r="CZ29" s="29">
        <v>18182.46</v>
      </c>
      <c r="DA29" s="30">
        <v>18.21</v>
      </c>
      <c r="DB29" s="29">
        <v>50493.48</v>
      </c>
      <c r="DC29" s="30">
        <v>27.96</v>
      </c>
      <c r="DD29" s="29">
        <v>9597.84</v>
      </c>
      <c r="DE29" s="30">
        <v>4.57</v>
      </c>
      <c r="DF29" s="29">
        <v>62868.81</v>
      </c>
      <c r="DG29" s="30">
        <v>77.47</v>
      </c>
      <c r="DH29" s="29">
        <v>29530.44</v>
      </c>
      <c r="DI29" s="30">
        <v>-17.75</v>
      </c>
      <c r="DJ29" s="29">
        <v>600668.69999999995</v>
      </c>
      <c r="DK29" s="29">
        <v>922.29</v>
      </c>
      <c r="DL29" s="29">
        <v>108890.34</v>
      </c>
      <c r="DM29" s="30">
        <v>226.66</v>
      </c>
      <c r="DN29" s="29">
        <v>1946085.82</v>
      </c>
      <c r="DO29" s="29">
        <v>1708.31</v>
      </c>
      <c r="DP29" s="29">
        <v>82351.33</v>
      </c>
      <c r="DQ29" s="29">
        <v>329.29</v>
      </c>
      <c r="DR29" s="29">
        <v>42683.75</v>
      </c>
      <c r="DS29" s="30">
        <v>-13.34</v>
      </c>
      <c r="DT29" s="29">
        <v>144704.5</v>
      </c>
      <c r="DU29" s="30">
        <v>-179.67</v>
      </c>
      <c r="DV29" s="29">
        <v>36031.35</v>
      </c>
      <c r="DW29" s="30">
        <v>53.59</v>
      </c>
      <c r="DX29" s="29">
        <v>102444</v>
      </c>
      <c r="DY29" s="29">
        <v>100.36</v>
      </c>
      <c r="DZ29" s="29">
        <v>10786.45</v>
      </c>
      <c r="EA29" s="30">
        <v>21.97</v>
      </c>
      <c r="EB29" s="29">
        <v>15029.47</v>
      </c>
      <c r="EC29" s="30">
        <v>11.28</v>
      </c>
      <c r="ED29" s="29">
        <v>10775.54</v>
      </c>
      <c r="EE29" s="30">
        <v>6.18</v>
      </c>
      <c r="EF29" s="29">
        <v>269915.56</v>
      </c>
      <c r="EG29" s="30">
        <v>113.7</v>
      </c>
      <c r="EH29" s="29">
        <v>192594.42</v>
      </c>
      <c r="EI29" s="30">
        <v>413.82</v>
      </c>
      <c r="EJ29" s="29">
        <v>101787.8</v>
      </c>
      <c r="EK29" s="30">
        <v>78.540000000000006</v>
      </c>
      <c r="EL29" s="29">
        <v>40941.03</v>
      </c>
      <c r="EM29" s="30">
        <v>-16.77</v>
      </c>
      <c r="EN29" s="29">
        <v>42683.75</v>
      </c>
      <c r="EO29" s="30">
        <v>-13.34</v>
      </c>
      <c r="EP29" s="29">
        <v>152712.93</v>
      </c>
      <c r="EQ29" s="29">
        <v>32.86</v>
      </c>
      <c r="ER29" s="29">
        <v>12869.48</v>
      </c>
      <c r="ES29" s="29">
        <v>-80.39</v>
      </c>
      <c r="ET29" s="29">
        <v>114621.47</v>
      </c>
      <c r="EU29" s="30">
        <v>61.28</v>
      </c>
      <c r="EV29" s="29">
        <v>55632.39</v>
      </c>
      <c r="EW29" s="30">
        <v>128.96</v>
      </c>
      <c r="EX29" s="29">
        <v>53132.45</v>
      </c>
      <c r="EY29" s="30">
        <v>37.5</v>
      </c>
    </row>
    <row r="30" spans="1:155">
      <c r="A30" s="27">
        <v>46076</v>
      </c>
      <c r="B30" s="29">
        <v>4672080.87</v>
      </c>
      <c r="C30" s="29">
        <v>4605.12</v>
      </c>
      <c r="D30" s="29">
        <v>631929.37</v>
      </c>
      <c r="E30" s="29">
        <v>476.45</v>
      </c>
      <c r="F30" s="29">
        <v>1996731.38</v>
      </c>
      <c r="G30" s="29">
        <v>2875.94</v>
      </c>
      <c r="H30" s="29">
        <v>295191.71000000002</v>
      </c>
      <c r="I30" s="29">
        <v>175.94</v>
      </c>
      <c r="J30" s="29">
        <v>41115.81</v>
      </c>
      <c r="K30" s="30">
        <v>-45.33</v>
      </c>
      <c r="L30" s="29">
        <v>273130.76</v>
      </c>
      <c r="M30" s="29">
        <v>172.37</v>
      </c>
      <c r="N30" s="29">
        <v>252079.76</v>
      </c>
      <c r="O30" s="30">
        <v>274.92</v>
      </c>
      <c r="P30" s="29">
        <v>218695.13</v>
      </c>
      <c r="Q30" s="29">
        <v>267.3</v>
      </c>
      <c r="R30" s="29">
        <v>145766.09</v>
      </c>
      <c r="S30" s="30">
        <v>-55.39</v>
      </c>
      <c r="T30" s="29">
        <v>9499.84</v>
      </c>
      <c r="U30" s="30">
        <v>8.64</v>
      </c>
      <c r="V30" s="29">
        <v>99894.12</v>
      </c>
      <c r="W30" s="29">
        <v>-27.72</v>
      </c>
      <c r="X30" s="29">
        <v>1910658.13</v>
      </c>
      <c r="Y30" s="29">
        <v>1506.33</v>
      </c>
      <c r="Z30" s="29">
        <v>53591.78</v>
      </c>
      <c r="AA30" s="30">
        <v>155.76</v>
      </c>
      <c r="AB30" s="29">
        <v>231029.33</v>
      </c>
      <c r="AC30" s="30">
        <v>610.51</v>
      </c>
      <c r="AD30" s="29">
        <v>22844.83</v>
      </c>
      <c r="AE30" s="30">
        <v>28.47</v>
      </c>
      <c r="AF30" s="29">
        <v>26420.63</v>
      </c>
      <c r="AG30" s="30">
        <v>44.02</v>
      </c>
      <c r="AH30" s="29">
        <v>219074.86</v>
      </c>
      <c r="AI30" s="29">
        <v>401.15</v>
      </c>
      <c r="AJ30" s="29">
        <v>128953.16</v>
      </c>
      <c r="AK30" s="30">
        <v>-217.52</v>
      </c>
      <c r="AL30" s="29">
        <v>95358.32</v>
      </c>
      <c r="AM30" s="29">
        <v>37.130000000000003</v>
      </c>
      <c r="AN30" s="29">
        <v>177275.21</v>
      </c>
      <c r="AO30" s="29">
        <v>242.49</v>
      </c>
      <c r="AP30" s="29">
        <v>120498.34</v>
      </c>
      <c r="AQ30" s="30">
        <v>44.69</v>
      </c>
      <c r="AR30" s="29">
        <v>27151.39</v>
      </c>
      <c r="AS30" s="30">
        <v>16.46</v>
      </c>
      <c r="AT30" s="29">
        <v>89400.82</v>
      </c>
      <c r="AU30" s="30">
        <v>123.65</v>
      </c>
      <c r="AV30" s="29">
        <v>53565.84</v>
      </c>
      <c r="AW30" s="30">
        <v>90.32</v>
      </c>
      <c r="AX30" s="29">
        <v>51780.9</v>
      </c>
      <c r="AY30" s="30">
        <v>163.81</v>
      </c>
      <c r="AZ30" s="28">
        <v>2046009.29</v>
      </c>
      <c r="BA30" s="29">
        <v>1697.64</v>
      </c>
      <c r="BB30" s="29">
        <v>108544.55</v>
      </c>
      <c r="BC30" s="30">
        <v>187.43</v>
      </c>
      <c r="BD30" s="29">
        <v>50251</v>
      </c>
      <c r="BE30" s="30">
        <v>38.450000000000003</v>
      </c>
      <c r="BF30" s="29"/>
      <c r="BG30" s="29"/>
      <c r="BH30" s="29">
        <v>93812.04</v>
      </c>
      <c r="BI30" s="30">
        <v>46.01</v>
      </c>
      <c r="BJ30" s="29">
        <v>122976.08</v>
      </c>
      <c r="BK30" s="30">
        <v>96</v>
      </c>
      <c r="BL30" s="29">
        <v>52344.62</v>
      </c>
      <c r="BM30" s="30">
        <v>6.99</v>
      </c>
      <c r="BN30" s="29">
        <v>48415.91</v>
      </c>
      <c r="BO30" s="30">
        <v>29.07</v>
      </c>
      <c r="BP30" s="29">
        <v>64019.49</v>
      </c>
      <c r="BQ30" s="30">
        <v>122.41</v>
      </c>
      <c r="BR30" s="29">
        <v>257230.91</v>
      </c>
      <c r="BS30" s="30">
        <v>243.56</v>
      </c>
      <c r="BT30" s="29">
        <v>1947899.48</v>
      </c>
      <c r="BU30" s="29">
        <v>1511.14</v>
      </c>
      <c r="BV30" s="29">
        <v>371378.65</v>
      </c>
      <c r="BW30" s="30">
        <v>413.06</v>
      </c>
      <c r="BX30" s="29">
        <v>84335.34</v>
      </c>
      <c r="BY30" s="30">
        <v>86.97</v>
      </c>
      <c r="BZ30" s="29">
        <v>272633.53000000003</v>
      </c>
      <c r="CA30" s="30">
        <v>279.62</v>
      </c>
      <c r="CB30" s="29">
        <v>15069.35</v>
      </c>
      <c r="CC30" s="30">
        <v>10.050000000000001</v>
      </c>
      <c r="CD30" s="29">
        <v>38664.06</v>
      </c>
      <c r="CE30" s="30">
        <v>-52.94</v>
      </c>
      <c r="CF30" s="29">
        <v>26245.02</v>
      </c>
      <c r="CG30" s="30">
        <v>-48.21</v>
      </c>
      <c r="CH30" s="29">
        <v>74835.820000000007</v>
      </c>
      <c r="CI30" s="30">
        <v>128</v>
      </c>
      <c r="CJ30" s="29">
        <v>416400.68</v>
      </c>
      <c r="CK30" s="29">
        <v>383.16</v>
      </c>
      <c r="CL30" s="29">
        <v>257730.42</v>
      </c>
      <c r="CM30" s="30">
        <v>624.05999999999995</v>
      </c>
      <c r="CN30" s="28">
        <v>136330.67000000001</v>
      </c>
      <c r="CO30" s="30">
        <v>145.49</v>
      </c>
      <c r="CP30" s="29">
        <v>109322.97</v>
      </c>
      <c r="CQ30" s="30">
        <v>184.31</v>
      </c>
      <c r="CR30" s="29">
        <v>181766.39999999999</v>
      </c>
      <c r="CS30" s="30">
        <v>-12.89</v>
      </c>
      <c r="CT30" s="29">
        <v>104711.28</v>
      </c>
      <c r="CU30" s="30">
        <v>-36.92</v>
      </c>
      <c r="CV30" s="29">
        <v>1947899.48</v>
      </c>
      <c r="CW30" s="29">
        <v>1511.14</v>
      </c>
      <c r="CX30" s="29">
        <v>201416.23</v>
      </c>
      <c r="CY30" s="29">
        <v>172.7</v>
      </c>
      <c r="CZ30" s="29">
        <v>18487.22</v>
      </c>
      <c r="DA30" s="30">
        <v>31.59</v>
      </c>
      <c r="DB30" s="29">
        <v>50251</v>
      </c>
      <c r="DC30" s="30">
        <v>38.450000000000003</v>
      </c>
      <c r="DD30" s="29">
        <v>9499.84</v>
      </c>
      <c r="DE30" s="30">
        <v>8.64</v>
      </c>
      <c r="DF30" s="29">
        <v>62988.91</v>
      </c>
      <c r="DG30" s="30">
        <v>77.63</v>
      </c>
      <c r="DH30" s="29">
        <v>29634.02</v>
      </c>
      <c r="DI30" s="30">
        <v>-54.86</v>
      </c>
      <c r="DJ30" s="29">
        <v>603687.23</v>
      </c>
      <c r="DK30" s="29">
        <v>729.85</v>
      </c>
      <c r="DL30" s="29">
        <v>104956.53</v>
      </c>
      <c r="DM30" s="30">
        <v>74.650000000000006</v>
      </c>
      <c r="DN30" s="29">
        <v>1947899.48</v>
      </c>
      <c r="DO30" s="29">
        <v>1511.14</v>
      </c>
      <c r="DP30" s="29">
        <v>83831.97</v>
      </c>
      <c r="DQ30" s="29">
        <v>280.49</v>
      </c>
      <c r="DR30" s="29">
        <v>43205.86</v>
      </c>
      <c r="DS30" s="30">
        <v>-48.89</v>
      </c>
      <c r="DT30" s="29">
        <v>145766.09</v>
      </c>
      <c r="DU30" s="30">
        <v>-55.39</v>
      </c>
      <c r="DV30" s="29">
        <v>35834.29</v>
      </c>
      <c r="DW30" s="30">
        <v>42.54</v>
      </c>
      <c r="DX30" s="29">
        <v>99894.12</v>
      </c>
      <c r="DY30" s="29">
        <v>-27.72</v>
      </c>
      <c r="DZ30" s="29">
        <v>10847.85</v>
      </c>
      <c r="EA30" s="30">
        <v>13.07</v>
      </c>
      <c r="EB30" s="29">
        <v>15050.37</v>
      </c>
      <c r="EC30" s="30">
        <v>-12.09</v>
      </c>
      <c r="ED30" s="29">
        <v>10864.49</v>
      </c>
      <c r="EE30" s="30">
        <v>5.16</v>
      </c>
      <c r="EF30" s="29">
        <v>273545.05</v>
      </c>
      <c r="EG30" s="30">
        <v>24.19</v>
      </c>
      <c r="EH30" s="29">
        <v>194408.35</v>
      </c>
      <c r="EI30" s="30">
        <v>353.46</v>
      </c>
      <c r="EJ30" s="29">
        <v>103383.28</v>
      </c>
      <c r="EK30" s="30">
        <v>63.98</v>
      </c>
      <c r="EL30" s="29">
        <v>41208.370000000003</v>
      </c>
      <c r="EM30" s="30">
        <v>-52.27</v>
      </c>
      <c r="EN30" s="29">
        <v>43205.86</v>
      </c>
      <c r="EO30" s="30">
        <v>-48.89</v>
      </c>
      <c r="EP30" s="29">
        <v>151467.66</v>
      </c>
      <c r="EQ30" s="29">
        <v>-6.78</v>
      </c>
      <c r="ER30" s="29">
        <v>12827.8</v>
      </c>
      <c r="ES30" s="29">
        <v>-87.44</v>
      </c>
      <c r="ET30" s="29">
        <v>120498.34</v>
      </c>
      <c r="EU30" s="30">
        <v>44.69</v>
      </c>
      <c r="EV30" s="29">
        <v>53591.78</v>
      </c>
      <c r="EW30" s="30">
        <v>155.76</v>
      </c>
      <c r="EX30" s="29">
        <v>55731.19</v>
      </c>
      <c r="EY30" s="30">
        <v>28.55</v>
      </c>
    </row>
    <row r="31" spans="1:155">
      <c r="A31" s="27">
        <v>46077</v>
      </c>
      <c r="B31" s="29">
        <v>4770765.99</v>
      </c>
      <c r="C31" s="29">
        <v>5602.39</v>
      </c>
      <c r="D31" s="29">
        <v>639006.75</v>
      </c>
      <c r="E31" s="29">
        <v>229.97</v>
      </c>
      <c r="F31" s="29">
        <v>2039057.58</v>
      </c>
      <c r="G31" s="29">
        <v>3267.62</v>
      </c>
      <c r="H31" s="29">
        <v>307916.89</v>
      </c>
      <c r="I31" s="29">
        <v>347.54</v>
      </c>
      <c r="J31" s="29">
        <v>41115.51</v>
      </c>
      <c r="K31" s="30">
        <v>-55.17</v>
      </c>
      <c r="L31" s="29">
        <v>284808.02</v>
      </c>
      <c r="M31" s="29">
        <v>320.08</v>
      </c>
      <c r="N31" s="29">
        <v>253436.59</v>
      </c>
      <c r="O31" s="30">
        <v>187.71</v>
      </c>
      <c r="P31" s="28">
        <v>221141.81</v>
      </c>
      <c r="Q31" s="29">
        <v>270.69</v>
      </c>
      <c r="R31" s="29">
        <v>145278.04</v>
      </c>
      <c r="S31" s="30">
        <v>75.67</v>
      </c>
      <c r="T31" s="29">
        <v>9401.56</v>
      </c>
      <c r="U31" s="30">
        <v>11.08</v>
      </c>
      <c r="V31" s="29">
        <v>102457.81</v>
      </c>
      <c r="W31" s="29">
        <v>-122.21</v>
      </c>
      <c r="X31" s="29">
        <v>1992253.29</v>
      </c>
      <c r="Y31" s="29">
        <v>2463.7600000000002</v>
      </c>
      <c r="Z31" s="29">
        <v>52185.93</v>
      </c>
      <c r="AA31" s="30">
        <v>141.93</v>
      </c>
      <c r="AB31" s="29">
        <v>226673.89</v>
      </c>
      <c r="AC31" s="30">
        <v>493.57</v>
      </c>
      <c r="AD31" s="29">
        <v>23745.49</v>
      </c>
      <c r="AE31" s="30">
        <v>48.85</v>
      </c>
      <c r="AF31" s="29">
        <v>26501.65</v>
      </c>
      <c r="AG31" s="30">
        <v>39.700000000000003</v>
      </c>
      <c r="AH31" s="29">
        <v>215441.33</v>
      </c>
      <c r="AI31" s="29">
        <v>325.27</v>
      </c>
      <c r="AJ31" s="29">
        <v>128646.59</v>
      </c>
      <c r="AK31" s="30">
        <v>-71.08</v>
      </c>
      <c r="AL31" s="29">
        <v>96026.13</v>
      </c>
      <c r="AM31" s="29">
        <v>20.62</v>
      </c>
      <c r="AN31" s="29">
        <v>177962.16</v>
      </c>
      <c r="AO31" s="29">
        <v>161.03</v>
      </c>
      <c r="AP31" s="29">
        <v>122185.03</v>
      </c>
      <c r="AQ31" s="30">
        <v>109.99</v>
      </c>
      <c r="AR31" s="29">
        <v>26965.26</v>
      </c>
      <c r="AS31" s="30">
        <v>31.97</v>
      </c>
      <c r="AT31" s="29">
        <v>90196.1</v>
      </c>
      <c r="AU31" s="30">
        <v>147.35</v>
      </c>
      <c r="AV31" s="29">
        <v>53178.38</v>
      </c>
      <c r="AW31" s="30">
        <v>65.209999999999994</v>
      </c>
      <c r="AX31" s="29">
        <v>53350.34</v>
      </c>
      <c r="AY31" s="30">
        <v>155.31</v>
      </c>
      <c r="AZ31" s="28">
        <v>2132479.5099999998</v>
      </c>
      <c r="BA31" s="29">
        <v>2878.96</v>
      </c>
      <c r="BB31" s="29">
        <v>104793.06</v>
      </c>
      <c r="BC31" s="30">
        <v>142.22999999999999</v>
      </c>
      <c r="BD31" s="29">
        <v>50213.36</v>
      </c>
      <c r="BE31" s="30">
        <v>45.21</v>
      </c>
      <c r="BF31" s="29"/>
      <c r="BG31" s="29"/>
      <c r="BH31" s="29">
        <v>96419.41</v>
      </c>
      <c r="BI31" s="30">
        <v>61.75</v>
      </c>
      <c r="BJ31" s="29">
        <v>126619.12</v>
      </c>
      <c r="BK31" s="30">
        <v>102.35</v>
      </c>
      <c r="BL31" s="29">
        <v>55452.39</v>
      </c>
      <c r="BM31" s="30">
        <v>25.07</v>
      </c>
      <c r="BN31" s="29">
        <v>49240.62</v>
      </c>
      <c r="BO31" s="30">
        <v>76.290000000000006</v>
      </c>
      <c r="BP31" s="29">
        <v>65124.79</v>
      </c>
      <c r="BQ31" s="30">
        <v>126.31</v>
      </c>
      <c r="BR31" s="29">
        <v>260461.44</v>
      </c>
      <c r="BS31" s="30">
        <v>214.2</v>
      </c>
      <c r="BT31" s="29">
        <v>2031127.26</v>
      </c>
      <c r="BU31" s="29">
        <v>2471.5100000000002</v>
      </c>
      <c r="BV31" s="29">
        <v>379501.08</v>
      </c>
      <c r="BW31" s="30">
        <v>375.97</v>
      </c>
      <c r="BX31" s="29">
        <v>85415.17</v>
      </c>
      <c r="BY31" s="30">
        <v>96.42</v>
      </c>
      <c r="BZ31" s="29">
        <v>273988.28999999998</v>
      </c>
      <c r="CA31" s="30">
        <v>181.64</v>
      </c>
      <c r="CB31" s="29">
        <v>14904.45</v>
      </c>
      <c r="CC31" s="30">
        <v>3.85</v>
      </c>
      <c r="CD31" s="29">
        <v>38273.480000000003</v>
      </c>
      <c r="CE31" s="30">
        <v>-59</v>
      </c>
      <c r="CF31" s="29">
        <v>26188.11</v>
      </c>
      <c r="CG31" s="30">
        <v>-29.55</v>
      </c>
      <c r="CH31" s="29">
        <v>74084.28</v>
      </c>
      <c r="CI31" s="30">
        <v>94.26</v>
      </c>
      <c r="CJ31" s="29">
        <v>420038.7</v>
      </c>
      <c r="CK31" s="29">
        <v>398.48</v>
      </c>
      <c r="CL31" s="29">
        <v>253046.36</v>
      </c>
      <c r="CM31" s="30">
        <v>511.37</v>
      </c>
      <c r="CN31" s="29">
        <v>132162.67000000001</v>
      </c>
      <c r="CO31" s="30">
        <v>0.66</v>
      </c>
      <c r="CP31" s="29">
        <v>105537.93</v>
      </c>
      <c r="CQ31" s="30">
        <v>139.46</v>
      </c>
      <c r="CR31" s="29">
        <v>181403.58</v>
      </c>
      <c r="CS31" s="30">
        <v>133.30000000000001</v>
      </c>
      <c r="CT31" s="29">
        <v>108456.82</v>
      </c>
      <c r="CU31" s="30">
        <v>50.74</v>
      </c>
      <c r="CV31" s="29">
        <v>2031127.26</v>
      </c>
      <c r="CW31" s="29">
        <v>2471.5100000000002</v>
      </c>
      <c r="CX31" s="29">
        <v>209670.73</v>
      </c>
      <c r="CY31" s="29">
        <v>237.94</v>
      </c>
      <c r="CZ31" s="29">
        <v>18956.45</v>
      </c>
      <c r="DA31" s="30">
        <v>20.57</v>
      </c>
      <c r="DB31" s="29">
        <v>50213.36</v>
      </c>
      <c r="DC31" s="30">
        <v>45.21</v>
      </c>
      <c r="DD31" s="29">
        <v>9401.56</v>
      </c>
      <c r="DE31" s="30">
        <v>11.08</v>
      </c>
      <c r="DF31" s="29">
        <v>63232.45</v>
      </c>
      <c r="DG31" s="30">
        <v>77.209999999999994</v>
      </c>
      <c r="DH31" s="29">
        <v>29409.87</v>
      </c>
      <c r="DI31" s="30">
        <v>-63.08</v>
      </c>
      <c r="DJ31" s="29">
        <v>607722.82999999996</v>
      </c>
      <c r="DK31" s="29">
        <v>562.82000000000005</v>
      </c>
      <c r="DL31" s="29">
        <v>102011.02</v>
      </c>
      <c r="DM31" s="30">
        <v>-62.29</v>
      </c>
      <c r="DN31" s="29">
        <v>2031127.26</v>
      </c>
      <c r="DO31" s="29">
        <v>2471.5100000000002</v>
      </c>
      <c r="DP31" s="29">
        <v>84707.79</v>
      </c>
      <c r="DQ31" s="29">
        <v>251.27</v>
      </c>
      <c r="DR31" s="29">
        <v>43404.45</v>
      </c>
      <c r="DS31" s="30">
        <v>-64.290000000000006</v>
      </c>
      <c r="DT31" s="29">
        <v>145278.04</v>
      </c>
      <c r="DU31" s="30">
        <v>75.67</v>
      </c>
      <c r="DV31" s="29">
        <v>35957.58</v>
      </c>
      <c r="DW31" s="30">
        <v>57.67</v>
      </c>
      <c r="DX31" s="29">
        <v>102457.81</v>
      </c>
      <c r="DY31" s="29">
        <v>-122.21</v>
      </c>
      <c r="DZ31" s="29">
        <v>10850.86</v>
      </c>
      <c r="EA31" s="30">
        <v>14.46</v>
      </c>
      <c r="EB31" s="29">
        <v>14915.09</v>
      </c>
      <c r="EC31" s="30">
        <v>-15</v>
      </c>
      <c r="ED31" s="29">
        <v>10953.33</v>
      </c>
      <c r="EE31" s="30">
        <v>1.1299999999999999</v>
      </c>
      <c r="EF31" s="29">
        <v>276876.51</v>
      </c>
      <c r="EG31" s="30">
        <v>99.79</v>
      </c>
      <c r="EH31" s="29">
        <v>200972.06</v>
      </c>
      <c r="EI31" s="30">
        <v>288.25</v>
      </c>
      <c r="EJ31" s="29">
        <v>102713.65</v>
      </c>
      <c r="EK31" s="30">
        <v>30.24</v>
      </c>
      <c r="EL31" s="29">
        <v>40810.980000000003</v>
      </c>
      <c r="EM31" s="30">
        <v>-58.1</v>
      </c>
      <c r="EN31" s="29">
        <v>43404.45</v>
      </c>
      <c r="EO31" s="30">
        <v>-64.290000000000006</v>
      </c>
      <c r="EP31" s="29">
        <v>152995.42000000001</v>
      </c>
      <c r="EQ31" s="29">
        <v>35.78</v>
      </c>
      <c r="ER31" s="29">
        <v>12690.42</v>
      </c>
      <c r="ES31" s="29">
        <v>-94.99</v>
      </c>
      <c r="ET31" s="29">
        <v>122185.03</v>
      </c>
      <c r="EU31" s="30">
        <v>109.99</v>
      </c>
      <c r="EV31" s="29">
        <v>52185.93</v>
      </c>
      <c r="EW31" s="30">
        <v>141.93</v>
      </c>
      <c r="EX31" s="29">
        <v>53352</v>
      </c>
      <c r="EY31" s="30">
        <v>-2.4700000000000002</v>
      </c>
    </row>
    <row r="32" spans="1:155">
      <c r="A32" s="27">
        <v>46078</v>
      </c>
      <c r="B32" s="29">
        <v>4862032.22</v>
      </c>
      <c r="C32" s="29">
        <v>6989.45</v>
      </c>
      <c r="D32" s="29">
        <v>639163.9</v>
      </c>
      <c r="E32" s="29">
        <v>440.43</v>
      </c>
      <c r="F32" s="29">
        <v>2095365.08</v>
      </c>
      <c r="G32" s="29">
        <v>3706.81</v>
      </c>
      <c r="H32" s="29">
        <v>316333.95</v>
      </c>
      <c r="I32" s="29">
        <v>679.48</v>
      </c>
      <c r="J32" s="29">
        <v>41054.76</v>
      </c>
      <c r="K32" s="30">
        <v>-80.61</v>
      </c>
      <c r="L32" s="29">
        <v>293047.8</v>
      </c>
      <c r="M32" s="29">
        <v>625.48</v>
      </c>
      <c r="N32" s="29">
        <v>274362.75</v>
      </c>
      <c r="O32" s="30">
        <v>418.24</v>
      </c>
      <c r="P32" s="29">
        <v>220052.7</v>
      </c>
      <c r="Q32" s="29">
        <v>286.97000000000003</v>
      </c>
      <c r="R32" s="29">
        <v>146688.35</v>
      </c>
      <c r="S32" s="30">
        <v>132.97</v>
      </c>
      <c r="T32" s="29">
        <v>9293.9699999999993</v>
      </c>
      <c r="U32" s="30">
        <v>13.61</v>
      </c>
      <c r="V32" s="29">
        <v>101035.2</v>
      </c>
      <c r="W32" s="29">
        <v>-116.87</v>
      </c>
      <c r="X32" s="29">
        <v>2021810.93</v>
      </c>
      <c r="Y32" s="29">
        <v>2776.12</v>
      </c>
      <c r="Z32" s="29">
        <v>51824.12</v>
      </c>
      <c r="AA32" s="30">
        <v>153.66999999999999</v>
      </c>
      <c r="AB32" s="29">
        <v>226114.71</v>
      </c>
      <c r="AC32" s="30">
        <v>440.11</v>
      </c>
      <c r="AD32" s="29">
        <v>25479.49</v>
      </c>
      <c r="AE32" s="30">
        <v>71.349999999999994</v>
      </c>
      <c r="AF32" s="29">
        <v>26919.040000000001</v>
      </c>
      <c r="AG32" s="30">
        <v>41.92</v>
      </c>
      <c r="AH32" s="29">
        <v>215909.83</v>
      </c>
      <c r="AI32" s="29">
        <v>301.43</v>
      </c>
      <c r="AJ32" s="29">
        <v>128116.49</v>
      </c>
      <c r="AK32" s="30">
        <v>-56.8</v>
      </c>
      <c r="AL32" s="29">
        <v>99036.5</v>
      </c>
      <c r="AM32" s="29">
        <v>73.02</v>
      </c>
      <c r="AN32" s="29">
        <v>196483.89</v>
      </c>
      <c r="AO32" s="29">
        <v>344.97</v>
      </c>
      <c r="AP32" s="29">
        <v>122882.59</v>
      </c>
      <c r="AQ32" s="30">
        <v>116.4</v>
      </c>
      <c r="AR32" s="29">
        <v>27797.08</v>
      </c>
      <c r="AS32" s="30">
        <v>46.44</v>
      </c>
      <c r="AT32" s="29">
        <v>91002.74</v>
      </c>
      <c r="AU32" s="30">
        <v>98.98</v>
      </c>
      <c r="AV32" s="29">
        <v>53030.03</v>
      </c>
      <c r="AW32" s="30">
        <v>61.02</v>
      </c>
      <c r="AX32" s="29">
        <v>56411.29</v>
      </c>
      <c r="AY32" s="30">
        <v>156.22</v>
      </c>
      <c r="AZ32" s="28">
        <v>2167766.42</v>
      </c>
      <c r="BA32" s="29">
        <v>3377.36</v>
      </c>
      <c r="BB32" s="29">
        <v>108683.96</v>
      </c>
      <c r="BC32" s="30">
        <v>158.66999999999999</v>
      </c>
      <c r="BD32" s="29">
        <v>51491.77</v>
      </c>
      <c r="BE32" s="30">
        <v>56.3</v>
      </c>
      <c r="BF32" s="29"/>
      <c r="BG32" s="29"/>
      <c r="BH32" s="29">
        <v>96587.39</v>
      </c>
      <c r="BI32" s="30">
        <v>86.43</v>
      </c>
      <c r="BJ32" s="29">
        <v>131625.94</v>
      </c>
      <c r="BK32" s="30">
        <v>266.67</v>
      </c>
      <c r="BL32" s="29">
        <v>60601.16</v>
      </c>
      <c r="BM32" s="30">
        <v>74.209999999999994</v>
      </c>
      <c r="BN32" s="29">
        <v>50030.7</v>
      </c>
      <c r="BO32" s="30">
        <v>107.48</v>
      </c>
      <c r="BP32" s="29">
        <v>68302.95</v>
      </c>
      <c r="BQ32" s="30">
        <v>128.81</v>
      </c>
      <c r="BR32" s="29">
        <v>264442.96999999997</v>
      </c>
      <c r="BS32" s="30">
        <v>765.21</v>
      </c>
      <c r="BT32" s="29">
        <v>2060094.55</v>
      </c>
      <c r="BU32" s="29">
        <v>2753.2</v>
      </c>
      <c r="BV32" s="29">
        <v>385417.37</v>
      </c>
      <c r="BW32" s="30">
        <v>372.88</v>
      </c>
      <c r="BX32" s="29">
        <v>88289.16</v>
      </c>
      <c r="BY32" s="30">
        <v>132.51</v>
      </c>
      <c r="BZ32" s="29">
        <v>295520.39</v>
      </c>
      <c r="CA32" s="30">
        <v>417.99</v>
      </c>
      <c r="CB32" s="29">
        <v>14739.73</v>
      </c>
      <c r="CC32" s="30">
        <v>-18.21</v>
      </c>
      <c r="CD32" s="29">
        <v>37997.24</v>
      </c>
      <c r="CE32" s="30">
        <v>-73.510000000000005</v>
      </c>
      <c r="CF32" s="29">
        <v>26357.96</v>
      </c>
      <c r="CG32" s="30">
        <v>-40.94</v>
      </c>
      <c r="CH32" s="29">
        <v>74685.440000000002</v>
      </c>
      <c r="CI32" s="30">
        <v>91.24</v>
      </c>
      <c r="CJ32" s="29">
        <v>416246.05</v>
      </c>
      <c r="CK32" s="29">
        <v>392.96</v>
      </c>
      <c r="CL32" s="29">
        <v>252288.26</v>
      </c>
      <c r="CM32" s="30">
        <v>458.57</v>
      </c>
      <c r="CN32" s="29">
        <v>135580.75</v>
      </c>
      <c r="CO32" s="30">
        <v>-23.84</v>
      </c>
      <c r="CP32" s="29">
        <v>109434</v>
      </c>
      <c r="CQ32" s="30">
        <v>156.62</v>
      </c>
      <c r="CR32" s="29">
        <v>183031.71</v>
      </c>
      <c r="CS32" s="30">
        <v>219.79</v>
      </c>
      <c r="CT32" s="29">
        <v>110035.31</v>
      </c>
      <c r="CU32" s="30">
        <v>147.6</v>
      </c>
      <c r="CV32" s="29">
        <v>2060094.55</v>
      </c>
      <c r="CW32" s="29">
        <v>2753.2</v>
      </c>
      <c r="CX32" s="29">
        <v>214553.36</v>
      </c>
      <c r="CY32" s="29">
        <v>409.17</v>
      </c>
      <c r="CZ32" s="29">
        <v>19648.900000000001</v>
      </c>
      <c r="DA32" s="30">
        <v>28.18</v>
      </c>
      <c r="DB32" s="29">
        <v>51491.77</v>
      </c>
      <c r="DC32" s="30">
        <v>56.3</v>
      </c>
      <c r="DD32" s="29">
        <v>9293.9699999999993</v>
      </c>
      <c r="DE32" s="30">
        <v>13.61</v>
      </c>
      <c r="DF32" s="29">
        <v>65367.07</v>
      </c>
      <c r="DG32" s="30">
        <v>117.38</v>
      </c>
      <c r="DH32" s="29">
        <v>29163.43</v>
      </c>
      <c r="DI32" s="30">
        <v>-75.53</v>
      </c>
      <c r="DJ32" s="29">
        <v>616710.03</v>
      </c>
      <c r="DK32" s="29">
        <v>1294.71</v>
      </c>
      <c r="DL32" s="29">
        <v>105727.56</v>
      </c>
      <c r="DM32" s="30">
        <v>-58.02</v>
      </c>
      <c r="DN32" s="29">
        <v>2060094.55</v>
      </c>
      <c r="DO32" s="29">
        <v>2753.2</v>
      </c>
      <c r="DP32" s="29">
        <v>84527.22</v>
      </c>
      <c r="DQ32" s="29">
        <v>268.43</v>
      </c>
      <c r="DR32" s="29">
        <v>43346.98</v>
      </c>
      <c r="DS32" s="30">
        <v>-85.03</v>
      </c>
      <c r="DT32" s="28">
        <v>146688.35</v>
      </c>
      <c r="DU32" s="30">
        <v>132.97</v>
      </c>
      <c r="DV32" s="29">
        <v>36177.29</v>
      </c>
      <c r="DW32" s="30">
        <v>86.81</v>
      </c>
      <c r="DX32" s="29">
        <v>101035.2</v>
      </c>
      <c r="DY32" s="29">
        <v>-116.87</v>
      </c>
      <c r="DZ32" s="29">
        <v>10667.66</v>
      </c>
      <c r="EA32" s="30">
        <v>11.43</v>
      </c>
      <c r="EB32" s="29">
        <v>14775.04</v>
      </c>
      <c r="EC32" s="30">
        <v>-3.74</v>
      </c>
      <c r="ED32" s="29">
        <v>11479.09</v>
      </c>
      <c r="EE32" s="30">
        <v>9.86</v>
      </c>
      <c r="EF32" s="29">
        <v>274387.64</v>
      </c>
      <c r="EG32" s="30">
        <v>80.83</v>
      </c>
      <c r="EH32" s="29">
        <v>207978.21</v>
      </c>
      <c r="EI32" s="30">
        <v>272.94</v>
      </c>
      <c r="EJ32" s="29">
        <v>103519.43</v>
      </c>
      <c r="EK32" s="30">
        <v>12.83</v>
      </c>
      <c r="EL32" s="29">
        <v>40547.67</v>
      </c>
      <c r="EM32" s="30">
        <v>-71.680000000000007</v>
      </c>
      <c r="EN32" s="29">
        <v>43346.98</v>
      </c>
      <c r="EO32" s="30">
        <v>-85.03</v>
      </c>
      <c r="EP32" s="29">
        <v>151504.71</v>
      </c>
      <c r="EQ32" s="29">
        <v>35.43</v>
      </c>
      <c r="ER32" s="29">
        <v>12928.09</v>
      </c>
      <c r="ES32" s="29">
        <v>-84.43</v>
      </c>
      <c r="ET32" s="29">
        <v>122882.59</v>
      </c>
      <c r="EU32" s="30">
        <v>116.4</v>
      </c>
      <c r="EV32" s="29">
        <v>51824.12</v>
      </c>
      <c r="EW32" s="30">
        <v>153.66999999999999</v>
      </c>
      <c r="EX32" s="29">
        <v>57609.87</v>
      </c>
      <c r="EY32" s="30">
        <v>2.95</v>
      </c>
    </row>
    <row r="33" spans="1:155">
      <c r="A33" s="27">
        <v>46079</v>
      </c>
      <c r="B33" s="29">
        <v>5039326.72</v>
      </c>
      <c r="C33" s="29">
        <v>6592.14</v>
      </c>
      <c r="D33" s="29">
        <v>652454.43000000005</v>
      </c>
      <c r="E33" s="29">
        <v>-423.6</v>
      </c>
      <c r="F33" s="29">
        <v>2195379.17</v>
      </c>
      <c r="G33" s="29">
        <v>3672.87</v>
      </c>
      <c r="H33" s="29">
        <v>319337.96999999997</v>
      </c>
      <c r="I33" s="29">
        <v>399.7</v>
      </c>
      <c r="J33" s="29">
        <v>41504.33</v>
      </c>
      <c r="K33" s="30">
        <v>-130.18</v>
      </c>
      <c r="L33" s="29">
        <v>296250.98</v>
      </c>
      <c r="M33" s="29">
        <v>388.95</v>
      </c>
      <c r="N33" s="29">
        <v>291513.28000000003</v>
      </c>
      <c r="O33" s="30">
        <v>557.59</v>
      </c>
      <c r="P33" s="29">
        <v>221566.31</v>
      </c>
      <c r="Q33" s="29">
        <v>21.18</v>
      </c>
      <c r="R33" s="29">
        <v>151707.15</v>
      </c>
      <c r="S33" s="30">
        <v>352.94</v>
      </c>
      <c r="T33" s="29">
        <v>9246.76</v>
      </c>
      <c r="U33" s="30">
        <v>10.76</v>
      </c>
      <c r="V33" s="29">
        <v>107313.08</v>
      </c>
      <c r="W33" s="29">
        <v>-141.11000000000001</v>
      </c>
      <c r="X33" s="29">
        <v>2176340.25</v>
      </c>
      <c r="Y33" s="29">
        <v>3112.81</v>
      </c>
      <c r="Z33" s="29">
        <v>52627.4</v>
      </c>
      <c r="AA33" s="30">
        <v>130.03</v>
      </c>
      <c r="AB33" s="29">
        <v>222226.7</v>
      </c>
      <c r="AC33" s="30">
        <v>248.82</v>
      </c>
      <c r="AD33" s="29">
        <v>25045.4</v>
      </c>
      <c r="AE33" s="30">
        <v>56.33</v>
      </c>
      <c r="AF33" s="29">
        <v>25767.42</v>
      </c>
      <c r="AG33" s="30">
        <v>7.01</v>
      </c>
      <c r="AH33" s="29">
        <v>213151.39</v>
      </c>
      <c r="AI33" s="29">
        <v>68.78</v>
      </c>
      <c r="AJ33" s="29">
        <v>129694.88</v>
      </c>
      <c r="AK33" s="30">
        <v>-7.34</v>
      </c>
      <c r="AL33" s="29">
        <v>104603.46</v>
      </c>
      <c r="AM33" s="29">
        <v>129.69</v>
      </c>
      <c r="AN33" s="29">
        <v>207868.9</v>
      </c>
      <c r="AO33" s="29">
        <v>430.99</v>
      </c>
      <c r="AP33" s="29">
        <v>127903.69</v>
      </c>
      <c r="AQ33" s="30">
        <v>133.86000000000001</v>
      </c>
      <c r="AR33" s="29">
        <v>27180.33</v>
      </c>
      <c r="AS33" s="30">
        <v>28.47</v>
      </c>
      <c r="AT33" s="29">
        <v>92218.33</v>
      </c>
      <c r="AU33" s="30">
        <v>159.91999999999999</v>
      </c>
      <c r="AV33" s="29">
        <v>51933.59</v>
      </c>
      <c r="AW33" s="30">
        <v>38.19</v>
      </c>
      <c r="AX33" s="29">
        <v>57681.599999999999</v>
      </c>
      <c r="AY33" s="30">
        <v>63.39</v>
      </c>
      <c r="AZ33" s="28">
        <v>2327350.34</v>
      </c>
      <c r="BA33" s="29">
        <v>3701.41</v>
      </c>
      <c r="BB33" s="29">
        <v>107875.27</v>
      </c>
      <c r="BC33" s="30">
        <v>177.31</v>
      </c>
      <c r="BD33" s="29">
        <v>50880.13</v>
      </c>
      <c r="BE33" s="30">
        <v>16.579999999999998</v>
      </c>
      <c r="BF33" s="29"/>
      <c r="BG33" s="29"/>
      <c r="BH33" s="29">
        <v>96723.5</v>
      </c>
      <c r="BI33" s="30">
        <v>51.49</v>
      </c>
      <c r="BJ33" s="29">
        <v>132867.31</v>
      </c>
      <c r="BK33" s="30">
        <v>170.72</v>
      </c>
      <c r="BL33" s="29">
        <v>59049.74</v>
      </c>
      <c r="BM33" s="30">
        <v>75.63</v>
      </c>
      <c r="BN33" s="29">
        <v>50000.83</v>
      </c>
      <c r="BO33" s="30">
        <v>71.459999999999994</v>
      </c>
      <c r="BP33" s="29">
        <v>69442.720000000001</v>
      </c>
      <c r="BQ33" s="30">
        <v>35.85</v>
      </c>
      <c r="BR33" s="29">
        <v>270996.15000000002</v>
      </c>
      <c r="BS33" s="30">
        <v>661.38</v>
      </c>
      <c r="BT33" s="29">
        <v>2216001.33</v>
      </c>
      <c r="BU33" s="29">
        <v>3089.41</v>
      </c>
      <c r="BV33" s="29">
        <v>390871.55</v>
      </c>
      <c r="BW33" s="30">
        <v>237.49</v>
      </c>
      <c r="BX33" s="29">
        <v>87305.9</v>
      </c>
      <c r="BY33" s="30">
        <v>87.77</v>
      </c>
      <c r="BZ33" s="29">
        <v>312472.36</v>
      </c>
      <c r="CA33" s="30">
        <v>560.67999999999995</v>
      </c>
      <c r="CB33" s="29">
        <v>14479.34</v>
      </c>
      <c r="CC33" s="30">
        <v>-31.69</v>
      </c>
      <c r="CD33" s="29">
        <v>37494.11</v>
      </c>
      <c r="CE33" s="30">
        <v>-142.99</v>
      </c>
      <c r="CF33" s="29">
        <v>25579.79</v>
      </c>
      <c r="CG33" s="30">
        <v>-29.66</v>
      </c>
      <c r="CH33" s="29">
        <v>72400.41</v>
      </c>
      <c r="CI33" s="30">
        <v>46.66</v>
      </c>
      <c r="CJ33" s="29">
        <v>422110.19</v>
      </c>
      <c r="CK33" s="29">
        <v>-102.49</v>
      </c>
      <c r="CL33" s="29">
        <v>248299.06</v>
      </c>
      <c r="CM33" s="30">
        <v>269.08</v>
      </c>
      <c r="CN33" s="29">
        <v>136049.24</v>
      </c>
      <c r="CO33" s="30">
        <v>-161.85</v>
      </c>
      <c r="CP33" s="29">
        <v>108596.53</v>
      </c>
      <c r="CQ33" s="30">
        <v>176.44</v>
      </c>
      <c r="CR33" s="29">
        <v>186925.07</v>
      </c>
      <c r="CS33" s="30">
        <v>385.89</v>
      </c>
      <c r="CT33" s="29">
        <v>112896.37</v>
      </c>
      <c r="CU33" s="30">
        <v>91.61</v>
      </c>
      <c r="CV33" s="29">
        <v>2216001.33</v>
      </c>
      <c r="CW33" s="29">
        <v>3089.41</v>
      </c>
      <c r="CX33" s="29">
        <v>218697.92</v>
      </c>
      <c r="CY33" s="29">
        <v>323.05</v>
      </c>
      <c r="CZ33" s="29">
        <v>20232.86</v>
      </c>
      <c r="DA33" s="30">
        <v>28.47</v>
      </c>
      <c r="DB33" s="29">
        <v>50880.13</v>
      </c>
      <c r="DC33" s="30">
        <v>16.579999999999998</v>
      </c>
      <c r="DD33" s="29">
        <v>9246.76</v>
      </c>
      <c r="DE33" s="30">
        <v>10.76</v>
      </c>
      <c r="DF33" s="29">
        <v>64560.69</v>
      </c>
      <c r="DG33" s="30">
        <v>75.260000000000005</v>
      </c>
      <c r="DH33" s="29">
        <v>28778.9</v>
      </c>
      <c r="DI33" s="30">
        <v>-153.86000000000001</v>
      </c>
      <c r="DJ33" s="29">
        <v>622571.51</v>
      </c>
      <c r="DK33" s="29">
        <v>792.59</v>
      </c>
      <c r="DL33" s="29">
        <v>106523.85</v>
      </c>
      <c r="DM33" s="30">
        <v>-193.46</v>
      </c>
      <c r="DN33" s="29">
        <v>2216001.33</v>
      </c>
      <c r="DO33" s="29">
        <v>3089.41</v>
      </c>
      <c r="DP33" s="29">
        <v>85594.09</v>
      </c>
      <c r="DQ33" s="29">
        <v>-0.46</v>
      </c>
      <c r="DR33" s="29">
        <v>43565.06</v>
      </c>
      <c r="DS33" s="30">
        <v>-124.15</v>
      </c>
      <c r="DT33" s="29">
        <v>151707.15</v>
      </c>
      <c r="DU33" s="30">
        <v>352.94</v>
      </c>
      <c r="DV33" s="29">
        <v>35051.83</v>
      </c>
      <c r="DW33" s="30">
        <v>32.75</v>
      </c>
      <c r="DX33" s="29">
        <v>107313.08</v>
      </c>
      <c r="DY33" s="29">
        <v>-141.11000000000001</v>
      </c>
      <c r="DZ33" s="29">
        <v>10614.05</v>
      </c>
      <c r="EA33" s="30">
        <v>-9.08</v>
      </c>
      <c r="EB33" s="29">
        <v>14576.91</v>
      </c>
      <c r="EC33" s="30">
        <v>-41.96</v>
      </c>
      <c r="ED33" s="29">
        <v>11494.16</v>
      </c>
      <c r="EE33" s="30">
        <v>13.47</v>
      </c>
      <c r="EF33" s="29">
        <v>279557.68</v>
      </c>
      <c r="EG33" s="30">
        <v>-44.13</v>
      </c>
      <c r="EH33" s="29">
        <v>215383.06</v>
      </c>
      <c r="EI33" s="30">
        <v>184.22</v>
      </c>
      <c r="EJ33" s="29">
        <v>101434.14</v>
      </c>
      <c r="EK33" s="30">
        <v>-62.08</v>
      </c>
      <c r="EL33" s="29">
        <v>40051.1</v>
      </c>
      <c r="EM33" s="30">
        <v>-140.34</v>
      </c>
      <c r="EN33" s="29">
        <v>43565.06</v>
      </c>
      <c r="EO33" s="30">
        <v>-124.15</v>
      </c>
      <c r="EP33" s="29">
        <v>149902.19</v>
      </c>
      <c r="EQ33" s="29">
        <v>2.2999999999999998</v>
      </c>
      <c r="ER33" s="29">
        <v>12762.26</v>
      </c>
      <c r="ES33" s="29">
        <v>-64.64</v>
      </c>
      <c r="ET33" s="29">
        <v>127903.69</v>
      </c>
      <c r="EU33" s="30">
        <v>133.86000000000001</v>
      </c>
      <c r="EV33" s="29">
        <v>52627.4</v>
      </c>
      <c r="EW33" s="30">
        <v>130.03</v>
      </c>
      <c r="EX33" s="29">
        <v>55969.13</v>
      </c>
      <c r="EY33" s="30">
        <v>46.41</v>
      </c>
    </row>
    <row r="34" spans="1:155">
      <c r="A34" s="27">
        <v>46080</v>
      </c>
      <c r="B34" s="29">
        <v>4988756.01</v>
      </c>
      <c r="C34" s="29">
        <v>5543.81</v>
      </c>
      <c r="D34" s="29">
        <v>655282.44999999995</v>
      </c>
      <c r="E34" s="29">
        <v>-0.73</v>
      </c>
      <c r="F34" s="29">
        <v>2188404.56</v>
      </c>
      <c r="G34" s="29">
        <v>3065.28</v>
      </c>
      <c r="H34" s="29">
        <v>323180.43</v>
      </c>
      <c r="I34" s="29">
        <v>545.4</v>
      </c>
      <c r="J34" s="29">
        <v>41042.36</v>
      </c>
      <c r="K34" s="30">
        <v>-131.88</v>
      </c>
      <c r="L34" s="29">
        <v>300073.05</v>
      </c>
      <c r="M34" s="29">
        <v>510.28</v>
      </c>
      <c r="N34" s="29">
        <v>303074.13</v>
      </c>
      <c r="O34" s="30">
        <v>507.74</v>
      </c>
      <c r="P34" s="29">
        <v>221681.48</v>
      </c>
      <c r="Q34" s="29">
        <v>29.21</v>
      </c>
      <c r="R34" s="29">
        <v>150869.76000000001</v>
      </c>
      <c r="S34" s="30">
        <v>483.32</v>
      </c>
      <c r="T34" s="29">
        <v>8908.82</v>
      </c>
      <c r="U34" s="30">
        <v>0.63</v>
      </c>
      <c r="V34" s="29">
        <v>106062.07</v>
      </c>
      <c r="W34" s="29">
        <v>79.27</v>
      </c>
      <c r="X34" s="29">
        <v>2144942.39</v>
      </c>
      <c r="Y34" s="29">
        <v>3225.83</v>
      </c>
      <c r="Z34" s="29">
        <v>49909.02</v>
      </c>
      <c r="AA34" s="30">
        <v>104.47</v>
      </c>
      <c r="AB34" s="29">
        <v>214807.34</v>
      </c>
      <c r="AC34" s="30">
        <v>68.25</v>
      </c>
      <c r="AD34" s="29">
        <v>23906.98</v>
      </c>
      <c r="AE34" s="30">
        <v>57.82</v>
      </c>
      <c r="AF34" s="29">
        <v>24827.11</v>
      </c>
      <c r="AG34" s="30">
        <v>-11.56</v>
      </c>
      <c r="AH34" s="29">
        <v>214766.43</v>
      </c>
      <c r="AI34" s="29">
        <v>-195.76</v>
      </c>
      <c r="AJ34" s="29">
        <v>128713.01</v>
      </c>
      <c r="AK34" s="30">
        <v>91.99</v>
      </c>
      <c r="AL34" s="29">
        <v>103031.52</v>
      </c>
      <c r="AM34" s="29">
        <v>167.88</v>
      </c>
      <c r="AN34" s="29">
        <v>220929.13</v>
      </c>
      <c r="AO34" s="29">
        <v>351.19</v>
      </c>
      <c r="AP34" s="29">
        <v>124958.96</v>
      </c>
      <c r="AQ34" s="30">
        <v>193.14</v>
      </c>
      <c r="AR34" s="29">
        <v>27027.07</v>
      </c>
      <c r="AS34" s="30">
        <v>29.1</v>
      </c>
      <c r="AT34" s="29">
        <v>90932.32</v>
      </c>
      <c r="AU34" s="30">
        <v>199.07</v>
      </c>
      <c r="AV34" s="29">
        <v>51828.89</v>
      </c>
      <c r="AW34" s="30">
        <v>58.7</v>
      </c>
      <c r="AX34" s="29">
        <v>57636.66</v>
      </c>
      <c r="AY34" s="30">
        <v>-0.47</v>
      </c>
      <c r="AZ34" s="28">
        <v>2295627.2599999998</v>
      </c>
      <c r="BA34" s="29">
        <v>3957.14</v>
      </c>
      <c r="BB34" s="29">
        <v>103122.35</v>
      </c>
      <c r="BC34" s="30">
        <v>121.52</v>
      </c>
      <c r="BD34" s="29">
        <v>47982.09</v>
      </c>
      <c r="BE34" s="30">
        <v>-208.18</v>
      </c>
      <c r="BF34" s="29"/>
      <c r="BG34" s="29"/>
      <c r="BH34" s="29">
        <v>95021.25</v>
      </c>
      <c r="BI34" s="30">
        <v>11.72</v>
      </c>
      <c r="BJ34" s="29">
        <v>135370.53</v>
      </c>
      <c r="BK34" s="30">
        <v>265.24</v>
      </c>
      <c r="BL34" s="29">
        <v>58444.31</v>
      </c>
      <c r="BM34" s="30">
        <v>54.25</v>
      </c>
      <c r="BN34" s="29">
        <v>51584.28</v>
      </c>
      <c r="BO34" s="30">
        <v>17.010000000000002</v>
      </c>
      <c r="BP34" s="29">
        <v>68800.02</v>
      </c>
      <c r="BQ34" s="30">
        <v>-17.079999999999998</v>
      </c>
      <c r="BR34" s="29">
        <v>268576.46000000002</v>
      </c>
      <c r="BS34" s="30">
        <v>643.82000000000005</v>
      </c>
      <c r="BT34" s="29">
        <v>2183453.88</v>
      </c>
      <c r="BU34" s="29">
        <v>3223.02</v>
      </c>
      <c r="BV34" s="29">
        <v>387867.33</v>
      </c>
      <c r="BW34" s="30">
        <v>25.73</v>
      </c>
      <c r="BX34" s="29">
        <v>85033.13</v>
      </c>
      <c r="BY34" s="30">
        <v>65.63</v>
      </c>
      <c r="BZ34" s="29">
        <v>323960.65999999997</v>
      </c>
      <c r="CA34" s="30">
        <v>519.08000000000004</v>
      </c>
      <c r="CB34" s="29">
        <v>14338.55</v>
      </c>
      <c r="CC34" s="30">
        <v>-41.23</v>
      </c>
      <c r="CD34" s="29">
        <v>37310.639999999999</v>
      </c>
      <c r="CE34" s="30">
        <v>-91.46</v>
      </c>
      <c r="CF34" s="29">
        <v>25583.69</v>
      </c>
      <c r="CG34" s="30">
        <v>-8.5</v>
      </c>
      <c r="CH34" s="29">
        <v>71513.740000000005</v>
      </c>
      <c r="CI34" s="30">
        <v>42.56</v>
      </c>
      <c r="CJ34" s="29">
        <v>425732.44</v>
      </c>
      <c r="CK34" s="29">
        <v>-46.93</v>
      </c>
      <c r="CL34" s="29">
        <v>241054.23</v>
      </c>
      <c r="CM34" s="30">
        <v>85.28</v>
      </c>
      <c r="CN34" s="29">
        <v>132354.91</v>
      </c>
      <c r="CO34" s="30">
        <v>-163.19</v>
      </c>
      <c r="CP34" s="29">
        <v>103832.02</v>
      </c>
      <c r="CQ34" s="30">
        <v>123.15</v>
      </c>
      <c r="CR34" s="29">
        <v>185705.86</v>
      </c>
      <c r="CS34" s="30">
        <v>504.74</v>
      </c>
      <c r="CT34" s="29">
        <v>111028.56</v>
      </c>
      <c r="CU34" s="30">
        <v>162.82</v>
      </c>
      <c r="CV34" s="29">
        <v>2183453.88</v>
      </c>
      <c r="CW34" s="29">
        <v>3223.02</v>
      </c>
      <c r="CX34" s="29">
        <v>219840.48</v>
      </c>
      <c r="CY34" s="29">
        <v>398.44</v>
      </c>
      <c r="CZ34" s="29">
        <v>19189.2</v>
      </c>
      <c r="DA34" s="30">
        <v>12.44</v>
      </c>
      <c r="DB34" s="29">
        <v>47982.09</v>
      </c>
      <c r="DC34" s="30">
        <v>-208.18</v>
      </c>
      <c r="DD34" s="29">
        <v>8908.82</v>
      </c>
      <c r="DE34" s="30">
        <v>0.63</v>
      </c>
      <c r="DF34" s="29">
        <v>63430.95</v>
      </c>
      <c r="DG34" s="30">
        <v>54.7</v>
      </c>
      <c r="DH34" s="29">
        <v>28695.72</v>
      </c>
      <c r="DI34" s="30">
        <v>-102.62</v>
      </c>
      <c r="DJ34" s="29">
        <v>623378.38</v>
      </c>
      <c r="DK34" s="29">
        <v>563.27</v>
      </c>
      <c r="DL34" s="29">
        <v>103790.39999999999</v>
      </c>
      <c r="DM34" s="30">
        <v>-174.01</v>
      </c>
      <c r="DN34" s="29">
        <v>2183453.88</v>
      </c>
      <c r="DO34" s="29">
        <v>3223.02</v>
      </c>
      <c r="DP34" s="29">
        <v>87514.63</v>
      </c>
      <c r="DQ34" s="29">
        <v>55.03</v>
      </c>
      <c r="DR34" s="29">
        <v>42789.31</v>
      </c>
      <c r="DS34" s="30">
        <v>-144.55000000000001</v>
      </c>
      <c r="DT34" s="28">
        <v>150869.76000000001</v>
      </c>
      <c r="DU34" s="30">
        <v>483.32</v>
      </c>
      <c r="DV34" s="29">
        <v>34667.83</v>
      </c>
      <c r="DW34" s="30">
        <v>21.21</v>
      </c>
      <c r="DX34" s="29">
        <v>106062.07</v>
      </c>
      <c r="DY34" s="29">
        <v>79.27</v>
      </c>
      <c r="DZ34" s="29">
        <v>10841.5</v>
      </c>
      <c r="EA34" s="30">
        <v>-12.9</v>
      </c>
      <c r="EB34" s="29">
        <v>14595.53</v>
      </c>
      <c r="EC34" s="30">
        <v>-6.19</v>
      </c>
      <c r="ED34" s="29">
        <v>11503.73</v>
      </c>
      <c r="EE34" s="30">
        <v>13.58</v>
      </c>
      <c r="EF34" s="29">
        <v>281369.93</v>
      </c>
      <c r="EG34" s="30">
        <v>-57.73</v>
      </c>
      <c r="EH34" s="29">
        <v>210477.76</v>
      </c>
      <c r="EI34" s="30">
        <v>47.28</v>
      </c>
      <c r="EJ34" s="29">
        <v>99509.64</v>
      </c>
      <c r="EK34" s="30">
        <v>-70.83</v>
      </c>
      <c r="EL34" s="29">
        <v>39845.42</v>
      </c>
      <c r="EM34" s="30">
        <v>-87.99</v>
      </c>
      <c r="EN34" s="29">
        <v>42789.31</v>
      </c>
      <c r="EO34" s="30">
        <v>-144.55000000000001</v>
      </c>
      <c r="EP34" s="29">
        <v>152595.15</v>
      </c>
      <c r="EQ34" s="29">
        <v>-39.28</v>
      </c>
      <c r="ER34" s="29">
        <v>12849.93</v>
      </c>
      <c r="ES34" s="29">
        <v>-32.770000000000003</v>
      </c>
      <c r="ET34" s="29">
        <v>124958.96</v>
      </c>
      <c r="EU34" s="30">
        <v>193.14</v>
      </c>
      <c r="EV34" s="29">
        <v>49909.02</v>
      </c>
      <c r="EW34" s="30">
        <v>104.47</v>
      </c>
      <c r="EX34" s="29">
        <v>53922.99</v>
      </c>
      <c r="EY34" s="30">
        <v>18.670000000000002</v>
      </c>
    </row>
    <row r="35" spans="1:155">
      <c r="A35" s="27">
        <v>46084</v>
      </c>
      <c r="B35" s="29">
        <v>4627593.42</v>
      </c>
      <c r="C35" s="29">
        <v>4785.01</v>
      </c>
      <c r="D35" s="29">
        <v>625363.34</v>
      </c>
      <c r="E35" s="29">
        <v>600.49</v>
      </c>
      <c r="F35" s="29">
        <v>2007571.91</v>
      </c>
      <c r="G35" s="29">
        <v>2963.87</v>
      </c>
      <c r="H35" s="29">
        <v>294385.96999999997</v>
      </c>
      <c r="I35" s="29">
        <v>465.95</v>
      </c>
      <c r="J35" s="29">
        <v>38079.21</v>
      </c>
      <c r="K35" s="30">
        <v>-112.61</v>
      </c>
      <c r="L35" s="29">
        <v>273468.15000000002</v>
      </c>
      <c r="M35" s="29">
        <v>431.28</v>
      </c>
      <c r="N35" s="29">
        <v>270798.13</v>
      </c>
      <c r="O35" s="30">
        <v>385.78</v>
      </c>
      <c r="P35" s="29">
        <v>209118.51</v>
      </c>
      <c r="Q35" s="29">
        <v>5.09</v>
      </c>
      <c r="R35" s="29">
        <v>139080.82</v>
      </c>
      <c r="S35" s="30">
        <v>262.79000000000002</v>
      </c>
      <c r="T35" s="29">
        <v>9213.86</v>
      </c>
      <c r="U35" s="30">
        <v>-17.53</v>
      </c>
      <c r="V35" s="29">
        <v>102433.79</v>
      </c>
      <c r="W35" s="29">
        <v>485.35</v>
      </c>
      <c r="X35" s="29">
        <v>1925660.38</v>
      </c>
      <c r="Y35" s="29">
        <v>3675.78</v>
      </c>
      <c r="Z35" s="29">
        <v>49248.94</v>
      </c>
      <c r="AA35" s="30">
        <v>40.4</v>
      </c>
      <c r="AB35" s="29">
        <v>210085.67</v>
      </c>
      <c r="AC35" s="30">
        <v>-5.29</v>
      </c>
      <c r="AD35" s="29">
        <v>21346.23</v>
      </c>
      <c r="AE35" s="30">
        <v>18.739999999999998</v>
      </c>
      <c r="AF35" s="29">
        <v>28684.13</v>
      </c>
      <c r="AG35" s="30">
        <v>20.49</v>
      </c>
      <c r="AH35" s="29">
        <v>209071.38</v>
      </c>
      <c r="AI35" s="29">
        <v>-194.99</v>
      </c>
      <c r="AJ35" s="29">
        <v>120284.46</v>
      </c>
      <c r="AK35" s="30">
        <v>38.21</v>
      </c>
      <c r="AL35" s="29">
        <v>95140.22</v>
      </c>
      <c r="AM35" s="29">
        <v>196.37</v>
      </c>
      <c r="AN35" s="29">
        <v>195592.98</v>
      </c>
      <c r="AO35" s="29">
        <v>198.98</v>
      </c>
      <c r="AP35" s="29">
        <v>115494.62</v>
      </c>
      <c r="AQ35" s="30">
        <v>185.92</v>
      </c>
      <c r="AR35" s="29">
        <v>25226.7</v>
      </c>
      <c r="AS35" s="30">
        <v>-16.45</v>
      </c>
      <c r="AT35" s="29">
        <v>84852.05</v>
      </c>
      <c r="AU35" s="30">
        <v>91.91</v>
      </c>
      <c r="AV35" s="29">
        <v>50193.88</v>
      </c>
      <c r="AW35" s="30">
        <v>28.47</v>
      </c>
      <c r="AX35" s="29">
        <v>53913.760000000002</v>
      </c>
      <c r="AY35" s="30">
        <v>-50.79</v>
      </c>
      <c r="AZ35" s="28">
        <v>2060334.9</v>
      </c>
      <c r="BA35" s="29">
        <v>4177.3100000000004</v>
      </c>
      <c r="BB35" s="29">
        <v>100426.85</v>
      </c>
      <c r="BC35" s="30">
        <v>39.89</v>
      </c>
      <c r="BD35" s="29">
        <v>42240.65</v>
      </c>
      <c r="BE35" s="30">
        <v>-310.74</v>
      </c>
      <c r="BF35" s="29"/>
      <c r="BG35" s="29"/>
      <c r="BH35" s="29">
        <v>96387.64</v>
      </c>
      <c r="BI35" s="30">
        <v>-53.28</v>
      </c>
      <c r="BJ35" s="29">
        <v>123338.26</v>
      </c>
      <c r="BK35" s="30">
        <v>249.33</v>
      </c>
      <c r="BL35" s="29">
        <v>57488.53</v>
      </c>
      <c r="BM35" s="30">
        <v>65.709999999999994</v>
      </c>
      <c r="BN35" s="29">
        <v>47367.25</v>
      </c>
      <c r="BO35" s="30">
        <v>6.03</v>
      </c>
      <c r="BP35" s="29">
        <v>64679.89</v>
      </c>
      <c r="BQ35" s="30">
        <v>-85.65</v>
      </c>
      <c r="BR35" s="29">
        <v>249511.18</v>
      </c>
      <c r="BS35" s="30">
        <v>699.77</v>
      </c>
      <c r="BT35" s="29">
        <v>1961663.41</v>
      </c>
      <c r="BU35" s="29">
        <v>3705.95</v>
      </c>
      <c r="BV35" s="29">
        <v>394019.3</v>
      </c>
      <c r="BW35" s="30">
        <v>77.47</v>
      </c>
      <c r="BX35" s="29">
        <v>83805.91</v>
      </c>
      <c r="BY35" s="30">
        <v>50.25</v>
      </c>
      <c r="BZ35" s="29">
        <v>290733.2</v>
      </c>
      <c r="CA35" s="30">
        <v>395.35</v>
      </c>
      <c r="CB35" s="29">
        <v>13804.25</v>
      </c>
      <c r="CC35" s="30">
        <v>-51.89</v>
      </c>
      <c r="CD35" s="29">
        <v>34996.74</v>
      </c>
      <c r="CE35" s="30">
        <v>-101.06</v>
      </c>
      <c r="CF35" s="29">
        <v>24454.91</v>
      </c>
      <c r="CG35" s="30">
        <v>-13.77</v>
      </c>
      <c r="CH35" s="29">
        <v>69776.929999999993</v>
      </c>
      <c r="CI35" s="30">
        <v>7.08</v>
      </c>
      <c r="CJ35" s="29">
        <v>405092.77</v>
      </c>
      <c r="CK35" s="29">
        <v>-33.770000000000003</v>
      </c>
      <c r="CL35" s="29">
        <v>235737.85</v>
      </c>
      <c r="CM35" s="30">
        <v>14.02</v>
      </c>
      <c r="CN35" s="29">
        <v>122913.03</v>
      </c>
      <c r="CO35" s="30">
        <v>-52.37</v>
      </c>
      <c r="CP35" s="29">
        <v>101092.45</v>
      </c>
      <c r="CQ35" s="30">
        <v>43.1</v>
      </c>
      <c r="CR35" s="29">
        <v>173019.81</v>
      </c>
      <c r="CS35" s="30">
        <v>309.02</v>
      </c>
      <c r="CT35" s="29">
        <v>103125.32</v>
      </c>
      <c r="CU35" s="30">
        <v>167.18</v>
      </c>
      <c r="CV35" s="29">
        <v>1961663.41</v>
      </c>
      <c r="CW35" s="29">
        <v>3705.95</v>
      </c>
      <c r="CX35" s="29">
        <v>199790.51</v>
      </c>
      <c r="CY35" s="29">
        <v>326.48</v>
      </c>
      <c r="CZ35" s="29">
        <v>17733.16</v>
      </c>
      <c r="DA35" s="30">
        <v>-6.72</v>
      </c>
      <c r="DB35" s="29">
        <v>42240.65</v>
      </c>
      <c r="DC35" s="30">
        <v>-310.74</v>
      </c>
      <c r="DD35" s="29">
        <v>9213.86</v>
      </c>
      <c r="DE35" s="30">
        <v>-17.53</v>
      </c>
      <c r="DF35" s="29">
        <v>63652.97</v>
      </c>
      <c r="DG35" s="30">
        <v>54.05</v>
      </c>
      <c r="DH35" s="29">
        <v>26679.7</v>
      </c>
      <c r="DI35" s="30">
        <v>-114.03</v>
      </c>
      <c r="DJ35" s="29">
        <v>588109.68000000005</v>
      </c>
      <c r="DK35" s="29">
        <v>536.38</v>
      </c>
      <c r="DL35" s="29">
        <v>95939.15</v>
      </c>
      <c r="DM35" s="30">
        <v>-54.82</v>
      </c>
      <c r="DN35" s="29">
        <v>1961663.41</v>
      </c>
      <c r="DO35" s="29">
        <v>3705.95</v>
      </c>
      <c r="DP35" s="29">
        <v>84316.23</v>
      </c>
      <c r="DQ35" s="29">
        <v>45.07</v>
      </c>
      <c r="DR35" s="29">
        <v>39869.699999999997</v>
      </c>
      <c r="DS35" s="30">
        <v>-119.01</v>
      </c>
      <c r="DT35" s="29">
        <v>139080.82</v>
      </c>
      <c r="DU35" s="30">
        <v>262.79000000000002</v>
      </c>
      <c r="DV35" s="28">
        <v>33766.31</v>
      </c>
      <c r="DW35" s="30">
        <v>46.04</v>
      </c>
      <c r="DX35" s="29">
        <v>102433.79</v>
      </c>
      <c r="DY35" s="29">
        <v>485.35</v>
      </c>
      <c r="DZ35" s="29">
        <v>10390.14</v>
      </c>
      <c r="EA35" s="30">
        <v>-8.3800000000000008</v>
      </c>
      <c r="EB35" s="29">
        <v>13696.37</v>
      </c>
      <c r="EC35" s="30">
        <v>-4.3</v>
      </c>
      <c r="ED35" s="29">
        <v>10785</v>
      </c>
      <c r="EE35" s="30">
        <v>22.25</v>
      </c>
      <c r="EF35" s="29">
        <v>266257.03000000003</v>
      </c>
      <c r="EG35" s="30">
        <v>-42.08</v>
      </c>
      <c r="EH35" s="29">
        <v>192607.63</v>
      </c>
      <c r="EI35" s="30">
        <v>-7.12</v>
      </c>
      <c r="EJ35" s="29">
        <v>95451.6</v>
      </c>
      <c r="EK35" s="30">
        <v>-99.2</v>
      </c>
      <c r="EL35" s="29">
        <v>37476.04</v>
      </c>
      <c r="EM35" s="30">
        <v>-97.03</v>
      </c>
      <c r="EN35" s="29">
        <v>39869.699999999997</v>
      </c>
      <c r="EO35" s="30">
        <v>-119.01</v>
      </c>
      <c r="EP35" s="29">
        <v>177143.41</v>
      </c>
      <c r="EQ35" s="29">
        <v>75.819999999999993</v>
      </c>
      <c r="ER35" s="29">
        <v>12842.7</v>
      </c>
      <c r="ES35" s="29">
        <v>-19.75</v>
      </c>
      <c r="ET35" s="29">
        <v>115494.62</v>
      </c>
      <c r="EU35" s="30">
        <v>185.92</v>
      </c>
      <c r="EV35" s="29">
        <v>49248.94</v>
      </c>
      <c r="EW35" s="30">
        <v>40.4</v>
      </c>
      <c r="EX35" s="29">
        <v>51843.519999999997</v>
      </c>
      <c r="EY35" s="30">
        <v>2.7</v>
      </c>
    </row>
    <row r="36" spans="1:155">
      <c r="A36" s="27">
        <v>46085</v>
      </c>
      <c r="B36" s="29">
        <v>4069576.51</v>
      </c>
      <c r="C36" s="29">
        <v>1809.92</v>
      </c>
      <c r="D36" s="29">
        <v>538099.16</v>
      </c>
      <c r="E36" s="29">
        <v>779.56</v>
      </c>
      <c r="F36" s="29">
        <v>1767653.56</v>
      </c>
      <c r="G36" s="29">
        <v>2042.81</v>
      </c>
      <c r="H36" s="29">
        <v>251195.08</v>
      </c>
      <c r="I36" s="29">
        <v>-38.78</v>
      </c>
      <c r="J36" s="29">
        <v>34407.910000000003</v>
      </c>
      <c r="K36" s="30">
        <v>-85.8</v>
      </c>
      <c r="L36" s="29">
        <v>233792.98</v>
      </c>
      <c r="M36" s="29">
        <v>-28.25</v>
      </c>
      <c r="N36" s="29">
        <v>230239.14</v>
      </c>
      <c r="O36" s="30">
        <v>134.24</v>
      </c>
      <c r="P36" s="29">
        <v>184620.37</v>
      </c>
      <c r="Q36" s="29">
        <v>-60.41</v>
      </c>
      <c r="R36" s="29">
        <v>120382.14</v>
      </c>
      <c r="S36" s="30">
        <v>174.31</v>
      </c>
      <c r="T36" s="29">
        <v>8268.2800000000007</v>
      </c>
      <c r="U36" s="30">
        <v>-30.14</v>
      </c>
      <c r="V36" s="29">
        <v>89927.59</v>
      </c>
      <c r="W36" s="29">
        <v>669.38</v>
      </c>
      <c r="X36" s="29">
        <v>1714925.2</v>
      </c>
      <c r="Y36" s="29">
        <v>3245.32</v>
      </c>
      <c r="Z36" s="29">
        <v>44897.89</v>
      </c>
      <c r="AA36" s="30">
        <v>28.66</v>
      </c>
      <c r="AB36" s="29">
        <v>188539.67</v>
      </c>
      <c r="AC36" s="30">
        <v>-138.12</v>
      </c>
      <c r="AD36" s="29">
        <v>18793.72</v>
      </c>
      <c r="AE36" s="30">
        <v>-3.92</v>
      </c>
      <c r="AF36" s="29">
        <v>24208.61</v>
      </c>
      <c r="AG36" s="30">
        <v>13.99</v>
      </c>
      <c r="AH36" s="29">
        <v>178479.15</v>
      </c>
      <c r="AI36" s="29">
        <v>-252.39</v>
      </c>
      <c r="AJ36" s="29">
        <v>105822.24</v>
      </c>
      <c r="AK36" s="30">
        <v>-37.020000000000003</v>
      </c>
      <c r="AL36" s="29">
        <v>81661.84</v>
      </c>
      <c r="AM36" s="29">
        <v>117.13</v>
      </c>
      <c r="AN36" s="29">
        <v>166094.35</v>
      </c>
      <c r="AO36" s="29">
        <v>13.07</v>
      </c>
      <c r="AP36" s="29">
        <v>100690.32</v>
      </c>
      <c r="AQ36" s="30">
        <v>46.85</v>
      </c>
      <c r="AR36" s="29">
        <v>23007.59</v>
      </c>
      <c r="AS36" s="30">
        <v>-32.53</v>
      </c>
      <c r="AT36" s="29">
        <v>74704.070000000007</v>
      </c>
      <c r="AU36" s="30">
        <v>40.89</v>
      </c>
      <c r="AV36" s="29">
        <v>45919.74</v>
      </c>
      <c r="AW36" s="30">
        <v>-9.6999999999999993</v>
      </c>
      <c r="AX36" s="29">
        <v>45886.559999999998</v>
      </c>
      <c r="AY36" s="30">
        <v>-115.86</v>
      </c>
      <c r="AZ36" s="28">
        <v>1831227.79</v>
      </c>
      <c r="BA36" s="29">
        <v>3321.95</v>
      </c>
      <c r="BB36" s="29">
        <v>90399.63</v>
      </c>
      <c r="BC36" s="30">
        <v>25.45</v>
      </c>
      <c r="BD36" s="29">
        <v>37330.639999999999</v>
      </c>
      <c r="BE36" s="30">
        <v>-315.57</v>
      </c>
      <c r="BF36" s="29"/>
      <c r="BG36" s="29"/>
      <c r="BH36" s="29">
        <v>82809.34</v>
      </c>
      <c r="BI36" s="30">
        <v>-176.24</v>
      </c>
      <c r="BJ36" s="29">
        <v>104368.28</v>
      </c>
      <c r="BK36" s="30">
        <v>122.72</v>
      </c>
      <c r="BL36" s="29">
        <v>48414.44</v>
      </c>
      <c r="BM36" s="30">
        <v>19.690000000000001</v>
      </c>
      <c r="BN36" s="29">
        <v>40814.58</v>
      </c>
      <c r="BO36" s="30">
        <v>-58.68</v>
      </c>
      <c r="BP36" s="29">
        <v>56085.21</v>
      </c>
      <c r="BQ36" s="30">
        <v>-153.66</v>
      </c>
      <c r="BR36" s="29">
        <v>212149.78</v>
      </c>
      <c r="BS36" s="30">
        <v>531.51</v>
      </c>
      <c r="BT36" s="29">
        <v>1746017.77</v>
      </c>
      <c r="BU36" s="29">
        <v>3268.02</v>
      </c>
      <c r="BV36" s="29">
        <v>341015.4</v>
      </c>
      <c r="BW36" s="30">
        <v>-336.95</v>
      </c>
      <c r="BX36" s="29">
        <v>73822.47</v>
      </c>
      <c r="BY36" s="30">
        <v>1.36</v>
      </c>
      <c r="BZ36" s="29">
        <v>247756.18</v>
      </c>
      <c r="CA36" s="30">
        <v>130.19999999999999</v>
      </c>
      <c r="CB36" s="29">
        <v>12448.45</v>
      </c>
      <c r="CC36" s="30">
        <v>-51.31</v>
      </c>
      <c r="CD36" s="29">
        <v>31799.88</v>
      </c>
      <c r="CE36" s="30">
        <v>-90.9</v>
      </c>
      <c r="CF36" s="29">
        <v>21956.23</v>
      </c>
      <c r="CG36" s="30">
        <v>-19.36</v>
      </c>
      <c r="CH36" s="29">
        <v>64212.51</v>
      </c>
      <c r="CI36" s="30">
        <v>-56.94</v>
      </c>
      <c r="CJ36" s="29">
        <v>352789.88</v>
      </c>
      <c r="CK36" s="29">
        <v>-207.85</v>
      </c>
      <c r="CL36" s="29">
        <v>212072.04</v>
      </c>
      <c r="CM36" s="30">
        <v>-128.83000000000001</v>
      </c>
      <c r="CN36" s="29">
        <v>106709.31</v>
      </c>
      <c r="CO36" s="30">
        <v>15.07</v>
      </c>
      <c r="CP36" s="29">
        <v>90992.35</v>
      </c>
      <c r="CQ36" s="30">
        <v>30.6</v>
      </c>
      <c r="CR36" s="29">
        <v>150520.21</v>
      </c>
      <c r="CS36" s="30">
        <v>195.83</v>
      </c>
      <c r="CT36" s="29">
        <v>89488.82</v>
      </c>
      <c r="CU36" s="30">
        <v>-15.74</v>
      </c>
      <c r="CV36" s="29">
        <v>1746017.77</v>
      </c>
      <c r="CW36" s="29">
        <v>3268.02</v>
      </c>
      <c r="CX36" s="29">
        <v>172632.69</v>
      </c>
      <c r="CY36" s="29">
        <v>-10.5</v>
      </c>
      <c r="CZ36" s="29">
        <v>15369.56</v>
      </c>
      <c r="DA36" s="30">
        <v>-13.16</v>
      </c>
      <c r="DB36" s="29">
        <v>37330.639999999999</v>
      </c>
      <c r="DC36" s="30">
        <v>-315.57</v>
      </c>
      <c r="DD36" s="29">
        <v>8268.2800000000007</v>
      </c>
      <c r="DE36" s="30">
        <v>-30.14</v>
      </c>
      <c r="DF36" s="29">
        <v>55780.91</v>
      </c>
      <c r="DG36" s="30">
        <v>18.18</v>
      </c>
      <c r="DH36" s="29">
        <v>24146.48</v>
      </c>
      <c r="DI36" s="30">
        <v>-102.46</v>
      </c>
      <c r="DJ36" s="29">
        <v>499621.43</v>
      </c>
      <c r="DK36" s="29">
        <v>94.27</v>
      </c>
      <c r="DL36" s="29">
        <v>82368.679999999993</v>
      </c>
      <c r="DM36" s="30">
        <v>17.47</v>
      </c>
      <c r="DN36" s="29">
        <v>1746017.77</v>
      </c>
      <c r="DO36" s="29">
        <v>3268.02</v>
      </c>
      <c r="DP36" s="29">
        <v>71989.070000000007</v>
      </c>
      <c r="DQ36" s="29">
        <v>20.21</v>
      </c>
      <c r="DR36" s="29">
        <v>35909.160000000003</v>
      </c>
      <c r="DS36" s="30">
        <v>-85.85</v>
      </c>
      <c r="DT36" s="29">
        <v>120382.14</v>
      </c>
      <c r="DU36" s="30">
        <v>174.31</v>
      </c>
      <c r="DV36" s="29">
        <v>29967.72</v>
      </c>
      <c r="DW36" s="30">
        <v>21.41</v>
      </c>
      <c r="DX36" s="29">
        <v>89927.59</v>
      </c>
      <c r="DY36" s="29">
        <v>669.38</v>
      </c>
      <c r="DZ36" s="29">
        <v>9402.1</v>
      </c>
      <c r="EA36" s="30">
        <v>-5.03</v>
      </c>
      <c r="EB36" s="29">
        <v>12334.8</v>
      </c>
      <c r="EC36" s="30">
        <v>7.82</v>
      </c>
      <c r="ED36" s="29">
        <v>9228.9500000000007</v>
      </c>
      <c r="EE36" s="30">
        <v>14.13</v>
      </c>
      <c r="EF36" s="29">
        <v>233514.73</v>
      </c>
      <c r="EG36" s="30">
        <v>-187.33</v>
      </c>
      <c r="EH36" s="29">
        <v>166541.76999999999</v>
      </c>
      <c r="EI36" s="30">
        <v>-128.66999999999999</v>
      </c>
      <c r="EJ36" s="29">
        <v>86990.79</v>
      </c>
      <c r="EK36" s="30">
        <v>-142.09</v>
      </c>
      <c r="EL36" s="29">
        <v>34099.94</v>
      </c>
      <c r="EM36" s="30">
        <v>-87.09</v>
      </c>
      <c r="EN36" s="29">
        <v>35909.160000000003</v>
      </c>
      <c r="EO36" s="30">
        <v>-85.85</v>
      </c>
      <c r="EP36" s="29">
        <v>153178.60999999999</v>
      </c>
      <c r="EQ36" s="29">
        <v>-220.86</v>
      </c>
      <c r="ER36" s="29">
        <v>10398.36</v>
      </c>
      <c r="ES36" s="29">
        <v>-15.58</v>
      </c>
      <c r="ET36" s="29">
        <v>100690.32</v>
      </c>
      <c r="EU36" s="30">
        <v>46.85</v>
      </c>
      <c r="EV36" s="29">
        <v>44897.89</v>
      </c>
      <c r="EW36" s="30">
        <v>28.66</v>
      </c>
      <c r="EX36" s="29">
        <v>46094.47</v>
      </c>
      <c r="EY36" s="30">
        <v>1.94</v>
      </c>
    </row>
    <row r="37" spans="1:155">
      <c r="A37" s="27">
        <v>46086</v>
      </c>
      <c r="B37" s="29">
        <v>4464658.88</v>
      </c>
      <c r="C37" s="29">
        <v>-1378.77</v>
      </c>
      <c r="D37" s="29">
        <v>613583.1</v>
      </c>
      <c r="E37" s="29">
        <v>1646.48</v>
      </c>
      <c r="F37" s="29">
        <v>1939793.38</v>
      </c>
      <c r="G37" s="29">
        <v>520.34</v>
      </c>
      <c r="H37" s="29">
        <v>278413.45</v>
      </c>
      <c r="I37" s="29">
        <v>-81.87</v>
      </c>
      <c r="J37" s="29">
        <v>36430.1</v>
      </c>
      <c r="K37" s="30">
        <v>-72.489999999999995</v>
      </c>
      <c r="L37" s="29">
        <v>258561.07</v>
      </c>
      <c r="M37" s="29">
        <v>-100.6</v>
      </c>
      <c r="N37" s="29">
        <v>249201.36</v>
      </c>
      <c r="O37" s="30">
        <v>-232.99</v>
      </c>
      <c r="P37" s="29">
        <v>201422.66</v>
      </c>
      <c r="Q37" s="29">
        <v>-23.86</v>
      </c>
      <c r="R37" s="29">
        <v>130259.1</v>
      </c>
      <c r="S37" s="30">
        <v>119.14</v>
      </c>
      <c r="T37" s="29">
        <v>8610.44</v>
      </c>
      <c r="U37" s="30">
        <v>-35.619999999999997</v>
      </c>
      <c r="V37" s="29">
        <v>106943.3</v>
      </c>
      <c r="W37" s="29">
        <v>985.12</v>
      </c>
      <c r="X37" s="29">
        <v>1914193.65</v>
      </c>
      <c r="Y37" s="29">
        <v>2394.94</v>
      </c>
      <c r="Z37" s="29">
        <v>47777.38</v>
      </c>
      <c r="AA37" s="30">
        <v>-5.67</v>
      </c>
      <c r="AB37" s="29">
        <v>200476.57</v>
      </c>
      <c r="AC37" s="30">
        <v>-214.85</v>
      </c>
      <c r="AD37" s="29">
        <v>19943.77</v>
      </c>
      <c r="AE37" s="30">
        <v>-60.13</v>
      </c>
      <c r="AF37" s="29">
        <v>25264.26</v>
      </c>
      <c r="AG37" s="30">
        <v>5.31</v>
      </c>
      <c r="AH37" s="29">
        <v>196346.11</v>
      </c>
      <c r="AI37" s="29">
        <v>-279.02999999999997</v>
      </c>
      <c r="AJ37" s="29">
        <v>111999.29</v>
      </c>
      <c r="AK37" s="30">
        <v>-88.16</v>
      </c>
      <c r="AL37" s="29">
        <v>88603.33</v>
      </c>
      <c r="AM37" s="29">
        <v>37.630000000000003</v>
      </c>
      <c r="AN37" s="29">
        <v>179639.02</v>
      </c>
      <c r="AO37" s="29">
        <v>-283.86</v>
      </c>
      <c r="AP37" s="29">
        <v>112100.54</v>
      </c>
      <c r="AQ37" s="30">
        <v>47.95</v>
      </c>
      <c r="AR37" s="29">
        <v>24100.799999999999</v>
      </c>
      <c r="AS37" s="30">
        <v>-70.650000000000006</v>
      </c>
      <c r="AT37" s="29">
        <v>78461.64</v>
      </c>
      <c r="AU37" s="30">
        <v>8.0299999999999994</v>
      </c>
      <c r="AV37" s="29">
        <v>47698.22</v>
      </c>
      <c r="AW37" s="30">
        <v>-35.880000000000003</v>
      </c>
      <c r="AX37" s="29">
        <v>50670</v>
      </c>
      <c r="AY37" s="30">
        <v>-175.65</v>
      </c>
      <c r="AZ37" s="28">
        <v>2042033.87</v>
      </c>
      <c r="BA37" s="29">
        <v>2390.3000000000002</v>
      </c>
      <c r="BB37" s="29">
        <v>97622.1</v>
      </c>
      <c r="BC37" s="30">
        <v>-33.630000000000003</v>
      </c>
      <c r="BD37" s="29">
        <v>39797.15</v>
      </c>
      <c r="BE37" s="30">
        <v>-398.8</v>
      </c>
      <c r="BF37" s="29"/>
      <c r="BG37" s="29"/>
      <c r="BH37" s="29">
        <v>91462.47</v>
      </c>
      <c r="BI37" s="30">
        <v>-120.93</v>
      </c>
      <c r="BJ37" s="29">
        <v>115016.77</v>
      </c>
      <c r="BK37" s="30">
        <v>32.049999999999997</v>
      </c>
      <c r="BL37" s="29">
        <v>52002.12</v>
      </c>
      <c r="BM37" s="30">
        <v>-24.89</v>
      </c>
      <c r="BN37" s="29">
        <v>43699.23</v>
      </c>
      <c r="BO37" s="30">
        <v>-106.99</v>
      </c>
      <c r="BP37" s="29">
        <v>61074.21</v>
      </c>
      <c r="BQ37" s="30">
        <v>-211.84</v>
      </c>
      <c r="BR37" s="29">
        <v>237719.65</v>
      </c>
      <c r="BS37" s="30">
        <v>-50.47</v>
      </c>
      <c r="BT37" s="29">
        <v>1950178.67</v>
      </c>
      <c r="BU37" s="29">
        <v>2445.34</v>
      </c>
      <c r="BV37" s="29">
        <v>378035.46</v>
      </c>
      <c r="BW37" s="30">
        <v>-283.31</v>
      </c>
      <c r="BX37" s="29">
        <v>77550.73</v>
      </c>
      <c r="BY37" s="30">
        <v>-75.67</v>
      </c>
      <c r="BZ37" s="29">
        <v>268242.34999999998</v>
      </c>
      <c r="CA37" s="30">
        <v>-246.23</v>
      </c>
      <c r="CB37" s="29">
        <v>13000.49</v>
      </c>
      <c r="CC37" s="30">
        <v>-35.69</v>
      </c>
      <c r="CD37" s="29">
        <v>33382.080000000002</v>
      </c>
      <c r="CE37" s="30">
        <v>-88.2</v>
      </c>
      <c r="CF37" s="29">
        <v>22937.06</v>
      </c>
      <c r="CG37" s="30">
        <v>-34.89</v>
      </c>
      <c r="CH37" s="29">
        <v>66593.58</v>
      </c>
      <c r="CI37" s="30">
        <v>-108.56</v>
      </c>
      <c r="CJ37" s="29">
        <v>390855.45</v>
      </c>
      <c r="CK37" s="29">
        <v>64.09</v>
      </c>
      <c r="CL37" s="29">
        <v>228880.07</v>
      </c>
      <c r="CM37" s="30">
        <v>-410.13</v>
      </c>
      <c r="CN37" s="29">
        <v>119649.14</v>
      </c>
      <c r="CO37" s="30">
        <v>72.42</v>
      </c>
      <c r="CP37" s="29">
        <v>98255.45</v>
      </c>
      <c r="CQ37" s="30">
        <v>-28.47</v>
      </c>
      <c r="CR37" s="29">
        <v>161897.74</v>
      </c>
      <c r="CS37" s="30">
        <v>115.41</v>
      </c>
      <c r="CT37" s="29">
        <v>100651.76</v>
      </c>
      <c r="CU37" s="30">
        <v>22.02</v>
      </c>
      <c r="CV37" s="29">
        <v>1950178.67</v>
      </c>
      <c r="CW37" s="29">
        <v>2445.34</v>
      </c>
      <c r="CX37" s="29">
        <v>189579.76</v>
      </c>
      <c r="CY37" s="29">
        <v>-21.01</v>
      </c>
      <c r="CZ37" s="29">
        <v>16724.73</v>
      </c>
      <c r="DA37" s="30">
        <v>-25.14</v>
      </c>
      <c r="DB37" s="29">
        <v>39797.15</v>
      </c>
      <c r="DC37" s="30">
        <v>-398.8</v>
      </c>
      <c r="DD37" s="29">
        <v>8610.44</v>
      </c>
      <c r="DE37" s="30">
        <v>-35.619999999999997</v>
      </c>
      <c r="DF37" s="29">
        <v>58563.12</v>
      </c>
      <c r="DG37" s="30">
        <v>-56.38</v>
      </c>
      <c r="DH37" s="29">
        <v>25343.33</v>
      </c>
      <c r="DI37" s="30">
        <v>-96.97</v>
      </c>
      <c r="DJ37" s="29">
        <v>555378.41</v>
      </c>
      <c r="DK37" s="29">
        <v>-544.57000000000005</v>
      </c>
      <c r="DL37" s="29">
        <v>93605.1</v>
      </c>
      <c r="DM37" s="30">
        <v>60.17</v>
      </c>
      <c r="DN37" s="29">
        <v>1950178.67</v>
      </c>
      <c r="DO37" s="29">
        <v>2445.34</v>
      </c>
      <c r="DP37" s="29">
        <v>82171.92</v>
      </c>
      <c r="DQ37" s="29">
        <v>181.35</v>
      </c>
      <c r="DR37" s="29">
        <v>38156.5</v>
      </c>
      <c r="DS37" s="30">
        <v>-65.290000000000006</v>
      </c>
      <c r="DT37" s="29">
        <v>130259.1</v>
      </c>
      <c r="DU37" s="30">
        <v>119.14</v>
      </c>
      <c r="DV37" s="29">
        <v>31466.400000000001</v>
      </c>
      <c r="DW37" s="30">
        <v>-3.91</v>
      </c>
      <c r="DX37" s="29">
        <v>106943.3</v>
      </c>
      <c r="DY37" s="29">
        <v>985.12</v>
      </c>
      <c r="DZ37" s="29">
        <v>10139.719999999999</v>
      </c>
      <c r="EA37" s="30">
        <v>0.52</v>
      </c>
      <c r="EB37" s="29">
        <v>12982.08</v>
      </c>
      <c r="EC37" s="30">
        <v>13.74</v>
      </c>
      <c r="ED37" s="29">
        <v>10329.61</v>
      </c>
      <c r="EE37" s="30">
        <v>9.9700000000000006</v>
      </c>
      <c r="EF37" s="29">
        <v>256324.36</v>
      </c>
      <c r="EG37" s="30">
        <v>-106.62</v>
      </c>
      <c r="EH37" s="29">
        <v>182236.5</v>
      </c>
      <c r="EI37" s="30">
        <v>-185.45</v>
      </c>
      <c r="EJ37" s="29">
        <v>90671.29</v>
      </c>
      <c r="EK37" s="30">
        <v>-186.61</v>
      </c>
      <c r="EL37" s="29">
        <v>35800.54</v>
      </c>
      <c r="EM37" s="30">
        <v>-84.42</v>
      </c>
      <c r="EN37" s="29">
        <v>38156.5</v>
      </c>
      <c r="EO37" s="30">
        <v>-65.290000000000006</v>
      </c>
      <c r="EP37" s="29">
        <v>172777.34</v>
      </c>
      <c r="EQ37" s="29">
        <v>-90.59</v>
      </c>
      <c r="ER37" s="29">
        <v>12544.21</v>
      </c>
      <c r="ES37" s="29">
        <v>-17.97</v>
      </c>
      <c r="ET37" s="29">
        <v>112100.54</v>
      </c>
      <c r="EU37" s="30">
        <v>47.95</v>
      </c>
      <c r="EV37" s="29">
        <v>47777.38</v>
      </c>
      <c r="EW37" s="30">
        <v>-5.67</v>
      </c>
      <c r="EX37" s="29">
        <v>50478.07</v>
      </c>
      <c r="EY37" s="30">
        <v>-22.8</v>
      </c>
    </row>
    <row r="38" spans="1:155">
      <c r="A38" s="27">
        <v>46087</v>
      </c>
      <c r="B38" s="29">
        <v>4465429.3899999997</v>
      </c>
      <c r="C38" s="29">
        <v>-3749.84</v>
      </c>
      <c r="D38" s="29">
        <v>635652.81000000006</v>
      </c>
      <c r="E38" s="29">
        <v>1932.5</v>
      </c>
      <c r="F38" s="29">
        <v>1919023.78</v>
      </c>
      <c r="G38" s="29">
        <v>-800.19</v>
      </c>
      <c r="H38" s="29">
        <v>286900.24</v>
      </c>
      <c r="I38" s="29">
        <v>-91.75</v>
      </c>
      <c r="J38" s="29">
        <v>37953.769999999997</v>
      </c>
      <c r="K38" s="30">
        <v>-40.57</v>
      </c>
      <c r="L38" s="29">
        <v>265166.5</v>
      </c>
      <c r="M38" s="29">
        <v>-153.72</v>
      </c>
      <c r="N38" s="29">
        <v>251885.37</v>
      </c>
      <c r="O38" s="30">
        <v>-505.77</v>
      </c>
      <c r="P38" s="29">
        <v>201526.43</v>
      </c>
      <c r="Q38" s="29">
        <v>-43.92</v>
      </c>
      <c r="R38" s="29">
        <v>132744.9</v>
      </c>
      <c r="S38" s="30">
        <v>-89.85</v>
      </c>
      <c r="T38" s="29">
        <v>8494.36</v>
      </c>
      <c r="U38" s="30">
        <v>-38.85</v>
      </c>
      <c r="V38" s="29">
        <v>112257.29</v>
      </c>
      <c r="W38" s="29">
        <v>1043.3399999999999</v>
      </c>
      <c r="X38" s="29">
        <v>1887443.01</v>
      </c>
      <c r="Y38" s="29">
        <v>855.7</v>
      </c>
      <c r="Z38" s="29">
        <v>47806.34</v>
      </c>
      <c r="AA38" s="30">
        <v>-29.91</v>
      </c>
      <c r="AB38" s="29">
        <v>198377.1</v>
      </c>
      <c r="AC38" s="30">
        <v>-193.17</v>
      </c>
      <c r="AD38" s="29">
        <v>20095.599999999999</v>
      </c>
      <c r="AE38" s="30">
        <v>-86.86</v>
      </c>
      <c r="AF38" s="29">
        <v>24831.13</v>
      </c>
      <c r="AG38" s="30">
        <v>13.52</v>
      </c>
      <c r="AH38" s="29">
        <v>197529.66</v>
      </c>
      <c r="AI38" s="29">
        <v>-190.5</v>
      </c>
      <c r="AJ38" s="29">
        <v>115796.34</v>
      </c>
      <c r="AK38" s="30">
        <v>-170.38</v>
      </c>
      <c r="AL38" s="29">
        <v>90185.69</v>
      </c>
      <c r="AM38" s="29">
        <v>-74.34</v>
      </c>
      <c r="AN38" s="29">
        <v>180885.97</v>
      </c>
      <c r="AO38" s="29">
        <v>-451.95</v>
      </c>
      <c r="AP38" s="29">
        <v>112242.08</v>
      </c>
      <c r="AQ38" s="30">
        <v>0.63</v>
      </c>
      <c r="AR38" s="29">
        <v>24052.63</v>
      </c>
      <c r="AS38" s="30">
        <v>-92.09</v>
      </c>
      <c r="AT38" s="29">
        <v>79417.710000000006</v>
      </c>
      <c r="AU38" s="30">
        <v>-58.96</v>
      </c>
      <c r="AV38" s="29">
        <v>47632.03</v>
      </c>
      <c r="AW38" s="30">
        <v>-26.84</v>
      </c>
      <c r="AX38" s="29">
        <v>52977.01</v>
      </c>
      <c r="AY38" s="30">
        <v>-181.58</v>
      </c>
      <c r="AZ38" s="28">
        <v>2018076.91</v>
      </c>
      <c r="BA38" s="29">
        <v>798.57</v>
      </c>
      <c r="BB38" s="29">
        <v>97378.1</v>
      </c>
      <c r="BC38" s="30">
        <v>-113.22</v>
      </c>
      <c r="BD38" s="29">
        <v>40588.660000000003</v>
      </c>
      <c r="BE38" s="30">
        <v>-404.8</v>
      </c>
      <c r="BF38" s="29"/>
      <c r="BG38" s="29"/>
      <c r="BH38" s="29">
        <v>93090.62</v>
      </c>
      <c r="BI38" s="30">
        <v>-105.23</v>
      </c>
      <c r="BJ38" s="29">
        <v>118851.16</v>
      </c>
      <c r="BK38" s="30">
        <v>-33.65</v>
      </c>
      <c r="BL38" s="29">
        <v>52143.64</v>
      </c>
      <c r="BM38" s="30">
        <v>-22.66</v>
      </c>
      <c r="BN38" s="29">
        <v>45047.74</v>
      </c>
      <c r="BO38" s="30">
        <v>-93.78</v>
      </c>
      <c r="BP38" s="29">
        <v>63085.93</v>
      </c>
      <c r="BQ38" s="30">
        <v>-214.79</v>
      </c>
      <c r="BR38" s="29">
        <v>243765.02</v>
      </c>
      <c r="BS38" s="30">
        <v>-81.02</v>
      </c>
      <c r="BT38" s="29">
        <v>1924973.3</v>
      </c>
      <c r="BU38" s="29">
        <v>929.76</v>
      </c>
      <c r="BV38" s="29">
        <v>385606.59</v>
      </c>
      <c r="BW38" s="30">
        <v>-291.89</v>
      </c>
      <c r="BX38" s="29">
        <v>77177.570000000007</v>
      </c>
      <c r="BY38" s="30">
        <v>-107.32</v>
      </c>
      <c r="BZ38" s="29">
        <v>271071.65999999997</v>
      </c>
      <c r="CA38" s="30">
        <v>-526.29</v>
      </c>
      <c r="CB38" s="29">
        <v>13005.32</v>
      </c>
      <c r="CC38" s="30">
        <v>-23.39</v>
      </c>
      <c r="CD38" s="29">
        <v>34632.49</v>
      </c>
      <c r="CE38" s="30">
        <v>-52.43</v>
      </c>
      <c r="CF38" s="29">
        <v>23128.17</v>
      </c>
      <c r="CG38" s="30">
        <v>-26.29</v>
      </c>
      <c r="CH38" s="29">
        <v>66303.77</v>
      </c>
      <c r="CI38" s="30">
        <v>-93.2</v>
      </c>
      <c r="CJ38" s="29">
        <v>396161.36</v>
      </c>
      <c r="CK38" s="29">
        <v>115.21</v>
      </c>
      <c r="CL38" s="29">
        <v>226540.2</v>
      </c>
      <c r="CM38" s="30">
        <v>-392.02</v>
      </c>
      <c r="CN38" s="28">
        <v>120741.74</v>
      </c>
      <c r="CO38" s="30">
        <v>68.91</v>
      </c>
      <c r="CP38" s="29">
        <v>98017.59</v>
      </c>
      <c r="CQ38" s="30">
        <v>-108.05</v>
      </c>
      <c r="CR38" s="29">
        <v>165919.07</v>
      </c>
      <c r="CS38" s="30">
        <v>-55.13</v>
      </c>
      <c r="CT38" s="29">
        <v>103782.15</v>
      </c>
      <c r="CU38" s="30">
        <v>66.66</v>
      </c>
      <c r="CV38" s="29">
        <v>1924973.3</v>
      </c>
      <c r="CW38" s="29">
        <v>929.76</v>
      </c>
      <c r="CX38" s="29">
        <v>196290.18</v>
      </c>
      <c r="CY38" s="29">
        <v>-126.87</v>
      </c>
      <c r="CZ38" s="29">
        <v>17298.2</v>
      </c>
      <c r="DA38" s="30">
        <v>-35.729999999999997</v>
      </c>
      <c r="DB38" s="29">
        <v>40588.660000000003</v>
      </c>
      <c r="DC38" s="30">
        <v>-404.8</v>
      </c>
      <c r="DD38" s="29">
        <v>8494.36</v>
      </c>
      <c r="DE38" s="30">
        <v>-38.85</v>
      </c>
      <c r="DF38" s="28">
        <v>58029.16</v>
      </c>
      <c r="DG38" s="30">
        <v>-88.27</v>
      </c>
      <c r="DH38" s="29">
        <v>26355.040000000001</v>
      </c>
      <c r="DI38" s="30">
        <v>-50.44</v>
      </c>
      <c r="DJ38" s="29">
        <v>567878.14</v>
      </c>
      <c r="DK38" s="29">
        <v>-499.87</v>
      </c>
      <c r="DL38" s="29">
        <v>94921.96</v>
      </c>
      <c r="DM38" s="30">
        <v>60.45</v>
      </c>
      <c r="DN38" s="29">
        <v>1924973.3</v>
      </c>
      <c r="DO38" s="29">
        <v>929.76</v>
      </c>
      <c r="DP38" s="29">
        <v>85308.72</v>
      </c>
      <c r="DQ38" s="29">
        <v>210.42</v>
      </c>
      <c r="DR38" s="29">
        <v>39498.97</v>
      </c>
      <c r="DS38" s="30">
        <v>-44.05</v>
      </c>
      <c r="DT38" s="29">
        <v>132744.9</v>
      </c>
      <c r="DU38" s="30">
        <v>-89.85</v>
      </c>
      <c r="DV38" s="29">
        <v>32993.11</v>
      </c>
      <c r="DW38" s="30">
        <v>34.71</v>
      </c>
      <c r="DX38" s="29">
        <v>112257.29</v>
      </c>
      <c r="DY38" s="29">
        <v>1043.3399999999999</v>
      </c>
      <c r="DZ38" s="29">
        <v>10138.950000000001</v>
      </c>
      <c r="EA38" s="30">
        <v>0.78</v>
      </c>
      <c r="EB38" s="29">
        <v>13826.61</v>
      </c>
      <c r="EC38" s="30">
        <v>29.99</v>
      </c>
      <c r="ED38" s="29">
        <v>10776.5</v>
      </c>
      <c r="EE38" s="30">
        <v>6.51</v>
      </c>
      <c r="EF38" s="29">
        <v>257069.01</v>
      </c>
      <c r="EG38" s="30">
        <v>-115.3</v>
      </c>
      <c r="EH38" s="29">
        <v>178470.41</v>
      </c>
      <c r="EI38" s="30">
        <v>-355.07</v>
      </c>
      <c r="EJ38" s="29">
        <v>91802.55</v>
      </c>
      <c r="EK38" s="30">
        <v>-159.38999999999999</v>
      </c>
      <c r="EL38" s="29">
        <v>37080.54</v>
      </c>
      <c r="EM38" s="30">
        <v>-50.33</v>
      </c>
      <c r="EN38" s="29">
        <v>39498.97</v>
      </c>
      <c r="EO38" s="30">
        <v>-44.05</v>
      </c>
      <c r="EP38" s="29">
        <v>182752.1</v>
      </c>
      <c r="EQ38" s="29">
        <v>36.83</v>
      </c>
      <c r="ER38" s="29">
        <v>12924.53</v>
      </c>
      <c r="ES38" s="29">
        <v>-2.5299999999999998</v>
      </c>
      <c r="ET38" s="29">
        <v>112242.08</v>
      </c>
      <c r="EU38" s="30">
        <v>0.63</v>
      </c>
      <c r="EV38" s="29">
        <v>47806.34</v>
      </c>
      <c r="EW38" s="30">
        <v>-29.91</v>
      </c>
      <c r="EX38" s="29">
        <v>50211.25</v>
      </c>
      <c r="EY38" s="30">
        <v>-78.14</v>
      </c>
    </row>
    <row r="39" spans="1:155">
      <c r="A39" s="27">
        <v>46090</v>
      </c>
      <c r="B39" s="29">
        <v>4199277.51</v>
      </c>
      <c r="C39" s="29">
        <v>-5860.52</v>
      </c>
      <c r="D39" s="29">
        <v>606863.37</v>
      </c>
      <c r="E39" s="29">
        <v>1531.19</v>
      </c>
      <c r="F39" s="29">
        <v>1788120.57</v>
      </c>
      <c r="G39" s="29">
        <v>-1988.69</v>
      </c>
      <c r="H39" s="29">
        <v>272743.89</v>
      </c>
      <c r="I39" s="29">
        <v>-441.53</v>
      </c>
      <c r="J39" s="29">
        <v>36535.81</v>
      </c>
      <c r="K39" s="30">
        <v>-37.58</v>
      </c>
      <c r="L39" s="29">
        <v>252186.77</v>
      </c>
      <c r="M39" s="29">
        <v>-487.18</v>
      </c>
      <c r="N39" s="29">
        <v>232272.44</v>
      </c>
      <c r="O39" s="30">
        <v>-763.56</v>
      </c>
      <c r="P39" s="29">
        <v>194430.88</v>
      </c>
      <c r="Q39" s="29">
        <v>-115.07</v>
      </c>
      <c r="R39" s="29">
        <v>127580.04</v>
      </c>
      <c r="S39" s="30">
        <v>-251.39</v>
      </c>
      <c r="T39" s="29">
        <v>8560.2999999999993</v>
      </c>
      <c r="U39" s="30">
        <v>-34.4</v>
      </c>
      <c r="V39" s="29">
        <v>102407.84</v>
      </c>
      <c r="W39" s="29">
        <v>886.55</v>
      </c>
      <c r="X39" s="29">
        <v>1727759.42</v>
      </c>
      <c r="Y39" s="29">
        <v>-655.15</v>
      </c>
      <c r="Z39" s="29">
        <v>45917.29</v>
      </c>
      <c r="AA39" s="30">
        <v>-47.98</v>
      </c>
      <c r="AB39" s="29">
        <v>191982.48</v>
      </c>
      <c r="AC39" s="30">
        <v>-188.5</v>
      </c>
      <c r="AD39" s="29">
        <v>18496.990000000002</v>
      </c>
      <c r="AE39" s="30">
        <v>-126.86</v>
      </c>
      <c r="AF39" s="29">
        <v>24147.51</v>
      </c>
      <c r="AG39" s="30">
        <v>23.06</v>
      </c>
      <c r="AH39" s="29">
        <v>198659.23</v>
      </c>
      <c r="AI39" s="29">
        <v>-74.849999999999994</v>
      </c>
      <c r="AJ39" s="29">
        <v>113288.34</v>
      </c>
      <c r="AK39" s="30">
        <v>-260.14999999999998</v>
      </c>
      <c r="AL39" s="29">
        <v>84455.49</v>
      </c>
      <c r="AM39" s="29">
        <v>-177.36</v>
      </c>
      <c r="AN39" s="29">
        <v>166100.32</v>
      </c>
      <c r="AO39" s="29">
        <v>-610.79</v>
      </c>
      <c r="AP39" s="29">
        <v>106583.12</v>
      </c>
      <c r="AQ39" s="30">
        <v>-113.76</v>
      </c>
      <c r="AR39" s="29">
        <v>22607.89</v>
      </c>
      <c r="AS39" s="30">
        <v>-124.62</v>
      </c>
      <c r="AT39" s="29">
        <v>75680.03</v>
      </c>
      <c r="AU39" s="30">
        <v>-146.66999999999999</v>
      </c>
      <c r="AV39" s="29">
        <v>46609.88</v>
      </c>
      <c r="AW39" s="30">
        <v>-36.909999999999997</v>
      </c>
      <c r="AX39" s="29">
        <v>50624.87</v>
      </c>
      <c r="AY39" s="30">
        <v>-214.05</v>
      </c>
      <c r="AZ39" s="28">
        <v>1852107.44</v>
      </c>
      <c r="BA39" s="29">
        <v>-863.35</v>
      </c>
      <c r="BB39" s="28">
        <v>93345.86</v>
      </c>
      <c r="BC39" s="30">
        <v>-134.66999999999999</v>
      </c>
      <c r="BD39" s="29">
        <v>37631.26</v>
      </c>
      <c r="BE39" s="30">
        <v>-234.3</v>
      </c>
      <c r="BF39" s="29"/>
      <c r="BG39" s="29"/>
      <c r="BH39" s="29">
        <v>89334.57</v>
      </c>
      <c r="BI39" s="30">
        <v>-97.66</v>
      </c>
      <c r="BJ39" s="29">
        <v>112412.93</v>
      </c>
      <c r="BK39" s="30">
        <v>-211.74</v>
      </c>
      <c r="BL39" s="29">
        <v>48305.66</v>
      </c>
      <c r="BM39" s="30">
        <v>-14.11</v>
      </c>
      <c r="BN39" s="29">
        <v>42931.11</v>
      </c>
      <c r="BO39" s="30">
        <v>-114.5</v>
      </c>
      <c r="BP39" s="29">
        <v>60288.21</v>
      </c>
      <c r="BQ39" s="30">
        <v>-249.01</v>
      </c>
      <c r="BR39" s="29">
        <v>232798.96</v>
      </c>
      <c r="BS39" s="30">
        <v>-257.5</v>
      </c>
      <c r="BT39" s="29">
        <v>1761917.61</v>
      </c>
      <c r="BU39" s="29">
        <v>-590.46</v>
      </c>
      <c r="BV39" s="29">
        <v>368813.91</v>
      </c>
      <c r="BW39" s="30">
        <v>-299.56</v>
      </c>
      <c r="BX39" s="29">
        <v>73207.08</v>
      </c>
      <c r="BY39" s="30">
        <v>-154.65</v>
      </c>
      <c r="BZ39" s="29">
        <v>250555.81</v>
      </c>
      <c r="CA39" s="30">
        <v>-788.15</v>
      </c>
      <c r="CB39" s="29">
        <v>12481.29</v>
      </c>
      <c r="CC39" s="30">
        <v>-17.170000000000002</v>
      </c>
      <c r="CD39" s="29">
        <v>33645.57</v>
      </c>
      <c r="CE39" s="30">
        <v>-61.32</v>
      </c>
      <c r="CF39" s="29">
        <v>22134.6</v>
      </c>
      <c r="CG39" s="30">
        <v>-53</v>
      </c>
      <c r="CH39" s="29">
        <v>65143.58</v>
      </c>
      <c r="CI39" s="30">
        <v>-92.38</v>
      </c>
      <c r="CJ39" s="29">
        <v>381436.58</v>
      </c>
      <c r="CK39" s="29">
        <v>-14.57</v>
      </c>
      <c r="CL39" s="29">
        <v>219135.2</v>
      </c>
      <c r="CM39" s="30">
        <v>-389.41</v>
      </c>
      <c r="CN39" s="29">
        <v>115298.85</v>
      </c>
      <c r="CO39" s="30">
        <v>32.96</v>
      </c>
      <c r="CP39" s="29">
        <v>93958.46</v>
      </c>
      <c r="CQ39" s="30">
        <v>-131.72</v>
      </c>
      <c r="CR39" s="29">
        <v>160829.76999999999</v>
      </c>
      <c r="CS39" s="30">
        <v>-193.62</v>
      </c>
      <c r="CT39" s="29">
        <v>97509.2</v>
      </c>
      <c r="CU39" s="30">
        <v>-5.37</v>
      </c>
      <c r="CV39" s="29">
        <v>1761917.61</v>
      </c>
      <c r="CW39" s="29">
        <v>-590.46</v>
      </c>
      <c r="CX39" s="29">
        <v>187905.87</v>
      </c>
      <c r="CY39" s="29">
        <v>-284.83999999999997</v>
      </c>
      <c r="CZ39" s="29">
        <v>16328.25</v>
      </c>
      <c r="DA39" s="30">
        <v>-17.25</v>
      </c>
      <c r="DB39" s="29">
        <v>37631.26</v>
      </c>
      <c r="DC39" s="30">
        <v>-234.3</v>
      </c>
      <c r="DD39" s="29">
        <v>8560.2999999999993</v>
      </c>
      <c r="DE39" s="30">
        <v>-34.4</v>
      </c>
      <c r="DF39" s="29">
        <v>54898.3</v>
      </c>
      <c r="DG39" s="30">
        <v>-133.78</v>
      </c>
      <c r="DH39" s="29">
        <v>25678.99</v>
      </c>
      <c r="DI39" s="30">
        <v>-54.72</v>
      </c>
      <c r="DJ39" s="29">
        <v>551825.93999999994</v>
      </c>
      <c r="DK39" s="29">
        <v>-674.12</v>
      </c>
      <c r="DL39" s="29">
        <v>90276.07</v>
      </c>
      <c r="DM39" s="30">
        <v>20.69</v>
      </c>
      <c r="DN39" s="29">
        <v>1761917.61</v>
      </c>
      <c r="DO39" s="29">
        <v>-590.46</v>
      </c>
      <c r="DP39" s="29">
        <v>82812.67</v>
      </c>
      <c r="DQ39" s="29">
        <v>166.36</v>
      </c>
      <c r="DR39" s="29">
        <v>38246.82</v>
      </c>
      <c r="DS39" s="30">
        <v>-17.5</v>
      </c>
      <c r="DT39" s="29">
        <v>127580.04</v>
      </c>
      <c r="DU39" s="30">
        <v>-251.39</v>
      </c>
      <c r="DV39" s="29">
        <v>33071.599999999999</v>
      </c>
      <c r="DW39" s="30">
        <v>57.78</v>
      </c>
      <c r="DX39" s="29">
        <v>102407.84</v>
      </c>
      <c r="DY39" s="29">
        <v>886.55</v>
      </c>
      <c r="DZ39" s="29">
        <v>9964.0300000000007</v>
      </c>
      <c r="EA39" s="30">
        <v>3.31</v>
      </c>
      <c r="EB39" s="29">
        <v>13255.41</v>
      </c>
      <c r="EC39" s="30">
        <v>5.35</v>
      </c>
      <c r="ED39" s="29">
        <v>10102.65</v>
      </c>
      <c r="EE39" s="30">
        <v>4.0999999999999996</v>
      </c>
      <c r="EF39" s="29">
        <v>246955.23</v>
      </c>
      <c r="EG39" s="30">
        <v>-172.53</v>
      </c>
      <c r="EH39" s="29">
        <v>166977.03</v>
      </c>
      <c r="EI39" s="30">
        <v>-434.86</v>
      </c>
      <c r="EJ39" s="29">
        <v>89946.94</v>
      </c>
      <c r="EK39" s="30">
        <v>-140.15</v>
      </c>
      <c r="EL39" s="29">
        <v>36034.1</v>
      </c>
      <c r="EM39" s="30">
        <v>-59.55</v>
      </c>
      <c r="EN39" s="29">
        <v>38246.82</v>
      </c>
      <c r="EO39" s="30">
        <v>-17.5</v>
      </c>
      <c r="EP39" s="29">
        <v>176984.24</v>
      </c>
      <c r="EQ39" s="29">
        <v>42.25</v>
      </c>
      <c r="ER39" s="29">
        <v>12576.4</v>
      </c>
      <c r="ES39" s="29">
        <v>-11.53</v>
      </c>
      <c r="ET39" s="29">
        <v>106583.12</v>
      </c>
      <c r="EU39" s="30">
        <v>-113.76</v>
      </c>
      <c r="EV39" s="29">
        <v>45917.29</v>
      </c>
      <c r="EW39" s="30">
        <v>-47.98</v>
      </c>
      <c r="EX39" s="29">
        <v>48041.17</v>
      </c>
      <c r="EY39" s="30">
        <v>-83.74</v>
      </c>
    </row>
    <row r="40" spans="1:155">
      <c r="A40" s="27">
        <v>46091</v>
      </c>
      <c r="B40" s="29">
        <v>4423630.7699999996</v>
      </c>
      <c r="C40" s="29">
        <v>-4058.19</v>
      </c>
      <c r="D40" s="29">
        <v>625868.88</v>
      </c>
      <c r="E40" s="29">
        <v>1722.21</v>
      </c>
      <c r="F40" s="29">
        <v>1896175.3</v>
      </c>
      <c r="G40" s="29">
        <v>-1813.11</v>
      </c>
      <c r="H40" s="29">
        <v>278693.38</v>
      </c>
      <c r="I40" s="29">
        <v>-122.92</v>
      </c>
      <c r="J40" s="29">
        <v>37308.730000000003</v>
      </c>
      <c r="K40" s="30">
        <v>-37.14</v>
      </c>
      <c r="L40" s="29">
        <v>257766.53</v>
      </c>
      <c r="M40" s="29">
        <v>-186.67</v>
      </c>
      <c r="N40" s="29">
        <v>241296.91</v>
      </c>
      <c r="O40" s="30">
        <v>-519.09</v>
      </c>
      <c r="P40" s="29">
        <v>196812.54</v>
      </c>
      <c r="Q40" s="29">
        <v>-155.1</v>
      </c>
      <c r="R40" s="29">
        <v>130743.86</v>
      </c>
      <c r="S40" s="30">
        <v>-167.39</v>
      </c>
      <c r="T40" s="29">
        <v>8382.43</v>
      </c>
      <c r="U40" s="30">
        <v>-18.010000000000002</v>
      </c>
      <c r="V40" s="29">
        <v>106046.28</v>
      </c>
      <c r="W40" s="29">
        <v>706.47</v>
      </c>
      <c r="X40" s="29">
        <v>1889561.78</v>
      </c>
      <c r="Y40" s="29">
        <v>-67.62</v>
      </c>
      <c r="Z40" s="29">
        <v>47100.97</v>
      </c>
      <c r="AA40" s="30">
        <v>-35.96</v>
      </c>
      <c r="AB40" s="29">
        <v>196125.32</v>
      </c>
      <c r="AC40" s="30">
        <v>-129.86000000000001</v>
      </c>
      <c r="AD40" s="29">
        <v>20049.84</v>
      </c>
      <c r="AE40" s="30">
        <v>-101</v>
      </c>
      <c r="AF40" s="29">
        <v>24432.06</v>
      </c>
      <c r="AG40" s="30">
        <v>-10.19</v>
      </c>
      <c r="AH40" s="29">
        <v>199402.27</v>
      </c>
      <c r="AI40" s="29">
        <v>-103.93</v>
      </c>
      <c r="AJ40" s="29">
        <v>115497.51</v>
      </c>
      <c r="AK40" s="30">
        <v>-178.95</v>
      </c>
      <c r="AL40" s="29">
        <v>87592.91</v>
      </c>
      <c r="AM40" s="29">
        <v>-137.09</v>
      </c>
      <c r="AN40" s="29">
        <v>172789.33</v>
      </c>
      <c r="AO40" s="29">
        <v>-379.89</v>
      </c>
      <c r="AP40" s="29">
        <v>111965.23</v>
      </c>
      <c r="AQ40" s="30">
        <v>-94.79</v>
      </c>
      <c r="AR40" s="29">
        <v>23741.84</v>
      </c>
      <c r="AS40" s="30">
        <v>-101.66</v>
      </c>
      <c r="AT40" s="29">
        <v>77499.520000000004</v>
      </c>
      <c r="AU40" s="30">
        <v>-130.25</v>
      </c>
      <c r="AV40" s="29">
        <v>47168.99</v>
      </c>
      <c r="AW40" s="30">
        <v>-52.76</v>
      </c>
      <c r="AX40" s="29">
        <v>52130.2</v>
      </c>
      <c r="AY40" s="30">
        <v>-147.09</v>
      </c>
      <c r="AZ40" s="28">
        <v>2019110.2</v>
      </c>
      <c r="BA40" s="29">
        <v>-143.87</v>
      </c>
      <c r="BB40" s="29">
        <v>96767.2</v>
      </c>
      <c r="BC40" s="30">
        <v>-91.98</v>
      </c>
      <c r="BD40" s="29">
        <v>40014</v>
      </c>
      <c r="BE40" s="30">
        <v>-119.94</v>
      </c>
      <c r="BF40" s="29"/>
      <c r="BG40" s="29"/>
      <c r="BH40" s="29">
        <v>90510.05</v>
      </c>
      <c r="BI40" s="30">
        <v>57.8</v>
      </c>
      <c r="BJ40" s="29">
        <v>115339.16</v>
      </c>
      <c r="BK40" s="30">
        <v>-115.57</v>
      </c>
      <c r="BL40" s="29">
        <v>49073.43</v>
      </c>
      <c r="BM40" s="30">
        <v>-31.9</v>
      </c>
      <c r="BN40" s="29">
        <v>43717.01</v>
      </c>
      <c r="BO40" s="30">
        <v>-65.349999999999994</v>
      </c>
      <c r="BP40" s="29">
        <v>61740.13</v>
      </c>
      <c r="BQ40" s="30">
        <v>-171.15</v>
      </c>
      <c r="BR40" s="29">
        <v>245119.59</v>
      </c>
      <c r="BS40" s="30">
        <v>-47.24</v>
      </c>
      <c r="BT40" s="29">
        <v>1925771.57</v>
      </c>
      <c r="BU40" s="29">
        <v>-0.01</v>
      </c>
      <c r="BV40" s="29">
        <v>376882.49</v>
      </c>
      <c r="BW40" s="30">
        <v>-401.19</v>
      </c>
      <c r="BX40" s="29">
        <v>75832.37</v>
      </c>
      <c r="BY40" s="30">
        <v>-151.88</v>
      </c>
      <c r="BZ40" s="29">
        <v>260382.24</v>
      </c>
      <c r="CA40" s="30">
        <v>-516.98</v>
      </c>
      <c r="CB40" s="29">
        <v>12745.86</v>
      </c>
      <c r="CC40" s="30">
        <v>-12.94</v>
      </c>
      <c r="CD40" s="29">
        <v>34076.720000000001</v>
      </c>
      <c r="CE40" s="30">
        <v>-26.52</v>
      </c>
      <c r="CF40" s="29">
        <v>23011.48</v>
      </c>
      <c r="CG40" s="30">
        <v>-48.36</v>
      </c>
      <c r="CH40" s="29">
        <v>65831.399999999994</v>
      </c>
      <c r="CI40" s="30">
        <v>-106.14</v>
      </c>
      <c r="CJ40" s="29">
        <v>388134.22</v>
      </c>
      <c r="CK40" s="29">
        <v>47.39</v>
      </c>
      <c r="CL40" s="29">
        <v>223932.79</v>
      </c>
      <c r="CM40" s="30">
        <v>-328.01</v>
      </c>
      <c r="CN40" s="29">
        <v>117200.1</v>
      </c>
      <c r="CO40" s="30">
        <v>66.69</v>
      </c>
      <c r="CP40" s="29">
        <v>97389.87</v>
      </c>
      <c r="CQ40" s="30">
        <v>-90.47</v>
      </c>
      <c r="CR40" s="29">
        <v>164885.95000000001</v>
      </c>
      <c r="CS40" s="30">
        <v>-131.93</v>
      </c>
      <c r="CT40" s="29">
        <v>103023.97</v>
      </c>
      <c r="CU40" s="30">
        <v>68.77</v>
      </c>
      <c r="CV40" s="29">
        <v>1925771.57</v>
      </c>
      <c r="CW40" s="29">
        <v>-0.01</v>
      </c>
      <c r="CX40" s="29">
        <v>193233.4</v>
      </c>
      <c r="CY40" s="29">
        <v>-59.73</v>
      </c>
      <c r="CZ40" s="29">
        <v>17200.169999999998</v>
      </c>
      <c r="DA40" s="30">
        <v>3.11</v>
      </c>
      <c r="DB40" s="29">
        <v>40014</v>
      </c>
      <c r="DC40" s="30">
        <v>-119.94</v>
      </c>
      <c r="DD40" s="29">
        <v>8382.43</v>
      </c>
      <c r="DE40" s="30">
        <v>-18.010000000000002</v>
      </c>
      <c r="DF40" s="29">
        <v>56755.83</v>
      </c>
      <c r="DG40" s="30">
        <v>-147.72</v>
      </c>
      <c r="DH40" s="29">
        <v>26074.65</v>
      </c>
      <c r="DI40" s="30">
        <v>-6.77</v>
      </c>
      <c r="DJ40" s="29">
        <v>565286.55000000005</v>
      </c>
      <c r="DK40" s="29">
        <v>-304.83999999999997</v>
      </c>
      <c r="DL40" s="29">
        <v>91766.18</v>
      </c>
      <c r="DM40" s="29">
        <v>50.62</v>
      </c>
      <c r="DN40" s="29">
        <v>1925771.57</v>
      </c>
      <c r="DO40" s="29">
        <v>-0.01</v>
      </c>
      <c r="DP40" s="29">
        <v>83408.98</v>
      </c>
      <c r="DQ40" s="29">
        <v>176.51</v>
      </c>
      <c r="DR40" s="29">
        <v>39022.910000000003</v>
      </c>
      <c r="DS40" s="30">
        <v>-19.899999999999999</v>
      </c>
      <c r="DT40" s="29">
        <v>130743.86</v>
      </c>
      <c r="DU40" s="30">
        <v>-167.39</v>
      </c>
      <c r="DV40" s="29">
        <v>33974.49</v>
      </c>
      <c r="DW40" s="30">
        <v>35.299999999999997</v>
      </c>
      <c r="DX40" s="29">
        <v>106046.28</v>
      </c>
      <c r="DY40" s="29">
        <v>706.47</v>
      </c>
      <c r="DZ40" s="29">
        <v>10028.780000000001</v>
      </c>
      <c r="EA40" s="30">
        <v>6.86</v>
      </c>
      <c r="EB40" s="29">
        <v>13382.54</v>
      </c>
      <c r="EC40" s="30">
        <v>2.82</v>
      </c>
      <c r="ED40" s="29">
        <v>10785.38</v>
      </c>
      <c r="EE40" s="30">
        <v>34.96</v>
      </c>
      <c r="EF40" s="29">
        <v>251590.37</v>
      </c>
      <c r="EG40" s="30">
        <v>-129.43</v>
      </c>
      <c r="EH40" s="29">
        <v>175875.12</v>
      </c>
      <c r="EI40" s="30">
        <v>-345.52</v>
      </c>
      <c r="EJ40" s="29">
        <v>91145.58</v>
      </c>
      <c r="EK40" s="30">
        <v>-160.5</v>
      </c>
      <c r="EL40" s="29">
        <v>36500.959999999999</v>
      </c>
      <c r="EM40" s="30">
        <v>-25.15</v>
      </c>
      <c r="EN40" s="29">
        <v>39022.910000000003</v>
      </c>
      <c r="EO40" s="30">
        <v>-19.899999999999999</v>
      </c>
      <c r="EP40" s="29">
        <v>176254.97</v>
      </c>
      <c r="EQ40" s="29">
        <v>-160.72</v>
      </c>
      <c r="ER40" s="29">
        <v>13732.19</v>
      </c>
      <c r="ES40" s="29">
        <v>-33.770000000000003</v>
      </c>
      <c r="ET40" s="29">
        <v>111965.23</v>
      </c>
      <c r="EU40" s="30">
        <v>-94.79</v>
      </c>
      <c r="EV40" s="29">
        <v>47100.97</v>
      </c>
      <c r="EW40" s="30">
        <v>-35.96</v>
      </c>
      <c r="EX40" s="29">
        <v>50288.9</v>
      </c>
      <c r="EY40" s="30">
        <v>-54.52</v>
      </c>
    </row>
    <row r="41" spans="1:155">
      <c r="A41" s="27">
        <v>46092</v>
      </c>
      <c r="B41" s="29">
        <v>4485296.71</v>
      </c>
      <c r="C41" s="29">
        <v>-2678.23</v>
      </c>
      <c r="D41" s="29">
        <v>625383.99</v>
      </c>
      <c r="E41" s="29">
        <v>1563.25</v>
      </c>
      <c r="F41" s="29">
        <v>1923116.88</v>
      </c>
      <c r="G41" s="29">
        <v>-1660.21</v>
      </c>
      <c r="H41" s="29">
        <v>278657.98</v>
      </c>
      <c r="I41" s="29">
        <v>24.07</v>
      </c>
      <c r="J41" s="29">
        <v>37928.959999999999</v>
      </c>
      <c r="K41" s="30">
        <v>-53.29</v>
      </c>
      <c r="L41" s="29">
        <v>257824.72</v>
      </c>
      <c r="M41" s="29">
        <v>-50.58</v>
      </c>
      <c r="N41" s="29">
        <v>242950.39999999999</v>
      </c>
      <c r="O41" s="30">
        <v>-250.66</v>
      </c>
      <c r="P41" s="29">
        <v>199728.49</v>
      </c>
      <c r="Q41" s="29">
        <v>-237.7</v>
      </c>
      <c r="R41" s="29">
        <v>131703.89000000001</v>
      </c>
      <c r="S41" s="30">
        <v>-81.77</v>
      </c>
      <c r="T41" s="29">
        <v>8415.2000000000007</v>
      </c>
      <c r="U41" s="30">
        <v>-6.5</v>
      </c>
      <c r="V41" s="29">
        <v>104072.18</v>
      </c>
      <c r="W41" s="29">
        <v>513.14</v>
      </c>
      <c r="X41" s="29">
        <v>1911005.79</v>
      </c>
      <c r="Y41" s="29">
        <v>-782.93</v>
      </c>
      <c r="Z41" s="29">
        <v>47728.52</v>
      </c>
      <c r="AA41" s="30">
        <v>-28.35</v>
      </c>
      <c r="AB41" s="29">
        <v>201210.33</v>
      </c>
      <c r="AC41" s="30">
        <v>-17.25</v>
      </c>
      <c r="AD41" s="29">
        <v>19885.150000000001</v>
      </c>
      <c r="AE41" s="30">
        <v>-84.15</v>
      </c>
      <c r="AF41" s="29">
        <v>24463.98</v>
      </c>
      <c r="AG41" s="30">
        <v>-12.92</v>
      </c>
      <c r="AH41" s="29">
        <v>206873.42</v>
      </c>
      <c r="AI41" s="29">
        <v>75.64</v>
      </c>
      <c r="AJ41" s="29">
        <v>114174.78</v>
      </c>
      <c r="AK41" s="30">
        <v>-132.68</v>
      </c>
      <c r="AL41" s="29">
        <v>88048.76</v>
      </c>
      <c r="AM41" s="29">
        <v>-47.19</v>
      </c>
      <c r="AN41" s="29">
        <v>174234.05</v>
      </c>
      <c r="AO41" s="29">
        <v>-188.23</v>
      </c>
      <c r="AP41" s="29">
        <v>112248.56</v>
      </c>
      <c r="AQ41" s="30">
        <v>-5.14</v>
      </c>
      <c r="AR41" s="28">
        <v>24035.87</v>
      </c>
      <c r="AS41" s="30">
        <v>-81.38</v>
      </c>
      <c r="AT41" s="29">
        <v>78704.31</v>
      </c>
      <c r="AU41" s="30">
        <v>-103.11</v>
      </c>
      <c r="AV41" s="29">
        <v>48232.71</v>
      </c>
      <c r="AW41" s="30">
        <v>-33.549999999999997</v>
      </c>
      <c r="AX41" s="29">
        <v>53134.44</v>
      </c>
      <c r="AY41" s="30">
        <v>-86.2</v>
      </c>
      <c r="AZ41" s="28">
        <v>2040049.76</v>
      </c>
      <c r="BA41" s="29">
        <v>-690.4</v>
      </c>
      <c r="BB41" s="29">
        <v>100959.4</v>
      </c>
      <c r="BC41" s="30">
        <v>-28.35</v>
      </c>
      <c r="BD41" s="29">
        <v>40171.39</v>
      </c>
      <c r="BE41" s="30">
        <v>-122.1</v>
      </c>
      <c r="BF41" s="29"/>
      <c r="BG41" s="29"/>
      <c r="BH41" s="29">
        <v>90842.73</v>
      </c>
      <c r="BI41" s="30">
        <v>124.14</v>
      </c>
      <c r="BJ41" s="29">
        <v>116327.94</v>
      </c>
      <c r="BK41" s="30">
        <v>-67.790000000000006</v>
      </c>
      <c r="BL41" s="29">
        <v>50135.87</v>
      </c>
      <c r="BM41" s="30">
        <v>-11.79</v>
      </c>
      <c r="BN41" s="29">
        <v>44356.29</v>
      </c>
      <c r="BO41" s="30">
        <v>-36.79</v>
      </c>
      <c r="BP41" s="29">
        <v>63462.48</v>
      </c>
      <c r="BQ41" s="30">
        <v>-105.86</v>
      </c>
      <c r="BR41" s="29">
        <v>244574.32</v>
      </c>
      <c r="BS41" s="30">
        <v>63.35</v>
      </c>
      <c r="BT41" s="29">
        <v>1947147.16</v>
      </c>
      <c r="BU41" s="29">
        <v>-699.54</v>
      </c>
      <c r="BV41" s="29">
        <v>377469.76</v>
      </c>
      <c r="BW41" s="30">
        <v>-53.89</v>
      </c>
      <c r="BX41" s="29">
        <v>75966.67</v>
      </c>
      <c r="BY41" s="30">
        <v>-121.32</v>
      </c>
      <c r="BZ41" s="29">
        <v>262282.81</v>
      </c>
      <c r="CA41" s="30">
        <v>-235.43</v>
      </c>
      <c r="CB41" s="29">
        <v>12902.19</v>
      </c>
      <c r="CC41" s="30">
        <v>-3.22</v>
      </c>
      <c r="CD41" s="29">
        <v>34142.99</v>
      </c>
      <c r="CE41" s="30">
        <v>-30.81</v>
      </c>
      <c r="CF41" s="29">
        <v>23498.73</v>
      </c>
      <c r="CG41" s="30">
        <v>-42.39</v>
      </c>
      <c r="CH41" s="29">
        <v>66892.100000000006</v>
      </c>
      <c r="CI41" s="30">
        <v>-71.3</v>
      </c>
      <c r="CJ41" s="29">
        <v>391222.28</v>
      </c>
      <c r="CK41" s="29">
        <v>44.43</v>
      </c>
      <c r="CL41" s="29">
        <v>229335.75</v>
      </c>
      <c r="CM41" s="30">
        <v>-207.6</v>
      </c>
      <c r="CN41" s="28">
        <v>124233.46</v>
      </c>
      <c r="CO41" s="30">
        <v>194.69</v>
      </c>
      <c r="CP41" s="29">
        <v>101590.08</v>
      </c>
      <c r="CQ41" s="30">
        <v>-27.95</v>
      </c>
      <c r="CR41" s="29">
        <v>164680.71</v>
      </c>
      <c r="CS41" s="30">
        <v>-54.07</v>
      </c>
      <c r="CT41" s="29">
        <v>104922.22</v>
      </c>
      <c r="CU41" s="30">
        <v>189.34</v>
      </c>
      <c r="CV41" s="29">
        <v>1947147.16</v>
      </c>
      <c r="CW41" s="29">
        <v>-699.54</v>
      </c>
      <c r="CX41" s="29">
        <v>193505.99</v>
      </c>
      <c r="CY41" s="29">
        <v>104.4</v>
      </c>
      <c r="CZ41" s="29">
        <v>17276.21</v>
      </c>
      <c r="DA41" s="30">
        <v>18.190000000000001</v>
      </c>
      <c r="DB41" s="29">
        <v>40171.39</v>
      </c>
      <c r="DC41" s="30">
        <v>-122.1</v>
      </c>
      <c r="DD41" s="29">
        <v>8415.2000000000007</v>
      </c>
      <c r="DE41" s="30">
        <v>-6.5</v>
      </c>
      <c r="DF41" s="29">
        <v>57105.54</v>
      </c>
      <c r="DG41" s="30">
        <v>-128.30000000000001</v>
      </c>
      <c r="DH41" s="29">
        <v>26086.639999999999</v>
      </c>
      <c r="DI41" s="30">
        <v>0.43</v>
      </c>
      <c r="DJ41" s="29">
        <v>569685.69999999995</v>
      </c>
      <c r="DK41" s="29">
        <v>37.9</v>
      </c>
      <c r="DL41" s="29">
        <v>98358.05</v>
      </c>
      <c r="DM41" s="29">
        <v>172.85</v>
      </c>
      <c r="DN41" s="29">
        <v>1947147.16</v>
      </c>
      <c r="DO41" s="29">
        <v>-699.54</v>
      </c>
      <c r="DP41" s="29">
        <v>82399.360000000001</v>
      </c>
      <c r="DQ41" s="29">
        <v>125.27</v>
      </c>
      <c r="DR41" s="29">
        <v>39747.440000000002</v>
      </c>
      <c r="DS41" s="30">
        <v>-30.43</v>
      </c>
      <c r="DT41" s="29">
        <v>131703.89000000001</v>
      </c>
      <c r="DU41" s="30">
        <v>-81.77</v>
      </c>
      <c r="DV41" s="29">
        <v>32827.96</v>
      </c>
      <c r="DW41" s="30">
        <v>27.47</v>
      </c>
      <c r="DX41" s="29">
        <v>104072.18</v>
      </c>
      <c r="DY41" s="29">
        <v>513.14</v>
      </c>
      <c r="DZ41" s="29">
        <v>9904.18</v>
      </c>
      <c r="EA41" s="30">
        <v>-1.76</v>
      </c>
      <c r="EB41" s="29">
        <v>13325.78</v>
      </c>
      <c r="EC41" s="30">
        <v>-15.18</v>
      </c>
      <c r="ED41" s="29">
        <v>10778.25</v>
      </c>
      <c r="EE41" s="30">
        <v>52.69</v>
      </c>
      <c r="EF41" s="29">
        <v>255744.25</v>
      </c>
      <c r="EG41" s="30">
        <v>-52.43</v>
      </c>
      <c r="EH41" s="29">
        <v>180290.42</v>
      </c>
      <c r="EI41" s="30">
        <v>-212.03</v>
      </c>
      <c r="EJ41" s="29">
        <v>93086.35</v>
      </c>
      <c r="EK41" s="30">
        <v>-122.59</v>
      </c>
      <c r="EL41" s="29">
        <v>36590.79</v>
      </c>
      <c r="EM41" s="30">
        <v>-30.5</v>
      </c>
      <c r="EN41" s="29">
        <v>39747.440000000002</v>
      </c>
      <c r="EO41" s="30">
        <v>-30.43</v>
      </c>
      <c r="EP41" s="29">
        <v>172172.64</v>
      </c>
      <c r="EQ41" s="29">
        <v>48.49</v>
      </c>
      <c r="ER41" s="29">
        <v>14345.79</v>
      </c>
      <c r="ES41" s="29">
        <v>-9.42</v>
      </c>
      <c r="ET41" s="29">
        <v>112248.56</v>
      </c>
      <c r="EU41" s="30">
        <v>-5.14</v>
      </c>
      <c r="EV41" s="29">
        <v>47728.52</v>
      </c>
      <c r="EW41" s="30">
        <v>-28.35</v>
      </c>
      <c r="EX41" s="29">
        <v>53861.56</v>
      </c>
      <c r="EY41" s="30">
        <v>0.41</v>
      </c>
    </row>
    <row r="42" spans="1:155">
      <c r="A42" s="27">
        <v>46093</v>
      </c>
      <c r="B42" s="29">
        <v>4463912.18</v>
      </c>
      <c r="C42" s="29">
        <v>-882.14</v>
      </c>
      <c r="D42" s="29">
        <v>631878.52</v>
      </c>
      <c r="E42" s="29">
        <v>1077.08</v>
      </c>
      <c r="F42" s="29">
        <v>1905040.93</v>
      </c>
      <c r="G42" s="29">
        <v>-580.30999999999995</v>
      </c>
      <c r="H42" s="29">
        <v>281388.55</v>
      </c>
      <c r="I42" s="29">
        <v>-148.43</v>
      </c>
      <c r="J42" s="29">
        <v>38064.32</v>
      </c>
      <c r="K42" s="30">
        <v>-40.18</v>
      </c>
      <c r="L42" s="29">
        <v>260534.04</v>
      </c>
      <c r="M42" s="29">
        <v>-200.01</v>
      </c>
      <c r="N42" s="29">
        <v>242451.23</v>
      </c>
      <c r="O42" s="30">
        <v>8.4</v>
      </c>
      <c r="P42" s="29">
        <v>198163.02</v>
      </c>
      <c r="Q42" s="29">
        <v>-322.99</v>
      </c>
      <c r="R42" s="28">
        <v>131705.60000000001</v>
      </c>
      <c r="S42" s="30">
        <v>-73.89</v>
      </c>
      <c r="T42" s="29">
        <v>8473.68</v>
      </c>
      <c r="U42" s="30">
        <v>0.85</v>
      </c>
      <c r="V42" s="29">
        <v>105319.16</v>
      </c>
      <c r="W42" s="29">
        <v>368.09</v>
      </c>
      <c r="X42" s="29">
        <v>1882079.84</v>
      </c>
      <c r="Y42" s="29">
        <v>-352.18</v>
      </c>
      <c r="Z42" s="29">
        <v>46883.4</v>
      </c>
      <c r="AA42" s="30">
        <v>-8.59</v>
      </c>
      <c r="AB42" s="29">
        <v>199815.74</v>
      </c>
      <c r="AC42" s="30">
        <v>87.65</v>
      </c>
      <c r="AD42" s="29">
        <v>19929.419999999998</v>
      </c>
      <c r="AE42" s="30">
        <v>-65.97</v>
      </c>
      <c r="AF42" s="29">
        <v>25183.19</v>
      </c>
      <c r="AG42" s="30">
        <v>-2.71</v>
      </c>
      <c r="AH42" s="29">
        <v>211713.92000000001</v>
      </c>
      <c r="AI42" s="29">
        <v>200.75</v>
      </c>
      <c r="AJ42" s="29">
        <v>114095.83</v>
      </c>
      <c r="AK42" s="30">
        <v>-94.99</v>
      </c>
      <c r="AL42" s="29">
        <v>87553.44</v>
      </c>
      <c r="AM42" s="29">
        <v>16.41</v>
      </c>
      <c r="AN42" s="29">
        <v>174383.6</v>
      </c>
      <c r="AO42" s="29">
        <v>13.71</v>
      </c>
      <c r="AP42" s="29">
        <v>113495.31</v>
      </c>
      <c r="AQ42" s="30">
        <v>-6.7</v>
      </c>
      <c r="AR42" s="29">
        <v>24106.27</v>
      </c>
      <c r="AS42" s="30">
        <v>-52.27</v>
      </c>
      <c r="AT42" s="29">
        <v>78450.320000000007</v>
      </c>
      <c r="AU42" s="30">
        <v>-81.64</v>
      </c>
      <c r="AV42" s="29">
        <v>47870.879999999997</v>
      </c>
      <c r="AW42" s="30">
        <v>-27.13</v>
      </c>
      <c r="AX42" s="29">
        <v>54874.18</v>
      </c>
      <c r="AY42" s="30">
        <v>-24.16</v>
      </c>
      <c r="AZ42" s="28">
        <v>2010126.32</v>
      </c>
      <c r="BA42" s="29">
        <v>-281.14</v>
      </c>
      <c r="BB42" s="29">
        <v>98059.26</v>
      </c>
      <c r="BC42" s="30">
        <v>-7.22</v>
      </c>
      <c r="BD42" s="29">
        <v>40510.75</v>
      </c>
      <c r="BE42" s="30">
        <v>-49.97</v>
      </c>
      <c r="BF42" s="29"/>
      <c r="BG42" s="29"/>
      <c r="BH42" s="29">
        <v>91544.94</v>
      </c>
      <c r="BI42" s="30">
        <v>15.51</v>
      </c>
      <c r="BJ42" s="29">
        <v>115367.95</v>
      </c>
      <c r="BK42" s="30">
        <v>-127.3</v>
      </c>
      <c r="BL42" s="29">
        <v>50361.34</v>
      </c>
      <c r="BM42" s="30">
        <v>11.46</v>
      </c>
      <c r="BN42" s="29">
        <v>44847.86</v>
      </c>
      <c r="BO42" s="30">
        <v>-6.58</v>
      </c>
      <c r="BP42" s="29">
        <v>64778.02</v>
      </c>
      <c r="BQ42" s="30">
        <v>-56.71</v>
      </c>
      <c r="BR42" s="29">
        <v>248114.21</v>
      </c>
      <c r="BS42" s="30">
        <v>108.27</v>
      </c>
      <c r="BT42" s="29">
        <v>1918576.16</v>
      </c>
      <c r="BU42" s="28">
        <v>-275.83999999999997</v>
      </c>
      <c r="BV42" s="29">
        <v>381508.83</v>
      </c>
      <c r="BW42" s="30">
        <v>128.74</v>
      </c>
      <c r="BX42" s="29">
        <v>76356.210000000006</v>
      </c>
      <c r="BY42" s="30">
        <v>-96.49</v>
      </c>
      <c r="BZ42" s="29">
        <v>261937.04</v>
      </c>
      <c r="CA42" s="30">
        <v>30.12</v>
      </c>
      <c r="CB42" s="29">
        <v>13081.6</v>
      </c>
      <c r="CC42" s="30">
        <v>9.7899999999999991</v>
      </c>
      <c r="CD42" s="29">
        <v>34395.019999999997</v>
      </c>
      <c r="CE42" s="30">
        <v>-12.71</v>
      </c>
      <c r="CF42" s="29">
        <v>23357.01</v>
      </c>
      <c r="CG42" s="30">
        <v>-26.69</v>
      </c>
      <c r="CH42" s="29">
        <v>66646.78</v>
      </c>
      <c r="CI42" s="30">
        <v>-51.57</v>
      </c>
      <c r="CJ42" s="29">
        <v>392024.15</v>
      </c>
      <c r="CK42" s="29">
        <v>-107.33</v>
      </c>
      <c r="CL42" s="29">
        <v>228067.84</v>
      </c>
      <c r="CM42" s="30">
        <v>99.91</v>
      </c>
      <c r="CN42" s="28">
        <v>122982.39</v>
      </c>
      <c r="CO42" s="30">
        <v>162.58000000000001</v>
      </c>
      <c r="CP42" s="29">
        <v>98668.71</v>
      </c>
      <c r="CQ42" s="30">
        <v>-6.83</v>
      </c>
      <c r="CR42" s="29">
        <v>164654.25</v>
      </c>
      <c r="CS42" s="30">
        <v>-48.39</v>
      </c>
      <c r="CT42" s="29">
        <v>104679.35</v>
      </c>
      <c r="CU42" s="30">
        <v>138.13</v>
      </c>
      <c r="CV42" s="29">
        <v>1918576.16</v>
      </c>
      <c r="CW42" s="28">
        <v>-275.83999999999997</v>
      </c>
      <c r="CX42" s="29">
        <v>196702.38</v>
      </c>
      <c r="CY42" s="29">
        <v>119.57</v>
      </c>
      <c r="CZ42" s="29">
        <v>17299.689999999999</v>
      </c>
      <c r="DA42" s="30">
        <v>25.48</v>
      </c>
      <c r="DB42" s="29">
        <v>40510.75</v>
      </c>
      <c r="DC42" s="30">
        <v>-49.97</v>
      </c>
      <c r="DD42" s="29">
        <v>8473.68</v>
      </c>
      <c r="DE42" s="30">
        <v>0.85</v>
      </c>
      <c r="DF42" s="29">
        <v>57273.51</v>
      </c>
      <c r="DG42" s="30">
        <v>-105.64</v>
      </c>
      <c r="DH42" s="29">
        <v>26206.560000000001</v>
      </c>
      <c r="DI42" s="30">
        <v>11.07</v>
      </c>
      <c r="DJ42" s="29">
        <v>581196.37</v>
      </c>
      <c r="DK42" s="29">
        <v>141.71</v>
      </c>
      <c r="DL42" s="29">
        <v>97454.3</v>
      </c>
      <c r="DM42" s="30">
        <v>134.34</v>
      </c>
      <c r="DN42" s="29">
        <v>1918576.16</v>
      </c>
      <c r="DO42" s="29">
        <v>-275.83999999999997</v>
      </c>
      <c r="DP42" s="29">
        <v>83686.490000000005</v>
      </c>
      <c r="DQ42" s="29">
        <v>102.27</v>
      </c>
      <c r="DR42" s="29">
        <v>40055.69</v>
      </c>
      <c r="DS42" s="30">
        <v>-11.06</v>
      </c>
      <c r="DT42" s="29">
        <v>131705.60000000001</v>
      </c>
      <c r="DU42" s="30">
        <v>-73.89</v>
      </c>
      <c r="DV42" s="29">
        <v>32799</v>
      </c>
      <c r="DW42" s="30">
        <v>25.16</v>
      </c>
      <c r="DX42" s="29">
        <v>105319.16</v>
      </c>
      <c r="DY42" s="29">
        <v>368.09</v>
      </c>
      <c r="DZ42" s="29">
        <v>9868.19</v>
      </c>
      <c r="EA42" s="30">
        <v>-11.42</v>
      </c>
      <c r="EB42" s="29">
        <v>13438.27</v>
      </c>
      <c r="EC42" s="30">
        <v>-18.91</v>
      </c>
      <c r="ED42" s="29">
        <v>10841.98</v>
      </c>
      <c r="EE42" s="30">
        <v>54.31</v>
      </c>
      <c r="EF42" s="29">
        <v>254639.57</v>
      </c>
      <c r="EG42" s="30">
        <v>-150.38999999999999</v>
      </c>
      <c r="EH42" s="28">
        <v>178824</v>
      </c>
      <c r="EI42" s="30">
        <v>-121.53</v>
      </c>
      <c r="EJ42" s="29">
        <v>93044.07</v>
      </c>
      <c r="EK42" s="30">
        <v>-67.09</v>
      </c>
      <c r="EL42" s="29">
        <v>36906.339999999997</v>
      </c>
      <c r="EM42" s="30">
        <v>-12.16</v>
      </c>
      <c r="EN42" s="29">
        <v>40055.69</v>
      </c>
      <c r="EO42" s="30">
        <v>-11.06</v>
      </c>
      <c r="EP42" s="29">
        <v>177017.36</v>
      </c>
      <c r="EQ42" s="29">
        <v>93.19</v>
      </c>
      <c r="ER42" s="29">
        <v>14422.86</v>
      </c>
      <c r="ES42" s="29">
        <v>8.64</v>
      </c>
      <c r="ET42" s="29">
        <v>113495.31</v>
      </c>
      <c r="EU42" s="30">
        <v>-6.7</v>
      </c>
      <c r="EV42" s="29">
        <v>46883.4</v>
      </c>
      <c r="EW42" s="30">
        <v>-8.59</v>
      </c>
      <c r="EX42" s="29">
        <v>51785.3</v>
      </c>
      <c r="EY42" s="30">
        <v>1.76</v>
      </c>
    </row>
    <row r="43" spans="1:155">
      <c r="A43" s="27">
        <v>46094</v>
      </c>
      <c r="B43" s="29">
        <v>4386692.78</v>
      </c>
      <c r="C43" s="29">
        <v>-811.39</v>
      </c>
      <c r="D43" s="29">
        <v>634503.57999999996</v>
      </c>
      <c r="E43" s="29">
        <v>853.58</v>
      </c>
      <c r="F43" s="29">
        <v>1864629.26</v>
      </c>
      <c r="G43" s="29">
        <v>-388.32</v>
      </c>
      <c r="H43" s="29">
        <v>269451.61</v>
      </c>
      <c r="I43" s="29">
        <v>-414.29</v>
      </c>
      <c r="J43" s="29">
        <v>38979.79</v>
      </c>
      <c r="K43" s="30">
        <v>-32.56</v>
      </c>
      <c r="L43" s="29">
        <v>249117.65</v>
      </c>
      <c r="M43" s="29">
        <v>-414.92</v>
      </c>
      <c r="N43" s="29">
        <v>238871.31</v>
      </c>
      <c r="O43" s="30">
        <v>75.12</v>
      </c>
      <c r="P43" s="29">
        <v>200586.25</v>
      </c>
      <c r="Q43" s="29">
        <v>-258.32</v>
      </c>
      <c r="R43" s="29">
        <v>132009.93</v>
      </c>
      <c r="S43" s="30">
        <v>-47.45</v>
      </c>
      <c r="T43" s="29">
        <v>8346.43</v>
      </c>
      <c r="U43" s="30">
        <v>3.7</v>
      </c>
      <c r="V43" s="29">
        <v>104584.93</v>
      </c>
      <c r="W43" s="29">
        <v>232.39</v>
      </c>
      <c r="X43" s="29">
        <v>1840115.11</v>
      </c>
      <c r="Y43" s="29">
        <v>-501.03</v>
      </c>
      <c r="Z43" s="29">
        <v>45931.5</v>
      </c>
      <c r="AA43" s="30">
        <v>1.97</v>
      </c>
      <c r="AB43" s="29">
        <v>196962.88</v>
      </c>
      <c r="AC43" s="30">
        <v>96.57</v>
      </c>
      <c r="AD43" s="29">
        <v>19455.009999999998</v>
      </c>
      <c r="AE43" s="30">
        <v>-26.89</v>
      </c>
      <c r="AF43" s="29">
        <v>24544.59</v>
      </c>
      <c r="AG43" s="30">
        <v>-6.25</v>
      </c>
      <c r="AH43" s="29">
        <v>208651.71</v>
      </c>
      <c r="AI43" s="29">
        <v>166.04</v>
      </c>
      <c r="AJ43" s="29">
        <v>116555.18</v>
      </c>
      <c r="AK43" s="30">
        <v>-97.72</v>
      </c>
      <c r="AL43" s="29">
        <v>85694.58</v>
      </c>
      <c r="AM43" s="29">
        <v>20.38</v>
      </c>
      <c r="AN43" s="29">
        <v>172511.45</v>
      </c>
      <c r="AO43" s="29">
        <v>64.95</v>
      </c>
      <c r="AP43" s="29">
        <v>113269.42</v>
      </c>
      <c r="AQ43" s="30">
        <v>6.25</v>
      </c>
      <c r="AR43" s="29">
        <v>24049.55</v>
      </c>
      <c r="AS43" s="30">
        <v>4.08</v>
      </c>
      <c r="AT43" s="29">
        <v>77033.47</v>
      </c>
      <c r="AU43" s="30">
        <v>-85.77</v>
      </c>
      <c r="AV43" s="29">
        <v>47761.27</v>
      </c>
      <c r="AW43" s="30">
        <v>-31.69</v>
      </c>
      <c r="AX43" s="29">
        <v>57254.23</v>
      </c>
      <c r="AY43" s="30">
        <v>-26.89</v>
      </c>
      <c r="AZ43" s="28">
        <v>1966445.33</v>
      </c>
      <c r="BA43" s="29">
        <v>-497.38</v>
      </c>
      <c r="BB43" s="29">
        <v>96327.62</v>
      </c>
      <c r="BC43" s="30">
        <v>-2.72</v>
      </c>
      <c r="BD43" s="29">
        <v>41370.15</v>
      </c>
      <c r="BE43" s="30">
        <v>6.95</v>
      </c>
      <c r="BF43" s="29"/>
      <c r="BG43" s="29"/>
      <c r="BH43" s="28">
        <v>87575.72</v>
      </c>
      <c r="BI43" s="30">
        <v>-77.13</v>
      </c>
      <c r="BJ43" s="29">
        <v>111147.54</v>
      </c>
      <c r="BK43" s="30">
        <v>-285.60000000000002</v>
      </c>
      <c r="BL43" s="29">
        <v>49295.06</v>
      </c>
      <c r="BM43" s="30">
        <v>5.81</v>
      </c>
      <c r="BN43" s="29">
        <v>43839.53</v>
      </c>
      <c r="BO43" s="30">
        <v>-14.37</v>
      </c>
      <c r="BP43" s="29">
        <v>66827.19</v>
      </c>
      <c r="BQ43" s="30">
        <v>-83.6</v>
      </c>
      <c r="BR43" s="29">
        <v>249207.11</v>
      </c>
      <c r="BS43" s="30">
        <v>227.52</v>
      </c>
      <c r="BT43" s="29">
        <v>1876425.81</v>
      </c>
      <c r="BU43" s="28">
        <v>-457.66</v>
      </c>
      <c r="BV43" s="29">
        <v>374616.5</v>
      </c>
      <c r="BW43" s="30">
        <v>38.08</v>
      </c>
      <c r="BX43" s="29">
        <v>74530.960000000006</v>
      </c>
      <c r="BY43" s="30">
        <v>-74</v>
      </c>
      <c r="BZ43" s="29">
        <v>258206.03</v>
      </c>
      <c r="CA43" s="30">
        <v>85.33</v>
      </c>
      <c r="CB43" s="29">
        <v>13070.57</v>
      </c>
      <c r="CC43" s="30">
        <v>26.79</v>
      </c>
      <c r="CD43" s="29">
        <v>34794.629999999997</v>
      </c>
      <c r="CE43" s="30">
        <v>-9</v>
      </c>
      <c r="CF43" s="29">
        <v>23298.59</v>
      </c>
      <c r="CG43" s="30">
        <v>-26.53</v>
      </c>
      <c r="CH43" s="29">
        <v>65726.44</v>
      </c>
      <c r="CI43" s="30">
        <v>-59.73</v>
      </c>
      <c r="CJ43" s="29">
        <v>393644.77</v>
      </c>
      <c r="CK43" s="29">
        <v>17.25</v>
      </c>
      <c r="CL43" s="29">
        <v>225014.44</v>
      </c>
      <c r="CM43" s="30">
        <v>106.72</v>
      </c>
      <c r="CN43" s="29">
        <v>120639.06</v>
      </c>
      <c r="CO43" s="30">
        <v>181.6</v>
      </c>
      <c r="CP43" s="28">
        <v>96946.82</v>
      </c>
      <c r="CQ43" s="30">
        <v>-2.87</v>
      </c>
      <c r="CR43" s="29">
        <v>166854.1</v>
      </c>
      <c r="CS43" s="30">
        <v>-22.47</v>
      </c>
      <c r="CT43" s="29">
        <v>104225.67</v>
      </c>
      <c r="CU43" s="30">
        <v>75.67</v>
      </c>
      <c r="CV43" s="29">
        <v>1876425.81</v>
      </c>
      <c r="CW43" s="28">
        <v>-457.66</v>
      </c>
      <c r="CX43" s="29">
        <v>191058.07</v>
      </c>
      <c r="CY43" s="29">
        <v>102.59</v>
      </c>
      <c r="CZ43" s="29">
        <v>17192.77</v>
      </c>
      <c r="DA43" s="30">
        <v>24.09</v>
      </c>
      <c r="DB43" s="29">
        <v>41370.15</v>
      </c>
      <c r="DC43" s="30">
        <v>6.95</v>
      </c>
      <c r="DD43" s="29">
        <v>8346.43</v>
      </c>
      <c r="DE43" s="30">
        <v>3.7</v>
      </c>
      <c r="DF43" s="29">
        <v>55974.84</v>
      </c>
      <c r="DG43" s="30">
        <v>-78.98</v>
      </c>
      <c r="DH43" s="29">
        <v>26573.83</v>
      </c>
      <c r="DI43" s="30">
        <v>6.65</v>
      </c>
      <c r="DJ43" s="29">
        <v>572340.85</v>
      </c>
      <c r="DK43" s="29">
        <v>97.53</v>
      </c>
      <c r="DL43" s="29">
        <v>95292.99</v>
      </c>
      <c r="DM43" s="30">
        <v>152.75</v>
      </c>
      <c r="DN43" s="29">
        <v>1876425.81</v>
      </c>
      <c r="DO43" s="29">
        <v>-457.66</v>
      </c>
      <c r="DP43" s="29">
        <v>85376.58</v>
      </c>
      <c r="DQ43" s="29">
        <v>141.43</v>
      </c>
      <c r="DR43" s="29">
        <v>40920.49</v>
      </c>
      <c r="DS43" s="30">
        <v>-0.57999999999999996</v>
      </c>
      <c r="DT43" s="29">
        <v>132009.93</v>
      </c>
      <c r="DU43" s="30">
        <v>-47.45</v>
      </c>
      <c r="DV43" s="29">
        <v>34697.06</v>
      </c>
      <c r="DW43" s="30">
        <v>25.21</v>
      </c>
      <c r="DX43" s="29">
        <v>104584.93</v>
      </c>
      <c r="DY43" s="29">
        <v>232.39</v>
      </c>
      <c r="DZ43" s="29">
        <v>9973.6200000000008</v>
      </c>
      <c r="EA43" s="30">
        <v>-13.03</v>
      </c>
      <c r="EB43" s="29">
        <v>13563.89</v>
      </c>
      <c r="EC43" s="30">
        <v>-21.19</v>
      </c>
      <c r="ED43" s="29">
        <v>10723.63</v>
      </c>
      <c r="EE43" s="30">
        <v>38.9</v>
      </c>
      <c r="EF43" s="29">
        <v>255022.16</v>
      </c>
      <c r="EG43" s="30">
        <v>-48.98</v>
      </c>
      <c r="EH43" s="29">
        <v>174222.32</v>
      </c>
      <c r="EI43" s="30">
        <v>-28.28</v>
      </c>
      <c r="EJ43" s="29">
        <v>92801.99</v>
      </c>
      <c r="EK43" s="30">
        <v>-55.9</v>
      </c>
      <c r="EL43" s="29">
        <v>37291.58</v>
      </c>
      <c r="EM43" s="30">
        <v>-8.43</v>
      </c>
      <c r="EN43" s="29">
        <v>40920.49</v>
      </c>
      <c r="EO43" s="30">
        <v>-0.57999999999999996</v>
      </c>
      <c r="EP43" s="29">
        <v>175805.58</v>
      </c>
      <c r="EQ43" s="29">
        <v>-48.92</v>
      </c>
      <c r="ER43" s="29">
        <v>14771.14</v>
      </c>
      <c r="ES43" s="29">
        <v>-5.14</v>
      </c>
      <c r="ET43" s="29">
        <v>113269.42</v>
      </c>
      <c r="EU43" s="30">
        <v>6.25</v>
      </c>
      <c r="EV43" s="29">
        <v>45931.5</v>
      </c>
      <c r="EW43" s="30">
        <v>1.97</v>
      </c>
      <c r="EX43" s="29">
        <v>51015.33</v>
      </c>
      <c r="EY43" s="30">
        <v>-4.84</v>
      </c>
    </row>
    <row r="44" spans="1:155">
      <c r="A44" s="27">
        <v>46097</v>
      </c>
      <c r="B44" s="29">
        <v>4436474.2699999996</v>
      </c>
      <c r="C44" s="29">
        <v>823.73</v>
      </c>
      <c r="D44" s="29">
        <v>627221.46</v>
      </c>
      <c r="E44" s="29">
        <v>639.25</v>
      </c>
      <c r="F44" s="29">
        <v>1887504</v>
      </c>
      <c r="G44" s="29">
        <v>356.92</v>
      </c>
      <c r="H44" s="29">
        <v>265604.07</v>
      </c>
      <c r="I44" s="29">
        <v>-436.14</v>
      </c>
      <c r="J44" s="29">
        <v>37760.97</v>
      </c>
      <c r="K44" s="30">
        <v>-37.200000000000003</v>
      </c>
      <c r="L44" s="29">
        <v>245668.2</v>
      </c>
      <c r="M44" s="29">
        <v>-429.95</v>
      </c>
      <c r="N44" s="29">
        <v>235150.22</v>
      </c>
      <c r="O44" s="30">
        <v>160.62</v>
      </c>
      <c r="P44" s="29">
        <v>197545.36</v>
      </c>
      <c r="Q44" s="29">
        <v>-275.31</v>
      </c>
      <c r="R44" s="29">
        <v>130688.12</v>
      </c>
      <c r="S44" s="30">
        <v>-50.4</v>
      </c>
      <c r="T44" s="29">
        <v>8216.08</v>
      </c>
      <c r="U44" s="30">
        <v>5.47</v>
      </c>
      <c r="V44" s="29">
        <v>106494.14</v>
      </c>
      <c r="W44" s="29">
        <v>263.05</v>
      </c>
      <c r="X44" s="29">
        <v>1917653.47</v>
      </c>
      <c r="Y44" s="29">
        <v>695.66</v>
      </c>
      <c r="Z44" s="29">
        <v>45265.440000000002</v>
      </c>
      <c r="AA44" s="30">
        <v>13.24</v>
      </c>
      <c r="AB44" s="29">
        <v>195655.72</v>
      </c>
      <c r="AC44" s="30">
        <v>98.02</v>
      </c>
      <c r="AD44" s="29">
        <v>19609.830000000002</v>
      </c>
      <c r="AE44" s="30">
        <v>18.760000000000002</v>
      </c>
      <c r="AF44" s="29">
        <v>24755.47</v>
      </c>
      <c r="AG44" s="30">
        <v>-11.35</v>
      </c>
      <c r="AH44" s="29">
        <v>202952.83</v>
      </c>
      <c r="AI44" s="29">
        <v>70.290000000000006</v>
      </c>
      <c r="AJ44" s="29">
        <v>114327.64</v>
      </c>
      <c r="AK44" s="30">
        <v>-161.35</v>
      </c>
      <c r="AL44" s="29">
        <v>84935.8</v>
      </c>
      <c r="AM44" s="29">
        <v>23.56</v>
      </c>
      <c r="AN44" s="29">
        <v>169323.74</v>
      </c>
      <c r="AO44" s="29">
        <v>146.13999999999999</v>
      </c>
      <c r="AP44" s="29">
        <v>111258.66</v>
      </c>
      <c r="AQ44" s="30">
        <v>29.58</v>
      </c>
      <c r="AR44" s="29">
        <v>24235.46</v>
      </c>
      <c r="AS44" s="30">
        <v>60.89</v>
      </c>
      <c r="AT44" s="29">
        <v>77331.360000000001</v>
      </c>
      <c r="AU44" s="30">
        <v>-31.48</v>
      </c>
      <c r="AV44" s="29">
        <v>46744.57</v>
      </c>
      <c r="AW44" s="30">
        <v>-34.96</v>
      </c>
      <c r="AX44" s="29">
        <v>55413.64</v>
      </c>
      <c r="AY44" s="30">
        <v>24.55</v>
      </c>
      <c r="AZ44" s="28">
        <v>2043601.93</v>
      </c>
      <c r="BA44" s="29">
        <v>685.76</v>
      </c>
      <c r="BB44" s="29">
        <v>95565.4</v>
      </c>
      <c r="BC44" s="30">
        <v>20.49</v>
      </c>
      <c r="BD44" s="29">
        <v>40199.64</v>
      </c>
      <c r="BE44" s="30">
        <v>36.21</v>
      </c>
      <c r="BF44" s="29"/>
      <c r="BG44" s="29"/>
      <c r="BH44" s="28">
        <v>85755.67</v>
      </c>
      <c r="BI44" s="30">
        <v>-108.33</v>
      </c>
      <c r="BJ44" s="29">
        <v>109231.95</v>
      </c>
      <c r="BK44" s="30">
        <v>-326.38</v>
      </c>
      <c r="BL44" s="29">
        <v>48580.160000000003</v>
      </c>
      <c r="BM44" s="30">
        <v>6.46</v>
      </c>
      <c r="BN44" s="29">
        <v>43113.78</v>
      </c>
      <c r="BO44" s="30">
        <v>-6.46</v>
      </c>
      <c r="BP44" s="29">
        <v>65152.18</v>
      </c>
      <c r="BQ44" s="30">
        <v>-35.49</v>
      </c>
      <c r="BR44" s="29">
        <v>244307.18</v>
      </c>
      <c r="BS44" s="30">
        <v>266.31</v>
      </c>
      <c r="BT44" s="29">
        <v>1954394.98</v>
      </c>
      <c r="BU44" s="28">
        <v>753.24</v>
      </c>
      <c r="BV44" s="29">
        <v>377024.78</v>
      </c>
      <c r="BW44" s="30">
        <v>179.67</v>
      </c>
      <c r="BX44" s="29">
        <v>74444.25</v>
      </c>
      <c r="BY44" s="30">
        <v>-29.08</v>
      </c>
      <c r="BZ44" s="29">
        <v>254259.54</v>
      </c>
      <c r="CA44" s="30">
        <v>169.7</v>
      </c>
      <c r="CB44" s="29">
        <v>13096.99</v>
      </c>
      <c r="CC44" s="30">
        <v>40.299999999999997</v>
      </c>
      <c r="CD44" s="29">
        <v>34100.75</v>
      </c>
      <c r="CE44" s="30">
        <v>-31.41</v>
      </c>
      <c r="CF44" s="29">
        <v>23792.71</v>
      </c>
      <c r="CG44" s="30">
        <v>0.62</v>
      </c>
      <c r="CH44" s="29">
        <v>64659.88</v>
      </c>
      <c r="CI44" s="30">
        <v>-60.49</v>
      </c>
      <c r="CJ44" s="29">
        <v>386839.57</v>
      </c>
      <c r="CK44" s="29">
        <v>-72.09</v>
      </c>
      <c r="CL44" s="29">
        <v>223449.29</v>
      </c>
      <c r="CM44" s="30">
        <v>109.99</v>
      </c>
      <c r="CN44" s="29">
        <v>121275.36</v>
      </c>
      <c r="CO44" s="30">
        <v>226.35</v>
      </c>
      <c r="CP44" s="29">
        <v>96177.05</v>
      </c>
      <c r="CQ44" s="30">
        <v>20.52</v>
      </c>
      <c r="CR44" s="29">
        <v>164954.62</v>
      </c>
      <c r="CS44" s="30">
        <v>-67.45</v>
      </c>
      <c r="CT44" s="29">
        <v>104715.37</v>
      </c>
      <c r="CU44" s="30">
        <v>135.94999999999999</v>
      </c>
      <c r="CV44" s="29">
        <v>1954394.98</v>
      </c>
      <c r="CW44" s="28">
        <v>753.24</v>
      </c>
      <c r="CX44" s="29">
        <v>188720.56</v>
      </c>
      <c r="CY44" s="29">
        <v>118.18</v>
      </c>
      <c r="CZ44" s="29">
        <v>17080.41</v>
      </c>
      <c r="DA44" s="30">
        <v>18.96</v>
      </c>
      <c r="DB44" s="29">
        <v>40199.64</v>
      </c>
      <c r="DC44" s="30">
        <v>36.21</v>
      </c>
      <c r="DD44" s="29">
        <v>8216.08</v>
      </c>
      <c r="DE44" s="30">
        <v>5.47</v>
      </c>
      <c r="DF44" s="29">
        <v>55935.53</v>
      </c>
      <c r="DG44" s="30">
        <v>-36.299999999999997</v>
      </c>
      <c r="DH44" s="29">
        <v>25936.47</v>
      </c>
      <c r="DI44" s="30">
        <v>-20.18</v>
      </c>
      <c r="DJ44" s="29">
        <v>560381.79</v>
      </c>
      <c r="DK44" s="29">
        <v>60.75</v>
      </c>
      <c r="DL44" s="29">
        <v>96346.74</v>
      </c>
      <c r="DM44" s="29">
        <v>205.04</v>
      </c>
      <c r="DN44" s="29">
        <v>1954394.98</v>
      </c>
      <c r="DO44" s="29">
        <v>753.24</v>
      </c>
      <c r="DP44" s="29">
        <v>84456.86</v>
      </c>
      <c r="DQ44" s="29">
        <v>140.11000000000001</v>
      </c>
      <c r="DR44" s="29">
        <v>39754.19</v>
      </c>
      <c r="DS44" s="30">
        <v>-7.79</v>
      </c>
      <c r="DT44" s="29">
        <v>130688.12</v>
      </c>
      <c r="DU44" s="30">
        <v>-50.4</v>
      </c>
      <c r="DV44" s="29">
        <v>34108.82</v>
      </c>
      <c r="DW44" s="30">
        <v>-16.829999999999998</v>
      </c>
      <c r="DX44" s="29">
        <v>106494.14</v>
      </c>
      <c r="DY44" s="29">
        <v>263.05</v>
      </c>
      <c r="DZ44" s="29">
        <v>9559.4500000000007</v>
      </c>
      <c r="EA44" s="30">
        <v>-16.46</v>
      </c>
      <c r="EB44" s="29">
        <v>13392.55</v>
      </c>
      <c r="EC44" s="30">
        <v>-21.97</v>
      </c>
      <c r="ED44" s="29">
        <v>10485.11</v>
      </c>
      <c r="EE44" s="30">
        <v>33.380000000000003</v>
      </c>
      <c r="EF44" s="29">
        <v>249816.94</v>
      </c>
      <c r="EG44" s="30">
        <v>-132.38</v>
      </c>
      <c r="EH44" s="29">
        <v>177743.57</v>
      </c>
      <c r="EI44" s="30">
        <v>128</v>
      </c>
      <c r="EJ44" s="29">
        <v>91135.65</v>
      </c>
      <c r="EK44" s="30">
        <v>-64.42</v>
      </c>
      <c r="EL44" s="29">
        <v>36584.519999999997</v>
      </c>
      <c r="EM44" s="30">
        <v>-31.91</v>
      </c>
      <c r="EN44" s="29">
        <v>39754.19</v>
      </c>
      <c r="EO44" s="30">
        <v>-7.79</v>
      </c>
      <c r="EP44" s="29">
        <v>174659.66</v>
      </c>
      <c r="EQ44" s="29">
        <v>-12.11</v>
      </c>
      <c r="ER44" s="29">
        <v>14614.88</v>
      </c>
      <c r="ES44" s="29">
        <v>2.5099999999999998</v>
      </c>
      <c r="ET44" s="29">
        <v>111258.66</v>
      </c>
      <c r="EU44" s="30">
        <v>29.58</v>
      </c>
      <c r="EV44" s="29">
        <v>45265.440000000002</v>
      </c>
      <c r="EW44" s="30">
        <v>13.24</v>
      </c>
      <c r="EX44" s="29">
        <v>50911.61</v>
      </c>
      <c r="EY44" s="30">
        <v>7.28</v>
      </c>
    </row>
    <row r="45" spans="1:155">
      <c r="A45" s="27">
        <v>46098</v>
      </c>
      <c r="B45" s="29">
        <v>4508059.58</v>
      </c>
      <c r="C45" s="29">
        <v>641.39</v>
      </c>
      <c r="D45" s="29">
        <v>626444.13</v>
      </c>
      <c r="E45" s="29">
        <v>173.5</v>
      </c>
      <c r="F45" s="29">
        <v>1934844.53</v>
      </c>
      <c r="G45" s="29">
        <v>531.53</v>
      </c>
      <c r="H45" s="29">
        <v>273418.68</v>
      </c>
      <c r="I45" s="29">
        <v>-472.51</v>
      </c>
      <c r="J45" s="29">
        <v>39341</v>
      </c>
      <c r="K45" s="30">
        <v>-27.21</v>
      </c>
      <c r="L45" s="29">
        <v>253119.56</v>
      </c>
      <c r="M45" s="29">
        <v>-470.19</v>
      </c>
      <c r="N45" s="29">
        <v>242669.86</v>
      </c>
      <c r="O45" s="30">
        <v>139.16</v>
      </c>
      <c r="P45" s="29">
        <v>201143.73</v>
      </c>
      <c r="Q45" s="29">
        <v>-168.89</v>
      </c>
      <c r="R45" s="29">
        <v>133139.97</v>
      </c>
      <c r="S45" s="30">
        <v>-28.18</v>
      </c>
      <c r="T45" s="29">
        <v>8266.85</v>
      </c>
      <c r="U45" s="30">
        <v>6.63</v>
      </c>
      <c r="V45" s="29">
        <v>105072.57</v>
      </c>
      <c r="W45" s="29">
        <v>196.88</v>
      </c>
      <c r="X45" s="29">
        <v>1944166.83</v>
      </c>
      <c r="Y45" s="29">
        <v>190.33</v>
      </c>
      <c r="Z45" s="29">
        <v>46258.91</v>
      </c>
      <c r="AA45" s="30">
        <v>16.84</v>
      </c>
      <c r="AB45" s="29">
        <v>198376.03</v>
      </c>
      <c r="AC45" s="30">
        <v>111.39</v>
      </c>
      <c r="AD45" s="29">
        <v>19787</v>
      </c>
      <c r="AE45" s="30">
        <v>28.36</v>
      </c>
      <c r="AF45" s="29">
        <v>24715.360000000001</v>
      </c>
      <c r="AG45" s="30">
        <v>-10.44</v>
      </c>
      <c r="AH45" s="29">
        <v>205800.35</v>
      </c>
      <c r="AI45" s="29">
        <v>130.43</v>
      </c>
      <c r="AJ45" s="29">
        <v>116189.35</v>
      </c>
      <c r="AK45" s="30">
        <v>-148.19999999999999</v>
      </c>
      <c r="AL45" s="29">
        <v>87105.61</v>
      </c>
      <c r="AM45" s="29">
        <v>-20.78</v>
      </c>
      <c r="AN45" s="29">
        <v>174687.43</v>
      </c>
      <c r="AO45" s="29">
        <v>134.83000000000001</v>
      </c>
      <c r="AP45" s="29">
        <v>113249.03</v>
      </c>
      <c r="AQ45" s="30">
        <v>14.41</v>
      </c>
      <c r="AR45" s="29">
        <v>24533.78</v>
      </c>
      <c r="AS45" s="30">
        <v>90.84</v>
      </c>
      <c r="AT45" s="29">
        <v>78198.83</v>
      </c>
      <c r="AU45" s="30">
        <v>22.97</v>
      </c>
      <c r="AV45" s="29">
        <v>46940.2</v>
      </c>
      <c r="AW45" s="30">
        <v>-26.18</v>
      </c>
      <c r="AX45" s="29">
        <v>55672.07</v>
      </c>
      <c r="AY45" s="30">
        <v>26.94</v>
      </c>
      <c r="AZ45" s="28">
        <v>2074670.63</v>
      </c>
      <c r="BA45" s="29">
        <v>175.15</v>
      </c>
      <c r="BB45" s="29">
        <v>97710.8</v>
      </c>
      <c r="BC45" s="30">
        <v>13.47</v>
      </c>
      <c r="BD45" s="29">
        <v>40950.550000000003</v>
      </c>
      <c r="BE45" s="30">
        <v>36.51</v>
      </c>
      <c r="BF45" s="29"/>
      <c r="BG45" s="29"/>
      <c r="BH45" s="29">
        <v>87814.48</v>
      </c>
      <c r="BI45" s="30">
        <v>-140.07</v>
      </c>
      <c r="BJ45" s="29">
        <v>111888.47</v>
      </c>
      <c r="BK45" s="30">
        <v>-373.26</v>
      </c>
      <c r="BL45" s="29">
        <v>48933.55</v>
      </c>
      <c r="BM45" s="30">
        <v>6.11</v>
      </c>
      <c r="BN45" s="29">
        <v>44082.3</v>
      </c>
      <c r="BO45" s="30">
        <v>-17.66</v>
      </c>
      <c r="BP45" s="29">
        <v>65591.960000000006</v>
      </c>
      <c r="BQ45" s="30">
        <v>-38.450000000000003</v>
      </c>
      <c r="BR45" s="29">
        <v>246322.39</v>
      </c>
      <c r="BS45" s="30">
        <v>72.61</v>
      </c>
      <c r="BT45" s="29">
        <v>1981027.98</v>
      </c>
      <c r="BU45" s="28">
        <v>252.91</v>
      </c>
      <c r="BV45" s="29">
        <v>377045.17</v>
      </c>
      <c r="BW45" s="30">
        <v>282.02</v>
      </c>
      <c r="BX45" s="29">
        <v>75481.3</v>
      </c>
      <c r="BY45" s="30">
        <v>-18.12</v>
      </c>
      <c r="BZ45" s="29">
        <v>261793.04</v>
      </c>
      <c r="CA45" s="30">
        <v>114.05</v>
      </c>
      <c r="CB45" s="29">
        <v>13317.62</v>
      </c>
      <c r="CC45" s="30">
        <v>62.73</v>
      </c>
      <c r="CD45" s="29">
        <v>34877.769999999997</v>
      </c>
      <c r="CE45" s="30">
        <v>-31.96</v>
      </c>
      <c r="CF45" s="29">
        <v>23992.18</v>
      </c>
      <c r="CG45" s="30">
        <v>4.8</v>
      </c>
      <c r="CH45" s="29">
        <v>65208.05</v>
      </c>
      <c r="CI45" s="30">
        <v>-52.88</v>
      </c>
      <c r="CJ45" s="29">
        <v>390172.61</v>
      </c>
      <c r="CK45" s="29">
        <v>-64.06</v>
      </c>
      <c r="CL45" s="29">
        <v>226551.37</v>
      </c>
      <c r="CM45" s="30">
        <v>122.45</v>
      </c>
      <c r="CN45" s="29">
        <v>121094.99</v>
      </c>
      <c r="CO45" s="30">
        <v>223.15</v>
      </c>
      <c r="CP45" s="29">
        <v>98328.46</v>
      </c>
      <c r="CQ45" s="30">
        <v>13.37</v>
      </c>
      <c r="CR45" s="29">
        <v>167096.49</v>
      </c>
      <c r="CS45" s="30">
        <v>-65.38</v>
      </c>
      <c r="CT45" s="29">
        <v>108189.09</v>
      </c>
      <c r="CU45" s="30">
        <v>117.07</v>
      </c>
      <c r="CV45" s="29">
        <v>1981027.98</v>
      </c>
      <c r="CW45" s="28">
        <v>252.91</v>
      </c>
      <c r="CX45" s="29">
        <v>193262.26</v>
      </c>
      <c r="CY45" s="29">
        <v>71.64</v>
      </c>
      <c r="CZ45" s="29">
        <v>17190.72</v>
      </c>
      <c r="DA45" s="30">
        <v>3.44</v>
      </c>
      <c r="DB45" s="29">
        <v>40950.550000000003</v>
      </c>
      <c r="DC45" s="30">
        <v>36.51</v>
      </c>
      <c r="DD45" s="29">
        <v>8266.85</v>
      </c>
      <c r="DE45" s="30">
        <v>6.63</v>
      </c>
      <c r="DF45" s="29">
        <v>56833.53</v>
      </c>
      <c r="DG45" s="30">
        <v>-21.84</v>
      </c>
      <c r="DH45" s="29">
        <v>26602.59</v>
      </c>
      <c r="DI45" s="30">
        <v>-28.46</v>
      </c>
      <c r="DJ45" s="29">
        <v>569086.14</v>
      </c>
      <c r="DK45" s="29">
        <v>-54.15</v>
      </c>
      <c r="DL45" s="29">
        <v>96603.56</v>
      </c>
      <c r="DM45" s="29">
        <v>201.39</v>
      </c>
      <c r="DN45" s="29">
        <v>1981027.98</v>
      </c>
      <c r="DO45" s="28">
        <v>252.91</v>
      </c>
      <c r="DP45" s="29">
        <v>84203.05</v>
      </c>
      <c r="DQ45" s="29">
        <v>176.32</v>
      </c>
      <c r="DR45" s="29">
        <v>41086.06</v>
      </c>
      <c r="DS45" s="30">
        <v>2.4</v>
      </c>
      <c r="DT45" s="29">
        <v>133139.97</v>
      </c>
      <c r="DU45" s="30">
        <v>-28.18</v>
      </c>
      <c r="DV45" s="29">
        <v>33795.01</v>
      </c>
      <c r="DW45" s="30">
        <v>-36.950000000000003</v>
      </c>
      <c r="DX45" s="29">
        <v>105072.57</v>
      </c>
      <c r="DY45" s="29">
        <v>196.88</v>
      </c>
      <c r="DZ45" s="29">
        <v>8897.9</v>
      </c>
      <c r="EA45" s="30">
        <v>-26.05</v>
      </c>
      <c r="EB45" s="29">
        <v>13428.83</v>
      </c>
      <c r="EC45" s="30">
        <v>-23.66</v>
      </c>
      <c r="ED45" s="29">
        <v>10643.31</v>
      </c>
      <c r="EE45" s="30">
        <v>-14.47</v>
      </c>
      <c r="EF45" s="29">
        <v>253264.57</v>
      </c>
      <c r="EG45" s="30">
        <v>-153.84</v>
      </c>
      <c r="EH45" s="29">
        <v>182119.46</v>
      </c>
      <c r="EI45" s="30">
        <v>191.03</v>
      </c>
      <c r="EJ45" s="29">
        <v>93548.69</v>
      </c>
      <c r="EK45" s="30">
        <v>-32.07</v>
      </c>
      <c r="EL45" s="29">
        <v>37378.89</v>
      </c>
      <c r="EM45" s="30">
        <v>-31.46</v>
      </c>
      <c r="EN45" s="29">
        <v>41086.06</v>
      </c>
      <c r="EO45" s="30">
        <v>2.4</v>
      </c>
      <c r="EP45" s="29">
        <v>170506.96</v>
      </c>
      <c r="EQ45" s="29">
        <v>48.18</v>
      </c>
      <c r="ER45" s="29">
        <v>14367.79</v>
      </c>
      <c r="ES45" s="29">
        <v>18.93</v>
      </c>
      <c r="ET45" s="29">
        <v>113249.03</v>
      </c>
      <c r="EU45" s="30">
        <v>14.41</v>
      </c>
      <c r="EV45" s="29">
        <v>46258.91</v>
      </c>
      <c r="EW45" s="30">
        <v>16.84</v>
      </c>
      <c r="EX45" s="29">
        <v>52069.55</v>
      </c>
      <c r="EY45" s="30">
        <v>-3.47</v>
      </c>
    </row>
    <row r="46" spans="1:155">
      <c r="A46" s="27">
        <v>46099</v>
      </c>
      <c r="B46" s="29">
        <v>4735422.2300000004</v>
      </c>
      <c r="C46" s="29">
        <v>2968.51</v>
      </c>
      <c r="D46" s="29">
        <v>641114.11</v>
      </c>
      <c r="E46" s="29">
        <v>274.86</v>
      </c>
      <c r="F46" s="29">
        <v>2052660.09</v>
      </c>
      <c r="G46" s="29">
        <v>1725.35</v>
      </c>
      <c r="H46" s="29">
        <v>279634.46000000002</v>
      </c>
      <c r="I46" s="29">
        <v>-280.48</v>
      </c>
      <c r="J46" s="29">
        <v>40106.54</v>
      </c>
      <c r="K46" s="30">
        <v>-14.3</v>
      </c>
      <c r="L46" s="29">
        <v>258765.24</v>
      </c>
      <c r="M46" s="29">
        <v>-294.77999999999997</v>
      </c>
      <c r="N46" s="29">
        <v>253243.96</v>
      </c>
      <c r="O46" s="30">
        <v>244.47</v>
      </c>
      <c r="P46" s="29">
        <v>204920.72</v>
      </c>
      <c r="Q46" s="29">
        <v>15.84</v>
      </c>
      <c r="R46" s="29">
        <v>134552.9</v>
      </c>
      <c r="S46" s="30">
        <v>-13.02</v>
      </c>
      <c r="T46" s="29">
        <v>8435.89</v>
      </c>
      <c r="U46" s="30">
        <v>12.95</v>
      </c>
      <c r="V46" s="29">
        <v>110168.1</v>
      </c>
      <c r="W46" s="29">
        <v>263.44</v>
      </c>
      <c r="X46" s="29">
        <v>2096314.02</v>
      </c>
      <c r="Y46" s="29">
        <v>1725.39</v>
      </c>
      <c r="Z46" s="29">
        <v>48036.22</v>
      </c>
      <c r="AA46" s="30">
        <v>43.1</v>
      </c>
      <c r="AB46" s="29">
        <v>204759.42</v>
      </c>
      <c r="AC46" s="30">
        <v>203.04</v>
      </c>
      <c r="AD46" s="29">
        <v>20376.990000000002</v>
      </c>
      <c r="AE46" s="30">
        <v>42.04</v>
      </c>
      <c r="AF46" s="29">
        <v>24839.53</v>
      </c>
      <c r="AG46" s="30">
        <v>-0.69</v>
      </c>
      <c r="AH46" s="29">
        <v>207385.67</v>
      </c>
      <c r="AI46" s="29">
        <v>34.15</v>
      </c>
      <c r="AJ46" s="29">
        <v>117088.5</v>
      </c>
      <c r="AK46" s="30">
        <v>-155.37</v>
      </c>
      <c r="AL46" s="29">
        <v>89981.6</v>
      </c>
      <c r="AM46" s="29">
        <v>-15.95</v>
      </c>
      <c r="AN46" s="29">
        <v>182491.66</v>
      </c>
      <c r="AO46" s="29">
        <v>229.56</v>
      </c>
      <c r="AP46" s="29">
        <v>120432.43</v>
      </c>
      <c r="AQ46" s="30">
        <v>29.23</v>
      </c>
      <c r="AR46" s="29">
        <v>24827.01</v>
      </c>
      <c r="AS46" s="30">
        <v>93.24</v>
      </c>
      <c r="AT46" s="29">
        <v>79987.289999999994</v>
      </c>
      <c r="AU46" s="30">
        <v>41.81</v>
      </c>
      <c r="AV46" s="29">
        <v>47138.21</v>
      </c>
      <c r="AW46" s="30">
        <v>-63.62</v>
      </c>
      <c r="AX46" s="29">
        <v>58982.91</v>
      </c>
      <c r="AY46" s="30">
        <v>52.65</v>
      </c>
      <c r="AZ46" s="28">
        <v>2232191.77</v>
      </c>
      <c r="BA46" s="29">
        <v>1862.26</v>
      </c>
      <c r="BB46" s="29">
        <v>103635.98</v>
      </c>
      <c r="BC46" s="30">
        <v>42.96</v>
      </c>
      <c r="BD46" s="29">
        <v>42212.51</v>
      </c>
      <c r="BE46" s="30">
        <v>76.900000000000006</v>
      </c>
      <c r="BF46" s="29"/>
      <c r="BG46" s="29"/>
      <c r="BH46" s="29">
        <v>90473.93</v>
      </c>
      <c r="BI46" s="30">
        <v>-35.380000000000003</v>
      </c>
      <c r="BJ46" s="29">
        <v>116321.02</v>
      </c>
      <c r="BK46" s="30">
        <v>-258.41000000000003</v>
      </c>
      <c r="BL46" s="29">
        <v>50540.92</v>
      </c>
      <c r="BM46" s="30">
        <v>-4.3899999999999997</v>
      </c>
      <c r="BN46" s="29">
        <v>44963.59</v>
      </c>
      <c r="BO46" s="30">
        <v>0.04</v>
      </c>
      <c r="BP46" s="29">
        <v>69326.880000000005</v>
      </c>
      <c r="BQ46" s="30">
        <v>-18.09</v>
      </c>
      <c r="BR46" s="29">
        <v>256846.58</v>
      </c>
      <c r="BS46" s="30">
        <v>126.84</v>
      </c>
      <c r="BT46" s="29">
        <v>2135144.13</v>
      </c>
      <c r="BU46" s="28">
        <v>1788.57</v>
      </c>
      <c r="BV46" s="29">
        <v>388117.16</v>
      </c>
      <c r="BW46" s="30">
        <v>387.01</v>
      </c>
      <c r="BX46" s="29">
        <v>76897.2</v>
      </c>
      <c r="BY46" s="30">
        <v>12.42</v>
      </c>
      <c r="BZ46" s="29">
        <v>272473.26</v>
      </c>
      <c r="CA46" s="30">
        <v>213.61</v>
      </c>
      <c r="CB46" s="29">
        <v>13292.29</v>
      </c>
      <c r="CC46" s="30">
        <v>56.06</v>
      </c>
      <c r="CD46" s="29">
        <v>35061.33</v>
      </c>
      <c r="CE46" s="30">
        <v>-35.409999999999997</v>
      </c>
      <c r="CF46" s="29">
        <v>24231.87</v>
      </c>
      <c r="CG46" s="30">
        <v>17.260000000000002</v>
      </c>
      <c r="CH46" s="29">
        <v>65769.97</v>
      </c>
      <c r="CI46" s="30">
        <v>-82.71</v>
      </c>
      <c r="CJ46" s="29">
        <v>398342.52</v>
      </c>
      <c r="CK46" s="29">
        <v>165.26</v>
      </c>
      <c r="CL46" s="29">
        <v>233228.72</v>
      </c>
      <c r="CM46" s="30">
        <v>215.78</v>
      </c>
      <c r="CN46" s="29">
        <v>125025.63</v>
      </c>
      <c r="CO46" s="30">
        <v>143.77000000000001</v>
      </c>
      <c r="CP46" s="29">
        <v>104268.91</v>
      </c>
      <c r="CQ46" s="30">
        <v>42.86</v>
      </c>
      <c r="CR46" s="29">
        <v>168843.31</v>
      </c>
      <c r="CS46" s="30">
        <v>-45.07</v>
      </c>
      <c r="CT46" s="29">
        <v>112164.91</v>
      </c>
      <c r="CU46" s="30">
        <v>180.27</v>
      </c>
      <c r="CV46" s="29">
        <v>2135144.13</v>
      </c>
      <c r="CW46" s="28">
        <v>1788.57</v>
      </c>
      <c r="CX46" s="29">
        <v>197463.69</v>
      </c>
      <c r="CY46" s="29">
        <v>103.02</v>
      </c>
      <c r="CZ46" s="29">
        <v>17649.740000000002</v>
      </c>
      <c r="DA46" s="30">
        <v>-1.89</v>
      </c>
      <c r="DB46" s="29">
        <v>42212.51</v>
      </c>
      <c r="DC46" s="30">
        <v>76.900000000000006</v>
      </c>
      <c r="DD46" s="29">
        <v>8435.89</v>
      </c>
      <c r="DE46" s="30">
        <v>12.95</v>
      </c>
      <c r="DF46" s="29">
        <v>57875.61</v>
      </c>
      <c r="DG46" s="30">
        <v>7.28</v>
      </c>
      <c r="DH46" s="29">
        <v>26751.69</v>
      </c>
      <c r="DI46" s="30">
        <v>-42.87</v>
      </c>
      <c r="DJ46" s="29">
        <v>582520.06999999995</v>
      </c>
      <c r="DK46" s="29">
        <v>80.45</v>
      </c>
      <c r="DL46" s="29">
        <v>99590.86</v>
      </c>
      <c r="DM46" s="29">
        <v>109.05</v>
      </c>
      <c r="DN46" s="29">
        <v>2135144.13</v>
      </c>
      <c r="DO46" s="28">
        <v>1788.57</v>
      </c>
      <c r="DP46" s="29">
        <v>85822.96</v>
      </c>
      <c r="DQ46" s="29">
        <v>306.92</v>
      </c>
      <c r="DR46" s="29">
        <v>42003.4</v>
      </c>
      <c r="DS46" s="30">
        <v>10.23</v>
      </c>
      <c r="DT46" s="29">
        <v>134552.9</v>
      </c>
      <c r="DU46" s="30">
        <v>-13.02</v>
      </c>
      <c r="DV46" s="29">
        <v>34021.67</v>
      </c>
      <c r="DW46" s="30">
        <v>-31.82</v>
      </c>
      <c r="DX46" s="29">
        <v>110168.1</v>
      </c>
      <c r="DY46" s="29">
        <v>263.44</v>
      </c>
      <c r="DZ46" s="29">
        <v>8632.65</v>
      </c>
      <c r="EA46" s="30">
        <v>-57.59</v>
      </c>
      <c r="EB46" s="29">
        <v>13484.94</v>
      </c>
      <c r="EC46" s="30">
        <v>-18.899999999999999</v>
      </c>
      <c r="ED46" s="29">
        <v>10795.61</v>
      </c>
      <c r="EE46" s="30">
        <v>-28.99</v>
      </c>
      <c r="EF46" s="29">
        <v>258058.79</v>
      </c>
      <c r="EG46" s="30">
        <v>-101.38</v>
      </c>
      <c r="EH46" s="29">
        <v>193562.36</v>
      </c>
      <c r="EI46" s="30">
        <v>299.91000000000003</v>
      </c>
      <c r="EJ46" s="29">
        <v>95470.95</v>
      </c>
      <c r="EK46" s="30">
        <v>-12.86</v>
      </c>
      <c r="EL46" s="29">
        <v>37641.71</v>
      </c>
      <c r="EM46" s="30">
        <v>-32.270000000000003</v>
      </c>
      <c r="EN46" s="29">
        <v>42003.4</v>
      </c>
      <c r="EO46" s="30">
        <v>10.23</v>
      </c>
      <c r="EP46" s="29">
        <v>170177.17</v>
      </c>
      <c r="EQ46" s="29">
        <v>55.86</v>
      </c>
      <c r="ER46" s="28">
        <v>15303.2</v>
      </c>
      <c r="ES46" s="29">
        <v>-14.1</v>
      </c>
      <c r="ET46" s="29">
        <v>120432.43</v>
      </c>
      <c r="EU46" s="30">
        <v>29.23</v>
      </c>
      <c r="EV46" s="29">
        <v>48036.22</v>
      </c>
      <c r="EW46" s="30">
        <v>43.1</v>
      </c>
      <c r="EX46" s="29">
        <v>56232.69</v>
      </c>
      <c r="EY46" s="30">
        <v>-0.24</v>
      </c>
    </row>
    <row r="47" spans="1:155">
      <c r="A47" s="27">
        <v>46100</v>
      </c>
      <c r="B47" s="29">
        <v>4605320.18</v>
      </c>
      <c r="C47" s="29">
        <v>2226.09</v>
      </c>
      <c r="D47" s="29">
        <v>629693.94999999995</v>
      </c>
      <c r="E47" s="29">
        <v>-239.4</v>
      </c>
      <c r="F47" s="29">
        <v>1986879.61</v>
      </c>
      <c r="G47" s="29">
        <v>1230.6199999999999</v>
      </c>
      <c r="H47" s="29">
        <v>271695.8</v>
      </c>
      <c r="I47" s="29">
        <v>-339.95</v>
      </c>
      <c r="J47" s="29">
        <v>40103.21</v>
      </c>
      <c r="K47" s="30">
        <v>-15.01</v>
      </c>
      <c r="L47" s="29">
        <v>251476.24</v>
      </c>
      <c r="M47" s="29">
        <v>-329.89</v>
      </c>
      <c r="N47" s="29">
        <v>244344.47</v>
      </c>
      <c r="O47" s="30">
        <v>69.56</v>
      </c>
      <c r="P47" s="29">
        <v>200107.94</v>
      </c>
      <c r="Q47" s="29">
        <v>5.75</v>
      </c>
      <c r="R47" s="29">
        <v>131402.84</v>
      </c>
      <c r="S47" s="30">
        <v>-5.54</v>
      </c>
      <c r="T47" s="29">
        <v>8642.76</v>
      </c>
      <c r="U47" s="30">
        <v>12.75</v>
      </c>
      <c r="V47" s="29">
        <v>109814.54</v>
      </c>
      <c r="W47" s="29">
        <v>193.7</v>
      </c>
      <c r="X47" s="29">
        <v>2017721.34</v>
      </c>
      <c r="Y47" s="29">
        <v>1537.88</v>
      </c>
      <c r="Z47" s="29">
        <v>46644.68</v>
      </c>
      <c r="AA47" s="30">
        <v>28.24</v>
      </c>
      <c r="AB47" s="29">
        <v>205316.17</v>
      </c>
      <c r="AC47" s="30">
        <v>133.61000000000001</v>
      </c>
      <c r="AD47" s="29">
        <v>20336.79</v>
      </c>
      <c r="AE47" s="30">
        <v>30.8</v>
      </c>
      <c r="AF47" s="29">
        <v>24540.15</v>
      </c>
      <c r="AG47" s="30">
        <v>-21.4</v>
      </c>
      <c r="AH47" s="29">
        <v>201063.2</v>
      </c>
      <c r="AI47" s="29">
        <v>-75.61</v>
      </c>
      <c r="AJ47" s="29">
        <v>112849.69</v>
      </c>
      <c r="AK47" s="30">
        <v>-226.18</v>
      </c>
      <c r="AL47" s="29">
        <v>87340.88</v>
      </c>
      <c r="AM47" s="29">
        <v>-73.56</v>
      </c>
      <c r="AN47" s="29">
        <v>175942.42</v>
      </c>
      <c r="AO47" s="29">
        <v>110.07</v>
      </c>
      <c r="AP47" s="29">
        <v>120620.37</v>
      </c>
      <c r="AQ47" s="30">
        <v>44.39</v>
      </c>
      <c r="AR47" s="29">
        <v>24293.34</v>
      </c>
      <c r="AS47" s="30">
        <v>82.75</v>
      </c>
      <c r="AT47" s="29">
        <v>78311.23</v>
      </c>
      <c r="AU47" s="30">
        <v>40.409999999999997</v>
      </c>
      <c r="AV47" s="29">
        <v>46742.43</v>
      </c>
      <c r="AW47" s="30">
        <v>-165.52</v>
      </c>
      <c r="AX47" s="29">
        <v>58947.05</v>
      </c>
      <c r="AY47" s="30">
        <v>20.59</v>
      </c>
      <c r="AZ47" s="28">
        <v>2154409.7599999998</v>
      </c>
      <c r="BA47" s="29">
        <v>1772.9</v>
      </c>
      <c r="BB47" s="29">
        <v>101047.28</v>
      </c>
      <c r="BC47" s="30">
        <v>45.17</v>
      </c>
      <c r="BD47" s="29">
        <v>41031.4</v>
      </c>
      <c r="BE47" s="30">
        <v>55.63</v>
      </c>
      <c r="BF47" s="29"/>
      <c r="BG47" s="29"/>
      <c r="BH47" s="29">
        <v>89843.04</v>
      </c>
      <c r="BI47" s="30">
        <v>18.440000000000001</v>
      </c>
      <c r="BJ47" s="28">
        <v>113767.5</v>
      </c>
      <c r="BK47" s="30">
        <v>-232.08</v>
      </c>
      <c r="BL47" s="29">
        <v>48527.91</v>
      </c>
      <c r="BM47" s="30">
        <v>-29.82</v>
      </c>
      <c r="BN47" s="29">
        <v>43677.87</v>
      </c>
      <c r="BO47" s="30">
        <v>-45.67</v>
      </c>
      <c r="BP47" s="29">
        <v>69294.179999999993</v>
      </c>
      <c r="BQ47" s="30">
        <v>-30.36</v>
      </c>
      <c r="BR47" s="29">
        <v>255372.02</v>
      </c>
      <c r="BS47" s="30">
        <v>50.33</v>
      </c>
      <c r="BT47" s="29">
        <v>2056394.51</v>
      </c>
      <c r="BU47" s="28">
        <v>1603.55</v>
      </c>
      <c r="BV47" s="29">
        <v>380720.44</v>
      </c>
      <c r="BW47" s="30">
        <v>120.65</v>
      </c>
      <c r="BX47" s="29">
        <v>75962.880000000005</v>
      </c>
      <c r="BY47" s="30">
        <v>-17.37</v>
      </c>
      <c r="BZ47" s="29">
        <v>263283.28999999998</v>
      </c>
      <c r="CA47" s="30">
        <v>36.51</v>
      </c>
      <c r="CB47" s="29">
        <v>13208.87</v>
      </c>
      <c r="CC47" s="30">
        <v>50.35</v>
      </c>
      <c r="CD47" s="29">
        <v>34233.49</v>
      </c>
      <c r="CE47" s="30">
        <v>-72.64</v>
      </c>
      <c r="CF47" s="29">
        <v>23850.52</v>
      </c>
      <c r="CG47" s="30">
        <v>14.89</v>
      </c>
      <c r="CH47" s="29">
        <v>65173.78</v>
      </c>
      <c r="CI47" s="30">
        <v>-184.87</v>
      </c>
      <c r="CJ47" s="29">
        <v>389081.12</v>
      </c>
      <c r="CK47" s="29">
        <v>87.6</v>
      </c>
      <c r="CL47" s="29">
        <v>233502.63</v>
      </c>
      <c r="CM47" s="30">
        <v>146.61000000000001</v>
      </c>
      <c r="CN47" s="29">
        <v>119599.13</v>
      </c>
      <c r="CO47" s="30">
        <v>116.63</v>
      </c>
      <c r="CP47" s="29">
        <v>101654</v>
      </c>
      <c r="CQ47" s="30">
        <v>45.04</v>
      </c>
      <c r="CR47" s="29">
        <v>163678.16</v>
      </c>
      <c r="CS47" s="30">
        <v>-80.73</v>
      </c>
      <c r="CT47" s="29">
        <v>114097.31</v>
      </c>
      <c r="CU47" s="30">
        <v>275.86</v>
      </c>
      <c r="CV47" s="29">
        <v>2056394.51</v>
      </c>
      <c r="CW47" s="28">
        <v>1603.55</v>
      </c>
      <c r="CX47" s="29">
        <v>192324.43</v>
      </c>
      <c r="CY47" s="29">
        <v>-32.86</v>
      </c>
      <c r="CZ47" s="29">
        <v>17165.54</v>
      </c>
      <c r="DA47" s="30">
        <v>-10.48</v>
      </c>
      <c r="DB47" s="29">
        <v>41031.4</v>
      </c>
      <c r="DC47" s="30">
        <v>55.63</v>
      </c>
      <c r="DD47" s="29">
        <v>8642.76</v>
      </c>
      <c r="DE47" s="30">
        <v>12.75</v>
      </c>
      <c r="DF47" s="29">
        <v>56577.38</v>
      </c>
      <c r="DG47" s="30">
        <v>-12.02</v>
      </c>
      <c r="DH47" s="29">
        <v>25950.76</v>
      </c>
      <c r="DI47" s="30">
        <v>-75.790000000000006</v>
      </c>
      <c r="DJ47" s="29">
        <v>571609.06000000006</v>
      </c>
      <c r="DK47" s="29">
        <v>-141.71</v>
      </c>
      <c r="DL47" s="29">
        <v>95153.49</v>
      </c>
      <c r="DM47" s="29">
        <v>89.46</v>
      </c>
      <c r="DN47" s="29">
        <v>2056394.51</v>
      </c>
      <c r="DO47" s="29">
        <v>1603.55</v>
      </c>
      <c r="DP47" s="29">
        <v>84251.87</v>
      </c>
      <c r="DQ47" s="29">
        <v>268.99</v>
      </c>
      <c r="DR47" s="29">
        <v>41850.949999999997</v>
      </c>
      <c r="DS47" s="30">
        <v>0.34</v>
      </c>
      <c r="DT47" s="29">
        <v>131402.84</v>
      </c>
      <c r="DU47" s="30">
        <v>-5.54</v>
      </c>
      <c r="DV47" s="29">
        <v>32007.75</v>
      </c>
      <c r="DW47" s="30">
        <v>-74.77</v>
      </c>
      <c r="DX47" s="29">
        <v>109814.54</v>
      </c>
      <c r="DY47" s="29">
        <v>193.7</v>
      </c>
      <c r="DZ47" s="29">
        <v>8850.1299999999992</v>
      </c>
      <c r="EA47" s="30">
        <v>-152.80000000000001</v>
      </c>
      <c r="EB47" s="29">
        <v>13238.1</v>
      </c>
      <c r="EC47" s="30">
        <v>-31.09</v>
      </c>
      <c r="ED47" s="29">
        <v>10647.13</v>
      </c>
      <c r="EE47" s="30">
        <v>-32.26</v>
      </c>
      <c r="EF47" s="29">
        <v>251565.96</v>
      </c>
      <c r="EG47" s="30">
        <v>-130.51</v>
      </c>
      <c r="EH47" s="29">
        <v>187969.17</v>
      </c>
      <c r="EI47" s="30">
        <v>260.64</v>
      </c>
      <c r="EJ47" s="28">
        <v>94449.2</v>
      </c>
      <c r="EK47" s="30">
        <v>-32.96</v>
      </c>
      <c r="EL47" s="29">
        <v>36827.29</v>
      </c>
      <c r="EM47" s="30">
        <v>-71.53</v>
      </c>
      <c r="EN47" s="29">
        <v>41850.949999999997</v>
      </c>
      <c r="EO47" s="30">
        <v>0.34</v>
      </c>
      <c r="EP47" s="29">
        <v>168372.38</v>
      </c>
      <c r="EQ47" s="29">
        <v>-128.27000000000001</v>
      </c>
      <c r="ER47" s="29">
        <v>14934.74</v>
      </c>
      <c r="ES47" s="29">
        <v>-27.16</v>
      </c>
      <c r="ET47" s="29">
        <v>120620.37</v>
      </c>
      <c r="EU47" s="30">
        <v>44.39</v>
      </c>
      <c r="EV47" s="29">
        <v>46644.68</v>
      </c>
      <c r="EW47" s="30">
        <v>28.24</v>
      </c>
      <c r="EX47" s="29">
        <v>55009.32</v>
      </c>
      <c r="EY47" s="30">
        <v>16.8</v>
      </c>
    </row>
    <row r="48" spans="1:155">
      <c r="A48" s="27">
        <v>46101</v>
      </c>
      <c r="B48" s="29">
        <v>4619727.32</v>
      </c>
      <c r="C48" s="29">
        <v>2243.48</v>
      </c>
      <c r="D48" s="29">
        <v>641078.36</v>
      </c>
      <c r="E48" s="29">
        <v>-586.21</v>
      </c>
      <c r="F48" s="29">
        <v>1985971.33</v>
      </c>
      <c r="G48" s="29">
        <v>339.69</v>
      </c>
      <c r="H48" s="29">
        <v>274958.61</v>
      </c>
      <c r="I48" s="29">
        <v>-96.8</v>
      </c>
      <c r="J48" s="29">
        <v>41023.9</v>
      </c>
      <c r="K48" s="30">
        <v>-10.02</v>
      </c>
      <c r="L48" s="29">
        <v>254345.26</v>
      </c>
      <c r="M48" s="29">
        <v>-101.56</v>
      </c>
      <c r="N48" s="29">
        <v>241792.57</v>
      </c>
      <c r="O48" s="30">
        <v>-7.54</v>
      </c>
      <c r="P48" s="29">
        <v>202567.15</v>
      </c>
      <c r="Q48" s="29">
        <v>-50.83</v>
      </c>
      <c r="R48" s="29">
        <v>132802.97</v>
      </c>
      <c r="S48" s="30">
        <v>-32.619999999999997</v>
      </c>
      <c r="T48" s="29">
        <v>9032.08</v>
      </c>
      <c r="U48" s="30">
        <v>18.21</v>
      </c>
      <c r="V48" s="29">
        <v>111731.68</v>
      </c>
      <c r="W48" s="29">
        <v>137.01</v>
      </c>
      <c r="X48" s="29">
        <v>2008669.44</v>
      </c>
      <c r="Y48" s="29">
        <v>928.64</v>
      </c>
      <c r="Z48" s="29">
        <v>46743.39</v>
      </c>
      <c r="AA48" s="30">
        <v>33.32</v>
      </c>
      <c r="AB48" s="29">
        <v>206885.01</v>
      </c>
      <c r="AC48" s="30">
        <v>183.85</v>
      </c>
      <c r="AD48" s="29">
        <v>21197.82</v>
      </c>
      <c r="AE48" s="30">
        <v>35.74</v>
      </c>
      <c r="AF48" s="29">
        <v>25132.13</v>
      </c>
      <c r="AG48" s="30">
        <v>-9.7100000000000009</v>
      </c>
      <c r="AH48" s="29">
        <v>200234.19</v>
      </c>
      <c r="AI48" s="29">
        <v>-32.5</v>
      </c>
      <c r="AJ48" s="29">
        <v>112788.77</v>
      </c>
      <c r="AK48" s="30">
        <v>-362.21</v>
      </c>
      <c r="AL48" s="29">
        <v>86848.93</v>
      </c>
      <c r="AM48" s="29">
        <v>-66.12</v>
      </c>
      <c r="AN48" s="29">
        <v>174257.55</v>
      </c>
      <c r="AO48" s="29">
        <v>37.090000000000003</v>
      </c>
      <c r="AP48" s="29">
        <v>122667.16</v>
      </c>
      <c r="AQ48" s="30">
        <v>35.619999999999997</v>
      </c>
      <c r="AR48" s="29">
        <v>25119.56</v>
      </c>
      <c r="AS48" s="30">
        <v>76.900000000000006</v>
      </c>
      <c r="AT48" s="29">
        <v>79860.7</v>
      </c>
      <c r="AU48" s="30">
        <v>64.290000000000006</v>
      </c>
      <c r="AV48" s="29">
        <v>48441.19</v>
      </c>
      <c r="AW48" s="30">
        <v>-150.80000000000001</v>
      </c>
      <c r="AX48" s="29">
        <v>62146.239999999998</v>
      </c>
      <c r="AY48" s="30">
        <v>82.72</v>
      </c>
      <c r="AZ48" s="28">
        <v>2144818.56</v>
      </c>
      <c r="BA48" s="29">
        <v>1191.81</v>
      </c>
      <c r="BB48" s="29">
        <v>101515.82</v>
      </c>
      <c r="BC48" s="30">
        <v>44.09</v>
      </c>
      <c r="BD48" s="29">
        <v>42191.26</v>
      </c>
      <c r="BE48" s="30">
        <v>44.33</v>
      </c>
      <c r="BF48" s="29"/>
      <c r="BG48" s="29"/>
      <c r="BH48" s="29">
        <v>93953.05</v>
      </c>
      <c r="BI48" s="30">
        <v>189.33</v>
      </c>
      <c r="BJ48" s="28">
        <v>115217.49</v>
      </c>
      <c r="BK48" s="30">
        <v>-25.33</v>
      </c>
      <c r="BL48" s="29">
        <v>48132.12</v>
      </c>
      <c r="BM48" s="30">
        <v>-28.33</v>
      </c>
      <c r="BN48" s="29">
        <v>44746.1</v>
      </c>
      <c r="BO48" s="30">
        <v>-44.89</v>
      </c>
      <c r="BP48" s="29">
        <v>72932.31</v>
      </c>
      <c r="BQ48" s="30">
        <v>44.18</v>
      </c>
      <c r="BR48" s="29">
        <v>259119.75</v>
      </c>
      <c r="BS48" s="30">
        <v>-9.85</v>
      </c>
      <c r="BT48" s="29">
        <v>2047815.49</v>
      </c>
      <c r="BU48" s="28">
        <v>977.47</v>
      </c>
      <c r="BV48" s="29">
        <v>378604.25</v>
      </c>
      <c r="BW48" s="30">
        <v>260.95</v>
      </c>
      <c r="BX48" s="29">
        <v>77581.45</v>
      </c>
      <c r="BY48" s="30">
        <v>15.32</v>
      </c>
      <c r="BZ48" s="29">
        <v>261106.48</v>
      </c>
      <c r="CA48" s="30">
        <v>-29.02</v>
      </c>
      <c r="CB48" s="29">
        <v>13309.33</v>
      </c>
      <c r="CC48" s="30">
        <v>39.619999999999997</v>
      </c>
      <c r="CD48" s="29">
        <v>33997.75</v>
      </c>
      <c r="CE48" s="30">
        <v>-133.88</v>
      </c>
      <c r="CF48" s="29">
        <v>24641.49</v>
      </c>
      <c r="CG48" s="30">
        <v>39.51</v>
      </c>
      <c r="CH48" s="29">
        <v>66931.509999999995</v>
      </c>
      <c r="CI48" s="30">
        <v>-158.78</v>
      </c>
      <c r="CJ48" s="29">
        <v>398089.82</v>
      </c>
      <c r="CK48" s="29">
        <v>-122.18</v>
      </c>
      <c r="CL48" s="29">
        <v>235091.39</v>
      </c>
      <c r="CM48" s="30">
        <v>186.6</v>
      </c>
      <c r="CN48" s="29">
        <v>122510.79</v>
      </c>
      <c r="CO48" s="30">
        <v>145.54</v>
      </c>
      <c r="CP48" s="29">
        <v>102141.46</v>
      </c>
      <c r="CQ48" s="30">
        <v>44.23</v>
      </c>
      <c r="CR48" s="29">
        <v>165276.13</v>
      </c>
      <c r="CS48" s="30">
        <v>-173.34</v>
      </c>
      <c r="CT48" s="29">
        <v>114559.91</v>
      </c>
      <c r="CU48" s="30">
        <v>286.49</v>
      </c>
      <c r="CV48" s="29">
        <v>2047815.49</v>
      </c>
      <c r="CW48" s="28">
        <v>977.47</v>
      </c>
      <c r="CX48" s="29">
        <v>194071.94</v>
      </c>
      <c r="CY48" s="29">
        <v>-32.880000000000003</v>
      </c>
      <c r="CZ48" s="29">
        <v>17435.419999999998</v>
      </c>
      <c r="DA48" s="30">
        <v>-1.1599999999999999</v>
      </c>
      <c r="DB48" s="29">
        <v>42191.26</v>
      </c>
      <c r="DC48" s="30">
        <v>44.33</v>
      </c>
      <c r="DD48" s="29">
        <v>9032.08</v>
      </c>
      <c r="DE48" s="30">
        <v>18.21</v>
      </c>
      <c r="DF48" s="29">
        <v>57891.39</v>
      </c>
      <c r="DG48" s="30">
        <v>15.44</v>
      </c>
      <c r="DH48" s="29">
        <v>25584.25</v>
      </c>
      <c r="DI48" s="30">
        <v>-137.88999999999999</v>
      </c>
      <c r="DJ48" s="29">
        <v>574397.02</v>
      </c>
      <c r="DK48" s="29">
        <v>-37.17</v>
      </c>
      <c r="DL48" s="29">
        <v>97952.01</v>
      </c>
      <c r="DM48" s="29">
        <v>114.1</v>
      </c>
      <c r="DN48" s="29">
        <v>2047815.49</v>
      </c>
      <c r="DO48" s="29">
        <v>977.47</v>
      </c>
      <c r="DP48" s="29">
        <v>84775.65</v>
      </c>
      <c r="DQ48" s="29">
        <v>147.84</v>
      </c>
      <c r="DR48" s="29">
        <v>42739.72</v>
      </c>
      <c r="DS48" s="30">
        <v>-1.66</v>
      </c>
      <c r="DT48" s="29">
        <v>132802.97</v>
      </c>
      <c r="DU48" s="30">
        <v>-32.619999999999997</v>
      </c>
      <c r="DV48" s="29">
        <v>32203.919999999998</v>
      </c>
      <c r="DW48" s="30">
        <v>-140.87</v>
      </c>
      <c r="DX48" s="29">
        <v>111731.68</v>
      </c>
      <c r="DY48" s="29">
        <v>137.01</v>
      </c>
      <c r="DZ48" s="29">
        <v>9238.33</v>
      </c>
      <c r="EA48" s="30">
        <v>-152.16</v>
      </c>
      <c r="EB48" s="29">
        <v>13358.38</v>
      </c>
      <c r="EC48" s="30">
        <v>-34.340000000000003</v>
      </c>
      <c r="ED48" s="29">
        <v>10787.5</v>
      </c>
      <c r="EE48" s="30">
        <v>-18.690000000000001</v>
      </c>
      <c r="EF48" s="29">
        <v>259308.97</v>
      </c>
      <c r="EG48" s="30">
        <v>-203.5</v>
      </c>
      <c r="EH48" s="28">
        <v>190648.52</v>
      </c>
      <c r="EI48" s="30">
        <v>374.09</v>
      </c>
      <c r="EJ48" s="29">
        <v>97043.87</v>
      </c>
      <c r="EK48" s="30">
        <v>-2.5499999999999998</v>
      </c>
      <c r="EL48" s="29">
        <v>36603.74</v>
      </c>
      <c r="EM48" s="30">
        <v>-132.15</v>
      </c>
      <c r="EN48" s="29">
        <v>42739.72</v>
      </c>
      <c r="EO48" s="30">
        <v>-1.66</v>
      </c>
      <c r="EP48" s="29">
        <v>162341.9</v>
      </c>
      <c r="EQ48" s="29">
        <v>-120.03</v>
      </c>
      <c r="ER48" s="29">
        <v>14757.65</v>
      </c>
      <c r="ES48" s="29">
        <v>-24.26</v>
      </c>
      <c r="ET48" s="29">
        <v>122667.16</v>
      </c>
      <c r="EU48" s="30">
        <v>35.619999999999997</v>
      </c>
      <c r="EV48" s="29">
        <v>46743.39</v>
      </c>
      <c r="EW48" s="30">
        <v>33.32</v>
      </c>
      <c r="EX48" s="29">
        <v>55398.07</v>
      </c>
      <c r="EY48" s="30">
        <v>10.91</v>
      </c>
    </row>
    <row r="49" spans="1:155">
      <c r="A49" s="27">
        <v>46104</v>
      </c>
      <c r="B49" s="29">
        <v>4319780.03</v>
      </c>
      <c r="C49" s="29">
        <v>-1664.89</v>
      </c>
      <c r="D49" s="29">
        <v>605533.06999999995</v>
      </c>
      <c r="E49" s="29">
        <v>-616.33000000000004</v>
      </c>
      <c r="F49" s="29">
        <v>1858543.34</v>
      </c>
      <c r="G49" s="29">
        <v>-1293.71</v>
      </c>
      <c r="H49" s="29">
        <v>259025.12</v>
      </c>
      <c r="I49" s="29">
        <v>-123.01</v>
      </c>
      <c r="J49" s="29">
        <v>38832.33</v>
      </c>
      <c r="K49" s="30">
        <v>11.55</v>
      </c>
      <c r="L49" s="29">
        <v>239395.1</v>
      </c>
      <c r="M49" s="29">
        <v>-138.33000000000001</v>
      </c>
      <c r="N49" s="29">
        <v>228919.28</v>
      </c>
      <c r="O49" s="30">
        <v>-119.07</v>
      </c>
      <c r="P49" s="29">
        <v>190031.07</v>
      </c>
      <c r="Q49" s="29">
        <v>-97.09</v>
      </c>
      <c r="R49" s="29">
        <v>124635.94</v>
      </c>
      <c r="S49" s="30">
        <v>-66.06</v>
      </c>
      <c r="T49" s="29">
        <v>8644.18</v>
      </c>
      <c r="U49" s="30">
        <v>15.44</v>
      </c>
      <c r="V49" s="29">
        <v>105829.59</v>
      </c>
      <c r="W49" s="29">
        <v>81.78</v>
      </c>
      <c r="X49" s="29">
        <v>1873058.96</v>
      </c>
      <c r="Y49" s="29">
        <v>-1861.18</v>
      </c>
      <c r="Z49" s="29">
        <v>44651.57</v>
      </c>
      <c r="AA49" s="30">
        <v>22.53</v>
      </c>
      <c r="AB49" s="29">
        <v>193188.58</v>
      </c>
      <c r="AC49" s="30">
        <v>141.82</v>
      </c>
      <c r="AD49" s="29">
        <v>19622.490000000002</v>
      </c>
      <c r="AE49" s="30">
        <v>-2.82</v>
      </c>
      <c r="AF49" s="29">
        <v>23582.31</v>
      </c>
      <c r="AG49" s="30">
        <v>-12.74</v>
      </c>
      <c r="AH49" s="29">
        <v>182680.86</v>
      </c>
      <c r="AI49" s="29">
        <v>-119.55</v>
      </c>
      <c r="AJ49" s="29">
        <v>105248.28</v>
      </c>
      <c r="AK49" s="30">
        <v>-481.31</v>
      </c>
      <c r="AL49" s="29">
        <v>82508.44</v>
      </c>
      <c r="AM49" s="29">
        <v>-78.5</v>
      </c>
      <c r="AN49" s="29">
        <v>164949.69</v>
      </c>
      <c r="AO49" s="29">
        <v>-54.49</v>
      </c>
      <c r="AP49" s="29">
        <v>115154.45</v>
      </c>
      <c r="AQ49" s="30">
        <v>36.31</v>
      </c>
      <c r="AR49" s="29">
        <v>23649.53</v>
      </c>
      <c r="AS49" s="30">
        <v>24.42</v>
      </c>
      <c r="AT49" s="29">
        <v>75018.259999999995</v>
      </c>
      <c r="AU49" s="30">
        <v>14.99</v>
      </c>
      <c r="AV49" s="29">
        <v>46608.91</v>
      </c>
      <c r="AW49" s="30">
        <v>-131.41999999999999</v>
      </c>
      <c r="AX49" s="29">
        <v>58949.77</v>
      </c>
      <c r="AY49" s="30">
        <v>32.6</v>
      </c>
      <c r="AZ49" s="28">
        <v>1999863</v>
      </c>
      <c r="BA49" s="29">
        <v>-1596.82</v>
      </c>
      <c r="BB49" s="29">
        <v>96012.6</v>
      </c>
      <c r="BC49" s="30">
        <v>10.54</v>
      </c>
      <c r="BD49" s="29">
        <v>39169.910000000003</v>
      </c>
      <c r="BE49" s="30">
        <v>20.41</v>
      </c>
      <c r="BF49" s="29"/>
      <c r="BG49" s="29"/>
      <c r="BH49" s="29">
        <v>87951.73</v>
      </c>
      <c r="BI49" s="30">
        <v>185.62</v>
      </c>
      <c r="BJ49" s="29">
        <v>108756.03</v>
      </c>
      <c r="BK49" s="30">
        <v>1.86</v>
      </c>
      <c r="BL49" s="29">
        <v>45392.79</v>
      </c>
      <c r="BM49" s="30">
        <v>-41.69</v>
      </c>
      <c r="BN49" s="29">
        <v>42234.26</v>
      </c>
      <c r="BO49" s="30">
        <v>-72</v>
      </c>
      <c r="BP49" s="29">
        <v>69250.3</v>
      </c>
      <c r="BQ49" s="30">
        <v>-4.82</v>
      </c>
      <c r="BR49" s="29">
        <v>241338.65</v>
      </c>
      <c r="BS49" s="30">
        <v>-93.43</v>
      </c>
      <c r="BT49" s="29">
        <v>1909907.03</v>
      </c>
      <c r="BU49" s="28">
        <v>-1857.79</v>
      </c>
      <c r="BV49" s="29">
        <v>353489.99</v>
      </c>
      <c r="BW49" s="30">
        <v>16.71</v>
      </c>
      <c r="BX49" s="29">
        <v>72954.460000000006</v>
      </c>
      <c r="BY49" s="30">
        <v>-25.36</v>
      </c>
      <c r="BZ49" s="29">
        <v>247458.14</v>
      </c>
      <c r="CA49" s="30">
        <v>-132.99</v>
      </c>
      <c r="CB49" s="29">
        <v>12690.19</v>
      </c>
      <c r="CC49" s="30">
        <v>22.75</v>
      </c>
      <c r="CD49" s="29">
        <v>30554.01</v>
      </c>
      <c r="CE49" s="30">
        <v>-234.74</v>
      </c>
      <c r="CF49" s="29">
        <v>23315.93</v>
      </c>
      <c r="CG49" s="30">
        <v>25.48</v>
      </c>
      <c r="CH49" s="29">
        <v>64442.5</v>
      </c>
      <c r="CI49" s="30">
        <v>-147.62</v>
      </c>
      <c r="CJ49" s="29">
        <v>375453.51</v>
      </c>
      <c r="CK49" s="29">
        <v>-155.53</v>
      </c>
      <c r="CL49" s="29">
        <v>220515.72</v>
      </c>
      <c r="CM49" s="30">
        <v>144.97999999999999</v>
      </c>
      <c r="CN49" s="28">
        <v>112964.7</v>
      </c>
      <c r="CO49" s="30">
        <v>81.37</v>
      </c>
      <c r="CP49" s="28">
        <v>96598.52</v>
      </c>
      <c r="CQ49" s="30">
        <v>10.43</v>
      </c>
      <c r="CR49" s="29">
        <v>155925.92000000001</v>
      </c>
      <c r="CS49" s="30">
        <v>-201.17</v>
      </c>
      <c r="CT49" s="29">
        <v>107607.1</v>
      </c>
      <c r="CU49" s="30">
        <v>258.08</v>
      </c>
      <c r="CV49" s="29">
        <v>1909907.03</v>
      </c>
      <c r="CW49" s="28">
        <v>-1857.79</v>
      </c>
      <c r="CX49" s="29">
        <v>183230.66</v>
      </c>
      <c r="CY49" s="29">
        <v>-81.7</v>
      </c>
      <c r="CZ49" s="29">
        <v>16601.8</v>
      </c>
      <c r="DA49" s="30">
        <v>-4.79</v>
      </c>
      <c r="DB49" s="29">
        <v>39169.910000000003</v>
      </c>
      <c r="DC49" s="30">
        <v>20.41</v>
      </c>
      <c r="DD49" s="28">
        <v>8644.18</v>
      </c>
      <c r="DE49" s="30">
        <v>15.44</v>
      </c>
      <c r="DF49" s="29">
        <v>54264.43</v>
      </c>
      <c r="DG49" s="30">
        <v>-20.67</v>
      </c>
      <c r="DH49" s="29">
        <v>22476.84</v>
      </c>
      <c r="DI49" s="30">
        <v>-236.47</v>
      </c>
      <c r="DJ49" s="29">
        <v>533489.38</v>
      </c>
      <c r="DK49" s="29">
        <v>-231.51</v>
      </c>
      <c r="DL49" s="29">
        <v>89616.91</v>
      </c>
      <c r="DM49" s="29">
        <v>50.23</v>
      </c>
      <c r="DN49" s="29">
        <v>1909907.03</v>
      </c>
      <c r="DO49" s="29">
        <v>-1857.79</v>
      </c>
      <c r="DP49" s="29">
        <v>79148.679999999993</v>
      </c>
      <c r="DQ49" s="29">
        <v>74.09</v>
      </c>
      <c r="DR49" s="29">
        <v>40496.75</v>
      </c>
      <c r="DS49" s="30">
        <v>8</v>
      </c>
      <c r="DT49" s="29">
        <v>124635.94</v>
      </c>
      <c r="DU49" s="30">
        <v>-66.06</v>
      </c>
      <c r="DV49" s="29">
        <v>31016.7</v>
      </c>
      <c r="DW49" s="30">
        <v>-135.24</v>
      </c>
      <c r="DX49" s="29">
        <v>105829.59</v>
      </c>
      <c r="DY49" s="29">
        <v>81.78</v>
      </c>
      <c r="DZ49" s="29">
        <v>8601.3700000000008</v>
      </c>
      <c r="EA49" s="30">
        <v>-150.83000000000001</v>
      </c>
      <c r="EB49" s="29">
        <v>12484.56</v>
      </c>
      <c r="EC49" s="30">
        <v>-67.709999999999994</v>
      </c>
      <c r="ED49" s="29">
        <v>10149.92</v>
      </c>
      <c r="EE49" s="30">
        <v>-10.65</v>
      </c>
      <c r="EF49" s="29">
        <v>245095.74</v>
      </c>
      <c r="EG49" s="30">
        <v>-171.7</v>
      </c>
      <c r="EH49" s="29">
        <v>174702.72</v>
      </c>
      <c r="EI49" s="30">
        <v>218.68</v>
      </c>
      <c r="EJ49" s="29">
        <v>92898.45</v>
      </c>
      <c r="EK49" s="30">
        <v>19.5</v>
      </c>
      <c r="EL49" s="29">
        <v>33094.57</v>
      </c>
      <c r="EM49" s="30">
        <v>-232.3</v>
      </c>
      <c r="EN49" s="29">
        <v>40496.75</v>
      </c>
      <c r="EO49" s="30">
        <v>8</v>
      </c>
      <c r="EP49" s="29">
        <v>153578.12</v>
      </c>
      <c r="EQ49" s="29">
        <v>-211.5</v>
      </c>
      <c r="ER49" s="29">
        <v>13725.37</v>
      </c>
      <c r="ES49" s="29">
        <v>-33.31</v>
      </c>
      <c r="ET49" s="29">
        <v>115154.45</v>
      </c>
      <c r="EU49" s="30">
        <v>36.31</v>
      </c>
      <c r="EV49" s="29">
        <v>44651.57</v>
      </c>
      <c r="EW49" s="30">
        <v>22.53</v>
      </c>
      <c r="EX49" s="29">
        <v>51946.95</v>
      </c>
      <c r="EY49" s="30">
        <v>-12.1</v>
      </c>
    </row>
    <row r="50" spans="1:155">
      <c r="A50" s="27">
        <v>46105</v>
      </c>
      <c r="B50" s="29">
        <v>4437852.1600000001</v>
      </c>
      <c r="C50" s="29">
        <v>-1430.63</v>
      </c>
      <c r="D50" s="29">
        <v>617810.13</v>
      </c>
      <c r="E50" s="29">
        <v>-564.61</v>
      </c>
      <c r="F50" s="29">
        <v>1893279.39</v>
      </c>
      <c r="G50" s="29">
        <v>-1641.87</v>
      </c>
      <c r="H50" s="29">
        <v>277736.06</v>
      </c>
      <c r="I50" s="29">
        <v>49.26</v>
      </c>
      <c r="J50" s="29">
        <v>39412.78</v>
      </c>
      <c r="K50" s="30">
        <v>38.869999999999997</v>
      </c>
      <c r="L50" s="29">
        <v>257537.41</v>
      </c>
      <c r="M50" s="29">
        <v>38.79</v>
      </c>
      <c r="N50" s="29">
        <v>230755.11</v>
      </c>
      <c r="O50" s="30">
        <v>-169.36</v>
      </c>
      <c r="P50" s="29">
        <v>196083.73</v>
      </c>
      <c r="Q50" s="29">
        <v>-94.85</v>
      </c>
      <c r="R50" s="29">
        <v>126385.76</v>
      </c>
      <c r="S50" s="30">
        <v>-87.49</v>
      </c>
      <c r="T50" s="29">
        <v>8554.4699999999993</v>
      </c>
      <c r="U50" s="30">
        <v>15.07</v>
      </c>
      <c r="V50" s="29">
        <v>108535.38</v>
      </c>
      <c r="W50" s="29">
        <v>114.6</v>
      </c>
      <c r="X50" s="29">
        <v>1932454.2</v>
      </c>
      <c r="Y50" s="29">
        <v>-1666.25</v>
      </c>
      <c r="Z50" s="29">
        <v>46606.25</v>
      </c>
      <c r="AA50" s="30">
        <v>51.19</v>
      </c>
      <c r="AB50" s="29">
        <v>194854.97</v>
      </c>
      <c r="AC50" s="30">
        <v>198.97</v>
      </c>
      <c r="AD50" s="29">
        <v>20021.13</v>
      </c>
      <c r="AE50" s="30">
        <v>-21.53</v>
      </c>
      <c r="AF50" s="29">
        <v>23811.52</v>
      </c>
      <c r="AG50" s="30">
        <v>-8.0299999999999994</v>
      </c>
      <c r="AH50" s="29">
        <v>188410.44</v>
      </c>
      <c r="AI50" s="29">
        <v>-143.86000000000001</v>
      </c>
      <c r="AJ50" s="29">
        <v>107566.36</v>
      </c>
      <c r="AK50" s="30">
        <v>-454.14</v>
      </c>
      <c r="AL50" s="29">
        <v>84705.78</v>
      </c>
      <c r="AM50" s="29">
        <v>-58.32</v>
      </c>
      <c r="AN50" s="29">
        <v>164944.92000000001</v>
      </c>
      <c r="AO50" s="29">
        <v>-113.24</v>
      </c>
      <c r="AP50" s="29">
        <v>116873.62</v>
      </c>
      <c r="AQ50" s="30">
        <v>53.84</v>
      </c>
      <c r="AR50" s="29">
        <v>24196.79</v>
      </c>
      <c r="AS50" s="30">
        <v>-5.36</v>
      </c>
      <c r="AT50" s="29">
        <v>77004.55</v>
      </c>
      <c r="AU50" s="30">
        <v>4.38</v>
      </c>
      <c r="AV50" s="29">
        <v>48030.5</v>
      </c>
      <c r="AW50" s="30">
        <v>-75.94</v>
      </c>
      <c r="AX50" s="29">
        <v>57133.760000000002</v>
      </c>
      <c r="AY50" s="30">
        <v>-68.59</v>
      </c>
      <c r="AZ50" s="28">
        <v>2063730.94</v>
      </c>
      <c r="BA50" s="29">
        <v>-1355.63</v>
      </c>
      <c r="BB50" s="29">
        <v>98878.44</v>
      </c>
      <c r="BC50" s="30">
        <v>34.26</v>
      </c>
      <c r="BD50" s="29">
        <v>39655.43</v>
      </c>
      <c r="BE50" s="30">
        <v>-1.0900000000000001</v>
      </c>
      <c r="BF50" s="29"/>
      <c r="BG50" s="29"/>
      <c r="BH50" s="29">
        <v>89078.06</v>
      </c>
      <c r="BI50" s="30">
        <v>151.9</v>
      </c>
      <c r="BJ50" s="29">
        <v>113234.83</v>
      </c>
      <c r="BK50" s="30">
        <v>50.13</v>
      </c>
      <c r="BL50" s="29">
        <v>47040.08</v>
      </c>
      <c r="BM50" s="30">
        <v>-39.15</v>
      </c>
      <c r="BN50" s="29">
        <v>43938.9</v>
      </c>
      <c r="BO50" s="30">
        <v>-55.4</v>
      </c>
      <c r="BP50" s="29">
        <v>67897.94</v>
      </c>
      <c r="BQ50" s="30">
        <v>-89.71</v>
      </c>
      <c r="BR50" s="29">
        <v>243808.29</v>
      </c>
      <c r="BS50" s="30">
        <v>-105.24</v>
      </c>
      <c r="BT50" s="29">
        <v>1970547.3</v>
      </c>
      <c r="BU50" s="28">
        <v>-1655.22</v>
      </c>
      <c r="BV50" s="29">
        <v>368013.26</v>
      </c>
      <c r="BW50" s="30">
        <v>121.46</v>
      </c>
      <c r="BX50" s="29">
        <v>74292.59</v>
      </c>
      <c r="BY50" s="30">
        <v>-35.56</v>
      </c>
      <c r="BZ50" s="29">
        <v>249650.69</v>
      </c>
      <c r="CA50" s="30">
        <v>-171.56</v>
      </c>
      <c r="CB50" s="29">
        <v>12965.45</v>
      </c>
      <c r="CC50" s="30">
        <v>10.66</v>
      </c>
      <c r="CD50" s="29">
        <v>30991.24</v>
      </c>
      <c r="CE50" s="30">
        <v>-230.81</v>
      </c>
      <c r="CF50" s="29">
        <v>23799.9</v>
      </c>
      <c r="CG50" s="30">
        <v>27.23</v>
      </c>
      <c r="CH50" s="29">
        <v>66533.7</v>
      </c>
      <c r="CI50" s="30">
        <v>-84.35</v>
      </c>
      <c r="CJ50" s="29">
        <v>382700.77</v>
      </c>
      <c r="CK50" s="29">
        <v>-205.84</v>
      </c>
      <c r="CL50" s="29">
        <v>222303.34</v>
      </c>
      <c r="CM50" s="30">
        <v>196.38</v>
      </c>
      <c r="CN50" s="29">
        <v>112214.79</v>
      </c>
      <c r="CO50" s="30">
        <v>5.22</v>
      </c>
      <c r="CP50" s="29">
        <v>99464.42</v>
      </c>
      <c r="CQ50" s="30">
        <v>34</v>
      </c>
      <c r="CR50" s="29">
        <v>158356.59</v>
      </c>
      <c r="CS50" s="30">
        <v>-199.65</v>
      </c>
      <c r="CT50" s="29">
        <v>110144.6</v>
      </c>
      <c r="CU50" s="30">
        <v>262.5</v>
      </c>
      <c r="CV50" s="29">
        <v>1970547.3</v>
      </c>
      <c r="CW50" s="28">
        <v>-1655.22</v>
      </c>
      <c r="CX50" s="29">
        <v>196782.47</v>
      </c>
      <c r="CY50" s="29">
        <v>19.8</v>
      </c>
      <c r="CZ50" s="29">
        <v>16837.099999999999</v>
      </c>
      <c r="DA50" s="30">
        <v>-3.09</v>
      </c>
      <c r="DB50" s="29">
        <v>39655.43</v>
      </c>
      <c r="DC50" s="30">
        <v>-1.0900000000000001</v>
      </c>
      <c r="DD50" s="29">
        <v>8554.4699999999993</v>
      </c>
      <c r="DE50" s="30">
        <v>15.07</v>
      </c>
      <c r="DF50" s="29">
        <v>55339.93</v>
      </c>
      <c r="DG50" s="30">
        <v>-32.049999999999997</v>
      </c>
      <c r="DH50" s="29">
        <v>22842.799999999999</v>
      </c>
      <c r="DI50" s="30">
        <v>-234.01</v>
      </c>
      <c r="DJ50" s="29">
        <v>553322.51</v>
      </c>
      <c r="DK50" s="29">
        <v>-145.26</v>
      </c>
      <c r="DL50" s="29">
        <v>88681.65</v>
      </c>
      <c r="DM50" s="29">
        <v>-21.68</v>
      </c>
      <c r="DN50" s="29">
        <v>1970547.3</v>
      </c>
      <c r="DO50" s="29">
        <v>-1655.22</v>
      </c>
      <c r="DP50" s="29">
        <v>81015.039999999994</v>
      </c>
      <c r="DQ50" s="29">
        <v>24.27</v>
      </c>
      <c r="DR50" s="29">
        <v>41124.76</v>
      </c>
      <c r="DS50" s="30">
        <v>30.2</v>
      </c>
      <c r="DT50" s="29">
        <v>126385.76</v>
      </c>
      <c r="DU50" s="30">
        <v>-87.49</v>
      </c>
      <c r="DV50" s="29">
        <v>31700.55</v>
      </c>
      <c r="DW50" s="30">
        <v>-112.15</v>
      </c>
      <c r="DX50" s="29">
        <v>108535.38</v>
      </c>
      <c r="DY50" s="29">
        <v>114.6</v>
      </c>
      <c r="DZ50" s="29">
        <v>8771.2999999999993</v>
      </c>
      <c r="EA50" s="30">
        <v>-142.66999999999999</v>
      </c>
      <c r="EB50" s="29">
        <v>12767.58</v>
      </c>
      <c r="EC50" s="30">
        <v>-67.040000000000006</v>
      </c>
      <c r="ED50" s="29">
        <v>10391.16</v>
      </c>
      <c r="EE50" s="30">
        <v>2.09</v>
      </c>
      <c r="EF50" s="29">
        <v>251237.11</v>
      </c>
      <c r="EG50" s="30">
        <v>-183.44</v>
      </c>
      <c r="EH50" s="29">
        <v>183253.47</v>
      </c>
      <c r="EI50" s="30">
        <v>155.9</v>
      </c>
      <c r="EJ50" s="29">
        <v>95378.06</v>
      </c>
      <c r="EK50" s="30">
        <v>107.88</v>
      </c>
      <c r="EL50" s="29">
        <v>33549.360000000001</v>
      </c>
      <c r="EM50" s="30">
        <v>-228.18</v>
      </c>
      <c r="EN50" s="29">
        <v>41124.76</v>
      </c>
      <c r="EO50" s="30">
        <v>30.2</v>
      </c>
      <c r="EP50" s="29">
        <v>159546.89000000001</v>
      </c>
      <c r="EQ50" s="29">
        <v>-54.63</v>
      </c>
      <c r="ER50" s="29">
        <v>14500.85</v>
      </c>
      <c r="ES50" s="29">
        <v>-26.08</v>
      </c>
      <c r="ET50" s="29">
        <v>116873.62</v>
      </c>
      <c r="EU50" s="30">
        <v>53.84</v>
      </c>
      <c r="EV50" s="29">
        <v>46606.25</v>
      </c>
      <c r="EW50" s="30">
        <v>51.19</v>
      </c>
      <c r="EX50" s="29">
        <v>52858.17</v>
      </c>
      <c r="EY50" s="30">
        <v>-17.18</v>
      </c>
    </row>
    <row r="51" spans="1:155">
      <c r="A51" s="27">
        <v>46106</v>
      </c>
      <c r="B51" s="29">
        <v>4508312.18</v>
      </c>
      <c r="C51" s="29">
        <v>-2216.9299999999998</v>
      </c>
      <c r="D51" s="29">
        <v>639683.52</v>
      </c>
      <c r="E51" s="29">
        <v>-516.94000000000005</v>
      </c>
      <c r="F51" s="29">
        <v>1904225.25</v>
      </c>
      <c r="G51" s="29">
        <v>-2232.15</v>
      </c>
      <c r="H51" s="29">
        <v>283578.7</v>
      </c>
      <c r="I51" s="29">
        <v>122.31</v>
      </c>
      <c r="J51" s="29">
        <v>39478.69</v>
      </c>
      <c r="K51" s="30">
        <v>21.24</v>
      </c>
      <c r="L51" s="29">
        <v>262308.14</v>
      </c>
      <c r="M51" s="29">
        <v>107.51</v>
      </c>
      <c r="N51" s="29">
        <v>234066.72</v>
      </c>
      <c r="O51" s="30">
        <v>-230.11</v>
      </c>
      <c r="P51" s="29">
        <v>200165.91</v>
      </c>
      <c r="Q51" s="29">
        <v>-124.1</v>
      </c>
      <c r="R51" s="29">
        <v>127827.17</v>
      </c>
      <c r="S51" s="30">
        <v>-123.03</v>
      </c>
      <c r="T51" s="29">
        <v>8626.58</v>
      </c>
      <c r="U51" s="30">
        <v>10.53</v>
      </c>
      <c r="V51" s="29">
        <v>112093</v>
      </c>
      <c r="W51" s="29">
        <v>126.05</v>
      </c>
      <c r="X51" s="29">
        <v>1937204.69</v>
      </c>
      <c r="Y51" s="29">
        <v>-2077.48</v>
      </c>
      <c r="Z51" s="29">
        <v>48098.66</v>
      </c>
      <c r="AA51" s="30">
        <v>56.22</v>
      </c>
      <c r="AB51" s="29">
        <v>198799.45</v>
      </c>
      <c r="AC51" s="30">
        <v>144.46</v>
      </c>
      <c r="AD51" s="29">
        <v>20634.59</v>
      </c>
      <c r="AE51" s="30">
        <v>-31.39</v>
      </c>
      <c r="AF51" s="29">
        <v>23846.82</v>
      </c>
      <c r="AG51" s="30">
        <v>-13.29</v>
      </c>
      <c r="AH51" s="29">
        <v>191661.01</v>
      </c>
      <c r="AI51" s="29">
        <v>-169.35</v>
      </c>
      <c r="AJ51" s="29">
        <v>109981.22</v>
      </c>
      <c r="AK51" s="30">
        <v>-347.1</v>
      </c>
      <c r="AL51" s="29">
        <v>86606.62</v>
      </c>
      <c r="AM51" s="29">
        <v>-65.11</v>
      </c>
      <c r="AN51" s="29">
        <v>166796.5</v>
      </c>
      <c r="AO51" s="29">
        <v>-149.44</v>
      </c>
      <c r="AP51" s="29">
        <v>123946.67</v>
      </c>
      <c r="AQ51" s="30">
        <v>67.41</v>
      </c>
      <c r="AR51" s="29">
        <v>24344.97</v>
      </c>
      <c r="AS51" s="30">
        <v>-24.77</v>
      </c>
      <c r="AT51" s="29">
        <v>77978.38</v>
      </c>
      <c r="AU51" s="30">
        <v>-7.55</v>
      </c>
      <c r="AV51" s="29">
        <v>48415.21</v>
      </c>
      <c r="AW51" s="30">
        <v>-23.46</v>
      </c>
      <c r="AX51" s="29">
        <v>58850.14</v>
      </c>
      <c r="AY51" s="30">
        <v>-86.14</v>
      </c>
      <c r="AZ51" s="28">
        <v>2071968.74</v>
      </c>
      <c r="BA51" s="29">
        <v>-1838.79</v>
      </c>
      <c r="BB51" s="29">
        <v>101965.18</v>
      </c>
      <c r="BC51" s="30">
        <v>19.77</v>
      </c>
      <c r="BD51" s="29">
        <v>39944.660000000003</v>
      </c>
      <c r="BE51" s="30">
        <v>-41.86</v>
      </c>
      <c r="BF51" s="29"/>
      <c r="BG51" s="29"/>
      <c r="BH51" s="29">
        <v>91068.89</v>
      </c>
      <c r="BI51" s="30">
        <v>84.46</v>
      </c>
      <c r="BJ51" s="29">
        <v>115495.2</v>
      </c>
      <c r="BK51" s="30">
        <v>0.96</v>
      </c>
      <c r="BL51" s="29">
        <v>48535.57</v>
      </c>
      <c r="BM51" s="30">
        <v>-33.47</v>
      </c>
      <c r="BN51" s="29">
        <v>44421.81</v>
      </c>
      <c r="BO51" s="30">
        <v>-52.02</v>
      </c>
      <c r="BP51" s="29">
        <v>69536.22</v>
      </c>
      <c r="BQ51" s="30">
        <v>-123.15</v>
      </c>
      <c r="BR51" s="29">
        <v>253679.46</v>
      </c>
      <c r="BS51" s="30">
        <v>-90.85</v>
      </c>
      <c r="BT51" s="29">
        <v>1976955.14</v>
      </c>
      <c r="BU51" s="28">
        <v>-2077.7600000000002</v>
      </c>
      <c r="BV51" s="29">
        <v>383231.43</v>
      </c>
      <c r="BW51" s="30">
        <v>134.09</v>
      </c>
      <c r="BX51" s="29">
        <v>75546.67</v>
      </c>
      <c r="BY51" s="30">
        <v>-56.55</v>
      </c>
      <c r="BZ51" s="29">
        <v>253403.13</v>
      </c>
      <c r="CA51" s="30">
        <v>-214.55</v>
      </c>
      <c r="CB51" s="29">
        <v>12876.88</v>
      </c>
      <c r="CC51" s="30">
        <v>-0.66</v>
      </c>
      <c r="CD51" s="29">
        <v>31575.1</v>
      </c>
      <c r="CE51" s="30">
        <v>-196.4</v>
      </c>
      <c r="CF51" s="29">
        <v>24462.080000000002</v>
      </c>
      <c r="CG51" s="30">
        <v>22.85</v>
      </c>
      <c r="CH51" s="29">
        <v>66723.850000000006</v>
      </c>
      <c r="CI51" s="30">
        <v>-34.39</v>
      </c>
      <c r="CJ51" s="29">
        <v>395905.15</v>
      </c>
      <c r="CK51" s="29">
        <v>-285.39999999999998</v>
      </c>
      <c r="CL51" s="29">
        <v>226856.27</v>
      </c>
      <c r="CM51" s="30">
        <v>134.6</v>
      </c>
      <c r="CN51" s="29">
        <v>119139.07</v>
      </c>
      <c r="CO51" s="30">
        <v>-34.630000000000003</v>
      </c>
      <c r="CP51" s="29">
        <v>102556.02</v>
      </c>
      <c r="CQ51" s="30">
        <v>18.87</v>
      </c>
      <c r="CR51" s="29">
        <v>161123.66</v>
      </c>
      <c r="CS51" s="30">
        <v>-193.32</v>
      </c>
      <c r="CT51" s="29">
        <v>116425.51</v>
      </c>
      <c r="CU51" s="30">
        <v>330.83</v>
      </c>
      <c r="CV51" s="29">
        <v>1976955.14</v>
      </c>
      <c r="CW51" s="28">
        <v>-2077.7600000000002</v>
      </c>
      <c r="CX51" s="29">
        <v>200994.85</v>
      </c>
      <c r="CY51" s="29">
        <v>117.89</v>
      </c>
      <c r="CZ51" s="29">
        <v>17383.669999999998</v>
      </c>
      <c r="DA51" s="30">
        <v>-4.8099999999999996</v>
      </c>
      <c r="DB51" s="29">
        <v>39944.660000000003</v>
      </c>
      <c r="DC51" s="30">
        <v>-41.86</v>
      </c>
      <c r="DD51" s="29">
        <v>8626.58</v>
      </c>
      <c r="DE51" s="30">
        <v>10.53</v>
      </c>
      <c r="DF51" s="29">
        <v>56175.1</v>
      </c>
      <c r="DG51" s="30">
        <v>-49.85</v>
      </c>
      <c r="DH51" s="29">
        <v>23456.76</v>
      </c>
      <c r="DI51" s="30">
        <v>-200.85</v>
      </c>
      <c r="DJ51" s="29">
        <v>570096.44999999995</v>
      </c>
      <c r="DK51" s="29">
        <v>-87.42</v>
      </c>
      <c r="DL51" s="29">
        <v>94547.33</v>
      </c>
      <c r="DM51" s="30">
        <v>-60.83</v>
      </c>
      <c r="DN51" s="29">
        <v>1976955.14</v>
      </c>
      <c r="DO51" s="28">
        <v>-2077.7600000000002</v>
      </c>
      <c r="DP51" s="29">
        <v>82915.3</v>
      </c>
      <c r="DQ51" s="29">
        <v>-46.71</v>
      </c>
      <c r="DR51" s="29">
        <v>41195.94</v>
      </c>
      <c r="DS51" s="30">
        <v>15.49</v>
      </c>
      <c r="DT51" s="29">
        <v>127827.17</v>
      </c>
      <c r="DU51" s="30">
        <v>-123.03</v>
      </c>
      <c r="DV51" s="29">
        <v>33023</v>
      </c>
      <c r="DW51" s="30">
        <v>-70.3</v>
      </c>
      <c r="DX51" s="29">
        <v>112093</v>
      </c>
      <c r="DY51" s="29">
        <v>126.05</v>
      </c>
      <c r="DZ51" s="29">
        <v>8812.02</v>
      </c>
      <c r="EA51" s="30">
        <v>-107.76</v>
      </c>
      <c r="EB51" s="29">
        <v>12923.33</v>
      </c>
      <c r="EC51" s="30">
        <v>-66.819999999999993</v>
      </c>
      <c r="ED51" s="29">
        <v>10638.72</v>
      </c>
      <c r="EE51" s="30">
        <v>16.89</v>
      </c>
      <c r="EF51" s="29">
        <v>261862</v>
      </c>
      <c r="EG51" s="30">
        <v>-172.02</v>
      </c>
      <c r="EH51" s="29">
        <v>188404.86</v>
      </c>
      <c r="EI51" s="30">
        <v>67.58</v>
      </c>
      <c r="EJ51" s="29">
        <v>95617.54</v>
      </c>
      <c r="EK51" s="30">
        <v>104.92</v>
      </c>
      <c r="EL51" s="29">
        <v>34140.28</v>
      </c>
      <c r="EM51" s="30">
        <v>-194.6</v>
      </c>
      <c r="EN51" s="29">
        <v>41195.94</v>
      </c>
      <c r="EO51" s="30">
        <v>15.49</v>
      </c>
      <c r="EP51" s="29">
        <v>169580.46</v>
      </c>
      <c r="EQ51" s="29">
        <v>47.96</v>
      </c>
      <c r="ER51" s="29">
        <v>15073.07</v>
      </c>
      <c r="ES51" s="29">
        <v>1.62</v>
      </c>
      <c r="ET51" s="29">
        <v>123946.67</v>
      </c>
      <c r="EU51" s="30">
        <v>67.41</v>
      </c>
      <c r="EV51" s="29">
        <v>48098.66</v>
      </c>
      <c r="EW51" s="30">
        <v>56.22</v>
      </c>
      <c r="EX51" s="29">
        <v>54457.36</v>
      </c>
      <c r="EY51" s="30">
        <v>-37.35</v>
      </c>
    </row>
    <row r="52" spans="1:155">
      <c r="A52" s="27">
        <v>46107</v>
      </c>
      <c r="B52" s="29">
        <v>4363195.08</v>
      </c>
      <c r="C52" s="29">
        <v>-1851.96</v>
      </c>
      <c r="D52" s="29">
        <v>628937.56999999995</v>
      </c>
      <c r="E52" s="29">
        <v>-389.45</v>
      </c>
      <c r="F52" s="29">
        <v>1837540.48</v>
      </c>
      <c r="G52" s="29">
        <v>-2268.54</v>
      </c>
      <c r="H52" s="29">
        <v>278304.07</v>
      </c>
      <c r="I52" s="29">
        <v>239.62</v>
      </c>
      <c r="J52" s="29">
        <v>38060.5</v>
      </c>
      <c r="K52" s="30">
        <v>9</v>
      </c>
      <c r="L52" s="29">
        <v>257238.68</v>
      </c>
      <c r="M52" s="29">
        <v>202.12</v>
      </c>
      <c r="N52" s="29">
        <v>229680.57</v>
      </c>
      <c r="O52" s="30">
        <v>-137.63999999999999</v>
      </c>
      <c r="P52" s="29">
        <v>200277.82</v>
      </c>
      <c r="Q52" s="29">
        <v>209.8</v>
      </c>
      <c r="R52" s="29">
        <v>125107.09</v>
      </c>
      <c r="S52" s="30">
        <v>-111.44</v>
      </c>
      <c r="T52" s="29">
        <v>8592.7199999999993</v>
      </c>
      <c r="U52" s="30">
        <v>10.74</v>
      </c>
      <c r="V52" s="29">
        <v>106127.12</v>
      </c>
      <c r="W52" s="29">
        <v>38.86</v>
      </c>
      <c r="X52" s="29">
        <v>1834035.83</v>
      </c>
      <c r="Y52" s="29">
        <v>-2488.3200000000002</v>
      </c>
      <c r="Z52" s="29">
        <v>44776.15</v>
      </c>
      <c r="AA52" s="30">
        <v>-114.18</v>
      </c>
      <c r="AB52" s="29">
        <v>200662.64</v>
      </c>
      <c r="AC52" s="30">
        <v>263.3</v>
      </c>
      <c r="AD52" s="29">
        <v>19861.23</v>
      </c>
      <c r="AE52" s="30">
        <v>-17.28</v>
      </c>
      <c r="AF52" s="29">
        <v>23607</v>
      </c>
      <c r="AG52" s="30">
        <v>1.28</v>
      </c>
      <c r="AH52" s="29">
        <v>189396.85</v>
      </c>
      <c r="AI52" s="29">
        <v>-75.599999999999994</v>
      </c>
      <c r="AJ52" s="29">
        <v>108896.2</v>
      </c>
      <c r="AK52" s="30">
        <v>-206.09</v>
      </c>
      <c r="AL52" s="29">
        <v>85437.52</v>
      </c>
      <c r="AM52" s="29">
        <v>-26.34</v>
      </c>
      <c r="AN52" s="29">
        <v>163282.81</v>
      </c>
      <c r="AO52" s="29">
        <v>-88.99</v>
      </c>
      <c r="AP52" s="29">
        <v>120579.43</v>
      </c>
      <c r="AQ52" s="30">
        <v>79.17</v>
      </c>
      <c r="AR52" s="29">
        <v>24002.78</v>
      </c>
      <c r="AS52" s="30">
        <v>-19.98</v>
      </c>
      <c r="AT52" s="29">
        <v>76511.59</v>
      </c>
      <c r="AU52" s="30">
        <v>11.78</v>
      </c>
      <c r="AV52" s="29">
        <v>47930.48</v>
      </c>
      <c r="AW52" s="30">
        <v>107.89</v>
      </c>
      <c r="AX52" s="29">
        <v>57247.59</v>
      </c>
      <c r="AY52" s="30">
        <v>-71.36</v>
      </c>
      <c r="AZ52" s="28">
        <v>1966489.06</v>
      </c>
      <c r="BA52" s="29">
        <v>-2271.3200000000002</v>
      </c>
      <c r="BB52" s="29">
        <v>97202.97</v>
      </c>
      <c r="BC52" s="30">
        <v>-154.69999999999999</v>
      </c>
      <c r="BD52" s="28">
        <v>39327.32</v>
      </c>
      <c r="BE52" s="30">
        <v>-40.98</v>
      </c>
      <c r="BF52" s="29"/>
      <c r="BG52" s="29"/>
      <c r="BH52" s="29">
        <v>87916.89</v>
      </c>
      <c r="BI52" s="30">
        <v>30.22</v>
      </c>
      <c r="BJ52" s="29">
        <v>114183.95</v>
      </c>
      <c r="BK52" s="30">
        <v>46.78</v>
      </c>
      <c r="BL52" s="29">
        <v>47428.42</v>
      </c>
      <c r="BM52" s="30">
        <v>-20.49</v>
      </c>
      <c r="BN52" s="29">
        <v>44097.48</v>
      </c>
      <c r="BO52" s="30">
        <v>-13.4</v>
      </c>
      <c r="BP52" s="29">
        <v>67847.37</v>
      </c>
      <c r="BQ52" s="30">
        <v>-108.48</v>
      </c>
      <c r="BR52" s="29">
        <v>246470.46</v>
      </c>
      <c r="BS52" s="30">
        <v>-103.05</v>
      </c>
      <c r="BT52" s="29">
        <v>1871604.48</v>
      </c>
      <c r="BU52" s="28">
        <v>-2489.63</v>
      </c>
      <c r="BV52" s="29">
        <v>371234.12</v>
      </c>
      <c r="BW52" s="30">
        <v>205.97</v>
      </c>
      <c r="BX52" s="29">
        <v>74231.19</v>
      </c>
      <c r="BY52" s="30">
        <v>-25.04</v>
      </c>
      <c r="BZ52" s="29">
        <v>248720.33</v>
      </c>
      <c r="CA52" s="30">
        <v>-115.33</v>
      </c>
      <c r="CB52" s="29">
        <v>12719.79</v>
      </c>
      <c r="CC52" s="30">
        <v>-3.73</v>
      </c>
      <c r="CD52" s="29">
        <v>31353.58</v>
      </c>
      <c r="CE52" s="30">
        <v>-134.46</v>
      </c>
      <c r="CF52" s="29">
        <v>24292.27</v>
      </c>
      <c r="CG52" s="30">
        <v>33.880000000000003</v>
      </c>
      <c r="CH52" s="29">
        <v>66199.92</v>
      </c>
      <c r="CI52" s="30">
        <v>112.91</v>
      </c>
      <c r="CJ52" s="29">
        <v>400067.94</v>
      </c>
      <c r="CK52" s="29">
        <v>66.17</v>
      </c>
      <c r="CL52" s="29">
        <v>228506.78</v>
      </c>
      <c r="CM52" s="30">
        <v>257.73</v>
      </c>
      <c r="CN52" s="29">
        <v>116545.82</v>
      </c>
      <c r="CO52" s="30">
        <v>-7.03</v>
      </c>
      <c r="CP52" s="29">
        <v>97773.47</v>
      </c>
      <c r="CQ52" s="30">
        <v>-155.53</v>
      </c>
      <c r="CR52" s="29">
        <v>158182.59</v>
      </c>
      <c r="CS52" s="30">
        <v>-121.99</v>
      </c>
      <c r="CT52" s="29">
        <v>113370.17</v>
      </c>
      <c r="CU52" s="30">
        <v>279.86</v>
      </c>
      <c r="CV52" s="29">
        <v>1871604.48</v>
      </c>
      <c r="CW52" s="28">
        <v>-2489.63</v>
      </c>
      <c r="CX52" s="29">
        <v>196869.09</v>
      </c>
      <c r="CY52" s="29">
        <v>177.3</v>
      </c>
      <c r="CZ52" s="29">
        <v>17052.259999999998</v>
      </c>
      <c r="DA52" s="30">
        <v>7.56</v>
      </c>
      <c r="DB52" s="29">
        <v>39327.32</v>
      </c>
      <c r="DC52" s="30">
        <v>-40.98</v>
      </c>
      <c r="DD52" s="29">
        <v>8592.7199999999993</v>
      </c>
      <c r="DE52" s="30">
        <v>10.74</v>
      </c>
      <c r="DF52" s="29">
        <v>55493.91</v>
      </c>
      <c r="DG52" s="30">
        <v>-25.88</v>
      </c>
      <c r="DH52" s="29">
        <v>23283.22</v>
      </c>
      <c r="DI52" s="30">
        <v>-136.72</v>
      </c>
      <c r="DJ52" s="29">
        <v>557034.86</v>
      </c>
      <c r="DK52" s="29">
        <v>28.68</v>
      </c>
      <c r="DL52" s="29">
        <v>91677.83</v>
      </c>
      <c r="DM52" s="29">
        <v>-45.14</v>
      </c>
      <c r="DN52" s="29">
        <v>1871604.48</v>
      </c>
      <c r="DO52" s="28">
        <v>-2489.63</v>
      </c>
      <c r="DP52" s="29">
        <v>86098.8</v>
      </c>
      <c r="DQ52" s="29">
        <v>-36.96</v>
      </c>
      <c r="DR52" s="29">
        <v>39884.93</v>
      </c>
      <c r="DS52" s="30">
        <v>9.6199999999999992</v>
      </c>
      <c r="DT52" s="29">
        <v>125107.09</v>
      </c>
      <c r="DU52" s="30">
        <v>-111.44</v>
      </c>
      <c r="DV52" s="29">
        <v>32801.29</v>
      </c>
      <c r="DW52" s="30">
        <v>-10.54</v>
      </c>
      <c r="DX52" s="29">
        <v>106127.12</v>
      </c>
      <c r="DY52" s="29">
        <v>38.86</v>
      </c>
      <c r="DZ52" s="29">
        <v>8834.84</v>
      </c>
      <c r="EA52" s="30">
        <v>-7.89</v>
      </c>
      <c r="EB52" s="29">
        <v>12786.66</v>
      </c>
      <c r="EC52" s="30">
        <v>-52.35</v>
      </c>
      <c r="ED52" s="29">
        <v>10350.77</v>
      </c>
      <c r="EE52" s="30">
        <v>20.5</v>
      </c>
      <c r="EF52" s="29">
        <v>262858.87</v>
      </c>
      <c r="EG52" s="30">
        <v>152.09</v>
      </c>
      <c r="EH52" s="29">
        <v>179101.18</v>
      </c>
      <c r="EI52" s="30">
        <v>25.82</v>
      </c>
      <c r="EJ52" s="29">
        <v>94292.3</v>
      </c>
      <c r="EK52" s="30">
        <v>145.53</v>
      </c>
      <c r="EL52" s="29">
        <v>33876.160000000003</v>
      </c>
      <c r="EM52" s="30">
        <v>-130.55000000000001</v>
      </c>
      <c r="EN52" s="29">
        <v>39884.93</v>
      </c>
      <c r="EO52" s="30">
        <v>9.6199999999999992</v>
      </c>
      <c r="EP52" s="29">
        <v>166464.51</v>
      </c>
      <c r="EQ52" s="29">
        <v>145.41999999999999</v>
      </c>
      <c r="ER52" s="29">
        <v>14688.76</v>
      </c>
      <c r="ES52" s="29">
        <v>-12.02</v>
      </c>
      <c r="ET52" s="29">
        <v>120579.43</v>
      </c>
      <c r="EU52" s="30">
        <v>79.17</v>
      </c>
      <c r="EV52" s="29">
        <v>44776.15</v>
      </c>
      <c r="EW52" s="30">
        <v>-114.18</v>
      </c>
      <c r="EX52" s="29">
        <v>52997.32</v>
      </c>
      <c r="EY52" s="30">
        <v>-41.35</v>
      </c>
    </row>
    <row r="53" spans="1:155">
      <c r="A53" s="27">
        <v>46108</v>
      </c>
      <c r="B53" s="29">
        <v>4345976.24</v>
      </c>
      <c r="C53" s="29">
        <v>-47.47</v>
      </c>
      <c r="D53" s="29">
        <v>632233.11</v>
      </c>
      <c r="E53" s="29">
        <v>-244.53</v>
      </c>
      <c r="F53" s="29">
        <v>1834964.15</v>
      </c>
      <c r="G53" s="29">
        <v>-674.2</v>
      </c>
      <c r="H53" s="29">
        <v>283912.51</v>
      </c>
      <c r="I53" s="29">
        <v>316.61</v>
      </c>
      <c r="J53" s="29">
        <v>40037.5</v>
      </c>
      <c r="K53" s="30">
        <v>43.34</v>
      </c>
      <c r="L53" s="29">
        <v>262308.96000000002</v>
      </c>
      <c r="M53" s="29">
        <v>269.54000000000002</v>
      </c>
      <c r="N53" s="29">
        <v>232163.42</v>
      </c>
      <c r="O53" s="30">
        <v>-57.31</v>
      </c>
      <c r="P53" s="29">
        <v>203459.91</v>
      </c>
      <c r="Q53" s="29">
        <v>259.17</v>
      </c>
      <c r="R53" s="29">
        <v>125887.75</v>
      </c>
      <c r="S53" s="30">
        <v>-134.43</v>
      </c>
      <c r="T53" s="29">
        <v>8499.7000000000007</v>
      </c>
      <c r="U53" s="30">
        <v>8.84</v>
      </c>
      <c r="V53" s="29">
        <v>105709.37</v>
      </c>
      <c r="W53" s="29">
        <v>33.020000000000003</v>
      </c>
      <c r="X53" s="29">
        <v>1823765.25</v>
      </c>
      <c r="Y53" s="29">
        <v>-832.23</v>
      </c>
      <c r="Z53" s="29">
        <v>44125.63</v>
      </c>
      <c r="AA53" s="30">
        <v>-134.22</v>
      </c>
      <c r="AB53" s="29">
        <v>202032.7</v>
      </c>
      <c r="AC53" s="30">
        <v>332.39</v>
      </c>
      <c r="AD53" s="29">
        <v>19936.93</v>
      </c>
      <c r="AE53" s="30">
        <v>-19.489999999999998</v>
      </c>
      <c r="AF53" s="29">
        <v>23349.61</v>
      </c>
      <c r="AG53" s="30">
        <v>-9.7799999999999994</v>
      </c>
      <c r="AH53" s="29">
        <v>185288.79</v>
      </c>
      <c r="AI53" s="29">
        <v>-90.82</v>
      </c>
      <c r="AJ53" s="29">
        <v>110794.96</v>
      </c>
      <c r="AK53" s="30">
        <v>-73.760000000000005</v>
      </c>
      <c r="AL53" s="29">
        <v>86411.64</v>
      </c>
      <c r="AM53" s="29">
        <v>16.11</v>
      </c>
      <c r="AN53" s="28">
        <v>164722.25</v>
      </c>
      <c r="AO53" s="29">
        <v>-44.46</v>
      </c>
      <c r="AP53" s="29">
        <v>114737.58</v>
      </c>
      <c r="AQ53" s="30">
        <v>117.74</v>
      </c>
      <c r="AR53" s="29">
        <v>24585.46</v>
      </c>
      <c r="AS53" s="30">
        <v>-1.81</v>
      </c>
      <c r="AT53" s="29">
        <v>77106.77</v>
      </c>
      <c r="AU53" s="30">
        <v>41.17</v>
      </c>
      <c r="AV53" s="29">
        <v>48194.96</v>
      </c>
      <c r="AW53" s="30">
        <v>116.57</v>
      </c>
      <c r="AX53" s="28">
        <v>56868.83</v>
      </c>
      <c r="AY53" s="30">
        <v>-98.17</v>
      </c>
      <c r="AZ53" s="28">
        <v>1955328.81</v>
      </c>
      <c r="BA53" s="29">
        <v>-591.54</v>
      </c>
      <c r="BB53" s="29">
        <v>96921.3</v>
      </c>
      <c r="BC53" s="30">
        <v>-148.08000000000001</v>
      </c>
      <c r="BD53" s="29">
        <v>37627.730000000003</v>
      </c>
      <c r="BE53" s="30">
        <v>-94.21</v>
      </c>
      <c r="BF53" s="29"/>
      <c r="BG53" s="29"/>
      <c r="BH53" s="29">
        <v>86774.51</v>
      </c>
      <c r="BI53" s="30">
        <v>-58.82</v>
      </c>
      <c r="BJ53" s="29">
        <v>115540.82</v>
      </c>
      <c r="BK53" s="30">
        <v>40.69</v>
      </c>
      <c r="BL53" s="29">
        <v>45852.45</v>
      </c>
      <c r="BM53" s="30">
        <v>-24.21</v>
      </c>
      <c r="BN53" s="29">
        <v>44124.27</v>
      </c>
      <c r="BO53" s="30">
        <v>5.69</v>
      </c>
      <c r="BP53" s="29">
        <v>67826.87</v>
      </c>
      <c r="BQ53" s="30">
        <v>-118.27</v>
      </c>
      <c r="BR53" s="29">
        <v>238982.18</v>
      </c>
      <c r="BS53" s="30">
        <v>-157.66</v>
      </c>
      <c r="BT53" s="29">
        <v>1860926.36</v>
      </c>
      <c r="BU53" s="28">
        <v>-820.2</v>
      </c>
      <c r="BV53" s="29">
        <v>363294.42</v>
      </c>
      <c r="BW53" s="30">
        <v>202.26</v>
      </c>
      <c r="BX53" s="29">
        <v>74356.22</v>
      </c>
      <c r="BY53" s="30">
        <v>-33.049999999999997</v>
      </c>
      <c r="BZ53" s="29">
        <v>251133.89</v>
      </c>
      <c r="CA53" s="30">
        <v>-28.35</v>
      </c>
      <c r="CB53" s="29">
        <v>12958.74</v>
      </c>
      <c r="CC53" s="30">
        <v>7.01</v>
      </c>
      <c r="CD53" s="29">
        <v>31475.98</v>
      </c>
      <c r="CE53" s="30">
        <v>-85.39</v>
      </c>
      <c r="CF53" s="29">
        <v>24963.55</v>
      </c>
      <c r="CG53" s="30">
        <v>46.58</v>
      </c>
      <c r="CH53" s="29">
        <v>66770.14</v>
      </c>
      <c r="CI53" s="30">
        <v>128.41999999999999</v>
      </c>
      <c r="CJ53" s="29">
        <v>403812</v>
      </c>
      <c r="CK53" s="29">
        <v>169.18</v>
      </c>
      <c r="CL53" s="29">
        <v>230402.18</v>
      </c>
      <c r="CM53" s="30">
        <v>332.63</v>
      </c>
      <c r="CN53" s="29">
        <v>119387.43</v>
      </c>
      <c r="CO53" s="30">
        <v>-13.91</v>
      </c>
      <c r="CP53" s="29">
        <v>97488.98</v>
      </c>
      <c r="CQ53" s="30">
        <v>-148.77000000000001</v>
      </c>
      <c r="CR53" s="29">
        <v>160383.89000000001</v>
      </c>
      <c r="CS53" s="30">
        <v>-64.59</v>
      </c>
      <c r="CT53" s="29">
        <v>111657.78</v>
      </c>
      <c r="CU53" s="30">
        <v>284.79000000000002</v>
      </c>
      <c r="CV53" s="29">
        <v>1860926.36</v>
      </c>
      <c r="CW53" s="28">
        <v>-820.2</v>
      </c>
      <c r="CX53" s="29">
        <v>200836.9</v>
      </c>
      <c r="CY53" s="29">
        <v>230.63</v>
      </c>
      <c r="CZ53" s="29">
        <v>17132.849999999999</v>
      </c>
      <c r="DA53" s="30">
        <v>6.12</v>
      </c>
      <c r="DB53" s="29">
        <v>37627.730000000003</v>
      </c>
      <c r="DC53" s="30">
        <v>-94.21</v>
      </c>
      <c r="DD53" s="29">
        <v>8499.7000000000007</v>
      </c>
      <c r="DE53" s="30">
        <v>8.84</v>
      </c>
      <c r="DF53" s="29">
        <v>55700.76</v>
      </c>
      <c r="DG53" s="30">
        <v>-32.92</v>
      </c>
      <c r="DH53" s="29">
        <v>23400.23</v>
      </c>
      <c r="DI53" s="30">
        <v>-87.06</v>
      </c>
      <c r="DJ53" s="29">
        <v>550358.44999999995</v>
      </c>
      <c r="DK53" s="29">
        <v>52.92</v>
      </c>
      <c r="DL53" s="29">
        <v>94097.82</v>
      </c>
      <c r="DM53" s="29">
        <v>-62.43</v>
      </c>
      <c r="DN53" s="29">
        <v>1860926.36</v>
      </c>
      <c r="DO53" s="29">
        <v>-820.2</v>
      </c>
      <c r="DP53" s="29">
        <v>87299.27</v>
      </c>
      <c r="DQ53" s="29">
        <v>56.51</v>
      </c>
      <c r="DR53" s="29">
        <v>41882.449999999997</v>
      </c>
      <c r="DS53" s="30">
        <v>51.32</v>
      </c>
      <c r="DT53" s="29">
        <v>125887.75</v>
      </c>
      <c r="DU53" s="30">
        <v>-134.43</v>
      </c>
      <c r="DV53" s="29">
        <v>34221.51</v>
      </c>
      <c r="DW53" s="30">
        <v>69.86</v>
      </c>
      <c r="DX53" s="29">
        <v>105709.37</v>
      </c>
      <c r="DY53" s="29">
        <v>33.020000000000003</v>
      </c>
      <c r="DZ53" s="29">
        <v>9010.9500000000007</v>
      </c>
      <c r="EA53" s="30">
        <v>-6.47</v>
      </c>
      <c r="EB53" s="29">
        <v>12792.4</v>
      </c>
      <c r="EC53" s="30">
        <v>-57.28</v>
      </c>
      <c r="ED53" s="29">
        <v>10356.68</v>
      </c>
      <c r="EE53" s="30">
        <v>21.36</v>
      </c>
      <c r="EF53" s="29">
        <v>264602.08</v>
      </c>
      <c r="EG53" s="30">
        <v>145.44</v>
      </c>
      <c r="EH53" s="29">
        <v>175575.27</v>
      </c>
      <c r="EI53" s="30">
        <v>-38.909999999999997</v>
      </c>
      <c r="EJ53" s="29">
        <v>96645.79</v>
      </c>
      <c r="EK53" s="30">
        <v>197.59</v>
      </c>
      <c r="EL53" s="29">
        <v>34041.699999999997</v>
      </c>
      <c r="EM53" s="30">
        <v>-81.45</v>
      </c>
      <c r="EN53" s="29">
        <v>41882.449999999997</v>
      </c>
      <c r="EO53" s="30">
        <v>51.32</v>
      </c>
      <c r="EP53" s="29">
        <v>162721.04999999999</v>
      </c>
      <c r="EQ53" s="29">
        <v>217.07</v>
      </c>
      <c r="ER53" s="29">
        <v>14571.16</v>
      </c>
      <c r="ES53" s="29">
        <v>-1.66</v>
      </c>
      <c r="ET53" s="29">
        <v>114737.58</v>
      </c>
      <c r="EU53" s="30">
        <v>117.74</v>
      </c>
      <c r="EV53" s="29">
        <v>44125.63</v>
      </c>
      <c r="EW53" s="30">
        <v>-134.22</v>
      </c>
      <c r="EX53" s="29">
        <v>53363.35</v>
      </c>
      <c r="EY53" s="30">
        <v>-14.55</v>
      </c>
    </row>
    <row r="54" spans="1:155">
      <c r="A54" s="27">
        <v>46111</v>
      </c>
      <c r="B54" s="29">
        <v>4216789.63</v>
      </c>
      <c r="C54" s="29">
        <v>4614.78</v>
      </c>
      <c r="D54" s="29">
        <v>612779.01</v>
      </c>
      <c r="E54" s="29">
        <v>-162.66999999999999</v>
      </c>
      <c r="F54" s="29">
        <v>1790618.47</v>
      </c>
      <c r="G54" s="29">
        <v>1213.45</v>
      </c>
      <c r="H54" s="29">
        <v>289003.34999999998</v>
      </c>
      <c r="I54" s="29">
        <v>803.42</v>
      </c>
      <c r="J54" s="29">
        <v>39071.03</v>
      </c>
      <c r="K54" s="30">
        <v>67.09</v>
      </c>
      <c r="L54" s="29">
        <v>267670.71000000002</v>
      </c>
      <c r="M54" s="29">
        <v>756.1</v>
      </c>
      <c r="N54" s="29">
        <v>222908.52</v>
      </c>
      <c r="O54" s="30">
        <v>120.51</v>
      </c>
      <c r="P54" s="29">
        <v>195449.2</v>
      </c>
      <c r="Q54" s="29">
        <v>364.63</v>
      </c>
      <c r="R54" s="29">
        <v>121963.67</v>
      </c>
      <c r="S54" s="30">
        <v>-78.67</v>
      </c>
      <c r="T54" s="29">
        <v>8561.58</v>
      </c>
      <c r="U54" s="30">
        <v>15.86</v>
      </c>
      <c r="V54" s="29">
        <v>100787.32</v>
      </c>
      <c r="W54" s="29">
        <v>-24.2</v>
      </c>
      <c r="X54" s="29">
        <v>1763631.77</v>
      </c>
      <c r="Y54" s="29">
        <v>1909.9</v>
      </c>
      <c r="Z54" s="29">
        <v>43507.24</v>
      </c>
      <c r="AA54" s="30">
        <v>-109.23</v>
      </c>
      <c r="AB54" s="29">
        <v>194703.19</v>
      </c>
      <c r="AC54" s="30">
        <v>514.33000000000004</v>
      </c>
      <c r="AD54" s="29">
        <v>19224</v>
      </c>
      <c r="AE54" s="30">
        <v>4.9400000000000004</v>
      </c>
      <c r="AF54" s="29">
        <v>23237.67</v>
      </c>
      <c r="AG54" s="30">
        <v>-0.04</v>
      </c>
      <c r="AH54" s="29">
        <v>177051.06</v>
      </c>
      <c r="AI54" s="29">
        <v>28.85</v>
      </c>
      <c r="AJ54" s="29">
        <v>108503.45</v>
      </c>
      <c r="AK54" s="30">
        <v>153.77000000000001</v>
      </c>
      <c r="AL54" s="29">
        <v>83675.039999999994</v>
      </c>
      <c r="AM54" s="29">
        <v>54.33</v>
      </c>
      <c r="AN54" s="29">
        <v>157763.99</v>
      </c>
      <c r="AO54" s="29">
        <v>94.23</v>
      </c>
      <c r="AP54" s="29">
        <v>109661.4</v>
      </c>
      <c r="AQ54" s="30">
        <v>172.67</v>
      </c>
      <c r="AR54" s="28">
        <v>23603.75</v>
      </c>
      <c r="AS54" s="30">
        <v>25.54</v>
      </c>
      <c r="AT54" s="29">
        <v>74569.03</v>
      </c>
      <c r="AU54" s="30">
        <v>84.49</v>
      </c>
      <c r="AV54" s="29">
        <v>46998.42</v>
      </c>
      <c r="AW54" s="30">
        <v>121.27</v>
      </c>
      <c r="AX54" s="29">
        <v>56406.79</v>
      </c>
      <c r="AY54" s="30">
        <v>-24.39</v>
      </c>
      <c r="AZ54" s="28">
        <v>1893371.86</v>
      </c>
      <c r="BA54" s="29">
        <v>2306.25</v>
      </c>
      <c r="BB54" s="29">
        <v>95265.9</v>
      </c>
      <c r="BC54" s="30">
        <v>-102.66</v>
      </c>
      <c r="BD54" s="29">
        <v>36377.589999999997</v>
      </c>
      <c r="BE54" s="30">
        <v>-79.650000000000006</v>
      </c>
      <c r="BF54" s="29"/>
      <c r="BG54" s="29"/>
      <c r="BH54" s="29">
        <v>87068.55</v>
      </c>
      <c r="BI54" s="30">
        <v>21.18</v>
      </c>
      <c r="BJ54" s="29">
        <v>115789.79</v>
      </c>
      <c r="BK54" s="30">
        <v>156.66</v>
      </c>
      <c r="BL54" s="29">
        <v>45581.62</v>
      </c>
      <c r="BM54" s="30">
        <v>-12.18</v>
      </c>
      <c r="BN54" s="29">
        <v>43881.23</v>
      </c>
      <c r="BO54" s="30">
        <v>62.75</v>
      </c>
      <c r="BP54" s="29">
        <v>67006.070000000007</v>
      </c>
      <c r="BQ54" s="30">
        <v>-50.9</v>
      </c>
      <c r="BR54" s="29">
        <v>229203.34</v>
      </c>
      <c r="BS54" s="30">
        <v>29.27</v>
      </c>
      <c r="BT54" s="29">
        <v>1799249.57</v>
      </c>
      <c r="BU54" s="28">
        <v>1924.92</v>
      </c>
      <c r="BV54" s="29">
        <v>348597.47</v>
      </c>
      <c r="BW54" s="30">
        <v>269.92</v>
      </c>
      <c r="BX54" s="29">
        <v>72143.88</v>
      </c>
      <c r="BY54" s="30">
        <v>8.52</v>
      </c>
      <c r="BZ54" s="29">
        <v>241439.03</v>
      </c>
      <c r="CA54" s="30">
        <v>148.57</v>
      </c>
      <c r="CB54" s="29">
        <v>12427.76</v>
      </c>
      <c r="CC54" s="30">
        <v>10.74</v>
      </c>
      <c r="CD54" s="29">
        <v>30830.69</v>
      </c>
      <c r="CE54" s="30">
        <v>36.69</v>
      </c>
      <c r="CF54" s="29">
        <v>24292.04</v>
      </c>
      <c r="CG54" s="30">
        <v>68.459999999999994</v>
      </c>
      <c r="CH54" s="29">
        <v>65464.639999999999</v>
      </c>
      <c r="CI54" s="30">
        <v>154.26</v>
      </c>
      <c r="CJ54" s="29">
        <v>390716.02</v>
      </c>
      <c r="CK54" s="29">
        <v>287.38</v>
      </c>
      <c r="CL54" s="29">
        <v>222405.18</v>
      </c>
      <c r="CM54" s="30">
        <v>514.77</v>
      </c>
      <c r="CN54" s="28">
        <v>112912.59</v>
      </c>
      <c r="CO54" s="30">
        <v>6.48</v>
      </c>
      <c r="CP54" s="29">
        <v>95839.43</v>
      </c>
      <c r="CQ54" s="30">
        <v>-103.86</v>
      </c>
      <c r="CR54" s="29">
        <v>156197.01</v>
      </c>
      <c r="CS54" s="30">
        <v>46.03</v>
      </c>
      <c r="CT54" s="29">
        <v>107692.04</v>
      </c>
      <c r="CU54" s="30">
        <v>292.58999999999997</v>
      </c>
      <c r="CV54" s="29">
        <v>1799249.57</v>
      </c>
      <c r="CW54" s="28">
        <v>1924.92</v>
      </c>
      <c r="CX54" s="29">
        <v>203889.9</v>
      </c>
      <c r="CY54" s="29">
        <v>558.6</v>
      </c>
      <c r="CZ54" s="29">
        <v>16533.64</v>
      </c>
      <c r="DA54" s="30">
        <v>11.33</v>
      </c>
      <c r="DB54" s="29">
        <v>36377.589999999997</v>
      </c>
      <c r="DC54" s="30">
        <v>-79.650000000000006</v>
      </c>
      <c r="DD54" s="29">
        <v>8561.58</v>
      </c>
      <c r="DE54" s="30">
        <v>15.86</v>
      </c>
      <c r="DF54" s="29">
        <v>53870.22</v>
      </c>
      <c r="DG54" s="30">
        <v>2.99</v>
      </c>
      <c r="DH54" s="29">
        <v>22903.53</v>
      </c>
      <c r="DI54" s="30">
        <v>32.07</v>
      </c>
      <c r="DJ54" s="29">
        <v>538459.81000000006</v>
      </c>
      <c r="DK54" s="29">
        <v>596.03</v>
      </c>
      <c r="DL54" s="29">
        <v>88372.28</v>
      </c>
      <c r="DM54" s="29">
        <v>-53.84</v>
      </c>
      <c r="DN54" s="29">
        <v>1799249.57</v>
      </c>
      <c r="DO54" s="29">
        <v>1924.92</v>
      </c>
      <c r="DP54" s="29">
        <v>82912.53</v>
      </c>
      <c r="DQ54" s="29">
        <v>67.569999999999993</v>
      </c>
      <c r="DR54" s="29">
        <v>40976.11</v>
      </c>
      <c r="DS54" s="30">
        <v>77.34</v>
      </c>
      <c r="DT54" s="29">
        <v>121963.67</v>
      </c>
      <c r="DU54" s="30">
        <v>-78.67</v>
      </c>
      <c r="DV54" s="29">
        <v>33952.050000000003</v>
      </c>
      <c r="DW54" s="30">
        <v>124.71</v>
      </c>
      <c r="DX54" s="29">
        <v>100787.32</v>
      </c>
      <c r="DY54" s="29">
        <v>-24.2</v>
      </c>
      <c r="DZ54" s="29">
        <v>8598.17</v>
      </c>
      <c r="EA54" s="30">
        <v>-3.6</v>
      </c>
      <c r="EB54" s="29">
        <v>12484.94</v>
      </c>
      <c r="EC54" s="30">
        <v>-26.69</v>
      </c>
      <c r="ED54" s="29">
        <v>10005.08</v>
      </c>
      <c r="EE54" s="30">
        <v>18.66</v>
      </c>
      <c r="EF54" s="29">
        <v>257266.1</v>
      </c>
      <c r="EG54" s="30">
        <v>253.71</v>
      </c>
      <c r="EH54" s="29">
        <v>166468.76999999999</v>
      </c>
      <c r="EI54" s="30">
        <v>-9.09</v>
      </c>
      <c r="EJ54" s="29">
        <v>95169.99</v>
      </c>
      <c r="EK54" s="30">
        <v>258.27999999999997</v>
      </c>
      <c r="EL54" s="29">
        <v>33383.26</v>
      </c>
      <c r="EM54" s="30">
        <v>41.99</v>
      </c>
      <c r="EN54" s="29">
        <v>40976.11</v>
      </c>
      <c r="EO54" s="30">
        <v>77.34</v>
      </c>
      <c r="EP54" s="29">
        <v>157176.26</v>
      </c>
      <c r="EQ54" s="29">
        <v>258.23</v>
      </c>
      <c r="ER54" s="29">
        <v>13846.89</v>
      </c>
      <c r="ES54" s="29">
        <v>-0.23</v>
      </c>
      <c r="ET54" s="29">
        <v>109661.4</v>
      </c>
      <c r="EU54" s="30">
        <v>172.67</v>
      </c>
      <c r="EV54" s="29">
        <v>43507.24</v>
      </c>
      <c r="EW54" s="30">
        <v>-109.23</v>
      </c>
      <c r="EX54" s="29">
        <v>52332.19</v>
      </c>
      <c r="EY54" s="30">
        <v>5.37</v>
      </c>
    </row>
    <row r="55" spans="1:155">
      <c r="A55" s="27">
        <v>46112</v>
      </c>
      <c r="B55" s="29">
        <v>4035189.36</v>
      </c>
      <c r="C55" s="29">
        <v>4671.53</v>
      </c>
      <c r="D55" s="29">
        <v>582547.41</v>
      </c>
      <c r="E55" s="29">
        <v>-247.17</v>
      </c>
      <c r="F55" s="29">
        <v>1710834.54</v>
      </c>
      <c r="G55" s="29">
        <v>1363.88</v>
      </c>
      <c r="H55" s="29">
        <v>277326.34999999998</v>
      </c>
      <c r="I55" s="29">
        <v>738.37</v>
      </c>
      <c r="J55" s="29">
        <v>39296.94</v>
      </c>
      <c r="K55" s="30">
        <v>118.15</v>
      </c>
      <c r="L55" s="29">
        <v>256689.75</v>
      </c>
      <c r="M55" s="29">
        <v>686.7</v>
      </c>
      <c r="N55" s="29">
        <v>213088.93</v>
      </c>
      <c r="O55" s="30">
        <v>131.78</v>
      </c>
      <c r="P55" s="29">
        <v>190629.92</v>
      </c>
      <c r="Q55" s="29">
        <v>388.16</v>
      </c>
      <c r="R55" s="29">
        <v>118391.85</v>
      </c>
      <c r="S55" s="30">
        <v>-10.37</v>
      </c>
      <c r="T55" s="29">
        <v>8559.1299999999992</v>
      </c>
      <c r="U55" s="30">
        <v>27.19</v>
      </c>
      <c r="V55" s="29">
        <v>96492.31</v>
      </c>
      <c r="W55" s="29">
        <v>-81.39</v>
      </c>
      <c r="X55" s="29">
        <v>1659008.49</v>
      </c>
      <c r="Y55" s="29">
        <v>1643.82</v>
      </c>
      <c r="Z55" s="29">
        <v>42794.32</v>
      </c>
      <c r="AA55" s="30">
        <v>-129.01</v>
      </c>
      <c r="AB55" s="29">
        <v>190454.53</v>
      </c>
      <c r="AC55" s="30">
        <v>524.86</v>
      </c>
      <c r="AD55" s="29">
        <v>18515.099999999999</v>
      </c>
      <c r="AE55" s="30">
        <v>0.74</v>
      </c>
      <c r="AF55" s="29">
        <v>23531.63</v>
      </c>
      <c r="AG55" s="30">
        <v>-1.2</v>
      </c>
      <c r="AH55" s="29">
        <v>175168.96</v>
      </c>
      <c r="AI55" s="29">
        <v>89.86</v>
      </c>
      <c r="AJ55" s="29">
        <v>106923.02</v>
      </c>
      <c r="AK55" s="30">
        <v>189.47</v>
      </c>
      <c r="AL55" s="29">
        <v>80786.179999999993</v>
      </c>
      <c r="AM55" s="29">
        <v>35.75</v>
      </c>
      <c r="AN55" s="29">
        <v>150342.19</v>
      </c>
      <c r="AO55" s="29">
        <v>120.36</v>
      </c>
      <c r="AP55" s="29">
        <v>105142.09</v>
      </c>
      <c r="AQ55" s="30">
        <v>231.15</v>
      </c>
      <c r="AR55" s="29">
        <v>22794.49</v>
      </c>
      <c r="AS55" s="30">
        <v>2.37</v>
      </c>
      <c r="AT55" s="29">
        <v>72994.27</v>
      </c>
      <c r="AU55" s="30">
        <v>89.53</v>
      </c>
      <c r="AV55" s="29">
        <v>46851.16</v>
      </c>
      <c r="AW55" s="30">
        <v>141.27000000000001</v>
      </c>
      <c r="AX55" s="29">
        <v>54833.34</v>
      </c>
      <c r="AY55" s="30">
        <v>69.7</v>
      </c>
      <c r="AZ55" s="28">
        <v>1784315.84</v>
      </c>
      <c r="BA55" s="29">
        <v>2143.73</v>
      </c>
      <c r="BB55" s="29">
        <v>92487.65</v>
      </c>
      <c r="BC55" s="30">
        <v>-112.3</v>
      </c>
      <c r="BD55" s="29">
        <v>35772.160000000003</v>
      </c>
      <c r="BE55" s="30">
        <v>-55.81</v>
      </c>
      <c r="BF55" s="29"/>
      <c r="BG55" s="29"/>
      <c r="BH55" s="29">
        <v>83364.39</v>
      </c>
      <c r="BI55" s="30">
        <v>83.11</v>
      </c>
      <c r="BJ55" s="29">
        <v>110825.15</v>
      </c>
      <c r="BK55" s="30">
        <v>123.12</v>
      </c>
      <c r="BL55" s="29">
        <v>44219.95</v>
      </c>
      <c r="BM55" s="30">
        <v>-22.79</v>
      </c>
      <c r="BN55" s="29">
        <v>42657.17</v>
      </c>
      <c r="BO55" s="30">
        <v>51.72</v>
      </c>
      <c r="BP55" s="29">
        <v>65079.29</v>
      </c>
      <c r="BQ55" s="30">
        <v>27.62</v>
      </c>
      <c r="BR55" s="29">
        <v>221744.06</v>
      </c>
      <c r="BS55" s="30">
        <v>207.55</v>
      </c>
      <c r="BT55" s="29">
        <v>1692706.63</v>
      </c>
      <c r="BU55" s="28">
        <v>1606.59</v>
      </c>
      <c r="BV55" s="29">
        <v>327374.12</v>
      </c>
      <c r="BW55" s="30">
        <v>56.15</v>
      </c>
      <c r="BX55" s="29">
        <v>70965.710000000006</v>
      </c>
      <c r="BY55" s="30">
        <v>-0.69</v>
      </c>
      <c r="BZ55" s="29">
        <v>231128.37</v>
      </c>
      <c r="CA55" s="30">
        <v>156.11000000000001</v>
      </c>
      <c r="CB55" s="29">
        <v>12037.54</v>
      </c>
      <c r="CC55" s="30">
        <v>-9.89</v>
      </c>
      <c r="CD55" s="29">
        <v>30448.52</v>
      </c>
      <c r="CE55" s="30">
        <v>45.64</v>
      </c>
      <c r="CF55" s="29">
        <v>23881.47</v>
      </c>
      <c r="CG55" s="30">
        <v>88.24</v>
      </c>
      <c r="CH55" s="29">
        <v>65548.5</v>
      </c>
      <c r="CI55" s="30">
        <v>189.34</v>
      </c>
      <c r="CJ55" s="29">
        <v>370501.2</v>
      </c>
      <c r="CK55" s="29">
        <v>193.84</v>
      </c>
      <c r="CL55" s="29">
        <v>217500.91</v>
      </c>
      <c r="CM55" s="30">
        <v>527.57000000000005</v>
      </c>
      <c r="CN55" s="29">
        <v>110049.36</v>
      </c>
      <c r="CO55" s="30">
        <v>85.58</v>
      </c>
      <c r="CP55" s="29">
        <v>93033.32</v>
      </c>
      <c r="CQ55" s="30">
        <v>-113.35</v>
      </c>
      <c r="CR55" s="29">
        <v>152852.04999999999</v>
      </c>
      <c r="CS55" s="30">
        <v>159.78</v>
      </c>
      <c r="CT55" s="29">
        <v>102446.44</v>
      </c>
      <c r="CU55" s="30">
        <v>226.59</v>
      </c>
      <c r="CV55" s="29">
        <v>1692706.63</v>
      </c>
      <c r="CW55" s="28">
        <v>1606.59</v>
      </c>
      <c r="CX55" s="29">
        <v>196426.27</v>
      </c>
      <c r="CY55" s="29">
        <v>557.27</v>
      </c>
      <c r="CZ55" s="29">
        <v>16066.97</v>
      </c>
      <c r="DA55" s="30">
        <v>19.47</v>
      </c>
      <c r="DB55" s="29">
        <v>35772.160000000003</v>
      </c>
      <c r="DC55" s="30">
        <v>-55.81</v>
      </c>
      <c r="DD55" s="29">
        <v>8559.1299999999992</v>
      </c>
      <c r="DE55" s="30">
        <v>27.19</v>
      </c>
      <c r="DF55" s="29">
        <v>53115.13</v>
      </c>
      <c r="DG55" s="30">
        <v>-9.25</v>
      </c>
      <c r="DH55" s="29">
        <v>22616.37</v>
      </c>
      <c r="DI55" s="30">
        <v>38.93</v>
      </c>
      <c r="DJ55" s="29">
        <v>521281.05</v>
      </c>
      <c r="DK55" s="29">
        <v>660.91</v>
      </c>
      <c r="DL55" s="29">
        <v>86125.89</v>
      </c>
      <c r="DM55" s="29">
        <v>14.76</v>
      </c>
      <c r="DN55" s="29">
        <v>1692706.63</v>
      </c>
      <c r="DO55" s="29">
        <v>1606.59</v>
      </c>
      <c r="DP55" s="29">
        <v>79096.539999999994</v>
      </c>
      <c r="DQ55" s="29">
        <v>75.95</v>
      </c>
      <c r="DR55" s="29">
        <v>40949.96</v>
      </c>
      <c r="DS55" s="30">
        <v>118.12</v>
      </c>
      <c r="DT55" s="29">
        <v>118391.85</v>
      </c>
      <c r="DU55" s="30">
        <v>-10.37</v>
      </c>
      <c r="DV55" s="29">
        <v>34178.76</v>
      </c>
      <c r="DW55" s="30">
        <v>170.15</v>
      </c>
      <c r="DX55" s="29">
        <v>96492.31</v>
      </c>
      <c r="DY55" s="29">
        <v>-81.39</v>
      </c>
      <c r="DZ55" s="29">
        <v>8452.7800000000007</v>
      </c>
      <c r="EA55" s="30">
        <v>-1.98</v>
      </c>
      <c r="EB55" s="29">
        <v>12300.61</v>
      </c>
      <c r="EC55" s="30">
        <v>-19.829999999999998</v>
      </c>
      <c r="ED55" s="29">
        <v>9758.77</v>
      </c>
      <c r="EE55" s="30">
        <v>16.05</v>
      </c>
      <c r="EF55" s="29">
        <v>242632.26</v>
      </c>
      <c r="EG55" s="30">
        <v>146.25</v>
      </c>
      <c r="EH55" s="29">
        <v>155183.20000000001</v>
      </c>
      <c r="EI55" s="30">
        <v>-129.46</v>
      </c>
      <c r="EJ55" s="29">
        <v>95284.3</v>
      </c>
      <c r="EK55" s="30">
        <v>336.92</v>
      </c>
      <c r="EL55" s="29">
        <v>32961.79</v>
      </c>
      <c r="EM55" s="30">
        <v>51.22</v>
      </c>
      <c r="EN55" s="29">
        <v>40949.96</v>
      </c>
      <c r="EO55" s="30">
        <v>118.12</v>
      </c>
      <c r="EP55" s="29">
        <v>148068.14000000001</v>
      </c>
      <c r="EQ55" s="29">
        <v>153.58000000000001</v>
      </c>
      <c r="ER55" s="29">
        <v>12806.38</v>
      </c>
      <c r="ES55" s="29">
        <v>-7.88</v>
      </c>
      <c r="ET55" s="29">
        <v>105142.09</v>
      </c>
      <c r="EU55" s="30">
        <v>231.15</v>
      </c>
      <c r="EV55" s="29">
        <v>42794.32</v>
      </c>
      <c r="EW55" s="30">
        <v>-129.01</v>
      </c>
      <c r="EX55" s="29">
        <v>50239</v>
      </c>
      <c r="EY55" s="30">
        <v>15.66</v>
      </c>
    </row>
    <row r="56" spans="1:155">
      <c r="A56" s="27">
        <v>46113</v>
      </c>
      <c r="B56" s="29">
        <v>4375420</v>
      </c>
      <c r="C56" s="29">
        <v>6390.44</v>
      </c>
      <c r="D56" s="29">
        <v>617454.49</v>
      </c>
      <c r="E56" s="29">
        <v>191.33</v>
      </c>
      <c r="F56" s="29">
        <v>1885889.76</v>
      </c>
      <c r="G56" s="29">
        <v>2262.4899999999998</v>
      </c>
      <c r="H56" s="29">
        <v>289578.58</v>
      </c>
      <c r="I56" s="29">
        <v>756.66</v>
      </c>
      <c r="J56" s="29">
        <v>40571.089999999997</v>
      </c>
      <c r="K56" s="30">
        <v>173.2</v>
      </c>
      <c r="L56" s="29">
        <v>267962.44</v>
      </c>
      <c r="M56" s="29">
        <v>700.53</v>
      </c>
      <c r="N56" s="29">
        <v>229999.58</v>
      </c>
      <c r="O56" s="30">
        <v>146.58000000000001</v>
      </c>
      <c r="P56" s="29">
        <v>200106.08</v>
      </c>
      <c r="Q56" s="29">
        <v>440.9</v>
      </c>
      <c r="R56" s="29">
        <v>124229.74</v>
      </c>
      <c r="S56" s="30">
        <v>48.82</v>
      </c>
      <c r="T56" s="29">
        <v>8591.17</v>
      </c>
      <c r="U56" s="30">
        <v>30.63</v>
      </c>
      <c r="V56" s="29">
        <v>105659.35</v>
      </c>
      <c r="W56" s="29">
        <v>117.85</v>
      </c>
      <c r="X56" s="29">
        <v>1862073.58</v>
      </c>
      <c r="Y56" s="29">
        <v>2704.71</v>
      </c>
      <c r="Z56" s="29">
        <v>44000.41</v>
      </c>
      <c r="AA56" s="30">
        <v>-136.72999999999999</v>
      </c>
      <c r="AB56" s="29">
        <v>199084.11</v>
      </c>
      <c r="AC56" s="30">
        <v>600.64</v>
      </c>
      <c r="AD56" s="29">
        <v>19631.560000000001</v>
      </c>
      <c r="AE56" s="30">
        <v>-3.14</v>
      </c>
      <c r="AF56" s="29">
        <v>24303.95</v>
      </c>
      <c r="AG56" s="30">
        <v>5.27</v>
      </c>
      <c r="AH56" s="29">
        <v>181941.38</v>
      </c>
      <c r="AI56" s="29">
        <v>185.06</v>
      </c>
      <c r="AJ56" s="29">
        <v>110197.24</v>
      </c>
      <c r="AK56" s="30">
        <v>171.52</v>
      </c>
      <c r="AL56" s="29">
        <v>85704.73</v>
      </c>
      <c r="AM56" s="29">
        <v>45.5</v>
      </c>
      <c r="AN56" s="29">
        <v>162961.95000000001</v>
      </c>
      <c r="AO56" s="29">
        <v>111.1</v>
      </c>
      <c r="AP56" s="29">
        <v>114396.66</v>
      </c>
      <c r="AQ56" s="30">
        <v>239.17</v>
      </c>
      <c r="AR56" s="29">
        <v>23648.59</v>
      </c>
      <c r="AS56" s="30">
        <v>7.8</v>
      </c>
      <c r="AT56" s="29">
        <v>75877.320000000007</v>
      </c>
      <c r="AU56" s="30">
        <v>91.78</v>
      </c>
      <c r="AV56" s="29">
        <v>48808.49</v>
      </c>
      <c r="AW56" s="30">
        <v>196.1</v>
      </c>
      <c r="AX56" s="29">
        <v>60637.01</v>
      </c>
      <c r="AY56" s="30">
        <v>126</v>
      </c>
      <c r="AZ56" s="28">
        <v>1996278.37</v>
      </c>
      <c r="BA56" s="29">
        <v>3285.75</v>
      </c>
      <c r="BB56" s="29">
        <v>97357.02</v>
      </c>
      <c r="BC56" s="30">
        <v>-112.99</v>
      </c>
      <c r="BD56" s="29">
        <v>37888.910000000003</v>
      </c>
      <c r="BE56" s="30">
        <v>-20.43</v>
      </c>
      <c r="BF56" s="29"/>
      <c r="BG56" s="29"/>
      <c r="BH56" s="29">
        <v>87711.57</v>
      </c>
      <c r="BI56" s="30">
        <v>119.89</v>
      </c>
      <c r="BJ56" s="29">
        <v>116135.5</v>
      </c>
      <c r="BK56" s="30">
        <v>160.38</v>
      </c>
      <c r="BL56" s="29">
        <v>46661.94</v>
      </c>
      <c r="BM56" s="30">
        <v>-14.62</v>
      </c>
      <c r="BN56" s="29">
        <v>44711.27</v>
      </c>
      <c r="BO56" s="30">
        <v>76.58</v>
      </c>
      <c r="BP56" s="29">
        <v>70971.55</v>
      </c>
      <c r="BQ56" s="30">
        <v>85.34</v>
      </c>
      <c r="BR56" s="29">
        <v>240733</v>
      </c>
      <c r="BS56" s="30">
        <v>319.89999999999998</v>
      </c>
      <c r="BT56" s="29">
        <v>1898611.75</v>
      </c>
      <c r="BU56" s="28">
        <v>2719.18</v>
      </c>
      <c r="BV56" s="29">
        <v>356661.72</v>
      </c>
      <c r="BW56" s="30">
        <v>163.58000000000001</v>
      </c>
      <c r="BX56" s="29">
        <v>73990.53</v>
      </c>
      <c r="BY56" s="30">
        <v>2.08</v>
      </c>
      <c r="BZ56" s="29">
        <v>248666.68</v>
      </c>
      <c r="CA56" s="30">
        <v>156.6</v>
      </c>
      <c r="CB56" s="29">
        <v>12471.64</v>
      </c>
      <c r="CC56" s="30">
        <v>0.56000000000000005</v>
      </c>
      <c r="CD56" s="29">
        <v>30392.65</v>
      </c>
      <c r="CE56" s="30">
        <v>7.72</v>
      </c>
      <c r="CF56" s="29">
        <v>24366.11</v>
      </c>
      <c r="CG56" s="30">
        <v>87.84</v>
      </c>
      <c r="CH56" s="29">
        <v>67605.45</v>
      </c>
      <c r="CI56" s="30">
        <v>252.92</v>
      </c>
      <c r="CJ56" s="29">
        <v>386360.9</v>
      </c>
      <c r="CK56" s="29">
        <v>330.07</v>
      </c>
      <c r="CL56" s="29">
        <v>226782.91</v>
      </c>
      <c r="CM56" s="30">
        <v>603.85</v>
      </c>
      <c r="CN56" s="29">
        <v>118014.1</v>
      </c>
      <c r="CO56" s="30">
        <v>218.75</v>
      </c>
      <c r="CP56" s="29">
        <v>97917.63</v>
      </c>
      <c r="CQ56" s="30">
        <v>-113.55</v>
      </c>
      <c r="CR56" s="29">
        <v>159826.60999999999</v>
      </c>
      <c r="CS56" s="30">
        <v>219.33</v>
      </c>
      <c r="CT56" s="29">
        <v>112577.23</v>
      </c>
      <c r="CU56" s="30">
        <v>235.98</v>
      </c>
      <c r="CV56" s="29">
        <v>1898611.75</v>
      </c>
      <c r="CW56" s="28">
        <v>2719.18</v>
      </c>
      <c r="CX56" s="29">
        <v>205987.42</v>
      </c>
      <c r="CY56" s="29">
        <v>552.61</v>
      </c>
      <c r="CZ56" s="29">
        <v>16769.009999999998</v>
      </c>
      <c r="DA56" s="30">
        <v>24.99</v>
      </c>
      <c r="DB56" s="29">
        <v>37888.910000000003</v>
      </c>
      <c r="DC56" s="30">
        <v>-20.43</v>
      </c>
      <c r="DD56" s="29">
        <v>8591.17</v>
      </c>
      <c r="DE56" s="30">
        <v>30.63</v>
      </c>
      <c r="DF56" s="29">
        <v>55386.98</v>
      </c>
      <c r="DG56" s="30">
        <v>-9.57</v>
      </c>
      <c r="DH56" s="29">
        <v>22430.27</v>
      </c>
      <c r="DI56" s="30">
        <v>2.88</v>
      </c>
      <c r="DJ56" s="29">
        <v>552675.47</v>
      </c>
      <c r="DK56" s="29">
        <v>841.22</v>
      </c>
      <c r="DL56" s="29">
        <v>93013.48</v>
      </c>
      <c r="DM56" s="29">
        <v>152.24</v>
      </c>
      <c r="DN56" s="29">
        <v>1898611.75</v>
      </c>
      <c r="DO56" s="29">
        <v>2719.18</v>
      </c>
      <c r="DP56" s="29">
        <v>83377.789999999994</v>
      </c>
      <c r="DQ56" s="29">
        <v>128.27000000000001</v>
      </c>
      <c r="DR56" s="29">
        <v>42244.07</v>
      </c>
      <c r="DS56" s="30">
        <v>155.38</v>
      </c>
      <c r="DT56" s="29">
        <v>124229.74</v>
      </c>
      <c r="DU56" s="30">
        <v>48.82</v>
      </c>
      <c r="DV56" s="29">
        <v>35316.269999999997</v>
      </c>
      <c r="DW56" s="30">
        <v>170.54</v>
      </c>
      <c r="DX56" s="29">
        <v>105659.35</v>
      </c>
      <c r="DY56" s="29">
        <v>117.85</v>
      </c>
      <c r="DZ56" s="29">
        <v>8733.81</v>
      </c>
      <c r="EA56" s="30">
        <v>-0.37</v>
      </c>
      <c r="EB56" s="29">
        <v>12561.56</v>
      </c>
      <c r="EC56" s="30">
        <v>-10.86</v>
      </c>
      <c r="ED56" s="28">
        <v>10336.66</v>
      </c>
      <c r="EE56" s="30">
        <v>13.09</v>
      </c>
      <c r="EF56" s="29">
        <v>251339.07</v>
      </c>
      <c r="EG56" s="30">
        <v>214.76</v>
      </c>
      <c r="EH56" s="29">
        <v>166485.09</v>
      </c>
      <c r="EI56" s="30">
        <v>-106.2</v>
      </c>
      <c r="EJ56" s="29">
        <v>98061.1</v>
      </c>
      <c r="EK56" s="30">
        <v>437.67</v>
      </c>
      <c r="EL56" s="29">
        <v>32930.9</v>
      </c>
      <c r="EM56" s="30">
        <v>12.86</v>
      </c>
      <c r="EN56" s="28">
        <v>42244.07</v>
      </c>
      <c r="EO56" s="30">
        <v>155.38</v>
      </c>
      <c r="EP56" s="29">
        <v>164900.54999999999</v>
      </c>
      <c r="EQ56" s="29">
        <v>219.25</v>
      </c>
      <c r="ER56" s="29">
        <v>14020.14</v>
      </c>
      <c r="ES56" s="29">
        <v>-0.6</v>
      </c>
      <c r="ET56" s="29">
        <v>114396.66</v>
      </c>
      <c r="EU56" s="30">
        <v>239.17</v>
      </c>
      <c r="EV56" s="29">
        <v>44000.41</v>
      </c>
      <c r="EW56" s="30">
        <v>-136.72999999999999</v>
      </c>
      <c r="EX56" s="29">
        <v>53917.22</v>
      </c>
      <c r="EY56" s="30">
        <v>23.18</v>
      </c>
    </row>
    <row r="57" spans="1:155">
      <c r="A57" s="27">
        <v>46114</v>
      </c>
      <c r="B57" s="29">
        <v>4180185.88</v>
      </c>
      <c r="C57" s="29">
        <v>5238.66</v>
      </c>
      <c r="D57" s="29">
        <v>584461.63</v>
      </c>
      <c r="E57" s="29">
        <v>-180.47</v>
      </c>
      <c r="F57" s="29">
        <v>1794161.18</v>
      </c>
      <c r="G57" s="29">
        <v>1820.7</v>
      </c>
      <c r="H57" s="29">
        <v>287047.42</v>
      </c>
      <c r="I57" s="29">
        <v>987.2</v>
      </c>
      <c r="J57" s="29">
        <v>39203.49</v>
      </c>
      <c r="K57" s="30">
        <v>194.32</v>
      </c>
      <c r="L57" s="29">
        <v>266398.90000000002</v>
      </c>
      <c r="M57" s="29">
        <v>952.31</v>
      </c>
      <c r="N57" s="29">
        <v>220259.83</v>
      </c>
      <c r="O57" s="30">
        <v>57.63</v>
      </c>
      <c r="P57" s="29">
        <v>193678.65</v>
      </c>
      <c r="Q57" s="29">
        <v>98.83</v>
      </c>
      <c r="R57" s="29">
        <v>117830.5</v>
      </c>
      <c r="S57" s="30">
        <v>10.46</v>
      </c>
      <c r="T57" s="29">
        <v>8403.06</v>
      </c>
      <c r="U57" s="30">
        <v>31.58</v>
      </c>
      <c r="V57" s="29">
        <v>98926.73</v>
      </c>
      <c r="W57" s="29">
        <v>65.599999999999994</v>
      </c>
      <c r="X57" s="29">
        <v>1744393.48</v>
      </c>
      <c r="Y57" s="29">
        <v>2255.5</v>
      </c>
      <c r="Z57" s="29">
        <v>42606.49</v>
      </c>
      <c r="AA57" s="30">
        <v>21.22</v>
      </c>
      <c r="AB57" s="29">
        <v>195096.19</v>
      </c>
      <c r="AC57" s="30">
        <v>476.25</v>
      </c>
      <c r="AD57" s="29">
        <v>18650.46</v>
      </c>
      <c r="AE57" s="30">
        <v>-24.26</v>
      </c>
      <c r="AF57" s="29">
        <v>24185.86</v>
      </c>
      <c r="AG57" s="30">
        <v>-7.01</v>
      </c>
      <c r="AH57" s="29">
        <v>174889.63</v>
      </c>
      <c r="AI57" s="29">
        <v>123.38</v>
      </c>
      <c r="AJ57" s="29">
        <v>103351.22</v>
      </c>
      <c r="AK57" s="30">
        <v>38.909999999999997</v>
      </c>
      <c r="AL57" s="29">
        <v>81854.8</v>
      </c>
      <c r="AM57" s="29">
        <v>8.4499999999999993</v>
      </c>
      <c r="AN57" s="29">
        <v>156415.48000000001</v>
      </c>
      <c r="AO57" s="29">
        <v>55.36</v>
      </c>
      <c r="AP57" s="29">
        <v>109684.06</v>
      </c>
      <c r="AQ57" s="30">
        <v>211.11</v>
      </c>
      <c r="AR57" s="29">
        <v>22611.17</v>
      </c>
      <c r="AS57" s="30">
        <v>-33.76</v>
      </c>
      <c r="AT57" s="29">
        <v>73331.839999999997</v>
      </c>
      <c r="AU57" s="30">
        <v>50.66</v>
      </c>
      <c r="AV57" s="29">
        <v>47448.37</v>
      </c>
      <c r="AW57" s="30">
        <v>190.69</v>
      </c>
      <c r="AX57" s="29">
        <v>56475.43</v>
      </c>
      <c r="AY57" s="30">
        <v>57.5</v>
      </c>
      <c r="AZ57" s="28">
        <v>1874681.59</v>
      </c>
      <c r="BA57" s="29">
        <v>2794</v>
      </c>
      <c r="BB57" s="29">
        <v>93654.21</v>
      </c>
      <c r="BC57" s="30">
        <v>21.87</v>
      </c>
      <c r="BD57" s="29">
        <v>35702.160000000003</v>
      </c>
      <c r="BE57" s="30">
        <v>-28.33</v>
      </c>
      <c r="BF57" s="29"/>
      <c r="BG57" s="29"/>
      <c r="BH57" s="29">
        <v>85073.93</v>
      </c>
      <c r="BI57" s="30">
        <v>164.72</v>
      </c>
      <c r="BJ57" s="29">
        <v>112817.33</v>
      </c>
      <c r="BK57" s="30">
        <v>119.66</v>
      </c>
      <c r="BL57" s="29">
        <v>45397.93</v>
      </c>
      <c r="BM57" s="30">
        <v>-17.03</v>
      </c>
      <c r="BN57" s="29">
        <v>43640.03</v>
      </c>
      <c r="BO57" s="30">
        <v>64.91</v>
      </c>
      <c r="BP57" s="29">
        <v>66094.080000000002</v>
      </c>
      <c r="BQ57" s="30">
        <v>4.22</v>
      </c>
      <c r="BR57" s="29">
        <v>230178.75</v>
      </c>
      <c r="BS57" s="30">
        <v>323.51</v>
      </c>
      <c r="BT57" s="29">
        <v>1778607.09</v>
      </c>
      <c r="BU57" s="28">
        <v>2259.11</v>
      </c>
      <c r="BV57" s="29">
        <v>353210.16</v>
      </c>
      <c r="BW57" s="30">
        <v>207.32</v>
      </c>
      <c r="BX57" s="29">
        <v>72058.740000000005</v>
      </c>
      <c r="BY57" s="30">
        <v>-35.82</v>
      </c>
      <c r="BZ57" s="29">
        <v>238270.28</v>
      </c>
      <c r="CA57" s="30">
        <v>63.81</v>
      </c>
      <c r="CB57" s="29">
        <v>11977.01</v>
      </c>
      <c r="CC57" s="30">
        <v>-23.22</v>
      </c>
      <c r="CD57" s="29">
        <v>28773.64</v>
      </c>
      <c r="CE57" s="30">
        <v>-47.38</v>
      </c>
      <c r="CF57" s="29">
        <v>23411</v>
      </c>
      <c r="CG57" s="30">
        <v>66.47</v>
      </c>
      <c r="CH57" s="29">
        <v>65613.240000000005</v>
      </c>
      <c r="CI57" s="30">
        <v>230.09</v>
      </c>
      <c r="CJ57" s="29">
        <v>367335.96</v>
      </c>
      <c r="CK57" s="29">
        <v>-321.27</v>
      </c>
      <c r="CL57" s="29">
        <v>222098.05</v>
      </c>
      <c r="CM57" s="30">
        <v>464.82</v>
      </c>
      <c r="CN57" s="29">
        <v>110722.8</v>
      </c>
      <c r="CO57" s="30">
        <v>127.91</v>
      </c>
      <c r="CP57" s="29">
        <v>94196.11</v>
      </c>
      <c r="CQ57" s="30">
        <v>21.46</v>
      </c>
      <c r="CR57" s="29">
        <v>151384.6</v>
      </c>
      <c r="CS57" s="30">
        <v>149.29</v>
      </c>
      <c r="CT57" s="29">
        <v>106733.11</v>
      </c>
      <c r="CU57" s="30">
        <v>56.84</v>
      </c>
      <c r="CV57" s="29">
        <v>1778607.09</v>
      </c>
      <c r="CW57" s="28">
        <v>2259.11</v>
      </c>
      <c r="CX57" s="29">
        <v>204619.65</v>
      </c>
      <c r="CY57" s="29">
        <v>793.55</v>
      </c>
      <c r="CZ57" s="29">
        <v>16053.52</v>
      </c>
      <c r="DA57" s="30">
        <v>17.07</v>
      </c>
      <c r="DB57" s="29">
        <v>35702.160000000003</v>
      </c>
      <c r="DC57" s="30">
        <v>-28.33</v>
      </c>
      <c r="DD57" s="29">
        <v>8403.06</v>
      </c>
      <c r="DE57" s="30">
        <v>31.58</v>
      </c>
      <c r="DF57" s="29">
        <v>54004.08</v>
      </c>
      <c r="DG57" s="30">
        <v>-45.5</v>
      </c>
      <c r="DH57" s="29">
        <v>21035.16</v>
      </c>
      <c r="DI57" s="30">
        <v>-52.09</v>
      </c>
      <c r="DJ57" s="29">
        <v>536553.15</v>
      </c>
      <c r="DK57" s="29">
        <v>902.47</v>
      </c>
      <c r="DL57" s="29">
        <v>86642.8</v>
      </c>
      <c r="DM57" s="29">
        <v>72.98</v>
      </c>
      <c r="DN57" s="29">
        <v>1778607.09</v>
      </c>
      <c r="DO57" s="29">
        <v>2259.11</v>
      </c>
      <c r="DP57" s="29">
        <v>78116.53</v>
      </c>
      <c r="DQ57" s="29">
        <v>-41.48</v>
      </c>
      <c r="DR57" s="29">
        <v>40810.089999999997</v>
      </c>
      <c r="DS57" s="30">
        <v>166.07</v>
      </c>
      <c r="DT57" s="29">
        <v>117830.5</v>
      </c>
      <c r="DU57" s="30">
        <v>10.46</v>
      </c>
      <c r="DV57" s="29">
        <v>33275.31</v>
      </c>
      <c r="DW57" s="30">
        <v>138.87</v>
      </c>
      <c r="DX57" s="29">
        <v>98926.73</v>
      </c>
      <c r="DY57" s="29">
        <v>65.599999999999994</v>
      </c>
      <c r="DZ57" s="29">
        <v>8379.9599999999991</v>
      </c>
      <c r="EA57" s="30">
        <v>-1.39</v>
      </c>
      <c r="EB57" s="29">
        <v>12020.73</v>
      </c>
      <c r="EC57" s="30">
        <v>-17.059999999999999</v>
      </c>
      <c r="ED57" s="29">
        <v>10033.200000000001</v>
      </c>
      <c r="EE57" s="30">
        <v>11.46</v>
      </c>
      <c r="EF57" s="29">
        <v>239337.38</v>
      </c>
      <c r="EG57" s="30">
        <v>-262.14999999999998</v>
      </c>
      <c r="EH57" s="28">
        <v>157899.62</v>
      </c>
      <c r="EI57" s="30">
        <v>-200.46</v>
      </c>
      <c r="EJ57" s="29">
        <v>94894.15</v>
      </c>
      <c r="EK57" s="30">
        <v>418.87</v>
      </c>
      <c r="EL57" s="29">
        <v>31259.58</v>
      </c>
      <c r="EM57" s="30">
        <v>-43.3</v>
      </c>
      <c r="EN57" s="29">
        <v>40810.089999999997</v>
      </c>
      <c r="EO57" s="30">
        <v>166.07</v>
      </c>
      <c r="EP57" s="29">
        <v>169435.14</v>
      </c>
      <c r="EQ57" s="29">
        <v>328.62</v>
      </c>
      <c r="ER57" s="29">
        <v>13352.38</v>
      </c>
      <c r="ES57" s="29">
        <v>10.6</v>
      </c>
      <c r="ET57" s="29">
        <v>109684.06</v>
      </c>
      <c r="EU57" s="30">
        <v>211.11</v>
      </c>
      <c r="EV57" s="29">
        <v>42606.49</v>
      </c>
      <c r="EW57" s="30">
        <v>21.22</v>
      </c>
      <c r="EX57" s="29">
        <v>51589.62</v>
      </c>
      <c r="EY57" s="30">
        <v>0.24</v>
      </c>
    </row>
    <row r="58" spans="1:155">
      <c r="A58" s="27">
        <v>46115</v>
      </c>
      <c r="B58" s="29">
        <v>4294542.28</v>
      </c>
      <c r="C58" s="29">
        <v>5199.1499999999996</v>
      </c>
      <c r="D58" s="29">
        <v>588601.06999999995</v>
      </c>
      <c r="E58" s="29">
        <v>-448.53</v>
      </c>
      <c r="F58" s="29">
        <v>1845058.33</v>
      </c>
      <c r="G58" s="29">
        <v>1849.21</v>
      </c>
      <c r="H58" s="29">
        <v>286163.71999999997</v>
      </c>
      <c r="I58" s="29">
        <v>929.4</v>
      </c>
      <c r="J58" s="29">
        <v>38486.94</v>
      </c>
      <c r="K58" s="30">
        <v>132.32</v>
      </c>
      <c r="L58" s="29">
        <v>265357.75</v>
      </c>
      <c r="M58" s="29">
        <v>891.29</v>
      </c>
      <c r="N58" s="29">
        <v>221124.73</v>
      </c>
      <c r="O58" s="30">
        <v>-22.38</v>
      </c>
      <c r="P58" s="29">
        <v>192190.69</v>
      </c>
      <c r="Q58" s="29">
        <v>36.340000000000003</v>
      </c>
      <c r="R58" s="29">
        <v>118637.89</v>
      </c>
      <c r="S58" s="30">
        <v>0.84</v>
      </c>
      <c r="T58" s="29">
        <v>8427.3700000000008</v>
      </c>
      <c r="U58" s="30">
        <v>30.12</v>
      </c>
      <c r="V58" s="29">
        <v>99878.86</v>
      </c>
      <c r="W58" s="29">
        <v>9.2899999999999991</v>
      </c>
      <c r="X58" s="29">
        <v>1825423.89</v>
      </c>
      <c r="Y58" s="29">
        <v>2228.7600000000002</v>
      </c>
      <c r="Z58" s="29">
        <v>42421.07</v>
      </c>
      <c r="AA58" s="30">
        <v>29.66</v>
      </c>
      <c r="AB58" s="29">
        <v>194110.96</v>
      </c>
      <c r="AC58" s="30">
        <v>363.34</v>
      </c>
      <c r="AD58" s="29">
        <v>18464.330000000002</v>
      </c>
      <c r="AE58" s="30">
        <v>-60.74</v>
      </c>
      <c r="AF58" s="29">
        <v>24212.400000000001</v>
      </c>
      <c r="AG58" s="30">
        <v>5.16</v>
      </c>
      <c r="AH58" s="29">
        <v>186352.36</v>
      </c>
      <c r="AI58" s="29">
        <v>352.6</v>
      </c>
      <c r="AJ58" s="29">
        <v>103321.23</v>
      </c>
      <c r="AK58" s="30">
        <v>-32.43</v>
      </c>
      <c r="AL58" s="29">
        <v>81977.87</v>
      </c>
      <c r="AM58" s="29">
        <v>-38.21</v>
      </c>
      <c r="AN58" s="29">
        <v>157394.63</v>
      </c>
      <c r="AO58" s="29">
        <v>19.55</v>
      </c>
      <c r="AP58" s="29">
        <v>110903</v>
      </c>
      <c r="AQ58" s="30">
        <v>167.47</v>
      </c>
      <c r="AR58" s="29">
        <v>22317.23</v>
      </c>
      <c r="AS58" s="30">
        <v>-105.93</v>
      </c>
      <c r="AT58" s="28">
        <v>72643.53</v>
      </c>
      <c r="AU58" s="30">
        <v>-28.11</v>
      </c>
      <c r="AV58" s="29">
        <v>47449.21</v>
      </c>
      <c r="AW58" s="30">
        <v>189.5</v>
      </c>
      <c r="AX58" s="29">
        <v>58773.56</v>
      </c>
      <c r="AY58" s="30">
        <v>116.14</v>
      </c>
      <c r="AZ58" s="28">
        <v>1957884.4</v>
      </c>
      <c r="BA58" s="29">
        <v>2782.03</v>
      </c>
      <c r="BB58" s="29">
        <v>94327.52</v>
      </c>
      <c r="BC58" s="30">
        <v>19.89</v>
      </c>
      <c r="BD58" s="29">
        <v>35459.18</v>
      </c>
      <c r="BE58" s="30">
        <v>-60.07</v>
      </c>
      <c r="BF58" s="28"/>
      <c r="BG58" s="29"/>
      <c r="BH58" s="29">
        <v>89223.2</v>
      </c>
      <c r="BI58" s="30">
        <v>238.06</v>
      </c>
      <c r="BJ58" s="29">
        <v>114065.35</v>
      </c>
      <c r="BK58" s="30">
        <v>70.650000000000006</v>
      </c>
      <c r="BL58" s="29">
        <v>45961.32</v>
      </c>
      <c r="BM58" s="30">
        <v>-1.29</v>
      </c>
      <c r="BN58" s="29">
        <v>44813.68</v>
      </c>
      <c r="BO58" s="30">
        <v>71.12</v>
      </c>
      <c r="BP58" s="29">
        <v>68364.86</v>
      </c>
      <c r="BQ58" s="30">
        <v>47.55</v>
      </c>
      <c r="BR58" s="29">
        <v>234057.19</v>
      </c>
      <c r="BS58" s="30">
        <v>364.39</v>
      </c>
      <c r="BT58" s="29">
        <v>1859384.37</v>
      </c>
      <c r="BU58" s="28">
        <v>2237.96</v>
      </c>
      <c r="BV58" s="29">
        <v>362982.96</v>
      </c>
      <c r="BW58" s="30">
        <v>348.97</v>
      </c>
      <c r="BX58" s="29">
        <v>71849.36</v>
      </c>
      <c r="BY58" s="30">
        <v>-76.97</v>
      </c>
      <c r="BZ58" s="29">
        <v>239372.5</v>
      </c>
      <c r="CA58" s="30">
        <v>-18.66</v>
      </c>
      <c r="CB58" s="29">
        <v>11762.67</v>
      </c>
      <c r="CC58" s="30">
        <v>-51.57</v>
      </c>
      <c r="CD58" s="29">
        <v>28901.13</v>
      </c>
      <c r="CE58" s="30">
        <v>-65.47</v>
      </c>
      <c r="CF58" s="29">
        <v>23262.560000000001</v>
      </c>
      <c r="CG58" s="30">
        <v>28.19</v>
      </c>
      <c r="CH58" s="29">
        <v>65815.08</v>
      </c>
      <c r="CI58" s="30">
        <v>222.78</v>
      </c>
      <c r="CJ58" s="29">
        <v>365598.69</v>
      </c>
      <c r="CK58" s="29">
        <v>-535.76</v>
      </c>
      <c r="CL58" s="29">
        <v>221353.54</v>
      </c>
      <c r="CM58" s="30">
        <v>357.59</v>
      </c>
      <c r="CN58" s="29">
        <v>112183.88</v>
      </c>
      <c r="CO58" s="30">
        <v>90.88</v>
      </c>
      <c r="CP58" s="29">
        <v>94882.55</v>
      </c>
      <c r="CQ58" s="30">
        <v>19.489999999999998</v>
      </c>
      <c r="CR58" s="29">
        <v>151910.22</v>
      </c>
      <c r="CS58" s="30">
        <v>98.52</v>
      </c>
      <c r="CT58" s="29">
        <v>110876.21</v>
      </c>
      <c r="CU58" s="30">
        <v>54.72</v>
      </c>
      <c r="CV58" s="29">
        <v>1859384.37</v>
      </c>
      <c r="CW58" s="28">
        <v>2237.96</v>
      </c>
      <c r="CX58" s="29">
        <v>203084.32</v>
      </c>
      <c r="CY58" s="29">
        <v>786.75</v>
      </c>
      <c r="CZ58" s="29">
        <v>15944.45</v>
      </c>
      <c r="DA58" s="30">
        <v>0.56999999999999995</v>
      </c>
      <c r="DB58" s="29">
        <v>35459.18</v>
      </c>
      <c r="DC58" s="30">
        <v>-60.07</v>
      </c>
      <c r="DD58" s="29">
        <v>8427.3700000000008</v>
      </c>
      <c r="DE58" s="30">
        <v>30.12</v>
      </c>
      <c r="DF58" s="29">
        <v>53874.07</v>
      </c>
      <c r="DG58" s="30">
        <v>-84.9</v>
      </c>
      <c r="DH58" s="29">
        <v>21073.61</v>
      </c>
      <c r="DI58" s="30">
        <v>-69.81</v>
      </c>
      <c r="DJ58" s="29">
        <v>549987.56999999995</v>
      </c>
      <c r="DK58" s="29">
        <v>1113.95</v>
      </c>
      <c r="DL58" s="29">
        <v>87970.19</v>
      </c>
      <c r="DM58" s="29">
        <v>51.15</v>
      </c>
      <c r="DN58" s="29">
        <v>1859384.37</v>
      </c>
      <c r="DO58" s="29">
        <v>2237.96</v>
      </c>
      <c r="DP58" s="29">
        <v>77987.05</v>
      </c>
      <c r="DQ58" s="29">
        <v>-177.98</v>
      </c>
      <c r="DR58" s="29">
        <v>40075.93</v>
      </c>
      <c r="DS58" s="30">
        <v>107.3</v>
      </c>
      <c r="DT58" s="29">
        <v>118637.89</v>
      </c>
      <c r="DU58" s="30">
        <v>0.84</v>
      </c>
      <c r="DV58" s="29">
        <v>32988.370000000003</v>
      </c>
      <c r="DW58" s="30">
        <v>97.71</v>
      </c>
      <c r="DX58" s="29">
        <v>99878.86</v>
      </c>
      <c r="DY58" s="29">
        <v>9.2899999999999991</v>
      </c>
      <c r="DZ58" s="29">
        <v>8497.7800000000007</v>
      </c>
      <c r="EA58" s="30">
        <v>-0.9</v>
      </c>
      <c r="EB58" s="29">
        <v>12009.45</v>
      </c>
      <c r="EC58" s="30">
        <v>-23.17</v>
      </c>
      <c r="ED58" s="29">
        <v>10157.950000000001</v>
      </c>
      <c r="EE58" s="30">
        <v>10.65</v>
      </c>
      <c r="EF58" s="29">
        <v>237791.25</v>
      </c>
      <c r="EG58" s="30">
        <v>-328</v>
      </c>
      <c r="EH58" s="29">
        <v>160915.57</v>
      </c>
      <c r="EI58" s="30">
        <v>-189.2</v>
      </c>
      <c r="EJ58" s="29">
        <v>94145.06</v>
      </c>
      <c r="EK58" s="30">
        <v>347.04</v>
      </c>
      <c r="EL58" s="29">
        <v>31391.47</v>
      </c>
      <c r="EM58" s="30">
        <v>-61.63</v>
      </c>
      <c r="EN58" s="29">
        <v>40075.93</v>
      </c>
      <c r="EO58" s="30">
        <v>107.3</v>
      </c>
      <c r="EP58" s="29">
        <v>175112.83</v>
      </c>
      <c r="EQ58" s="29">
        <v>414.38</v>
      </c>
      <c r="ER58" s="29">
        <v>13618.61</v>
      </c>
      <c r="ES58" s="29">
        <v>10.39</v>
      </c>
      <c r="ET58" s="29">
        <v>110903</v>
      </c>
      <c r="EU58" s="30">
        <v>167.47</v>
      </c>
      <c r="EV58" s="29">
        <v>42421.07</v>
      </c>
      <c r="EW58" s="30">
        <v>29.66</v>
      </c>
      <c r="EX58" s="29">
        <v>52461.48</v>
      </c>
      <c r="EY58" s="30">
        <v>-10.16</v>
      </c>
    </row>
    <row r="59" spans="1:155">
      <c r="A59" s="27">
        <v>46118</v>
      </c>
      <c r="B59" s="29">
        <v>4352651.26</v>
      </c>
      <c r="C59" s="29">
        <v>5191.34</v>
      </c>
      <c r="D59" s="29">
        <v>579662.86</v>
      </c>
      <c r="E59" s="29">
        <v>-689.78</v>
      </c>
      <c r="F59" s="29">
        <v>1891166.64</v>
      </c>
      <c r="G59" s="29">
        <v>1854.62</v>
      </c>
      <c r="H59" s="29">
        <v>293902.92</v>
      </c>
      <c r="I59" s="29">
        <v>825.38</v>
      </c>
      <c r="J59" s="29">
        <v>38456.959999999999</v>
      </c>
      <c r="K59" s="30">
        <v>96.5</v>
      </c>
      <c r="L59" s="29">
        <v>272544.98</v>
      </c>
      <c r="M59" s="29">
        <v>777.68</v>
      </c>
      <c r="N59" s="29">
        <v>221205.45</v>
      </c>
      <c r="O59" s="30">
        <v>-92.03</v>
      </c>
      <c r="P59" s="29">
        <v>191506.29</v>
      </c>
      <c r="Q59" s="29">
        <v>1.33</v>
      </c>
      <c r="R59" s="29">
        <v>118716.01</v>
      </c>
      <c r="S59" s="30">
        <v>-16.3</v>
      </c>
      <c r="T59" s="29">
        <v>8518.7199999999993</v>
      </c>
      <c r="U59" s="30">
        <v>22.94</v>
      </c>
      <c r="V59" s="29">
        <v>98855.11</v>
      </c>
      <c r="W59" s="29">
        <v>10.14</v>
      </c>
      <c r="X59" s="29">
        <v>1871908.24</v>
      </c>
      <c r="Y59" s="29">
        <v>2300.6</v>
      </c>
      <c r="Z59" s="29">
        <v>42597.13</v>
      </c>
      <c r="AA59" s="30">
        <v>19.13</v>
      </c>
      <c r="AB59" s="29">
        <v>197043.05</v>
      </c>
      <c r="AC59" s="30">
        <v>280.38</v>
      </c>
      <c r="AD59" s="29">
        <v>18448.939999999999</v>
      </c>
      <c r="AE59" s="30">
        <v>-58.66</v>
      </c>
      <c r="AF59" s="29">
        <v>24155.77</v>
      </c>
      <c r="AG59" s="30">
        <v>9.4600000000000009</v>
      </c>
      <c r="AH59" s="29">
        <v>181804.38</v>
      </c>
      <c r="AI59" s="29">
        <v>371.71</v>
      </c>
      <c r="AJ59" s="29">
        <v>102463.77</v>
      </c>
      <c r="AK59" s="30">
        <v>-115.32</v>
      </c>
      <c r="AL59" s="29">
        <v>81691.12</v>
      </c>
      <c r="AM59" s="29">
        <v>-54.39</v>
      </c>
      <c r="AN59" s="29">
        <v>157492.35</v>
      </c>
      <c r="AO59" s="29">
        <v>-36.72</v>
      </c>
      <c r="AP59" s="29">
        <v>113122.44</v>
      </c>
      <c r="AQ59" s="30">
        <v>142.09</v>
      </c>
      <c r="AR59" s="29">
        <v>22405.77</v>
      </c>
      <c r="AS59" s="30">
        <v>-112.01</v>
      </c>
      <c r="AT59" s="28">
        <v>72856.97</v>
      </c>
      <c r="AU59" s="30">
        <v>-52.16</v>
      </c>
      <c r="AV59" s="29">
        <v>47225.48</v>
      </c>
      <c r="AW59" s="30">
        <v>188.44</v>
      </c>
      <c r="AX59" s="29">
        <v>60093.47</v>
      </c>
      <c r="AY59" s="30">
        <v>188.38</v>
      </c>
      <c r="AZ59" s="28">
        <v>2006609.01</v>
      </c>
      <c r="BA59" s="29">
        <v>2837.71</v>
      </c>
      <c r="BB59" s="29">
        <v>95552.08</v>
      </c>
      <c r="BC59" s="30">
        <v>15.49</v>
      </c>
      <c r="BD59" s="29">
        <v>35295.32</v>
      </c>
      <c r="BE59" s="30">
        <v>-53.36</v>
      </c>
      <c r="BF59" s="29"/>
      <c r="BG59" s="29"/>
      <c r="BH59" s="29">
        <v>90203.45</v>
      </c>
      <c r="BI59" s="30">
        <v>241.17</v>
      </c>
      <c r="BJ59" s="29">
        <v>115342.04</v>
      </c>
      <c r="BK59" s="30">
        <v>60.73</v>
      </c>
      <c r="BL59" s="29">
        <v>46497.89</v>
      </c>
      <c r="BM59" s="30">
        <v>-12.19</v>
      </c>
      <c r="BN59" s="29">
        <v>44744.42</v>
      </c>
      <c r="BO59" s="30">
        <v>65.86</v>
      </c>
      <c r="BP59" s="29">
        <v>69707.789999999994</v>
      </c>
      <c r="BQ59" s="30">
        <v>118.59</v>
      </c>
      <c r="BR59" s="29">
        <v>235198.28</v>
      </c>
      <c r="BS59" s="30">
        <v>355.87</v>
      </c>
      <c r="BT59" s="29">
        <v>1905606.64</v>
      </c>
      <c r="BU59" s="28">
        <v>2340.5300000000002</v>
      </c>
      <c r="BV59" s="29">
        <v>361292.83</v>
      </c>
      <c r="BW59" s="30">
        <v>393.81</v>
      </c>
      <c r="BX59" s="29">
        <v>71682.03</v>
      </c>
      <c r="BY59" s="30">
        <v>-76.010000000000005</v>
      </c>
      <c r="BZ59" s="29">
        <v>239183.48</v>
      </c>
      <c r="CA59" s="30">
        <v>-91.1</v>
      </c>
      <c r="CB59" s="29">
        <v>11739.19</v>
      </c>
      <c r="CC59" s="30">
        <v>-58.26</v>
      </c>
      <c r="CD59" s="29">
        <v>28825.39</v>
      </c>
      <c r="CE59" s="30">
        <v>-79.83</v>
      </c>
      <c r="CF59" s="29">
        <v>23549.65</v>
      </c>
      <c r="CG59" s="30">
        <v>11.09</v>
      </c>
      <c r="CH59" s="29">
        <v>65699.34</v>
      </c>
      <c r="CI59" s="30">
        <v>216.32</v>
      </c>
      <c r="CJ59" s="29">
        <v>359422.36</v>
      </c>
      <c r="CK59" s="29">
        <v>-693.95</v>
      </c>
      <c r="CL59" s="29">
        <v>224539.19</v>
      </c>
      <c r="CM59" s="30">
        <v>272.83</v>
      </c>
      <c r="CN59" s="29">
        <v>112729.89</v>
      </c>
      <c r="CO59" s="30">
        <v>102.28</v>
      </c>
      <c r="CP59" s="29">
        <v>96098.15</v>
      </c>
      <c r="CQ59" s="30">
        <v>15.49</v>
      </c>
      <c r="CR59" s="29">
        <v>151345.72</v>
      </c>
      <c r="CS59" s="30">
        <v>31.67</v>
      </c>
      <c r="CT59" s="29">
        <v>111641.22</v>
      </c>
      <c r="CU59" s="30">
        <v>54.59</v>
      </c>
      <c r="CV59" s="29">
        <v>1905606.64</v>
      </c>
      <c r="CW59" s="28">
        <v>2340.5300000000002</v>
      </c>
      <c r="CX59" s="29">
        <v>208146.2</v>
      </c>
      <c r="CY59" s="29">
        <v>697.76</v>
      </c>
      <c r="CZ59" s="29">
        <v>16019.88</v>
      </c>
      <c r="DA59" s="30">
        <v>-5.2</v>
      </c>
      <c r="DB59" s="29">
        <v>35295.32</v>
      </c>
      <c r="DC59" s="30">
        <v>-53.36</v>
      </c>
      <c r="DD59" s="29">
        <v>8518.7199999999993</v>
      </c>
      <c r="DE59" s="30">
        <v>22.94</v>
      </c>
      <c r="DF59" s="29">
        <v>53818.83</v>
      </c>
      <c r="DG59" s="30">
        <v>-83.61</v>
      </c>
      <c r="DH59" s="29">
        <v>21011.81</v>
      </c>
      <c r="DI59" s="30">
        <v>-83.88</v>
      </c>
      <c r="DJ59" s="29">
        <v>551753.81999999995</v>
      </c>
      <c r="DK59" s="29">
        <v>1036.6600000000001</v>
      </c>
      <c r="DL59" s="29">
        <v>88727.39</v>
      </c>
      <c r="DM59" s="29">
        <v>67.8</v>
      </c>
      <c r="DN59" s="29">
        <v>1905606.64</v>
      </c>
      <c r="DO59" s="29">
        <v>2340.5300000000002</v>
      </c>
      <c r="DP59" s="29">
        <v>76330.649999999994</v>
      </c>
      <c r="DQ59" s="29">
        <v>-240.7</v>
      </c>
      <c r="DR59" s="29">
        <v>40138.839999999997</v>
      </c>
      <c r="DS59" s="30">
        <v>77.94</v>
      </c>
      <c r="DT59" s="29">
        <v>118716.01</v>
      </c>
      <c r="DU59" s="30">
        <v>-16.3</v>
      </c>
      <c r="DV59" s="29">
        <v>32336.84</v>
      </c>
      <c r="DW59" s="30">
        <v>48</v>
      </c>
      <c r="DX59" s="29">
        <v>98855.11</v>
      </c>
      <c r="DY59" s="29">
        <v>10.14</v>
      </c>
      <c r="DZ59" s="29">
        <v>8431.19</v>
      </c>
      <c r="EA59" s="30">
        <v>-1.74</v>
      </c>
      <c r="EB59" s="29">
        <v>11907.67</v>
      </c>
      <c r="EC59" s="30">
        <v>-26.79</v>
      </c>
      <c r="ED59" s="29">
        <v>9863.26</v>
      </c>
      <c r="EE59" s="30">
        <v>7.21</v>
      </c>
      <c r="EF59" s="29">
        <v>235898.11</v>
      </c>
      <c r="EG59" s="30">
        <v>-384.3</v>
      </c>
      <c r="EH59" s="28">
        <v>162938.1</v>
      </c>
      <c r="EI59" s="30">
        <v>-105.67</v>
      </c>
      <c r="EJ59" s="29">
        <v>93999.91</v>
      </c>
      <c r="EK59" s="30">
        <v>284.47000000000003</v>
      </c>
      <c r="EL59" s="29">
        <v>31286.82</v>
      </c>
      <c r="EM59" s="30">
        <v>-77.52</v>
      </c>
      <c r="EN59" s="29">
        <v>40138.839999999997</v>
      </c>
      <c r="EO59" s="30">
        <v>77.94</v>
      </c>
      <c r="EP59" s="29">
        <v>172154.01</v>
      </c>
      <c r="EQ59" s="29">
        <v>386.2</v>
      </c>
      <c r="ER59" s="29">
        <v>13087.32</v>
      </c>
      <c r="ES59" s="29">
        <v>-8.59</v>
      </c>
      <c r="ET59" s="29">
        <v>113122.44</v>
      </c>
      <c r="EU59" s="30">
        <v>142.09</v>
      </c>
      <c r="EV59" s="29">
        <v>42597.13</v>
      </c>
      <c r="EW59" s="30">
        <v>19.13</v>
      </c>
      <c r="EX59" s="29">
        <v>53501.02</v>
      </c>
      <c r="EY59" s="30">
        <v>-3.64</v>
      </c>
    </row>
    <row r="60" spans="1:155">
      <c r="A60" s="27">
        <v>46119</v>
      </c>
      <c r="B60" s="29">
        <v>4388134.4400000004</v>
      </c>
      <c r="C60" s="29">
        <v>3766.19</v>
      </c>
      <c r="D60" s="29">
        <v>573926.65</v>
      </c>
      <c r="E60" s="29">
        <v>-741.12</v>
      </c>
      <c r="F60" s="29">
        <v>1909105.01</v>
      </c>
      <c r="G60" s="29">
        <v>1569.35</v>
      </c>
      <c r="H60" s="29">
        <v>294440.92</v>
      </c>
      <c r="I60" s="29">
        <v>804.87</v>
      </c>
      <c r="J60" s="29">
        <v>37566.519999999997</v>
      </c>
      <c r="K60" s="30">
        <v>-28.84</v>
      </c>
      <c r="L60" s="29">
        <v>272646.38</v>
      </c>
      <c r="M60" s="29">
        <v>755.66</v>
      </c>
      <c r="N60" s="29">
        <v>221389.4</v>
      </c>
      <c r="O60" s="30">
        <v>-230.3</v>
      </c>
      <c r="P60" s="29">
        <v>192207.15</v>
      </c>
      <c r="Q60" s="29">
        <v>-84.29</v>
      </c>
      <c r="R60" s="29">
        <v>118518.97</v>
      </c>
      <c r="S60" s="30">
        <v>-127.76</v>
      </c>
      <c r="T60" s="29">
        <v>8428.0499999999993</v>
      </c>
      <c r="U60" s="30">
        <v>14.41</v>
      </c>
      <c r="V60" s="29">
        <v>99456.3</v>
      </c>
      <c r="W60" s="29">
        <v>79.58</v>
      </c>
      <c r="X60" s="29">
        <v>1914030.24</v>
      </c>
      <c r="Y60" s="29">
        <v>2079.58</v>
      </c>
      <c r="Z60" s="29">
        <v>42438.16</v>
      </c>
      <c r="AA60" s="30">
        <v>-1.39</v>
      </c>
      <c r="AB60" s="29">
        <v>194674.19</v>
      </c>
      <c r="AC60" s="30">
        <v>169.11</v>
      </c>
      <c r="AD60" s="29">
        <v>18389.62</v>
      </c>
      <c r="AE60" s="30">
        <v>-53.92</v>
      </c>
      <c r="AF60" s="29">
        <v>24129.759999999998</v>
      </c>
      <c r="AG60" s="30">
        <v>5.43</v>
      </c>
      <c r="AH60" s="29">
        <v>180614.49</v>
      </c>
      <c r="AI60" s="29">
        <v>280.38</v>
      </c>
      <c r="AJ60" s="29">
        <v>101645.54</v>
      </c>
      <c r="AK60" s="30">
        <v>-227.83</v>
      </c>
      <c r="AL60" s="29">
        <v>81171.86</v>
      </c>
      <c r="AM60" s="29">
        <v>-86.25</v>
      </c>
      <c r="AN60" s="29">
        <v>157991.99</v>
      </c>
      <c r="AO60" s="29">
        <v>-139.09</v>
      </c>
      <c r="AP60" s="29">
        <v>111514.05</v>
      </c>
      <c r="AQ60" s="30">
        <v>30.2</v>
      </c>
      <c r="AR60" s="29">
        <v>22423.91</v>
      </c>
      <c r="AS60" s="30">
        <v>-104.13</v>
      </c>
      <c r="AT60" s="29">
        <v>72865.61</v>
      </c>
      <c r="AU60" s="30">
        <v>-115.98</v>
      </c>
      <c r="AV60" s="29">
        <v>46778.59</v>
      </c>
      <c r="AW60" s="30">
        <v>112.66</v>
      </c>
      <c r="AX60" s="29">
        <v>60579.6</v>
      </c>
      <c r="AY60" s="30">
        <v>178.23</v>
      </c>
      <c r="AZ60" s="28">
        <v>2048208.66</v>
      </c>
      <c r="BA60" s="29">
        <v>2443.9299999999998</v>
      </c>
      <c r="BB60" s="29">
        <v>94357.95</v>
      </c>
      <c r="BC60" s="30">
        <v>-14.81</v>
      </c>
      <c r="BD60" s="29">
        <v>34910.26</v>
      </c>
      <c r="BE60" s="30">
        <v>-82.34</v>
      </c>
      <c r="BF60" s="29"/>
      <c r="BG60" s="29"/>
      <c r="BH60" s="29">
        <v>88029.43</v>
      </c>
      <c r="BI60" s="30">
        <v>163.47999999999999</v>
      </c>
      <c r="BJ60" s="29">
        <v>115439.09</v>
      </c>
      <c r="BK60" s="30">
        <v>46.13</v>
      </c>
      <c r="BL60" s="29">
        <v>46063.99</v>
      </c>
      <c r="BM60" s="30">
        <v>-19.559999999999999</v>
      </c>
      <c r="BN60" s="29">
        <v>44409.08</v>
      </c>
      <c r="BO60" s="30">
        <v>50.45</v>
      </c>
      <c r="BP60" s="29">
        <v>70286.929999999993</v>
      </c>
      <c r="BQ60" s="30">
        <v>115.75</v>
      </c>
      <c r="BR60" s="29">
        <v>232547.04</v>
      </c>
      <c r="BS60" s="30">
        <v>140.58000000000001</v>
      </c>
      <c r="BT60" s="29">
        <v>1947657.66</v>
      </c>
      <c r="BU60" s="29">
        <v>2161.5</v>
      </c>
      <c r="BV60" s="29">
        <v>367670.81</v>
      </c>
      <c r="BW60" s="30">
        <v>483.74</v>
      </c>
      <c r="BX60" s="29">
        <v>71419.539999999994</v>
      </c>
      <c r="BY60" s="30">
        <v>-86.24</v>
      </c>
      <c r="BZ60" s="29">
        <v>239163.85</v>
      </c>
      <c r="CA60" s="30">
        <v>-225.34</v>
      </c>
      <c r="CB60" s="28">
        <v>11719.22</v>
      </c>
      <c r="CC60" s="30">
        <v>-57.7</v>
      </c>
      <c r="CD60" s="29">
        <v>27977.38</v>
      </c>
      <c r="CE60" s="30">
        <v>-107.71</v>
      </c>
      <c r="CF60" s="29">
        <v>23595.91</v>
      </c>
      <c r="CG60" s="30">
        <v>-28.24</v>
      </c>
      <c r="CH60" s="29">
        <v>64950.63</v>
      </c>
      <c r="CI60" s="30">
        <v>112.13</v>
      </c>
      <c r="CJ60" s="29">
        <v>356899.82</v>
      </c>
      <c r="CK60" s="29">
        <v>-720.18</v>
      </c>
      <c r="CL60" s="29">
        <v>221954.81</v>
      </c>
      <c r="CM60" s="30">
        <v>161.47999999999999</v>
      </c>
      <c r="CN60" s="28">
        <v>111228.84</v>
      </c>
      <c r="CO60" s="30">
        <v>57.29</v>
      </c>
      <c r="CP60" s="29">
        <v>94898.64</v>
      </c>
      <c r="CQ60" s="30">
        <v>-7.75</v>
      </c>
      <c r="CR60" s="29">
        <v>150523.79999999999</v>
      </c>
      <c r="CS60" s="30">
        <v>-145.07</v>
      </c>
      <c r="CT60" s="29">
        <v>110585.44</v>
      </c>
      <c r="CU60" s="30">
        <v>64.849999999999994</v>
      </c>
      <c r="CV60" s="29">
        <v>1947657.66</v>
      </c>
      <c r="CW60" s="29">
        <v>2161.5</v>
      </c>
      <c r="CX60" s="29">
        <v>207927.44</v>
      </c>
      <c r="CY60" s="29">
        <v>627.09</v>
      </c>
      <c r="CZ60" s="29">
        <v>16130.85</v>
      </c>
      <c r="DA60" s="30">
        <v>-10.52</v>
      </c>
      <c r="DB60" s="29">
        <v>34910.26</v>
      </c>
      <c r="DC60" s="30">
        <v>-82.34</v>
      </c>
      <c r="DD60" s="29">
        <v>8428.0499999999993</v>
      </c>
      <c r="DE60" s="30">
        <v>14.41</v>
      </c>
      <c r="DF60" s="29">
        <v>53624.98</v>
      </c>
      <c r="DG60" s="30">
        <v>-85.31</v>
      </c>
      <c r="DH60" s="29">
        <v>20215.09</v>
      </c>
      <c r="DI60" s="30">
        <v>-111.47</v>
      </c>
      <c r="DJ60" s="29">
        <v>549157.43000000005</v>
      </c>
      <c r="DK60" s="29">
        <v>799.3</v>
      </c>
      <c r="DL60" s="29">
        <v>87320.38</v>
      </c>
      <c r="DM60" s="29">
        <v>32.380000000000003</v>
      </c>
      <c r="DN60" s="29">
        <v>1947657.66</v>
      </c>
      <c r="DO60" s="29">
        <v>2161.5</v>
      </c>
      <c r="DP60" s="29">
        <v>76062.48</v>
      </c>
      <c r="DQ60" s="29">
        <v>-299.52</v>
      </c>
      <c r="DR60" s="29">
        <v>39194.26</v>
      </c>
      <c r="DS60" s="30">
        <v>-27</v>
      </c>
      <c r="DT60" s="29">
        <v>118518.97</v>
      </c>
      <c r="DU60" s="30">
        <v>-127.76</v>
      </c>
      <c r="DV60" s="29">
        <v>31719.82</v>
      </c>
      <c r="DW60" s="30">
        <v>-17.309999999999999</v>
      </c>
      <c r="DX60" s="29">
        <v>99456.3</v>
      </c>
      <c r="DY60" s="29">
        <v>79.58</v>
      </c>
      <c r="DZ60" s="29">
        <v>8281.2999999999993</v>
      </c>
      <c r="EA60" s="30">
        <v>-4.45</v>
      </c>
      <c r="EB60" s="29">
        <v>11743.2</v>
      </c>
      <c r="EC60" s="30">
        <v>-34.4</v>
      </c>
      <c r="ED60" s="29">
        <v>9700.14</v>
      </c>
      <c r="EE60" s="30">
        <v>11.01</v>
      </c>
      <c r="EF60" s="29">
        <v>234108.96</v>
      </c>
      <c r="EG60" s="30">
        <v>-326.13</v>
      </c>
      <c r="EH60" s="29">
        <v>164564.45000000001</v>
      </c>
      <c r="EI60" s="30">
        <v>-28.49</v>
      </c>
      <c r="EJ60" s="29">
        <v>92418.18</v>
      </c>
      <c r="EK60" s="30">
        <v>52.36</v>
      </c>
      <c r="EL60" s="29">
        <v>30431.31</v>
      </c>
      <c r="EM60" s="30">
        <v>-106.09</v>
      </c>
      <c r="EN60" s="29">
        <v>39194.26</v>
      </c>
      <c r="EO60" s="30">
        <v>-27</v>
      </c>
      <c r="EP60" s="29">
        <v>177621.55</v>
      </c>
      <c r="EQ60" s="29">
        <v>410.28</v>
      </c>
      <c r="ER60" s="29">
        <v>12694.48</v>
      </c>
      <c r="ES60" s="29">
        <v>-4.66</v>
      </c>
      <c r="ET60" s="29">
        <v>111514.05</v>
      </c>
      <c r="EU60" s="30">
        <v>30.2</v>
      </c>
      <c r="EV60" s="29">
        <v>42438.16</v>
      </c>
      <c r="EW60" s="30">
        <v>-1.39</v>
      </c>
      <c r="EX60" s="29">
        <v>52460.480000000003</v>
      </c>
      <c r="EY60" s="30">
        <v>-6.36</v>
      </c>
    </row>
    <row r="61" spans="1:155">
      <c r="A61" s="27">
        <v>46120</v>
      </c>
      <c r="B61" s="29">
        <v>4689521.4000000004</v>
      </c>
      <c r="C61" s="29">
        <v>2451.09</v>
      </c>
      <c r="D61" s="29">
        <v>603100.29</v>
      </c>
      <c r="E61" s="29">
        <v>-829.06</v>
      </c>
      <c r="F61" s="29">
        <v>2041061.47</v>
      </c>
      <c r="G61" s="29">
        <v>1070</v>
      </c>
      <c r="H61" s="29">
        <v>300972.31</v>
      </c>
      <c r="I61" s="29">
        <v>689.02</v>
      </c>
      <c r="J61" s="29">
        <v>39090.22</v>
      </c>
      <c r="K61" s="29">
        <v>-58.23</v>
      </c>
      <c r="L61" s="29">
        <v>278605.06</v>
      </c>
      <c r="M61" s="29">
        <v>651.57000000000005</v>
      </c>
      <c r="N61" s="29">
        <v>235763.4</v>
      </c>
      <c r="O61" s="30">
        <v>-245.54</v>
      </c>
      <c r="P61" s="29">
        <v>198309.09</v>
      </c>
      <c r="Q61" s="29">
        <v>-36.65</v>
      </c>
      <c r="R61" s="29">
        <v>123826.12</v>
      </c>
      <c r="S61" s="30">
        <v>-170.79</v>
      </c>
      <c r="T61" s="29">
        <v>8414.92</v>
      </c>
      <c r="U61" s="30">
        <v>6.76</v>
      </c>
      <c r="V61" s="29">
        <v>107914.32</v>
      </c>
      <c r="W61" s="29">
        <v>-7.23</v>
      </c>
      <c r="X61" s="29">
        <v>2089291.42</v>
      </c>
      <c r="Y61" s="29">
        <v>1438.15</v>
      </c>
      <c r="Z61" s="29">
        <v>44107.360000000001</v>
      </c>
      <c r="AA61" s="30">
        <v>-41.32</v>
      </c>
      <c r="AB61" s="29">
        <v>205031.34</v>
      </c>
      <c r="AC61" s="30">
        <v>101.39</v>
      </c>
      <c r="AD61" s="29">
        <v>19692.009999999998</v>
      </c>
      <c r="AE61" s="30">
        <v>-41.58</v>
      </c>
      <c r="AF61" s="29">
        <v>24454.07</v>
      </c>
      <c r="AG61" s="30">
        <v>4.75</v>
      </c>
      <c r="AH61" s="29">
        <v>188542.27</v>
      </c>
      <c r="AI61" s="29">
        <v>259.48</v>
      </c>
      <c r="AJ61" s="29">
        <v>104244.63</v>
      </c>
      <c r="AK61" s="30">
        <v>-246.42</v>
      </c>
      <c r="AL61" s="29">
        <v>85677.54</v>
      </c>
      <c r="AM61" s="29">
        <v>-133.43</v>
      </c>
      <c r="AN61" s="29">
        <v>168536.51</v>
      </c>
      <c r="AO61" s="29">
        <v>-110.38</v>
      </c>
      <c r="AP61" s="29">
        <v>120388.71</v>
      </c>
      <c r="AQ61" s="30">
        <v>35.58</v>
      </c>
      <c r="AR61" s="29">
        <v>23553.27</v>
      </c>
      <c r="AS61" s="30">
        <v>-101.84</v>
      </c>
      <c r="AT61" s="29">
        <v>76361.42</v>
      </c>
      <c r="AU61" s="30">
        <v>-111.98</v>
      </c>
      <c r="AV61" s="29">
        <v>47240.51</v>
      </c>
      <c r="AW61" s="30">
        <v>30.32</v>
      </c>
      <c r="AX61" s="29">
        <v>70238.66</v>
      </c>
      <c r="AY61" s="30">
        <v>199.51</v>
      </c>
      <c r="AZ61" s="28">
        <v>2232670.62</v>
      </c>
      <c r="BA61" s="29">
        <v>1718.59</v>
      </c>
      <c r="BB61" s="29">
        <v>99809.87</v>
      </c>
      <c r="BC61" s="30">
        <v>-47.51</v>
      </c>
      <c r="BD61" s="29">
        <v>38172.43</v>
      </c>
      <c r="BE61" s="30">
        <v>-72.22</v>
      </c>
      <c r="BF61" s="29"/>
      <c r="BG61" s="29"/>
      <c r="BH61" s="28">
        <v>90888.2</v>
      </c>
      <c r="BI61" s="30">
        <v>114.36</v>
      </c>
      <c r="BJ61" s="29">
        <v>120674.15</v>
      </c>
      <c r="BK61" s="30">
        <v>49.29</v>
      </c>
      <c r="BL61" s="29">
        <v>48628.42</v>
      </c>
      <c r="BM61" s="30">
        <v>-26.58</v>
      </c>
      <c r="BN61" s="29">
        <v>46619.519999999997</v>
      </c>
      <c r="BO61" s="30">
        <v>48.95</v>
      </c>
      <c r="BP61" s="29">
        <v>80513.02</v>
      </c>
      <c r="BQ61" s="30">
        <v>146.01</v>
      </c>
      <c r="BR61" s="29">
        <v>250430.56</v>
      </c>
      <c r="BS61" s="30">
        <v>121.12</v>
      </c>
      <c r="BT61" s="29">
        <v>2125439.75</v>
      </c>
      <c r="BU61" s="29">
        <v>1466.45</v>
      </c>
      <c r="BV61" s="29">
        <v>385986.29</v>
      </c>
      <c r="BW61" s="30">
        <v>333.72</v>
      </c>
      <c r="BX61" s="29">
        <v>74163.759999999995</v>
      </c>
      <c r="BY61" s="30">
        <v>-74.67</v>
      </c>
      <c r="BZ61" s="29">
        <v>254214.05</v>
      </c>
      <c r="CA61" s="30">
        <v>-243.81</v>
      </c>
      <c r="CB61" s="29">
        <v>12030.48</v>
      </c>
      <c r="CC61" s="30">
        <v>-69.23</v>
      </c>
      <c r="CD61" s="29">
        <v>28656.97</v>
      </c>
      <c r="CE61" s="30">
        <v>-83.88</v>
      </c>
      <c r="CF61" s="29">
        <v>24194.34</v>
      </c>
      <c r="CG61" s="30">
        <v>-29.2</v>
      </c>
      <c r="CH61" s="29">
        <v>65850.929999999993</v>
      </c>
      <c r="CI61" s="30">
        <v>22.13</v>
      </c>
      <c r="CJ61" s="29">
        <v>366487.24</v>
      </c>
      <c r="CK61" s="29">
        <v>-742</v>
      </c>
      <c r="CL61" s="29">
        <v>232954.95</v>
      </c>
      <c r="CM61" s="30">
        <v>95.19</v>
      </c>
      <c r="CN61" s="28">
        <v>121845.36</v>
      </c>
      <c r="CO61" s="30">
        <v>8.02</v>
      </c>
      <c r="CP61" s="29">
        <v>100379.67</v>
      </c>
      <c r="CQ61" s="30">
        <v>-40.21</v>
      </c>
      <c r="CR61" s="29">
        <v>156431.9</v>
      </c>
      <c r="CS61" s="30">
        <v>-198.36</v>
      </c>
      <c r="CT61" s="29">
        <v>120175.23</v>
      </c>
      <c r="CU61" s="30">
        <v>22.26</v>
      </c>
      <c r="CV61" s="29">
        <v>2125439.75</v>
      </c>
      <c r="CW61" s="29">
        <v>1466.45</v>
      </c>
      <c r="CX61" s="29">
        <v>212122.83</v>
      </c>
      <c r="CY61" s="29">
        <v>488.92</v>
      </c>
      <c r="CZ61" s="29">
        <v>17128.18</v>
      </c>
      <c r="DA61" s="30">
        <v>-10.42</v>
      </c>
      <c r="DB61" s="29">
        <v>38172.43</v>
      </c>
      <c r="DC61" s="30">
        <v>-72.22</v>
      </c>
      <c r="DD61" s="29">
        <v>8414.92</v>
      </c>
      <c r="DE61" s="30">
        <v>6.76</v>
      </c>
      <c r="DF61" s="29">
        <v>55736.3</v>
      </c>
      <c r="DG61" s="30">
        <v>-69.16</v>
      </c>
      <c r="DH61" s="29">
        <v>20804.53</v>
      </c>
      <c r="DI61" s="30">
        <v>-87.05</v>
      </c>
      <c r="DJ61" s="29">
        <v>572955.84</v>
      </c>
      <c r="DK61" s="29">
        <v>709.16</v>
      </c>
      <c r="DL61" s="29">
        <v>96468.76</v>
      </c>
      <c r="DM61" s="29">
        <v>-18.04</v>
      </c>
      <c r="DN61" s="29">
        <v>2125439.75</v>
      </c>
      <c r="DO61" s="29">
        <v>1466.45</v>
      </c>
      <c r="DP61" s="29">
        <v>79130.33</v>
      </c>
      <c r="DQ61" s="29">
        <v>-253.62</v>
      </c>
      <c r="DR61" s="29">
        <v>40738.35</v>
      </c>
      <c r="DS61" s="30">
        <v>-60.59</v>
      </c>
      <c r="DT61" s="29">
        <v>123826.12</v>
      </c>
      <c r="DU61" s="30">
        <v>-170.79</v>
      </c>
      <c r="DV61" s="29">
        <v>32326.06</v>
      </c>
      <c r="DW61" s="30">
        <v>-27.59</v>
      </c>
      <c r="DX61" s="29">
        <v>107914.32</v>
      </c>
      <c r="DY61" s="29">
        <v>-7.23</v>
      </c>
      <c r="DZ61" s="29">
        <v>8546.4500000000007</v>
      </c>
      <c r="EA61" s="30">
        <v>-2.7</v>
      </c>
      <c r="EB61" s="29">
        <v>12132.21</v>
      </c>
      <c r="EC61" s="30">
        <v>-29.88</v>
      </c>
      <c r="ED61" s="29">
        <v>10166.36</v>
      </c>
      <c r="EE61" s="30">
        <v>-2</v>
      </c>
      <c r="EF61" s="29">
        <v>238990.21</v>
      </c>
      <c r="EG61" s="30">
        <v>-414.36</v>
      </c>
      <c r="EH61" s="29">
        <v>185229.62</v>
      </c>
      <c r="EI61" s="30">
        <v>0.41</v>
      </c>
      <c r="EJ61" s="29">
        <v>94399.18</v>
      </c>
      <c r="EK61" s="30">
        <v>-91.93</v>
      </c>
      <c r="EL61" s="29">
        <v>31117.55</v>
      </c>
      <c r="EM61" s="30">
        <v>-82.67</v>
      </c>
      <c r="EN61" s="29">
        <v>40738.35</v>
      </c>
      <c r="EO61" s="30">
        <v>-60.59</v>
      </c>
      <c r="EP61" s="29">
        <v>175953.58</v>
      </c>
      <c r="EQ61" s="29">
        <v>304.8</v>
      </c>
      <c r="ER61" s="29">
        <v>13895.21</v>
      </c>
      <c r="ES61" s="29">
        <v>-10.3</v>
      </c>
      <c r="ET61" s="29">
        <v>120388.71</v>
      </c>
      <c r="EU61" s="30">
        <v>35.58</v>
      </c>
      <c r="EV61" s="29">
        <v>44107.360000000001</v>
      </c>
      <c r="EW61" s="30">
        <v>-41.32</v>
      </c>
      <c r="EX61" s="29">
        <v>56272.31</v>
      </c>
      <c r="EY61" s="30">
        <v>1.1100000000000001</v>
      </c>
    </row>
    <row r="62" spans="1:155">
      <c r="A62" s="27">
        <v>46121</v>
      </c>
      <c r="B62" s="29">
        <v>4614254.1399999997</v>
      </c>
      <c r="C62" s="29">
        <v>1390.31</v>
      </c>
      <c r="D62" s="29">
        <v>595696.52</v>
      </c>
      <c r="E62" s="29">
        <v>-831.55</v>
      </c>
      <c r="F62" s="29">
        <v>1990923.53</v>
      </c>
      <c r="G62" s="29">
        <v>-1124.3800000000001</v>
      </c>
      <c r="H62" s="29">
        <v>305982.98</v>
      </c>
      <c r="I62" s="29">
        <v>389.47</v>
      </c>
      <c r="J62" s="29">
        <v>40661.32</v>
      </c>
      <c r="K62" s="29">
        <v>-73.349999999999994</v>
      </c>
      <c r="L62" s="29">
        <v>283654.13</v>
      </c>
      <c r="M62" s="29">
        <v>357.97</v>
      </c>
      <c r="N62" s="29">
        <v>228115.87</v>
      </c>
      <c r="O62" s="30">
        <v>-295.32</v>
      </c>
      <c r="P62" s="29">
        <v>196625.86</v>
      </c>
      <c r="Q62" s="29">
        <v>19.82</v>
      </c>
      <c r="R62" s="29">
        <v>122522.44</v>
      </c>
      <c r="S62" s="30">
        <v>-141.63</v>
      </c>
      <c r="T62" s="29">
        <v>8381.09</v>
      </c>
      <c r="U62" s="30">
        <v>-9.5299999999999994</v>
      </c>
      <c r="V62" s="29">
        <v>105810.81</v>
      </c>
      <c r="W62" s="29">
        <v>-2.5099999999999998</v>
      </c>
      <c r="X62" s="29">
        <v>2025049.66</v>
      </c>
      <c r="Y62" s="29">
        <v>340.21</v>
      </c>
      <c r="Z62" s="29">
        <v>43591.14</v>
      </c>
      <c r="AA62" s="30">
        <v>-62.38</v>
      </c>
      <c r="AB62" s="29">
        <v>203978.85</v>
      </c>
      <c r="AC62" s="30">
        <v>114.5</v>
      </c>
      <c r="AD62" s="29">
        <v>19183.32</v>
      </c>
      <c r="AE62" s="30">
        <v>-45.42</v>
      </c>
      <c r="AF62" s="29">
        <v>24702.46</v>
      </c>
      <c r="AG62" s="30">
        <v>14.07</v>
      </c>
      <c r="AH62" s="29">
        <v>186066.58</v>
      </c>
      <c r="AI62" s="29">
        <v>198.45</v>
      </c>
      <c r="AJ62" s="29">
        <v>103991.24</v>
      </c>
      <c r="AK62" s="30">
        <v>-151.79</v>
      </c>
      <c r="AL62" s="29">
        <v>85036.5</v>
      </c>
      <c r="AM62" s="29">
        <v>-121.49</v>
      </c>
      <c r="AN62" s="29">
        <v>161346.49</v>
      </c>
      <c r="AO62" s="29">
        <v>-178.73</v>
      </c>
      <c r="AP62" s="29">
        <v>118964.78</v>
      </c>
      <c r="AQ62" s="30">
        <v>11.96</v>
      </c>
      <c r="AR62" s="29">
        <v>23416.74</v>
      </c>
      <c r="AS62" s="30">
        <v>-83.24</v>
      </c>
      <c r="AT62" s="29">
        <v>76378.98</v>
      </c>
      <c r="AU62" s="30">
        <v>-93.1</v>
      </c>
      <c r="AV62" s="29">
        <v>47322.23</v>
      </c>
      <c r="AW62" s="30">
        <v>20.18</v>
      </c>
      <c r="AX62" s="29">
        <v>69736.710000000006</v>
      </c>
      <c r="AY62" s="30">
        <v>312.43</v>
      </c>
      <c r="AZ62" s="28">
        <v>2167791.11</v>
      </c>
      <c r="BA62" s="28">
        <v>553.87</v>
      </c>
      <c r="BB62" s="29">
        <v>97534.42</v>
      </c>
      <c r="BC62" s="30">
        <v>-30.18</v>
      </c>
      <c r="BD62" s="29">
        <v>37686.42</v>
      </c>
      <c r="BE62" s="30">
        <v>-56.57</v>
      </c>
      <c r="BF62" s="29"/>
      <c r="BG62" s="29"/>
      <c r="BH62" s="29">
        <v>92171.12</v>
      </c>
      <c r="BI62" s="30">
        <v>121.93</v>
      </c>
      <c r="BJ62" s="29">
        <v>121382.82</v>
      </c>
      <c r="BK62" s="30">
        <v>46.8</v>
      </c>
      <c r="BL62" s="29">
        <v>47456.77</v>
      </c>
      <c r="BM62" s="30">
        <v>-24.51</v>
      </c>
      <c r="BN62" s="29">
        <v>47407.199999999997</v>
      </c>
      <c r="BO62" s="30">
        <v>72.849999999999994</v>
      </c>
      <c r="BP62" s="29">
        <v>79886.350000000006</v>
      </c>
      <c r="BQ62" s="30">
        <v>273.69</v>
      </c>
      <c r="BR62" s="29">
        <v>247671.73</v>
      </c>
      <c r="BS62" s="30">
        <v>78.69</v>
      </c>
      <c r="BT62" s="29">
        <v>2060248.53</v>
      </c>
      <c r="BU62" s="28">
        <v>325.06</v>
      </c>
      <c r="BV62" s="29">
        <v>384164.27</v>
      </c>
      <c r="BW62" s="30">
        <v>202.69</v>
      </c>
      <c r="BX62" s="29">
        <v>73291.78</v>
      </c>
      <c r="BY62" s="30">
        <v>-83.97</v>
      </c>
      <c r="BZ62" s="29">
        <v>246382.98</v>
      </c>
      <c r="CA62" s="30">
        <v>-300.22000000000003</v>
      </c>
      <c r="CB62" s="29">
        <v>12084.68</v>
      </c>
      <c r="CC62" s="30">
        <v>-56.47</v>
      </c>
      <c r="CD62" s="29">
        <v>28276.14</v>
      </c>
      <c r="CE62" s="30">
        <v>-70.67</v>
      </c>
      <c r="CF62" s="29">
        <v>24946.6</v>
      </c>
      <c r="CG62" s="30">
        <v>7.94</v>
      </c>
      <c r="CH62" s="29">
        <v>66468.56</v>
      </c>
      <c r="CI62" s="30">
        <v>18.510000000000002</v>
      </c>
      <c r="CJ62" s="29">
        <v>364491.24</v>
      </c>
      <c r="CK62" s="29">
        <v>-490.23</v>
      </c>
      <c r="CL62" s="29">
        <v>231776.47</v>
      </c>
      <c r="CM62" s="30">
        <v>118.01</v>
      </c>
      <c r="CN62" s="29">
        <v>120339.94</v>
      </c>
      <c r="CO62" s="30">
        <v>98.62</v>
      </c>
      <c r="CP62" s="29">
        <v>98093.39</v>
      </c>
      <c r="CQ62" s="30">
        <v>-23.02</v>
      </c>
      <c r="CR62" s="29">
        <v>155494.19</v>
      </c>
      <c r="CS62" s="30">
        <v>-140.38999999999999</v>
      </c>
      <c r="CT62" s="29">
        <v>119132.13</v>
      </c>
      <c r="CU62" s="30">
        <v>119.45</v>
      </c>
      <c r="CV62" s="29">
        <v>2060248.53</v>
      </c>
      <c r="CW62" s="28">
        <v>325.06</v>
      </c>
      <c r="CX62" s="29">
        <v>215660.23</v>
      </c>
      <c r="CY62" s="29">
        <v>174.74</v>
      </c>
      <c r="CZ62" s="29">
        <v>16958.14</v>
      </c>
      <c r="DA62" s="30">
        <v>-10.38</v>
      </c>
      <c r="DB62" s="28">
        <v>37686.42</v>
      </c>
      <c r="DC62" s="30">
        <v>-56.57</v>
      </c>
      <c r="DD62" s="29">
        <v>8381.09</v>
      </c>
      <c r="DE62" s="30">
        <v>-9.5299999999999994</v>
      </c>
      <c r="DF62" s="28">
        <v>55149.73</v>
      </c>
      <c r="DG62" s="30">
        <v>-76.040000000000006</v>
      </c>
      <c r="DH62" s="29">
        <v>20411.41</v>
      </c>
      <c r="DI62" s="30">
        <v>-77.08</v>
      </c>
      <c r="DJ62" s="29">
        <v>570279.55000000005</v>
      </c>
      <c r="DK62" s="29">
        <v>393.27</v>
      </c>
      <c r="DL62" s="29">
        <v>95249.85</v>
      </c>
      <c r="DM62" s="30">
        <v>69.5</v>
      </c>
      <c r="DN62" s="29">
        <v>2060248.53</v>
      </c>
      <c r="DO62" s="28">
        <v>325.06</v>
      </c>
      <c r="DP62" s="29">
        <v>78287.839999999997</v>
      </c>
      <c r="DQ62" s="29">
        <v>-217.93</v>
      </c>
      <c r="DR62" s="29">
        <v>42156.31</v>
      </c>
      <c r="DS62" s="30">
        <v>-91.1</v>
      </c>
      <c r="DT62" s="29">
        <v>122522.44</v>
      </c>
      <c r="DU62" s="30">
        <v>-141.63</v>
      </c>
      <c r="DV62" s="29">
        <v>32693.9</v>
      </c>
      <c r="DW62" s="30">
        <v>1.21</v>
      </c>
      <c r="DX62" s="29">
        <v>105810.81</v>
      </c>
      <c r="DY62" s="29">
        <v>-2.5099999999999998</v>
      </c>
      <c r="DZ62" s="29">
        <v>8383.94</v>
      </c>
      <c r="EA62" s="30">
        <v>-3.92</v>
      </c>
      <c r="EB62" s="29">
        <v>11995.14</v>
      </c>
      <c r="EC62" s="30">
        <v>-33.909999999999997</v>
      </c>
      <c r="ED62" s="29">
        <v>9936.81</v>
      </c>
      <c r="EE62" s="30">
        <v>-10.5</v>
      </c>
      <c r="EF62" s="29">
        <v>238166.8</v>
      </c>
      <c r="EG62" s="30">
        <v>-185.58</v>
      </c>
      <c r="EH62" s="28">
        <v>182457.56</v>
      </c>
      <c r="EI62" s="30">
        <v>121.08</v>
      </c>
      <c r="EJ62" s="29">
        <v>96646.84</v>
      </c>
      <c r="EK62" s="30">
        <v>-147.04</v>
      </c>
      <c r="EL62" s="29">
        <v>30728.81</v>
      </c>
      <c r="EM62" s="30">
        <v>-69.790000000000006</v>
      </c>
      <c r="EN62" s="29">
        <v>42156.31</v>
      </c>
      <c r="EO62" s="30">
        <v>-91.1</v>
      </c>
      <c r="EP62" s="29">
        <v>176675.29</v>
      </c>
      <c r="EQ62" s="29">
        <v>106.53</v>
      </c>
      <c r="ER62" s="29">
        <v>13233.06</v>
      </c>
      <c r="ES62" s="29">
        <v>-30.74</v>
      </c>
      <c r="ET62" s="29">
        <v>118964.78</v>
      </c>
      <c r="EU62" s="30">
        <v>11.96</v>
      </c>
      <c r="EV62" s="29">
        <v>43591.14</v>
      </c>
      <c r="EW62" s="30">
        <v>-62.38</v>
      </c>
      <c r="EX62" s="29">
        <v>54502.25</v>
      </c>
      <c r="EY62" s="30">
        <v>39.36</v>
      </c>
    </row>
    <row r="63" spans="1:155">
      <c r="A63" s="27">
        <v>46122</v>
      </c>
      <c r="B63" s="29">
        <v>4678034.47</v>
      </c>
      <c r="C63" s="29">
        <v>448.24</v>
      </c>
      <c r="D63" s="29">
        <v>604984.19999999995</v>
      </c>
      <c r="E63" s="29">
        <v>-521.09</v>
      </c>
      <c r="F63" s="29">
        <v>2013547.95</v>
      </c>
      <c r="G63" s="29">
        <v>-1439.11</v>
      </c>
      <c r="H63" s="29">
        <v>303898.49</v>
      </c>
      <c r="I63" s="29">
        <v>361.63</v>
      </c>
      <c r="J63" s="29">
        <v>41866.31</v>
      </c>
      <c r="K63" s="29">
        <v>-58.14</v>
      </c>
      <c r="L63" s="29">
        <v>280340.83</v>
      </c>
      <c r="M63" s="29">
        <v>344.12</v>
      </c>
      <c r="N63" s="29">
        <v>227925.04</v>
      </c>
      <c r="O63" s="30">
        <v>-340.24</v>
      </c>
      <c r="P63" s="29">
        <v>196458.66</v>
      </c>
      <c r="Q63" s="29">
        <v>-15.27</v>
      </c>
      <c r="R63" s="29">
        <v>123463.36</v>
      </c>
      <c r="S63" s="30">
        <v>-132.84</v>
      </c>
      <c r="T63" s="29">
        <v>8448.1</v>
      </c>
      <c r="U63" s="30">
        <v>-8.6300000000000008</v>
      </c>
      <c r="V63" s="29">
        <v>107949.74</v>
      </c>
      <c r="W63" s="29">
        <v>275.38</v>
      </c>
      <c r="X63" s="29">
        <v>2058545.67</v>
      </c>
      <c r="Y63" s="29">
        <v>36.729999999999997</v>
      </c>
      <c r="Z63" s="29">
        <v>44294.82</v>
      </c>
      <c r="AA63" s="30">
        <v>-68.02</v>
      </c>
      <c r="AB63" s="29">
        <v>209020.82</v>
      </c>
      <c r="AC63" s="30">
        <v>181.07</v>
      </c>
      <c r="AD63" s="29">
        <v>19818.099999999999</v>
      </c>
      <c r="AE63" s="30">
        <v>-9.6300000000000008</v>
      </c>
      <c r="AF63" s="29">
        <v>25859.31</v>
      </c>
      <c r="AG63" s="30">
        <v>11.24</v>
      </c>
      <c r="AH63" s="29">
        <v>187266.35</v>
      </c>
      <c r="AI63" s="29">
        <v>-39.159999999999997</v>
      </c>
      <c r="AJ63" s="29">
        <v>104559.88</v>
      </c>
      <c r="AK63" s="30">
        <v>-99.3</v>
      </c>
      <c r="AL63" s="29">
        <v>85774.26</v>
      </c>
      <c r="AM63" s="29">
        <v>-159.36000000000001</v>
      </c>
      <c r="AN63" s="29">
        <v>160836.64000000001</v>
      </c>
      <c r="AO63" s="29">
        <v>-237.88</v>
      </c>
      <c r="AP63" s="29">
        <v>121747.73</v>
      </c>
      <c r="AQ63" s="30">
        <v>21.39</v>
      </c>
      <c r="AR63" s="29">
        <v>23868.2</v>
      </c>
      <c r="AS63" s="30">
        <v>-28.68</v>
      </c>
      <c r="AT63" s="29">
        <v>77356.72</v>
      </c>
      <c r="AU63" s="30">
        <v>-54.14</v>
      </c>
      <c r="AV63" s="29">
        <v>48527.78</v>
      </c>
      <c r="AW63" s="30">
        <v>25.36</v>
      </c>
      <c r="AX63" s="29">
        <v>69876.97</v>
      </c>
      <c r="AY63" s="30">
        <v>189.61</v>
      </c>
      <c r="AZ63" s="28">
        <v>2206379.4500000002</v>
      </c>
      <c r="BA63" s="29">
        <v>272.54000000000002</v>
      </c>
      <c r="BB63" s="29">
        <v>99162.91</v>
      </c>
      <c r="BC63" s="30">
        <v>-32.42</v>
      </c>
      <c r="BD63" s="29">
        <v>37558.68</v>
      </c>
      <c r="BE63" s="30">
        <v>-26.53</v>
      </c>
      <c r="BF63" s="29"/>
      <c r="BG63" s="29"/>
      <c r="BH63" s="29">
        <v>93687.95</v>
      </c>
      <c r="BI63" s="30">
        <v>50.16</v>
      </c>
      <c r="BJ63" s="29">
        <v>121081.62</v>
      </c>
      <c r="BK63" s="30">
        <v>33.520000000000003</v>
      </c>
      <c r="BL63" s="29">
        <v>48741.23</v>
      </c>
      <c r="BM63" s="30">
        <v>-21.79</v>
      </c>
      <c r="BN63" s="29">
        <v>46999.06</v>
      </c>
      <c r="BO63" s="30">
        <v>51.5</v>
      </c>
      <c r="BP63" s="29">
        <v>80400.479999999996</v>
      </c>
      <c r="BQ63" s="30">
        <v>178.07</v>
      </c>
      <c r="BR63" s="29">
        <v>251495.02</v>
      </c>
      <c r="BS63" s="30">
        <v>158.33000000000001</v>
      </c>
      <c r="BT63" s="29">
        <v>2095280.05</v>
      </c>
      <c r="BU63" s="28">
        <v>-85.86</v>
      </c>
      <c r="BV63" s="29">
        <v>390240.06</v>
      </c>
      <c r="BW63" s="30">
        <v>57.19</v>
      </c>
      <c r="BX63" s="29">
        <v>75708.179999999993</v>
      </c>
      <c r="BY63" s="30">
        <v>-46</v>
      </c>
      <c r="BZ63" s="29">
        <v>246610.9</v>
      </c>
      <c r="CA63" s="30">
        <v>-397.24</v>
      </c>
      <c r="CB63" s="29">
        <v>12274.34</v>
      </c>
      <c r="CC63" s="30">
        <v>-43.14</v>
      </c>
      <c r="CD63" s="29">
        <v>28472.18</v>
      </c>
      <c r="CE63" s="30">
        <v>-57.08</v>
      </c>
      <c r="CF63" s="29">
        <v>24540.12</v>
      </c>
      <c r="CG63" s="30">
        <v>20.23</v>
      </c>
      <c r="CH63" s="29">
        <v>67806.22</v>
      </c>
      <c r="CI63" s="30">
        <v>15.14</v>
      </c>
      <c r="CJ63" s="29">
        <v>366626.39</v>
      </c>
      <c r="CK63" s="29">
        <v>-400.93</v>
      </c>
      <c r="CL63" s="29">
        <v>237185.27</v>
      </c>
      <c r="CM63" s="30">
        <v>182.19</v>
      </c>
      <c r="CN63" s="29">
        <v>121037.5</v>
      </c>
      <c r="CO63" s="30">
        <v>108.73</v>
      </c>
      <c r="CP63" s="29">
        <v>99731.91</v>
      </c>
      <c r="CQ63" s="30">
        <v>-25.11</v>
      </c>
      <c r="CR63" s="29">
        <v>156704.99</v>
      </c>
      <c r="CS63" s="30">
        <v>-115.87</v>
      </c>
      <c r="CT63" s="29">
        <v>126486.64</v>
      </c>
      <c r="CU63" s="30">
        <v>136.68</v>
      </c>
      <c r="CV63" s="29">
        <v>2095280.05</v>
      </c>
      <c r="CW63" s="28">
        <v>-85.86</v>
      </c>
      <c r="CX63" s="29">
        <v>214293.61</v>
      </c>
      <c r="CY63" s="29">
        <v>175.12</v>
      </c>
      <c r="CZ63" s="29">
        <v>17766.68</v>
      </c>
      <c r="DA63" s="30">
        <v>13.92</v>
      </c>
      <c r="DB63" s="29">
        <v>37558.68</v>
      </c>
      <c r="DC63" s="30">
        <v>-26.53</v>
      </c>
      <c r="DD63" s="29">
        <v>8448.1</v>
      </c>
      <c r="DE63" s="30">
        <v>-8.6300000000000008</v>
      </c>
      <c r="DF63" s="29">
        <v>56949.61</v>
      </c>
      <c r="DG63" s="30">
        <v>-39.28</v>
      </c>
      <c r="DH63" s="29">
        <v>20364.740000000002</v>
      </c>
      <c r="DI63" s="30">
        <v>-61.65</v>
      </c>
      <c r="DJ63" s="29">
        <v>572693.57999999996</v>
      </c>
      <c r="DK63" s="29">
        <v>208.96</v>
      </c>
      <c r="DL63" s="29">
        <v>95983.27</v>
      </c>
      <c r="DM63" s="30">
        <v>79.16</v>
      </c>
      <c r="DN63" s="29">
        <v>2095280.05</v>
      </c>
      <c r="DO63" s="28">
        <v>-85.86</v>
      </c>
      <c r="DP63" s="29">
        <v>78339.44</v>
      </c>
      <c r="DQ63" s="29">
        <v>-181.45</v>
      </c>
      <c r="DR63" s="29">
        <v>43416.27</v>
      </c>
      <c r="DS63" s="30">
        <v>-76.319999999999993</v>
      </c>
      <c r="DT63" s="29">
        <v>123463.36</v>
      </c>
      <c r="DU63" s="30">
        <v>-132.84</v>
      </c>
      <c r="DV63" s="29">
        <v>32961.99</v>
      </c>
      <c r="DW63" s="30">
        <v>16.93</v>
      </c>
      <c r="DX63" s="29">
        <v>107949.74</v>
      </c>
      <c r="DY63" s="29">
        <v>275.38</v>
      </c>
      <c r="DZ63" s="29">
        <v>8645.6299999999992</v>
      </c>
      <c r="EA63" s="30">
        <v>-3.2</v>
      </c>
      <c r="EB63" s="29">
        <v>12177.08</v>
      </c>
      <c r="EC63" s="30">
        <v>-27.74</v>
      </c>
      <c r="ED63" s="29">
        <v>10127.68</v>
      </c>
      <c r="EE63" s="30">
        <v>-12.23</v>
      </c>
      <c r="EF63" s="29">
        <v>239284.9</v>
      </c>
      <c r="EG63" s="30">
        <v>-125.86</v>
      </c>
      <c r="EH63" s="29">
        <v>184665.09</v>
      </c>
      <c r="EI63" s="30">
        <v>107.67</v>
      </c>
      <c r="EJ63" s="29">
        <v>98537.26</v>
      </c>
      <c r="EK63" s="30">
        <v>-151.38999999999999</v>
      </c>
      <c r="EL63" s="29">
        <v>30938.02</v>
      </c>
      <c r="EM63" s="30">
        <v>-57.66</v>
      </c>
      <c r="EN63" s="29">
        <v>43416.27</v>
      </c>
      <c r="EO63" s="30">
        <v>-76.319999999999993</v>
      </c>
      <c r="EP63" s="29">
        <v>180422.17</v>
      </c>
      <c r="EQ63" s="29">
        <v>21.21</v>
      </c>
      <c r="ER63" s="28">
        <v>13156.33</v>
      </c>
      <c r="ES63" s="29">
        <v>-79.41</v>
      </c>
      <c r="ET63" s="29">
        <v>121747.73</v>
      </c>
      <c r="EU63" s="30">
        <v>21.39</v>
      </c>
      <c r="EV63" s="29">
        <v>44294.82</v>
      </c>
      <c r="EW63" s="30">
        <v>-68.02</v>
      </c>
      <c r="EX63" s="29">
        <v>55437.09</v>
      </c>
      <c r="EY63" s="30">
        <v>42.92</v>
      </c>
    </row>
    <row r="64" spans="1:155">
      <c r="A64" s="27">
        <v>46125</v>
      </c>
      <c r="B64" s="29">
        <v>4635961.26</v>
      </c>
      <c r="C64" s="29">
        <v>-1058.74</v>
      </c>
      <c r="D64" s="29">
        <v>609148.54</v>
      </c>
      <c r="E64" s="29">
        <v>-254.22</v>
      </c>
      <c r="F64" s="29">
        <v>1976393.1</v>
      </c>
      <c r="G64" s="29">
        <v>-2262.42</v>
      </c>
      <c r="H64" s="29">
        <v>297754.88</v>
      </c>
      <c r="I64" s="29">
        <v>86.39</v>
      </c>
      <c r="J64" s="29">
        <v>42604.95</v>
      </c>
      <c r="K64" s="29">
        <v>-8.14</v>
      </c>
      <c r="L64" s="29">
        <v>274519.53000000003</v>
      </c>
      <c r="M64" s="29">
        <v>84.27</v>
      </c>
      <c r="N64" s="29">
        <v>223262.32</v>
      </c>
      <c r="O64" s="30">
        <v>-352.77</v>
      </c>
      <c r="P64" s="29">
        <v>191888.79</v>
      </c>
      <c r="Q64" s="29">
        <v>-40</v>
      </c>
      <c r="R64" s="29">
        <v>122108.29</v>
      </c>
      <c r="S64" s="30">
        <v>-128.27000000000001</v>
      </c>
      <c r="T64" s="29">
        <v>8351.99</v>
      </c>
      <c r="U64" s="30">
        <v>-9.81</v>
      </c>
      <c r="V64" s="29">
        <v>108439.25</v>
      </c>
      <c r="W64" s="29">
        <v>305.89</v>
      </c>
      <c r="X64" s="28">
        <v>2036804.85</v>
      </c>
      <c r="Y64" s="29">
        <v>-976.35</v>
      </c>
      <c r="Z64" s="29">
        <v>44069.17</v>
      </c>
      <c r="AA64" s="30">
        <v>-85.65</v>
      </c>
      <c r="AB64" s="29">
        <v>208153.38</v>
      </c>
      <c r="AC64" s="30">
        <v>186.38</v>
      </c>
      <c r="AD64" s="29">
        <v>18989.87</v>
      </c>
      <c r="AE64" s="30">
        <v>-26.18</v>
      </c>
      <c r="AF64" s="29">
        <v>25391.57</v>
      </c>
      <c r="AG64" s="30">
        <v>7.61</v>
      </c>
      <c r="AH64" s="29">
        <v>183556.11</v>
      </c>
      <c r="AI64" s="29">
        <v>-58.74</v>
      </c>
      <c r="AJ64" s="29">
        <v>103833.5</v>
      </c>
      <c r="AK64" s="30">
        <v>-78.55</v>
      </c>
      <c r="AL64" s="29">
        <v>83919.24</v>
      </c>
      <c r="AM64" s="29">
        <v>-162.77000000000001</v>
      </c>
      <c r="AN64" s="29">
        <v>157955.9</v>
      </c>
      <c r="AO64" s="29">
        <v>-238.13</v>
      </c>
      <c r="AP64" s="29">
        <v>127305.81</v>
      </c>
      <c r="AQ64" s="30">
        <v>-21.87</v>
      </c>
      <c r="AR64" s="29">
        <v>23354.07</v>
      </c>
      <c r="AS64" s="30">
        <v>-38.69</v>
      </c>
      <c r="AT64" s="29">
        <v>76199.38</v>
      </c>
      <c r="AU64" s="30">
        <v>-31.72</v>
      </c>
      <c r="AV64" s="29">
        <v>48589.49</v>
      </c>
      <c r="AW64" s="30">
        <v>37.799999999999997</v>
      </c>
      <c r="AX64" s="29">
        <v>68801.09</v>
      </c>
      <c r="AY64" s="30">
        <v>122.08</v>
      </c>
      <c r="AZ64" s="28">
        <v>2183716.52</v>
      </c>
      <c r="BA64" s="29">
        <v>-815.75</v>
      </c>
      <c r="BB64" s="29">
        <v>98978.99</v>
      </c>
      <c r="BC64" s="30">
        <v>-63.67</v>
      </c>
      <c r="BD64" s="29">
        <v>36796.57</v>
      </c>
      <c r="BE64" s="30">
        <v>-27.67</v>
      </c>
      <c r="BF64" s="29"/>
      <c r="BG64" s="29"/>
      <c r="BH64" s="29">
        <v>93015.81</v>
      </c>
      <c r="BI64" s="30">
        <v>5.47</v>
      </c>
      <c r="BJ64" s="29">
        <v>118980.97</v>
      </c>
      <c r="BK64" s="30">
        <v>-47.34</v>
      </c>
      <c r="BL64" s="29">
        <v>50857.27</v>
      </c>
      <c r="BM64" s="30">
        <v>5.32</v>
      </c>
      <c r="BN64" s="29">
        <v>46098.76</v>
      </c>
      <c r="BO64" s="30">
        <v>26.04</v>
      </c>
      <c r="BP64" s="29">
        <v>78813.27</v>
      </c>
      <c r="BQ64" s="30">
        <v>112.62</v>
      </c>
      <c r="BR64" s="29">
        <v>255888.78</v>
      </c>
      <c r="BS64" s="30">
        <v>98.31</v>
      </c>
      <c r="BT64" s="29">
        <v>2074690.07</v>
      </c>
      <c r="BU64" s="28">
        <v>-1034.3599999999999</v>
      </c>
      <c r="BV64" s="29">
        <v>389904.6</v>
      </c>
      <c r="BW64" s="30">
        <v>74.19</v>
      </c>
      <c r="BX64" s="29">
        <v>73776.47</v>
      </c>
      <c r="BY64" s="30">
        <v>-70.75</v>
      </c>
      <c r="BZ64" s="29">
        <v>241875.14</v>
      </c>
      <c r="CA64" s="30">
        <v>-400.9</v>
      </c>
      <c r="CB64" s="29">
        <v>12077.63</v>
      </c>
      <c r="CC64" s="30">
        <v>-39.49</v>
      </c>
      <c r="CD64" s="29">
        <v>28297.24</v>
      </c>
      <c r="CE64" s="30">
        <v>-53.22</v>
      </c>
      <c r="CF64" s="29">
        <v>24489.45</v>
      </c>
      <c r="CG64" s="30">
        <v>28.04</v>
      </c>
      <c r="CH64" s="29">
        <v>68016.02</v>
      </c>
      <c r="CI64" s="30">
        <v>19</v>
      </c>
      <c r="CJ64" s="29">
        <v>364623.97</v>
      </c>
      <c r="CK64" s="29">
        <v>-243.02</v>
      </c>
      <c r="CL64" s="29">
        <v>236401.2</v>
      </c>
      <c r="CM64" s="30">
        <v>189.17</v>
      </c>
      <c r="CN64" s="29">
        <v>120181.59</v>
      </c>
      <c r="CO64" s="30">
        <v>137.32</v>
      </c>
      <c r="CP64" s="29">
        <v>99544.86</v>
      </c>
      <c r="CQ64" s="30">
        <v>-56.11</v>
      </c>
      <c r="CR64" s="29">
        <v>155587.65</v>
      </c>
      <c r="CS64" s="30">
        <v>-103.4</v>
      </c>
      <c r="CT64" s="29">
        <v>127709.94</v>
      </c>
      <c r="CU64" s="30">
        <v>145.97999999999999</v>
      </c>
      <c r="CV64" s="29">
        <v>2074690.07</v>
      </c>
      <c r="CW64" s="28">
        <v>-1034.3599999999999</v>
      </c>
      <c r="CX64" s="29">
        <v>210665.04</v>
      </c>
      <c r="CY64" s="29">
        <v>-10.65</v>
      </c>
      <c r="CZ64" s="29">
        <v>17694.5</v>
      </c>
      <c r="DA64" s="30">
        <v>12.49</v>
      </c>
      <c r="DB64" s="29">
        <v>36796.57</v>
      </c>
      <c r="DC64" s="30">
        <v>-27.67</v>
      </c>
      <c r="DD64" s="29">
        <v>8351.99</v>
      </c>
      <c r="DE64" s="30">
        <v>-9.81</v>
      </c>
      <c r="DF64" s="29">
        <v>55575.31</v>
      </c>
      <c r="DG64" s="30">
        <v>-56.81</v>
      </c>
      <c r="DH64" s="29">
        <v>20167.240000000002</v>
      </c>
      <c r="DI64" s="30">
        <v>-56.77</v>
      </c>
      <c r="DJ64" s="28">
        <v>569534.43000000005</v>
      </c>
      <c r="DK64" s="29">
        <v>-22.76</v>
      </c>
      <c r="DL64" s="29">
        <v>95457.37</v>
      </c>
      <c r="DM64" s="30">
        <v>109.27</v>
      </c>
      <c r="DN64" s="29">
        <v>2074690.07</v>
      </c>
      <c r="DO64" s="28">
        <v>-1034.3599999999999</v>
      </c>
      <c r="DP64" s="28">
        <v>77718.75</v>
      </c>
      <c r="DQ64" s="29">
        <v>-116.25</v>
      </c>
      <c r="DR64" s="29">
        <v>43873.99</v>
      </c>
      <c r="DS64" s="30">
        <v>-48.88</v>
      </c>
      <c r="DT64" s="29">
        <v>122108.29</v>
      </c>
      <c r="DU64" s="30">
        <v>-128.27000000000001</v>
      </c>
      <c r="DV64" s="29">
        <v>33200.620000000003</v>
      </c>
      <c r="DW64" s="30">
        <v>24.83</v>
      </c>
      <c r="DX64" s="29">
        <v>108439.25</v>
      </c>
      <c r="DY64" s="29">
        <v>305.89</v>
      </c>
      <c r="DZ64" s="29">
        <v>8499.76</v>
      </c>
      <c r="EA64" s="30">
        <v>-2.87</v>
      </c>
      <c r="EB64" s="29">
        <v>12168.93</v>
      </c>
      <c r="EC64" s="30">
        <v>-23.68</v>
      </c>
      <c r="ED64" s="29">
        <v>10069.040000000001</v>
      </c>
      <c r="EE64" s="30">
        <v>-4.07</v>
      </c>
      <c r="EF64" s="29">
        <v>236043.6</v>
      </c>
      <c r="EG64" s="30">
        <v>-80.06</v>
      </c>
      <c r="EH64" s="29">
        <v>183524.07</v>
      </c>
      <c r="EI64" s="30">
        <v>89.82</v>
      </c>
      <c r="EJ64" s="29">
        <v>98975.79</v>
      </c>
      <c r="EK64" s="30">
        <v>-133.78</v>
      </c>
      <c r="EL64" s="29">
        <v>30747.360000000001</v>
      </c>
      <c r="EM64" s="30">
        <v>-54.33</v>
      </c>
      <c r="EN64" s="29">
        <v>43873.99</v>
      </c>
      <c r="EO64" s="30">
        <v>-48.88</v>
      </c>
      <c r="EP64" s="29">
        <v>181280.58</v>
      </c>
      <c r="EQ64" s="29">
        <v>62.74</v>
      </c>
      <c r="ER64" s="29">
        <v>13691.53</v>
      </c>
      <c r="ES64" s="29">
        <v>-54.37</v>
      </c>
      <c r="ET64" s="29">
        <v>127305.81</v>
      </c>
      <c r="EU64" s="30">
        <v>-21.87</v>
      </c>
      <c r="EV64" s="29">
        <v>44069.17</v>
      </c>
      <c r="EW64" s="30">
        <v>-85.65</v>
      </c>
      <c r="EX64" s="29">
        <v>55475.69</v>
      </c>
      <c r="EY64" s="30">
        <v>29.55</v>
      </c>
    </row>
    <row r="65" spans="1:155">
      <c r="A65" s="27">
        <v>46126</v>
      </c>
      <c r="B65" s="29">
        <v>4747572.28</v>
      </c>
      <c r="C65" s="29">
        <v>595.79999999999995</v>
      </c>
      <c r="D65" s="29">
        <v>621365.07999999996</v>
      </c>
      <c r="E65" s="29">
        <v>-262.98</v>
      </c>
      <c r="F65" s="29">
        <v>2007597.45</v>
      </c>
      <c r="G65" s="29">
        <v>-1468.72</v>
      </c>
      <c r="H65" s="29">
        <v>296406.05</v>
      </c>
      <c r="I65" s="29">
        <v>-151.63</v>
      </c>
      <c r="J65" s="29">
        <v>41886.14</v>
      </c>
      <c r="K65" s="29">
        <v>21.23</v>
      </c>
      <c r="L65" s="29">
        <v>273358.75</v>
      </c>
      <c r="M65" s="29">
        <v>-109.14</v>
      </c>
      <c r="N65" s="29">
        <v>228582.21</v>
      </c>
      <c r="O65" s="30">
        <v>-195.29</v>
      </c>
      <c r="P65" s="29">
        <v>192691.94</v>
      </c>
      <c r="Q65" s="29">
        <v>-19.07</v>
      </c>
      <c r="R65" s="29">
        <v>124753.23</v>
      </c>
      <c r="S65" s="30">
        <v>-94.38</v>
      </c>
      <c r="T65" s="29">
        <v>8360.48</v>
      </c>
      <c r="U65" s="30">
        <v>-13.9</v>
      </c>
      <c r="V65" s="29">
        <v>111579.46</v>
      </c>
      <c r="W65" s="29">
        <v>198.86</v>
      </c>
      <c r="X65" s="29">
        <v>2100811.88</v>
      </c>
      <c r="Y65" s="29">
        <v>-96.55</v>
      </c>
      <c r="Z65" s="29">
        <v>45447.34</v>
      </c>
      <c r="AA65" s="30">
        <v>-94.34</v>
      </c>
      <c r="AB65" s="29">
        <v>208983.1</v>
      </c>
      <c r="AC65" s="30">
        <v>258.63</v>
      </c>
      <c r="AD65" s="29">
        <v>19386.349999999999</v>
      </c>
      <c r="AE65" s="30">
        <v>-21.14</v>
      </c>
      <c r="AF65" s="29">
        <v>25090.04</v>
      </c>
      <c r="AG65" s="30">
        <v>6.93</v>
      </c>
      <c r="AH65" s="29">
        <v>188306.85</v>
      </c>
      <c r="AI65" s="29">
        <v>6.43</v>
      </c>
      <c r="AJ65" s="29">
        <v>104927.69</v>
      </c>
      <c r="AK65" s="30">
        <v>-19.25</v>
      </c>
      <c r="AL65" s="29">
        <v>86195.5</v>
      </c>
      <c r="AM65" s="29">
        <v>-109.73</v>
      </c>
      <c r="AN65" s="29">
        <v>161412.45000000001</v>
      </c>
      <c r="AO65" s="29">
        <v>-123.68</v>
      </c>
      <c r="AP65" s="29">
        <v>131138.71</v>
      </c>
      <c r="AQ65" s="30">
        <v>11.18</v>
      </c>
      <c r="AR65" s="29">
        <v>23892.02</v>
      </c>
      <c r="AS65" s="30">
        <v>-33.42</v>
      </c>
      <c r="AT65" s="29">
        <v>78072.100000000006</v>
      </c>
      <c r="AU65" s="30">
        <v>13.65</v>
      </c>
      <c r="AV65" s="29">
        <v>48728.37</v>
      </c>
      <c r="AW65" s="30">
        <v>31.88</v>
      </c>
      <c r="AX65" s="29">
        <v>69852.23</v>
      </c>
      <c r="AY65" s="30">
        <v>113.79</v>
      </c>
      <c r="AZ65" s="28">
        <v>2250050.7599999998</v>
      </c>
      <c r="BA65" s="29">
        <v>74.75</v>
      </c>
      <c r="BB65" s="29">
        <v>102617.52</v>
      </c>
      <c r="BC65" s="30">
        <v>-46.57</v>
      </c>
      <c r="BD65" s="29">
        <v>38473.660000000003</v>
      </c>
      <c r="BE65" s="30">
        <v>9.23</v>
      </c>
      <c r="BF65" s="29"/>
      <c r="BG65" s="29"/>
      <c r="BH65" s="29">
        <v>93651.91</v>
      </c>
      <c r="BI65" s="30">
        <v>-24.25</v>
      </c>
      <c r="BJ65" s="28">
        <v>119509.02</v>
      </c>
      <c r="BK65" s="30">
        <v>-47.22</v>
      </c>
      <c r="BL65" s="29">
        <v>50710.239999999998</v>
      </c>
      <c r="BM65" s="30">
        <v>37.15</v>
      </c>
      <c r="BN65" s="29">
        <v>46463.92</v>
      </c>
      <c r="BO65" s="30">
        <v>44.09</v>
      </c>
      <c r="BP65" s="29">
        <v>80481.039999999994</v>
      </c>
      <c r="BQ65" s="30">
        <v>105.39</v>
      </c>
      <c r="BR65" s="29">
        <v>261455.06</v>
      </c>
      <c r="BS65" s="30">
        <v>179.26</v>
      </c>
      <c r="BT65" s="29">
        <v>2140926.94</v>
      </c>
      <c r="BU65" s="28">
        <v>-125.39</v>
      </c>
      <c r="BV65" s="29">
        <v>400973.77</v>
      </c>
      <c r="BW65" s="30">
        <v>165.07</v>
      </c>
      <c r="BX65" s="29">
        <v>74483.53</v>
      </c>
      <c r="BY65" s="30">
        <v>-61.47</v>
      </c>
      <c r="BZ65" s="29">
        <v>247607.96</v>
      </c>
      <c r="CA65" s="30">
        <v>-233.41</v>
      </c>
      <c r="CB65" s="29">
        <v>12377.37</v>
      </c>
      <c r="CC65" s="30">
        <v>-31.87</v>
      </c>
      <c r="CD65" s="29">
        <v>28328.76</v>
      </c>
      <c r="CE65" s="30">
        <v>-56.48</v>
      </c>
      <c r="CF65" s="29">
        <v>24946.87</v>
      </c>
      <c r="CG65" s="30">
        <v>45.31</v>
      </c>
      <c r="CH65" s="28">
        <v>68442.03</v>
      </c>
      <c r="CI65" s="30">
        <v>20.12</v>
      </c>
      <c r="CJ65" s="29">
        <v>366991.21</v>
      </c>
      <c r="CK65" s="29">
        <v>-147.37</v>
      </c>
      <c r="CL65" s="29">
        <v>238326.04</v>
      </c>
      <c r="CM65" s="30">
        <v>261.83</v>
      </c>
      <c r="CN65" s="28">
        <v>127528.86</v>
      </c>
      <c r="CO65" s="30">
        <v>204.3</v>
      </c>
      <c r="CP65" s="29">
        <v>103203.71</v>
      </c>
      <c r="CQ65" s="30">
        <v>-46.01</v>
      </c>
      <c r="CR65" s="29">
        <v>158572.51999999999</v>
      </c>
      <c r="CS65" s="30">
        <v>-31.55</v>
      </c>
      <c r="CT65" s="29">
        <v>131362.42000000001</v>
      </c>
      <c r="CU65" s="30">
        <v>172.16</v>
      </c>
      <c r="CV65" s="29">
        <v>2140926.94</v>
      </c>
      <c r="CW65" s="28">
        <v>-125.39</v>
      </c>
      <c r="CX65" s="29">
        <v>211126.34</v>
      </c>
      <c r="CY65" s="29">
        <v>-142.61000000000001</v>
      </c>
      <c r="CZ65" s="29">
        <v>18136.490000000002</v>
      </c>
      <c r="DA65" s="30">
        <v>5.9</v>
      </c>
      <c r="DB65" s="29">
        <v>38473.660000000003</v>
      </c>
      <c r="DC65" s="30">
        <v>9.23</v>
      </c>
      <c r="DD65" s="29">
        <v>8360.48</v>
      </c>
      <c r="DE65" s="30">
        <v>-13.9</v>
      </c>
      <c r="DF65" s="29">
        <v>56122.78</v>
      </c>
      <c r="DG65" s="30">
        <v>-47.93</v>
      </c>
      <c r="DH65" s="29">
        <v>20102.310000000001</v>
      </c>
      <c r="DI65" s="30">
        <v>-56.16</v>
      </c>
      <c r="DJ65" s="29">
        <v>577686.31000000006</v>
      </c>
      <c r="DK65" s="29">
        <v>-45.22</v>
      </c>
      <c r="DL65" s="29">
        <v>101827.53</v>
      </c>
      <c r="DM65" s="30">
        <v>168.61</v>
      </c>
      <c r="DN65" s="29">
        <v>2140926.94</v>
      </c>
      <c r="DO65" s="28">
        <v>-125.39</v>
      </c>
      <c r="DP65" s="29">
        <v>78428.960000000006</v>
      </c>
      <c r="DQ65" s="29">
        <v>-53.52</v>
      </c>
      <c r="DR65" s="29">
        <v>43183.92</v>
      </c>
      <c r="DS65" s="30">
        <v>-36.22</v>
      </c>
      <c r="DT65" s="29">
        <v>124753.23</v>
      </c>
      <c r="DU65" s="30">
        <v>-94.38</v>
      </c>
      <c r="DV65" s="28">
        <v>33542.21</v>
      </c>
      <c r="DW65" s="30">
        <v>62.87</v>
      </c>
      <c r="DX65" s="29">
        <v>111579.46</v>
      </c>
      <c r="DY65" s="29">
        <v>198.86</v>
      </c>
      <c r="DZ65" s="29">
        <v>8810.31</v>
      </c>
      <c r="EA65" s="30">
        <v>-1.1000000000000001</v>
      </c>
      <c r="EB65" s="29">
        <v>12352.32</v>
      </c>
      <c r="EC65" s="30">
        <v>-21.71</v>
      </c>
      <c r="ED65" s="29">
        <v>10400.040000000001</v>
      </c>
      <c r="EE65" s="30">
        <v>5.63</v>
      </c>
      <c r="EF65" s="29">
        <v>236567.12</v>
      </c>
      <c r="EG65" s="30">
        <v>-60.01</v>
      </c>
      <c r="EH65" s="29">
        <v>194004.03</v>
      </c>
      <c r="EI65" s="30">
        <v>212.34</v>
      </c>
      <c r="EJ65" s="29">
        <v>98700.479999999996</v>
      </c>
      <c r="EK65" s="30">
        <v>-111.64</v>
      </c>
      <c r="EL65" s="29">
        <v>30823.3</v>
      </c>
      <c r="EM65" s="30">
        <v>-58.27</v>
      </c>
      <c r="EN65" s="29">
        <v>43183.92</v>
      </c>
      <c r="EO65" s="30">
        <v>-36.22</v>
      </c>
      <c r="EP65" s="29">
        <v>182142.35</v>
      </c>
      <c r="EQ65" s="29">
        <v>54.25</v>
      </c>
      <c r="ER65" s="29">
        <v>14250.66</v>
      </c>
      <c r="ES65" s="29">
        <v>-49.18</v>
      </c>
      <c r="ET65" s="29">
        <v>131138.71</v>
      </c>
      <c r="EU65" s="30">
        <v>11.18</v>
      </c>
      <c r="EV65" s="29">
        <v>45447.34</v>
      </c>
      <c r="EW65" s="30">
        <v>-94.34</v>
      </c>
      <c r="EX65" s="29">
        <v>57756.37</v>
      </c>
      <c r="EY65" s="30">
        <v>48.33</v>
      </c>
    </row>
    <row r="66" spans="1:155">
      <c r="A66" s="27">
        <v>46127</v>
      </c>
      <c r="B66" s="29">
        <v>4845669.8099999996</v>
      </c>
      <c r="C66" s="29">
        <v>-2094.17</v>
      </c>
      <c r="D66" s="29">
        <v>638902.21</v>
      </c>
      <c r="E66" s="29">
        <v>-459.2</v>
      </c>
      <c r="F66" s="29">
        <v>2048700.47</v>
      </c>
      <c r="G66" s="29">
        <v>-2509.14</v>
      </c>
      <c r="H66" s="29">
        <v>301782.89</v>
      </c>
      <c r="I66" s="29">
        <v>-268.69</v>
      </c>
      <c r="J66" s="29">
        <v>43191.55</v>
      </c>
      <c r="K66" s="30">
        <v>-1.54</v>
      </c>
      <c r="L66" s="29">
        <v>278031.65000000002</v>
      </c>
      <c r="M66" s="29">
        <v>-228.19</v>
      </c>
      <c r="N66" s="29">
        <v>233951.99</v>
      </c>
      <c r="O66" s="30">
        <v>-243.76</v>
      </c>
      <c r="P66" s="29">
        <v>201529.87</v>
      </c>
      <c r="Q66" s="29">
        <v>-70.44</v>
      </c>
      <c r="R66" s="29">
        <v>131102.15</v>
      </c>
      <c r="S66" s="30">
        <v>-50.49</v>
      </c>
      <c r="T66" s="29">
        <v>8380.08</v>
      </c>
      <c r="U66" s="30">
        <v>-13.93</v>
      </c>
      <c r="V66" s="29">
        <v>113803.6</v>
      </c>
      <c r="W66" s="29">
        <v>18.16</v>
      </c>
      <c r="X66" s="29">
        <v>2153420.9900000002</v>
      </c>
      <c r="Y66" s="29">
        <v>-2027.9</v>
      </c>
      <c r="Z66" s="29">
        <v>44843.34</v>
      </c>
      <c r="AA66" s="30">
        <v>-95.23</v>
      </c>
      <c r="AB66" s="29">
        <v>211161.53</v>
      </c>
      <c r="AC66" s="30">
        <v>203.46</v>
      </c>
      <c r="AD66" s="29">
        <v>19628.52</v>
      </c>
      <c r="AE66" s="30">
        <v>-36.49</v>
      </c>
      <c r="AF66" s="29">
        <v>25254.05</v>
      </c>
      <c r="AG66" s="30">
        <v>-1.75</v>
      </c>
      <c r="AH66" s="29">
        <v>189199.83</v>
      </c>
      <c r="AI66" s="29">
        <v>-42.01</v>
      </c>
      <c r="AJ66" s="29">
        <v>107843.99</v>
      </c>
      <c r="AK66" s="30">
        <v>-42.99</v>
      </c>
      <c r="AL66" s="29">
        <v>87324.76</v>
      </c>
      <c r="AM66" s="29">
        <v>-98.26</v>
      </c>
      <c r="AN66" s="29">
        <v>165707.67000000001</v>
      </c>
      <c r="AO66" s="29">
        <v>-177.39</v>
      </c>
      <c r="AP66" s="29">
        <v>134598.1</v>
      </c>
      <c r="AQ66" s="30">
        <v>-63.38</v>
      </c>
      <c r="AR66" s="29">
        <v>24146.42</v>
      </c>
      <c r="AS66" s="30">
        <v>-36.19</v>
      </c>
      <c r="AT66" s="29">
        <v>78928.27</v>
      </c>
      <c r="AU66" s="30">
        <v>-9.15</v>
      </c>
      <c r="AV66" s="29">
        <v>49362.03</v>
      </c>
      <c r="AW66" s="30">
        <v>24.27</v>
      </c>
      <c r="AX66" s="29">
        <v>73160.27</v>
      </c>
      <c r="AY66" s="30">
        <v>50.15</v>
      </c>
      <c r="AZ66" s="28">
        <v>2308751.7200000002</v>
      </c>
      <c r="BA66" s="29">
        <v>-1942.66</v>
      </c>
      <c r="BB66" s="29">
        <v>104443.36</v>
      </c>
      <c r="BC66" s="30">
        <v>-62.02</v>
      </c>
      <c r="BD66" s="29">
        <v>38739.35</v>
      </c>
      <c r="BE66" s="30">
        <v>-43.45</v>
      </c>
      <c r="BF66" s="29"/>
      <c r="BG66" s="29"/>
      <c r="BH66" s="29">
        <v>94237.17</v>
      </c>
      <c r="BI66" s="30">
        <v>-31.23</v>
      </c>
      <c r="BJ66" s="29">
        <v>123199.51</v>
      </c>
      <c r="BK66" s="30">
        <v>-123.22</v>
      </c>
      <c r="BL66" s="29">
        <v>50791.24</v>
      </c>
      <c r="BM66" s="30">
        <v>27.5</v>
      </c>
      <c r="BN66" s="29">
        <v>47043.91</v>
      </c>
      <c r="BO66" s="30">
        <v>12.75</v>
      </c>
      <c r="BP66" s="29">
        <v>83857.899999999994</v>
      </c>
      <c r="BQ66" s="30">
        <v>35.68</v>
      </c>
      <c r="BR66" s="29">
        <v>268680.3</v>
      </c>
      <c r="BS66" s="30">
        <v>75.63</v>
      </c>
      <c r="BT66" s="29">
        <v>2194185.87</v>
      </c>
      <c r="BU66" s="28">
        <v>-2067.7199999999998</v>
      </c>
      <c r="BV66" s="29">
        <v>404429.11</v>
      </c>
      <c r="BW66" s="30">
        <v>6.37</v>
      </c>
      <c r="BX66" s="29">
        <v>74987.11</v>
      </c>
      <c r="BY66" s="30">
        <v>-100.83</v>
      </c>
      <c r="BZ66" s="29">
        <v>253032.43</v>
      </c>
      <c r="CA66" s="30">
        <v>-275.64</v>
      </c>
      <c r="CB66" s="29">
        <v>12518.05</v>
      </c>
      <c r="CC66" s="30">
        <v>-23.54</v>
      </c>
      <c r="CD66" s="29">
        <v>28954.87</v>
      </c>
      <c r="CE66" s="30">
        <v>-79.06</v>
      </c>
      <c r="CF66" s="29">
        <v>25188.21</v>
      </c>
      <c r="CG66" s="30">
        <v>34.979999999999997</v>
      </c>
      <c r="CH66" s="29">
        <v>69341.47</v>
      </c>
      <c r="CI66" s="30">
        <v>3.31</v>
      </c>
      <c r="CJ66" s="29">
        <v>382289.97</v>
      </c>
      <c r="CK66" s="29">
        <v>-74.319999999999993</v>
      </c>
      <c r="CL66" s="29">
        <v>240494.74</v>
      </c>
      <c r="CM66" s="30">
        <v>207.38</v>
      </c>
      <c r="CN66" s="29">
        <v>125567.9</v>
      </c>
      <c r="CO66" s="30">
        <v>130.38999999999999</v>
      </c>
      <c r="CP66" s="29">
        <v>105018.37</v>
      </c>
      <c r="CQ66" s="30">
        <v>-61.5</v>
      </c>
      <c r="CR66" s="29">
        <v>165039.82</v>
      </c>
      <c r="CS66" s="30">
        <v>-7.47</v>
      </c>
      <c r="CT66" s="29">
        <v>135952.23000000001</v>
      </c>
      <c r="CU66" s="30">
        <v>61.82</v>
      </c>
      <c r="CV66" s="29">
        <v>2194185.87</v>
      </c>
      <c r="CW66" s="28">
        <v>-2067.7199999999998</v>
      </c>
      <c r="CX66" s="29">
        <v>214420.55</v>
      </c>
      <c r="CY66" s="29">
        <v>-173.7</v>
      </c>
      <c r="CZ66" s="29">
        <v>18691.080000000002</v>
      </c>
      <c r="DA66" s="30">
        <v>-2.82</v>
      </c>
      <c r="DB66" s="29">
        <v>38739.35</v>
      </c>
      <c r="DC66" s="30">
        <v>-43.45</v>
      </c>
      <c r="DD66" s="29">
        <v>8380.08</v>
      </c>
      <c r="DE66" s="30">
        <v>-13.93</v>
      </c>
      <c r="DF66" s="29">
        <v>56409.72</v>
      </c>
      <c r="DG66" s="30">
        <v>-82.48</v>
      </c>
      <c r="DH66" s="29">
        <v>20693.169999999998</v>
      </c>
      <c r="DI66" s="30">
        <v>-77.19</v>
      </c>
      <c r="DJ66" s="29">
        <v>587673</v>
      </c>
      <c r="DK66" s="29">
        <v>-260.99</v>
      </c>
      <c r="DL66" s="29">
        <v>99958.19</v>
      </c>
      <c r="DM66" s="30">
        <v>105.67</v>
      </c>
      <c r="DN66" s="29">
        <v>2194185.87</v>
      </c>
      <c r="DO66" s="28">
        <v>-2067.7199999999998</v>
      </c>
      <c r="DP66" s="29">
        <v>82387.08</v>
      </c>
      <c r="DQ66" s="29">
        <v>-44.95</v>
      </c>
      <c r="DR66" s="29">
        <v>44616.32</v>
      </c>
      <c r="DS66" s="30">
        <v>-42.31</v>
      </c>
      <c r="DT66" s="29">
        <v>131102.15</v>
      </c>
      <c r="DU66" s="30">
        <v>-50.49</v>
      </c>
      <c r="DV66" s="29">
        <v>33665.480000000003</v>
      </c>
      <c r="DW66" s="30">
        <v>43.08</v>
      </c>
      <c r="DX66" s="28">
        <v>113803.6</v>
      </c>
      <c r="DY66" s="29">
        <v>18.16</v>
      </c>
      <c r="DZ66" s="29">
        <v>8886.76</v>
      </c>
      <c r="EA66" s="30">
        <v>-4.17</v>
      </c>
      <c r="EB66" s="29">
        <v>12530.1</v>
      </c>
      <c r="EC66" s="30">
        <v>-26.84</v>
      </c>
      <c r="ED66" s="29">
        <v>10511.03</v>
      </c>
      <c r="EE66" s="30">
        <v>10.89</v>
      </c>
      <c r="EF66" s="29">
        <v>246201.65</v>
      </c>
      <c r="EG66" s="30">
        <v>12.86</v>
      </c>
      <c r="EH66" s="29">
        <v>199614.06</v>
      </c>
      <c r="EI66" s="30">
        <v>138.66999999999999</v>
      </c>
      <c r="EJ66" s="29">
        <v>100988.52</v>
      </c>
      <c r="EK66" s="30">
        <v>-133.6</v>
      </c>
      <c r="EL66" s="29">
        <v>31454.240000000002</v>
      </c>
      <c r="EM66" s="30">
        <v>-81.569999999999993</v>
      </c>
      <c r="EN66" s="29">
        <v>44616.32</v>
      </c>
      <c r="EO66" s="30">
        <v>-42.31</v>
      </c>
      <c r="EP66" s="29">
        <v>179824.46</v>
      </c>
      <c r="EQ66" s="29">
        <v>-78.95</v>
      </c>
      <c r="ER66" s="29">
        <v>14299.51</v>
      </c>
      <c r="ES66" s="29">
        <v>-64.59</v>
      </c>
      <c r="ET66" s="29">
        <v>134598.1</v>
      </c>
      <c r="EU66" s="30">
        <v>-63.38</v>
      </c>
      <c r="EV66" s="29">
        <v>44843.34</v>
      </c>
      <c r="EW66" s="30">
        <v>-95.23</v>
      </c>
      <c r="EX66" s="29">
        <v>60175.02</v>
      </c>
      <c r="EY66" s="30">
        <v>33.729999999999997</v>
      </c>
    </row>
    <row r="67" spans="1:155">
      <c r="A67" s="27">
        <v>46128</v>
      </c>
      <c r="B67" s="29">
        <v>4951999.74</v>
      </c>
      <c r="C67" s="29">
        <v>1496.63</v>
      </c>
      <c r="D67" s="29">
        <v>645038.38</v>
      </c>
      <c r="E67" s="29">
        <v>-15.26</v>
      </c>
      <c r="F67" s="29">
        <v>2100350</v>
      </c>
      <c r="G67" s="29">
        <v>911.04</v>
      </c>
      <c r="H67" s="29">
        <v>307718.38</v>
      </c>
      <c r="I67" s="29">
        <v>-167.01</v>
      </c>
      <c r="J67" s="29">
        <v>43724.37</v>
      </c>
      <c r="K67" s="30">
        <v>16.48</v>
      </c>
      <c r="L67" s="29">
        <v>283493.03999999998</v>
      </c>
      <c r="M67" s="29">
        <v>-157.05000000000001</v>
      </c>
      <c r="N67" s="29">
        <v>243300.29</v>
      </c>
      <c r="O67" s="30">
        <v>19.170000000000002</v>
      </c>
      <c r="P67" s="29">
        <v>203394.69</v>
      </c>
      <c r="Q67" s="29">
        <v>-32.89</v>
      </c>
      <c r="R67" s="29">
        <v>135918.12</v>
      </c>
      <c r="S67" s="30">
        <v>65.3</v>
      </c>
      <c r="T67" s="29">
        <v>8479.93</v>
      </c>
      <c r="U67" s="30">
        <v>-3.68</v>
      </c>
      <c r="V67" s="29">
        <v>116205.38</v>
      </c>
      <c r="W67" s="29">
        <v>100.2</v>
      </c>
      <c r="X67" s="29">
        <v>2206696.13</v>
      </c>
      <c r="Y67" s="29">
        <v>635.58000000000004</v>
      </c>
      <c r="Z67" s="29">
        <v>45511.4</v>
      </c>
      <c r="AA67" s="30">
        <v>-76.06</v>
      </c>
      <c r="AB67" s="29">
        <v>213952.83</v>
      </c>
      <c r="AC67" s="30">
        <v>263.61</v>
      </c>
      <c r="AD67" s="29">
        <v>20033.98</v>
      </c>
      <c r="AE67" s="30">
        <v>-11.58</v>
      </c>
      <c r="AF67" s="29">
        <v>25522.26</v>
      </c>
      <c r="AG67" s="30">
        <v>-4.12</v>
      </c>
      <c r="AH67" s="29">
        <v>194183.61</v>
      </c>
      <c r="AI67" s="29">
        <v>143.91</v>
      </c>
      <c r="AJ67" s="29">
        <v>111520.23</v>
      </c>
      <c r="AK67" s="30">
        <v>42.2</v>
      </c>
      <c r="AL67" s="29">
        <v>89264.02</v>
      </c>
      <c r="AM67" s="29">
        <v>-76.77</v>
      </c>
      <c r="AN67" s="29">
        <v>173589.72</v>
      </c>
      <c r="AO67" s="29">
        <v>74.569999999999993</v>
      </c>
      <c r="AP67" s="29">
        <v>136398.97</v>
      </c>
      <c r="AQ67" s="30">
        <v>-51.5</v>
      </c>
      <c r="AR67" s="29">
        <v>24683.84</v>
      </c>
      <c r="AS67" s="30">
        <v>1.46</v>
      </c>
      <c r="AT67" s="29">
        <v>81381.97</v>
      </c>
      <c r="AU67" s="30">
        <v>76.599999999999994</v>
      </c>
      <c r="AV67" s="29">
        <v>50291.95</v>
      </c>
      <c r="AW67" s="30">
        <v>49.75</v>
      </c>
      <c r="AX67" s="29">
        <v>73091.899999999994</v>
      </c>
      <c r="AY67" s="30">
        <v>-57.92</v>
      </c>
      <c r="AZ67" s="28">
        <v>2366406.62</v>
      </c>
      <c r="BA67" s="29">
        <v>832.71</v>
      </c>
      <c r="BB67" s="29">
        <v>105170.29</v>
      </c>
      <c r="BC67" s="30">
        <v>-45.13</v>
      </c>
      <c r="BD67" s="29">
        <v>40133.800000000003</v>
      </c>
      <c r="BE67" s="30">
        <v>-21.19</v>
      </c>
      <c r="BF67" s="29"/>
      <c r="BG67" s="29"/>
      <c r="BH67" s="29">
        <v>95870.29</v>
      </c>
      <c r="BI67" s="30">
        <v>-57.52</v>
      </c>
      <c r="BJ67" s="29">
        <v>126405.22</v>
      </c>
      <c r="BK67" s="30">
        <v>-90.46</v>
      </c>
      <c r="BL67" s="29">
        <v>51720.78</v>
      </c>
      <c r="BM67" s="30">
        <v>48.85</v>
      </c>
      <c r="BN67" s="29">
        <v>47348.21</v>
      </c>
      <c r="BO67" s="30">
        <v>-7.76</v>
      </c>
      <c r="BP67" s="29">
        <v>83352.13</v>
      </c>
      <c r="BQ67" s="30">
        <v>-83.79</v>
      </c>
      <c r="BR67" s="29">
        <v>275457.45</v>
      </c>
      <c r="BS67" s="30">
        <v>189.33</v>
      </c>
      <c r="BT67" s="29">
        <v>2248158.09</v>
      </c>
      <c r="BU67" s="28">
        <v>651.42999999999995</v>
      </c>
      <c r="BV67" s="29">
        <v>409424.28</v>
      </c>
      <c r="BW67" s="30">
        <v>66.680000000000007</v>
      </c>
      <c r="BX67" s="29">
        <v>76431.98</v>
      </c>
      <c r="BY67" s="30">
        <v>-65.010000000000005</v>
      </c>
      <c r="BZ67" s="29">
        <v>262853.74</v>
      </c>
      <c r="CA67" s="30">
        <v>-2.2000000000000002</v>
      </c>
      <c r="CB67" s="29">
        <v>12732.79</v>
      </c>
      <c r="CC67" s="30">
        <v>-12.67</v>
      </c>
      <c r="CD67" s="29">
        <v>29986.07</v>
      </c>
      <c r="CE67" s="30">
        <v>-43.11</v>
      </c>
      <c r="CF67" s="29">
        <v>26672.799999999999</v>
      </c>
      <c r="CG67" s="30">
        <v>56.29</v>
      </c>
      <c r="CH67" s="29">
        <v>70342.41</v>
      </c>
      <c r="CI67" s="30">
        <v>30.95</v>
      </c>
      <c r="CJ67" s="29">
        <v>385140.66</v>
      </c>
      <c r="CK67" s="29">
        <v>56.37</v>
      </c>
      <c r="CL67" s="29">
        <v>243328.75</v>
      </c>
      <c r="CM67" s="30">
        <v>260.23</v>
      </c>
      <c r="CN67" s="28">
        <v>126568.01</v>
      </c>
      <c r="CO67" s="30">
        <v>123.7</v>
      </c>
      <c r="CP67" s="29">
        <v>105752.08</v>
      </c>
      <c r="CQ67" s="30">
        <v>-44.57</v>
      </c>
      <c r="CR67" s="29">
        <v>171080.9</v>
      </c>
      <c r="CS67" s="30">
        <v>118.57</v>
      </c>
      <c r="CT67" s="29">
        <v>137294.82</v>
      </c>
      <c r="CU67" s="30">
        <v>123.6</v>
      </c>
      <c r="CV67" s="29">
        <v>2248158.09</v>
      </c>
      <c r="CW67" s="28">
        <v>651.42999999999995</v>
      </c>
      <c r="CX67" s="29">
        <v>218492.6</v>
      </c>
      <c r="CY67" s="29">
        <v>-35.01</v>
      </c>
      <c r="CZ67" s="29">
        <v>19212.27</v>
      </c>
      <c r="DA67" s="30">
        <v>20.350000000000001</v>
      </c>
      <c r="DB67" s="29">
        <v>40133.800000000003</v>
      </c>
      <c r="DC67" s="30">
        <v>-21.19</v>
      </c>
      <c r="DD67" s="29">
        <v>8479.93</v>
      </c>
      <c r="DE67" s="30">
        <v>-3.68</v>
      </c>
      <c r="DF67" s="29">
        <v>57600.72</v>
      </c>
      <c r="DG67" s="30">
        <v>-46.56</v>
      </c>
      <c r="DH67" s="29">
        <v>21661.78</v>
      </c>
      <c r="DI67" s="30">
        <v>-37.33</v>
      </c>
      <c r="DJ67" s="29">
        <v>602480.56999999995</v>
      </c>
      <c r="DK67" s="29">
        <v>188.72</v>
      </c>
      <c r="DL67" s="29">
        <v>100714.88</v>
      </c>
      <c r="DM67" s="30">
        <v>99.73</v>
      </c>
      <c r="DN67" s="29">
        <v>2248158.09</v>
      </c>
      <c r="DO67" s="28">
        <v>651.42999999999995</v>
      </c>
      <c r="DP67" s="29">
        <v>83359.31</v>
      </c>
      <c r="DQ67" s="29">
        <v>42.45</v>
      </c>
      <c r="DR67" s="29">
        <v>45071.81</v>
      </c>
      <c r="DS67" s="30">
        <v>-4.5199999999999996</v>
      </c>
      <c r="DT67" s="29">
        <v>135918.12</v>
      </c>
      <c r="DU67" s="30">
        <v>65.3</v>
      </c>
      <c r="DV67" s="29">
        <v>34892.800000000003</v>
      </c>
      <c r="DW67" s="30">
        <v>53.33</v>
      </c>
      <c r="DX67" s="29">
        <v>116205.38</v>
      </c>
      <c r="DY67" s="29">
        <v>100.2</v>
      </c>
      <c r="DZ67" s="29">
        <v>8895.08</v>
      </c>
      <c r="EA67" s="30">
        <v>-1.37</v>
      </c>
      <c r="EB67" s="29">
        <v>12952.84</v>
      </c>
      <c r="EC67" s="30">
        <v>-13.28</v>
      </c>
      <c r="ED67" s="29">
        <v>10827.37</v>
      </c>
      <c r="EE67" s="30">
        <v>22.95</v>
      </c>
      <c r="EF67" s="29">
        <v>248154.88</v>
      </c>
      <c r="EG67" s="30">
        <v>31.13</v>
      </c>
      <c r="EH67" s="29">
        <v>203338.96</v>
      </c>
      <c r="EI67" s="30">
        <v>205.82</v>
      </c>
      <c r="EJ67" s="29">
        <v>102625.73</v>
      </c>
      <c r="EK67" s="30">
        <v>-37.28</v>
      </c>
      <c r="EL67" s="29">
        <v>32528.62</v>
      </c>
      <c r="EM67" s="30">
        <v>-45.5</v>
      </c>
      <c r="EN67" s="29">
        <v>45071.81</v>
      </c>
      <c r="EO67" s="30">
        <v>-4.5199999999999996</v>
      </c>
      <c r="EP67" s="29">
        <v>180880.67</v>
      </c>
      <c r="EQ67" s="29">
        <v>-82</v>
      </c>
      <c r="ER67" s="29">
        <v>14475.29</v>
      </c>
      <c r="ES67" s="29">
        <v>-61.56</v>
      </c>
      <c r="ET67" s="29">
        <v>136398.97</v>
      </c>
      <c r="EU67" s="30">
        <v>-51.5</v>
      </c>
      <c r="EV67" s="29">
        <v>45511.4</v>
      </c>
      <c r="EW67" s="30">
        <v>-76.06</v>
      </c>
      <c r="EX67" s="29">
        <v>60240.68</v>
      </c>
      <c r="EY67" s="30">
        <v>31.5</v>
      </c>
    </row>
    <row r="68" spans="1:155">
      <c r="A68" s="27">
        <v>46129</v>
      </c>
      <c r="B68" s="29">
        <v>4924268.7300000004</v>
      </c>
      <c r="C68" s="29">
        <v>1849.85</v>
      </c>
      <c r="D68" s="29">
        <v>648829.6</v>
      </c>
      <c r="E68" s="29">
        <v>-94.64</v>
      </c>
      <c r="F68" s="29">
        <v>2090593.5</v>
      </c>
      <c r="G68" s="29">
        <v>1166.53</v>
      </c>
      <c r="H68" s="29">
        <v>315845.49</v>
      </c>
      <c r="I68" s="29">
        <v>81.61</v>
      </c>
      <c r="J68" s="29">
        <v>44237.81</v>
      </c>
      <c r="K68" s="30">
        <v>5.62</v>
      </c>
      <c r="L68" s="29">
        <v>290570.02</v>
      </c>
      <c r="M68" s="29">
        <v>69.45</v>
      </c>
      <c r="N68" s="29">
        <v>244620.41</v>
      </c>
      <c r="O68" s="30">
        <v>143.19999999999999</v>
      </c>
      <c r="P68" s="29">
        <v>201263</v>
      </c>
      <c r="Q68" s="29">
        <v>-10.6</v>
      </c>
      <c r="R68" s="29">
        <v>134120.85999999999</v>
      </c>
      <c r="S68" s="30">
        <v>82.96</v>
      </c>
      <c r="T68" s="29">
        <v>8506.34</v>
      </c>
      <c r="U68" s="30">
        <v>-5.0599999999999996</v>
      </c>
      <c r="V68" s="29">
        <v>117440.11</v>
      </c>
      <c r="W68" s="29">
        <v>-79.13</v>
      </c>
      <c r="X68" s="29">
        <v>2178840.12</v>
      </c>
      <c r="Y68" s="29">
        <v>395.42</v>
      </c>
      <c r="Z68" s="29">
        <v>44628.62</v>
      </c>
      <c r="AA68" s="30">
        <v>-63.66</v>
      </c>
      <c r="AB68" s="29">
        <v>213731.78</v>
      </c>
      <c r="AC68" s="30">
        <v>218.19</v>
      </c>
      <c r="AD68" s="29">
        <v>19980.05</v>
      </c>
      <c r="AE68" s="30">
        <v>-17</v>
      </c>
      <c r="AF68" s="29">
        <v>25263.63</v>
      </c>
      <c r="AG68" s="30">
        <v>-6.08</v>
      </c>
      <c r="AH68" s="29">
        <v>198789.95</v>
      </c>
      <c r="AI68" s="29">
        <v>273.69</v>
      </c>
      <c r="AJ68" s="29">
        <v>110753.5</v>
      </c>
      <c r="AK68" s="30">
        <v>33.04</v>
      </c>
      <c r="AL68" s="29">
        <v>89331.21</v>
      </c>
      <c r="AM68" s="29">
        <v>-2.89</v>
      </c>
      <c r="AN68" s="29">
        <v>174945.8</v>
      </c>
      <c r="AO68" s="29">
        <v>176.48</v>
      </c>
      <c r="AP68" s="29">
        <v>135705.18</v>
      </c>
      <c r="AQ68" s="30">
        <v>-60.11</v>
      </c>
      <c r="AR68" s="29">
        <v>24616.53</v>
      </c>
      <c r="AS68" s="30">
        <v>-8.2200000000000006</v>
      </c>
      <c r="AT68" s="29">
        <v>80969.67</v>
      </c>
      <c r="AU68" s="30">
        <v>69.319999999999993</v>
      </c>
      <c r="AV68" s="29">
        <v>50311.24</v>
      </c>
      <c r="AW68" s="30">
        <v>33.43</v>
      </c>
      <c r="AX68" s="29">
        <v>72404.36</v>
      </c>
      <c r="AY68" s="30">
        <v>7.43</v>
      </c>
      <c r="AZ68" s="28">
        <v>2344012.94</v>
      </c>
      <c r="BA68" s="29">
        <v>591.01</v>
      </c>
      <c r="BB68" s="29">
        <v>103338.92</v>
      </c>
      <c r="BC68" s="30">
        <v>-37.17</v>
      </c>
      <c r="BD68" s="29">
        <v>39961.949999999997</v>
      </c>
      <c r="BE68" s="30">
        <v>21.65</v>
      </c>
      <c r="BF68" s="29"/>
      <c r="BG68" s="29"/>
      <c r="BH68" s="29">
        <v>95764.21</v>
      </c>
      <c r="BI68" s="30">
        <v>-53.15</v>
      </c>
      <c r="BJ68" s="29">
        <v>127735.27</v>
      </c>
      <c r="BK68" s="30">
        <v>-32.43</v>
      </c>
      <c r="BL68" s="29">
        <v>51407.21</v>
      </c>
      <c r="BM68" s="30">
        <v>54.95</v>
      </c>
      <c r="BN68" s="29">
        <v>48656.34</v>
      </c>
      <c r="BO68" s="30">
        <v>46.18</v>
      </c>
      <c r="BP68" s="29">
        <v>82685.72</v>
      </c>
      <c r="BQ68" s="30">
        <v>-48.95</v>
      </c>
      <c r="BR68" s="29">
        <v>274001</v>
      </c>
      <c r="BS68" s="30">
        <v>95.89</v>
      </c>
      <c r="BT68" s="29">
        <v>2221021.38</v>
      </c>
      <c r="BU68" s="28">
        <v>557.38</v>
      </c>
      <c r="BV68" s="29">
        <v>402688.9</v>
      </c>
      <c r="BW68" s="30">
        <v>12.07</v>
      </c>
      <c r="BX68" s="29">
        <v>76020.75</v>
      </c>
      <c r="BY68" s="30">
        <v>-73.790000000000006</v>
      </c>
      <c r="BZ68" s="29">
        <v>264277.01</v>
      </c>
      <c r="CA68" s="30">
        <v>173.59</v>
      </c>
      <c r="CB68" s="29">
        <v>12747.69</v>
      </c>
      <c r="CC68" s="30">
        <v>-10.73</v>
      </c>
      <c r="CD68" s="29">
        <v>29766.58</v>
      </c>
      <c r="CE68" s="30">
        <v>-47.8</v>
      </c>
      <c r="CF68" s="29">
        <v>26373.66</v>
      </c>
      <c r="CG68" s="30">
        <v>46.95</v>
      </c>
      <c r="CH68" s="29">
        <v>70397.38</v>
      </c>
      <c r="CI68" s="30">
        <v>18.03</v>
      </c>
      <c r="CJ68" s="29">
        <v>383242.2</v>
      </c>
      <c r="CK68" s="29">
        <v>15.93</v>
      </c>
      <c r="CL68" s="29">
        <v>243609.26</v>
      </c>
      <c r="CM68" s="30">
        <v>221</v>
      </c>
      <c r="CN68" s="29">
        <v>125484.27</v>
      </c>
      <c r="CO68" s="30">
        <v>104.44</v>
      </c>
      <c r="CP68" s="29">
        <v>103911.69</v>
      </c>
      <c r="CQ68" s="30">
        <v>-36.74</v>
      </c>
      <c r="CR68" s="29">
        <v>169395.23</v>
      </c>
      <c r="CS68" s="30">
        <v>123.91</v>
      </c>
      <c r="CT68" s="29">
        <v>141965.76999999999</v>
      </c>
      <c r="CU68" s="30">
        <v>132.66999999999999</v>
      </c>
      <c r="CV68" s="29">
        <v>2221021.38</v>
      </c>
      <c r="CW68" s="28">
        <v>557.38</v>
      </c>
      <c r="CX68" s="29">
        <v>223025.11</v>
      </c>
      <c r="CY68" s="29">
        <v>108.09</v>
      </c>
      <c r="CZ68" s="29">
        <v>19705.830000000002</v>
      </c>
      <c r="DA68" s="30">
        <v>18.57</v>
      </c>
      <c r="DB68" s="29">
        <v>39961.949999999997</v>
      </c>
      <c r="DC68" s="30">
        <v>21.65</v>
      </c>
      <c r="DD68" s="29">
        <v>8506.34</v>
      </c>
      <c r="DE68" s="30">
        <v>-5.0599999999999996</v>
      </c>
      <c r="DF68" s="29">
        <v>57230.89</v>
      </c>
      <c r="DG68" s="30">
        <v>-50.47</v>
      </c>
      <c r="DH68" s="29">
        <v>21389.94</v>
      </c>
      <c r="DI68" s="30">
        <v>-41</v>
      </c>
      <c r="DJ68" s="29">
        <v>607433.43999999994</v>
      </c>
      <c r="DK68" s="29">
        <v>322.36</v>
      </c>
      <c r="DL68" s="29">
        <v>99847.11</v>
      </c>
      <c r="DM68" s="30">
        <v>83.71</v>
      </c>
      <c r="DN68" s="29">
        <v>2221021.38</v>
      </c>
      <c r="DO68" s="28">
        <v>557.38</v>
      </c>
      <c r="DP68" s="29">
        <v>82764.600000000006</v>
      </c>
      <c r="DQ68" s="29">
        <v>32.08</v>
      </c>
      <c r="DR68" s="29">
        <v>45633.69</v>
      </c>
      <c r="DS68" s="30">
        <v>-4.12</v>
      </c>
      <c r="DT68" s="29">
        <v>134120.85999999999</v>
      </c>
      <c r="DU68" s="30">
        <v>82.96</v>
      </c>
      <c r="DV68" s="29">
        <v>34999.879999999997</v>
      </c>
      <c r="DW68" s="30">
        <v>41.04</v>
      </c>
      <c r="DX68" s="29">
        <v>117440.11</v>
      </c>
      <c r="DY68" s="29">
        <v>-79.13</v>
      </c>
      <c r="DZ68" s="29">
        <v>8899.9699999999993</v>
      </c>
      <c r="EA68" s="30">
        <v>-4</v>
      </c>
      <c r="EB68" s="29">
        <v>12947.19</v>
      </c>
      <c r="EC68" s="30">
        <v>-14.97</v>
      </c>
      <c r="ED68" s="29">
        <v>10903.42</v>
      </c>
      <c r="EE68" s="30">
        <v>26.18</v>
      </c>
      <c r="EF68" s="29">
        <v>246641.78</v>
      </c>
      <c r="EG68" s="30">
        <v>4.08</v>
      </c>
      <c r="EH68" s="29">
        <v>201436.86</v>
      </c>
      <c r="EI68" s="30">
        <v>187.25</v>
      </c>
      <c r="EJ68" s="29">
        <v>102919.03</v>
      </c>
      <c r="EK68" s="30">
        <v>-36.92</v>
      </c>
      <c r="EL68" s="29">
        <v>32319.33</v>
      </c>
      <c r="EM68" s="30">
        <v>-49.35</v>
      </c>
      <c r="EN68" s="29">
        <v>45633.69</v>
      </c>
      <c r="EO68" s="30">
        <v>-4.12</v>
      </c>
      <c r="EP68" s="29">
        <v>175676.73</v>
      </c>
      <c r="EQ68" s="29">
        <v>-117.92</v>
      </c>
      <c r="ER68" s="29">
        <v>14766.59</v>
      </c>
      <c r="ES68" s="29">
        <v>-13.01</v>
      </c>
      <c r="ET68" s="29">
        <v>135705.18</v>
      </c>
      <c r="EU68" s="30">
        <v>-60.11</v>
      </c>
      <c r="EV68" s="29">
        <v>44628.62</v>
      </c>
      <c r="EW68" s="30">
        <v>-63.66</v>
      </c>
      <c r="EX68" s="29">
        <v>59283.07</v>
      </c>
      <c r="EY68" s="30">
        <v>26.92</v>
      </c>
    </row>
    <row r="69" spans="1:155">
      <c r="A69" s="27">
        <v>46132</v>
      </c>
      <c r="B69" s="29">
        <v>4945676.92</v>
      </c>
      <c r="C69" s="29">
        <v>2813.48</v>
      </c>
      <c r="D69" s="29">
        <v>651570.55000000005</v>
      </c>
      <c r="E69" s="29">
        <v>-162.78</v>
      </c>
      <c r="F69" s="29">
        <v>2076554.74</v>
      </c>
      <c r="G69" s="29">
        <v>1585.46</v>
      </c>
      <c r="H69" s="29">
        <v>322220.3</v>
      </c>
      <c r="I69" s="29">
        <v>236.45</v>
      </c>
      <c r="J69" s="29">
        <v>43795.38</v>
      </c>
      <c r="K69" s="30">
        <v>-49.77</v>
      </c>
      <c r="L69" s="29">
        <v>296419.61</v>
      </c>
      <c r="M69" s="29">
        <v>199.1</v>
      </c>
      <c r="N69" s="29">
        <v>240893.93</v>
      </c>
      <c r="O69" s="30">
        <v>203.16</v>
      </c>
      <c r="P69" s="29">
        <v>200803.16</v>
      </c>
      <c r="Q69" s="29">
        <v>17.350000000000001</v>
      </c>
      <c r="R69" s="29">
        <v>133058.28</v>
      </c>
      <c r="S69" s="30">
        <v>79.87</v>
      </c>
      <c r="T69" s="29">
        <v>8474.26</v>
      </c>
      <c r="U69" s="30">
        <v>-4.45</v>
      </c>
      <c r="V69" s="29">
        <v>118210.01</v>
      </c>
      <c r="W69" s="29">
        <v>-141.21</v>
      </c>
      <c r="X69" s="29">
        <v>2199164.87</v>
      </c>
      <c r="Y69" s="29">
        <v>1014.4</v>
      </c>
      <c r="Z69" s="29">
        <v>44123.45</v>
      </c>
      <c r="AA69" s="30">
        <v>-59.07</v>
      </c>
      <c r="AB69" s="29">
        <v>213288.75</v>
      </c>
      <c r="AC69" s="30">
        <v>194.88</v>
      </c>
      <c r="AD69" s="29">
        <v>19916.87</v>
      </c>
      <c r="AE69" s="30">
        <v>3.41</v>
      </c>
      <c r="AF69" s="29">
        <v>25311.48</v>
      </c>
      <c r="AG69" s="30">
        <v>-7.07</v>
      </c>
      <c r="AH69" s="29">
        <v>198347.29</v>
      </c>
      <c r="AI69" s="29">
        <v>353.71</v>
      </c>
      <c r="AJ69" s="29">
        <v>109589.45</v>
      </c>
      <c r="AK69" s="30">
        <v>-2.13</v>
      </c>
      <c r="AL69" s="29">
        <v>88556.69</v>
      </c>
      <c r="AM69" s="29">
        <v>16.89</v>
      </c>
      <c r="AN69" s="29">
        <v>171954.25</v>
      </c>
      <c r="AO69" s="29">
        <v>213.53</v>
      </c>
      <c r="AP69" s="29">
        <v>136264.63</v>
      </c>
      <c r="AQ69" s="30">
        <v>-33.42</v>
      </c>
      <c r="AR69" s="29">
        <v>24496.81</v>
      </c>
      <c r="AS69" s="30">
        <v>16.84</v>
      </c>
      <c r="AT69" s="29">
        <v>80853.5</v>
      </c>
      <c r="AU69" s="30">
        <v>66.510000000000005</v>
      </c>
      <c r="AV69" s="29">
        <v>50176.42</v>
      </c>
      <c r="AW69" s="30">
        <v>3.28</v>
      </c>
      <c r="AX69" s="29">
        <v>71178.460000000006</v>
      </c>
      <c r="AY69" s="30">
        <v>-35.86</v>
      </c>
      <c r="AZ69" s="28">
        <v>2367495.0099999998</v>
      </c>
      <c r="BA69" s="29">
        <v>1306.24</v>
      </c>
      <c r="BB69" s="29">
        <v>102816.45</v>
      </c>
      <c r="BC69" s="30">
        <v>-29.95</v>
      </c>
      <c r="BD69" s="29">
        <v>39925.629999999997</v>
      </c>
      <c r="BE69" s="30">
        <v>31.64</v>
      </c>
      <c r="BF69" s="29"/>
      <c r="BG69" s="29"/>
      <c r="BH69" s="29">
        <v>95720.85</v>
      </c>
      <c r="BI69" s="30">
        <v>-70.2</v>
      </c>
      <c r="BJ69" s="29">
        <v>128861.83</v>
      </c>
      <c r="BK69" s="30">
        <v>38.380000000000003</v>
      </c>
      <c r="BL69" s="29">
        <v>51053.83</v>
      </c>
      <c r="BM69" s="30">
        <v>39.130000000000003</v>
      </c>
      <c r="BN69" s="29">
        <v>48743.66</v>
      </c>
      <c r="BO69" s="30">
        <v>67.48</v>
      </c>
      <c r="BP69" s="29">
        <v>81752.94</v>
      </c>
      <c r="BQ69" s="30">
        <v>-92.46</v>
      </c>
      <c r="BR69" s="29">
        <v>275920.78000000003</v>
      </c>
      <c r="BS69" s="30">
        <v>179.54</v>
      </c>
      <c r="BT69" s="29">
        <v>2240961.8199999998</v>
      </c>
      <c r="BU69" s="28">
        <v>1081.22</v>
      </c>
      <c r="BV69" s="29">
        <v>407567.81</v>
      </c>
      <c r="BW69" s="30">
        <v>118.15</v>
      </c>
      <c r="BX69" s="29">
        <v>75931.77</v>
      </c>
      <c r="BY69" s="30">
        <v>-39.369999999999997</v>
      </c>
      <c r="BZ69" s="29">
        <v>260510.93</v>
      </c>
      <c r="CA69" s="30">
        <v>230.42</v>
      </c>
      <c r="CB69" s="29">
        <v>12629.85</v>
      </c>
      <c r="CC69" s="30">
        <v>-9.94</v>
      </c>
      <c r="CD69" s="29">
        <v>29299.85</v>
      </c>
      <c r="CE69" s="30">
        <v>-65.709999999999994</v>
      </c>
      <c r="CF69" s="29">
        <v>26370.22</v>
      </c>
      <c r="CG69" s="30">
        <v>53.86</v>
      </c>
      <c r="CH69" s="29">
        <v>70283.039999999994</v>
      </c>
      <c r="CI69" s="30">
        <v>-12.9</v>
      </c>
      <c r="CJ69" s="29">
        <v>382346.97</v>
      </c>
      <c r="CK69" s="29">
        <v>6.61</v>
      </c>
      <c r="CL69" s="29">
        <v>243212.67</v>
      </c>
      <c r="CM69" s="30">
        <v>193.09</v>
      </c>
      <c r="CN69" s="29">
        <v>124414.5</v>
      </c>
      <c r="CO69" s="30">
        <v>74.11</v>
      </c>
      <c r="CP69" s="29">
        <v>103391.66</v>
      </c>
      <c r="CQ69" s="30">
        <v>-29.64</v>
      </c>
      <c r="CR69" s="29">
        <v>168626.11</v>
      </c>
      <c r="CS69" s="30">
        <v>113.45</v>
      </c>
      <c r="CT69" s="29">
        <v>143978.71</v>
      </c>
      <c r="CU69" s="30">
        <v>192.87</v>
      </c>
      <c r="CV69" s="29">
        <v>2240961.8199999998</v>
      </c>
      <c r="CW69" s="28">
        <v>1081.22</v>
      </c>
      <c r="CX69" s="29">
        <v>228112.29</v>
      </c>
      <c r="CY69" s="29">
        <v>218.99</v>
      </c>
      <c r="CZ69" s="29">
        <v>19771.38</v>
      </c>
      <c r="DA69" s="30">
        <v>27</v>
      </c>
      <c r="DB69" s="29">
        <v>39925.629999999997</v>
      </c>
      <c r="DC69" s="30">
        <v>31.64</v>
      </c>
      <c r="DD69" s="29">
        <v>8474.26</v>
      </c>
      <c r="DE69" s="30">
        <v>-4.45</v>
      </c>
      <c r="DF69" s="29">
        <v>57193.74</v>
      </c>
      <c r="DG69" s="30">
        <v>-22.44</v>
      </c>
      <c r="DH69" s="29">
        <v>20897.46</v>
      </c>
      <c r="DI69" s="30">
        <v>-61.21</v>
      </c>
      <c r="DJ69" s="29">
        <v>612912.22</v>
      </c>
      <c r="DK69" s="29">
        <v>573.99</v>
      </c>
      <c r="DL69" s="29">
        <v>98996.38</v>
      </c>
      <c r="DM69" s="30">
        <v>57.02</v>
      </c>
      <c r="DN69" s="29">
        <v>2240961.8199999998</v>
      </c>
      <c r="DO69" s="28">
        <v>1081.22</v>
      </c>
      <c r="DP69" s="29">
        <v>82953.31</v>
      </c>
      <c r="DQ69" s="29">
        <v>25.98</v>
      </c>
      <c r="DR69" s="29">
        <v>45287.3</v>
      </c>
      <c r="DS69" s="30">
        <v>-43.4</v>
      </c>
      <c r="DT69" s="29">
        <v>133058.28</v>
      </c>
      <c r="DU69" s="30">
        <v>79.87</v>
      </c>
      <c r="DV69" s="29">
        <v>35284.910000000003</v>
      </c>
      <c r="DW69" s="30">
        <v>33.67</v>
      </c>
      <c r="DX69" s="29">
        <v>118210.01</v>
      </c>
      <c r="DY69" s="29">
        <v>-141.21</v>
      </c>
      <c r="DZ69" s="29">
        <v>8923.8700000000008</v>
      </c>
      <c r="EA69" s="30">
        <v>-3.12</v>
      </c>
      <c r="EB69" s="29">
        <v>12803.18</v>
      </c>
      <c r="EC69" s="30">
        <v>-16.41</v>
      </c>
      <c r="ED69" s="29">
        <v>10930.81</v>
      </c>
      <c r="EE69" s="30">
        <v>25.21</v>
      </c>
      <c r="EF69" s="29">
        <v>246082.82</v>
      </c>
      <c r="EG69" s="30">
        <v>13.6</v>
      </c>
      <c r="EH69" s="29">
        <v>204452.56</v>
      </c>
      <c r="EI69" s="30">
        <v>249.22</v>
      </c>
      <c r="EJ69" s="29">
        <v>102471.56</v>
      </c>
      <c r="EK69" s="30">
        <v>-77.290000000000006</v>
      </c>
      <c r="EL69" s="29">
        <v>31874.63</v>
      </c>
      <c r="EM69" s="30">
        <v>-67.75</v>
      </c>
      <c r="EN69" s="29">
        <v>45287.3</v>
      </c>
      <c r="EO69" s="30">
        <v>-43.4</v>
      </c>
      <c r="EP69" s="29">
        <v>177016.98</v>
      </c>
      <c r="EQ69" s="29">
        <v>-87.03</v>
      </c>
      <c r="ER69" s="29">
        <v>14592.29</v>
      </c>
      <c r="ES69" s="29">
        <v>-28.61</v>
      </c>
      <c r="ET69" s="29">
        <v>136264.63</v>
      </c>
      <c r="EU69" s="30">
        <v>-33.42</v>
      </c>
      <c r="EV69" s="29">
        <v>44123.45</v>
      </c>
      <c r="EW69" s="30">
        <v>-59.07</v>
      </c>
      <c r="EX69" s="29">
        <v>59268.21</v>
      </c>
      <c r="EY69" s="30">
        <v>29.44</v>
      </c>
    </row>
    <row r="70" spans="1:155">
      <c r="A70" s="27">
        <v>46133</v>
      </c>
      <c r="B70" s="29">
        <v>5080309.8499999996</v>
      </c>
      <c r="C70" s="29">
        <v>2477.09</v>
      </c>
      <c r="D70" s="29">
        <v>653289.03</v>
      </c>
      <c r="E70" s="29">
        <v>-154.25</v>
      </c>
      <c r="F70" s="29">
        <v>2113667.39</v>
      </c>
      <c r="G70" s="29">
        <v>1091.4100000000001</v>
      </c>
      <c r="H70" s="29">
        <v>354336.92</v>
      </c>
      <c r="I70" s="29">
        <v>770.06</v>
      </c>
      <c r="J70" s="29">
        <v>43624.23</v>
      </c>
      <c r="K70" s="30">
        <v>-61.9</v>
      </c>
      <c r="L70" s="29">
        <v>326003.83</v>
      </c>
      <c r="M70" s="29">
        <v>633.58000000000004</v>
      </c>
      <c r="N70" s="29">
        <v>249228.06</v>
      </c>
      <c r="O70" s="30">
        <v>187.75</v>
      </c>
      <c r="P70" s="28">
        <v>198325.66</v>
      </c>
      <c r="Q70" s="29">
        <v>-48.47</v>
      </c>
      <c r="R70" s="29">
        <v>133669.64000000001</v>
      </c>
      <c r="S70" s="30">
        <v>34.29</v>
      </c>
      <c r="T70" s="29">
        <v>8464.44</v>
      </c>
      <c r="U70" s="30">
        <v>-3.39</v>
      </c>
      <c r="V70" s="29">
        <v>120622.39999999999</v>
      </c>
      <c r="W70" s="29">
        <v>-109.22</v>
      </c>
      <c r="X70" s="29">
        <v>2269748.14</v>
      </c>
      <c r="Y70" s="29">
        <v>584.70000000000005</v>
      </c>
      <c r="Z70" s="29">
        <v>43617.54</v>
      </c>
      <c r="AA70" s="30">
        <v>-80.94</v>
      </c>
      <c r="AB70" s="29">
        <v>212792.2</v>
      </c>
      <c r="AC70" s="30">
        <v>143.66</v>
      </c>
      <c r="AD70" s="29">
        <v>20324.080000000002</v>
      </c>
      <c r="AE70" s="30">
        <v>8.17</v>
      </c>
      <c r="AF70" s="29">
        <v>25381.59</v>
      </c>
      <c r="AG70" s="30">
        <v>-4.33</v>
      </c>
      <c r="AH70" s="29">
        <v>209834.22</v>
      </c>
      <c r="AI70" s="29">
        <v>601.25</v>
      </c>
      <c r="AJ70" s="29">
        <v>108735.2</v>
      </c>
      <c r="AK70" s="30">
        <v>-86.77</v>
      </c>
      <c r="AL70" s="29">
        <v>92109.84</v>
      </c>
      <c r="AM70" s="29">
        <v>6.14</v>
      </c>
      <c r="AN70" s="29">
        <v>176826.52</v>
      </c>
      <c r="AO70" s="29">
        <v>196.05</v>
      </c>
      <c r="AP70" s="29">
        <v>135888.76</v>
      </c>
      <c r="AQ70" s="30">
        <v>-50.6</v>
      </c>
      <c r="AR70" s="29">
        <v>24719.41</v>
      </c>
      <c r="AS70" s="30">
        <v>24.59</v>
      </c>
      <c r="AT70" s="29">
        <v>81580.539999999994</v>
      </c>
      <c r="AU70" s="30">
        <v>97.28</v>
      </c>
      <c r="AV70" s="29">
        <v>49883.6</v>
      </c>
      <c r="AW70" s="30">
        <v>-5.05</v>
      </c>
      <c r="AX70" s="29">
        <v>74384.990000000005</v>
      </c>
      <c r="AY70" s="30">
        <v>-65.45</v>
      </c>
      <c r="AZ70" s="28">
        <v>2455733.73</v>
      </c>
      <c r="BA70" s="29">
        <v>956</v>
      </c>
      <c r="BB70" s="29">
        <v>102799.63</v>
      </c>
      <c r="BC70" s="30">
        <v>-75.75</v>
      </c>
      <c r="BD70" s="29">
        <v>39887.57</v>
      </c>
      <c r="BE70" s="30">
        <v>9.31</v>
      </c>
      <c r="BF70" s="29"/>
      <c r="BG70" s="29"/>
      <c r="BH70" s="29">
        <v>97352.17</v>
      </c>
      <c r="BI70" s="30">
        <v>-2.65</v>
      </c>
      <c r="BJ70" s="29">
        <v>134919.53</v>
      </c>
      <c r="BK70" s="30">
        <v>146.99</v>
      </c>
      <c r="BL70" s="29">
        <v>51290.99</v>
      </c>
      <c r="BM70" s="30">
        <v>21.38</v>
      </c>
      <c r="BN70" s="29">
        <v>51552.82</v>
      </c>
      <c r="BO70" s="30">
        <v>125.72</v>
      </c>
      <c r="BP70" s="29">
        <v>85398.23</v>
      </c>
      <c r="BQ70" s="30">
        <v>-129.69</v>
      </c>
      <c r="BR70" s="29">
        <v>279062.15999999997</v>
      </c>
      <c r="BS70" s="30">
        <v>179.04</v>
      </c>
      <c r="BT70" s="29">
        <v>2311708.2599999998</v>
      </c>
      <c r="BU70" s="28">
        <v>572.09</v>
      </c>
      <c r="BV70" s="29">
        <v>408936.92</v>
      </c>
      <c r="BW70" s="30">
        <v>-41.61</v>
      </c>
      <c r="BX70" s="29">
        <v>76975.69</v>
      </c>
      <c r="BY70" s="30">
        <v>-23.74</v>
      </c>
      <c r="BZ70" s="29">
        <v>268936.36</v>
      </c>
      <c r="CA70" s="30">
        <v>202.19</v>
      </c>
      <c r="CB70" s="29">
        <v>12603.81</v>
      </c>
      <c r="CC70" s="30">
        <v>-13.15</v>
      </c>
      <c r="CD70" s="29">
        <v>28921.25</v>
      </c>
      <c r="CE70" s="30">
        <v>-82.83</v>
      </c>
      <c r="CF70" s="29">
        <v>26543.95</v>
      </c>
      <c r="CG70" s="30">
        <v>53.29</v>
      </c>
      <c r="CH70" s="29">
        <v>70158.64</v>
      </c>
      <c r="CI70" s="30">
        <v>-20.16</v>
      </c>
      <c r="CJ70" s="29">
        <v>374186.48</v>
      </c>
      <c r="CK70" s="29">
        <v>-175.26</v>
      </c>
      <c r="CL70" s="29">
        <v>242900.06</v>
      </c>
      <c r="CM70" s="30">
        <v>145.36000000000001</v>
      </c>
      <c r="CN70" s="29">
        <v>125128.46</v>
      </c>
      <c r="CO70" s="30">
        <v>14.55</v>
      </c>
      <c r="CP70" s="29">
        <v>103373.69</v>
      </c>
      <c r="CQ70" s="30">
        <v>-75.430000000000007</v>
      </c>
      <c r="CR70" s="29">
        <v>168676.77</v>
      </c>
      <c r="CS70" s="30">
        <v>34.78</v>
      </c>
      <c r="CT70" s="29">
        <v>152800.75</v>
      </c>
      <c r="CU70" s="30">
        <v>216.18</v>
      </c>
      <c r="CV70" s="29">
        <v>2311708.2599999998</v>
      </c>
      <c r="CW70" s="28">
        <v>572.09</v>
      </c>
      <c r="CX70" s="29">
        <v>252183.06</v>
      </c>
      <c r="CY70" s="29">
        <v>561.94000000000005</v>
      </c>
      <c r="CZ70" s="29">
        <v>20160.53</v>
      </c>
      <c r="DA70" s="30">
        <v>50.8</v>
      </c>
      <c r="DB70" s="29">
        <v>39887.57</v>
      </c>
      <c r="DC70" s="30">
        <v>9.31</v>
      </c>
      <c r="DD70" s="29">
        <v>8464.44</v>
      </c>
      <c r="DE70" s="30">
        <v>-3.39</v>
      </c>
      <c r="DF70" s="29">
        <v>58037.06</v>
      </c>
      <c r="DG70" s="30">
        <v>-10.050000000000001</v>
      </c>
      <c r="DH70" s="29">
        <v>20555.46</v>
      </c>
      <c r="DI70" s="30">
        <v>-81.97</v>
      </c>
      <c r="DJ70" s="29">
        <v>643468.81000000006</v>
      </c>
      <c r="DK70" s="29">
        <v>1076.1199999999999</v>
      </c>
      <c r="DL70" s="29">
        <v>99614.399999999994</v>
      </c>
      <c r="DM70" s="30">
        <v>4.43</v>
      </c>
      <c r="DN70" s="29">
        <v>2311708.2599999998</v>
      </c>
      <c r="DO70" s="28">
        <v>572.09</v>
      </c>
      <c r="DP70" s="29">
        <v>80481.45</v>
      </c>
      <c r="DQ70" s="29">
        <v>-45.04</v>
      </c>
      <c r="DR70" s="29">
        <v>44922.85</v>
      </c>
      <c r="DS70" s="30">
        <v>-54.67</v>
      </c>
      <c r="DT70" s="29">
        <v>133669.64000000001</v>
      </c>
      <c r="DU70" s="30">
        <v>34.29</v>
      </c>
      <c r="DV70" s="29">
        <v>34728.74</v>
      </c>
      <c r="DW70" s="30">
        <v>0.56000000000000005</v>
      </c>
      <c r="DX70" s="29">
        <v>120622.39999999999</v>
      </c>
      <c r="DY70" s="29">
        <v>-109.22</v>
      </c>
      <c r="DZ70" s="29">
        <v>8815.43</v>
      </c>
      <c r="EA70" s="30">
        <v>-3.76</v>
      </c>
      <c r="EB70" s="29">
        <v>12693.19</v>
      </c>
      <c r="EC70" s="30">
        <v>-18.920000000000002</v>
      </c>
      <c r="ED70" s="29">
        <v>11117.09</v>
      </c>
      <c r="EE70" s="30">
        <v>12.53</v>
      </c>
      <c r="EF70" s="29">
        <v>241582.06</v>
      </c>
      <c r="EG70" s="30">
        <v>-91.11</v>
      </c>
      <c r="EH70" s="29">
        <v>207878.31</v>
      </c>
      <c r="EI70" s="30">
        <v>165.47</v>
      </c>
      <c r="EJ70" s="29">
        <v>102157.37</v>
      </c>
      <c r="EK70" s="30">
        <v>-87.52</v>
      </c>
      <c r="EL70" s="29">
        <v>31505.75</v>
      </c>
      <c r="EM70" s="30">
        <v>-83.74</v>
      </c>
      <c r="EN70" s="29">
        <v>44922.85</v>
      </c>
      <c r="EO70" s="30">
        <v>-54.67</v>
      </c>
      <c r="EP70" s="29">
        <v>174945.04</v>
      </c>
      <c r="EQ70" s="29">
        <v>-181.43</v>
      </c>
      <c r="ER70" s="29">
        <v>14565.99</v>
      </c>
      <c r="ES70" s="29">
        <v>-35.93</v>
      </c>
      <c r="ET70" s="29">
        <v>135888.76</v>
      </c>
      <c r="EU70" s="30">
        <v>-50.6</v>
      </c>
      <c r="EV70" s="29">
        <v>43617.54</v>
      </c>
      <c r="EW70" s="30">
        <v>-80.94</v>
      </c>
      <c r="EX70" s="29">
        <v>59756.14</v>
      </c>
      <c r="EY70" s="30">
        <v>5.51</v>
      </c>
    </row>
    <row r="71" spans="1:155">
      <c r="A71" s="27">
        <v>46134</v>
      </c>
      <c r="B71" s="29">
        <v>5103381.16</v>
      </c>
      <c r="C71" s="28">
        <v>2035.7</v>
      </c>
      <c r="D71" s="29">
        <v>654295.44999999995</v>
      </c>
      <c r="E71" s="29">
        <v>-700.06</v>
      </c>
      <c r="F71" s="29">
        <v>2097438.1</v>
      </c>
      <c r="G71" s="29">
        <v>583.53</v>
      </c>
      <c r="H71" s="29">
        <v>357511.41</v>
      </c>
      <c r="I71" s="29">
        <v>752.36</v>
      </c>
      <c r="J71" s="29">
        <v>44786.68</v>
      </c>
      <c r="K71" s="30">
        <v>-72.08</v>
      </c>
      <c r="L71" s="29">
        <v>328707.78000000003</v>
      </c>
      <c r="M71" s="29">
        <v>611.04999999999995</v>
      </c>
      <c r="N71" s="29">
        <v>249213.49</v>
      </c>
      <c r="O71" s="30">
        <v>97.36</v>
      </c>
      <c r="P71" s="29">
        <v>195726.54</v>
      </c>
      <c r="Q71" s="29">
        <v>-275.98</v>
      </c>
      <c r="R71" s="29">
        <v>133578.93</v>
      </c>
      <c r="S71" s="30">
        <v>-72.22</v>
      </c>
      <c r="T71" s="29">
        <v>8468.2999999999993</v>
      </c>
      <c r="U71" s="30">
        <v>-1.91</v>
      </c>
      <c r="V71" s="29">
        <v>123164.05</v>
      </c>
      <c r="W71" s="29">
        <v>-106.68</v>
      </c>
      <c r="X71" s="29">
        <v>2262661.63</v>
      </c>
      <c r="Y71" s="29">
        <v>441.49</v>
      </c>
      <c r="Z71" s="29">
        <v>42704.51</v>
      </c>
      <c r="AA71" s="30">
        <v>-92.26</v>
      </c>
      <c r="AB71" s="29">
        <v>208976.84</v>
      </c>
      <c r="AC71" s="30">
        <v>29.71</v>
      </c>
      <c r="AD71" s="29">
        <v>19986.919999999998</v>
      </c>
      <c r="AE71" s="30">
        <v>-3.34</v>
      </c>
      <c r="AF71" s="29">
        <v>25176.639999999999</v>
      </c>
      <c r="AG71" s="30">
        <v>-4.6900000000000004</v>
      </c>
      <c r="AH71" s="29">
        <v>223515.49</v>
      </c>
      <c r="AI71" s="29">
        <v>820.78</v>
      </c>
      <c r="AJ71" s="29">
        <v>109755.36</v>
      </c>
      <c r="AK71" s="30">
        <v>-115.92</v>
      </c>
      <c r="AL71" s="29">
        <v>93280.21</v>
      </c>
      <c r="AM71" s="29">
        <v>-3.91</v>
      </c>
      <c r="AN71" s="29">
        <v>175797.94</v>
      </c>
      <c r="AO71" s="29">
        <v>114.44</v>
      </c>
      <c r="AP71" s="29">
        <v>140532.45000000001</v>
      </c>
      <c r="AQ71" s="30">
        <v>-36.15</v>
      </c>
      <c r="AR71" s="29">
        <v>24595.8</v>
      </c>
      <c r="AS71" s="30">
        <v>21.27</v>
      </c>
      <c r="AT71" s="29">
        <v>82358</v>
      </c>
      <c r="AU71" s="30">
        <v>116.97</v>
      </c>
      <c r="AV71" s="29">
        <v>49776.46</v>
      </c>
      <c r="AW71" s="30">
        <v>-7.78</v>
      </c>
      <c r="AX71" s="29">
        <v>73277.66</v>
      </c>
      <c r="AY71" s="30">
        <v>-120.39</v>
      </c>
      <c r="AZ71" s="28">
        <v>2456043.63</v>
      </c>
      <c r="BA71" s="29">
        <v>725.06</v>
      </c>
      <c r="BB71" s="29">
        <v>100328.52</v>
      </c>
      <c r="BC71" s="30">
        <v>-108.38</v>
      </c>
      <c r="BD71" s="29">
        <v>40199.32</v>
      </c>
      <c r="BE71" s="30">
        <v>54.5</v>
      </c>
      <c r="BF71" s="29"/>
      <c r="BG71" s="29"/>
      <c r="BH71" s="29">
        <v>98067.16</v>
      </c>
      <c r="BI71" s="30">
        <v>42.45</v>
      </c>
      <c r="BJ71" s="29">
        <v>136708.25</v>
      </c>
      <c r="BK71" s="30">
        <v>120.4</v>
      </c>
      <c r="BL71" s="29">
        <v>52078.97</v>
      </c>
      <c r="BM71" s="30">
        <v>41.3</v>
      </c>
      <c r="BN71" s="29">
        <v>51334.67</v>
      </c>
      <c r="BO71" s="30">
        <v>129.85</v>
      </c>
      <c r="BP71" s="29">
        <v>84265.06</v>
      </c>
      <c r="BQ71" s="30">
        <v>-187.84</v>
      </c>
      <c r="BR71" s="29">
        <v>283806.03000000003</v>
      </c>
      <c r="BS71" s="30">
        <v>81.63</v>
      </c>
      <c r="BT71" s="29">
        <v>2305133.88</v>
      </c>
      <c r="BU71" s="28">
        <v>406.11</v>
      </c>
      <c r="BV71" s="29">
        <v>416235.71</v>
      </c>
      <c r="BW71" s="30">
        <v>-152.58000000000001</v>
      </c>
      <c r="BX71" s="29">
        <v>76517.039999999994</v>
      </c>
      <c r="BY71" s="30">
        <v>-21.81</v>
      </c>
      <c r="BZ71" s="29">
        <v>269078.15000000002</v>
      </c>
      <c r="CA71" s="30">
        <v>110.53</v>
      </c>
      <c r="CB71" s="29">
        <v>12608.86</v>
      </c>
      <c r="CC71" s="30">
        <v>-18.22</v>
      </c>
      <c r="CD71" s="29">
        <v>29017.33</v>
      </c>
      <c r="CE71" s="30">
        <v>-87.82</v>
      </c>
      <c r="CF71" s="29">
        <v>26592.28</v>
      </c>
      <c r="CG71" s="30">
        <v>65.92</v>
      </c>
      <c r="CH71" s="29">
        <v>69822.559999999998</v>
      </c>
      <c r="CI71" s="30">
        <v>-32.26</v>
      </c>
      <c r="CJ71" s="29">
        <v>368778.87</v>
      </c>
      <c r="CK71" s="29">
        <v>-643.26</v>
      </c>
      <c r="CL71" s="29">
        <v>240098.52</v>
      </c>
      <c r="CM71" s="30">
        <v>28.8</v>
      </c>
      <c r="CN71" s="29">
        <v>124847.37</v>
      </c>
      <c r="CO71" s="30">
        <v>-54.78</v>
      </c>
      <c r="CP71" s="29">
        <v>100903.85</v>
      </c>
      <c r="CQ71" s="30">
        <v>-108.19</v>
      </c>
      <c r="CR71" s="29">
        <v>169680.25</v>
      </c>
      <c r="CS71" s="30">
        <v>-46.29</v>
      </c>
      <c r="CT71" s="29">
        <v>160977.96</v>
      </c>
      <c r="CU71" s="30">
        <v>204.3</v>
      </c>
      <c r="CV71" s="29">
        <v>2305133.88</v>
      </c>
      <c r="CW71" s="28">
        <v>406.11</v>
      </c>
      <c r="CX71" s="29">
        <v>256197.26</v>
      </c>
      <c r="CY71" s="29">
        <v>572.84</v>
      </c>
      <c r="CZ71" s="29">
        <v>20594.810000000001</v>
      </c>
      <c r="DA71" s="30">
        <v>61.5</v>
      </c>
      <c r="DB71" s="29">
        <v>40199.32</v>
      </c>
      <c r="DC71" s="30">
        <v>54.5</v>
      </c>
      <c r="DD71" s="29">
        <v>8468.2999999999993</v>
      </c>
      <c r="DE71" s="30">
        <v>-1.91</v>
      </c>
      <c r="DF71" s="29">
        <v>57705.27</v>
      </c>
      <c r="DG71" s="30">
        <v>-7.91</v>
      </c>
      <c r="DH71" s="28">
        <v>20676.95</v>
      </c>
      <c r="DI71" s="30">
        <v>-90.95</v>
      </c>
      <c r="DJ71" s="29">
        <v>664663.30000000005</v>
      </c>
      <c r="DK71" s="29">
        <v>1204.47</v>
      </c>
      <c r="DL71" s="29">
        <v>99496.23</v>
      </c>
      <c r="DM71" s="30">
        <v>-56.38</v>
      </c>
      <c r="DN71" s="29">
        <v>2305133.88</v>
      </c>
      <c r="DO71" s="28">
        <v>406.11</v>
      </c>
      <c r="DP71" s="29">
        <v>79379.53</v>
      </c>
      <c r="DQ71" s="29">
        <v>-247.53</v>
      </c>
      <c r="DR71" s="29">
        <v>46126.22</v>
      </c>
      <c r="DS71" s="30">
        <v>-60.14</v>
      </c>
      <c r="DT71" s="29">
        <v>133578.93</v>
      </c>
      <c r="DU71" s="30">
        <v>-72.22</v>
      </c>
      <c r="DV71" s="29">
        <v>35819.760000000002</v>
      </c>
      <c r="DW71" s="30">
        <v>25.99</v>
      </c>
      <c r="DX71" s="29">
        <v>123164.05</v>
      </c>
      <c r="DY71" s="29">
        <v>-106.68</v>
      </c>
      <c r="DZ71" s="29">
        <v>8751.69</v>
      </c>
      <c r="EA71" s="30">
        <v>-5.32</v>
      </c>
      <c r="EB71" s="29">
        <v>12752.68</v>
      </c>
      <c r="EC71" s="30">
        <v>-27.21</v>
      </c>
      <c r="ED71" s="29">
        <v>11090.58</v>
      </c>
      <c r="EE71" s="30">
        <v>10.75</v>
      </c>
      <c r="EF71" s="29">
        <v>237539.82</v>
      </c>
      <c r="EG71" s="30">
        <v>-313.93</v>
      </c>
      <c r="EH71" s="28">
        <v>207868.41</v>
      </c>
      <c r="EI71" s="30">
        <v>34.770000000000003</v>
      </c>
      <c r="EJ71" s="29">
        <v>102873.23</v>
      </c>
      <c r="EK71" s="30">
        <v>-99.09</v>
      </c>
      <c r="EL71" s="29">
        <v>31583.73</v>
      </c>
      <c r="EM71" s="30">
        <v>-88.78</v>
      </c>
      <c r="EN71" s="29">
        <v>46126.22</v>
      </c>
      <c r="EO71" s="30">
        <v>-60.14</v>
      </c>
      <c r="EP71" s="29">
        <v>181578.28</v>
      </c>
      <c r="EQ71" s="29">
        <v>-180.01</v>
      </c>
      <c r="ER71" s="29">
        <v>14708.44</v>
      </c>
      <c r="ES71" s="29">
        <v>-43.74</v>
      </c>
      <c r="ET71" s="29">
        <v>140532.45000000001</v>
      </c>
      <c r="EU71" s="30">
        <v>-36.15</v>
      </c>
      <c r="EV71" s="29">
        <v>42704.51</v>
      </c>
      <c r="EW71" s="30">
        <v>-92.26</v>
      </c>
      <c r="EX71" s="29">
        <v>58199.34</v>
      </c>
      <c r="EY71" s="30">
        <v>-15.93</v>
      </c>
    </row>
    <row r="72" spans="1:155">
      <c r="A72" s="27">
        <v>46135</v>
      </c>
      <c r="B72" s="29">
        <v>5148032.28</v>
      </c>
      <c r="C72" s="29">
        <v>660.83</v>
      </c>
      <c r="D72" s="29">
        <v>650646.61</v>
      </c>
      <c r="E72" s="29">
        <v>-785.53</v>
      </c>
      <c r="F72" s="29">
        <v>2142967.52</v>
      </c>
      <c r="G72" s="29">
        <v>242.02</v>
      </c>
      <c r="H72" s="29">
        <v>345609.33</v>
      </c>
      <c r="I72" s="29">
        <v>611.48</v>
      </c>
      <c r="J72" s="29">
        <v>45126.87</v>
      </c>
      <c r="K72" s="30">
        <v>-86.92</v>
      </c>
      <c r="L72" s="29">
        <v>317793.78000000003</v>
      </c>
      <c r="M72" s="29">
        <v>475.94</v>
      </c>
      <c r="N72" s="29">
        <v>245331.36</v>
      </c>
      <c r="O72" s="30">
        <v>-119.48</v>
      </c>
      <c r="P72" s="29">
        <v>195002.36</v>
      </c>
      <c r="Q72" s="29">
        <v>-364.95</v>
      </c>
      <c r="R72" s="29">
        <v>133346.87</v>
      </c>
      <c r="S72" s="30">
        <v>-177.27</v>
      </c>
      <c r="T72" s="29">
        <v>8563.8700000000008</v>
      </c>
      <c r="U72" s="30">
        <v>1.45</v>
      </c>
      <c r="V72" s="29">
        <v>122805.39</v>
      </c>
      <c r="W72" s="29">
        <v>-76.569999999999993</v>
      </c>
      <c r="X72" s="29">
        <v>2304806.2799999998</v>
      </c>
      <c r="Y72" s="29">
        <v>62.59</v>
      </c>
      <c r="Z72" s="29">
        <v>42676.53</v>
      </c>
      <c r="AA72" s="30">
        <v>-79.31</v>
      </c>
      <c r="AB72" s="29">
        <v>209923.31</v>
      </c>
      <c r="AC72" s="30">
        <v>0.12</v>
      </c>
      <c r="AD72" s="29">
        <v>19712.77</v>
      </c>
      <c r="AE72" s="30">
        <v>-21.08</v>
      </c>
      <c r="AF72" s="29">
        <v>25025.19</v>
      </c>
      <c r="AG72" s="30">
        <v>-12.11</v>
      </c>
      <c r="AH72" s="29">
        <v>226425.53</v>
      </c>
      <c r="AI72" s="29">
        <v>831.22</v>
      </c>
      <c r="AJ72" s="29">
        <v>109723.57</v>
      </c>
      <c r="AK72" s="30">
        <v>-214.82</v>
      </c>
      <c r="AL72" s="29">
        <v>91649.06</v>
      </c>
      <c r="AM72" s="29">
        <v>-33.33</v>
      </c>
      <c r="AN72" s="29">
        <v>173335.1</v>
      </c>
      <c r="AO72" s="29">
        <v>-82.19</v>
      </c>
      <c r="AP72" s="29">
        <v>148872.98000000001</v>
      </c>
      <c r="AQ72" s="30">
        <v>31.36</v>
      </c>
      <c r="AR72" s="29">
        <v>24399.43</v>
      </c>
      <c r="AS72" s="30">
        <v>-7.34</v>
      </c>
      <c r="AT72" s="29">
        <v>81906.740000000005</v>
      </c>
      <c r="AU72" s="30">
        <v>65.06</v>
      </c>
      <c r="AV72" s="29">
        <v>49934.82</v>
      </c>
      <c r="AW72" s="30">
        <v>-39.54</v>
      </c>
      <c r="AX72" s="29">
        <v>74736.240000000005</v>
      </c>
      <c r="AY72" s="30">
        <v>-117.51</v>
      </c>
      <c r="AZ72" s="28">
        <v>2490456.2799999998</v>
      </c>
      <c r="BA72" s="29">
        <v>104.07</v>
      </c>
      <c r="BB72" s="29">
        <v>101850.93</v>
      </c>
      <c r="BC72" s="30">
        <v>-114.16</v>
      </c>
      <c r="BD72" s="29">
        <v>40573.94</v>
      </c>
      <c r="BE72" s="30">
        <v>44.46</v>
      </c>
      <c r="BF72" s="29"/>
      <c r="BG72" s="29"/>
      <c r="BH72" s="29">
        <v>100465.83</v>
      </c>
      <c r="BI72" s="30">
        <v>84.09</v>
      </c>
      <c r="BJ72" s="29">
        <v>134280.65</v>
      </c>
      <c r="BK72" s="30">
        <v>87.25</v>
      </c>
      <c r="BL72" s="29">
        <v>51327.93</v>
      </c>
      <c r="BM72" s="30">
        <v>15.26</v>
      </c>
      <c r="BN72" s="29">
        <v>50687.22</v>
      </c>
      <c r="BO72" s="30">
        <v>113.64</v>
      </c>
      <c r="BP72" s="29">
        <v>85508.13</v>
      </c>
      <c r="BQ72" s="30">
        <v>-182.2</v>
      </c>
      <c r="BR72" s="29">
        <v>296403.38</v>
      </c>
      <c r="BS72" s="30">
        <v>44.49</v>
      </c>
      <c r="BT72" s="29">
        <v>2347577.6</v>
      </c>
      <c r="BU72" s="28">
        <v>29.24</v>
      </c>
      <c r="BV72" s="29">
        <v>417772.82</v>
      </c>
      <c r="BW72" s="30">
        <v>-189.58</v>
      </c>
      <c r="BX72" s="29">
        <v>75588.429999999993</v>
      </c>
      <c r="BY72" s="30">
        <v>-52.57</v>
      </c>
      <c r="BZ72" s="29">
        <v>264984.15999999997</v>
      </c>
      <c r="CA72" s="30">
        <v>-115.53</v>
      </c>
      <c r="CB72" s="29">
        <v>12524.49</v>
      </c>
      <c r="CC72" s="30">
        <v>-32.020000000000003</v>
      </c>
      <c r="CD72" s="29">
        <v>28775.89</v>
      </c>
      <c r="CE72" s="30">
        <v>-117.06</v>
      </c>
      <c r="CF72" s="29">
        <v>26829.96</v>
      </c>
      <c r="CG72" s="30">
        <v>29.34</v>
      </c>
      <c r="CH72" s="29">
        <v>69980.19</v>
      </c>
      <c r="CI72" s="30">
        <v>-72.64</v>
      </c>
      <c r="CJ72" s="29">
        <v>369997.55</v>
      </c>
      <c r="CK72" s="29">
        <v>-751.2</v>
      </c>
      <c r="CL72" s="29">
        <v>241231.77</v>
      </c>
      <c r="CM72" s="30">
        <v>-5.98</v>
      </c>
      <c r="CN72" s="28">
        <v>124209.76</v>
      </c>
      <c r="CO72" s="30">
        <v>-103.95</v>
      </c>
      <c r="CP72" s="29">
        <v>102424.27</v>
      </c>
      <c r="CQ72" s="30">
        <v>-114.1</v>
      </c>
      <c r="CR72" s="29">
        <v>169106.12</v>
      </c>
      <c r="CS72" s="30">
        <v>-164.44</v>
      </c>
      <c r="CT72" s="29">
        <v>155888.94</v>
      </c>
      <c r="CU72" s="30">
        <v>87.5</v>
      </c>
      <c r="CV72" s="29">
        <v>2347577.6</v>
      </c>
      <c r="CW72" s="28">
        <v>29.24</v>
      </c>
      <c r="CX72" s="29">
        <v>246168.89</v>
      </c>
      <c r="CY72" s="29">
        <v>422.11</v>
      </c>
      <c r="CZ72" s="29">
        <v>19190.97</v>
      </c>
      <c r="DA72" s="30">
        <v>21.58</v>
      </c>
      <c r="DB72" s="29">
        <v>40573.94</v>
      </c>
      <c r="DC72" s="30">
        <v>44.46</v>
      </c>
      <c r="DD72" s="29">
        <v>8563.8700000000008</v>
      </c>
      <c r="DE72" s="30">
        <v>1.45</v>
      </c>
      <c r="DF72" s="29">
        <v>56931.11</v>
      </c>
      <c r="DG72" s="30">
        <v>-35.1</v>
      </c>
      <c r="DH72" s="29">
        <v>20443.330000000002</v>
      </c>
      <c r="DI72" s="30">
        <v>-122.35</v>
      </c>
      <c r="DJ72" s="29">
        <v>670418.02</v>
      </c>
      <c r="DK72" s="29">
        <v>1075.01</v>
      </c>
      <c r="DL72" s="29">
        <v>98813.64</v>
      </c>
      <c r="DM72" s="29">
        <v>-99.92</v>
      </c>
      <c r="DN72" s="29">
        <v>2347577.6</v>
      </c>
      <c r="DO72" s="29">
        <v>29.24</v>
      </c>
      <c r="DP72" s="29">
        <v>79883.66</v>
      </c>
      <c r="DQ72" s="29">
        <v>-297.13</v>
      </c>
      <c r="DR72" s="29">
        <v>46484.26</v>
      </c>
      <c r="DS72" s="30">
        <v>-75.540000000000006</v>
      </c>
      <c r="DT72" s="29">
        <v>133346.87</v>
      </c>
      <c r="DU72" s="30">
        <v>-177.27</v>
      </c>
      <c r="DV72" s="29">
        <v>35486.339999999997</v>
      </c>
      <c r="DW72" s="30">
        <v>12.89</v>
      </c>
      <c r="DX72" s="29">
        <v>122805.39</v>
      </c>
      <c r="DY72" s="29">
        <v>-76.569999999999993</v>
      </c>
      <c r="DZ72" s="29">
        <v>8720.92</v>
      </c>
      <c r="EA72" s="30">
        <v>-4.75</v>
      </c>
      <c r="EB72" s="29">
        <v>12668.13</v>
      </c>
      <c r="EC72" s="30">
        <v>-33.549999999999997</v>
      </c>
      <c r="ED72" s="29">
        <v>10865.21</v>
      </c>
      <c r="EE72" s="30">
        <v>2.04</v>
      </c>
      <c r="EF72" s="29">
        <v>237143.44</v>
      </c>
      <c r="EG72" s="30">
        <v>-370.86</v>
      </c>
      <c r="EH72" s="29">
        <v>211956.03</v>
      </c>
      <c r="EI72" s="30">
        <v>28.45</v>
      </c>
      <c r="EJ72" s="29">
        <v>103266.71</v>
      </c>
      <c r="EK72" s="30">
        <v>-162.47</v>
      </c>
      <c r="EL72" s="29">
        <v>31331.75</v>
      </c>
      <c r="EM72" s="30">
        <v>-117.73</v>
      </c>
      <c r="EN72" s="29">
        <v>46484.26</v>
      </c>
      <c r="EO72" s="30">
        <v>-75.540000000000006</v>
      </c>
      <c r="EP72" s="29">
        <v>179240.68</v>
      </c>
      <c r="EQ72" s="29">
        <v>-225.1</v>
      </c>
      <c r="ER72" s="29">
        <v>14465.77</v>
      </c>
      <c r="ES72" s="29">
        <v>-47.71</v>
      </c>
      <c r="ET72" s="29">
        <v>148872.98000000001</v>
      </c>
      <c r="EU72" s="30">
        <v>31.36</v>
      </c>
      <c r="EV72" s="29">
        <v>42676.53</v>
      </c>
      <c r="EW72" s="30">
        <v>-79.31</v>
      </c>
      <c r="EX72" s="29">
        <v>59747.74</v>
      </c>
      <c r="EY72" s="30">
        <v>-34.78</v>
      </c>
    </row>
    <row r="73" spans="1:155">
      <c r="A73" s="27">
        <v>46136</v>
      </c>
      <c r="B73" s="29">
        <v>5147296.49</v>
      </c>
      <c r="C73" s="29">
        <v>1316.04</v>
      </c>
      <c r="D73" s="29">
        <v>666906.5</v>
      </c>
      <c r="E73" s="29">
        <v>-610.55999999999995</v>
      </c>
      <c r="F73" s="29">
        <v>2105714.06</v>
      </c>
      <c r="G73" s="29">
        <v>-79</v>
      </c>
      <c r="H73" s="29">
        <v>353071.07</v>
      </c>
      <c r="I73" s="29">
        <v>528.9</v>
      </c>
      <c r="J73" s="29">
        <v>47178.86</v>
      </c>
      <c r="K73" s="30">
        <v>-28.27</v>
      </c>
      <c r="L73" s="29">
        <v>323625.34000000003</v>
      </c>
      <c r="M73" s="29">
        <v>383.22</v>
      </c>
      <c r="N73" s="29">
        <v>237699.67</v>
      </c>
      <c r="O73" s="30">
        <v>-279.45</v>
      </c>
      <c r="P73" s="29">
        <v>197348.32</v>
      </c>
      <c r="Q73" s="29">
        <v>-311.35000000000002</v>
      </c>
      <c r="R73" s="29">
        <v>131484.85999999999</v>
      </c>
      <c r="S73" s="30">
        <v>-233.9</v>
      </c>
      <c r="T73" s="29">
        <v>8822.6200000000008</v>
      </c>
      <c r="U73" s="30">
        <v>3.64</v>
      </c>
      <c r="V73" s="29">
        <v>127857.1</v>
      </c>
      <c r="W73" s="29">
        <v>-59.02</v>
      </c>
      <c r="X73" s="29">
        <v>2278231.89</v>
      </c>
      <c r="Y73" s="29">
        <v>448.94</v>
      </c>
      <c r="Z73" s="29">
        <v>42644.83</v>
      </c>
      <c r="AA73" s="30">
        <v>-76.81</v>
      </c>
      <c r="AB73" s="29">
        <v>210463.41</v>
      </c>
      <c r="AC73" s="30">
        <v>27.25</v>
      </c>
      <c r="AD73" s="29">
        <v>19662.900000000001</v>
      </c>
      <c r="AE73" s="30">
        <v>-19.75</v>
      </c>
      <c r="AF73" s="29">
        <v>25368.37</v>
      </c>
      <c r="AG73" s="30">
        <v>-11.87</v>
      </c>
      <c r="AH73" s="29">
        <v>234305.23</v>
      </c>
      <c r="AI73" s="29">
        <v>866.59</v>
      </c>
      <c r="AJ73" s="29">
        <v>109842.87</v>
      </c>
      <c r="AK73" s="30">
        <v>-211.13</v>
      </c>
      <c r="AL73" s="29">
        <v>89941.22</v>
      </c>
      <c r="AM73" s="29">
        <v>-62.3</v>
      </c>
      <c r="AN73" s="29">
        <v>167566.29</v>
      </c>
      <c r="AO73" s="29">
        <v>-218.98</v>
      </c>
      <c r="AP73" s="29">
        <v>158849.79</v>
      </c>
      <c r="AQ73" s="30">
        <v>211.01</v>
      </c>
      <c r="AR73" s="29">
        <v>24894.74</v>
      </c>
      <c r="AS73" s="30">
        <v>24.64</v>
      </c>
      <c r="AT73" s="29">
        <v>83210.63</v>
      </c>
      <c r="AU73" s="30">
        <v>133.59</v>
      </c>
      <c r="AV73" s="29">
        <v>49763.47</v>
      </c>
      <c r="AW73" s="30">
        <v>-66.040000000000006</v>
      </c>
      <c r="AX73" s="29">
        <v>75368.67</v>
      </c>
      <c r="AY73" s="30">
        <v>-85.66</v>
      </c>
      <c r="AZ73" s="28">
        <v>2466860.88</v>
      </c>
      <c r="BA73" s="29">
        <v>511.47</v>
      </c>
      <c r="BB73" s="29">
        <v>99092.67</v>
      </c>
      <c r="BC73" s="30">
        <v>-111.81</v>
      </c>
      <c r="BD73" s="29">
        <v>40829.57</v>
      </c>
      <c r="BE73" s="30">
        <v>51.48</v>
      </c>
      <c r="BF73" s="29"/>
      <c r="BG73" s="29"/>
      <c r="BH73" s="29">
        <v>101131.98</v>
      </c>
      <c r="BI73" s="30">
        <v>142.79</v>
      </c>
      <c r="BJ73" s="29">
        <v>136861.74</v>
      </c>
      <c r="BK73" s="30">
        <v>122.76</v>
      </c>
      <c r="BL73" s="29">
        <v>50769.45</v>
      </c>
      <c r="BM73" s="30">
        <v>2.44</v>
      </c>
      <c r="BN73" s="29">
        <v>51513.97</v>
      </c>
      <c r="BO73" s="30">
        <v>83.57</v>
      </c>
      <c r="BP73" s="29">
        <v>85609.45</v>
      </c>
      <c r="BQ73" s="30">
        <v>-156.62</v>
      </c>
      <c r="BR73" s="29">
        <v>311858.28000000003</v>
      </c>
      <c r="BS73" s="30">
        <v>304.85000000000002</v>
      </c>
      <c r="BT73" s="29">
        <v>2322392.81</v>
      </c>
      <c r="BU73" s="28">
        <v>378.86</v>
      </c>
      <c r="BV73" s="29">
        <v>419508.39</v>
      </c>
      <c r="BW73" s="30">
        <v>-179.02</v>
      </c>
      <c r="BX73" s="29">
        <v>75404.95</v>
      </c>
      <c r="BY73" s="30">
        <v>-46.11</v>
      </c>
      <c r="BZ73" s="29">
        <v>257507.51</v>
      </c>
      <c r="CA73" s="30">
        <v>-281.27</v>
      </c>
      <c r="CB73" s="29">
        <v>12815.13</v>
      </c>
      <c r="CC73" s="30">
        <v>-32.44</v>
      </c>
      <c r="CD73" s="29">
        <v>29175.38</v>
      </c>
      <c r="CE73" s="30">
        <v>-103</v>
      </c>
      <c r="CF73" s="29">
        <v>28062.13</v>
      </c>
      <c r="CG73" s="30">
        <v>81.45</v>
      </c>
      <c r="CH73" s="29">
        <v>70407.13</v>
      </c>
      <c r="CI73" s="30">
        <v>-80.900000000000006</v>
      </c>
      <c r="CJ73" s="29">
        <v>375841.4</v>
      </c>
      <c r="CK73" s="29">
        <v>-558.03</v>
      </c>
      <c r="CL73" s="29">
        <v>242556.38</v>
      </c>
      <c r="CM73" s="30">
        <v>20.69</v>
      </c>
      <c r="CN73" s="29">
        <v>123493.67</v>
      </c>
      <c r="CO73" s="30">
        <v>-96.76</v>
      </c>
      <c r="CP73" s="29">
        <v>99670.49</v>
      </c>
      <c r="CQ73" s="30">
        <v>-111.75</v>
      </c>
      <c r="CR73" s="29">
        <v>167851.29</v>
      </c>
      <c r="CS73" s="30">
        <v>-201.23</v>
      </c>
      <c r="CT73" s="29">
        <v>161308.16</v>
      </c>
      <c r="CU73" s="30">
        <v>153.93</v>
      </c>
      <c r="CV73" s="29">
        <v>2322392.81</v>
      </c>
      <c r="CW73" s="28">
        <v>378.86</v>
      </c>
      <c r="CX73" s="29">
        <v>251891.69</v>
      </c>
      <c r="CY73" s="29">
        <v>358.16</v>
      </c>
      <c r="CZ73" s="29">
        <v>19459.62</v>
      </c>
      <c r="DA73" s="30">
        <v>21.41</v>
      </c>
      <c r="DB73" s="29">
        <v>40829.57</v>
      </c>
      <c r="DC73" s="30">
        <v>51.48</v>
      </c>
      <c r="DD73" s="29">
        <v>8822.6200000000008</v>
      </c>
      <c r="DE73" s="30">
        <v>3.64</v>
      </c>
      <c r="DF73" s="29">
        <v>56790.07</v>
      </c>
      <c r="DG73" s="30">
        <v>-33.299999999999997</v>
      </c>
      <c r="DH73" s="29">
        <v>20800.95</v>
      </c>
      <c r="DI73" s="30">
        <v>-110.28</v>
      </c>
      <c r="DJ73" s="29">
        <v>696063.54</v>
      </c>
      <c r="DK73" s="29">
        <v>1350.18</v>
      </c>
      <c r="DL73" s="29">
        <v>98446.44</v>
      </c>
      <c r="DM73" s="29">
        <v>-95</v>
      </c>
      <c r="DN73" s="29">
        <v>2322392.81</v>
      </c>
      <c r="DO73" s="28">
        <v>378.86</v>
      </c>
      <c r="DP73" s="29">
        <v>82169.460000000006</v>
      </c>
      <c r="DQ73" s="29">
        <v>-193.53</v>
      </c>
      <c r="DR73" s="29">
        <v>48736.31</v>
      </c>
      <c r="DS73" s="30">
        <v>-29.31</v>
      </c>
      <c r="DT73" s="29">
        <v>131484.85999999999</v>
      </c>
      <c r="DU73" s="30">
        <v>-233.9</v>
      </c>
      <c r="DV73" s="29">
        <v>36088.32</v>
      </c>
      <c r="DW73" s="30">
        <v>32.69</v>
      </c>
      <c r="DX73" s="29">
        <v>127857.1</v>
      </c>
      <c r="DY73" s="29">
        <v>-59.02</v>
      </c>
      <c r="DZ73" s="29">
        <v>8772.5300000000007</v>
      </c>
      <c r="EA73" s="30">
        <v>-3.17</v>
      </c>
      <c r="EB73" s="29">
        <v>12816.27</v>
      </c>
      <c r="EC73" s="30">
        <v>-28.57</v>
      </c>
      <c r="ED73" s="29">
        <v>10943.99</v>
      </c>
      <c r="EE73" s="30">
        <v>-6.41</v>
      </c>
      <c r="EF73" s="29">
        <v>239784.83</v>
      </c>
      <c r="EG73" s="30">
        <v>-307.43</v>
      </c>
      <c r="EH73" s="29">
        <v>212129.04</v>
      </c>
      <c r="EI73" s="30">
        <v>93.22</v>
      </c>
      <c r="EJ73" s="29">
        <v>105526.74</v>
      </c>
      <c r="EK73" s="30">
        <v>-121.42</v>
      </c>
      <c r="EL73" s="29">
        <v>31762.84</v>
      </c>
      <c r="EM73" s="30">
        <v>-104.07</v>
      </c>
      <c r="EN73" s="29">
        <v>48736.31</v>
      </c>
      <c r="EO73" s="30">
        <v>-29.31</v>
      </c>
      <c r="EP73" s="29">
        <v>180371.16</v>
      </c>
      <c r="EQ73" s="29">
        <v>-286.81</v>
      </c>
      <c r="ER73" s="29">
        <v>14461.33</v>
      </c>
      <c r="ES73" s="29">
        <v>-56.1</v>
      </c>
      <c r="ET73" s="29">
        <v>158849.79</v>
      </c>
      <c r="EU73" s="30">
        <v>211.01</v>
      </c>
      <c r="EV73" s="29">
        <v>42644.83</v>
      </c>
      <c r="EW73" s="30">
        <v>-76.81</v>
      </c>
      <c r="EX73" s="29">
        <v>57025.66</v>
      </c>
      <c r="EY73" s="30">
        <v>-34.94</v>
      </c>
    </row>
    <row r="74" spans="1:155">
      <c r="A74" s="27">
        <v>46139</v>
      </c>
      <c r="B74" s="29">
        <v>5257845.74</v>
      </c>
      <c r="C74" s="29">
        <v>2157.1799999999998</v>
      </c>
      <c r="D74" s="29">
        <v>679529.72</v>
      </c>
      <c r="E74" s="29">
        <v>-365.21</v>
      </c>
      <c r="F74" s="29">
        <v>2143200.61</v>
      </c>
      <c r="G74" s="29">
        <v>404.66</v>
      </c>
      <c r="H74" s="29">
        <v>347835.7</v>
      </c>
      <c r="I74" s="29">
        <v>458.94</v>
      </c>
      <c r="J74" s="29">
        <v>47329.84</v>
      </c>
      <c r="K74" s="30">
        <v>-26.49</v>
      </c>
      <c r="L74" s="29">
        <v>318349.51</v>
      </c>
      <c r="M74" s="29">
        <v>342.82</v>
      </c>
      <c r="N74" s="29">
        <v>241144.72</v>
      </c>
      <c r="O74" s="30">
        <v>-276.08999999999997</v>
      </c>
      <c r="P74" s="29">
        <v>197150.45</v>
      </c>
      <c r="Q74" s="29">
        <v>-304.68</v>
      </c>
      <c r="R74" s="29">
        <v>132728.4</v>
      </c>
      <c r="S74" s="30">
        <v>-216.95</v>
      </c>
      <c r="T74" s="29">
        <v>8795.8700000000008</v>
      </c>
      <c r="U74" s="30">
        <v>3.68</v>
      </c>
      <c r="V74" s="29">
        <v>129017.19</v>
      </c>
      <c r="W74" s="29">
        <v>-23.51</v>
      </c>
      <c r="X74" s="29">
        <v>2365904.2999999998</v>
      </c>
      <c r="Y74" s="29">
        <v>1371.36</v>
      </c>
      <c r="Z74" s="29">
        <v>42496.72</v>
      </c>
      <c r="AA74" s="30">
        <v>-77.81</v>
      </c>
      <c r="AB74" s="29">
        <v>208551.63</v>
      </c>
      <c r="AC74" s="30">
        <v>-53.44</v>
      </c>
      <c r="AD74" s="29">
        <v>19580.91</v>
      </c>
      <c r="AE74" s="30">
        <v>-25.49</v>
      </c>
      <c r="AF74" s="29">
        <v>25156.59</v>
      </c>
      <c r="AG74" s="30">
        <v>-14.8</v>
      </c>
      <c r="AH74" s="29">
        <v>235511.51</v>
      </c>
      <c r="AI74" s="29">
        <v>833.88</v>
      </c>
      <c r="AJ74" s="29">
        <v>110089.22</v>
      </c>
      <c r="AK74" s="30">
        <v>-190.35</v>
      </c>
      <c r="AL74" s="29">
        <v>91620.36</v>
      </c>
      <c r="AM74" s="29">
        <v>-78.53</v>
      </c>
      <c r="AN74" s="29">
        <v>169545.66</v>
      </c>
      <c r="AO74" s="29">
        <v>-203.08</v>
      </c>
      <c r="AP74" s="29">
        <v>171471.02</v>
      </c>
      <c r="AQ74" s="30">
        <v>412.06</v>
      </c>
      <c r="AR74" s="29">
        <v>25168.6</v>
      </c>
      <c r="AS74" s="30">
        <v>22.51</v>
      </c>
      <c r="AT74" s="29">
        <v>84257.38</v>
      </c>
      <c r="AU74" s="30">
        <v>144.53</v>
      </c>
      <c r="AV74" s="29">
        <v>49603.3</v>
      </c>
      <c r="AW74" s="30">
        <v>-72.790000000000006</v>
      </c>
      <c r="AX74" s="29">
        <v>75764.38</v>
      </c>
      <c r="AY74" s="30">
        <v>-56.19</v>
      </c>
      <c r="AZ74" s="28">
        <v>2554780.0699999998</v>
      </c>
      <c r="BA74" s="29">
        <v>1299.58</v>
      </c>
      <c r="BB74" s="29">
        <v>99974.56</v>
      </c>
      <c r="BC74" s="30">
        <v>-88.41</v>
      </c>
      <c r="BD74" s="29">
        <v>40558.519999999997</v>
      </c>
      <c r="BE74" s="30">
        <v>43.42</v>
      </c>
      <c r="BF74" s="29"/>
      <c r="BG74" s="29"/>
      <c r="BH74" s="29">
        <v>101510.73</v>
      </c>
      <c r="BI74" s="30">
        <v>168.48</v>
      </c>
      <c r="BJ74" s="29">
        <v>135949.75</v>
      </c>
      <c r="BK74" s="30">
        <v>74.72</v>
      </c>
      <c r="BL74" s="29">
        <v>50983.69</v>
      </c>
      <c r="BM74" s="30">
        <v>7.41</v>
      </c>
      <c r="BN74" s="29">
        <v>52317.21</v>
      </c>
      <c r="BO74" s="30">
        <v>101.6</v>
      </c>
      <c r="BP74" s="29">
        <v>85878.87</v>
      </c>
      <c r="BQ74" s="30">
        <v>-133.16</v>
      </c>
      <c r="BR74" s="29">
        <v>329099.19</v>
      </c>
      <c r="BS74" s="30">
        <v>524.04</v>
      </c>
      <c r="BT74" s="29">
        <v>2410282.0099999998</v>
      </c>
      <c r="BU74" s="28">
        <v>1317.6</v>
      </c>
      <c r="BV74" s="29">
        <v>427305.83</v>
      </c>
      <c r="BW74" s="30">
        <v>-328.5</v>
      </c>
      <c r="BX74" s="29">
        <v>75670.37</v>
      </c>
      <c r="BY74" s="30">
        <v>-27.9</v>
      </c>
      <c r="BZ74" s="29">
        <v>261166.02</v>
      </c>
      <c r="CA74" s="30">
        <v>-281.62</v>
      </c>
      <c r="CB74" s="29">
        <v>13094.73</v>
      </c>
      <c r="CC74" s="30">
        <v>-21.49</v>
      </c>
      <c r="CD74" s="29">
        <v>29055.94</v>
      </c>
      <c r="CE74" s="30">
        <v>-94.54</v>
      </c>
      <c r="CF74" s="29">
        <v>28632.49</v>
      </c>
      <c r="CG74" s="30">
        <v>42.28</v>
      </c>
      <c r="CH74" s="29">
        <v>70430.84</v>
      </c>
      <c r="CI74" s="30">
        <v>-83.66</v>
      </c>
      <c r="CJ74" s="29">
        <v>378864.74</v>
      </c>
      <c r="CK74" s="29">
        <v>-450.26</v>
      </c>
      <c r="CL74" s="29">
        <v>240376.32000000001</v>
      </c>
      <c r="CM74" s="30">
        <v>-45.34</v>
      </c>
      <c r="CN74" s="28">
        <v>125486.91</v>
      </c>
      <c r="CO74" s="30">
        <v>-58.45</v>
      </c>
      <c r="CP74" s="29">
        <v>100560.18</v>
      </c>
      <c r="CQ74" s="30">
        <v>-88.26</v>
      </c>
      <c r="CR74" s="29">
        <v>169098.11</v>
      </c>
      <c r="CS74" s="30">
        <v>-180.68</v>
      </c>
      <c r="CT74" s="29">
        <v>163117.31</v>
      </c>
      <c r="CU74" s="30">
        <v>45.12</v>
      </c>
      <c r="CV74" s="29">
        <v>2410282.0099999998</v>
      </c>
      <c r="CW74" s="28">
        <v>1317.6</v>
      </c>
      <c r="CX74" s="29">
        <v>248686.3</v>
      </c>
      <c r="CY74" s="29">
        <v>330.82</v>
      </c>
      <c r="CZ74" s="29">
        <v>19863.7</v>
      </c>
      <c r="DA74" s="30">
        <v>29.78</v>
      </c>
      <c r="DB74" s="29">
        <v>40558.519999999997</v>
      </c>
      <c r="DC74" s="30">
        <v>43.42</v>
      </c>
      <c r="DD74" s="29">
        <v>8795.8700000000008</v>
      </c>
      <c r="DE74" s="30">
        <v>3.68</v>
      </c>
      <c r="DF74" s="29">
        <v>56974.93</v>
      </c>
      <c r="DG74" s="30">
        <v>-19.45</v>
      </c>
      <c r="DH74" s="29">
        <v>20680.64</v>
      </c>
      <c r="DI74" s="30">
        <v>-99.99</v>
      </c>
      <c r="DJ74" s="29">
        <v>708835.94</v>
      </c>
      <c r="DK74" s="29">
        <v>1509.59</v>
      </c>
      <c r="DL74" s="29">
        <v>100296.48</v>
      </c>
      <c r="DM74" s="30">
        <v>-57.54</v>
      </c>
      <c r="DN74" s="29">
        <v>2410282.0099999998</v>
      </c>
      <c r="DO74" s="29">
        <v>1317.6</v>
      </c>
      <c r="DP74" s="29">
        <v>84454.47</v>
      </c>
      <c r="DQ74" s="29">
        <v>-93.74</v>
      </c>
      <c r="DR74" s="29">
        <v>49177.36</v>
      </c>
      <c r="DS74" s="30">
        <v>1.1599999999999999</v>
      </c>
      <c r="DT74" s="29">
        <v>132728.4</v>
      </c>
      <c r="DU74" s="30">
        <v>-216.95</v>
      </c>
      <c r="DV74" s="29">
        <v>36092.47</v>
      </c>
      <c r="DW74" s="30">
        <v>36.33</v>
      </c>
      <c r="DX74" s="29">
        <v>129017.19</v>
      </c>
      <c r="DY74" s="29">
        <v>-23.51</v>
      </c>
      <c r="DZ74" s="29">
        <v>8792.76</v>
      </c>
      <c r="EA74" s="30">
        <v>-4.25</v>
      </c>
      <c r="EB74" s="29">
        <v>12783.18</v>
      </c>
      <c r="EC74" s="30">
        <v>-27.44</v>
      </c>
      <c r="ED74" s="29">
        <v>11244.98</v>
      </c>
      <c r="EE74" s="30">
        <v>-7.62</v>
      </c>
      <c r="EF74" s="29">
        <v>239612.74</v>
      </c>
      <c r="EG74" s="30">
        <v>-313.91000000000003</v>
      </c>
      <c r="EH74" s="29">
        <v>222013.68</v>
      </c>
      <c r="EI74" s="30">
        <v>59.27</v>
      </c>
      <c r="EJ74" s="29">
        <v>106137.28</v>
      </c>
      <c r="EK74" s="30">
        <v>-88.94</v>
      </c>
      <c r="EL74" s="29">
        <v>31657.64</v>
      </c>
      <c r="EM74" s="30">
        <v>-94.82</v>
      </c>
      <c r="EN74" s="29">
        <v>49177.36</v>
      </c>
      <c r="EO74" s="30">
        <v>1.1599999999999999</v>
      </c>
      <c r="EP74" s="29">
        <v>178247.09</v>
      </c>
      <c r="EQ74" s="29">
        <v>-401.38</v>
      </c>
      <c r="ER74" s="29">
        <v>14697.58</v>
      </c>
      <c r="ES74" s="29">
        <v>-42.58</v>
      </c>
      <c r="ET74" s="29">
        <v>171471.02</v>
      </c>
      <c r="EU74" s="30">
        <v>412.06</v>
      </c>
      <c r="EV74" s="29">
        <v>42496.72</v>
      </c>
      <c r="EW74" s="30">
        <v>-77.81</v>
      </c>
      <c r="EX74" s="29">
        <v>58063.45</v>
      </c>
      <c r="EY74" s="30">
        <v>-10.45</v>
      </c>
    </row>
    <row r="75" spans="1:155">
      <c r="A75" s="27">
        <v>46140</v>
      </c>
      <c r="B75" s="29">
        <v>5278520.33</v>
      </c>
      <c r="C75" s="29">
        <v>1592.31</v>
      </c>
      <c r="D75" s="29">
        <v>673932.24</v>
      </c>
      <c r="E75" s="29">
        <v>-499.24</v>
      </c>
      <c r="F75" s="29">
        <v>2139500.6800000002</v>
      </c>
      <c r="G75" s="29">
        <v>360.37</v>
      </c>
      <c r="H75" s="29">
        <v>361379.78</v>
      </c>
      <c r="I75" s="29">
        <v>237.49</v>
      </c>
      <c r="J75" s="29">
        <v>47210.15</v>
      </c>
      <c r="K75" s="30">
        <v>8.07</v>
      </c>
      <c r="L75" s="29">
        <v>331703.03999999998</v>
      </c>
      <c r="M75" s="29">
        <v>191.78</v>
      </c>
      <c r="N75" s="29">
        <v>250266.99</v>
      </c>
      <c r="O75" s="30">
        <v>-168.25</v>
      </c>
      <c r="P75" s="29">
        <v>195369.28</v>
      </c>
      <c r="Q75" s="29">
        <v>-317.72000000000003</v>
      </c>
      <c r="R75" s="29">
        <v>134851.04999999999</v>
      </c>
      <c r="S75" s="30">
        <v>-169.56</v>
      </c>
      <c r="T75" s="29">
        <v>8980.99</v>
      </c>
      <c r="U75" s="30">
        <v>6.26</v>
      </c>
      <c r="V75" s="29">
        <v>129246.6</v>
      </c>
      <c r="W75" s="29">
        <v>39.520000000000003</v>
      </c>
      <c r="X75" s="29">
        <v>2356135.92</v>
      </c>
      <c r="Y75" s="29">
        <v>1182.1500000000001</v>
      </c>
      <c r="Z75" s="29">
        <v>43740.44</v>
      </c>
      <c r="AA75" s="30">
        <v>-56.65</v>
      </c>
      <c r="AB75" s="29">
        <v>210486.41</v>
      </c>
      <c r="AC75" s="30">
        <v>-57.2</v>
      </c>
      <c r="AD75" s="29">
        <v>19464.14</v>
      </c>
      <c r="AE75" s="30">
        <v>-40.31</v>
      </c>
      <c r="AF75" s="29">
        <v>24958.7</v>
      </c>
      <c r="AG75" s="30">
        <v>-17.48</v>
      </c>
      <c r="AH75" s="28">
        <v>232599.11</v>
      </c>
      <c r="AI75" s="29">
        <v>463.17</v>
      </c>
      <c r="AJ75" s="29">
        <v>111623.38</v>
      </c>
      <c r="AK75" s="30">
        <v>-141.32</v>
      </c>
      <c r="AL75" s="29">
        <v>93270.27</v>
      </c>
      <c r="AM75" s="29">
        <v>-73.44</v>
      </c>
      <c r="AN75" s="29">
        <v>177078.6</v>
      </c>
      <c r="AO75" s="29">
        <v>-96.21</v>
      </c>
      <c r="AP75" s="29">
        <v>169825.83</v>
      </c>
      <c r="AQ75" s="30">
        <v>390.67</v>
      </c>
      <c r="AR75" s="29">
        <v>25236.46</v>
      </c>
      <c r="AS75" s="30">
        <v>6.36</v>
      </c>
      <c r="AT75" s="29">
        <v>86090.53</v>
      </c>
      <c r="AU75" s="30">
        <v>113.62</v>
      </c>
      <c r="AV75" s="29">
        <v>49337.120000000003</v>
      </c>
      <c r="AW75" s="30">
        <v>-72.52</v>
      </c>
      <c r="AX75" s="29">
        <v>77319.67</v>
      </c>
      <c r="AY75" s="30">
        <v>-99.93</v>
      </c>
      <c r="AZ75" s="28">
        <v>2553635.63</v>
      </c>
      <c r="BA75" s="29">
        <v>1082.31</v>
      </c>
      <c r="BB75" s="29">
        <v>101528.05</v>
      </c>
      <c r="BC75" s="30">
        <v>-65.48</v>
      </c>
      <c r="BD75" s="29">
        <v>39766.1</v>
      </c>
      <c r="BE75" s="30">
        <v>31.9</v>
      </c>
      <c r="BF75" s="29"/>
      <c r="BG75" s="29"/>
      <c r="BH75" s="29">
        <v>102302.03</v>
      </c>
      <c r="BI75" s="30">
        <v>254.85</v>
      </c>
      <c r="BJ75" s="29">
        <v>139506.01999999999</v>
      </c>
      <c r="BK75" s="30">
        <v>33.74</v>
      </c>
      <c r="BL75" s="29">
        <v>51006.48</v>
      </c>
      <c r="BM75" s="30">
        <v>14.32</v>
      </c>
      <c r="BN75" s="29">
        <v>57165.5</v>
      </c>
      <c r="BO75" s="30">
        <v>116.66</v>
      </c>
      <c r="BP75" s="29">
        <v>87633.35</v>
      </c>
      <c r="BQ75" s="30">
        <v>-161.75</v>
      </c>
      <c r="BR75" s="29">
        <v>326099.03999999998</v>
      </c>
      <c r="BS75" s="30">
        <v>431.91</v>
      </c>
      <c r="BT75" s="29">
        <v>2400740.38</v>
      </c>
      <c r="BU75" s="28">
        <v>1176.3499999999999</v>
      </c>
      <c r="BV75" s="29">
        <v>427497.76</v>
      </c>
      <c r="BW75" s="30">
        <v>-326.08999999999997</v>
      </c>
      <c r="BX75" s="29">
        <v>75729.75</v>
      </c>
      <c r="BY75" s="30">
        <v>-13.7</v>
      </c>
      <c r="BZ75" s="29">
        <v>270348.86</v>
      </c>
      <c r="CA75" s="30">
        <v>-169.65</v>
      </c>
      <c r="CB75" s="29">
        <v>13126.57</v>
      </c>
      <c r="CC75" s="30">
        <v>-16.899999999999999</v>
      </c>
      <c r="CD75" s="29">
        <v>29101.42</v>
      </c>
      <c r="CE75" s="30">
        <v>-76.459999999999994</v>
      </c>
      <c r="CF75" s="29">
        <v>28478.25</v>
      </c>
      <c r="CG75" s="30">
        <v>26.79</v>
      </c>
      <c r="CH75" s="29">
        <v>70190.17</v>
      </c>
      <c r="CI75" s="30">
        <v>-87.74</v>
      </c>
      <c r="CJ75" s="29">
        <v>374713.1</v>
      </c>
      <c r="CK75" s="29">
        <v>-405.24</v>
      </c>
      <c r="CL75" s="29">
        <v>242467.22</v>
      </c>
      <c r="CM75" s="30">
        <v>-42.13</v>
      </c>
      <c r="CN75" s="28">
        <v>125086.9</v>
      </c>
      <c r="CO75" s="30">
        <v>-82.6</v>
      </c>
      <c r="CP75" s="29">
        <v>102105.99</v>
      </c>
      <c r="CQ75" s="30">
        <v>-65.400000000000006</v>
      </c>
      <c r="CR75" s="29">
        <v>171905.69</v>
      </c>
      <c r="CS75" s="30">
        <v>-119.57</v>
      </c>
      <c r="CT75" s="29">
        <v>165222.32</v>
      </c>
      <c r="CU75" s="30">
        <v>-40.44</v>
      </c>
      <c r="CV75" s="29">
        <v>2400740.38</v>
      </c>
      <c r="CW75" s="28">
        <v>1176.3499999999999</v>
      </c>
      <c r="CX75" s="29">
        <v>256559.81</v>
      </c>
      <c r="CY75" s="29">
        <v>175.33</v>
      </c>
      <c r="CZ75" s="29">
        <v>19561.28</v>
      </c>
      <c r="DA75" s="30">
        <v>8.59</v>
      </c>
      <c r="DB75" s="29">
        <v>39766.1</v>
      </c>
      <c r="DC75" s="30">
        <v>31.9</v>
      </c>
      <c r="DD75" s="29">
        <v>8980.99</v>
      </c>
      <c r="DE75" s="30">
        <v>6.26</v>
      </c>
      <c r="DF75" s="29">
        <v>57021.45</v>
      </c>
      <c r="DG75" s="30">
        <v>-5.39</v>
      </c>
      <c r="DH75" s="29">
        <v>20765.599999999999</v>
      </c>
      <c r="DI75" s="30">
        <v>-80.38</v>
      </c>
      <c r="DJ75" s="29">
        <v>709401.13</v>
      </c>
      <c r="DK75" s="29">
        <v>948.98</v>
      </c>
      <c r="DL75" s="29">
        <v>99861.97</v>
      </c>
      <c r="DM75" s="30">
        <v>-82.73</v>
      </c>
      <c r="DN75" s="29">
        <v>2400740.38</v>
      </c>
      <c r="DO75" s="29">
        <v>1176.3499999999999</v>
      </c>
      <c r="DP75" s="29">
        <v>81614.03</v>
      </c>
      <c r="DQ75" s="29">
        <v>-125.15</v>
      </c>
      <c r="DR75" s="29">
        <v>49014.64</v>
      </c>
      <c r="DS75" s="30">
        <v>54.39</v>
      </c>
      <c r="DT75" s="29">
        <v>134851.04999999999</v>
      </c>
      <c r="DU75" s="30">
        <v>-169.56</v>
      </c>
      <c r="DV75" s="29">
        <v>36779.730000000003</v>
      </c>
      <c r="DW75" s="30">
        <v>50.04</v>
      </c>
      <c r="DX75" s="29">
        <v>129246.6</v>
      </c>
      <c r="DY75" s="29">
        <v>39.520000000000003</v>
      </c>
      <c r="DZ75" s="29">
        <v>8764.33</v>
      </c>
      <c r="EA75" s="30">
        <v>-6.96</v>
      </c>
      <c r="EB75" s="29">
        <v>12889.8</v>
      </c>
      <c r="EC75" s="30">
        <v>-22.1</v>
      </c>
      <c r="ED75" s="29">
        <v>11215.91</v>
      </c>
      <c r="EE75" s="30">
        <v>-5.21</v>
      </c>
      <c r="EF75" s="29">
        <v>239031.26</v>
      </c>
      <c r="EG75" s="30">
        <v>-236.53</v>
      </c>
      <c r="EH75" s="29">
        <v>225319.08</v>
      </c>
      <c r="EI75" s="30">
        <v>76.63</v>
      </c>
      <c r="EJ75" s="29">
        <v>105551.09</v>
      </c>
      <c r="EK75" s="30">
        <v>-48.68</v>
      </c>
      <c r="EL75" s="29">
        <v>31724.65</v>
      </c>
      <c r="EM75" s="30">
        <v>-77.290000000000006</v>
      </c>
      <c r="EN75" s="29">
        <v>49014.64</v>
      </c>
      <c r="EO75" s="30">
        <v>54.39</v>
      </c>
      <c r="EP75" s="29">
        <v>174457.14</v>
      </c>
      <c r="EQ75" s="29">
        <v>-426.76</v>
      </c>
      <c r="ER75" s="29">
        <v>14417.39</v>
      </c>
      <c r="ES75" s="29">
        <v>-46.24</v>
      </c>
      <c r="ET75" s="29">
        <v>169825.83</v>
      </c>
      <c r="EU75" s="30">
        <v>390.67</v>
      </c>
      <c r="EV75" s="29">
        <v>43740.44</v>
      </c>
      <c r="EW75" s="30">
        <v>-56.65</v>
      </c>
      <c r="EX75" s="29">
        <v>58365.56</v>
      </c>
      <c r="EY75" s="30">
        <v>-8.75</v>
      </c>
    </row>
    <row r="76" spans="1:155">
      <c r="A76" s="27">
        <v>46141</v>
      </c>
      <c r="B76" s="29">
        <v>5318255.55</v>
      </c>
      <c r="C76" s="29">
        <v>2473.96</v>
      </c>
      <c r="D76" s="29">
        <v>677611.06</v>
      </c>
      <c r="E76" s="29">
        <v>-202.98</v>
      </c>
      <c r="F76" s="29">
        <v>2166150.79</v>
      </c>
      <c r="G76" s="29">
        <v>925.28</v>
      </c>
      <c r="H76" s="29">
        <v>367885.22</v>
      </c>
      <c r="I76" s="29">
        <v>333.77</v>
      </c>
      <c r="J76" s="29">
        <v>46746.49</v>
      </c>
      <c r="K76" s="30">
        <v>15.55</v>
      </c>
      <c r="L76" s="29">
        <v>338122.45</v>
      </c>
      <c r="M76" s="29">
        <v>306.83</v>
      </c>
      <c r="N76" s="29">
        <v>250295.3</v>
      </c>
      <c r="O76" s="30">
        <v>-133.88999999999999</v>
      </c>
      <c r="P76" s="29">
        <v>192945.28</v>
      </c>
      <c r="Q76" s="29">
        <v>-294.89999999999998</v>
      </c>
      <c r="R76" s="29">
        <v>134609.67000000001</v>
      </c>
      <c r="S76" s="30">
        <v>-153.9</v>
      </c>
      <c r="T76" s="29">
        <v>9205.4500000000007</v>
      </c>
      <c r="U76" s="30">
        <v>6.69</v>
      </c>
      <c r="V76" s="29">
        <v>128996.85</v>
      </c>
      <c r="W76" s="29">
        <v>124.19</v>
      </c>
      <c r="X76" s="29">
        <v>2373839.5099999998</v>
      </c>
      <c r="Y76" s="29">
        <v>1924.97</v>
      </c>
      <c r="Z76" s="29">
        <v>42784.6</v>
      </c>
      <c r="AA76" s="30">
        <v>-53.56</v>
      </c>
      <c r="AB76" s="29">
        <v>210996.95</v>
      </c>
      <c r="AC76" s="30">
        <v>-53.26</v>
      </c>
      <c r="AD76" s="29">
        <v>19654.11</v>
      </c>
      <c r="AE76" s="30">
        <v>-33.76</v>
      </c>
      <c r="AF76" s="29">
        <v>24890.91</v>
      </c>
      <c r="AG76" s="30">
        <v>-17.16</v>
      </c>
      <c r="AH76" s="29">
        <v>236640.78</v>
      </c>
      <c r="AI76" s="29">
        <v>265.60000000000002</v>
      </c>
      <c r="AJ76" s="29">
        <v>111783.58</v>
      </c>
      <c r="AK76" s="30">
        <v>-140.44999999999999</v>
      </c>
      <c r="AL76" s="29">
        <v>92837.46</v>
      </c>
      <c r="AM76" s="29">
        <v>-74.72</v>
      </c>
      <c r="AN76" s="29">
        <v>177848.2</v>
      </c>
      <c r="AO76" s="29">
        <v>-54.77</v>
      </c>
      <c r="AP76" s="29">
        <v>176131.99</v>
      </c>
      <c r="AQ76" s="30">
        <v>540.66999999999996</v>
      </c>
      <c r="AR76" s="29">
        <v>25460.799999999999</v>
      </c>
      <c r="AS76" s="30">
        <v>6.09</v>
      </c>
      <c r="AT76" s="29">
        <v>85813.58</v>
      </c>
      <c r="AU76" s="30">
        <v>80.540000000000006</v>
      </c>
      <c r="AV76" s="29">
        <v>50222.45</v>
      </c>
      <c r="AW76" s="30">
        <v>-44.12</v>
      </c>
      <c r="AX76" s="29">
        <v>77463.100000000006</v>
      </c>
      <c r="AY76" s="30">
        <v>-102.37</v>
      </c>
      <c r="AZ76" s="28">
        <v>2572651.1</v>
      </c>
      <c r="BA76" s="29">
        <v>1901.16</v>
      </c>
      <c r="BB76" s="29">
        <v>100656.84</v>
      </c>
      <c r="BC76" s="30">
        <v>-63.33</v>
      </c>
      <c r="BD76" s="29">
        <v>39693.230000000003</v>
      </c>
      <c r="BE76" s="30">
        <v>-7.51</v>
      </c>
      <c r="BF76" s="29"/>
      <c r="BG76" s="29"/>
      <c r="BH76" s="29">
        <v>108606.43</v>
      </c>
      <c r="BI76" s="30">
        <v>309.57</v>
      </c>
      <c r="BJ76" s="29">
        <v>142521.01</v>
      </c>
      <c r="BK76" s="30">
        <v>145.32</v>
      </c>
      <c r="BL76" s="29">
        <v>50527.46</v>
      </c>
      <c r="BM76" s="30">
        <v>-13.95</v>
      </c>
      <c r="BN76" s="29">
        <v>57524.71</v>
      </c>
      <c r="BO76" s="30">
        <v>137.13999999999999</v>
      </c>
      <c r="BP76" s="29">
        <v>87910.91</v>
      </c>
      <c r="BQ76" s="30">
        <v>-164.36</v>
      </c>
      <c r="BR76" s="29">
        <v>333292.33</v>
      </c>
      <c r="BS76" s="30">
        <v>663.17</v>
      </c>
      <c r="BT76" s="29">
        <v>2417875.5699999998</v>
      </c>
      <c r="BU76" s="28">
        <v>1893.98</v>
      </c>
      <c r="BV76" s="29">
        <v>434002.88</v>
      </c>
      <c r="BW76" s="30">
        <v>-160.16999999999999</v>
      </c>
      <c r="BX76" s="29">
        <v>76149.63</v>
      </c>
      <c r="BY76" s="30">
        <v>2.21</v>
      </c>
      <c r="BZ76" s="29">
        <v>270685.65000000002</v>
      </c>
      <c r="CA76" s="30">
        <v>-129.49</v>
      </c>
      <c r="CB76" s="29">
        <v>13199.8</v>
      </c>
      <c r="CC76" s="30">
        <v>-5.13</v>
      </c>
      <c r="CD76" s="29">
        <v>29415.98</v>
      </c>
      <c r="CE76" s="30">
        <v>-56.31</v>
      </c>
      <c r="CF76" s="29">
        <v>28708.28</v>
      </c>
      <c r="CG76" s="30">
        <v>17.89</v>
      </c>
      <c r="CH76" s="29">
        <v>70903.73</v>
      </c>
      <c r="CI76" s="30">
        <v>-50.75</v>
      </c>
      <c r="CJ76" s="29">
        <v>372197.45</v>
      </c>
      <c r="CK76" s="29">
        <v>-298.88</v>
      </c>
      <c r="CL76" s="29">
        <v>241796.05</v>
      </c>
      <c r="CM76" s="30">
        <v>-48.77</v>
      </c>
      <c r="CN76" s="29">
        <v>122743.44</v>
      </c>
      <c r="CO76" s="30">
        <v>-90.08</v>
      </c>
      <c r="CP76" s="29">
        <v>101230.43</v>
      </c>
      <c r="CQ76" s="30">
        <v>-63.24</v>
      </c>
      <c r="CR76" s="29">
        <v>171646.95</v>
      </c>
      <c r="CS76" s="30">
        <v>-125.73</v>
      </c>
      <c r="CT76" s="29">
        <v>165066.23000000001</v>
      </c>
      <c r="CU76" s="30">
        <v>-48.38</v>
      </c>
      <c r="CV76" s="29">
        <v>2417875.5699999998</v>
      </c>
      <c r="CW76" s="28">
        <v>1893.98</v>
      </c>
      <c r="CX76" s="29">
        <v>260956.85</v>
      </c>
      <c r="CY76" s="29">
        <v>169.84</v>
      </c>
      <c r="CZ76" s="28">
        <v>19314.57</v>
      </c>
      <c r="DA76" s="30">
        <v>-8.84</v>
      </c>
      <c r="DB76" s="29">
        <v>39693.230000000003</v>
      </c>
      <c r="DC76" s="30">
        <v>-7.51</v>
      </c>
      <c r="DD76" s="29">
        <v>9205.4500000000007</v>
      </c>
      <c r="DE76" s="30">
        <v>6.69</v>
      </c>
      <c r="DF76" s="29">
        <v>57545.9</v>
      </c>
      <c r="DG76" s="30">
        <v>16.239999999999998</v>
      </c>
      <c r="DH76" s="29">
        <v>21093.08</v>
      </c>
      <c r="DI76" s="30">
        <v>-56.58</v>
      </c>
      <c r="DJ76" s="29">
        <v>719295.54</v>
      </c>
      <c r="DK76" s="29">
        <v>993.48</v>
      </c>
      <c r="DL76" s="29">
        <v>97752.6</v>
      </c>
      <c r="DM76" s="30">
        <v>-96.8</v>
      </c>
      <c r="DN76" s="29">
        <v>2417875.5699999998</v>
      </c>
      <c r="DO76" s="29">
        <v>1893.98</v>
      </c>
      <c r="DP76" s="29">
        <v>81960.12</v>
      </c>
      <c r="DQ76" s="29">
        <v>-54.78</v>
      </c>
      <c r="DR76" s="29">
        <v>48534.47</v>
      </c>
      <c r="DS76" s="30">
        <v>51.59</v>
      </c>
      <c r="DT76" s="29">
        <v>134609.67000000001</v>
      </c>
      <c r="DU76" s="30">
        <v>-153.9</v>
      </c>
      <c r="DV76" s="29">
        <v>36762.230000000003</v>
      </c>
      <c r="DW76" s="30">
        <v>28.21</v>
      </c>
      <c r="DX76" s="29">
        <v>128996.85</v>
      </c>
      <c r="DY76" s="29">
        <v>124.19</v>
      </c>
      <c r="DZ76" s="29">
        <v>8920.6</v>
      </c>
      <c r="EA76" s="30">
        <v>-4.38</v>
      </c>
      <c r="EB76" s="29">
        <v>13024.68</v>
      </c>
      <c r="EC76" s="30">
        <v>-10.64</v>
      </c>
      <c r="ED76" s="29">
        <v>11318.9</v>
      </c>
      <c r="EE76" s="30">
        <v>-1.94</v>
      </c>
      <c r="EF76" s="29">
        <v>236077.06</v>
      </c>
      <c r="EG76" s="30">
        <v>-214.08</v>
      </c>
      <c r="EH76" s="29">
        <v>228165.85</v>
      </c>
      <c r="EI76" s="30">
        <v>98.07</v>
      </c>
      <c r="EJ76" s="29">
        <v>105605.49</v>
      </c>
      <c r="EK76" s="30">
        <v>-8.16</v>
      </c>
      <c r="EL76" s="29">
        <v>32058.880000000001</v>
      </c>
      <c r="EM76" s="30">
        <v>-55.97</v>
      </c>
      <c r="EN76" s="29">
        <v>48534.47</v>
      </c>
      <c r="EO76" s="30">
        <v>51.59</v>
      </c>
      <c r="EP76" s="29">
        <v>178028</v>
      </c>
      <c r="EQ76" s="29">
        <v>-276.45</v>
      </c>
      <c r="ER76" s="29">
        <v>14292.95</v>
      </c>
      <c r="ES76" s="29">
        <v>-31</v>
      </c>
      <c r="ET76" s="29">
        <v>176131.99</v>
      </c>
      <c r="EU76" s="30">
        <v>540.66999999999996</v>
      </c>
      <c r="EV76" s="29">
        <v>42784.6</v>
      </c>
      <c r="EW76" s="30">
        <v>-53.56</v>
      </c>
      <c r="EX76" s="29">
        <v>58445.83</v>
      </c>
      <c r="EY76" s="30">
        <v>-9.68</v>
      </c>
    </row>
    <row r="77" spans="1:155">
      <c r="A77" s="27">
        <v>46142</v>
      </c>
      <c r="B77" s="29">
        <v>5245172.8899999997</v>
      </c>
      <c r="C77" s="29">
        <v>3054.3</v>
      </c>
      <c r="D77" s="29">
        <v>661976.19999999995</v>
      </c>
      <c r="E77" s="29">
        <v>-357.98</v>
      </c>
      <c r="F77" s="29">
        <v>2123249.75</v>
      </c>
      <c r="G77" s="29">
        <v>965.11</v>
      </c>
      <c r="H77" s="29">
        <v>357119.09</v>
      </c>
      <c r="I77" s="29">
        <v>426.04</v>
      </c>
      <c r="J77" s="29">
        <v>44796.68</v>
      </c>
      <c r="K77" s="30">
        <v>7.65</v>
      </c>
      <c r="L77" s="29">
        <v>328785.71999999997</v>
      </c>
      <c r="M77" s="29">
        <v>416.8</v>
      </c>
      <c r="N77" s="29">
        <v>241159.06</v>
      </c>
      <c r="O77" s="30">
        <v>-111.98</v>
      </c>
      <c r="P77" s="29">
        <v>189411.13</v>
      </c>
      <c r="Q77" s="29">
        <v>-292.82</v>
      </c>
      <c r="R77" s="29">
        <v>130828.74</v>
      </c>
      <c r="S77" s="30">
        <v>-219.25</v>
      </c>
      <c r="T77" s="29">
        <v>9230.07</v>
      </c>
      <c r="U77" s="30">
        <v>13.8</v>
      </c>
      <c r="V77" s="29">
        <v>126641.7</v>
      </c>
      <c r="W77" s="29">
        <v>54.02</v>
      </c>
      <c r="X77" s="29">
        <v>2336030.14</v>
      </c>
      <c r="Y77" s="29">
        <v>2014.25</v>
      </c>
      <c r="Z77" s="29">
        <v>42161.87</v>
      </c>
      <c r="AA77" s="30">
        <v>-40.770000000000003</v>
      </c>
      <c r="AB77" s="29">
        <v>210969.95</v>
      </c>
      <c r="AC77" s="30">
        <v>7.02</v>
      </c>
      <c r="AD77" s="29">
        <v>19391.23</v>
      </c>
      <c r="AE77" s="30">
        <v>-32.08</v>
      </c>
      <c r="AF77" s="29">
        <v>24622.46</v>
      </c>
      <c r="AG77" s="30">
        <v>-12.8</v>
      </c>
      <c r="AH77" s="29">
        <v>234907.15</v>
      </c>
      <c r="AI77" s="29">
        <v>180.94</v>
      </c>
      <c r="AJ77" s="29">
        <v>109022.85</v>
      </c>
      <c r="AK77" s="30">
        <v>-158.24</v>
      </c>
      <c r="AL77" s="29">
        <v>90704.98</v>
      </c>
      <c r="AM77" s="29">
        <v>-56.23</v>
      </c>
      <c r="AN77" s="29">
        <v>170760.92</v>
      </c>
      <c r="AO77" s="29">
        <v>-39.950000000000003</v>
      </c>
      <c r="AP77" s="29">
        <v>180198.13</v>
      </c>
      <c r="AQ77" s="30">
        <v>722.75</v>
      </c>
      <c r="AR77" s="29">
        <v>24969.47</v>
      </c>
      <c r="AS77" s="30">
        <v>0.06</v>
      </c>
      <c r="AT77" s="29">
        <v>85701.26</v>
      </c>
      <c r="AU77" s="30">
        <v>105.97</v>
      </c>
      <c r="AV77" s="29">
        <v>50020.51</v>
      </c>
      <c r="AW77" s="30">
        <v>11.57</v>
      </c>
      <c r="AX77" s="29">
        <v>74868.62</v>
      </c>
      <c r="AY77" s="30">
        <v>-118.94</v>
      </c>
      <c r="AZ77" s="28">
        <v>2532359.6</v>
      </c>
      <c r="BA77" s="29">
        <v>2157.14</v>
      </c>
      <c r="BB77" s="29">
        <v>99271.15</v>
      </c>
      <c r="BC77" s="30">
        <v>-38.869999999999997</v>
      </c>
      <c r="BD77" s="29">
        <v>38819.85</v>
      </c>
      <c r="BE77" s="30">
        <v>-18.940000000000001</v>
      </c>
      <c r="BF77" s="29"/>
      <c r="BG77" s="29"/>
      <c r="BH77" s="29">
        <v>108338.58</v>
      </c>
      <c r="BI77" s="30">
        <v>283.08999999999997</v>
      </c>
      <c r="BJ77" s="29">
        <v>138263.54999999999</v>
      </c>
      <c r="BK77" s="30">
        <v>167.66</v>
      </c>
      <c r="BL77" s="29">
        <v>49630.79</v>
      </c>
      <c r="BM77" s="30">
        <v>8.59</v>
      </c>
      <c r="BN77" s="29">
        <v>56295.44</v>
      </c>
      <c r="BO77" s="30">
        <v>164.08</v>
      </c>
      <c r="BP77" s="29">
        <v>85056.88</v>
      </c>
      <c r="BQ77" s="30">
        <v>-172.72</v>
      </c>
      <c r="BR77" s="29">
        <v>335281.28000000003</v>
      </c>
      <c r="BS77" s="30">
        <v>829.7</v>
      </c>
      <c r="BT77" s="29">
        <v>2379667.06</v>
      </c>
      <c r="BU77" s="28">
        <v>1953.46</v>
      </c>
      <c r="BV77" s="29">
        <v>433851.04</v>
      </c>
      <c r="BW77" s="30">
        <v>-91.96</v>
      </c>
      <c r="BX77" s="29">
        <v>74870.7</v>
      </c>
      <c r="BY77" s="30">
        <v>17.86</v>
      </c>
      <c r="BZ77" s="29">
        <v>261465.9</v>
      </c>
      <c r="CA77" s="30">
        <v>-96.18</v>
      </c>
      <c r="CB77" s="29">
        <v>12944.75</v>
      </c>
      <c r="CC77" s="30">
        <v>8.14</v>
      </c>
      <c r="CD77" s="29">
        <v>29717.14</v>
      </c>
      <c r="CE77" s="30">
        <v>-10.050000000000001</v>
      </c>
      <c r="CF77" s="29">
        <v>28327.11</v>
      </c>
      <c r="CG77" s="30">
        <v>20.329999999999998</v>
      </c>
      <c r="CH77" s="29">
        <v>70905.77</v>
      </c>
      <c r="CI77" s="30">
        <v>17.850000000000001</v>
      </c>
      <c r="CJ77" s="29">
        <v>363226.63</v>
      </c>
      <c r="CK77" s="29">
        <v>-386.94</v>
      </c>
      <c r="CL77" s="29">
        <v>241385.91</v>
      </c>
      <c r="CM77" s="30">
        <v>3.88</v>
      </c>
      <c r="CN77" s="29">
        <v>118644.02</v>
      </c>
      <c r="CO77" s="30">
        <v>-122.6</v>
      </c>
      <c r="CP77" s="29">
        <v>99841.16</v>
      </c>
      <c r="CQ77" s="30">
        <v>-38.43</v>
      </c>
      <c r="CR77" s="29">
        <v>166676.69</v>
      </c>
      <c r="CS77" s="30">
        <v>-193.49</v>
      </c>
      <c r="CT77" s="29">
        <v>164167.18</v>
      </c>
      <c r="CU77" s="30">
        <v>-15.3</v>
      </c>
      <c r="CV77" s="29">
        <v>2379667.06</v>
      </c>
      <c r="CW77" s="28">
        <v>1953.46</v>
      </c>
      <c r="CX77" s="29">
        <v>255124.66</v>
      </c>
      <c r="CY77" s="29">
        <v>284.27999999999997</v>
      </c>
      <c r="CZ77" s="29">
        <v>19269.36</v>
      </c>
      <c r="DA77" s="30">
        <v>4.62</v>
      </c>
      <c r="DB77" s="29">
        <v>38819.85</v>
      </c>
      <c r="DC77" s="30">
        <v>-18.940000000000001</v>
      </c>
      <c r="DD77" s="29">
        <v>9230.07</v>
      </c>
      <c r="DE77" s="30">
        <v>13.8</v>
      </c>
      <c r="DF77" s="29">
        <v>56189.08</v>
      </c>
      <c r="DG77" s="30">
        <v>23.96</v>
      </c>
      <c r="DH77" s="29">
        <v>21310.84</v>
      </c>
      <c r="DI77" s="30">
        <v>-17.78</v>
      </c>
      <c r="DJ77" s="29">
        <v>713483.84</v>
      </c>
      <c r="DK77" s="29">
        <v>1081.21</v>
      </c>
      <c r="DL77" s="29">
        <v>94170.91</v>
      </c>
      <c r="DM77" s="30">
        <v>-134.32</v>
      </c>
      <c r="DN77" s="29">
        <v>2379667.06</v>
      </c>
      <c r="DO77" s="28">
        <v>1953.46</v>
      </c>
      <c r="DP77" s="29">
        <v>79058.149999999994</v>
      </c>
      <c r="DQ77" s="29">
        <v>-118.89</v>
      </c>
      <c r="DR77" s="29">
        <v>46443.88</v>
      </c>
      <c r="DS77" s="30">
        <v>32.049999999999997</v>
      </c>
      <c r="DT77" s="29">
        <v>130828.74</v>
      </c>
      <c r="DU77" s="30">
        <v>-219.25</v>
      </c>
      <c r="DV77" s="29">
        <v>35572.97</v>
      </c>
      <c r="DW77" s="30">
        <v>25.83</v>
      </c>
      <c r="DX77" s="29">
        <v>126641.7</v>
      </c>
      <c r="DY77" s="29">
        <v>54.02</v>
      </c>
      <c r="DZ77" s="29">
        <v>8624.9500000000007</v>
      </c>
      <c r="EA77" s="30">
        <v>-4.9800000000000004</v>
      </c>
      <c r="EB77" s="29">
        <v>12807.89</v>
      </c>
      <c r="EC77" s="30">
        <v>-9.4499999999999993</v>
      </c>
      <c r="ED77" s="29">
        <v>11129.54</v>
      </c>
      <c r="EE77" s="30">
        <v>6.07</v>
      </c>
      <c r="EF77" s="29">
        <v>231365.67</v>
      </c>
      <c r="EG77" s="30">
        <v>-223.07</v>
      </c>
      <c r="EH77" s="29">
        <v>228320.64000000001</v>
      </c>
      <c r="EI77" s="30">
        <v>60.02</v>
      </c>
      <c r="EJ77" s="29">
        <v>104026.31</v>
      </c>
      <c r="EK77" s="30">
        <v>53.99</v>
      </c>
      <c r="EL77" s="29">
        <v>32349.88</v>
      </c>
      <c r="EM77" s="30">
        <v>-8.91</v>
      </c>
      <c r="EN77" s="29">
        <v>46443.88</v>
      </c>
      <c r="EO77" s="30">
        <v>32.049999999999997</v>
      </c>
      <c r="EP77" s="29">
        <v>177580.82</v>
      </c>
      <c r="EQ77" s="29">
        <v>-186.94</v>
      </c>
      <c r="ER77" s="29">
        <v>14026.92</v>
      </c>
      <c r="ES77" s="29">
        <v>0.55000000000000004</v>
      </c>
      <c r="ET77" s="29">
        <v>180198.13</v>
      </c>
      <c r="EU77" s="30">
        <v>722.75</v>
      </c>
      <c r="EV77" s="29">
        <v>42161.87</v>
      </c>
      <c r="EW77" s="30">
        <v>-40.770000000000003</v>
      </c>
      <c r="EX77" s="29">
        <v>57679.29</v>
      </c>
      <c r="EY77" s="30">
        <v>2.34</v>
      </c>
    </row>
    <row r="78" spans="1:155">
      <c r="A78" s="27">
        <v>46146</v>
      </c>
      <c r="B78" s="29">
        <v>5513736.5099999998</v>
      </c>
      <c r="C78" s="29">
        <v>4258.7700000000004</v>
      </c>
      <c r="D78" s="29">
        <v>673862.28</v>
      </c>
      <c r="E78" s="29">
        <v>-619.61</v>
      </c>
      <c r="F78" s="29">
        <v>2210636.63</v>
      </c>
      <c r="G78" s="29">
        <v>1954.04</v>
      </c>
      <c r="H78" s="29">
        <v>370887.89</v>
      </c>
      <c r="I78" s="29">
        <v>404.44</v>
      </c>
      <c r="J78" s="29">
        <v>45424.67</v>
      </c>
      <c r="K78" s="30">
        <v>-49.35</v>
      </c>
      <c r="L78" s="29">
        <v>341233.76</v>
      </c>
      <c r="M78" s="29">
        <v>433.06</v>
      </c>
      <c r="N78" s="29">
        <v>245422.59</v>
      </c>
      <c r="O78" s="30">
        <v>25.03</v>
      </c>
      <c r="P78" s="29">
        <v>189241.63</v>
      </c>
      <c r="Q78" s="29">
        <v>-415.72</v>
      </c>
      <c r="R78" s="29">
        <v>130896.73</v>
      </c>
      <c r="S78" s="30">
        <v>-227.77</v>
      </c>
      <c r="T78" s="29">
        <v>8945.75</v>
      </c>
      <c r="U78" s="30">
        <v>12.57</v>
      </c>
      <c r="V78" s="29">
        <v>131040.88</v>
      </c>
      <c r="W78" s="29">
        <v>-9.64</v>
      </c>
      <c r="X78" s="29">
        <v>2524258.7200000002</v>
      </c>
      <c r="Y78" s="29">
        <v>3765.21</v>
      </c>
      <c r="Z78" s="29">
        <v>42692.12</v>
      </c>
      <c r="AA78" s="30">
        <v>-45.73</v>
      </c>
      <c r="AB78" s="29">
        <v>208164.57</v>
      </c>
      <c r="AC78" s="30">
        <v>-91.85</v>
      </c>
      <c r="AD78" s="29">
        <v>19336.21</v>
      </c>
      <c r="AE78" s="30">
        <v>-41.55</v>
      </c>
      <c r="AF78" s="29">
        <v>25287.87</v>
      </c>
      <c r="AG78" s="30">
        <v>-20.420000000000002</v>
      </c>
      <c r="AH78" s="29">
        <v>234927.49</v>
      </c>
      <c r="AI78" s="29">
        <v>-13.45</v>
      </c>
      <c r="AJ78" s="29">
        <v>109305.49</v>
      </c>
      <c r="AK78" s="30">
        <v>-234.84</v>
      </c>
      <c r="AL78" s="29">
        <v>92529.07</v>
      </c>
      <c r="AM78" s="29">
        <v>-28.12</v>
      </c>
      <c r="AN78" s="29">
        <v>173219.58</v>
      </c>
      <c r="AO78" s="29">
        <v>75.64</v>
      </c>
      <c r="AP78" s="29">
        <v>195088.24</v>
      </c>
      <c r="AQ78" s="30">
        <v>676.76</v>
      </c>
      <c r="AR78" s="29">
        <v>24942.47</v>
      </c>
      <c r="AS78" s="30">
        <v>-42.31</v>
      </c>
      <c r="AT78" s="29">
        <v>86690.03</v>
      </c>
      <c r="AU78" s="30">
        <v>17.39</v>
      </c>
      <c r="AV78" s="29">
        <v>49794.06</v>
      </c>
      <c r="AW78" s="30">
        <v>18.11</v>
      </c>
      <c r="AX78" s="29">
        <v>73897.679999999993</v>
      </c>
      <c r="AY78" s="30">
        <v>-256.49</v>
      </c>
      <c r="AZ78" s="28">
        <v>2728568.84</v>
      </c>
      <c r="BA78" s="29">
        <v>3813.6</v>
      </c>
      <c r="BB78" s="29">
        <v>103099.44</v>
      </c>
      <c r="BC78" s="30">
        <v>-33.78</v>
      </c>
      <c r="BD78" s="29">
        <v>39322.5</v>
      </c>
      <c r="BE78" s="30">
        <v>-46.86</v>
      </c>
      <c r="BF78" s="29"/>
      <c r="BG78" s="29"/>
      <c r="BH78" s="29">
        <v>110828.55</v>
      </c>
      <c r="BI78" s="30">
        <v>201.88</v>
      </c>
      <c r="BJ78" s="29">
        <v>142268.57</v>
      </c>
      <c r="BK78" s="30">
        <v>149.97999999999999</v>
      </c>
      <c r="BL78" s="29">
        <v>50732.86</v>
      </c>
      <c r="BM78" s="30">
        <v>12.9</v>
      </c>
      <c r="BN78" s="29">
        <v>59271.1</v>
      </c>
      <c r="BO78" s="30">
        <v>216.42</v>
      </c>
      <c r="BP78" s="29">
        <v>84455.34</v>
      </c>
      <c r="BQ78" s="30">
        <v>-286.72000000000003</v>
      </c>
      <c r="BR78" s="29">
        <v>351502.72</v>
      </c>
      <c r="BS78" s="30">
        <v>651.12</v>
      </c>
      <c r="BT78" s="29">
        <v>2570197.5499999998</v>
      </c>
      <c r="BU78" s="28">
        <v>3721.26</v>
      </c>
      <c r="BV78" s="29">
        <v>464747.68</v>
      </c>
      <c r="BW78" s="30">
        <v>89.43</v>
      </c>
      <c r="BX78" s="29">
        <v>75290.23</v>
      </c>
      <c r="BY78" s="30">
        <v>-2.68</v>
      </c>
      <c r="BZ78" s="29">
        <v>265748.65000000002</v>
      </c>
      <c r="CA78" s="30">
        <v>47.52</v>
      </c>
      <c r="CB78" s="29">
        <v>12966.18</v>
      </c>
      <c r="CC78" s="30">
        <v>8.18</v>
      </c>
      <c r="CD78" s="29">
        <v>29346.799999999999</v>
      </c>
      <c r="CE78" s="30">
        <v>-26.08</v>
      </c>
      <c r="CF78" s="29">
        <v>28291.46</v>
      </c>
      <c r="CG78" s="30">
        <v>-39.24</v>
      </c>
      <c r="CH78" s="29">
        <v>70829.17</v>
      </c>
      <c r="CI78" s="30">
        <v>2.62</v>
      </c>
      <c r="CJ78" s="29">
        <v>362189.33</v>
      </c>
      <c r="CK78" s="29">
        <v>-604.5</v>
      </c>
      <c r="CL78" s="29">
        <v>238211.02</v>
      </c>
      <c r="CM78" s="30">
        <v>-106.37</v>
      </c>
      <c r="CN78" s="29">
        <v>128527.37</v>
      </c>
      <c r="CO78" s="30">
        <v>-41.97</v>
      </c>
      <c r="CP78" s="29">
        <v>103664.29</v>
      </c>
      <c r="CQ78" s="30">
        <v>-33.19</v>
      </c>
      <c r="CR78" s="29">
        <v>167733.07</v>
      </c>
      <c r="CS78" s="30">
        <v>-240.14</v>
      </c>
      <c r="CT78" s="29">
        <v>173434.99</v>
      </c>
      <c r="CU78" s="30">
        <v>-86.82</v>
      </c>
      <c r="CV78" s="29">
        <v>2570197.5499999998</v>
      </c>
      <c r="CW78" s="28">
        <v>3721.26</v>
      </c>
      <c r="CX78" s="29">
        <v>261661.33</v>
      </c>
      <c r="CY78" s="29">
        <v>191.89</v>
      </c>
      <c r="CZ78" s="29">
        <v>19714.61</v>
      </c>
      <c r="DA78" s="30">
        <v>-15.46</v>
      </c>
      <c r="DB78" s="29">
        <v>39322.5</v>
      </c>
      <c r="DC78" s="30">
        <v>-46.86</v>
      </c>
      <c r="DD78" s="29">
        <v>8945.75</v>
      </c>
      <c r="DE78" s="30">
        <v>12.57</v>
      </c>
      <c r="DF78" s="29">
        <v>56702.77</v>
      </c>
      <c r="DG78" s="30">
        <v>5.72</v>
      </c>
      <c r="DH78" s="29">
        <v>21013.84</v>
      </c>
      <c r="DI78" s="30">
        <v>-32.61</v>
      </c>
      <c r="DJ78" s="29">
        <v>734904.92</v>
      </c>
      <c r="DK78" s="29">
        <v>764.99</v>
      </c>
      <c r="DL78" s="29">
        <v>103613.04</v>
      </c>
      <c r="DM78" s="30">
        <v>-54.58</v>
      </c>
      <c r="DN78" s="29">
        <v>2570197.5499999998</v>
      </c>
      <c r="DO78" s="28">
        <v>3721.26</v>
      </c>
      <c r="DP78" s="29">
        <v>79673.95</v>
      </c>
      <c r="DQ78" s="29">
        <v>-204.07</v>
      </c>
      <c r="DR78" s="29">
        <v>46955.12</v>
      </c>
      <c r="DS78" s="30">
        <v>-15.32</v>
      </c>
      <c r="DT78" s="29">
        <v>130896.73</v>
      </c>
      <c r="DU78" s="30">
        <v>-227.77</v>
      </c>
      <c r="DV78" s="29">
        <v>36563.730000000003</v>
      </c>
      <c r="DW78" s="30">
        <v>-12.28</v>
      </c>
      <c r="DX78" s="29">
        <v>131040.88</v>
      </c>
      <c r="DY78" s="29">
        <v>-9.64</v>
      </c>
      <c r="DZ78" s="29">
        <v>8798.24</v>
      </c>
      <c r="EA78" s="30">
        <v>-3.94</v>
      </c>
      <c r="EB78" s="29">
        <v>12726.66</v>
      </c>
      <c r="EC78" s="30">
        <v>-8.94</v>
      </c>
      <c r="ED78" s="29">
        <v>11264.11</v>
      </c>
      <c r="EE78" s="30">
        <v>13.22</v>
      </c>
      <c r="EF78" s="29">
        <v>230246.87</v>
      </c>
      <c r="EG78" s="30">
        <v>-339.4</v>
      </c>
      <c r="EH78" s="28">
        <v>254347.99</v>
      </c>
      <c r="EI78" s="30">
        <v>67.180000000000007</v>
      </c>
      <c r="EJ78" s="29">
        <v>104321.3</v>
      </c>
      <c r="EK78" s="30">
        <v>-2.09</v>
      </c>
      <c r="EL78" s="29">
        <v>31946.959999999999</v>
      </c>
      <c r="EM78" s="30">
        <v>-24.76</v>
      </c>
      <c r="EN78" s="29">
        <v>46955.12</v>
      </c>
      <c r="EO78" s="30">
        <v>-15.32</v>
      </c>
      <c r="EP78" s="29">
        <v>182805.14</v>
      </c>
      <c r="EQ78" s="29">
        <v>-20.350000000000001</v>
      </c>
      <c r="ER78" s="29">
        <v>14248.75</v>
      </c>
      <c r="ES78" s="29">
        <v>11.61</v>
      </c>
      <c r="ET78" s="29">
        <v>195088.24</v>
      </c>
      <c r="EU78" s="30">
        <v>676.76</v>
      </c>
      <c r="EV78" s="29">
        <v>42692.12</v>
      </c>
      <c r="EW78" s="30">
        <v>-45.73</v>
      </c>
      <c r="EX78" s="29">
        <v>60972.17</v>
      </c>
      <c r="EY78" s="30">
        <v>12.54</v>
      </c>
    </row>
    <row r="79" spans="1:155">
      <c r="A79" s="27">
        <v>46148</v>
      </c>
      <c r="B79" s="29">
        <v>5868742.3300000001</v>
      </c>
      <c r="C79" s="29">
        <v>834.41</v>
      </c>
      <c r="D79" s="29">
        <v>671717.13</v>
      </c>
      <c r="E79" s="29">
        <v>-1248.03</v>
      </c>
      <c r="F79" s="29">
        <v>2426729.7400000002</v>
      </c>
      <c r="G79" s="29">
        <v>567.36</v>
      </c>
      <c r="H79" s="29">
        <v>378015.55</v>
      </c>
      <c r="I79" s="29">
        <v>245.11</v>
      </c>
      <c r="J79" s="29">
        <v>44490.46</v>
      </c>
      <c r="K79" s="30">
        <v>-59.13</v>
      </c>
      <c r="L79" s="29">
        <v>348630.51</v>
      </c>
      <c r="M79" s="29">
        <v>301.52999999999997</v>
      </c>
      <c r="N79" s="29">
        <v>247805.26</v>
      </c>
      <c r="O79" s="30">
        <v>-85.01</v>
      </c>
      <c r="P79" s="29">
        <v>186892.36</v>
      </c>
      <c r="Q79" s="29">
        <v>-574.77</v>
      </c>
      <c r="R79" s="29">
        <v>131482.75</v>
      </c>
      <c r="S79" s="30">
        <v>-279.42</v>
      </c>
      <c r="T79" s="29">
        <v>8815.34</v>
      </c>
      <c r="U79" s="30">
        <v>10.87</v>
      </c>
      <c r="V79" s="29">
        <v>132659.01</v>
      </c>
      <c r="W79" s="29">
        <v>-148.32</v>
      </c>
      <c r="X79" s="29">
        <v>2833129.16</v>
      </c>
      <c r="Y79" s="29">
        <v>1779.24</v>
      </c>
      <c r="Z79" s="29">
        <v>42573.38</v>
      </c>
      <c r="AA79" s="30">
        <v>-73.36</v>
      </c>
      <c r="AB79" s="29">
        <v>207092.13</v>
      </c>
      <c r="AC79" s="30">
        <v>-178.98</v>
      </c>
      <c r="AD79" s="29">
        <v>19143.11</v>
      </c>
      <c r="AE79" s="30">
        <v>-55.96</v>
      </c>
      <c r="AF79" s="29">
        <v>24653.599999999999</v>
      </c>
      <c r="AG79" s="30">
        <v>-25.59</v>
      </c>
      <c r="AH79" s="29">
        <v>226401.61</v>
      </c>
      <c r="AI79" s="29">
        <v>-305.39</v>
      </c>
      <c r="AJ79" s="29">
        <v>107191.57</v>
      </c>
      <c r="AK79" s="30">
        <v>-314.45999999999998</v>
      </c>
      <c r="AL79" s="29">
        <v>91907.42</v>
      </c>
      <c r="AM79" s="29">
        <v>-60</v>
      </c>
      <c r="AN79" s="29">
        <v>175625.26</v>
      </c>
      <c r="AO79" s="29">
        <v>-12.06</v>
      </c>
      <c r="AP79" s="29">
        <v>208179.69</v>
      </c>
      <c r="AQ79" s="30">
        <v>598.87</v>
      </c>
      <c r="AR79" s="29">
        <v>24610.6</v>
      </c>
      <c r="AS79" s="30">
        <v>-62.61</v>
      </c>
      <c r="AT79" s="29">
        <v>86961.63</v>
      </c>
      <c r="AU79" s="30">
        <v>-16.09</v>
      </c>
      <c r="AV79" s="29">
        <v>48604.05</v>
      </c>
      <c r="AW79" s="30">
        <v>-10.31</v>
      </c>
      <c r="AX79" s="29">
        <v>73535.95</v>
      </c>
      <c r="AY79" s="30">
        <v>-357.68</v>
      </c>
      <c r="AZ79" s="28">
        <v>3038135.73</v>
      </c>
      <c r="BA79" s="29">
        <v>1694.96</v>
      </c>
      <c r="BB79" s="29">
        <v>109745.64</v>
      </c>
      <c r="BC79" s="30">
        <v>-37.200000000000003</v>
      </c>
      <c r="BD79" s="29">
        <v>39439.68</v>
      </c>
      <c r="BE79" s="30">
        <v>-58.37</v>
      </c>
      <c r="BF79" s="29"/>
      <c r="BG79" s="29"/>
      <c r="BH79" s="29">
        <v>112654.32</v>
      </c>
      <c r="BI79" s="30">
        <v>64.489999999999995</v>
      </c>
      <c r="BJ79" s="29">
        <v>145082.72</v>
      </c>
      <c r="BK79" s="30">
        <v>24.27</v>
      </c>
      <c r="BL79" s="28">
        <v>52843.06</v>
      </c>
      <c r="BM79" s="30">
        <v>6.86</v>
      </c>
      <c r="BN79" s="29">
        <v>59285.1</v>
      </c>
      <c r="BO79" s="30">
        <v>178.93</v>
      </c>
      <c r="BP79" s="29">
        <v>84261.38</v>
      </c>
      <c r="BQ79" s="30">
        <v>-352.68</v>
      </c>
      <c r="BR79" s="29">
        <v>363500.96</v>
      </c>
      <c r="BS79" s="30">
        <v>318.83</v>
      </c>
      <c r="BT79" s="29">
        <v>2879095.3</v>
      </c>
      <c r="BU79" s="28">
        <v>1690.48</v>
      </c>
      <c r="BV79" s="29">
        <v>485083.6</v>
      </c>
      <c r="BW79" s="30">
        <v>72.3</v>
      </c>
      <c r="BX79" s="29">
        <v>73836.3</v>
      </c>
      <c r="BY79" s="30">
        <v>-67.41</v>
      </c>
      <c r="BZ79" s="29">
        <v>267532.69</v>
      </c>
      <c r="CA79" s="30">
        <v>-72.069999999999993</v>
      </c>
      <c r="CB79" s="29">
        <v>12658.91</v>
      </c>
      <c r="CC79" s="30">
        <v>-8.36</v>
      </c>
      <c r="CD79" s="29">
        <v>28323.87</v>
      </c>
      <c r="CE79" s="30">
        <v>-46.8</v>
      </c>
      <c r="CF79" s="29">
        <v>27763.54</v>
      </c>
      <c r="CG79" s="30">
        <v>-10.28</v>
      </c>
      <c r="CH79" s="29">
        <v>69152.91</v>
      </c>
      <c r="CI79" s="30">
        <v>-48.37</v>
      </c>
      <c r="CJ79" s="29">
        <v>355495.41</v>
      </c>
      <c r="CK79" s="29">
        <v>-967.69</v>
      </c>
      <c r="CL79" s="29">
        <v>236529.15</v>
      </c>
      <c r="CM79" s="30">
        <v>-228.13</v>
      </c>
      <c r="CN79" s="29">
        <v>142273.15</v>
      </c>
      <c r="CO79" s="30">
        <v>-24.64</v>
      </c>
      <c r="CP79" s="29">
        <v>110302.48</v>
      </c>
      <c r="CQ79" s="30">
        <v>-36.700000000000003</v>
      </c>
      <c r="CR79" s="29">
        <v>167418.63</v>
      </c>
      <c r="CS79" s="30">
        <v>-300.85000000000002</v>
      </c>
      <c r="CT79" s="29">
        <v>176010.54</v>
      </c>
      <c r="CU79" s="30">
        <v>-84.54</v>
      </c>
      <c r="CV79" s="29">
        <v>2879095.3</v>
      </c>
      <c r="CW79" s="28">
        <v>1690.48</v>
      </c>
      <c r="CX79" s="29">
        <v>267420.21000000002</v>
      </c>
      <c r="CY79" s="29">
        <v>73.72</v>
      </c>
      <c r="CZ79" s="29">
        <v>19987.2</v>
      </c>
      <c r="DA79" s="30">
        <v>-50.4</v>
      </c>
      <c r="DB79" s="29">
        <v>39439.68</v>
      </c>
      <c r="DC79" s="30">
        <v>-58.37</v>
      </c>
      <c r="DD79" s="29">
        <v>8815.34</v>
      </c>
      <c r="DE79" s="30">
        <v>10.87</v>
      </c>
      <c r="DF79" s="29">
        <v>55595.85</v>
      </c>
      <c r="DG79" s="30">
        <v>-45.53</v>
      </c>
      <c r="DH79" s="29">
        <v>20203.29</v>
      </c>
      <c r="DI79" s="30">
        <v>-50.05</v>
      </c>
      <c r="DJ79" s="29">
        <v>747157.26</v>
      </c>
      <c r="DK79" s="29">
        <v>204.6</v>
      </c>
      <c r="DL79" s="28">
        <v>117384.51</v>
      </c>
      <c r="DM79" s="30">
        <v>-24.26</v>
      </c>
      <c r="DN79" s="29">
        <v>2879095.3</v>
      </c>
      <c r="DO79" s="28">
        <v>1690.48</v>
      </c>
      <c r="DP79" s="29">
        <v>77662.42</v>
      </c>
      <c r="DQ79" s="29">
        <v>-362.19</v>
      </c>
      <c r="DR79" s="29">
        <v>45779.86</v>
      </c>
      <c r="DS79" s="30">
        <v>-60.62</v>
      </c>
      <c r="DT79" s="29">
        <v>131482.75</v>
      </c>
      <c r="DU79" s="30">
        <v>-279.42</v>
      </c>
      <c r="DV79" s="29">
        <v>35669.629999999997</v>
      </c>
      <c r="DW79" s="30">
        <v>-21.41</v>
      </c>
      <c r="DX79" s="29">
        <v>132659.01</v>
      </c>
      <c r="DY79" s="29">
        <v>-148.32</v>
      </c>
      <c r="DZ79" s="29">
        <v>8553.66</v>
      </c>
      <c r="EA79" s="30">
        <v>-3.3</v>
      </c>
      <c r="EB79" s="29">
        <v>12339.47</v>
      </c>
      <c r="EC79" s="30">
        <v>-12.64</v>
      </c>
      <c r="ED79" s="29">
        <v>10887.82</v>
      </c>
      <c r="EE79" s="30">
        <v>3.92</v>
      </c>
      <c r="EF79" s="29">
        <v>226520.41</v>
      </c>
      <c r="EG79" s="30">
        <v>-518.54</v>
      </c>
      <c r="EH79" s="29">
        <v>278061.09999999998</v>
      </c>
      <c r="EI79" s="30">
        <v>138.11000000000001</v>
      </c>
      <c r="EJ79" s="29">
        <v>101792.6</v>
      </c>
      <c r="EK79" s="30">
        <v>-102.12</v>
      </c>
      <c r="EL79" s="29">
        <v>30861.89</v>
      </c>
      <c r="EM79" s="30">
        <v>-45.14</v>
      </c>
      <c r="EN79" s="29">
        <v>45779.86</v>
      </c>
      <c r="EO79" s="30">
        <v>-60.62</v>
      </c>
      <c r="EP79" s="29">
        <v>180318.2</v>
      </c>
      <c r="EQ79" s="29">
        <v>-82.37</v>
      </c>
      <c r="ER79" s="29">
        <v>14175.97</v>
      </c>
      <c r="ES79" s="29">
        <v>-5.49</v>
      </c>
      <c r="ET79" s="29">
        <v>208179.69</v>
      </c>
      <c r="EU79" s="30">
        <v>598.87</v>
      </c>
      <c r="EV79" s="29">
        <v>42573.38</v>
      </c>
      <c r="EW79" s="30">
        <v>-73.36</v>
      </c>
      <c r="EX79" s="29">
        <v>67729.100000000006</v>
      </c>
      <c r="EY79" s="30">
        <v>36.659999999999997</v>
      </c>
    </row>
    <row r="80" spans="1:155">
      <c r="A80" s="27">
        <v>46149</v>
      </c>
      <c r="B80" s="29">
        <v>5952488.9299999997</v>
      </c>
      <c r="C80" s="29">
        <v>1372.91</v>
      </c>
      <c r="D80" s="29">
        <v>666656.18000000005</v>
      </c>
      <c r="E80" s="29">
        <v>-1126.0999999999999</v>
      </c>
      <c r="F80" s="29">
        <v>2471397.2799999998</v>
      </c>
      <c r="G80" s="29">
        <v>682.8</v>
      </c>
      <c r="H80" s="29">
        <v>379366.36</v>
      </c>
      <c r="I80" s="29">
        <v>-9.67</v>
      </c>
      <c r="J80" s="29">
        <v>43773.82</v>
      </c>
      <c r="K80" s="30">
        <v>-82.04</v>
      </c>
      <c r="L80" s="29">
        <v>350800.45</v>
      </c>
      <c r="M80" s="29">
        <v>60.77</v>
      </c>
      <c r="N80" s="29">
        <v>254710.7</v>
      </c>
      <c r="O80" s="30">
        <v>-202.66</v>
      </c>
      <c r="P80" s="29">
        <v>187647.51</v>
      </c>
      <c r="Q80" s="29">
        <v>-467.63</v>
      </c>
      <c r="R80" s="29">
        <v>130808.28</v>
      </c>
      <c r="S80" s="30">
        <v>-306.70999999999998</v>
      </c>
      <c r="T80" s="29">
        <v>8818.76</v>
      </c>
      <c r="U80" s="30">
        <v>8</v>
      </c>
      <c r="V80" s="29">
        <v>131112.26999999999</v>
      </c>
      <c r="W80" s="29">
        <v>-178.4</v>
      </c>
      <c r="X80" s="29">
        <v>2902373.59</v>
      </c>
      <c r="Y80" s="29">
        <v>2255.7800000000002</v>
      </c>
      <c r="Z80" s="29">
        <v>43147.48</v>
      </c>
      <c r="AA80" s="30">
        <v>-79.98</v>
      </c>
      <c r="AB80" s="29">
        <v>209667.77</v>
      </c>
      <c r="AC80" s="30">
        <v>-180.06</v>
      </c>
      <c r="AD80" s="29">
        <v>20153.57</v>
      </c>
      <c r="AE80" s="30">
        <v>-3.8</v>
      </c>
      <c r="AF80" s="29">
        <v>25266.9</v>
      </c>
      <c r="AG80" s="30">
        <v>-25.73</v>
      </c>
      <c r="AH80" s="29">
        <v>234598.74</v>
      </c>
      <c r="AI80" s="29">
        <v>-90.45</v>
      </c>
      <c r="AJ80" s="29">
        <v>105125.17</v>
      </c>
      <c r="AK80" s="30">
        <v>-352.85</v>
      </c>
      <c r="AL80" s="29">
        <v>93041.36</v>
      </c>
      <c r="AM80" s="29">
        <v>-83.82</v>
      </c>
      <c r="AN80" s="29">
        <v>181291.71</v>
      </c>
      <c r="AO80" s="29">
        <v>-118.59</v>
      </c>
      <c r="AP80" s="29">
        <v>208177.59</v>
      </c>
      <c r="AQ80" s="30">
        <v>681.52</v>
      </c>
      <c r="AR80" s="29">
        <v>25547.81</v>
      </c>
      <c r="AS80" s="30">
        <v>3.48</v>
      </c>
      <c r="AT80" s="29">
        <v>87400.9</v>
      </c>
      <c r="AU80" s="30">
        <v>-3.52</v>
      </c>
      <c r="AV80" s="29">
        <v>48316.37</v>
      </c>
      <c r="AW80" s="30">
        <v>9.25</v>
      </c>
      <c r="AX80" s="29">
        <v>77203.199999999997</v>
      </c>
      <c r="AY80" s="30">
        <v>-317.56</v>
      </c>
      <c r="AZ80" s="28">
        <v>3107060.84</v>
      </c>
      <c r="BA80" s="29">
        <v>2167.77</v>
      </c>
      <c r="BB80" s="29">
        <v>110359.54</v>
      </c>
      <c r="BC80" s="30">
        <v>-15.38</v>
      </c>
      <c r="BD80" s="29">
        <v>39317.33</v>
      </c>
      <c r="BE80" s="30">
        <v>-51.22</v>
      </c>
      <c r="BF80" s="29"/>
      <c r="BG80" s="29"/>
      <c r="BH80" s="29">
        <v>111657.68</v>
      </c>
      <c r="BI80" s="30">
        <v>-73.790000000000006</v>
      </c>
      <c r="BJ80" s="29">
        <v>144632.26</v>
      </c>
      <c r="BK80" s="30">
        <v>-148.55000000000001</v>
      </c>
      <c r="BL80" s="29">
        <v>48774.59</v>
      </c>
      <c r="BM80" s="30">
        <v>-12.51</v>
      </c>
      <c r="BN80" s="29">
        <v>61581.54</v>
      </c>
      <c r="BO80" s="30">
        <v>126.09</v>
      </c>
      <c r="BP80" s="29">
        <v>87637.49</v>
      </c>
      <c r="BQ80" s="30">
        <v>-316.76</v>
      </c>
      <c r="BR80" s="29">
        <v>369462.27</v>
      </c>
      <c r="BS80" s="30">
        <v>286.25</v>
      </c>
      <c r="BT80" s="29">
        <v>2947215.32</v>
      </c>
      <c r="BU80" s="28">
        <v>2126.73</v>
      </c>
      <c r="BV80" s="29">
        <v>478191.08</v>
      </c>
      <c r="BW80" s="30">
        <v>219.12</v>
      </c>
      <c r="BX80" s="29">
        <v>76258.39</v>
      </c>
      <c r="BY80" s="30">
        <v>-48.63</v>
      </c>
      <c r="BZ80" s="29">
        <v>274333.07</v>
      </c>
      <c r="CA80" s="30">
        <v>-202.4</v>
      </c>
      <c r="CB80" s="29">
        <v>12781.44</v>
      </c>
      <c r="CC80" s="30">
        <v>-1.1100000000000001</v>
      </c>
      <c r="CD80" s="29">
        <v>28053.66</v>
      </c>
      <c r="CE80" s="30">
        <v>-43.46</v>
      </c>
      <c r="CF80" s="29">
        <v>28664.49</v>
      </c>
      <c r="CG80" s="30">
        <v>32.950000000000003</v>
      </c>
      <c r="CH80" s="29">
        <v>69012.66</v>
      </c>
      <c r="CI80" s="30">
        <v>-25.14</v>
      </c>
      <c r="CJ80" s="29">
        <v>355444.74</v>
      </c>
      <c r="CK80" s="29">
        <v>-839.91</v>
      </c>
      <c r="CL80" s="29">
        <v>239051.19</v>
      </c>
      <c r="CM80" s="30">
        <v>-244.13</v>
      </c>
      <c r="CN80" s="29">
        <v>136849.42000000001</v>
      </c>
      <c r="CO80" s="30">
        <v>63.68</v>
      </c>
      <c r="CP80" s="29">
        <v>110910.54</v>
      </c>
      <c r="CQ80" s="30">
        <v>-14.89</v>
      </c>
      <c r="CR80" s="29">
        <v>165429.59</v>
      </c>
      <c r="CS80" s="30">
        <v>-364.82</v>
      </c>
      <c r="CT80" s="29">
        <v>176148.41</v>
      </c>
      <c r="CU80" s="30">
        <v>57.81</v>
      </c>
      <c r="CV80" s="29">
        <v>2947215.32</v>
      </c>
      <c r="CW80" s="28">
        <v>2126.73</v>
      </c>
      <c r="CX80" s="29">
        <v>266077.27</v>
      </c>
      <c r="CY80" s="29">
        <v>-50.34</v>
      </c>
      <c r="CZ80" s="29">
        <v>19766.2</v>
      </c>
      <c r="DA80" s="30">
        <v>-56.5</v>
      </c>
      <c r="DB80" s="29">
        <v>39317.33</v>
      </c>
      <c r="DC80" s="30">
        <v>-51.22</v>
      </c>
      <c r="DD80" s="29">
        <v>8818.76</v>
      </c>
      <c r="DE80" s="30">
        <v>8</v>
      </c>
      <c r="DF80" s="29">
        <v>57743.199999999997</v>
      </c>
      <c r="DG80" s="30">
        <v>-25.36</v>
      </c>
      <c r="DH80" s="29">
        <v>19910.59</v>
      </c>
      <c r="DI80" s="30">
        <v>-49.9</v>
      </c>
      <c r="DJ80" s="29">
        <v>758680.5</v>
      </c>
      <c r="DK80" s="29">
        <v>298.69</v>
      </c>
      <c r="DL80" s="29">
        <v>111897.41</v>
      </c>
      <c r="DM80" s="30">
        <v>65.37</v>
      </c>
      <c r="DN80" s="29">
        <v>2947215.32</v>
      </c>
      <c r="DO80" s="28">
        <v>2126.73</v>
      </c>
      <c r="DP80" s="29">
        <v>77621.600000000006</v>
      </c>
      <c r="DQ80" s="28">
        <v>-307.27</v>
      </c>
      <c r="DR80" s="29">
        <v>44956.46</v>
      </c>
      <c r="DS80" s="30">
        <v>-109.72</v>
      </c>
      <c r="DT80" s="29">
        <v>130808.28</v>
      </c>
      <c r="DU80" s="30">
        <v>-306.70999999999998</v>
      </c>
      <c r="DV80" s="29">
        <v>34355.33</v>
      </c>
      <c r="DW80" s="30">
        <v>-58.17</v>
      </c>
      <c r="DX80" s="29">
        <v>131112.26999999999</v>
      </c>
      <c r="DY80" s="29">
        <v>-178.4</v>
      </c>
      <c r="DZ80" s="29">
        <v>8414.93</v>
      </c>
      <c r="EA80" s="30">
        <v>-0.95</v>
      </c>
      <c r="EB80" s="29">
        <v>12185.59</v>
      </c>
      <c r="EC80" s="30">
        <v>-16.36</v>
      </c>
      <c r="ED80" s="29">
        <v>10842.81</v>
      </c>
      <c r="EE80" s="30">
        <v>-4.9400000000000004</v>
      </c>
      <c r="EF80" s="29">
        <v>227819.97</v>
      </c>
      <c r="EG80" s="30">
        <v>-449.16</v>
      </c>
      <c r="EH80" s="29">
        <v>285124.59000000003</v>
      </c>
      <c r="EI80" s="30">
        <v>280.52999999999997</v>
      </c>
      <c r="EJ80" s="29">
        <v>101258.54</v>
      </c>
      <c r="EK80" s="30">
        <v>-113.49</v>
      </c>
      <c r="EL80" s="29">
        <v>30580.85</v>
      </c>
      <c r="EM80" s="30">
        <v>-41.85</v>
      </c>
      <c r="EN80" s="29">
        <v>44956.46</v>
      </c>
      <c r="EO80" s="30">
        <v>-109.72</v>
      </c>
      <c r="EP80" s="29">
        <v>166934.26999999999</v>
      </c>
      <c r="EQ80" s="29">
        <v>-63.86</v>
      </c>
      <c r="ER80" s="29">
        <v>13785.4</v>
      </c>
      <c r="ES80" s="29">
        <v>-3.08</v>
      </c>
      <c r="ET80" s="29">
        <v>208177.59</v>
      </c>
      <c r="EU80" s="30">
        <v>681.52</v>
      </c>
      <c r="EV80" s="29">
        <v>43147.48</v>
      </c>
      <c r="EW80" s="30">
        <v>-79.98</v>
      </c>
      <c r="EX80" s="29">
        <v>67763.06</v>
      </c>
      <c r="EY80" s="30">
        <v>65.08</v>
      </c>
    </row>
    <row r="81" spans="1:155">
      <c r="A81" s="27">
        <v>46150</v>
      </c>
      <c r="B81" s="29">
        <v>5958865.5999999996</v>
      </c>
      <c r="C81" s="29">
        <v>2150.08</v>
      </c>
      <c r="D81" s="29">
        <v>672546.76</v>
      </c>
      <c r="E81" s="29">
        <v>-972.91</v>
      </c>
      <c r="F81" s="29">
        <v>2469470.9</v>
      </c>
      <c r="G81" s="29">
        <v>1268.0899999999999</v>
      </c>
      <c r="H81" s="29">
        <v>372920.35</v>
      </c>
      <c r="I81" s="29">
        <v>-189.6</v>
      </c>
      <c r="J81" s="29">
        <v>45265.55</v>
      </c>
      <c r="K81" s="30">
        <v>-34.36</v>
      </c>
      <c r="L81" s="29">
        <v>344863.81</v>
      </c>
      <c r="M81" s="29">
        <v>-107.71</v>
      </c>
      <c r="N81" s="29">
        <v>271995.09000000003</v>
      </c>
      <c r="O81" s="30">
        <v>238.71</v>
      </c>
      <c r="P81" s="29">
        <v>186223.82</v>
      </c>
      <c r="Q81" s="29">
        <v>-392.52</v>
      </c>
      <c r="R81" s="29">
        <v>136137.84</v>
      </c>
      <c r="S81" s="30">
        <v>-198.54</v>
      </c>
      <c r="T81" s="29">
        <v>8844.3700000000008</v>
      </c>
      <c r="U81" s="30">
        <v>9.3800000000000008</v>
      </c>
      <c r="V81" s="29">
        <v>131906.76</v>
      </c>
      <c r="W81" s="29">
        <v>-126.74</v>
      </c>
      <c r="X81" s="29">
        <v>2908880.25</v>
      </c>
      <c r="Y81" s="29">
        <v>2727.68</v>
      </c>
      <c r="Z81" s="29">
        <v>43511.199999999997</v>
      </c>
      <c r="AA81" s="30">
        <v>-79.010000000000005</v>
      </c>
      <c r="AB81" s="29">
        <v>208285.2</v>
      </c>
      <c r="AC81" s="30">
        <v>-113.53</v>
      </c>
      <c r="AD81" s="28">
        <v>20435.43</v>
      </c>
      <c r="AE81" s="30">
        <v>18.47</v>
      </c>
      <c r="AF81" s="29">
        <v>24854.43</v>
      </c>
      <c r="AG81" s="30">
        <v>-25.46</v>
      </c>
      <c r="AH81" s="28">
        <v>224539.62</v>
      </c>
      <c r="AI81" s="29">
        <v>-342.98</v>
      </c>
      <c r="AJ81" s="29">
        <v>106535.59</v>
      </c>
      <c r="AK81" s="30">
        <v>-317.66000000000003</v>
      </c>
      <c r="AL81" s="29">
        <v>99727.2</v>
      </c>
      <c r="AM81" s="29">
        <v>48.76</v>
      </c>
      <c r="AN81" s="29">
        <v>192338.39</v>
      </c>
      <c r="AO81" s="29">
        <v>188.57</v>
      </c>
      <c r="AP81" s="29">
        <v>209688.18</v>
      </c>
      <c r="AQ81" s="30">
        <v>686.61</v>
      </c>
      <c r="AR81" s="29">
        <v>25599.39</v>
      </c>
      <c r="AS81" s="30">
        <v>18.77</v>
      </c>
      <c r="AT81" s="29">
        <v>88162.75</v>
      </c>
      <c r="AU81" s="30">
        <v>35.56</v>
      </c>
      <c r="AV81" s="29">
        <v>49285.02</v>
      </c>
      <c r="AW81" s="30">
        <v>21.42</v>
      </c>
      <c r="AX81" s="29">
        <v>76013.490000000005</v>
      </c>
      <c r="AY81" s="30">
        <v>-310.5</v>
      </c>
      <c r="AZ81" s="28">
        <v>3114461.3</v>
      </c>
      <c r="BA81" s="29">
        <v>2715.32</v>
      </c>
      <c r="BB81" s="29">
        <v>109620.64</v>
      </c>
      <c r="BC81" s="30">
        <v>4.12</v>
      </c>
      <c r="BD81" s="29">
        <v>38372.51</v>
      </c>
      <c r="BE81" s="30">
        <v>-52.01</v>
      </c>
      <c r="BF81" s="29"/>
      <c r="BG81" s="29"/>
      <c r="BH81" s="29">
        <v>111074.29</v>
      </c>
      <c r="BI81" s="30">
        <v>-183.29</v>
      </c>
      <c r="BJ81" s="29">
        <v>142827.19</v>
      </c>
      <c r="BK81" s="30">
        <v>-300</v>
      </c>
      <c r="BL81" s="29">
        <v>48808.05</v>
      </c>
      <c r="BM81" s="30">
        <v>-13.51</v>
      </c>
      <c r="BN81" s="29">
        <v>60768.95</v>
      </c>
      <c r="BO81" s="30">
        <v>78.2</v>
      </c>
      <c r="BP81" s="29">
        <v>86098.75</v>
      </c>
      <c r="BQ81" s="30">
        <v>-277.31</v>
      </c>
      <c r="BR81" s="29">
        <v>369216.06</v>
      </c>
      <c r="BS81" s="30">
        <v>246.99</v>
      </c>
      <c r="BT81" s="29">
        <v>2953437.16</v>
      </c>
      <c r="BU81" s="29">
        <v>2607.52</v>
      </c>
      <c r="BV81" s="29">
        <v>476747.78</v>
      </c>
      <c r="BW81" s="30">
        <v>130.84</v>
      </c>
      <c r="BX81" s="29">
        <v>77751.240000000005</v>
      </c>
      <c r="BY81" s="30">
        <v>39.9</v>
      </c>
      <c r="BZ81" s="29">
        <v>292065.59000000003</v>
      </c>
      <c r="CA81" s="30">
        <v>237.33</v>
      </c>
      <c r="CB81" s="29">
        <v>12669.28</v>
      </c>
      <c r="CC81" s="30">
        <v>-13.18</v>
      </c>
      <c r="CD81" s="29">
        <v>28190.76</v>
      </c>
      <c r="CE81" s="30">
        <v>-48.64</v>
      </c>
      <c r="CF81" s="29">
        <v>28871.15</v>
      </c>
      <c r="CG81" s="30">
        <v>58.47</v>
      </c>
      <c r="CH81" s="29">
        <v>70466.2</v>
      </c>
      <c r="CI81" s="30">
        <v>-14.53</v>
      </c>
      <c r="CJ81" s="29">
        <v>356473.27</v>
      </c>
      <c r="CK81" s="29">
        <v>-706.03</v>
      </c>
      <c r="CL81" s="29">
        <v>238051.20000000001</v>
      </c>
      <c r="CM81" s="30">
        <v>-164.33</v>
      </c>
      <c r="CN81" s="29">
        <v>134928.18</v>
      </c>
      <c r="CO81" s="30">
        <v>104</v>
      </c>
      <c r="CP81" s="29">
        <v>110168.74</v>
      </c>
      <c r="CQ81" s="30">
        <v>4.7300000000000004</v>
      </c>
      <c r="CR81" s="29">
        <v>170538.69</v>
      </c>
      <c r="CS81" s="30">
        <v>-282.83999999999997</v>
      </c>
      <c r="CT81" s="29">
        <v>175827.68</v>
      </c>
      <c r="CU81" s="30">
        <v>180.57</v>
      </c>
      <c r="CV81" s="28">
        <v>2953437.16</v>
      </c>
      <c r="CW81" s="29">
        <v>2607.52</v>
      </c>
      <c r="CX81" s="29">
        <v>264608.08</v>
      </c>
      <c r="CY81" s="29">
        <v>-65.13</v>
      </c>
      <c r="CZ81" s="29">
        <v>20066.66</v>
      </c>
      <c r="DA81" s="30">
        <v>-48.9</v>
      </c>
      <c r="DB81" s="29">
        <v>38372.51</v>
      </c>
      <c r="DC81" s="30">
        <v>-52.01</v>
      </c>
      <c r="DD81" s="29">
        <v>8844.3700000000008</v>
      </c>
      <c r="DE81" s="30">
        <v>9.3800000000000008</v>
      </c>
      <c r="DF81" s="29">
        <v>59166.09</v>
      </c>
      <c r="DG81" s="30">
        <v>52.24</v>
      </c>
      <c r="DH81" s="28">
        <v>19993.490000000002</v>
      </c>
      <c r="DI81" s="30">
        <v>-57.47</v>
      </c>
      <c r="DJ81" s="29">
        <v>743587.15</v>
      </c>
      <c r="DK81" s="29">
        <v>-90.38</v>
      </c>
      <c r="DL81" s="29">
        <v>110175.21</v>
      </c>
      <c r="DM81" s="30">
        <v>104.86</v>
      </c>
      <c r="DN81" s="29">
        <v>2953437.16</v>
      </c>
      <c r="DO81" s="29">
        <v>2607.52</v>
      </c>
      <c r="DP81" s="29">
        <v>78753.87</v>
      </c>
      <c r="DQ81" s="29">
        <v>-298.31</v>
      </c>
      <c r="DR81" s="29">
        <v>46340.86</v>
      </c>
      <c r="DS81" s="30">
        <v>-69.290000000000006</v>
      </c>
      <c r="DT81" s="29">
        <v>136137.84</v>
      </c>
      <c r="DU81" s="30">
        <v>-198.54</v>
      </c>
      <c r="DV81" s="29">
        <v>34132.53</v>
      </c>
      <c r="DW81" s="30">
        <v>-84.38</v>
      </c>
      <c r="DX81" s="29">
        <v>131906.76</v>
      </c>
      <c r="DY81" s="29">
        <v>-126.74</v>
      </c>
      <c r="DZ81" s="29">
        <v>8374.94</v>
      </c>
      <c r="EA81" s="30">
        <v>-0.14000000000000001</v>
      </c>
      <c r="EB81" s="29">
        <v>12089.7</v>
      </c>
      <c r="EC81" s="30">
        <v>-29</v>
      </c>
      <c r="ED81" s="29">
        <v>11255.66</v>
      </c>
      <c r="EE81" s="30">
        <v>-4.41</v>
      </c>
      <c r="EF81" s="29">
        <v>227412.68</v>
      </c>
      <c r="EG81" s="30">
        <v>-333.11</v>
      </c>
      <c r="EH81" s="29">
        <v>287342.69</v>
      </c>
      <c r="EI81" s="30">
        <v>392.66</v>
      </c>
      <c r="EJ81" s="29">
        <v>104487.59</v>
      </c>
      <c r="EK81" s="30">
        <v>-40.69</v>
      </c>
      <c r="EL81" s="29">
        <v>30740.17</v>
      </c>
      <c r="EM81" s="30">
        <v>-47.11</v>
      </c>
      <c r="EN81" s="29">
        <v>46340.86</v>
      </c>
      <c r="EO81" s="30">
        <v>-69.290000000000006</v>
      </c>
      <c r="EP81" s="29">
        <v>163857.19</v>
      </c>
      <c r="EQ81" s="29">
        <v>-246.6</v>
      </c>
      <c r="ER81" s="29">
        <v>13738.47</v>
      </c>
      <c r="ES81" s="29">
        <v>-6.34</v>
      </c>
      <c r="ET81" s="29">
        <v>209688.18</v>
      </c>
      <c r="EU81" s="30">
        <v>686.61</v>
      </c>
      <c r="EV81" s="29">
        <v>43511.199999999997</v>
      </c>
      <c r="EW81" s="30">
        <v>-79.010000000000005</v>
      </c>
      <c r="EX81" s="29">
        <v>66657.539999999994</v>
      </c>
      <c r="EY81" s="30">
        <v>83.74</v>
      </c>
    </row>
    <row r="82" spans="1:155">
      <c r="A82" s="27">
        <v>46153</v>
      </c>
      <c r="B82" s="29">
        <v>6216556.2000000002</v>
      </c>
      <c r="C82" s="29">
        <v>1820.47</v>
      </c>
      <c r="D82" s="29">
        <v>673596.67</v>
      </c>
      <c r="E82" s="29">
        <v>-831.43</v>
      </c>
      <c r="F82" s="29">
        <v>2584811.88</v>
      </c>
      <c r="G82" s="29">
        <v>1423.14</v>
      </c>
      <c r="H82" s="29">
        <v>364674.63</v>
      </c>
      <c r="I82" s="29">
        <v>-436.78</v>
      </c>
      <c r="J82" s="29">
        <v>45396.52</v>
      </c>
      <c r="K82" s="30">
        <v>-43.87</v>
      </c>
      <c r="L82" s="29">
        <v>337530.38</v>
      </c>
      <c r="M82" s="29">
        <v>-329.67</v>
      </c>
      <c r="N82" s="29">
        <v>287391.03999999998</v>
      </c>
      <c r="O82" s="30">
        <v>336.48</v>
      </c>
      <c r="P82" s="29">
        <v>182561.6</v>
      </c>
      <c r="Q82" s="29">
        <v>-438.82</v>
      </c>
      <c r="R82" s="29">
        <v>135962.22</v>
      </c>
      <c r="S82" s="30">
        <v>-119.05</v>
      </c>
      <c r="T82" s="29">
        <v>8763.24</v>
      </c>
      <c r="U82" s="30">
        <v>1.24</v>
      </c>
      <c r="V82" s="28">
        <v>135758.59</v>
      </c>
      <c r="W82" s="29">
        <v>-19.32</v>
      </c>
      <c r="X82" s="29">
        <v>3151662.37</v>
      </c>
      <c r="Y82" s="29">
        <v>3250.34</v>
      </c>
      <c r="Z82" s="29">
        <v>43380.98</v>
      </c>
      <c r="AA82" s="30">
        <v>-95.45</v>
      </c>
      <c r="AB82" s="29">
        <v>205936.34</v>
      </c>
      <c r="AC82" s="30">
        <v>-259.36</v>
      </c>
      <c r="AD82" s="29">
        <v>19675.150000000001</v>
      </c>
      <c r="AE82" s="30">
        <v>20.27</v>
      </c>
      <c r="AF82" s="29">
        <v>24238.54</v>
      </c>
      <c r="AG82" s="30">
        <v>-32.840000000000003</v>
      </c>
      <c r="AH82" s="29">
        <v>232711.58</v>
      </c>
      <c r="AI82" s="29">
        <v>-347.63</v>
      </c>
      <c r="AJ82" s="28">
        <v>105327.73</v>
      </c>
      <c r="AK82" s="30">
        <v>-331.18</v>
      </c>
      <c r="AL82" s="29">
        <v>104122.37</v>
      </c>
      <c r="AM82" s="29">
        <v>105.02</v>
      </c>
      <c r="AN82" s="29">
        <v>202999.77</v>
      </c>
      <c r="AO82" s="29">
        <v>223.41</v>
      </c>
      <c r="AP82" s="29">
        <v>205372.9</v>
      </c>
      <c r="AQ82" s="30">
        <v>425.74</v>
      </c>
      <c r="AR82" s="29">
        <v>24668.01</v>
      </c>
      <c r="AS82" s="30">
        <v>12.88</v>
      </c>
      <c r="AT82" s="29">
        <v>88338.84</v>
      </c>
      <c r="AU82" s="30">
        <v>-35.450000000000003</v>
      </c>
      <c r="AV82" s="29">
        <v>48285.75</v>
      </c>
      <c r="AW82" s="30">
        <v>-31.8</v>
      </c>
      <c r="AX82" s="29">
        <v>74464.679999999993</v>
      </c>
      <c r="AY82" s="30">
        <v>-265.77999999999997</v>
      </c>
      <c r="AZ82" s="28">
        <v>3359021.33</v>
      </c>
      <c r="BA82" s="29">
        <v>3156</v>
      </c>
      <c r="BB82" s="29">
        <v>110208.74</v>
      </c>
      <c r="BC82" s="30">
        <v>-7.21</v>
      </c>
      <c r="BD82" s="29">
        <v>37623.5</v>
      </c>
      <c r="BE82" s="30">
        <v>-55.53</v>
      </c>
      <c r="BF82" s="29"/>
      <c r="BG82" s="29"/>
      <c r="BH82" s="29">
        <v>110288.69</v>
      </c>
      <c r="BI82" s="30">
        <v>-276.77</v>
      </c>
      <c r="BJ82" s="29">
        <v>139439.72</v>
      </c>
      <c r="BK82" s="30">
        <v>-439.09</v>
      </c>
      <c r="BL82" s="29">
        <v>48216.17</v>
      </c>
      <c r="BM82" s="30">
        <v>-28.33</v>
      </c>
      <c r="BN82" s="29">
        <v>59396.49</v>
      </c>
      <c r="BO82" s="30">
        <v>59.37</v>
      </c>
      <c r="BP82" s="29">
        <v>84101.18</v>
      </c>
      <c r="BQ82" s="30">
        <v>-219.37</v>
      </c>
      <c r="BR82" s="29">
        <v>366434.84</v>
      </c>
      <c r="BS82" s="30">
        <v>9.6199999999999992</v>
      </c>
      <c r="BT82" s="29">
        <v>3196688.53</v>
      </c>
      <c r="BU82" s="29">
        <v>3155.66</v>
      </c>
      <c r="BV82" s="29">
        <v>492603.83</v>
      </c>
      <c r="BW82" s="30">
        <v>182.62</v>
      </c>
      <c r="BX82" s="29">
        <v>76158.41</v>
      </c>
      <c r="BY82" s="30">
        <v>37.130000000000003</v>
      </c>
      <c r="BZ82" s="29">
        <v>307122.15000000002</v>
      </c>
      <c r="CA82" s="30">
        <v>328.43</v>
      </c>
      <c r="CB82" s="29">
        <v>12257.34</v>
      </c>
      <c r="CC82" s="30">
        <v>-29.21</v>
      </c>
      <c r="CD82" s="29">
        <v>27508.83</v>
      </c>
      <c r="CE82" s="30">
        <v>-91.19</v>
      </c>
      <c r="CF82" s="29">
        <v>28936.13</v>
      </c>
      <c r="CG82" s="30">
        <v>49.02</v>
      </c>
      <c r="CH82" s="29">
        <v>69378.070000000007</v>
      </c>
      <c r="CI82" s="30">
        <v>-86.14</v>
      </c>
      <c r="CJ82" s="29">
        <v>351042.74</v>
      </c>
      <c r="CK82" s="29">
        <v>-716.37</v>
      </c>
      <c r="CL82" s="28">
        <v>235750.08</v>
      </c>
      <c r="CM82" s="30">
        <v>-294.05</v>
      </c>
      <c r="CN82" s="28">
        <v>134023.24</v>
      </c>
      <c r="CO82" s="30">
        <v>127.72</v>
      </c>
      <c r="CP82" s="29">
        <v>110741.07</v>
      </c>
      <c r="CQ82" s="30">
        <v>-6.74</v>
      </c>
      <c r="CR82" s="29">
        <v>170629.3</v>
      </c>
      <c r="CS82" s="30">
        <v>-214.27</v>
      </c>
      <c r="CT82" s="29">
        <v>177828.15</v>
      </c>
      <c r="CU82" s="30">
        <v>162.24</v>
      </c>
      <c r="CV82" s="29">
        <v>3196688.53</v>
      </c>
      <c r="CW82" s="29">
        <v>3155.66</v>
      </c>
      <c r="CX82" s="29">
        <v>261699.76</v>
      </c>
      <c r="CY82" s="29">
        <v>-194.36</v>
      </c>
      <c r="CZ82" s="29">
        <v>20006.759999999998</v>
      </c>
      <c r="DA82" s="30">
        <v>-53.85</v>
      </c>
      <c r="DB82" s="29">
        <v>37623.5</v>
      </c>
      <c r="DC82" s="30">
        <v>-55.53</v>
      </c>
      <c r="DD82" s="28">
        <v>8763.24</v>
      </c>
      <c r="DE82" s="30">
        <v>1.24</v>
      </c>
      <c r="DF82" s="29">
        <v>57936</v>
      </c>
      <c r="DG82" s="30">
        <v>52.11</v>
      </c>
      <c r="DH82" s="29">
        <v>19481.259999999998</v>
      </c>
      <c r="DI82" s="30">
        <v>-90.74</v>
      </c>
      <c r="DJ82" s="29">
        <v>741358.82</v>
      </c>
      <c r="DK82" s="29">
        <v>-453.38</v>
      </c>
      <c r="DL82" s="29">
        <v>109451.98</v>
      </c>
      <c r="DM82" s="30">
        <v>123.87</v>
      </c>
      <c r="DN82" s="29">
        <v>3196688.53</v>
      </c>
      <c r="DO82" s="29">
        <v>3155.66</v>
      </c>
      <c r="DP82" s="29">
        <v>78426.44</v>
      </c>
      <c r="DQ82" s="29">
        <v>-261.06</v>
      </c>
      <c r="DR82" s="29">
        <v>46472.51</v>
      </c>
      <c r="DS82" s="30">
        <v>-64.7</v>
      </c>
      <c r="DT82" s="29">
        <v>135962.22</v>
      </c>
      <c r="DU82" s="30">
        <v>-119.05</v>
      </c>
      <c r="DV82" s="29">
        <v>34407.449999999997</v>
      </c>
      <c r="DW82" s="30">
        <v>-95.42</v>
      </c>
      <c r="DX82" s="29">
        <v>135758.59</v>
      </c>
      <c r="DY82" s="29">
        <v>-19.32</v>
      </c>
      <c r="DZ82" s="29">
        <v>8211.1</v>
      </c>
      <c r="EA82" s="30">
        <v>-1.31</v>
      </c>
      <c r="EB82" s="29">
        <v>11773.74</v>
      </c>
      <c r="EC82" s="30">
        <v>-33.21</v>
      </c>
      <c r="ED82" s="29">
        <v>11172.51</v>
      </c>
      <c r="EE82" s="30">
        <v>-8.83</v>
      </c>
      <c r="EF82" s="29">
        <v>222638.48</v>
      </c>
      <c r="EG82" s="30">
        <v>-378.63</v>
      </c>
      <c r="EH82" s="29">
        <v>302579.61</v>
      </c>
      <c r="EI82" s="30">
        <v>553.01</v>
      </c>
      <c r="EJ82" s="29">
        <v>103578.68</v>
      </c>
      <c r="EK82" s="30">
        <v>-114.22</v>
      </c>
      <c r="EL82" s="29">
        <v>30008.99</v>
      </c>
      <c r="EM82" s="30">
        <v>-90.25</v>
      </c>
      <c r="EN82" s="29">
        <v>46472.51</v>
      </c>
      <c r="EO82" s="30">
        <v>-64.7</v>
      </c>
      <c r="EP82" s="29">
        <v>165166.89000000001</v>
      </c>
      <c r="EQ82" s="29">
        <v>-321.01</v>
      </c>
      <c r="ER82" s="29">
        <v>13963.57</v>
      </c>
      <c r="ES82" s="29">
        <v>-14.86</v>
      </c>
      <c r="ET82" s="29">
        <v>205372.9</v>
      </c>
      <c r="EU82" s="30">
        <v>425.74</v>
      </c>
      <c r="EV82" s="29">
        <v>43380.98</v>
      </c>
      <c r="EW82" s="30">
        <v>-95.45</v>
      </c>
      <c r="EX82" s="29">
        <v>67360.09</v>
      </c>
      <c r="EY82" s="30">
        <v>88.72</v>
      </c>
    </row>
    <row r="83" spans="1:155">
      <c r="A83" s="27">
        <v>46154</v>
      </c>
      <c r="B83" s="29">
        <v>6074344.5199999996</v>
      </c>
      <c r="C83" s="29">
        <v>-1403.11</v>
      </c>
      <c r="D83" s="29">
        <v>658814.05000000005</v>
      </c>
      <c r="E83" s="29">
        <v>-1016.89</v>
      </c>
      <c r="F83" s="29">
        <v>2530521.92</v>
      </c>
      <c r="G83" s="29">
        <v>542.23</v>
      </c>
      <c r="H83" s="29">
        <v>342374.74</v>
      </c>
      <c r="I83" s="29">
        <v>-1006.72</v>
      </c>
      <c r="J83" s="29">
        <v>44265.54</v>
      </c>
      <c r="K83" s="30">
        <v>-30.16</v>
      </c>
      <c r="L83" s="29">
        <v>316313.06</v>
      </c>
      <c r="M83" s="29">
        <v>-889.9</v>
      </c>
      <c r="N83" s="29">
        <v>282889.59999999998</v>
      </c>
      <c r="O83" s="30">
        <v>408.27</v>
      </c>
      <c r="P83" s="29">
        <v>184773.7</v>
      </c>
      <c r="Q83" s="29">
        <v>-275.69</v>
      </c>
      <c r="R83" s="28">
        <v>133685.28</v>
      </c>
      <c r="S83" s="30">
        <v>-40.92</v>
      </c>
      <c r="T83" s="29">
        <v>8692.64</v>
      </c>
      <c r="U83" s="30">
        <v>-2.84</v>
      </c>
      <c r="V83" s="29">
        <v>128586.23</v>
      </c>
      <c r="W83" s="29">
        <v>-220.51</v>
      </c>
      <c r="X83" s="29">
        <v>3073404.52</v>
      </c>
      <c r="Y83" s="29">
        <v>280.01</v>
      </c>
      <c r="Z83" s="29">
        <v>43264.1</v>
      </c>
      <c r="AA83" s="30">
        <v>-109.77</v>
      </c>
      <c r="AB83" s="29">
        <v>201742.92</v>
      </c>
      <c r="AC83" s="30">
        <v>-215.17</v>
      </c>
      <c r="AD83" s="29">
        <v>19194.990000000002</v>
      </c>
      <c r="AE83" s="30">
        <v>26.07</v>
      </c>
      <c r="AF83" s="29">
        <v>23976.83</v>
      </c>
      <c r="AG83" s="30">
        <v>-26.88</v>
      </c>
      <c r="AH83" s="29">
        <v>227880.69</v>
      </c>
      <c r="AI83" s="29">
        <v>-416.07</v>
      </c>
      <c r="AJ83" s="29">
        <v>102389.36</v>
      </c>
      <c r="AK83" s="30">
        <v>-279.14</v>
      </c>
      <c r="AL83" s="29">
        <v>102008.95</v>
      </c>
      <c r="AM83" s="29">
        <v>139.53</v>
      </c>
      <c r="AN83" s="29">
        <v>200499.04</v>
      </c>
      <c r="AO83" s="29">
        <v>249.54</v>
      </c>
      <c r="AP83" s="29">
        <v>199023.28</v>
      </c>
      <c r="AQ83" s="30">
        <v>186.58</v>
      </c>
      <c r="AR83" s="29">
        <v>23975.22</v>
      </c>
      <c r="AS83" s="30">
        <v>15.47</v>
      </c>
      <c r="AT83" s="29">
        <v>92066.03</v>
      </c>
      <c r="AU83" s="30">
        <v>61.65</v>
      </c>
      <c r="AV83" s="29">
        <v>47664.69</v>
      </c>
      <c r="AW83" s="30">
        <v>-16.87</v>
      </c>
      <c r="AX83" s="29">
        <v>71030.77</v>
      </c>
      <c r="AY83" s="30">
        <v>-233.69</v>
      </c>
      <c r="AZ83" s="28">
        <v>3280370.35</v>
      </c>
      <c r="BA83" s="29">
        <v>524.19000000000005</v>
      </c>
      <c r="BB83" s="29">
        <v>110100.7</v>
      </c>
      <c r="BC83" s="30">
        <v>-23.87</v>
      </c>
      <c r="BD83" s="29">
        <v>36047.32</v>
      </c>
      <c r="BE83" s="30">
        <v>-78.75</v>
      </c>
      <c r="BF83" s="29"/>
      <c r="BG83" s="29"/>
      <c r="BH83" s="29">
        <v>107009.82</v>
      </c>
      <c r="BI83" s="30">
        <v>-295.22000000000003</v>
      </c>
      <c r="BJ83" s="29">
        <v>131995.26</v>
      </c>
      <c r="BK83" s="30">
        <v>-636.33000000000004</v>
      </c>
      <c r="BL83" s="29">
        <v>47483.19</v>
      </c>
      <c r="BM83" s="30">
        <v>-41.41</v>
      </c>
      <c r="BN83" s="29">
        <v>56105.31</v>
      </c>
      <c r="BO83" s="30">
        <v>-75.099999999999994</v>
      </c>
      <c r="BP83" s="29">
        <v>79747.64</v>
      </c>
      <c r="BQ83" s="30">
        <v>-182.06</v>
      </c>
      <c r="BR83" s="29">
        <v>357617.73</v>
      </c>
      <c r="BS83" s="30">
        <v>-207.14</v>
      </c>
      <c r="BT83" s="29">
        <v>3116188.31</v>
      </c>
      <c r="BU83" s="29">
        <v>75.540000000000006</v>
      </c>
      <c r="BV83" s="29">
        <v>477195.8</v>
      </c>
      <c r="BW83" s="30">
        <v>-14.42</v>
      </c>
      <c r="BX83" s="29">
        <v>76349.31</v>
      </c>
      <c r="BY83" s="30">
        <v>94.11</v>
      </c>
      <c r="BZ83" s="29">
        <v>302507.99</v>
      </c>
      <c r="CA83" s="30">
        <v>389.06</v>
      </c>
      <c r="CB83" s="29">
        <v>11928.06</v>
      </c>
      <c r="CC83" s="30">
        <v>-39.6</v>
      </c>
      <c r="CD83" s="29">
        <v>26827.39</v>
      </c>
      <c r="CE83" s="30">
        <v>-78.77</v>
      </c>
      <c r="CF83" s="29">
        <v>28683.97</v>
      </c>
      <c r="CG83" s="30">
        <v>91.49</v>
      </c>
      <c r="CH83" s="29">
        <v>68963.41</v>
      </c>
      <c r="CI83" s="30">
        <v>-71.55</v>
      </c>
      <c r="CJ83" s="29">
        <v>354157.94</v>
      </c>
      <c r="CK83" s="29">
        <v>-510.57</v>
      </c>
      <c r="CL83" s="29">
        <v>230693.46</v>
      </c>
      <c r="CM83" s="30">
        <v>-259.57</v>
      </c>
      <c r="CN83" s="29">
        <v>126061.43</v>
      </c>
      <c r="CO83" s="30">
        <v>-22.66</v>
      </c>
      <c r="CP83" s="29">
        <v>110636.79</v>
      </c>
      <c r="CQ83" s="30">
        <v>-23.82</v>
      </c>
      <c r="CR83" s="29">
        <v>167659.39000000001</v>
      </c>
      <c r="CS83" s="30">
        <v>-129.49</v>
      </c>
      <c r="CT83" s="29">
        <v>179958.7</v>
      </c>
      <c r="CU83" s="30">
        <v>564.63</v>
      </c>
      <c r="CV83" s="29">
        <v>3116188.31</v>
      </c>
      <c r="CW83" s="29">
        <v>75.540000000000006</v>
      </c>
      <c r="CX83" s="29">
        <v>252254.61</v>
      </c>
      <c r="CY83" s="29">
        <v>-442.13</v>
      </c>
      <c r="CZ83" s="29">
        <v>19621.79</v>
      </c>
      <c r="DA83" s="30">
        <v>-47.86</v>
      </c>
      <c r="DB83" s="29">
        <v>36047.32</v>
      </c>
      <c r="DC83" s="30">
        <v>-78.75</v>
      </c>
      <c r="DD83" s="29">
        <v>8692.64</v>
      </c>
      <c r="DE83" s="30">
        <v>-2.84</v>
      </c>
      <c r="DF83" s="29">
        <v>58320.72</v>
      </c>
      <c r="DG83" s="30">
        <v>107.8</v>
      </c>
      <c r="DH83" s="29">
        <v>18859.080000000002</v>
      </c>
      <c r="DI83" s="30">
        <v>-80.91</v>
      </c>
      <c r="DJ83" s="29">
        <v>717267.5</v>
      </c>
      <c r="DK83" s="29">
        <v>-1031.48</v>
      </c>
      <c r="DL83" s="29">
        <v>102593.71</v>
      </c>
      <c r="DM83" s="30">
        <v>-21.49</v>
      </c>
      <c r="DN83" s="29">
        <v>3116188.31</v>
      </c>
      <c r="DO83" s="29">
        <v>75.540000000000006</v>
      </c>
      <c r="DP83" s="29">
        <v>80228.44</v>
      </c>
      <c r="DQ83" s="29">
        <v>-206.06</v>
      </c>
      <c r="DR83" s="29">
        <v>45629.59</v>
      </c>
      <c r="DS83" s="30">
        <v>-68.959999999999994</v>
      </c>
      <c r="DT83" s="29">
        <v>133685.28</v>
      </c>
      <c r="DU83" s="30">
        <v>-40.92</v>
      </c>
      <c r="DV83" s="29">
        <v>33711.120000000003</v>
      </c>
      <c r="DW83" s="30">
        <v>-88.86</v>
      </c>
      <c r="DX83" s="29">
        <v>128586.23</v>
      </c>
      <c r="DY83" s="29">
        <v>-220.51</v>
      </c>
      <c r="DZ83" s="29">
        <v>8107.26</v>
      </c>
      <c r="EA83" s="30">
        <v>-2.31</v>
      </c>
      <c r="EB83" s="29">
        <v>11523.8</v>
      </c>
      <c r="EC83" s="30">
        <v>-41.35</v>
      </c>
      <c r="ED83" s="29">
        <v>10906.73</v>
      </c>
      <c r="EE83" s="30">
        <v>-17.34</v>
      </c>
      <c r="EF83" s="29">
        <v>224694.79</v>
      </c>
      <c r="EG83" s="30">
        <v>-226.64</v>
      </c>
      <c r="EH83" s="29">
        <v>291439.76</v>
      </c>
      <c r="EI83" s="30">
        <v>457.18</v>
      </c>
      <c r="EJ83" s="29">
        <v>102108.02</v>
      </c>
      <c r="EK83" s="30">
        <v>-127.72</v>
      </c>
      <c r="EL83" s="29">
        <v>29300.91</v>
      </c>
      <c r="EM83" s="30">
        <v>-78.02</v>
      </c>
      <c r="EN83" s="29">
        <v>45629.59</v>
      </c>
      <c r="EO83" s="30">
        <v>-68.959999999999994</v>
      </c>
      <c r="EP83" s="29">
        <v>161397.54999999999</v>
      </c>
      <c r="EQ83" s="29">
        <v>-398.9</v>
      </c>
      <c r="ER83" s="28">
        <v>13448.38</v>
      </c>
      <c r="ES83" s="29">
        <v>-31.14</v>
      </c>
      <c r="ET83" s="29">
        <v>199023.28</v>
      </c>
      <c r="EU83" s="30">
        <v>186.58</v>
      </c>
      <c r="EV83" s="29">
        <v>43264.1</v>
      </c>
      <c r="EW83" s="30">
        <v>-109.77</v>
      </c>
      <c r="EX83" s="29">
        <v>67372.69</v>
      </c>
      <c r="EY83" s="30">
        <v>85.95</v>
      </c>
    </row>
    <row r="84" spans="1:155">
      <c r="A84" s="27">
        <v>46155</v>
      </c>
      <c r="B84" s="29">
        <v>6233957.6600000001</v>
      </c>
      <c r="C84" s="29">
        <v>2573.92</v>
      </c>
      <c r="D84" s="29">
        <v>656034.65</v>
      </c>
      <c r="E84" s="29">
        <v>-469.52</v>
      </c>
      <c r="F84" s="29">
        <v>2578792.46</v>
      </c>
      <c r="G84" s="29">
        <v>2294.75</v>
      </c>
      <c r="H84" s="29">
        <v>336207.7</v>
      </c>
      <c r="I84" s="29">
        <v>-1070.96</v>
      </c>
      <c r="J84" s="29">
        <v>42977.47</v>
      </c>
      <c r="K84" s="30">
        <v>-44.07</v>
      </c>
      <c r="L84" s="29">
        <v>311184.90999999997</v>
      </c>
      <c r="M84" s="29">
        <v>-955.69</v>
      </c>
      <c r="N84" s="29">
        <v>309756.28999999998</v>
      </c>
      <c r="O84" s="30">
        <v>900.63</v>
      </c>
      <c r="P84" s="29">
        <v>181176.19</v>
      </c>
      <c r="Q84" s="29">
        <v>-119.97</v>
      </c>
      <c r="R84" s="29">
        <v>134123.87</v>
      </c>
      <c r="S84" s="30">
        <v>21.43</v>
      </c>
      <c r="T84" s="29">
        <v>8720.4599999999991</v>
      </c>
      <c r="U84" s="30">
        <v>-1.81</v>
      </c>
      <c r="V84" s="29">
        <v>135327.78</v>
      </c>
      <c r="W84" s="29">
        <v>157</v>
      </c>
      <c r="X84" s="29">
        <v>3211284.21</v>
      </c>
      <c r="Y84" s="29">
        <v>2938.82</v>
      </c>
      <c r="Z84" s="29">
        <v>42771.11</v>
      </c>
      <c r="AA84" s="30">
        <v>-78.209999999999994</v>
      </c>
      <c r="AB84" s="29">
        <v>198748.58</v>
      </c>
      <c r="AC84" s="30">
        <v>-103.29</v>
      </c>
      <c r="AD84" s="29">
        <v>19670.48</v>
      </c>
      <c r="AE84" s="30">
        <v>48.9</v>
      </c>
      <c r="AF84" s="29">
        <v>24158.77</v>
      </c>
      <c r="AG84" s="30">
        <v>-19.12</v>
      </c>
      <c r="AH84" s="29">
        <v>229819.48</v>
      </c>
      <c r="AI84" s="29">
        <v>-204.77</v>
      </c>
      <c r="AJ84" s="29">
        <v>101832.8</v>
      </c>
      <c r="AK84" s="30">
        <v>-228.8</v>
      </c>
      <c r="AL84" s="29">
        <v>111662.71</v>
      </c>
      <c r="AM84" s="29">
        <v>330.21</v>
      </c>
      <c r="AN84" s="29">
        <v>217916.3</v>
      </c>
      <c r="AO84" s="29">
        <v>560.99</v>
      </c>
      <c r="AP84" s="29">
        <v>195614.27</v>
      </c>
      <c r="AQ84" s="30">
        <v>14.79</v>
      </c>
      <c r="AR84" s="29">
        <v>24215.82</v>
      </c>
      <c r="AS84" s="30">
        <v>32.21</v>
      </c>
      <c r="AT84" s="29">
        <v>93697.06</v>
      </c>
      <c r="AU84" s="30">
        <v>113.77</v>
      </c>
      <c r="AV84" s="29">
        <v>46960.06</v>
      </c>
      <c r="AW84" s="30">
        <v>7.77</v>
      </c>
      <c r="AX84" s="29">
        <v>70382.350000000006</v>
      </c>
      <c r="AY84" s="30">
        <v>-192.1</v>
      </c>
      <c r="AZ84" s="28">
        <v>3426796.12</v>
      </c>
      <c r="BA84" s="29">
        <v>3472.01</v>
      </c>
      <c r="BB84" s="29">
        <v>110975.93</v>
      </c>
      <c r="BC84" s="30">
        <v>-32.6</v>
      </c>
      <c r="BD84" s="29">
        <v>35355.15</v>
      </c>
      <c r="BE84" s="30">
        <v>-90.05</v>
      </c>
      <c r="BF84" s="29"/>
      <c r="BG84" s="29"/>
      <c r="BH84" s="29">
        <v>107250.27</v>
      </c>
      <c r="BI84" s="30">
        <v>-188.89</v>
      </c>
      <c r="BJ84" s="29">
        <v>130317.62</v>
      </c>
      <c r="BK84" s="30">
        <v>-533.86</v>
      </c>
      <c r="BL84" s="29">
        <v>47183.16</v>
      </c>
      <c r="BM84" s="30">
        <v>-32</v>
      </c>
      <c r="BN84" s="29">
        <v>56454.28</v>
      </c>
      <c r="BO84" s="30">
        <v>-75.260000000000005</v>
      </c>
      <c r="BP84" s="29">
        <v>79044.759999999995</v>
      </c>
      <c r="BQ84" s="30">
        <v>-152.58000000000001</v>
      </c>
      <c r="BR84" s="29">
        <v>351586.56</v>
      </c>
      <c r="BS84" s="30">
        <v>-255.72</v>
      </c>
      <c r="BT84" s="29">
        <v>3255966.53</v>
      </c>
      <c r="BU84" s="29">
        <v>2831.27</v>
      </c>
      <c r="BV84" s="29">
        <v>482408.71</v>
      </c>
      <c r="BW84" s="30">
        <v>144.37</v>
      </c>
      <c r="BX84" s="29">
        <v>78552.61</v>
      </c>
      <c r="BY84" s="30">
        <v>195.99</v>
      </c>
      <c r="BZ84" s="29">
        <v>329579.01</v>
      </c>
      <c r="CA84" s="30">
        <v>891.2</v>
      </c>
      <c r="CB84" s="29">
        <v>11880.6</v>
      </c>
      <c r="CC84" s="30">
        <v>-33.409999999999997</v>
      </c>
      <c r="CD84" s="29">
        <v>26543.61</v>
      </c>
      <c r="CE84" s="30">
        <v>-58.86</v>
      </c>
      <c r="CF84" s="29">
        <v>29319.37</v>
      </c>
      <c r="CG84" s="30">
        <v>88.39</v>
      </c>
      <c r="CH84" s="29">
        <v>67787.210000000006</v>
      </c>
      <c r="CI84" s="30">
        <v>-35.950000000000003</v>
      </c>
      <c r="CJ84" s="29">
        <v>345074.89</v>
      </c>
      <c r="CK84" s="29">
        <v>-304.25</v>
      </c>
      <c r="CL84" s="29">
        <v>227148.55</v>
      </c>
      <c r="CM84" s="30">
        <v>-129.19</v>
      </c>
      <c r="CN84" s="29">
        <v>124423.64</v>
      </c>
      <c r="CO84" s="30">
        <v>-88.19</v>
      </c>
      <c r="CP84" s="29">
        <v>111495.65</v>
      </c>
      <c r="CQ84" s="30">
        <v>-32.65</v>
      </c>
      <c r="CR84" s="29">
        <v>168480</v>
      </c>
      <c r="CS84" s="30">
        <v>-75.92</v>
      </c>
      <c r="CT84" s="29">
        <v>186840.76</v>
      </c>
      <c r="CU84" s="30">
        <v>829.84</v>
      </c>
      <c r="CV84" s="29">
        <v>3255966.53</v>
      </c>
      <c r="CW84" s="29">
        <v>2831.27</v>
      </c>
      <c r="CX84" s="29">
        <v>248730.49</v>
      </c>
      <c r="CY84" s="29">
        <v>-466.09</v>
      </c>
      <c r="CZ84" s="29">
        <v>20658.02</v>
      </c>
      <c r="DA84" s="30">
        <v>-8.49</v>
      </c>
      <c r="DB84" s="29">
        <v>35355.15</v>
      </c>
      <c r="DC84" s="30">
        <v>-90.05</v>
      </c>
      <c r="DD84" s="29">
        <v>8720.4599999999991</v>
      </c>
      <c r="DE84" s="30">
        <v>-1.81</v>
      </c>
      <c r="DF84" s="29">
        <v>60172.43</v>
      </c>
      <c r="DG84" s="30">
        <v>200.42</v>
      </c>
      <c r="DH84" s="29">
        <v>18666.87</v>
      </c>
      <c r="DI84" s="30">
        <v>-63.72</v>
      </c>
      <c r="DJ84" s="29">
        <v>706212.07</v>
      </c>
      <c r="DK84" s="29">
        <v>-1032.29</v>
      </c>
      <c r="DL84" s="29">
        <v>101232.57</v>
      </c>
      <c r="DM84" s="30">
        <v>-94.64</v>
      </c>
      <c r="DN84" s="29">
        <v>3255966.53</v>
      </c>
      <c r="DO84" s="29">
        <v>2831.27</v>
      </c>
      <c r="DP84" s="29">
        <v>77243.94</v>
      </c>
      <c r="DQ84" s="29">
        <v>-144.84</v>
      </c>
      <c r="DR84" s="29">
        <v>44203.98</v>
      </c>
      <c r="DS84" s="30">
        <v>-86.88</v>
      </c>
      <c r="DT84" s="29">
        <v>134123.87</v>
      </c>
      <c r="DU84" s="30">
        <v>21.43</v>
      </c>
      <c r="DV84" s="29">
        <v>34088.33</v>
      </c>
      <c r="DW84" s="30">
        <v>-97.75</v>
      </c>
      <c r="DX84" s="29">
        <v>135327.78</v>
      </c>
      <c r="DY84" s="29">
        <v>157</v>
      </c>
      <c r="DZ84" s="29">
        <v>7956.07</v>
      </c>
      <c r="EA84" s="30">
        <v>-2.5</v>
      </c>
      <c r="EB84" s="29">
        <v>11367.42</v>
      </c>
      <c r="EC84" s="30">
        <v>-42.74</v>
      </c>
      <c r="ED84" s="29">
        <v>11089.14</v>
      </c>
      <c r="EE84" s="30">
        <v>-7.1</v>
      </c>
      <c r="EF84" s="29">
        <v>219673.7</v>
      </c>
      <c r="EG84" s="30">
        <v>-87.02</v>
      </c>
      <c r="EH84" s="29">
        <v>298240.11</v>
      </c>
      <c r="EI84" s="30">
        <v>478.12</v>
      </c>
      <c r="EJ84" s="29">
        <v>99734.64</v>
      </c>
      <c r="EK84" s="30">
        <v>-108.83</v>
      </c>
      <c r="EL84" s="29">
        <v>28974.23</v>
      </c>
      <c r="EM84" s="30">
        <v>-58.87</v>
      </c>
      <c r="EN84" s="29">
        <v>44203.98</v>
      </c>
      <c r="EO84" s="30">
        <v>-86.88</v>
      </c>
      <c r="EP84" s="29">
        <v>160179.70000000001</v>
      </c>
      <c r="EQ84" s="29">
        <v>-271.68</v>
      </c>
      <c r="ER84" s="29">
        <v>12930.87</v>
      </c>
      <c r="ES84" s="29">
        <v>-25.29</v>
      </c>
      <c r="ET84" s="29">
        <v>195614.27</v>
      </c>
      <c r="EU84" s="30">
        <v>14.79</v>
      </c>
      <c r="EV84" s="29">
        <v>42771.11</v>
      </c>
      <c r="EW84" s="30">
        <v>-78.209999999999994</v>
      </c>
      <c r="EX84" s="29">
        <v>68724.539999999994</v>
      </c>
      <c r="EY84" s="30">
        <v>45.56</v>
      </c>
    </row>
    <row r="85" spans="1:155">
      <c r="A85" s="27">
        <v>46156</v>
      </c>
      <c r="B85" s="29">
        <v>6343129.96</v>
      </c>
      <c r="C85" s="29">
        <v>1874.95</v>
      </c>
      <c r="D85" s="29">
        <v>663721.03</v>
      </c>
      <c r="E85" s="29">
        <v>-277.66000000000003</v>
      </c>
      <c r="F85" s="29">
        <v>2667018.4700000002</v>
      </c>
      <c r="G85" s="29">
        <v>2307.62</v>
      </c>
      <c r="H85" s="29">
        <v>342685.62</v>
      </c>
      <c r="I85" s="29">
        <v>-1094.52</v>
      </c>
      <c r="J85" s="29">
        <v>45717.64</v>
      </c>
      <c r="K85" s="30">
        <v>20.89</v>
      </c>
      <c r="L85" s="29">
        <v>316888.96999999997</v>
      </c>
      <c r="M85" s="29">
        <v>-1006.46</v>
      </c>
      <c r="N85" s="29">
        <v>310201.55</v>
      </c>
      <c r="O85" s="30">
        <v>919.25</v>
      </c>
      <c r="P85" s="29">
        <v>186822.96</v>
      </c>
      <c r="Q85" s="29">
        <v>-124.25</v>
      </c>
      <c r="R85" s="29">
        <v>139887.23000000001</v>
      </c>
      <c r="S85" s="30">
        <v>115.71</v>
      </c>
      <c r="T85" s="29">
        <v>8883.1</v>
      </c>
      <c r="U85" s="30">
        <v>-0.76</v>
      </c>
      <c r="V85" s="29">
        <v>136913.66</v>
      </c>
      <c r="W85" s="29">
        <v>324.36</v>
      </c>
      <c r="X85" s="29">
        <v>3279333.61</v>
      </c>
      <c r="Y85" s="29">
        <v>2125.84</v>
      </c>
      <c r="Z85" s="29">
        <v>46013.68</v>
      </c>
      <c r="AA85" s="30">
        <v>-55.18</v>
      </c>
      <c r="AB85" s="29">
        <v>204213.65</v>
      </c>
      <c r="AC85" s="30">
        <v>-97.56</v>
      </c>
      <c r="AD85" s="29">
        <v>21241.87</v>
      </c>
      <c r="AE85" s="30">
        <v>17.21</v>
      </c>
      <c r="AF85" s="29">
        <v>24454.03</v>
      </c>
      <c r="AG85" s="30">
        <v>-11.13</v>
      </c>
      <c r="AH85" s="29">
        <v>218067.03</v>
      </c>
      <c r="AI85" s="29">
        <v>-519.44000000000005</v>
      </c>
      <c r="AJ85" s="29">
        <v>107384.63</v>
      </c>
      <c r="AK85" s="30">
        <v>-107.09</v>
      </c>
      <c r="AL85" s="29">
        <v>111988.96</v>
      </c>
      <c r="AM85" s="29">
        <v>342.29</v>
      </c>
      <c r="AN85" s="29">
        <v>217801.64</v>
      </c>
      <c r="AO85" s="29">
        <v>569.42999999999995</v>
      </c>
      <c r="AP85" s="29">
        <v>190123.61</v>
      </c>
      <c r="AQ85" s="30">
        <v>-95.39</v>
      </c>
      <c r="AR85" s="29">
        <v>25768.22</v>
      </c>
      <c r="AS85" s="30">
        <v>10.14</v>
      </c>
      <c r="AT85" s="29">
        <v>101575.53</v>
      </c>
      <c r="AU85" s="30">
        <v>151.53</v>
      </c>
      <c r="AV85" s="29">
        <v>49765.56</v>
      </c>
      <c r="AW85" s="30">
        <v>55.91</v>
      </c>
      <c r="AX85" s="29">
        <v>73606.47</v>
      </c>
      <c r="AY85" s="30">
        <v>-56.68</v>
      </c>
      <c r="AZ85" s="28">
        <v>3495646.1</v>
      </c>
      <c r="BA85" s="29">
        <v>2614.02</v>
      </c>
      <c r="BB85" s="29">
        <v>119566.7</v>
      </c>
      <c r="BC85" s="30">
        <v>6.78</v>
      </c>
      <c r="BD85" s="29">
        <v>34645.31</v>
      </c>
      <c r="BE85" s="30">
        <v>-123.27</v>
      </c>
      <c r="BF85" s="29"/>
      <c r="BG85" s="29"/>
      <c r="BH85" s="29">
        <v>107513.01</v>
      </c>
      <c r="BI85" s="30">
        <v>-178.08</v>
      </c>
      <c r="BJ85" s="29">
        <v>133575.48000000001</v>
      </c>
      <c r="BK85" s="30">
        <v>-411.71</v>
      </c>
      <c r="BL85" s="29">
        <v>47871.22</v>
      </c>
      <c r="BM85" s="30">
        <v>5.57</v>
      </c>
      <c r="BN85" s="29">
        <v>57564.72</v>
      </c>
      <c r="BO85" s="30">
        <v>-112.31</v>
      </c>
      <c r="BP85" s="29">
        <v>82335.88</v>
      </c>
      <c r="BQ85" s="30">
        <v>-16.829999999999998</v>
      </c>
      <c r="BR85" s="29">
        <v>343743.57</v>
      </c>
      <c r="BS85" s="30">
        <v>-251.06</v>
      </c>
      <c r="BT85" s="29">
        <v>3324395.5</v>
      </c>
      <c r="BU85" s="29">
        <v>2099.2800000000002</v>
      </c>
      <c r="BV85" s="29">
        <v>488447.51</v>
      </c>
      <c r="BW85" s="30">
        <v>207.39</v>
      </c>
      <c r="BX85" s="29">
        <v>79122.350000000006</v>
      </c>
      <c r="BY85" s="30">
        <v>152.68</v>
      </c>
      <c r="BZ85" s="29">
        <v>329790.61</v>
      </c>
      <c r="CA85" s="30">
        <v>911.72</v>
      </c>
      <c r="CB85" s="29">
        <v>12510.85</v>
      </c>
      <c r="CC85" s="30">
        <v>-30.58</v>
      </c>
      <c r="CD85" s="29">
        <v>27815.52</v>
      </c>
      <c r="CE85" s="30">
        <v>-24.29</v>
      </c>
      <c r="CF85" s="29">
        <v>31675.72</v>
      </c>
      <c r="CG85" s="30">
        <v>104.6</v>
      </c>
      <c r="CH85" s="29">
        <v>71855.210000000006</v>
      </c>
      <c r="CI85" s="30">
        <v>-8.85</v>
      </c>
      <c r="CJ85" s="29">
        <v>353105.55</v>
      </c>
      <c r="CK85" s="29">
        <v>-270.92</v>
      </c>
      <c r="CL85" s="29">
        <v>233228.04</v>
      </c>
      <c r="CM85" s="30">
        <v>-120.95</v>
      </c>
      <c r="CN85" s="29">
        <v>126228.99</v>
      </c>
      <c r="CO85" s="30">
        <v>-120.94</v>
      </c>
      <c r="CP85" s="29">
        <v>120109.96</v>
      </c>
      <c r="CQ85" s="30">
        <v>6.8</v>
      </c>
      <c r="CR85" s="29">
        <v>175527.54</v>
      </c>
      <c r="CS85" s="30">
        <v>69.09</v>
      </c>
      <c r="CT85" s="29">
        <v>186502.89</v>
      </c>
      <c r="CU85" s="30">
        <v>807.06</v>
      </c>
      <c r="CV85" s="29">
        <v>3324395.5</v>
      </c>
      <c r="CW85" s="29">
        <v>2099.2800000000002</v>
      </c>
      <c r="CX85" s="29">
        <v>257191.36</v>
      </c>
      <c r="CY85" s="29">
        <v>-523.63</v>
      </c>
      <c r="CZ85" s="29">
        <v>21441.85</v>
      </c>
      <c r="DA85" s="30">
        <v>-11.07</v>
      </c>
      <c r="DB85" s="29">
        <v>34645.31</v>
      </c>
      <c r="DC85" s="30">
        <v>-123.27</v>
      </c>
      <c r="DD85" s="29">
        <v>8883.1</v>
      </c>
      <c r="DE85" s="30">
        <v>-0.76</v>
      </c>
      <c r="DF85" s="29">
        <v>59741.34</v>
      </c>
      <c r="DG85" s="30">
        <v>159.38</v>
      </c>
      <c r="DH85" s="29">
        <v>19819.46</v>
      </c>
      <c r="DI85" s="30">
        <v>-27.67</v>
      </c>
      <c r="DJ85" s="29">
        <v>693144.17</v>
      </c>
      <c r="DK85" s="29">
        <v>-1384.9</v>
      </c>
      <c r="DL85" s="29">
        <v>102343.29</v>
      </c>
      <c r="DM85" s="30">
        <v>-133.21</v>
      </c>
      <c r="DN85" s="29">
        <v>3324395.5</v>
      </c>
      <c r="DO85" s="29">
        <v>2099.2800000000002</v>
      </c>
      <c r="DP85" s="29">
        <v>78651.740000000005</v>
      </c>
      <c r="DQ85" s="29">
        <v>-116.4</v>
      </c>
      <c r="DR85" s="29">
        <v>46531.61</v>
      </c>
      <c r="DS85" s="30">
        <v>-14.06</v>
      </c>
      <c r="DT85" s="29">
        <v>139887.23000000001</v>
      </c>
      <c r="DU85" s="30">
        <v>115.71</v>
      </c>
      <c r="DV85" s="29">
        <v>35370.47</v>
      </c>
      <c r="DW85" s="30">
        <v>-47.08</v>
      </c>
      <c r="DX85" s="29">
        <v>136913.66</v>
      </c>
      <c r="DY85" s="29">
        <v>324.36</v>
      </c>
      <c r="DZ85" s="29">
        <v>8104.79</v>
      </c>
      <c r="EA85" s="30">
        <v>-3.73</v>
      </c>
      <c r="EB85" s="29">
        <v>11806.25</v>
      </c>
      <c r="EC85" s="30">
        <v>-37.94</v>
      </c>
      <c r="ED85" s="29">
        <v>10954.66</v>
      </c>
      <c r="EE85" s="30">
        <v>-1.99</v>
      </c>
      <c r="EF85" s="29">
        <v>224992.29</v>
      </c>
      <c r="EG85" s="30">
        <v>-107.83</v>
      </c>
      <c r="EH85" s="29">
        <v>300709.74</v>
      </c>
      <c r="EI85" s="30">
        <v>415.37</v>
      </c>
      <c r="EJ85" s="29">
        <v>106474.69</v>
      </c>
      <c r="EK85" s="30">
        <v>-5.55</v>
      </c>
      <c r="EL85" s="29">
        <v>30262.09</v>
      </c>
      <c r="EM85" s="30">
        <v>-25.05</v>
      </c>
      <c r="EN85" s="29">
        <v>46531.61</v>
      </c>
      <c r="EO85" s="30">
        <v>-14.06</v>
      </c>
      <c r="EP85" s="29">
        <v>163061.79999999999</v>
      </c>
      <c r="EQ85" s="29">
        <v>-146.81</v>
      </c>
      <c r="ER85" s="29">
        <v>12842.55</v>
      </c>
      <c r="ES85" s="29">
        <v>-25.73</v>
      </c>
      <c r="ET85" s="29">
        <v>190123.61</v>
      </c>
      <c r="EU85" s="30">
        <v>-95.39</v>
      </c>
      <c r="EV85" s="29">
        <v>46013.68</v>
      </c>
      <c r="EW85" s="30">
        <v>-55.18</v>
      </c>
      <c r="EX85" s="29">
        <v>74096.28</v>
      </c>
      <c r="EY85" s="30">
        <v>61.99</v>
      </c>
    </row>
    <row r="86" spans="1:155">
      <c r="A86" s="27">
        <v>46157</v>
      </c>
      <c r="B86" s="29">
        <v>5953343.3799999999</v>
      </c>
      <c r="C86" s="29">
        <v>-1114</v>
      </c>
      <c r="D86" s="29">
        <v>629943.24</v>
      </c>
      <c r="E86" s="29">
        <v>-525.30999999999995</v>
      </c>
      <c r="F86" s="29">
        <v>2480116.31</v>
      </c>
      <c r="G86" s="29">
        <v>938.87</v>
      </c>
      <c r="H86" s="29">
        <v>323999.31</v>
      </c>
      <c r="I86" s="29">
        <v>-1137.29</v>
      </c>
      <c r="J86" s="29">
        <v>43220.7</v>
      </c>
      <c r="K86" s="30">
        <v>-21</v>
      </c>
      <c r="L86" s="29">
        <v>300044.68</v>
      </c>
      <c r="M86" s="29">
        <v>-1059.21</v>
      </c>
      <c r="N86" s="29">
        <v>302028.25</v>
      </c>
      <c r="O86" s="30">
        <v>547.73</v>
      </c>
      <c r="P86" s="29">
        <v>181101.14</v>
      </c>
      <c r="Q86" s="29">
        <v>-108.15</v>
      </c>
      <c r="R86" s="29">
        <v>134630.69</v>
      </c>
      <c r="S86" s="30">
        <v>75.31</v>
      </c>
      <c r="T86" s="29">
        <v>9000.8700000000008</v>
      </c>
      <c r="U86" s="30">
        <v>2.21</v>
      </c>
      <c r="V86" s="29">
        <v>125928</v>
      </c>
      <c r="W86" s="29">
        <v>154.69</v>
      </c>
      <c r="X86" s="29">
        <v>3009271.21</v>
      </c>
      <c r="Y86" s="29">
        <v>-200.33</v>
      </c>
      <c r="Z86" s="28">
        <v>46272.38</v>
      </c>
      <c r="AA86" s="30">
        <v>-14.61</v>
      </c>
      <c r="AB86" s="29">
        <v>199534.72</v>
      </c>
      <c r="AC86" s="30">
        <v>-157.6</v>
      </c>
      <c r="AD86" s="29">
        <v>20378.740000000002</v>
      </c>
      <c r="AE86" s="30">
        <v>1.94</v>
      </c>
      <c r="AF86" s="29">
        <v>24166.73</v>
      </c>
      <c r="AG86" s="30">
        <v>-5.96</v>
      </c>
      <c r="AH86" s="29">
        <v>209550.14</v>
      </c>
      <c r="AI86" s="29">
        <v>-342.43</v>
      </c>
      <c r="AJ86" s="29">
        <v>103692.38</v>
      </c>
      <c r="AK86" s="30">
        <v>-88.73</v>
      </c>
      <c r="AL86" s="29">
        <v>109581.03</v>
      </c>
      <c r="AM86" s="29">
        <v>281.32</v>
      </c>
      <c r="AN86" s="29">
        <v>211374.27</v>
      </c>
      <c r="AO86" s="29">
        <v>256.89999999999998</v>
      </c>
      <c r="AP86" s="29">
        <v>175714.81</v>
      </c>
      <c r="AQ86" s="30">
        <v>-501.16</v>
      </c>
      <c r="AR86" s="29">
        <v>24852.62</v>
      </c>
      <c r="AS86" s="30">
        <v>23.77</v>
      </c>
      <c r="AT86" s="29">
        <v>104632.37</v>
      </c>
      <c r="AU86" s="30">
        <v>165.81</v>
      </c>
      <c r="AV86" s="29">
        <v>49582.95</v>
      </c>
      <c r="AW86" s="30">
        <v>115.1</v>
      </c>
      <c r="AX86" s="29">
        <v>67968.100000000006</v>
      </c>
      <c r="AY86" s="30">
        <v>-108.61</v>
      </c>
      <c r="AZ86" s="28">
        <v>3220809.41</v>
      </c>
      <c r="BA86" s="29">
        <v>316.37</v>
      </c>
      <c r="BB86" s="29">
        <v>115705.03</v>
      </c>
      <c r="BC86" s="30">
        <v>22.55</v>
      </c>
      <c r="BD86" s="29">
        <v>33697.29</v>
      </c>
      <c r="BE86" s="30">
        <v>-136.16999999999999</v>
      </c>
      <c r="BF86" s="29"/>
      <c r="BG86" s="29"/>
      <c r="BH86" s="29">
        <v>101633.19</v>
      </c>
      <c r="BI86" s="30">
        <v>-232.25</v>
      </c>
      <c r="BJ86" s="29">
        <v>124999.79</v>
      </c>
      <c r="BK86" s="30">
        <v>-410.4</v>
      </c>
      <c r="BL86" s="29">
        <v>45493.39</v>
      </c>
      <c r="BM86" s="30">
        <v>10.73</v>
      </c>
      <c r="BN86" s="29">
        <v>55916.59</v>
      </c>
      <c r="BO86" s="30">
        <v>-20.46</v>
      </c>
      <c r="BP86" s="29">
        <v>76613.69</v>
      </c>
      <c r="BQ86" s="30">
        <v>-81.7</v>
      </c>
      <c r="BR86" s="29">
        <v>324075.99</v>
      </c>
      <c r="BS86" s="30">
        <v>-680.13</v>
      </c>
      <c r="BT86" s="29">
        <v>3051663.89</v>
      </c>
      <c r="BU86" s="29">
        <v>-169.29</v>
      </c>
      <c r="BV86" s="29">
        <v>459467.46</v>
      </c>
      <c r="BW86" s="30">
        <v>210.81</v>
      </c>
      <c r="BX86" s="29">
        <v>76213.38</v>
      </c>
      <c r="BY86" s="30">
        <v>80.040000000000006</v>
      </c>
      <c r="BZ86" s="29">
        <v>320955.28999999998</v>
      </c>
      <c r="CA86" s="30">
        <v>538.22</v>
      </c>
      <c r="CB86" s="29">
        <v>12242.45</v>
      </c>
      <c r="CC86" s="30">
        <v>-2.97</v>
      </c>
      <c r="CD86" s="29">
        <v>27624.02</v>
      </c>
      <c r="CE86" s="30">
        <v>32.06</v>
      </c>
      <c r="CF86" s="29">
        <v>30586.76</v>
      </c>
      <c r="CG86" s="30">
        <v>94.07</v>
      </c>
      <c r="CH86" s="29">
        <v>68659.06</v>
      </c>
      <c r="CI86" s="30">
        <v>50.03</v>
      </c>
      <c r="CJ86" s="29">
        <v>342447.99</v>
      </c>
      <c r="CK86" s="29">
        <v>-237.57</v>
      </c>
      <c r="CL86" s="29">
        <v>227868.59</v>
      </c>
      <c r="CM86" s="30">
        <v>-173.23</v>
      </c>
      <c r="CN86" s="29">
        <v>121302.15</v>
      </c>
      <c r="CO86" s="30">
        <v>-183.51</v>
      </c>
      <c r="CP86" s="29">
        <v>116233.76</v>
      </c>
      <c r="CQ86" s="30">
        <v>22.52</v>
      </c>
      <c r="CR86" s="29">
        <v>168908.45</v>
      </c>
      <c r="CS86" s="30">
        <v>51.58</v>
      </c>
      <c r="CT86" s="29">
        <v>179825.48</v>
      </c>
      <c r="CU86" s="30">
        <v>705.12</v>
      </c>
      <c r="CV86" s="29">
        <v>3051663.89</v>
      </c>
      <c r="CW86" s="29">
        <v>-169.29</v>
      </c>
      <c r="CX86" s="29">
        <v>248515.78</v>
      </c>
      <c r="CY86" s="29">
        <v>-634.24</v>
      </c>
      <c r="CZ86" s="29">
        <v>20032.47</v>
      </c>
      <c r="DA86" s="30">
        <v>-15.68</v>
      </c>
      <c r="DB86" s="29">
        <v>33697.29</v>
      </c>
      <c r="DC86" s="30">
        <v>-136.16999999999999</v>
      </c>
      <c r="DD86" s="29">
        <v>9000.8700000000008</v>
      </c>
      <c r="DE86" s="30">
        <v>2.21</v>
      </c>
      <c r="DF86" s="29">
        <v>57217.41</v>
      </c>
      <c r="DG86" s="30">
        <v>88.19</v>
      </c>
      <c r="DH86" s="29">
        <v>19678.64</v>
      </c>
      <c r="DI86" s="30">
        <v>-0.41</v>
      </c>
      <c r="DJ86" s="29">
        <v>654746.93999999994</v>
      </c>
      <c r="DK86" s="29">
        <v>-1678.29</v>
      </c>
      <c r="DL86" s="29">
        <v>98300.13</v>
      </c>
      <c r="DM86" s="30">
        <v>-191.93</v>
      </c>
      <c r="DN86" s="29">
        <v>3051663.89</v>
      </c>
      <c r="DO86" s="29">
        <v>-169.29</v>
      </c>
      <c r="DP86" s="29">
        <v>75932.070000000007</v>
      </c>
      <c r="DQ86" s="29">
        <v>-82.05</v>
      </c>
      <c r="DR86" s="29">
        <v>44180.59</v>
      </c>
      <c r="DS86" s="30">
        <v>-55.61</v>
      </c>
      <c r="DT86" s="29">
        <v>134630.69</v>
      </c>
      <c r="DU86" s="30">
        <v>75.31</v>
      </c>
      <c r="DV86" s="29">
        <v>34004.92</v>
      </c>
      <c r="DW86" s="30">
        <v>-24.33</v>
      </c>
      <c r="DX86" s="29">
        <v>125928</v>
      </c>
      <c r="DY86" s="29">
        <v>154.69</v>
      </c>
      <c r="DZ86" s="29">
        <v>7933.01</v>
      </c>
      <c r="EA86" s="30">
        <v>-3.3</v>
      </c>
      <c r="EB86" s="29">
        <v>11730.93</v>
      </c>
      <c r="EC86" s="30">
        <v>-21.33</v>
      </c>
      <c r="ED86" s="29">
        <v>10537.86</v>
      </c>
      <c r="EE86" s="30">
        <v>-0.87</v>
      </c>
      <c r="EF86" s="29">
        <v>218664.04</v>
      </c>
      <c r="EG86" s="30">
        <v>-115.21</v>
      </c>
      <c r="EH86" s="29">
        <v>283074.76</v>
      </c>
      <c r="EI86" s="30">
        <v>321.07</v>
      </c>
      <c r="EJ86" s="29">
        <v>100992.15</v>
      </c>
      <c r="EK86" s="30">
        <v>-20.010000000000002</v>
      </c>
      <c r="EL86" s="29">
        <v>30062.39</v>
      </c>
      <c r="EM86" s="30">
        <v>30.11</v>
      </c>
      <c r="EN86" s="29">
        <v>44180.59</v>
      </c>
      <c r="EO86" s="30">
        <v>-55.61</v>
      </c>
      <c r="EP86" s="29">
        <v>152260.44</v>
      </c>
      <c r="EQ86" s="29">
        <v>-75.06</v>
      </c>
      <c r="ER86" s="29">
        <v>12300.02</v>
      </c>
      <c r="ES86" s="29">
        <v>-20.64</v>
      </c>
      <c r="ET86" s="29">
        <v>175714.81</v>
      </c>
      <c r="EU86" s="30">
        <v>-501.16</v>
      </c>
      <c r="EV86" s="29">
        <v>46272.38</v>
      </c>
      <c r="EW86" s="30">
        <v>-14.61</v>
      </c>
      <c r="EX86" s="29">
        <v>69961.37</v>
      </c>
      <c r="EY86" s="30">
        <v>37.130000000000003</v>
      </c>
    </row>
    <row r="87" spans="1:155">
      <c r="A87" s="27">
        <v>46160</v>
      </c>
      <c r="B87" s="29">
        <v>5971606.3899999997</v>
      </c>
      <c r="C87" s="29">
        <v>322.19</v>
      </c>
      <c r="D87" s="29">
        <v>619438.03</v>
      </c>
      <c r="E87" s="29">
        <v>-616.28</v>
      </c>
      <c r="F87" s="29">
        <v>2517647.21</v>
      </c>
      <c r="G87" s="29">
        <v>1345.13</v>
      </c>
      <c r="H87" s="29">
        <v>320666.81</v>
      </c>
      <c r="I87" s="29">
        <v>-908.79</v>
      </c>
      <c r="J87" s="29">
        <v>42395.27</v>
      </c>
      <c r="K87" s="30">
        <v>7.05</v>
      </c>
      <c r="L87" s="29">
        <v>296875.89</v>
      </c>
      <c r="M87" s="29">
        <v>-854.8</v>
      </c>
      <c r="N87" s="29">
        <v>285944</v>
      </c>
      <c r="O87" s="30">
        <v>443.63</v>
      </c>
      <c r="P87" s="29">
        <v>175002.33</v>
      </c>
      <c r="Q87" s="29">
        <v>-47.07</v>
      </c>
      <c r="R87" s="29">
        <v>129959.67</v>
      </c>
      <c r="S87" s="30">
        <v>81.75</v>
      </c>
      <c r="T87" s="29">
        <v>8514.52</v>
      </c>
      <c r="U87" s="30">
        <v>-0.78</v>
      </c>
      <c r="V87" s="29">
        <v>128104.1</v>
      </c>
      <c r="W87" s="29">
        <v>47.5</v>
      </c>
      <c r="X87" s="29">
        <v>3083196.46</v>
      </c>
      <c r="Y87" s="29">
        <v>413.74</v>
      </c>
      <c r="Z87" s="29">
        <v>46773.5</v>
      </c>
      <c r="AA87" s="30">
        <v>28.13</v>
      </c>
      <c r="AB87" s="29">
        <v>195579.04</v>
      </c>
      <c r="AC87" s="30">
        <v>-8.6199999999999992</v>
      </c>
      <c r="AD87" s="29">
        <v>19653.080000000002</v>
      </c>
      <c r="AE87" s="30">
        <v>13.4</v>
      </c>
      <c r="AF87" s="29">
        <v>24160.06</v>
      </c>
      <c r="AG87" s="30">
        <v>4.3499999999999996</v>
      </c>
      <c r="AH87" s="29">
        <v>205550.37</v>
      </c>
      <c r="AI87" s="29">
        <v>-361.1</v>
      </c>
      <c r="AJ87" s="29">
        <v>100966.11</v>
      </c>
      <c r="AK87" s="30">
        <v>-18.78</v>
      </c>
      <c r="AL87" s="29">
        <v>103040.77</v>
      </c>
      <c r="AM87" s="29">
        <v>256.45</v>
      </c>
      <c r="AN87" s="29">
        <v>201597.25</v>
      </c>
      <c r="AO87" s="29">
        <v>174.38</v>
      </c>
      <c r="AP87" s="29">
        <v>175732.59</v>
      </c>
      <c r="AQ87" s="30">
        <v>-474.85</v>
      </c>
      <c r="AR87" s="29">
        <v>24193.9</v>
      </c>
      <c r="AS87" s="30">
        <v>50.91</v>
      </c>
      <c r="AT87" s="29">
        <v>98381.13</v>
      </c>
      <c r="AU87" s="30">
        <v>177.86</v>
      </c>
      <c r="AV87" s="29">
        <v>47984.04</v>
      </c>
      <c r="AW87" s="30">
        <v>130.94999999999999</v>
      </c>
      <c r="AX87" s="29">
        <v>66243.240000000005</v>
      </c>
      <c r="AY87" s="30">
        <v>-125.6</v>
      </c>
      <c r="AZ87" s="28">
        <v>3294132.61</v>
      </c>
      <c r="BA87" s="29">
        <v>1060.25</v>
      </c>
      <c r="BB87" s="29">
        <v>117129.49</v>
      </c>
      <c r="BC87" s="30">
        <v>84.93</v>
      </c>
      <c r="BD87" s="29">
        <v>32842.5</v>
      </c>
      <c r="BE87" s="30">
        <v>-142.94999999999999</v>
      </c>
      <c r="BF87" s="29"/>
      <c r="BG87" s="29"/>
      <c r="BH87" s="29">
        <v>103609.75</v>
      </c>
      <c r="BI87" s="30">
        <v>-94.31</v>
      </c>
      <c r="BJ87" s="29">
        <v>124044.47</v>
      </c>
      <c r="BK87" s="30">
        <v>-259.89</v>
      </c>
      <c r="BL87" s="29">
        <v>45433.96</v>
      </c>
      <c r="BM87" s="30">
        <v>16.75</v>
      </c>
      <c r="BN87" s="29">
        <v>55054.559999999998</v>
      </c>
      <c r="BO87" s="30">
        <v>-2.59</v>
      </c>
      <c r="BP87" s="29">
        <v>74975.360000000001</v>
      </c>
      <c r="BQ87" s="30">
        <v>-122.84</v>
      </c>
      <c r="BR87" s="29">
        <v>321354.86</v>
      </c>
      <c r="BS87" s="30">
        <v>-668.82</v>
      </c>
      <c r="BT87" s="29">
        <v>3125370.79</v>
      </c>
      <c r="BU87" s="29">
        <v>403.97</v>
      </c>
      <c r="BV87" s="29">
        <v>455710.08</v>
      </c>
      <c r="BW87" s="30">
        <v>245.33</v>
      </c>
      <c r="BX87" s="29">
        <v>74281.42</v>
      </c>
      <c r="BY87" s="30">
        <v>97.8</v>
      </c>
      <c r="BZ87" s="29">
        <v>304638.01</v>
      </c>
      <c r="CA87" s="30">
        <v>430.83</v>
      </c>
      <c r="CB87" s="29">
        <v>11806.71</v>
      </c>
      <c r="CC87" s="30">
        <v>15.41</v>
      </c>
      <c r="CD87" s="29">
        <v>26743.62</v>
      </c>
      <c r="CE87" s="30">
        <v>45.06</v>
      </c>
      <c r="CF87" s="29">
        <v>29288.080000000002</v>
      </c>
      <c r="CG87" s="30">
        <v>101.13</v>
      </c>
      <c r="CH87" s="29">
        <v>66890.83</v>
      </c>
      <c r="CI87" s="30">
        <v>75.62</v>
      </c>
      <c r="CJ87" s="29">
        <v>328496.31</v>
      </c>
      <c r="CK87" s="29">
        <v>-192.42</v>
      </c>
      <c r="CL87" s="29">
        <v>224372.67</v>
      </c>
      <c r="CM87" s="30">
        <v>-19.37</v>
      </c>
      <c r="CN87" s="28">
        <v>119938.48</v>
      </c>
      <c r="CO87" s="30">
        <v>-193.86</v>
      </c>
      <c r="CP87" s="29">
        <v>117682.64</v>
      </c>
      <c r="CQ87" s="30">
        <v>84.23</v>
      </c>
      <c r="CR87" s="29">
        <v>163445.79999999999</v>
      </c>
      <c r="CS87" s="30">
        <v>74.98</v>
      </c>
      <c r="CT87" s="29">
        <v>182661.37</v>
      </c>
      <c r="CU87" s="30">
        <v>824.08</v>
      </c>
      <c r="CV87" s="29">
        <v>3125370.79</v>
      </c>
      <c r="CW87" s="29">
        <v>403.97</v>
      </c>
      <c r="CX87" s="29">
        <v>241746.15</v>
      </c>
      <c r="CY87" s="29">
        <v>-601.34</v>
      </c>
      <c r="CZ87" s="29">
        <v>19590.22</v>
      </c>
      <c r="DA87" s="30">
        <v>-9.4499999999999993</v>
      </c>
      <c r="DB87" s="29">
        <v>32842.5</v>
      </c>
      <c r="DC87" s="30">
        <v>-142.94999999999999</v>
      </c>
      <c r="DD87" s="29">
        <v>8514.52</v>
      </c>
      <c r="DE87" s="30">
        <v>-0.78</v>
      </c>
      <c r="DF87" s="29">
        <v>56055.89</v>
      </c>
      <c r="DG87" s="30">
        <v>106.66</v>
      </c>
      <c r="DH87" s="29">
        <v>18866.53</v>
      </c>
      <c r="DI87" s="30">
        <v>8.36</v>
      </c>
      <c r="DJ87" s="29">
        <v>646460.51</v>
      </c>
      <c r="DK87" s="29">
        <v>-1537.73</v>
      </c>
      <c r="DL87" s="29">
        <v>96825.23</v>
      </c>
      <c r="DM87" s="30">
        <v>-200.41</v>
      </c>
      <c r="DN87" s="29">
        <v>3125370.79</v>
      </c>
      <c r="DO87" s="29">
        <v>403.97</v>
      </c>
      <c r="DP87" s="29">
        <v>72018.42</v>
      </c>
      <c r="DQ87" s="29">
        <v>-83.24</v>
      </c>
      <c r="DR87" s="29">
        <v>43259.1</v>
      </c>
      <c r="DS87" s="30">
        <v>-36.92</v>
      </c>
      <c r="DT87" s="29">
        <v>129959.67</v>
      </c>
      <c r="DU87" s="30">
        <v>81.75</v>
      </c>
      <c r="DV87" s="29">
        <v>33216.1</v>
      </c>
      <c r="DW87" s="30">
        <v>-7.28</v>
      </c>
      <c r="DX87" s="29">
        <v>128104.1</v>
      </c>
      <c r="DY87" s="29">
        <v>47.5</v>
      </c>
      <c r="DZ87" s="29">
        <v>7767.72</v>
      </c>
      <c r="EA87" s="30">
        <v>1.1000000000000001</v>
      </c>
      <c r="EB87" s="29">
        <v>11302.99</v>
      </c>
      <c r="EC87" s="30">
        <v>-17.03</v>
      </c>
      <c r="ED87" s="29">
        <v>10500.6</v>
      </c>
      <c r="EE87" s="30">
        <v>-0.67</v>
      </c>
      <c r="EF87" s="29">
        <v>210890.72</v>
      </c>
      <c r="EG87" s="30">
        <v>-77.33</v>
      </c>
      <c r="EH87" s="29">
        <v>277976.73</v>
      </c>
      <c r="EI87" s="30">
        <v>211.51</v>
      </c>
      <c r="EJ87" s="29">
        <v>98489.32</v>
      </c>
      <c r="EK87" s="30">
        <v>24.13</v>
      </c>
      <c r="EL87" s="29">
        <v>29150.6</v>
      </c>
      <c r="EM87" s="30">
        <v>42.5</v>
      </c>
      <c r="EN87" s="29">
        <v>43259.1</v>
      </c>
      <c r="EO87" s="30">
        <v>-36.92</v>
      </c>
      <c r="EP87" s="29">
        <v>153897.66</v>
      </c>
      <c r="EQ87" s="29">
        <v>50.88</v>
      </c>
      <c r="ER87" s="29">
        <v>12940.72</v>
      </c>
      <c r="ES87" s="29">
        <v>-7.7</v>
      </c>
      <c r="ET87" s="29">
        <v>175732.59</v>
      </c>
      <c r="EU87" s="30">
        <v>-474.85</v>
      </c>
      <c r="EV87" s="29">
        <v>46773.5</v>
      </c>
      <c r="EW87" s="30">
        <v>28.13</v>
      </c>
      <c r="EX87" s="29">
        <v>70909.13</v>
      </c>
      <c r="EY87" s="30">
        <v>56.11</v>
      </c>
    </row>
    <row r="88" spans="1:155">
      <c r="A88" s="27">
        <v>46161</v>
      </c>
      <c r="B88" s="29">
        <v>5777480.7999999998</v>
      </c>
      <c r="C88" s="29">
        <v>1693.46</v>
      </c>
      <c r="D88" s="29">
        <v>604828.56999999995</v>
      </c>
      <c r="E88" s="29">
        <v>-423.81</v>
      </c>
      <c r="F88" s="28">
        <v>2456223.64</v>
      </c>
      <c r="G88" s="29">
        <v>1773.77</v>
      </c>
      <c r="H88" s="29">
        <v>309017.89</v>
      </c>
      <c r="I88" s="29">
        <v>-459.77</v>
      </c>
      <c r="J88" s="29">
        <v>41981.86</v>
      </c>
      <c r="K88" s="30">
        <v>18.37</v>
      </c>
      <c r="L88" s="29">
        <v>286240.61</v>
      </c>
      <c r="M88" s="29">
        <v>-408.1</v>
      </c>
      <c r="N88" s="29">
        <v>265211.89</v>
      </c>
      <c r="O88" s="30">
        <v>279.20999999999998</v>
      </c>
      <c r="P88" s="29">
        <v>172279.81</v>
      </c>
      <c r="Q88" s="29">
        <v>-82.11</v>
      </c>
      <c r="R88" s="29">
        <v>125400.33</v>
      </c>
      <c r="S88" s="30">
        <v>74.16</v>
      </c>
      <c r="T88" s="29">
        <v>8420.7099999999991</v>
      </c>
      <c r="U88" s="30">
        <v>-1.86</v>
      </c>
      <c r="V88" s="29">
        <v>124427.81</v>
      </c>
      <c r="W88" s="29">
        <v>222.57</v>
      </c>
      <c r="X88" s="29">
        <v>2977412.25</v>
      </c>
      <c r="Y88" s="29">
        <v>1588.71</v>
      </c>
      <c r="Z88" s="29">
        <v>47164.14</v>
      </c>
      <c r="AA88" s="30">
        <v>91.51</v>
      </c>
      <c r="AB88" s="29">
        <v>195979.33</v>
      </c>
      <c r="AC88" s="30">
        <v>121.58</v>
      </c>
      <c r="AD88" s="29">
        <v>19705.400000000001</v>
      </c>
      <c r="AE88" s="30">
        <v>22.46</v>
      </c>
      <c r="AF88" s="29">
        <v>24044.71</v>
      </c>
      <c r="AG88" s="30">
        <v>11.24</v>
      </c>
      <c r="AH88" s="29">
        <v>200200.54</v>
      </c>
      <c r="AI88" s="29">
        <v>-227.32</v>
      </c>
      <c r="AJ88" s="29">
        <v>100424.43</v>
      </c>
      <c r="AK88" s="30">
        <v>67.56</v>
      </c>
      <c r="AL88" s="29">
        <v>96886.33</v>
      </c>
      <c r="AM88" s="29">
        <v>194.67</v>
      </c>
      <c r="AN88" s="29">
        <v>186489.21</v>
      </c>
      <c r="AO88" s="29">
        <v>70.27</v>
      </c>
      <c r="AP88" s="29">
        <v>169305.51</v>
      </c>
      <c r="AQ88" s="30">
        <v>-310.92</v>
      </c>
      <c r="AR88" s="29">
        <v>24080.77</v>
      </c>
      <c r="AS88" s="30">
        <v>73.180000000000007</v>
      </c>
      <c r="AT88" s="29">
        <v>93648.27</v>
      </c>
      <c r="AU88" s="30">
        <v>87.66</v>
      </c>
      <c r="AV88" s="29">
        <v>48048.46</v>
      </c>
      <c r="AW88" s="30">
        <v>159.51</v>
      </c>
      <c r="AX88" s="29">
        <v>63270.8</v>
      </c>
      <c r="AY88" s="30">
        <v>-65.790000000000006</v>
      </c>
      <c r="AZ88" s="28">
        <v>3178098.37</v>
      </c>
      <c r="BA88" s="29">
        <v>1924.84</v>
      </c>
      <c r="BB88" s="28">
        <v>117344.3</v>
      </c>
      <c r="BC88" s="30">
        <v>192.97</v>
      </c>
      <c r="BD88" s="29">
        <v>33556.800000000003</v>
      </c>
      <c r="BE88" s="30">
        <v>-90.36</v>
      </c>
      <c r="BF88" s="29"/>
      <c r="BG88" s="29"/>
      <c r="BH88" s="29">
        <v>100998.21</v>
      </c>
      <c r="BI88" s="30">
        <v>-25.63</v>
      </c>
      <c r="BJ88" s="29">
        <v>119126.02</v>
      </c>
      <c r="BK88" s="30">
        <v>-84.31</v>
      </c>
      <c r="BL88" s="29">
        <v>44268.52</v>
      </c>
      <c r="BM88" s="30">
        <v>39.880000000000003</v>
      </c>
      <c r="BN88" s="29">
        <v>52328.98</v>
      </c>
      <c r="BO88" s="30">
        <v>55.13</v>
      </c>
      <c r="BP88" s="29">
        <v>72099.649999999994</v>
      </c>
      <c r="BQ88" s="30">
        <v>-74.41</v>
      </c>
      <c r="BR88" s="29">
        <v>306434.19</v>
      </c>
      <c r="BS88" s="30">
        <v>-891.77</v>
      </c>
      <c r="BT88" s="29">
        <v>3018173.54</v>
      </c>
      <c r="BU88" s="29">
        <v>1663.19</v>
      </c>
      <c r="BV88" s="29">
        <v>441860.06</v>
      </c>
      <c r="BW88" s="30">
        <v>356.05</v>
      </c>
      <c r="BX88" s="29">
        <v>72918.5</v>
      </c>
      <c r="BY88" s="30">
        <v>65.25</v>
      </c>
      <c r="BZ88" s="29">
        <v>283375.53999999998</v>
      </c>
      <c r="CA88" s="30">
        <v>264.94</v>
      </c>
      <c r="CB88" s="29">
        <v>11655.55</v>
      </c>
      <c r="CC88" s="30">
        <v>34.97</v>
      </c>
      <c r="CD88" s="29">
        <v>26854.639999999999</v>
      </c>
      <c r="CE88" s="30">
        <v>76.040000000000006</v>
      </c>
      <c r="CF88" s="29">
        <v>28859.93</v>
      </c>
      <c r="CG88" s="30">
        <v>74.900000000000006</v>
      </c>
      <c r="CH88" s="29">
        <v>66849.11</v>
      </c>
      <c r="CI88" s="30">
        <v>105.97</v>
      </c>
      <c r="CJ88" s="29">
        <v>325484.48</v>
      </c>
      <c r="CK88" s="29">
        <v>-268.88</v>
      </c>
      <c r="CL88" s="29">
        <v>224428.85</v>
      </c>
      <c r="CM88" s="30">
        <v>125.41</v>
      </c>
      <c r="CN88" s="29">
        <v>115800.16</v>
      </c>
      <c r="CO88" s="30">
        <v>-165.64</v>
      </c>
      <c r="CP88" s="29">
        <v>117904.19</v>
      </c>
      <c r="CQ88" s="30">
        <v>192.48</v>
      </c>
      <c r="CR88" s="29">
        <v>158923.42000000001</v>
      </c>
      <c r="CS88" s="30">
        <v>87.78</v>
      </c>
      <c r="CT88" s="29">
        <v>176571.4</v>
      </c>
      <c r="CU88" s="30">
        <v>410.56</v>
      </c>
      <c r="CV88" s="29">
        <v>3018173.54</v>
      </c>
      <c r="CW88" s="29">
        <v>1663.19</v>
      </c>
      <c r="CX88" s="29">
        <v>231312.9</v>
      </c>
      <c r="CY88" s="29">
        <v>-387.56</v>
      </c>
      <c r="CZ88" s="29">
        <v>18934.11</v>
      </c>
      <c r="DA88" s="30">
        <v>0.65</v>
      </c>
      <c r="DB88" s="29">
        <v>33556.800000000003</v>
      </c>
      <c r="DC88" s="30">
        <v>-90.36</v>
      </c>
      <c r="DD88" s="29">
        <v>8420.7099999999991</v>
      </c>
      <c r="DE88" s="30">
        <v>-1.86</v>
      </c>
      <c r="DF88" s="28">
        <v>54743.98</v>
      </c>
      <c r="DG88" s="30">
        <v>70.92</v>
      </c>
      <c r="DH88" s="29">
        <v>19028.96</v>
      </c>
      <c r="DI88" s="30">
        <v>35.44</v>
      </c>
      <c r="DJ88" s="29">
        <v>623388.42000000004</v>
      </c>
      <c r="DK88" s="29">
        <v>-1425.19</v>
      </c>
      <c r="DL88" s="29">
        <v>92476.62</v>
      </c>
      <c r="DM88" s="30">
        <v>-186.55</v>
      </c>
      <c r="DN88" s="29">
        <v>3018173.54</v>
      </c>
      <c r="DO88" s="29">
        <v>1663.19</v>
      </c>
      <c r="DP88" s="29">
        <v>72356.33</v>
      </c>
      <c r="DQ88" s="29">
        <v>-100.97</v>
      </c>
      <c r="DR88" s="29">
        <v>42814.5</v>
      </c>
      <c r="DS88" s="30">
        <v>-24.04</v>
      </c>
      <c r="DT88" s="29">
        <v>125400.33</v>
      </c>
      <c r="DU88" s="30">
        <v>74.16</v>
      </c>
      <c r="DV88" s="29">
        <v>33250.19</v>
      </c>
      <c r="DW88" s="30">
        <v>13.16</v>
      </c>
      <c r="DX88" s="29">
        <v>124427.81</v>
      </c>
      <c r="DY88" s="29">
        <v>222.57</v>
      </c>
      <c r="DZ88" s="29">
        <v>7721.79</v>
      </c>
      <c r="EA88" s="30">
        <v>2.13</v>
      </c>
      <c r="EB88" s="29">
        <v>11354.29</v>
      </c>
      <c r="EC88" s="30">
        <v>1.65</v>
      </c>
      <c r="ED88" s="29">
        <v>10141.200000000001</v>
      </c>
      <c r="EE88" s="30">
        <v>0.98</v>
      </c>
      <c r="EF88" s="29">
        <v>207382.33</v>
      </c>
      <c r="EG88" s="30">
        <v>-152.19999999999999</v>
      </c>
      <c r="EH88" s="29">
        <v>261895.12</v>
      </c>
      <c r="EI88" s="30">
        <v>218.2</v>
      </c>
      <c r="EJ88" s="29">
        <v>97983.06</v>
      </c>
      <c r="EK88" s="30">
        <v>82.94</v>
      </c>
      <c r="EL88" s="29">
        <v>29234.01</v>
      </c>
      <c r="EM88" s="30">
        <v>73.95</v>
      </c>
      <c r="EN88" s="29">
        <v>42814.5</v>
      </c>
      <c r="EO88" s="30">
        <v>-24.04</v>
      </c>
      <c r="EP88" s="29">
        <v>156288.48000000001</v>
      </c>
      <c r="EQ88" s="29">
        <v>143.72</v>
      </c>
      <c r="ER88" s="29">
        <v>12790.73</v>
      </c>
      <c r="ES88" s="29">
        <v>-9.86</v>
      </c>
      <c r="ET88" s="29">
        <v>169305.51</v>
      </c>
      <c r="EU88" s="30">
        <v>-310.92</v>
      </c>
      <c r="EV88" s="29">
        <v>47164.14</v>
      </c>
      <c r="EW88" s="30">
        <v>91.51</v>
      </c>
      <c r="EX88" s="29">
        <v>70740.05</v>
      </c>
      <c r="EY88" s="30">
        <v>100.97</v>
      </c>
    </row>
    <row r="89" spans="1:155">
      <c r="A89" s="27">
        <v>46162</v>
      </c>
      <c r="B89" s="29">
        <v>5727718.3899999997</v>
      </c>
      <c r="C89" s="29">
        <v>1112.82</v>
      </c>
      <c r="D89" s="29">
        <v>590225.99</v>
      </c>
      <c r="E89" s="29">
        <v>-564.41999999999996</v>
      </c>
      <c r="F89" s="29">
        <v>2445146.13</v>
      </c>
      <c r="G89" s="29">
        <v>1816.1</v>
      </c>
      <c r="H89" s="29">
        <v>296920.40999999997</v>
      </c>
      <c r="I89" s="29">
        <v>-304.31</v>
      </c>
      <c r="J89" s="29">
        <v>40772.089999999997</v>
      </c>
      <c r="K89" s="30">
        <v>53.19</v>
      </c>
      <c r="L89" s="29">
        <v>275234.5</v>
      </c>
      <c r="M89" s="29">
        <v>-260.52</v>
      </c>
      <c r="N89" s="29">
        <v>260278.52</v>
      </c>
      <c r="O89" s="30">
        <v>-25.52</v>
      </c>
      <c r="P89" s="29">
        <v>169043.34</v>
      </c>
      <c r="Q89" s="29">
        <v>-84.02</v>
      </c>
      <c r="R89" s="29">
        <v>123088.93</v>
      </c>
      <c r="S89" s="30">
        <v>47.1</v>
      </c>
      <c r="T89" s="29">
        <v>8243.42</v>
      </c>
      <c r="U89" s="30">
        <v>-0.81</v>
      </c>
      <c r="V89" s="29">
        <v>124523.69</v>
      </c>
      <c r="W89" s="29">
        <v>45.01</v>
      </c>
      <c r="X89" s="29">
        <v>2980547.92</v>
      </c>
      <c r="Y89" s="29">
        <v>1054.9100000000001</v>
      </c>
      <c r="Z89" s="29">
        <v>45797.27</v>
      </c>
      <c r="AA89" s="30">
        <v>112.34</v>
      </c>
      <c r="AB89" s="29">
        <v>194829.79</v>
      </c>
      <c r="AC89" s="30">
        <v>240.13</v>
      </c>
      <c r="AD89" s="29">
        <v>19104.189999999999</v>
      </c>
      <c r="AE89" s="30">
        <v>11.57</v>
      </c>
      <c r="AF89" s="29">
        <v>23708.29</v>
      </c>
      <c r="AG89" s="30">
        <v>14.3</v>
      </c>
      <c r="AH89" s="29">
        <v>202499.21</v>
      </c>
      <c r="AI89" s="29">
        <v>-86.51</v>
      </c>
      <c r="AJ89" s="29">
        <v>96931.29</v>
      </c>
      <c r="AK89" s="30">
        <v>88.52</v>
      </c>
      <c r="AL89" s="29">
        <v>96004.44</v>
      </c>
      <c r="AM89" s="29">
        <v>73.14</v>
      </c>
      <c r="AN89" s="29">
        <v>181813.76000000001</v>
      </c>
      <c r="AO89" s="29">
        <v>-115.73</v>
      </c>
      <c r="AP89" s="29">
        <v>164601.88</v>
      </c>
      <c r="AQ89" s="30">
        <v>-322.52</v>
      </c>
      <c r="AR89" s="29">
        <v>23348.45</v>
      </c>
      <c r="AS89" s="30">
        <v>72.63</v>
      </c>
      <c r="AT89" s="29">
        <v>90170.65</v>
      </c>
      <c r="AU89" s="30">
        <v>80</v>
      </c>
      <c r="AV89" s="29">
        <v>47051.23</v>
      </c>
      <c r="AW89" s="30">
        <v>166.54</v>
      </c>
      <c r="AX89" s="29">
        <v>61577.87</v>
      </c>
      <c r="AY89" s="30">
        <v>-42.7</v>
      </c>
      <c r="AZ89" s="28">
        <v>3182882.78</v>
      </c>
      <c r="BA89" s="29">
        <v>1340.19</v>
      </c>
      <c r="BB89" s="29">
        <v>115437.69</v>
      </c>
      <c r="BC89" s="30">
        <v>239.25</v>
      </c>
      <c r="BD89" s="29">
        <v>31848.39</v>
      </c>
      <c r="BE89" s="30">
        <v>-86.33</v>
      </c>
      <c r="BF89" s="29"/>
      <c r="BG89" s="29"/>
      <c r="BH89" s="29">
        <v>99853.18</v>
      </c>
      <c r="BI89" s="30">
        <v>-2.6</v>
      </c>
      <c r="BJ89" s="29">
        <v>114446.21</v>
      </c>
      <c r="BK89" s="30">
        <v>-86.31</v>
      </c>
      <c r="BL89" s="29">
        <v>42255.31</v>
      </c>
      <c r="BM89" s="30">
        <v>26.16</v>
      </c>
      <c r="BN89" s="29">
        <v>49507.3</v>
      </c>
      <c r="BO89" s="30">
        <v>60.2</v>
      </c>
      <c r="BP89" s="29">
        <v>70137.7</v>
      </c>
      <c r="BQ89" s="30">
        <v>-52.7</v>
      </c>
      <c r="BR89" s="29">
        <v>296270.59999999998</v>
      </c>
      <c r="BS89" s="30">
        <v>-919.31</v>
      </c>
      <c r="BT89" s="29">
        <v>3021147.23</v>
      </c>
      <c r="BU89" s="29">
        <v>1106.8399999999999</v>
      </c>
      <c r="BV89" s="29">
        <v>434404.57</v>
      </c>
      <c r="BW89" s="30">
        <v>286.14999999999998</v>
      </c>
      <c r="BX89" s="28">
        <v>71517.279999999999</v>
      </c>
      <c r="BY89" s="30">
        <v>1.1200000000000001</v>
      </c>
      <c r="BZ89" s="29">
        <v>277818.2</v>
      </c>
      <c r="CA89" s="30">
        <v>-42.59</v>
      </c>
      <c r="CB89" s="29">
        <v>11363.72</v>
      </c>
      <c r="CC89" s="30">
        <v>38.42</v>
      </c>
      <c r="CD89" s="29">
        <v>25781.16</v>
      </c>
      <c r="CE89" s="30">
        <v>84.93</v>
      </c>
      <c r="CF89" s="29">
        <v>27825.48</v>
      </c>
      <c r="CG89" s="30">
        <v>78.61</v>
      </c>
      <c r="CH89" s="29">
        <v>65953.59</v>
      </c>
      <c r="CI89" s="30">
        <v>119.2</v>
      </c>
      <c r="CJ89" s="29">
        <v>317663.71000000002</v>
      </c>
      <c r="CK89" s="29">
        <v>-221.38</v>
      </c>
      <c r="CL89" s="29">
        <v>222222.67</v>
      </c>
      <c r="CM89" s="30">
        <v>241.57</v>
      </c>
      <c r="CN89" s="29">
        <v>111872.75</v>
      </c>
      <c r="CO89" s="30">
        <v>-216.72</v>
      </c>
      <c r="CP89" s="29">
        <v>115983.31</v>
      </c>
      <c r="CQ89" s="30">
        <v>240.33</v>
      </c>
      <c r="CR89" s="29">
        <v>155589.16</v>
      </c>
      <c r="CS89" s="30">
        <v>76.290000000000006</v>
      </c>
      <c r="CT89" s="29">
        <v>179978.51</v>
      </c>
      <c r="CU89" s="30">
        <v>284.77999999999997</v>
      </c>
      <c r="CV89" s="29">
        <v>3021147.23</v>
      </c>
      <c r="CW89" s="29">
        <v>1106.8399999999999</v>
      </c>
      <c r="CX89" s="29">
        <v>222806.28</v>
      </c>
      <c r="CY89" s="29">
        <v>-288.16000000000003</v>
      </c>
      <c r="CZ89" s="29">
        <v>18348.95</v>
      </c>
      <c r="DA89" s="30">
        <v>-22.87</v>
      </c>
      <c r="DB89" s="29">
        <v>31848.39</v>
      </c>
      <c r="DC89" s="30">
        <v>-86.33</v>
      </c>
      <c r="DD89" s="29">
        <v>8243.42</v>
      </c>
      <c r="DE89" s="30">
        <v>-0.81</v>
      </c>
      <c r="DF89" s="28">
        <v>53661.279999999999</v>
      </c>
      <c r="DG89" s="30">
        <v>7.14</v>
      </c>
      <c r="DH89" s="29">
        <v>18190.990000000002</v>
      </c>
      <c r="DI89" s="30">
        <v>46.7</v>
      </c>
      <c r="DJ89" s="29">
        <v>610608.57999999996</v>
      </c>
      <c r="DK89" s="29">
        <v>-1212.33</v>
      </c>
      <c r="DL89" s="29">
        <v>88815.69</v>
      </c>
      <c r="DM89" s="30">
        <v>-252.34</v>
      </c>
      <c r="DN89" s="29">
        <v>3021147.23</v>
      </c>
      <c r="DO89" s="29">
        <v>1106.8399999999999</v>
      </c>
      <c r="DP89" s="29">
        <v>69935.19</v>
      </c>
      <c r="DQ89" s="29">
        <v>-73.59</v>
      </c>
      <c r="DR89" s="29">
        <v>41656.019999999997</v>
      </c>
      <c r="DS89" s="30">
        <v>22.03</v>
      </c>
      <c r="DT89" s="29">
        <v>123088.93</v>
      </c>
      <c r="DU89" s="30">
        <v>47.1</v>
      </c>
      <c r="DV89" s="29">
        <v>32228.51</v>
      </c>
      <c r="DW89" s="30">
        <v>28.83</v>
      </c>
      <c r="DX89" s="29">
        <v>124523.69</v>
      </c>
      <c r="DY89" s="29">
        <v>45.01</v>
      </c>
      <c r="DZ89" s="29">
        <v>7575.8</v>
      </c>
      <c r="EA89" s="30">
        <v>4.4000000000000004</v>
      </c>
      <c r="EB89" s="29">
        <v>10879.2</v>
      </c>
      <c r="EC89" s="30">
        <v>7.75</v>
      </c>
      <c r="ED89" s="29">
        <v>9693.92</v>
      </c>
      <c r="EE89" s="30">
        <v>-2.3199999999999998</v>
      </c>
      <c r="EF89" s="29">
        <v>202717.38</v>
      </c>
      <c r="EG89" s="30">
        <v>-160.91999999999999</v>
      </c>
      <c r="EH89" s="29">
        <v>260108.42</v>
      </c>
      <c r="EI89" s="30">
        <v>119</v>
      </c>
      <c r="EJ89" s="29">
        <v>96048.82</v>
      </c>
      <c r="EK89" s="30">
        <v>135</v>
      </c>
      <c r="EL89" s="29">
        <v>28103.47</v>
      </c>
      <c r="EM89" s="30">
        <v>82.41</v>
      </c>
      <c r="EN89" s="29">
        <v>41656.019999999997</v>
      </c>
      <c r="EO89" s="30">
        <v>22.03</v>
      </c>
      <c r="EP89" s="29">
        <v>151296.09</v>
      </c>
      <c r="EQ89" s="29">
        <v>165.52</v>
      </c>
      <c r="ER89" s="29">
        <v>11802.87</v>
      </c>
      <c r="ES89" s="29">
        <v>-20.62</v>
      </c>
      <c r="ET89" s="29">
        <v>164601.88</v>
      </c>
      <c r="EU89" s="30">
        <v>-322.52</v>
      </c>
      <c r="EV89" s="29">
        <v>45797.27</v>
      </c>
      <c r="EW89" s="30">
        <v>112.34</v>
      </c>
      <c r="EX89" s="29">
        <v>70186.039999999994</v>
      </c>
      <c r="EY89" s="30">
        <v>127.99</v>
      </c>
    </row>
    <row r="90" spans="1:155">
      <c r="A90" s="27">
        <v>46163</v>
      </c>
      <c r="B90" s="29">
        <v>6209517.2599999998</v>
      </c>
      <c r="C90" s="29">
        <v>3820.93</v>
      </c>
      <c r="D90" s="29">
        <v>617915.43999999994</v>
      </c>
      <c r="E90" s="29">
        <v>-484.87</v>
      </c>
      <c r="F90" s="28">
        <v>2649270.31</v>
      </c>
      <c r="G90" s="29">
        <v>2370.81</v>
      </c>
      <c r="H90" s="29">
        <v>315121.82</v>
      </c>
      <c r="I90" s="29">
        <v>-182.05</v>
      </c>
      <c r="J90" s="29">
        <v>41244.870000000003</v>
      </c>
      <c r="K90" s="30">
        <v>-29.37</v>
      </c>
      <c r="L90" s="29">
        <v>292051.57</v>
      </c>
      <c r="M90" s="29">
        <v>-126.83</v>
      </c>
      <c r="N90" s="29">
        <v>297403.34999999998</v>
      </c>
      <c r="O90" s="30">
        <v>135.82</v>
      </c>
      <c r="P90" s="29">
        <v>174824</v>
      </c>
      <c r="Q90" s="29">
        <v>-126.22</v>
      </c>
      <c r="R90" s="29">
        <v>131082.23999999999</v>
      </c>
      <c r="S90" s="30">
        <v>1.59</v>
      </c>
      <c r="T90" s="29">
        <v>8459.8700000000008</v>
      </c>
      <c r="U90" s="30">
        <v>0.52</v>
      </c>
      <c r="V90" s="29">
        <v>134658.4</v>
      </c>
      <c r="W90" s="29">
        <v>3.83</v>
      </c>
      <c r="X90" s="29">
        <v>3270552.24</v>
      </c>
      <c r="Y90" s="29">
        <v>3540.66</v>
      </c>
      <c r="Z90" s="29">
        <v>46972.65</v>
      </c>
      <c r="AA90" s="30">
        <v>104.68</v>
      </c>
      <c r="AB90" s="29">
        <v>198590.43</v>
      </c>
      <c r="AC90" s="30">
        <v>226.32</v>
      </c>
      <c r="AD90" s="29">
        <v>20410.61</v>
      </c>
      <c r="AE90" s="30">
        <v>13.87</v>
      </c>
      <c r="AF90" s="29">
        <v>24293.51</v>
      </c>
      <c r="AG90" s="30">
        <v>5.0199999999999996</v>
      </c>
      <c r="AH90" s="28">
        <v>211788.71</v>
      </c>
      <c r="AI90" s="29">
        <v>192.6</v>
      </c>
      <c r="AJ90" s="29">
        <v>98913.21</v>
      </c>
      <c r="AK90" s="30">
        <v>27.84</v>
      </c>
      <c r="AL90" s="29">
        <v>111458.34</v>
      </c>
      <c r="AM90" s="29">
        <v>184.51</v>
      </c>
      <c r="AN90" s="29">
        <v>204239.19</v>
      </c>
      <c r="AO90" s="29">
        <v>-60.68</v>
      </c>
      <c r="AP90" s="29">
        <v>180717.51</v>
      </c>
      <c r="AQ90" s="30">
        <v>-66.760000000000005</v>
      </c>
      <c r="AR90" s="29">
        <v>24105.67</v>
      </c>
      <c r="AS90" s="30">
        <v>51.34</v>
      </c>
      <c r="AT90" s="29">
        <v>101625.04</v>
      </c>
      <c r="AU90" s="30">
        <v>69.75</v>
      </c>
      <c r="AV90" s="29">
        <v>47009.65</v>
      </c>
      <c r="AW90" s="30">
        <v>58.83</v>
      </c>
      <c r="AX90" s="29">
        <v>66043.570000000007</v>
      </c>
      <c r="AY90" s="30">
        <v>-128.51</v>
      </c>
      <c r="AZ90" s="28">
        <v>3494944.51</v>
      </c>
      <c r="BA90" s="29">
        <v>3870.84</v>
      </c>
      <c r="BB90" s="29">
        <v>125359.79</v>
      </c>
      <c r="BC90" s="30">
        <v>218.63</v>
      </c>
      <c r="BD90" s="28">
        <v>33824.449999999997</v>
      </c>
      <c r="BE90" s="30">
        <v>-39.1</v>
      </c>
      <c r="BF90" s="29"/>
      <c r="BG90" s="29"/>
      <c r="BH90" s="29">
        <v>104469.89</v>
      </c>
      <c r="BI90" s="30">
        <v>-27.34</v>
      </c>
      <c r="BJ90" s="29">
        <v>120807.6</v>
      </c>
      <c r="BK90" s="30">
        <v>-85.18</v>
      </c>
      <c r="BL90" s="29">
        <v>44552.95</v>
      </c>
      <c r="BM90" s="30">
        <v>15.68</v>
      </c>
      <c r="BN90" s="29">
        <v>52251.03</v>
      </c>
      <c r="BO90" s="30">
        <v>64.150000000000006</v>
      </c>
      <c r="BP90" s="29">
        <v>74242.600000000006</v>
      </c>
      <c r="BQ90" s="30">
        <v>-135.47999999999999</v>
      </c>
      <c r="BR90" s="29">
        <v>323194.17</v>
      </c>
      <c r="BS90" s="30">
        <v>-614.16</v>
      </c>
      <c r="BT90" s="29">
        <v>3313056.03</v>
      </c>
      <c r="BU90" s="29">
        <v>3527.22</v>
      </c>
      <c r="BV90" s="29">
        <v>471149.13</v>
      </c>
      <c r="BW90" s="30">
        <v>289.25</v>
      </c>
      <c r="BX90" s="29">
        <v>75218.880000000005</v>
      </c>
      <c r="BY90" s="30">
        <v>22.87</v>
      </c>
      <c r="BZ90" s="29">
        <v>315697.53000000003</v>
      </c>
      <c r="CA90" s="30">
        <v>123.82</v>
      </c>
      <c r="CB90" s="29">
        <v>11383.86</v>
      </c>
      <c r="CC90" s="30">
        <v>25.12</v>
      </c>
      <c r="CD90" s="29">
        <v>26039.05</v>
      </c>
      <c r="CE90" s="30">
        <v>46.09</v>
      </c>
      <c r="CF90" s="29">
        <v>29609.23</v>
      </c>
      <c r="CG90" s="30">
        <v>32.04</v>
      </c>
      <c r="CH90" s="29">
        <v>66199.37</v>
      </c>
      <c r="CI90" s="30">
        <v>25.63</v>
      </c>
      <c r="CJ90" s="29">
        <v>325350.69</v>
      </c>
      <c r="CK90" s="29">
        <v>-258.52999999999997</v>
      </c>
      <c r="CL90" s="29">
        <v>226101.46</v>
      </c>
      <c r="CM90" s="30">
        <v>227.05</v>
      </c>
      <c r="CN90" s="28">
        <v>118913.38</v>
      </c>
      <c r="CO90" s="30">
        <v>-251.74</v>
      </c>
      <c r="CP90" s="29">
        <v>125915.1</v>
      </c>
      <c r="CQ90" s="30">
        <v>220.22</v>
      </c>
      <c r="CR90" s="29">
        <v>163397.14000000001</v>
      </c>
      <c r="CS90" s="30">
        <v>-0.44</v>
      </c>
      <c r="CT90" s="29">
        <v>197463.97</v>
      </c>
      <c r="CU90" s="30">
        <v>320.79000000000002</v>
      </c>
      <c r="CV90" s="29">
        <v>3313056.03</v>
      </c>
      <c r="CW90" s="29">
        <v>3527.22</v>
      </c>
      <c r="CX90" s="29">
        <v>243332.57</v>
      </c>
      <c r="CY90" s="29">
        <v>-114.18</v>
      </c>
      <c r="CZ90" s="29">
        <v>19988.04</v>
      </c>
      <c r="DA90" s="30">
        <v>-13.39</v>
      </c>
      <c r="DB90" s="29">
        <v>33824.449999999997</v>
      </c>
      <c r="DC90" s="30">
        <v>-39.1</v>
      </c>
      <c r="DD90" s="29">
        <v>8459.8700000000008</v>
      </c>
      <c r="DE90" s="30">
        <v>0.52</v>
      </c>
      <c r="DF90" s="28">
        <v>56773</v>
      </c>
      <c r="DG90" s="30">
        <v>24.42</v>
      </c>
      <c r="DH90" s="29">
        <v>18404.25</v>
      </c>
      <c r="DI90" s="30">
        <v>12.42</v>
      </c>
      <c r="DJ90" s="29">
        <v>651257.80000000005</v>
      </c>
      <c r="DK90" s="29">
        <v>-546.86</v>
      </c>
      <c r="DL90" s="29">
        <v>95511.94</v>
      </c>
      <c r="DM90" s="30">
        <v>-286.2</v>
      </c>
      <c r="DN90" s="29">
        <v>3313056.03</v>
      </c>
      <c r="DO90" s="29">
        <v>3527.22</v>
      </c>
      <c r="DP90" s="29">
        <v>70166.05</v>
      </c>
      <c r="DQ90" s="29">
        <v>-58.48</v>
      </c>
      <c r="DR90" s="29">
        <v>42280.87</v>
      </c>
      <c r="DS90" s="30">
        <v>-35.270000000000003</v>
      </c>
      <c r="DT90" s="29">
        <v>131082.23999999999</v>
      </c>
      <c r="DU90" s="30">
        <v>1.59</v>
      </c>
      <c r="DV90" s="29">
        <v>32047.8</v>
      </c>
      <c r="DW90" s="30">
        <v>-2.3199999999999998</v>
      </c>
      <c r="DX90" s="29">
        <v>134658.4</v>
      </c>
      <c r="DY90" s="29">
        <v>3.83</v>
      </c>
      <c r="DZ90" s="29">
        <v>7663.36</v>
      </c>
      <c r="EA90" s="30">
        <v>3.56</v>
      </c>
      <c r="EB90" s="29">
        <v>10876.52</v>
      </c>
      <c r="EC90" s="30">
        <v>2.72</v>
      </c>
      <c r="ED90" s="29">
        <v>10258.82</v>
      </c>
      <c r="EE90" s="30">
        <v>-2.8</v>
      </c>
      <c r="EF90" s="29">
        <v>210490.26</v>
      </c>
      <c r="EG90" s="30">
        <v>-202.04</v>
      </c>
      <c r="EH90" s="28">
        <v>294302.65999999997</v>
      </c>
      <c r="EI90" s="30">
        <v>177.16</v>
      </c>
      <c r="EJ90" s="29">
        <v>97126.13</v>
      </c>
      <c r="EK90" s="30">
        <v>-14.36</v>
      </c>
      <c r="EL90" s="29">
        <v>28362.52</v>
      </c>
      <c r="EM90" s="30">
        <v>43.5</v>
      </c>
      <c r="EN90" s="29">
        <v>42280.87</v>
      </c>
      <c r="EO90" s="30">
        <v>-35.270000000000003</v>
      </c>
      <c r="EP90" s="29">
        <v>153871.67000000001</v>
      </c>
      <c r="EQ90" s="29">
        <v>122.59</v>
      </c>
      <c r="ER90" s="29">
        <v>12170.75</v>
      </c>
      <c r="ES90" s="29">
        <v>-29.13</v>
      </c>
      <c r="ET90" s="29">
        <v>180717.51</v>
      </c>
      <c r="EU90" s="30">
        <v>-66.760000000000005</v>
      </c>
      <c r="EV90" s="29">
        <v>46972.65</v>
      </c>
      <c r="EW90" s="30">
        <v>104.68</v>
      </c>
      <c r="EX90" s="29">
        <v>78942.45</v>
      </c>
      <c r="EY90" s="30">
        <v>115.54</v>
      </c>
    </row>
    <row r="91" spans="1:155" ht="13.2">
      <c r="A91" s="27">
        <v>46164</v>
      </c>
      <c r="B91" s="29">
        <v>6234943.3700000001</v>
      </c>
      <c r="C91" s="29">
        <v>6314.2</v>
      </c>
      <c r="D91" s="43">
        <v>648782.88</v>
      </c>
      <c r="E91" s="29">
        <v>-29.18</v>
      </c>
      <c r="F91" s="29">
        <v>2619532.88</v>
      </c>
      <c r="G91" s="29">
        <v>2937.71</v>
      </c>
      <c r="H91" s="29">
        <v>325512.81</v>
      </c>
      <c r="I91" s="29">
        <v>69.86</v>
      </c>
      <c r="J91" s="29">
        <v>41790.080000000002</v>
      </c>
      <c r="K91" s="30">
        <v>-32.03</v>
      </c>
      <c r="L91" s="29">
        <v>300984.14</v>
      </c>
      <c r="M91" s="29">
        <v>97.53</v>
      </c>
      <c r="N91" s="29">
        <v>293042.34000000003</v>
      </c>
      <c r="O91" s="30">
        <v>169.08</v>
      </c>
      <c r="P91" s="29">
        <v>181620.31</v>
      </c>
      <c r="Q91" s="29">
        <v>-40.090000000000003</v>
      </c>
      <c r="R91" s="29">
        <v>133988.15</v>
      </c>
      <c r="S91" s="30">
        <v>-11.62</v>
      </c>
      <c r="T91" s="29">
        <v>8565.15</v>
      </c>
      <c r="U91" s="30">
        <v>-4.0599999999999996</v>
      </c>
      <c r="V91" s="29">
        <v>140896.01</v>
      </c>
      <c r="W91" s="29">
        <v>145.99</v>
      </c>
      <c r="X91" s="29">
        <v>3233816.78</v>
      </c>
      <c r="Y91" s="29">
        <v>5201.3100000000004</v>
      </c>
      <c r="Z91" s="29">
        <v>47134.42</v>
      </c>
      <c r="AA91" s="30">
        <v>73.8</v>
      </c>
      <c r="AB91" s="29">
        <v>204161.11</v>
      </c>
      <c r="AC91" s="30">
        <v>308.13</v>
      </c>
      <c r="AD91" s="29">
        <v>20608.599999999999</v>
      </c>
      <c r="AE91" s="30">
        <v>15.16</v>
      </c>
      <c r="AF91" s="29">
        <v>24667.78</v>
      </c>
      <c r="AG91" s="30">
        <v>2.0499999999999998</v>
      </c>
      <c r="AH91" s="29">
        <v>218265.14</v>
      </c>
      <c r="AI91" s="29">
        <v>347.67</v>
      </c>
      <c r="AJ91" s="29">
        <v>101171.1</v>
      </c>
      <c r="AK91" s="30">
        <v>-17.989999999999998</v>
      </c>
      <c r="AL91" s="29">
        <v>111143.39</v>
      </c>
      <c r="AM91" s="29">
        <v>184.51</v>
      </c>
      <c r="AN91" s="29">
        <v>200831.2</v>
      </c>
      <c r="AO91" s="29">
        <v>-25.68</v>
      </c>
      <c r="AP91" s="29">
        <v>185248.74</v>
      </c>
      <c r="AQ91" s="30">
        <v>281.32</v>
      </c>
      <c r="AR91" s="29">
        <v>24563.81</v>
      </c>
      <c r="AS91" s="30">
        <v>25.92</v>
      </c>
      <c r="AT91" s="29">
        <v>102061.85</v>
      </c>
      <c r="AU91" s="30">
        <v>67.14</v>
      </c>
      <c r="AV91" s="29">
        <v>47601.5</v>
      </c>
      <c r="AW91" s="30">
        <v>-61.12</v>
      </c>
      <c r="AX91" s="29">
        <v>67608.37</v>
      </c>
      <c r="AY91" s="30">
        <v>-28.55</v>
      </c>
      <c r="AZ91" s="28">
        <v>3472308.84</v>
      </c>
      <c r="BA91" s="29">
        <v>5441.94</v>
      </c>
      <c r="BB91" s="29">
        <v>127652.76</v>
      </c>
      <c r="BC91" s="30">
        <v>239.94</v>
      </c>
      <c r="BD91" s="29">
        <v>34210.410000000003</v>
      </c>
      <c r="BE91" s="30">
        <v>-10.81</v>
      </c>
      <c r="BF91" s="29"/>
      <c r="BG91" s="29"/>
      <c r="BH91" s="29">
        <v>111356.43</v>
      </c>
      <c r="BI91" s="30">
        <v>52.72</v>
      </c>
      <c r="BJ91" s="29">
        <v>126604.33</v>
      </c>
      <c r="BK91" s="30">
        <v>17.03</v>
      </c>
      <c r="BL91" s="29">
        <v>45597.23</v>
      </c>
      <c r="BM91" s="30">
        <v>28.71</v>
      </c>
      <c r="BN91" s="29">
        <v>53046.49</v>
      </c>
      <c r="BO91" s="30">
        <v>-10.63</v>
      </c>
      <c r="BP91" s="29">
        <v>76115.320000000007</v>
      </c>
      <c r="BQ91" s="30">
        <v>-42.02</v>
      </c>
      <c r="BR91" s="29">
        <v>330473.96000000002</v>
      </c>
      <c r="BS91" s="30">
        <v>-235.08</v>
      </c>
      <c r="BT91" s="29">
        <v>3278146.9</v>
      </c>
      <c r="BU91" s="29">
        <v>5211.28</v>
      </c>
      <c r="BV91" s="29">
        <v>478166.84</v>
      </c>
      <c r="BW91" s="30">
        <v>470.56</v>
      </c>
      <c r="BX91" s="29">
        <v>76232.28</v>
      </c>
      <c r="BY91" s="30">
        <v>16.489999999999998</v>
      </c>
      <c r="BZ91" s="29">
        <v>311974.59000000003</v>
      </c>
      <c r="CA91" s="30">
        <v>158.83000000000001</v>
      </c>
      <c r="CB91" s="29">
        <v>11602.25</v>
      </c>
      <c r="CC91" s="30">
        <v>2.1800000000000002</v>
      </c>
      <c r="CD91" s="29">
        <v>26565.96</v>
      </c>
      <c r="CE91" s="30">
        <v>-8.02</v>
      </c>
      <c r="CF91" s="29">
        <v>29110.57</v>
      </c>
      <c r="CG91" s="30">
        <v>5.21</v>
      </c>
      <c r="CH91" s="29">
        <v>67519.12</v>
      </c>
      <c r="CI91" s="30">
        <v>-91.53</v>
      </c>
      <c r="CJ91" s="29">
        <v>340845.29</v>
      </c>
      <c r="CK91" s="29">
        <v>-82.23</v>
      </c>
      <c r="CL91" s="29">
        <v>232135.9</v>
      </c>
      <c r="CM91" s="30">
        <v>294.2</v>
      </c>
      <c r="CN91" s="28">
        <v>121022.38</v>
      </c>
      <c r="CO91" s="30">
        <v>-187.26</v>
      </c>
      <c r="CP91" s="29">
        <v>128204.37</v>
      </c>
      <c r="CQ91" s="30">
        <v>241.49</v>
      </c>
      <c r="CR91" s="29">
        <v>167769.51999999999</v>
      </c>
      <c r="CS91" s="30">
        <v>-27.8</v>
      </c>
      <c r="CT91" s="29">
        <v>212352.05</v>
      </c>
      <c r="CU91" s="30">
        <v>258.14999999999998</v>
      </c>
      <c r="CV91" s="29">
        <v>3278146.9</v>
      </c>
      <c r="CW91" s="29">
        <v>5211.28</v>
      </c>
      <c r="CX91" s="29">
        <v>250319.1</v>
      </c>
      <c r="CY91" s="29">
        <v>154.21</v>
      </c>
      <c r="CZ91" s="29">
        <v>20997.84</v>
      </c>
      <c r="DA91" s="30">
        <v>8.23</v>
      </c>
      <c r="DB91" s="29">
        <v>34210.410000000003</v>
      </c>
      <c r="DC91" s="30">
        <v>-10.81</v>
      </c>
      <c r="DD91" s="29">
        <v>8565.15</v>
      </c>
      <c r="DE91" s="30">
        <v>-4.0599999999999996</v>
      </c>
      <c r="DF91" s="28">
        <v>57571.44</v>
      </c>
      <c r="DG91" s="30">
        <v>17.489999999999998</v>
      </c>
      <c r="DH91" s="29">
        <v>18838.509999999998</v>
      </c>
      <c r="DI91" s="30">
        <v>-9.02</v>
      </c>
      <c r="DJ91" s="29">
        <v>671356.77</v>
      </c>
      <c r="DK91" s="29">
        <v>155.38999999999999</v>
      </c>
      <c r="DL91" s="29">
        <v>97468.479999999996</v>
      </c>
      <c r="DM91" s="30">
        <v>-223.96</v>
      </c>
      <c r="DN91" s="29">
        <v>3278146.9</v>
      </c>
      <c r="DO91" s="29">
        <v>5211.28</v>
      </c>
      <c r="DP91" s="29">
        <v>74650.63</v>
      </c>
      <c r="DQ91" s="29">
        <v>25.23</v>
      </c>
      <c r="DR91" s="29">
        <v>42983.63</v>
      </c>
      <c r="DS91" s="30">
        <v>-25.96</v>
      </c>
      <c r="DT91" s="29">
        <v>133988.15</v>
      </c>
      <c r="DU91" s="30">
        <v>-11.62</v>
      </c>
      <c r="DV91" s="29">
        <v>33477.78</v>
      </c>
      <c r="DW91" s="30">
        <v>-16.329999999999998</v>
      </c>
      <c r="DX91" s="29">
        <v>140896.01</v>
      </c>
      <c r="DY91" s="29">
        <v>145.99</v>
      </c>
      <c r="DZ91" s="29">
        <v>7788.25</v>
      </c>
      <c r="EA91" s="30">
        <v>1.17</v>
      </c>
      <c r="EB91" s="29">
        <v>11180.04</v>
      </c>
      <c r="EC91" s="30">
        <v>-0.89</v>
      </c>
      <c r="ED91" s="29">
        <v>10597.51</v>
      </c>
      <c r="EE91" s="30">
        <v>-3.64</v>
      </c>
      <c r="EF91" s="29">
        <v>218914.29</v>
      </c>
      <c r="EG91" s="30">
        <v>-124.28</v>
      </c>
      <c r="EH91" s="28">
        <v>295366.65999999997</v>
      </c>
      <c r="EI91" s="30">
        <v>291.06</v>
      </c>
      <c r="EJ91" s="29">
        <v>98592.639999999999</v>
      </c>
      <c r="EK91" s="30">
        <v>-118.6</v>
      </c>
      <c r="EL91" s="29">
        <v>28921.439999999999</v>
      </c>
      <c r="EM91" s="30">
        <v>-11.01</v>
      </c>
      <c r="EN91" s="28">
        <v>42983.63</v>
      </c>
      <c r="EO91" s="30">
        <v>-25.96</v>
      </c>
      <c r="EP91" s="29">
        <v>158986.04999999999</v>
      </c>
      <c r="EQ91" s="29">
        <v>207.84</v>
      </c>
      <c r="ER91" s="28">
        <v>12590.09</v>
      </c>
      <c r="ES91" s="29">
        <v>-31.68</v>
      </c>
      <c r="ET91" s="29">
        <v>185248.74</v>
      </c>
      <c r="EU91" s="30">
        <v>281.32</v>
      </c>
      <c r="EV91" s="29">
        <v>47134.42</v>
      </c>
      <c r="EW91" s="30">
        <v>73.8</v>
      </c>
      <c r="EX91" s="29">
        <v>81069.95</v>
      </c>
      <c r="EY91" s="30">
        <v>167.69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46050</v>
      </c>
      <c r="B15" s="28">
        <f>외인!B15</f>
        <v>4146621.09</v>
      </c>
      <c r="C15" s="35">
        <f>시기외12!C15-시기외26!C15</f>
        <v>0</v>
      </c>
      <c r="D15" s="28">
        <f>외인!D15</f>
        <v>620296.57999999996</v>
      </c>
      <c r="E15" s="35">
        <f>시기외12!E15-시기외26!E15</f>
        <v>0</v>
      </c>
      <c r="F15" s="28">
        <f>외인!F15</f>
        <v>1701666.7</v>
      </c>
      <c r="G15" s="35">
        <f>시기외12!G15-시기외26!G15</f>
        <v>0</v>
      </c>
      <c r="H15" s="28">
        <f>외인!H15</f>
        <v>306157.86</v>
      </c>
      <c r="I15" s="35">
        <f>시기외12!I15-시기외26!I15</f>
        <v>0</v>
      </c>
      <c r="J15" s="28">
        <f>외인!J15</f>
        <v>40861.730000000003</v>
      </c>
      <c r="K15" s="35">
        <f>시기외12!K15-시기외26!K15</f>
        <v>0</v>
      </c>
      <c r="L15" s="28">
        <f>외인!L15</f>
        <v>282961.49</v>
      </c>
      <c r="M15" s="35">
        <f>시기외12!M15-시기외26!M15</f>
        <v>0</v>
      </c>
      <c r="N15" s="28">
        <f>외인!N15</f>
        <v>233330.8</v>
      </c>
      <c r="O15" s="35">
        <f>시기외12!O15-시기외26!O15</f>
        <v>0</v>
      </c>
      <c r="P15" s="28">
        <f>외인!P15</f>
        <v>223131.01</v>
      </c>
      <c r="Q15" s="35">
        <f>시기외12!Q15-시기외26!Q15</f>
        <v>0</v>
      </c>
      <c r="R15" s="28">
        <f>외인!R15</f>
        <v>150290.96</v>
      </c>
      <c r="S15" s="35">
        <f>시기외12!S15-시기외26!S15</f>
        <v>0</v>
      </c>
      <c r="T15" s="28">
        <f>외인!T15</f>
        <v>8487.33</v>
      </c>
      <c r="U15" s="35">
        <f>시기외12!U15-시기외26!U15</f>
        <v>0</v>
      </c>
      <c r="V15" s="28">
        <f>외인!V15</f>
        <v>93196.28</v>
      </c>
      <c r="W15" s="35">
        <f>시기외12!W15-시기외26!W15</f>
        <v>0</v>
      </c>
      <c r="X15" s="28">
        <f>외인!X15</f>
        <v>1657191.97</v>
      </c>
      <c r="Y15" s="35">
        <f>시기외12!Y15-시기외26!Y15</f>
        <v>0</v>
      </c>
      <c r="Z15" s="28">
        <f>외인!Z15</f>
        <v>42582.83</v>
      </c>
      <c r="AA15" s="35">
        <f>시기외12!AA15-시기외26!AA15</f>
        <v>0</v>
      </c>
      <c r="AB15" s="28">
        <f>외인!AB15</f>
        <v>185166.18</v>
      </c>
      <c r="AC15" s="35">
        <f>시기외12!AC15-시기외26!AC15</f>
        <v>0</v>
      </c>
      <c r="AD15" s="28">
        <f>외인!AD15</f>
        <v>19645.830000000002</v>
      </c>
      <c r="AE15" s="35">
        <f>시기외12!AE15-시기외26!AE15</f>
        <v>0</v>
      </c>
      <c r="AF15" s="28">
        <f>외인!AF15</f>
        <v>23075.5</v>
      </c>
      <c r="AG15" s="35">
        <f>시기외12!AG15-시기외26!AG15</f>
        <v>0</v>
      </c>
      <c r="AH15" s="28">
        <f>외인!AH15</f>
        <v>207578.2</v>
      </c>
      <c r="AI15" s="35">
        <f>시기외12!AI15-시기외26!AI15</f>
        <v>0</v>
      </c>
      <c r="AJ15" s="28">
        <f>외인!AJ15</f>
        <v>133217.72</v>
      </c>
      <c r="AK15" s="35">
        <f>시기외12!AK15-시기외26!AK15</f>
        <v>0</v>
      </c>
      <c r="AL15" s="28">
        <f>외인!AL15</f>
        <v>91059.99</v>
      </c>
      <c r="AM15" s="35">
        <f>시기외12!AM15-시기외26!AM15</f>
        <v>0</v>
      </c>
      <c r="AN15" s="28">
        <f>외인!AN15</f>
        <v>161989.21</v>
      </c>
      <c r="AO15" s="35">
        <f>시기외12!AO15-시기외26!AO15</f>
        <v>0</v>
      </c>
      <c r="AP15" s="28">
        <f>외인!AP15</f>
        <v>102331.88</v>
      </c>
      <c r="AQ15" s="35">
        <f>시기외12!AQ15-시기외26!AQ15</f>
        <v>0</v>
      </c>
      <c r="AR15" s="28">
        <f>외인!AR15</f>
        <v>24358.95</v>
      </c>
      <c r="AS15" s="35">
        <f>시기외12!AS15-시기외26!AS15</f>
        <v>0</v>
      </c>
      <c r="AT15" s="28">
        <f>외인!AT15</f>
        <v>75483.05</v>
      </c>
      <c r="AU15" s="35">
        <f>시기외12!AU15-시기외26!AU15</f>
        <v>0</v>
      </c>
      <c r="AV15" s="28">
        <f>외인!AV15</f>
        <v>49769.33</v>
      </c>
      <c r="AW15" s="35">
        <f>시기외12!AW15-시기외26!AW15</f>
        <v>0</v>
      </c>
      <c r="AX15" s="28">
        <f>외인!AX15</f>
        <v>43296.94</v>
      </c>
      <c r="AY15" s="35">
        <f>시기외12!AY15-시기외26!AY15</f>
        <v>0</v>
      </c>
      <c r="AZ15" s="28">
        <f>외인!AZ15</f>
        <v>1782980.73</v>
      </c>
      <c r="BA15" s="35">
        <f>시기외12!BA15-시기외26!BA15</f>
        <v>0</v>
      </c>
      <c r="BB15" s="28">
        <f>외인!BB15</f>
        <v>86232.3</v>
      </c>
      <c r="BC15" s="35">
        <f>시기외12!BC15-시기외26!BC15</f>
        <v>0</v>
      </c>
      <c r="BD15" s="28">
        <f>외인!BD15</f>
        <v>46447.45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75398.320000000007</v>
      </c>
      <c r="BI15" s="35">
        <f>시기외12!BI15-시기외26!BI15</f>
        <v>0</v>
      </c>
      <c r="BJ15" s="28">
        <f>외인!BJ15</f>
        <v>122889.5</v>
      </c>
      <c r="BK15" s="35">
        <f>시기외12!BK15-시기외26!BK15</f>
        <v>0</v>
      </c>
      <c r="BL15" s="28">
        <f>외인!BL15</f>
        <v>53660.11</v>
      </c>
      <c r="BM15" s="35">
        <f>시기외12!BM15-시기외26!BM15</f>
        <v>0</v>
      </c>
      <c r="BN15" s="28">
        <f>외인!BN15</f>
        <v>46475.5</v>
      </c>
      <c r="BO15" s="35">
        <f>시기외12!BO15-시기외26!BO15</f>
        <v>0</v>
      </c>
      <c r="BP15" s="28">
        <f>외인!BP15</f>
        <v>53750.71</v>
      </c>
      <c r="BQ15" s="35">
        <f>시기외12!BQ15-시기외26!BQ15</f>
        <v>0</v>
      </c>
      <c r="BR15" s="28">
        <f>외인!BR15</f>
        <v>232690.95</v>
      </c>
      <c r="BS15" s="35">
        <f>시기외12!BS15-시기외26!BS15</f>
        <v>0</v>
      </c>
      <c r="BT15" s="28">
        <f>외인!BT15</f>
        <v>1692864.54</v>
      </c>
      <c r="BU15" s="35">
        <f>시기외12!BU15-시기외26!BU15</f>
        <v>0</v>
      </c>
      <c r="BV15" s="28">
        <f>외인!BV15</f>
        <v>339649.49</v>
      </c>
      <c r="BW15" s="35">
        <f>시기외12!BW15-시기외26!BW15</f>
        <v>0</v>
      </c>
      <c r="BX15" s="28">
        <f>외인!BX15</f>
        <v>74202.789999999994</v>
      </c>
      <c r="BY15" s="35">
        <f>시기외12!BY15-시기외26!BY15</f>
        <v>0</v>
      </c>
      <c r="BZ15" s="28">
        <f>외인!BZ15</f>
        <v>253049.2</v>
      </c>
      <c r="CA15" s="35">
        <f>시기외12!CA15-시기외26!CA15</f>
        <v>0</v>
      </c>
      <c r="CB15" s="28">
        <f>외인!CB15</f>
        <v>13186.1</v>
      </c>
      <c r="CC15" s="35">
        <f>시기외12!CC15-시기외26!CC15</f>
        <v>0</v>
      </c>
      <c r="CD15" s="28">
        <f>외인!CD15</f>
        <v>37467.769999999997</v>
      </c>
      <c r="CE15" s="35">
        <f>시기외12!CE15-시기외26!CE15</f>
        <v>0</v>
      </c>
      <c r="CF15" s="28">
        <f>외인!CF15</f>
        <v>22520.89</v>
      </c>
      <c r="CG15" s="35">
        <f>시기외12!CG15-시기외26!CG15</f>
        <v>0</v>
      </c>
      <c r="CH15" s="28">
        <f>외인!CH15</f>
        <v>67155.12</v>
      </c>
      <c r="CI15" s="35">
        <f>시기외12!CI15-시기외26!CI15</f>
        <v>0</v>
      </c>
      <c r="CJ15" s="28">
        <f>외인!CJ15</f>
        <v>410555.76</v>
      </c>
      <c r="CK15" s="35">
        <f>시기외12!CK15-시기외26!CK15</f>
        <v>0</v>
      </c>
      <c r="CL15" s="28">
        <f>외인!CL15</f>
        <v>208768.51</v>
      </c>
      <c r="CM15" s="35">
        <f>시기외12!CM15-시기외26!CM15</f>
        <v>0</v>
      </c>
      <c r="CN15" s="28">
        <f>외인!CN15</f>
        <v>93015.2</v>
      </c>
      <c r="CO15" s="35">
        <f>시기외12!CO15-시기외26!CO15</f>
        <v>0</v>
      </c>
      <c r="CP15" s="28">
        <f>외인!CP15</f>
        <v>86747.65</v>
      </c>
      <c r="CQ15" s="35">
        <f>시기외12!CQ15-시기외26!CQ15</f>
        <v>0</v>
      </c>
      <c r="CR15" s="28">
        <f>외인!CR15</f>
        <v>187241.60000000001</v>
      </c>
      <c r="CS15" s="35">
        <f>시기외12!CS15-시기외26!CS15</f>
        <v>0</v>
      </c>
      <c r="CT15" s="28">
        <f>외인!CT15</f>
        <v>92904.61</v>
      </c>
      <c r="CU15" s="35">
        <f>시기외12!CU15-시기외26!CU15</f>
        <v>0</v>
      </c>
      <c r="CV15" s="28">
        <f>외인!CV15</f>
        <v>1692864.54</v>
      </c>
      <c r="CW15" s="35">
        <f>시기외12!CW15-시기외26!CW15</f>
        <v>0</v>
      </c>
      <c r="CX15" s="28">
        <f>외인!CX15</f>
        <v>207997.84</v>
      </c>
      <c r="CY15" s="35">
        <f>시기외12!CY15-시기외26!CY15</f>
        <v>0</v>
      </c>
      <c r="CZ15" s="28">
        <f>외인!CZ15</f>
        <v>16310.63</v>
      </c>
      <c r="DA15" s="35">
        <f>시기외12!DA15-시기외26!DA15</f>
        <v>0</v>
      </c>
      <c r="DB15" s="28">
        <f>외인!DB15</f>
        <v>46447.45</v>
      </c>
      <c r="DC15" s="35">
        <f>시기외12!DC15-시기외26!DC15</f>
        <v>0</v>
      </c>
      <c r="DD15" s="28">
        <f>외인!DD15</f>
        <v>8487.33</v>
      </c>
      <c r="DE15" s="35">
        <f>시기외12!DE15-시기외26!DE15</f>
        <v>0</v>
      </c>
      <c r="DF15" s="28">
        <f>외인!DF15</f>
        <v>55563.360000000001</v>
      </c>
      <c r="DG15" s="35">
        <f>시기외12!DG15-시기외26!DG15</f>
        <v>0</v>
      </c>
      <c r="DH15" s="28">
        <f>외인!DH15</f>
        <v>28745.79</v>
      </c>
      <c r="DI15" s="35">
        <f>시기외12!DI15-시기외26!DI15</f>
        <v>0</v>
      </c>
      <c r="DJ15" s="28">
        <f>외인!DJ15</f>
        <v>585163.18000000005</v>
      </c>
      <c r="DK15" s="35">
        <f>시기외12!DK15-시기외26!DK15</f>
        <v>0</v>
      </c>
      <c r="DL15" s="28">
        <f>외인!DL15</f>
        <v>68088.509999999995</v>
      </c>
      <c r="DM15" s="35">
        <f>시기외12!DM15-시기외26!DM15</f>
        <v>0</v>
      </c>
      <c r="DN15" s="28">
        <f>외인!DN15</f>
        <v>1692864.54</v>
      </c>
      <c r="DO15" s="35">
        <f>시기외12!DO15-시기외26!DO15</f>
        <v>0</v>
      </c>
      <c r="DP15" s="28">
        <f>외인!DP15</f>
        <v>91027.74</v>
      </c>
      <c r="DQ15" s="35">
        <f>시기외12!DQ15-시기외26!DQ15</f>
        <v>0</v>
      </c>
      <c r="DR15" s="28">
        <f>외인!DR15</f>
        <v>39386.11</v>
      </c>
      <c r="DS15" s="35">
        <f>시기외12!DS15-시기외26!DS15</f>
        <v>0</v>
      </c>
      <c r="DT15" s="28">
        <f>외인!DT15</f>
        <v>150290.96</v>
      </c>
      <c r="DU15" s="35">
        <f>시기외12!DU15-시기외26!DU15</f>
        <v>0</v>
      </c>
      <c r="DV15" s="28">
        <f>외인!DV15</f>
        <v>36784.74</v>
      </c>
      <c r="DW15" s="35">
        <f>시기외12!DW15-시기외26!DW15</f>
        <v>0</v>
      </c>
      <c r="DX15" s="28">
        <f>외인!DX15</f>
        <v>93196.28</v>
      </c>
      <c r="DY15" s="35">
        <f>시기외12!DY15-시기외26!DY15</f>
        <v>0</v>
      </c>
      <c r="DZ15" s="28">
        <f>외인!DZ15</f>
        <v>10946.85</v>
      </c>
      <c r="EA15" s="35">
        <f>시기외12!EA15-시기외26!EA15</f>
        <v>0</v>
      </c>
      <c r="EB15" s="28">
        <f>외인!EB15</f>
        <v>15276.28</v>
      </c>
      <c r="EC15" s="35">
        <f>시기외12!EC15-시기외26!EC15</f>
        <v>0</v>
      </c>
      <c r="ED15" s="28">
        <f>외인!ED15</f>
        <v>11284.37</v>
      </c>
      <c r="EE15" s="35">
        <f>시기외12!EE15-시기외26!EE15</f>
        <v>0</v>
      </c>
      <c r="EF15" s="28">
        <f>외인!EF15</f>
        <v>261137.16</v>
      </c>
      <c r="EG15" s="35">
        <f>시기외12!EG15-시기외26!EG15</f>
        <v>0</v>
      </c>
      <c r="EH15" s="28">
        <f>외인!EH15</f>
        <v>170394.56</v>
      </c>
      <c r="EI15" s="35">
        <f>시기외12!EI15-시기외26!EI15</f>
        <v>0</v>
      </c>
      <c r="EJ15" s="28">
        <f>외인!EJ15</f>
        <v>91108.46</v>
      </c>
      <c r="EK15" s="35">
        <f>시기외12!EK15-시기외26!EK15</f>
        <v>0</v>
      </c>
      <c r="EL15" s="28">
        <f>외인!EL15</f>
        <v>40009.86</v>
      </c>
      <c r="EM15" s="35">
        <f>시기외12!EM15-시기외26!EM15</f>
        <v>0</v>
      </c>
      <c r="EN15" s="28">
        <f>외인!EN15</f>
        <v>39386.11</v>
      </c>
      <c r="EO15" s="35">
        <f>시기외12!EO15-시기외26!EO15</f>
        <v>0</v>
      </c>
      <c r="EP15" s="28">
        <f>외인!EP15</f>
        <v>146906.35</v>
      </c>
      <c r="EQ15" s="35">
        <f>시기외12!EQ15-시기외26!EQ15</f>
        <v>0</v>
      </c>
      <c r="ER15" s="28">
        <f>외인!ER15</f>
        <v>9866.7900000000009</v>
      </c>
      <c r="ES15" s="35">
        <f>시기외12!ES15-시기외26!ES15</f>
        <v>0</v>
      </c>
      <c r="ET15" s="28">
        <f>외인!ET15</f>
        <v>102331.88</v>
      </c>
      <c r="EU15" s="35">
        <f>시기외12!EU15-시기외26!EU15</f>
        <v>0</v>
      </c>
      <c r="EV15" s="28">
        <f>외인!EV15</f>
        <v>42582.83</v>
      </c>
      <c r="EW15" s="35">
        <f>시기외12!EW15-시기외26!EW15</f>
        <v>0</v>
      </c>
      <c r="EX15" s="28">
        <f>외인!EX15</f>
        <v>44164.82</v>
      </c>
      <c r="EY15" s="35">
        <f>시기외12!EY15-시기외26!EY15</f>
        <v>0</v>
      </c>
    </row>
    <row r="16" spans="1:255">
      <c r="A16" s="27">
        <f>외인!A16</f>
        <v>46051</v>
      </c>
      <c r="B16" s="28">
        <f>외인!B16</f>
        <v>4187040.38</v>
      </c>
      <c r="C16" s="35">
        <f>시기외12!C16-시기외26!C16</f>
        <v>-2.3690468775791769E-5</v>
      </c>
      <c r="D16" s="28">
        <f>외인!D16</f>
        <v>637523.9</v>
      </c>
      <c r="E16" s="35">
        <f>시기외12!E16-시기외26!E16</f>
        <v>2.6020251269370104E-4</v>
      </c>
      <c r="F16" s="28">
        <f>외인!F16</f>
        <v>1714239.92</v>
      </c>
      <c r="G16" s="35">
        <f>시기외12!G16-시기외26!G16</f>
        <v>8.3787124779688416E-6</v>
      </c>
      <c r="H16" s="28">
        <f>외인!H16</f>
        <v>302733.86</v>
      </c>
      <c r="I16" s="35">
        <f>시기외12!I16-시기외26!I16</f>
        <v>-1.4764693081854938E-4</v>
      </c>
      <c r="J16" s="28">
        <f>외인!J16</f>
        <v>41793.03</v>
      </c>
      <c r="K16" s="35">
        <f>시기외12!K16-시기외26!K16</f>
        <v>-3.6976269673380177E-4</v>
      </c>
      <c r="L16" s="28">
        <f>외인!L16</f>
        <v>279517.34000000003</v>
      </c>
      <c r="M16" s="35">
        <f>시기외12!M16-시기외26!M16</f>
        <v>-1.3157671450818569E-4</v>
      </c>
      <c r="N16" s="28">
        <f>외인!N16</f>
        <v>243768.18</v>
      </c>
      <c r="O16" s="35">
        <f>시기외12!O16-시기외26!O16</f>
        <v>5.824550740233022E-4</v>
      </c>
      <c r="P16" s="28">
        <f>외인!P16</f>
        <v>221557.31</v>
      </c>
      <c r="Q16" s="35">
        <f>시기외12!Q16-시기외26!Q16</f>
        <v>1.6466734841909247E-4</v>
      </c>
      <c r="R16" s="28">
        <f>외인!R16</f>
        <v>153303.74</v>
      </c>
      <c r="S16" s="35">
        <f>시기외12!S16-시기외26!S16</f>
        <v>7.552907887144189E-5</v>
      </c>
      <c r="T16" s="28">
        <f>외인!T16</f>
        <v>8663.74</v>
      </c>
      <c r="U16" s="35">
        <f>시기외12!U16-시기외26!U16</f>
        <v>2.0882073489640325E-5</v>
      </c>
      <c r="V16" s="28">
        <f>외인!V16</f>
        <v>95413.28</v>
      </c>
      <c r="W16" s="35">
        <f>시기외12!W16-시기외26!W16</f>
        <v>1.8153156054879181E-4</v>
      </c>
      <c r="X16" s="28">
        <f>외인!X16</f>
        <v>1664797.26</v>
      </c>
      <c r="Y16" s="35">
        <f>시기외12!Y16-시기외26!Y16</f>
        <v>-1.0880121238594819E-4</v>
      </c>
      <c r="Z16" s="28">
        <f>외인!Z16</f>
        <v>43734.69</v>
      </c>
      <c r="AA16" s="35">
        <f>시기외12!AA16-시기외26!AA16</f>
        <v>5.0471949021168791E-5</v>
      </c>
      <c r="AB16" s="28">
        <f>외인!AB16</f>
        <v>186867.23</v>
      </c>
      <c r="AC16" s="35">
        <f>시기외12!AC16-시기외26!AC16</f>
        <v>-2.3596470839039926E-6</v>
      </c>
      <c r="AD16" s="28">
        <f>외인!AD16</f>
        <v>19518.61</v>
      </c>
      <c r="AE16" s="35">
        <f>시기외12!AE16-시기외26!AE16</f>
        <v>-3.4775943165514999E-5</v>
      </c>
      <c r="AF16" s="28">
        <f>외인!AF16</f>
        <v>23558.92</v>
      </c>
      <c r="AG16" s="35">
        <f>시기외12!AG16-시기외26!AG16</f>
        <v>7.175212116998877E-6</v>
      </c>
      <c r="AH16" s="28">
        <f>외인!AH16</f>
        <v>206713.68</v>
      </c>
      <c r="AI16" s="35">
        <f>시기외12!AI16-시기외26!AI16</f>
        <v>-1.665147901403017E-5</v>
      </c>
      <c r="AJ16" s="28">
        <f>외인!AJ16</f>
        <v>135032.99</v>
      </c>
      <c r="AK16" s="35">
        <f>시기외12!AK16-시기외26!AK16</f>
        <v>4.5968719956747395E-5</v>
      </c>
      <c r="AL16" s="28">
        <f>외인!AL16</f>
        <v>92283.09</v>
      </c>
      <c r="AM16" s="35">
        <f>시기외12!AM16-시기외26!AM16</f>
        <v>2.1196107962385231E-4</v>
      </c>
      <c r="AN16" s="28">
        <f>외인!AN16</f>
        <v>171303.14</v>
      </c>
      <c r="AO16" s="35">
        <f>시기외12!AO16-시기외26!AO16</f>
        <v>7.4171971369031697E-4</v>
      </c>
      <c r="AP16" s="28">
        <f>외인!AP16</f>
        <v>102883.31</v>
      </c>
      <c r="AQ16" s="35">
        <f>시기외12!AQ16-시기외26!AQ16</f>
        <v>-8.7461875595646818E-6</v>
      </c>
      <c r="AR16" s="28">
        <f>외인!AR16</f>
        <v>24688.78</v>
      </c>
      <c r="AS16" s="35">
        <f>시기외12!AS16-시기외26!AS16</f>
        <v>9.5703668075764782E-6</v>
      </c>
      <c r="AT16" s="28">
        <f>외인!AT16</f>
        <v>76738.009999999995</v>
      </c>
      <c r="AU16" s="35">
        <f>시기외12!AU16-시기외26!AU16</f>
        <v>6.3555702448724917E-5</v>
      </c>
      <c r="AV16" s="28">
        <f>외인!AV16</f>
        <v>50177.7</v>
      </c>
      <c r="AW16" s="35">
        <f>시기외12!AW16-시기외26!AW16</f>
        <v>-4.2109927696644574E-5</v>
      </c>
      <c r="AX16" s="28">
        <f>외인!AX16</f>
        <v>43985.71</v>
      </c>
      <c r="AY16" s="35">
        <f>시기외12!AY16-시기외26!AY16</f>
        <v>1.4025737955907728E-4</v>
      </c>
      <c r="AZ16" s="28">
        <f>외인!AZ16</f>
        <v>1790521.29</v>
      </c>
      <c r="BA16" s="35">
        <f>시기외12!BA16-시기외26!BA16</f>
        <v>-1.2053835798160172E-4</v>
      </c>
      <c r="BB16" s="28">
        <f>외인!BB16</f>
        <v>87525.29</v>
      </c>
      <c r="BC16" s="35">
        <f>시기외12!BC16-시기외26!BC16</f>
        <v>2.6277385097487244E-5</v>
      </c>
      <c r="BD16" s="28">
        <f>외인!BD16</f>
        <v>47693.14</v>
      </c>
      <c r="BE16" s="35">
        <f>시기외12!BE16-시기외26!BE16</f>
        <v>6.0876973736099203E-5</v>
      </c>
      <c r="BF16" s="28">
        <f>외인!BF16</f>
        <v>0</v>
      </c>
      <c r="BG16" s="35" t="e">
        <f>시기외12!BG16-시기외26!BG16</f>
        <v>#DIV/0!</v>
      </c>
      <c r="BH16" s="28">
        <f>외인!BH16</f>
        <v>78405.63</v>
      </c>
      <c r="BI16" s="35">
        <f>시기외12!BI16-시기외26!BI16</f>
        <v>4.5121731942231614E-5</v>
      </c>
      <c r="BJ16" s="28">
        <f>외인!BJ16</f>
        <v>122402.88</v>
      </c>
      <c r="BK16" s="35">
        <f>시기외12!BK16-시기외26!BK16</f>
        <v>1.0814291317393435E-5</v>
      </c>
      <c r="BL16" s="28">
        <f>외인!BL16</f>
        <v>57337.58</v>
      </c>
      <c r="BM16" s="35">
        <f>시기외12!BM16-시기외26!BM16</f>
        <v>1.6593562511799283E-4</v>
      </c>
      <c r="BN16" s="28">
        <f>외인!BN16</f>
        <v>45440.01</v>
      </c>
      <c r="BO16" s="35">
        <f>시기외12!BO16-시기외26!BO16</f>
        <v>-1.3396042713299924E-4</v>
      </c>
      <c r="BP16" s="28">
        <f>외인!BP16</f>
        <v>54381.15</v>
      </c>
      <c r="BQ16" s="35">
        <f>시기외12!BQ16-시기외26!BQ16</f>
        <v>7.1327135157863569E-5</v>
      </c>
      <c r="BR16" s="28">
        <f>외인!BR16</f>
        <v>236711.44</v>
      </c>
      <c r="BS16" s="35">
        <f>시기외12!BS16-시기외26!BS16</f>
        <v>1.8916178762980055E-4</v>
      </c>
      <c r="BT16" s="28">
        <f>외인!BT16</f>
        <v>1701510.26</v>
      </c>
      <c r="BU16" s="35">
        <f>시기외12!BU16-시기외26!BU16</f>
        <v>-1.0765610656250234E-4</v>
      </c>
      <c r="BV16" s="28">
        <f>외인!BV16</f>
        <v>347125.5</v>
      </c>
      <c r="BW16" s="35">
        <f>시기외12!BW16-시기외26!BW16</f>
        <v>3.552491400393991E-5</v>
      </c>
      <c r="BX16" s="28">
        <f>외인!BX16</f>
        <v>75873.22</v>
      </c>
      <c r="BY16" s="35">
        <f>시기외12!BY16-시기외26!BY16</f>
        <v>7.7900351491705204E-5</v>
      </c>
      <c r="BZ16" s="28">
        <f>외인!BZ16</f>
        <v>263586.23</v>
      </c>
      <c r="CA16" s="35">
        <f>시기외12!CA16-시기외26!CA16</f>
        <v>5.4461036714211625E-4</v>
      </c>
      <c r="CB16" s="28">
        <f>외인!CB16</f>
        <v>13641.77</v>
      </c>
      <c r="CC16" s="35">
        <f>시기외12!CC16-시기외26!CC16</f>
        <v>9.1487581543591616E-5</v>
      </c>
      <c r="CD16" s="28">
        <f>외인!CD16</f>
        <v>37588.58</v>
      </c>
      <c r="CE16" s="35">
        <f>시기외12!CE16-시기외26!CE16</f>
        <v>6.7146203066654336E-5</v>
      </c>
      <c r="CF16" s="28">
        <f>외인!CF16</f>
        <v>23066.18</v>
      </c>
      <c r="CG16" s="35">
        <f>시기외12!CG16-시기외26!CG16</f>
        <v>6.1626116521395352E-5</v>
      </c>
      <c r="CH16" s="28">
        <f>외인!CH16</f>
        <v>67807.899999999994</v>
      </c>
      <c r="CI16" s="35">
        <f>시기외12!CI16-시기외26!CI16</f>
        <v>-1.6500113965380123E-5</v>
      </c>
      <c r="CJ16" s="28">
        <f>외인!CJ16</f>
        <v>413951.62</v>
      </c>
      <c r="CK16" s="35">
        <f>시기외12!CK16-시기외26!CK16</f>
        <v>1.7222373891165148E-4</v>
      </c>
      <c r="CL16" s="28">
        <f>외인!CL16</f>
        <v>211097.93</v>
      </c>
      <c r="CM16" s="35">
        <f>시기외12!CM16-시기외26!CM16</f>
        <v>5.6234927823433159E-7</v>
      </c>
      <c r="CN16" s="28">
        <f>외인!CN16</f>
        <v>100183.91</v>
      </c>
      <c r="CO16" s="35">
        <f>시기외12!CO16-시기외26!CO16</f>
        <v>5.8090420107119022E-5</v>
      </c>
      <c r="CP16" s="28">
        <f>외인!CP16</f>
        <v>88062.54</v>
      </c>
      <c r="CQ16" s="35">
        <f>시기외12!CQ16-시기외26!CQ16</f>
        <v>2.6452306000445086E-5</v>
      </c>
      <c r="CR16" s="28">
        <f>외인!CR16</f>
        <v>190577.43</v>
      </c>
      <c r="CS16" s="35">
        <f>시기외12!CS16-시기외26!CS16</f>
        <v>7.138984885234588E-5</v>
      </c>
      <c r="CT16" s="28">
        <f>외인!CT16</f>
        <v>92910.67</v>
      </c>
      <c r="CU16" s="35">
        <f>시기외12!CU16-시기외26!CU16</f>
        <v>-1.8598737261763237E-5</v>
      </c>
      <c r="CV16" s="28">
        <f>외인!CV16</f>
        <v>1701510.26</v>
      </c>
      <c r="CW16" s="35">
        <f>시기외12!CW16-시기외26!CW16</f>
        <v>-1.0765610656250234E-4</v>
      </c>
      <c r="CX16" s="28">
        <f>외인!CX16</f>
        <v>206247.53</v>
      </c>
      <c r="CY16" s="35">
        <f>시기외12!CY16-시기외26!CY16</f>
        <v>-1.7372436297159993E-4</v>
      </c>
      <c r="CZ16" s="28">
        <f>외인!CZ16</f>
        <v>16241.9</v>
      </c>
      <c r="DA16" s="35">
        <f>시기외12!DA16-시기외26!DA16</f>
        <v>-1.4040137430317533E-4</v>
      </c>
      <c r="DB16" s="28">
        <f>외인!DB16</f>
        <v>47693.14</v>
      </c>
      <c r="DC16" s="35">
        <f>시기외12!DC16-시기외26!DC16</f>
        <v>6.0876973736099203E-5</v>
      </c>
      <c r="DD16" s="28">
        <f>외인!DD16</f>
        <v>8663.74</v>
      </c>
      <c r="DE16" s="35">
        <f>시기외12!DE16-시기외26!DE16</f>
        <v>2.0882073489640325E-5</v>
      </c>
      <c r="DF16" s="28">
        <f>외인!DF16</f>
        <v>57262.06</v>
      </c>
      <c r="DG16" s="35">
        <f>시기외12!DG16-시기외26!DG16</f>
        <v>1.0301306967499223E-4</v>
      </c>
      <c r="DH16" s="28">
        <f>외인!DH16</f>
        <v>28772.799999999999</v>
      </c>
      <c r="DI16" s="35">
        <f>시기외12!DI16-시기외26!DI16</f>
        <v>8.5193072462243571E-5</v>
      </c>
      <c r="DJ16" s="28">
        <f>외인!DJ16</f>
        <v>586233.76</v>
      </c>
      <c r="DK16" s="35">
        <f>시기외12!DK16-시기외26!DK16</f>
        <v>5.6566983624583341E-5</v>
      </c>
      <c r="DL16" s="28">
        <f>외인!DL16</f>
        <v>74865.289999999994</v>
      </c>
      <c r="DM16" s="35">
        <f>시기외12!DM16-시기외26!DM16</f>
        <v>6.8169839194298339E-5</v>
      </c>
      <c r="DN16" s="28">
        <f>외인!DN16</f>
        <v>1701510.26</v>
      </c>
      <c r="DO16" s="35">
        <f>시기외12!DO16-시기외26!DO16</f>
        <v>-1.0765610656250234E-4</v>
      </c>
      <c r="DP16" s="28">
        <f>외인!DP16</f>
        <v>92061.87</v>
      </c>
      <c r="DQ16" s="35">
        <f>시기외12!DQ16-시기외26!DQ16</f>
        <v>3.3436724883266142E-4</v>
      </c>
      <c r="DR16" s="28">
        <f>외인!DR16</f>
        <v>40090.82</v>
      </c>
      <c r="DS16" s="35">
        <f>시기외12!DS16-시기외26!DS16</f>
        <v>-3.4802880039851852E-4</v>
      </c>
      <c r="DT16" s="28">
        <f>외인!DT16</f>
        <v>153303.74</v>
      </c>
      <c r="DU16" s="35">
        <f>시기외12!DU16-시기외26!DU16</f>
        <v>7.552907887144189E-5</v>
      </c>
      <c r="DV16" s="28">
        <f>외인!DV16</f>
        <v>37097.129999999997</v>
      </c>
      <c r="DW16" s="35">
        <f>시기외12!DW16-시기외26!DW16</f>
        <v>5.2112772116178277E-5</v>
      </c>
      <c r="DX16" s="28">
        <f>외인!DX16</f>
        <v>95413.28</v>
      </c>
      <c r="DY16" s="35">
        <f>시기외12!DY16-시기외26!DY16</f>
        <v>1.8153156054879181E-4</v>
      </c>
      <c r="DZ16" s="28">
        <f>외인!DZ16</f>
        <v>11040.68</v>
      </c>
      <c r="EA16" s="35">
        <f>시기외12!EA16-시기외26!EA16</f>
        <v>1.2968710199384205E-4</v>
      </c>
      <c r="EB16" s="28">
        <f>외인!EB16</f>
        <v>15368.32</v>
      </c>
      <c r="EC16" s="35">
        <f>시기외12!EC16-시기외26!EC16</f>
        <v>1.3607026669107229E-4</v>
      </c>
      <c r="ED16" s="28">
        <f>외인!ED16</f>
        <v>11334.35</v>
      </c>
      <c r="EE16" s="35">
        <f>시기외12!EE16-시기외26!EE16</f>
        <v>1.8783874236935768E-4</v>
      </c>
      <c r="EF16" s="28">
        <f>외인!EF16</f>
        <v>261496.7</v>
      </c>
      <c r="EG16" s="35">
        <f>시기외12!EG16-시기외26!EG16</f>
        <v>1.1104650357420887E-4</v>
      </c>
      <c r="EH16" s="28">
        <f>외인!EH16</f>
        <v>174961.44</v>
      </c>
      <c r="EI16" s="35">
        <f>시기외12!EI16-시기외26!EI16</f>
        <v>-6.1991091156084806E-5</v>
      </c>
      <c r="EJ16" s="28">
        <f>외인!EJ16</f>
        <v>92340.76</v>
      </c>
      <c r="EK16" s="35">
        <f>시기외12!EK16-시기외26!EK16</f>
        <v>-1.569081377959065E-4</v>
      </c>
      <c r="EL16" s="28">
        <f>외인!EL16</f>
        <v>40162.36</v>
      </c>
      <c r="EM16" s="35">
        <f>시기외12!EM16-시기외26!EM16</f>
        <v>8.7207581119894562E-5</v>
      </c>
      <c r="EN16" s="28">
        <f>외인!EN16</f>
        <v>40090.82</v>
      </c>
      <c r="EO16" s="35">
        <f>시기외12!EO16-시기외26!EO16</f>
        <v>-3.4802880039851852E-4</v>
      </c>
      <c r="EP16" s="28">
        <f>외인!EP16</f>
        <v>149785.73000000001</v>
      </c>
      <c r="EQ16" s="35">
        <f>시기외12!EQ16-시기외26!EQ16</f>
        <v>1.6189183925048798E-4</v>
      </c>
      <c r="ER16" s="28">
        <f>외인!ER16</f>
        <v>10878.93</v>
      </c>
      <c r="ES16" s="35">
        <f>시기외12!ES16-시기외26!ES16</f>
        <v>8.5889318538749908E-4</v>
      </c>
      <c r="ET16" s="28">
        <f>외인!ET16</f>
        <v>102883.31</v>
      </c>
      <c r="EU16" s="35">
        <f>시기외12!EU16-시기외26!EU16</f>
        <v>-8.7461875595646818E-6</v>
      </c>
      <c r="EV16" s="28">
        <f>외인!EV16</f>
        <v>43734.69</v>
      </c>
      <c r="EW16" s="35">
        <f>시기외12!EW16-시기외26!EW16</f>
        <v>5.0471949021168791E-5</v>
      </c>
      <c r="EX16" s="28">
        <f>외인!EX16</f>
        <v>44327.85</v>
      </c>
      <c r="EY16" s="35">
        <f>시기외12!EY16-시기외26!EY16</f>
        <v>2.5016266388938461E-6</v>
      </c>
    </row>
    <row r="17" spans="1:155">
      <c r="A17" s="27">
        <f>외인!A17</f>
        <v>46052</v>
      </c>
      <c r="B17" s="28">
        <f>외인!B17</f>
        <v>4189508.01</v>
      </c>
      <c r="C17" s="35">
        <f>시기외12!C17-시기외26!C17</f>
        <v>-9.9450929343800651E-5</v>
      </c>
      <c r="D17" s="28">
        <f>외인!D17</f>
        <v>630506.18999999994</v>
      </c>
      <c r="E17" s="35">
        <f>시기외12!E17-시기외26!E17</f>
        <v>4.8750016755679838E-4</v>
      </c>
      <c r="F17" s="28">
        <f>외인!F17</f>
        <v>1701598.02</v>
      </c>
      <c r="G17" s="35">
        <f>시기외12!G17-시기외26!G17</f>
        <v>2.2530276577630145E-5</v>
      </c>
      <c r="H17" s="28">
        <f>외인!H17</f>
        <v>290079.46999999997</v>
      </c>
      <c r="I17" s="35">
        <f>시기외12!I17-시기외26!I17</f>
        <v>-2.6363244312395569E-4</v>
      </c>
      <c r="J17" s="28">
        <f>외인!J17</f>
        <v>40876.65</v>
      </c>
      <c r="K17" s="35">
        <f>시기외12!K17-시기외26!K17</f>
        <v>-8.1728573715784437E-4</v>
      </c>
      <c r="L17" s="28">
        <f>외인!L17</f>
        <v>267367.5</v>
      </c>
      <c r="M17" s="35">
        <f>시기외12!M17-시기외26!M17</f>
        <v>-2.702572918957492E-4</v>
      </c>
      <c r="N17" s="28">
        <f>외인!N17</f>
        <v>235604.94</v>
      </c>
      <c r="O17" s="35">
        <f>시기외12!O17-시기외26!O17</f>
        <v>1.0343009797340458E-3</v>
      </c>
      <c r="P17" s="28">
        <f>외인!P17</f>
        <v>214596.03</v>
      </c>
      <c r="Q17" s="35">
        <f>시기외12!Q17-시기외26!Q17</f>
        <v>2.6128882557505811E-4</v>
      </c>
      <c r="R17" s="28">
        <f>외인!R17</f>
        <v>149678.9</v>
      </c>
      <c r="S17" s="35">
        <f>시기외12!S17-시기외26!S17</f>
        <v>-2.410516396104713E-4</v>
      </c>
      <c r="T17" s="28">
        <f>외인!T17</f>
        <v>8651.83</v>
      </c>
      <c r="U17" s="35">
        <f>시기외12!U17-시기외26!U17</f>
        <v>3.7459573746151061E-5</v>
      </c>
      <c r="V17" s="28">
        <f>외인!V17</f>
        <v>99458.64</v>
      </c>
      <c r="W17" s="35">
        <f>시기외12!W17-시기외26!W17</f>
        <v>6.209279511743479E-4</v>
      </c>
      <c r="X17" s="28">
        <f>외인!X17</f>
        <v>1703047.62</v>
      </c>
      <c r="Y17" s="35">
        <f>시기외12!Y17-시기외26!Y17</f>
        <v>-1.9767855521614515E-4</v>
      </c>
      <c r="Z17" s="28">
        <f>외인!Z17</f>
        <v>43756.03</v>
      </c>
      <c r="AA17" s="35">
        <f>시기외12!AA17-시기외26!AA17</f>
        <v>1.106782665387395E-4</v>
      </c>
      <c r="AB17" s="28">
        <f>외인!AB17</f>
        <v>184109.08</v>
      </c>
      <c r="AC17" s="35">
        <f>시기외12!AC17-시기외26!AC17</f>
        <v>-3.894578740688999E-5</v>
      </c>
      <c r="AD17" s="28">
        <f>외인!AD17</f>
        <v>19156.48</v>
      </c>
      <c r="AE17" s="35">
        <f>시기외12!AE17-시기외26!AE17</f>
        <v>-1.1948128225409624E-4</v>
      </c>
      <c r="AF17" s="28">
        <f>외인!AF17</f>
        <v>23110.94</v>
      </c>
      <c r="AG17" s="35">
        <f>시기외12!AG17-시기외26!AG17</f>
        <v>3.308440808187413E-6</v>
      </c>
      <c r="AH17" s="28">
        <f>외인!AH17</f>
        <v>202700.51</v>
      </c>
      <c r="AI17" s="35">
        <f>시기외12!AI17-시기외26!AI17</f>
        <v>-9.7681786274557252E-5</v>
      </c>
      <c r="AJ17" s="28">
        <f>외인!AJ17</f>
        <v>132341.31</v>
      </c>
      <c r="AK17" s="35">
        <f>시기외12!AK17-시기외26!AK17</f>
        <v>-2.2159461266353479E-4</v>
      </c>
      <c r="AL17" s="28">
        <f>외인!AL17</f>
        <v>90733.49</v>
      </c>
      <c r="AM17" s="35">
        <f>시기외12!AM17-시기외26!AM17</f>
        <v>3.5995699476886172E-4</v>
      </c>
      <c r="AN17" s="28">
        <f>외인!AN17</f>
        <v>164659.73000000001</v>
      </c>
      <c r="AO17" s="35">
        <f>시기외12!AO17-시기외26!AO17</f>
        <v>1.325590644719217E-3</v>
      </c>
      <c r="AP17" s="28">
        <f>외인!AP17</f>
        <v>103451.52</v>
      </c>
      <c r="AQ17" s="35">
        <f>시기외12!AQ17-시기외26!AQ17</f>
        <v>1.1984180391538899E-4</v>
      </c>
      <c r="AR17" s="28">
        <f>외인!AR17</f>
        <v>24650.81</v>
      </c>
      <c r="AS17" s="35">
        <f>시기외12!AS17-시기외26!AS17</f>
        <v>4.4815186477781483E-5</v>
      </c>
      <c r="AT17" s="28">
        <f>외인!AT17</f>
        <v>77568.039999999994</v>
      </c>
      <c r="AU17" s="35">
        <f>시기외12!AU17-시기외26!AU17</f>
        <v>1.493064310571716E-4</v>
      </c>
      <c r="AV17" s="28">
        <f>외인!AV17</f>
        <v>49944.69</v>
      </c>
      <c r="AW17" s="35">
        <f>시기외12!AW17-시기외26!AW17</f>
        <v>-1.5769045709619319E-4</v>
      </c>
      <c r="AX17" s="28">
        <f>외인!AX17</f>
        <v>42712.28</v>
      </c>
      <c r="AY17" s="35">
        <f>시기외12!AY17-시기외26!AY17</f>
        <v>1.5088646494328768E-4</v>
      </c>
      <c r="AZ17" s="28">
        <f>외인!AZ17</f>
        <v>1827528.58</v>
      </c>
      <c r="BA17" s="35">
        <f>시기외12!BA17-시기외26!BA17</f>
        <v>-2.1425362240548151E-4</v>
      </c>
      <c r="BB17" s="28">
        <f>외인!BB17</f>
        <v>86711.16</v>
      </c>
      <c r="BC17" s="35">
        <f>시기외12!BC17-시기외26!BC17</f>
        <v>4.8453554627964491E-5</v>
      </c>
      <c r="BD17" s="28">
        <f>외인!BD17</f>
        <v>45543.839999999997</v>
      </c>
      <c r="BE17" s="35">
        <f>시기외12!BE17-시기외26!BE17</f>
        <v>2.2493569742478188E-5</v>
      </c>
      <c r="BF17" s="28">
        <f>외인!BF17</f>
        <v>0</v>
      </c>
      <c r="BG17" s="35" t="e">
        <f>시기외12!BG17-시기외26!BG17</f>
        <v>#DIV/0!</v>
      </c>
      <c r="BH17" s="28">
        <f>외인!BH17</f>
        <v>79935.820000000007</v>
      </c>
      <c r="BI17" s="35">
        <f>시기외12!BI17-시기외26!BI17</f>
        <v>-9.2269828313887824E-5</v>
      </c>
      <c r="BJ17" s="28">
        <f>외인!BJ17</f>
        <v>117383.97</v>
      </c>
      <c r="BK17" s="35">
        <f>시기외12!BK17-시기외26!BK17</f>
        <v>-3.1665120447632936E-5</v>
      </c>
      <c r="BL17" s="28">
        <f>외인!BL17</f>
        <v>55711.99</v>
      </c>
      <c r="BM17" s="35">
        <f>시기외12!BM17-시기외26!BM17</f>
        <v>1.5270943367811859E-4</v>
      </c>
      <c r="BN17" s="28">
        <f>외인!BN17</f>
        <v>44011.37</v>
      </c>
      <c r="BO17" s="35">
        <f>시기외12!BO17-시기외26!BO17</f>
        <v>-5.224089846792313E-4</v>
      </c>
      <c r="BP17" s="28">
        <f>외인!BP17</f>
        <v>53353.42</v>
      </c>
      <c r="BQ17" s="35">
        <f>시기외12!BQ17-시기외26!BQ17</f>
        <v>1.5412803979971594E-5</v>
      </c>
      <c r="BR17" s="28">
        <f>외인!BR17</f>
        <v>233561.12</v>
      </c>
      <c r="BS17" s="35">
        <f>시기외12!BS17-시기외26!BS17</f>
        <v>2.3027250164561796E-4</v>
      </c>
      <c r="BT17" s="28">
        <f>외인!BT17</f>
        <v>1740277.13</v>
      </c>
      <c r="BU17" s="35">
        <f>시기외12!BU17-시기외26!BU17</f>
        <v>-1.9596411697249102E-4</v>
      </c>
      <c r="BV17" s="28">
        <f>외인!BV17</f>
        <v>351572.54</v>
      </c>
      <c r="BW17" s="35">
        <f>시기외12!BW17-시기외26!BW17</f>
        <v>-1.0782650832382866E-5</v>
      </c>
      <c r="BX17" s="28">
        <f>외인!BX17</f>
        <v>74063.7</v>
      </c>
      <c r="BY17" s="35">
        <f>시기외12!BY17-시기외26!BY17</f>
        <v>1.5668454759824868E-4</v>
      </c>
      <c r="BZ17" s="28">
        <f>외인!BZ17</f>
        <v>255393.22</v>
      </c>
      <c r="CA17" s="35">
        <f>시기외12!CA17-시기외26!CA17</f>
        <v>9.7018613881998464E-4</v>
      </c>
      <c r="CB17" s="28">
        <f>외인!CB17</f>
        <v>13872.35</v>
      </c>
      <c r="CC17" s="35">
        <f>시기외12!CC17-시기외26!CC17</f>
        <v>3.1759439358051088E-4</v>
      </c>
      <c r="CD17" s="28">
        <f>외인!CD17</f>
        <v>37337.18</v>
      </c>
      <c r="CE17" s="35">
        <f>시기외12!CE17-시기외26!CE17</f>
        <v>1.8362856149577904E-4</v>
      </c>
      <c r="CF17" s="28">
        <f>외인!CF17</f>
        <v>23442.1</v>
      </c>
      <c r="CG17" s="35">
        <f>시기외12!CG17-시기외26!CG17</f>
        <v>1.5639765858589845E-4</v>
      </c>
      <c r="CH17" s="28">
        <f>외인!CH17</f>
        <v>68550.17</v>
      </c>
      <c r="CI17" s="35">
        <f>시기외12!CI17-시기외26!CI17</f>
        <v>-6.3093975003104905E-5</v>
      </c>
      <c r="CJ17" s="28">
        <f>외인!CJ17</f>
        <v>402022.56</v>
      </c>
      <c r="CK17" s="35">
        <f>시기외12!CK17-시기외26!CK17</f>
        <v>1.5865493661076924E-4</v>
      </c>
      <c r="CL17" s="28">
        <f>외인!CL17</f>
        <v>208200.86</v>
      </c>
      <c r="CM17" s="35">
        <f>시기외12!CM17-시기외26!CM17</f>
        <v>-3.5896163459241039E-5</v>
      </c>
      <c r="CN17" s="28">
        <f>외인!CN17</f>
        <v>102549.64</v>
      </c>
      <c r="CO17" s="35">
        <f>시기외12!CO17-시기외26!CO17</f>
        <v>2.7808296771705994E-5</v>
      </c>
      <c r="CP17" s="28">
        <f>외인!CP17</f>
        <v>87257.69</v>
      </c>
      <c r="CQ17" s="35">
        <f>시기외12!CQ17-시기외26!CQ17</f>
        <v>4.8077942121404701E-5</v>
      </c>
      <c r="CR17" s="28">
        <f>외인!CR17</f>
        <v>186409.18</v>
      </c>
      <c r="CS17" s="35">
        <f>시기외12!CS17-시기외26!CS17</f>
        <v>-1.7605229179658202E-4</v>
      </c>
      <c r="CT17" s="28">
        <f>외인!CT17</f>
        <v>93543.41</v>
      </c>
      <c r="CU17" s="35">
        <f>시기외12!CU17-시기외26!CU17</f>
        <v>1.5783656019020386E-4</v>
      </c>
      <c r="CV17" s="28">
        <f>외인!CV17</f>
        <v>1740277.13</v>
      </c>
      <c r="CW17" s="35">
        <f>시기외12!CW17-시기외26!CW17</f>
        <v>-1.9596411697249102E-4</v>
      </c>
      <c r="CX17" s="28">
        <f>외인!CX17</f>
        <v>199721.66</v>
      </c>
      <c r="CY17" s="35">
        <f>시기외12!CY17-시기외26!CY17</f>
        <v>-2.3915453085676316E-4</v>
      </c>
      <c r="CZ17" s="28">
        <f>외인!CZ17</f>
        <v>16174.57</v>
      </c>
      <c r="DA17" s="35">
        <f>시기외12!DA17-시기외26!DA17</f>
        <v>-2.1968853627993019E-4</v>
      </c>
      <c r="DB17" s="28">
        <f>외인!DB17</f>
        <v>45543.839999999997</v>
      </c>
      <c r="DC17" s="35">
        <f>시기외12!DC17-시기외26!DC17</f>
        <v>2.2493569742478188E-5</v>
      </c>
      <c r="DD17" s="28">
        <f>외인!DD17</f>
        <v>8651.83</v>
      </c>
      <c r="DE17" s="35">
        <f>시기외12!DE17-시기외26!DE17</f>
        <v>3.7459573746151061E-5</v>
      </c>
      <c r="DF17" s="28">
        <f>외인!DF17</f>
        <v>55615.13</v>
      </c>
      <c r="DG17" s="35">
        <f>시기외12!DG17-시기외26!DG17</f>
        <v>2.2192348193947331E-4</v>
      </c>
      <c r="DH17" s="28">
        <f>외인!DH17</f>
        <v>28523.1</v>
      </c>
      <c r="DI17" s="35">
        <f>시기외12!DI17-시기외26!DI17</f>
        <v>2.401398836110848E-4</v>
      </c>
      <c r="DJ17" s="28">
        <f>외인!DJ17</f>
        <v>571408.6</v>
      </c>
      <c r="DK17" s="35">
        <f>시기외12!DK17-시기외26!DK17</f>
        <v>4.5959361090768328E-5</v>
      </c>
      <c r="DL17" s="28">
        <f>외인!DL17</f>
        <v>76315.25</v>
      </c>
      <c r="DM17" s="35">
        <f>시기외12!DM17-시기외26!DM17</f>
        <v>1.2330430311543843E-6</v>
      </c>
      <c r="DN17" s="28">
        <f>외인!DN17</f>
        <v>1740277.13</v>
      </c>
      <c r="DO17" s="35">
        <f>시기외12!DO17-시기외26!DO17</f>
        <v>-1.9596411697249102E-4</v>
      </c>
      <c r="DP17" s="28">
        <f>외인!DP17</f>
        <v>86623.5</v>
      </c>
      <c r="DQ17" s="35">
        <f>시기외12!DQ17-시기외26!DQ17</f>
        <v>1.9012985803028293E-4</v>
      </c>
      <c r="DR17" s="28">
        <f>외인!DR17</f>
        <v>39952.42</v>
      </c>
      <c r="DS17" s="35">
        <f>시기외12!DS17-시기외26!DS17</f>
        <v>-7.1940863386543534E-4</v>
      </c>
      <c r="DT17" s="28">
        <f>외인!DT17</f>
        <v>149678.9</v>
      </c>
      <c r="DU17" s="35">
        <f>시기외12!DU17-시기외26!DU17</f>
        <v>-2.410516396104713E-4</v>
      </c>
      <c r="DV17" s="28">
        <f>외인!DV17</f>
        <v>36557.15</v>
      </c>
      <c r="DW17" s="35">
        <f>시기외12!DW17-시기외26!DW17</f>
        <v>8.51326090211494E-5</v>
      </c>
      <c r="DX17" s="28">
        <f>외인!DX17</f>
        <v>99458.64</v>
      </c>
      <c r="DY17" s="35">
        <f>시기외12!DY17-시기외26!DY17</f>
        <v>6.209279511743479E-4</v>
      </c>
      <c r="DZ17" s="28">
        <f>외인!DZ17</f>
        <v>11221.38</v>
      </c>
      <c r="EA17" s="35">
        <f>시기외12!EA17-시기외26!EA17</f>
        <v>2.6650678441757746E-4</v>
      </c>
      <c r="EB17" s="28">
        <f>외인!EB17</f>
        <v>15264.19</v>
      </c>
      <c r="EC17" s="35">
        <f>시기외12!EC17-시기외26!EC17</f>
        <v>4.4475882519383683E-4</v>
      </c>
      <c r="ED17" s="28">
        <f>외인!ED17</f>
        <v>11382.11</v>
      </c>
      <c r="EE17" s="35">
        <f>시기외12!EE17-시기외26!EE17</f>
        <v>3.9303792289050734E-4</v>
      </c>
      <c r="EF17" s="28">
        <f>외인!EF17</f>
        <v>256759.67999999999</v>
      </c>
      <c r="EG17" s="35">
        <f>시기외12!EG17-시기외26!EG17</f>
        <v>1.3063111293997506E-4</v>
      </c>
      <c r="EH17" s="28">
        <f>외인!EH17</f>
        <v>179224.62</v>
      </c>
      <c r="EI17" s="35">
        <f>시기외12!EI17-시기외26!EI17</f>
        <v>-1.752112085856882E-4</v>
      </c>
      <c r="EJ17" s="28">
        <f>외인!EJ17</f>
        <v>93113.46</v>
      </c>
      <c r="EK17" s="35">
        <f>시기외12!EK17-시기외26!EK17</f>
        <v>-3.4803924456257773E-4</v>
      </c>
      <c r="EL17" s="28">
        <f>외인!EL17</f>
        <v>39899.79</v>
      </c>
      <c r="EM17" s="35">
        <f>시기외12!EM17-시기외26!EM17</f>
        <v>2.0705303839091936E-4</v>
      </c>
      <c r="EN17" s="28">
        <f>외인!EN17</f>
        <v>39952.42</v>
      </c>
      <c r="EO17" s="35">
        <f>시기외12!EO17-시기외26!EO17</f>
        <v>-7.1940863386543534E-4</v>
      </c>
      <c r="EP17" s="28">
        <f>외인!EP17</f>
        <v>149937.07</v>
      </c>
      <c r="EQ17" s="35">
        <f>시기외12!EQ17-시기외26!EQ17</f>
        <v>1.953195309361438E-4</v>
      </c>
      <c r="ER17" s="28">
        <f>외인!ER17</f>
        <v>11334.19</v>
      </c>
      <c r="ES17" s="35">
        <f>시기외12!ES17-시기외26!ES17</f>
        <v>1.5243603962092657E-3</v>
      </c>
      <c r="ET17" s="28">
        <f>외인!ET17</f>
        <v>103451.52</v>
      </c>
      <c r="EU17" s="35">
        <f>시기외12!EU17-시기외26!EU17</f>
        <v>1.1984180391538899E-4</v>
      </c>
      <c r="EV17" s="28">
        <f>외인!EV17</f>
        <v>43756.03</v>
      </c>
      <c r="EW17" s="35">
        <f>시기외12!EW17-시기외26!EW17</f>
        <v>1.106782665387395E-4</v>
      </c>
      <c r="EX17" s="28">
        <f>외인!EX17</f>
        <v>43501.66</v>
      </c>
      <c r="EY17" s="35">
        <f>시기외12!EY17-시기외26!EY17</f>
        <v>-1.5195521937236641E-5</v>
      </c>
    </row>
    <row r="18" spans="1:155">
      <c r="A18" s="27">
        <f>외인!A18</f>
        <v>46055</v>
      </c>
      <c r="B18" s="28">
        <f>외인!B18</f>
        <v>3969300.05</v>
      </c>
      <c r="C18" s="35">
        <f>시기외12!C18-시기외26!C18</f>
        <v>-2.245331157654716E-4</v>
      </c>
      <c r="D18" s="28">
        <f>외인!D18</f>
        <v>602839.53</v>
      </c>
      <c r="E18" s="35">
        <f>시기외12!E18-시기외26!E18</f>
        <v>2.9825777172611152E-4</v>
      </c>
      <c r="F18" s="28">
        <f>외인!F18</f>
        <v>1613514.38</v>
      </c>
      <c r="G18" s="35">
        <f>시기외12!G18-시기외26!G18</f>
        <v>-4.0383481545965818E-5</v>
      </c>
      <c r="H18" s="28">
        <f>외인!H18</f>
        <v>276767.59000000003</v>
      </c>
      <c r="I18" s="35">
        <f>시기외12!I18-시기외26!I18</f>
        <v>-5.9536906656534449E-4</v>
      </c>
      <c r="J18" s="28">
        <f>외인!J18</f>
        <v>40048.11</v>
      </c>
      <c r="K18" s="35">
        <f>시기외12!K18-시기외26!K18</f>
        <v>-1.2191241050053502E-3</v>
      </c>
      <c r="L18" s="28">
        <f>외인!L18</f>
        <v>255392.7</v>
      </c>
      <c r="M18" s="35">
        <f>시기외12!M18-시기외26!M18</f>
        <v>-6.2503396712659809E-4</v>
      </c>
      <c r="N18" s="28">
        <f>외인!N18</f>
        <v>227720.75</v>
      </c>
      <c r="O18" s="35">
        <f>시기외12!O18-시기외26!O18</f>
        <v>1.3551994741094562E-3</v>
      </c>
      <c r="P18" s="28">
        <f>외인!P18</f>
        <v>207438.4</v>
      </c>
      <c r="Q18" s="35">
        <f>시기외12!Q18-시기외26!Q18</f>
        <v>2.0917081189177848E-4</v>
      </c>
      <c r="R18" s="28">
        <f>외인!R18</f>
        <v>144446.29</v>
      </c>
      <c r="S18" s="35">
        <f>시기외12!S18-시기외26!S18</f>
        <v>-5.281116632952134E-4</v>
      </c>
      <c r="T18" s="28">
        <f>외인!T18</f>
        <v>8415.33</v>
      </c>
      <c r="U18" s="35">
        <f>시기외12!U18-시기외26!U18</f>
        <v>3.2561450898695729E-6</v>
      </c>
      <c r="V18" s="28">
        <f>외인!V18</f>
        <v>92022.65</v>
      </c>
      <c r="W18" s="35">
        <f>시기외12!W18-시기외26!W18</f>
        <v>7.718868105275542E-4</v>
      </c>
      <c r="X18" s="28">
        <f>외인!X18</f>
        <v>1578252.54</v>
      </c>
      <c r="Y18" s="35">
        <f>시기외12!Y18-시기외26!Y18</f>
        <v>-4.1264272369281749E-4</v>
      </c>
      <c r="Z18" s="28">
        <f>외인!Z18</f>
        <v>42521.15</v>
      </c>
      <c r="AA18" s="35">
        <f>시기외12!AA18-시기외26!AA18</f>
        <v>1.474265508288002E-4</v>
      </c>
      <c r="AB18" s="28">
        <f>외인!AB18</f>
        <v>182855.84</v>
      </c>
      <c r="AC18" s="35">
        <f>시기외12!AC18-시기외26!AC18</f>
        <v>-7.4820794730489498E-5</v>
      </c>
      <c r="AD18" s="28">
        <f>외인!AD18</f>
        <v>18646.48</v>
      </c>
      <c r="AE18" s="35">
        <f>시기외12!AE18-시기외26!AE18</f>
        <v>-1.9440655797512427E-4</v>
      </c>
      <c r="AF18" s="28">
        <f>외인!AF18</f>
        <v>22720.71</v>
      </c>
      <c r="AG18" s="35">
        <f>시기외12!AG18-시기외26!AG18</f>
        <v>-1.8084508373999715E-5</v>
      </c>
      <c r="AH18" s="28">
        <f>외인!AH18</f>
        <v>193861.51</v>
      </c>
      <c r="AI18" s="35">
        <f>시기외12!AI18-시기외26!AI18</f>
        <v>-1.4066164370378368E-4</v>
      </c>
      <c r="AJ18" s="28">
        <f>외인!AJ18</f>
        <v>127010.12</v>
      </c>
      <c r="AK18" s="35">
        <f>시기외12!AK18-시기외26!AK18</f>
        <v>-5.691684764529293E-4</v>
      </c>
      <c r="AL18" s="28">
        <f>외인!AL18</f>
        <v>87900.68</v>
      </c>
      <c r="AM18" s="35">
        <f>시기외12!AM18-시기외26!AM18</f>
        <v>4.8281700873565973E-4</v>
      </c>
      <c r="AN18" s="28">
        <f>외인!AN18</f>
        <v>159065.03</v>
      </c>
      <c r="AO18" s="35">
        <f>시기외12!AO18-시기외26!AO18</f>
        <v>1.7234766395941292E-3</v>
      </c>
      <c r="AP18" s="28">
        <f>외인!AP18</f>
        <v>94525.19</v>
      </c>
      <c r="AQ18" s="35">
        <f>시기외12!AQ18-시기외26!AQ18</f>
        <v>1.0872178603719669E-4</v>
      </c>
      <c r="AR18" s="28">
        <f>외인!AR18</f>
        <v>24056.67</v>
      </c>
      <c r="AS18" s="35">
        <f>시기외12!AS18-시기외26!AS18</f>
        <v>5.441250317197153E-5</v>
      </c>
      <c r="AT18" s="28">
        <f>외인!AT18</f>
        <v>75812.7</v>
      </c>
      <c r="AU18" s="35">
        <f>시기외12!AU18-시기외26!AU18</f>
        <v>1.9517333841268555E-4</v>
      </c>
      <c r="AV18" s="28">
        <f>외인!AV18</f>
        <v>48472.53</v>
      </c>
      <c r="AW18" s="35">
        <f>시기외12!AW18-시기외26!AW18</f>
        <v>-3.7930825553008285E-4</v>
      </c>
      <c r="AX18" s="28">
        <f>외인!AX18</f>
        <v>42078.080000000002</v>
      </c>
      <c r="AY18" s="35">
        <f>시기외12!AY18-시기외26!AY18</f>
        <v>2.7036722419834661E-4</v>
      </c>
      <c r="AZ18" s="28">
        <f>외인!AZ18</f>
        <v>1696851.31</v>
      </c>
      <c r="BA18" s="35">
        <f>시기외12!BA18-시기외26!BA18</f>
        <v>-4.2864065824705375E-4</v>
      </c>
      <c r="BB18" s="28">
        <f>외인!BB18</f>
        <v>83491.19</v>
      </c>
      <c r="BC18" s="35">
        <f>시기외12!BC18-시기외26!BC18</f>
        <v>7.6737820780921806E-5</v>
      </c>
      <c r="BD18" s="28">
        <f>외인!BD18</f>
        <v>44565</v>
      </c>
      <c r="BE18" s="35">
        <f>시기외12!BE18-시기외26!BE18</f>
        <v>3.8218285398980076E-5</v>
      </c>
      <c r="BF18" s="28">
        <f>외인!BF18</f>
        <v>0</v>
      </c>
      <c r="BG18" s="35" t="e">
        <f>시기외12!BG18-시기외26!BG18</f>
        <v>#DIV/0!</v>
      </c>
      <c r="BH18" s="28">
        <f>외인!BH18</f>
        <v>75003.100000000006</v>
      </c>
      <c r="BI18" s="35">
        <f>시기외12!BI18-시기외26!BI18</f>
        <v>-3.0158256518606429E-4</v>
      </c>
      <c r="BJ18" s="28">
        <f>외인!BJ18</f>
        <v>114044.12</v>
      </c>
      <c r="BK18" s="35">
        <f>시기외12!BK18-시기외26!BK18</f>
        <v>-3.5284504387029375E-4</v>
      </c>
      <c r="BL18" s="28">
        <f>외인!BL18</f>
        <v>50142.239999999998</v>
      </c>
      <c r="BM18" s="35">
        <f>시기외12!BM18-시기외26!BM18</f>
        <v>-4.4003411467877056E-5</v>
      </c>
      <c r="BN18" s="28">
        <f>외인!BN18</f>
        <v>42995.58</v>
      </c>
      <c r="BO18" s="35">
        <f>시기외12!BO18-시기외26!BO18</f>
        <v>-9.4226194412397779E-4</v>
      </c>
      <c r="BP18" s="28">
        <f>외인!BP18</f>
        <v>52396.39</v>
      </c>
      <c r="BQ18" s="35">
        <f>시기외12!BQ18-시기외26!BQ18</f>
        <v>2.3254444311639026E-5</v>
      </c>
      <c r="BR18" s="28">
        <f>외인!BR18</f>
        <v>219242.94</v>
      </c>
      <c r="BS18" s="35">
        <f>시기외12!BS18-시기외26!BS18</f>
        <v>1.3298639885520437E-4</v>
      </c>
      <c r="BT18" s="28">
        <f>외인!BT18</f>
        <v>1612921.23</v>
      </c>
      <c r="BU18" s="35">
        <f>시기외12!BU18-시기외26!BU18</f>
        <v>-4.0793142075472218E-4</v>
      </c>
      <c r="BV18" s="28">
        <f>외인!BV18</f>
        <v>331688.82</v>
      </c>
      <c r="BW18" s="35">
        <f>시기외12!BW18-시기외26!BW18</f>
        <v>-1.0093069208323886E-4</v>
      </c>
      <c r="BX18" s="28">
        <f>외인!BX18</f>
        <v>73275.289999999994</v>
      </c>
      <c r="BY18" s="35">
        <f>시기외12!BY18-시기외26!BY18</f>
        <v>2.2729239011313931E-4</v>
      </c>
      <c r="BZ18" s="28">
        <f>외인!BZ18</f>
        <v>246965.72</v>
      </c>
      <c r="CA18" s="35">
        <f>시기외12!CA18-시기외26!CA18</f>
        <v>1.2682601972678464E-3</v>
      </c>
      <c r="CB18" s="28">
        <f>외인!CB18</f>
        <v>13580.64</v>
      </c>
      <c r="CC18" s="35">
        <f>시기외12!CC18-시기외26!CC18</f>
        <v>4.2011863762337698E-4</v>
      </c>
      <c r="CD18" s="28">
        <f>외인!CD18</f>
        <v>35492.65</v>
      </c>
      <c r="CE18" s="35">
        <f>시기외12!CE18-시기외26!CE18</f>
        <v>1.1565371296898708E-4</v>
      </c>
      <c r="CF18" s="28">
        <f>외인!CF18</f>
        <v>23124.71</v>
      </c>
      <c r="CG18" s="35">
        <f>시기외12!CG18-시기외26!CG18</f>
        <v>1.7803165672374607E-4</v>
      </c>
      <c r="CH18" s="28">
        <f>외인!CH18</f>
        <v>67167.31</v>
      </c>
      <c r="CI18" s="35">
        <f>시기외12!CI18-시기외26!CI18</f>
        <v>-1.7043905429581273E-4</v>
      </c>
      <c r="CJ18" s="28">
        <f>외인!CJ18</f>
        <v>388366.61</v>
      </c>
      <c r="CK18" s="35">
        <f>시기외12!CK18-시기외26!CK18</f>
        <v>-5.864462096094418E-5</v>
      </c>
      <c r="CL18" s="28">
        <f>외인!CL18</f>
        <v>206399.34</v>
      </c>
      <c r="CM18" s="35">
        <f>시기외12!CM18-시기외26!CM18</f>
        <v>-7.84299258943192E-5</v>
      </c>
      <c r="CN18" s="28">
        <f>외인!CN18</f>
        <v>97284.56</v>
      </c>
      <c r="CO18" s="35">
        <f>시기외12!CO18-시기외26!CO18</f>
        <v>3.9802381927237906E-5</v>
      </c>
      <c r="CP18" s="28">
        <f>외인!CP18</f>
        <v>84036.91</v>
      </c>
      <c r="CQ18" s="35">
        <f>시기외12!CQ18-시기외26!CQ18</f>
        <v>7.5617367452423514E-5</v>
      </c>
      <c r="CR18" s="28">
        <f>외인!CR18</f>
        <v>179601.95</v>
      </c>
      <c r="CS18" s="35">
        <f>시기외12!CS18-시기외26!CS18</f>
        <v>-4.2980263762476371E-4</v>
      </c>
      <c r="CT18" s="28">
        <f>외인!CT18</f>
        <v>91001.82</v>
      </c>
      <c r="CU18" s="35">
        <f>시기외12!CU18-시기외26!CU18</f>
        <v>1.6486230486109643E-4</v>
      </c>
      <c r="CV18" s="28">
        <f>외인!CV18</f>
        <v>1612921.23</v>
      </c>
      <c r="CW18" s="35">
        <f>시기외12!CW18-시기외26!CW18</f>
        <v>-4.0793142075472218E-4</v>
      </c>
      <c r="CX18" s="28">
        <f>외인!CX18</f>
        <v>188706.05</v>
      </c>
      <c r="CY18" s="35">
        <f>시기외12!CY18-시기외26!CY18</f>
        <v>-4.8904213596642852E-4</v>
      </c>
      <c r="CZ18" s="28">
        <f>외인!CZ18</f>
        <v>15650.03</v>
      </c>
      <c r="DA18" s="35">
        <f>시기외12!DA18-시기외26!DA18</f>
        <v>-4.8334738459005887E-4</v>
      </c>
      <c r="DB18" s="28">
        <f>외인!DB18</f>
        <v>44565</v>
      </c>
      <c r="DC18" s="35">
        <f>시기외12!DC18-시기외26!DC18</f>
        <v>3.8218285398980076E-5</v>
      </c>
      <c r="DD18" s="28">
        <f>외인!DD18</f>
        <v>8415.33</v>
      </c>
      <c r="DE18" s="35">
        <f>시기외12!DE18-시기외26!DE18</f>
        <v>3.2561450898695729E-6</v>
      </c>
      <c r="DF18" s="28">
        <f>외인!DF18</f>
        <v>55062.7</v>
      </c>
      <c r="DG18" s="35">
        <f>시기외12!DG18-시기외26!DG18</f>
        <v>3.4203384414612133E-4</v>
      </c>
      <c r="DH18" s="28">
        <f>외인!DH18</f>
        <v>26914.080000000002</v>
      </c>
      <c r="DI18" s="35">
        <f>시기외12!DI18-시기외26!DI18</f>
        <v>1.6783161824300043E-4</v>
      </c>
      <c r="DJ18" s="28">
        <f>외인!DJ18</f>
        <v>542044.59</v>
      </c>
      <c r="DK18" s="35">
        <f>시기외12!DK18-시기외26!DK18</f>
        <v>-8.7945930390681028E-5</v>
      </c>
      <c r="DL18" s="28">
        <f>외인!DL18</f>
        <v>71387.399999999994</v>
      </c>
      <c r="DM18" s="35">
        <f>시기외12!DM18-시기외26!DM18</f>
        <v>-1.6872289991474651E-5</v>
      </c>
      <c r="DN18" s="28">
        <f>외인!DN18</f>
        <v>1612921.23</v>
      </c>
      <c r="DO18" s="35">
        <f>시기외12!DO18-시기외26!DO18</f>
        <v>-4.0793142075472218E-4</v>
      </c>
      <c r="DP18" s="28">
        <f>외인!DP18</f>
        <v>83670.740000000005</v>
      </c>
      <c r="DQ18" s="35">
        <f>시기외12!DQ18-시기외26!DQ18</f>
        <v>-4.800996570661839E-4</v>
      </c>
      <c r="DR18" s="28">
        <f>외인!DR18</f>
        <v>39613.410000000003</v>
      </c>
      <c r="DS18" s="35">
        <f>시기외12!DS18-시기외26!DS18</f>
        <v>-9.6712480049059718E-4</v>
      </c>
      <c r="DT18" s="28">
        <f>외인!DT18</f>
        <v>144446.29</v>
      </c>
      <c r="DU18" s="35">
        <f>시기외12!DU18-시기외26!DU18</f>
        <v>-5.281116632952134E-4</v>
      </c>
      <c r="DV18" s="28">
        <f>외인!DV18</f>
        <v>34987.839999999997</v>
      </c>
      <c r="DW18" s="35">
        <f>시기외12!DW18-시기외26!DW18</f>
        <v>-3.5776992361356667E-5</v>
      </c>
      <c r="DX18" s="28">
        <f>외인!DX18</f>
        <v>92022.65</v>
      </c>
      <c r="DY18" s="35">
        <f>시기외12!DY18-시기외26!DY18</f>
        <v>7.718868105275542E-4</v>
      </c>
      <c r="DZ18" s="28">
        <f>외인!DZ18</f>
        <v>10701.54</v>
      </c>
      <c r="EA18" s="35">
        <f>시기외12!EA18-시기외26!EA18</f>
        <v>-1.510043411443833E-4</v>
      </c>
      <c r="EB18" s="28">
        <f>외인!EB18</f>
        <v>14344.92</v>
      </c>
      <c r="EC18" s="35">
        <f>시기외12!EC18-시기외26!EC18</f>
        <v>2.3788927621462216E-4</v>
      </c>
      <c r="ED18" s="28">
        <f>외인!ED18</f>
        <v>10844.6</v>
      </c>
      <c r="EE18" s="35">
        <f>시기외12!EE18-시기외26!EE18</f>
        <v>4.7773755026218553E-4</v>
      </c>
      <c r="EF18" s="28">
        <f>외인!EF18</f>
        <v>248824.7</v>
      </c>
      <c r="EG18" s="35">
        <f>시기외12!EG18-시기외26!EG18</f>
        <v>7.011931213866604E-5</v>
      </c>
      <c r="EH18" s="28">
        <f>외인!EH18</f>
        <v>166801.64000000001</v>
      </c>
      <c r="EI18" s="35">
        <f>시기외12!EI18-시기외26!EI18</f>
        <v>-2.856019616947641E-4</v>
      </c>
      <c r="EJ18" s="28">
        <f>외인!EJ18</f>
        <v>91863.69</v>
      </c>
      <c r="EK18" s="35">
        <f>시기외12!EK18-시기외26!EK18</f>
        <v>-4.9304409057285324E-4</v>
      </c>
      <c r="EL18" s="28">
        <f>외인!EL18</f>
        <v>37981.25</v>
      </c>
      <c r="EM18" s="35">
        <f>시기외12!EM18-시기외26!EM18</f>
        <v>1.4411108072555313E-4</v>
      </c>
      <c r="EN18" s="28">
        <f>외인!EN18</f>
        <v>39613.410000000003</v>
      </c>
      <c r="EO18" s="35">
        <f>시기외12!EO18-시기외26!EO18</f>
        <v>-9.6712480049059718E-4</v>
      </c>
      <c r="EP18" s="28">
        <f>외인!EP18</f>
        <v>142880.04</v>
      </c>
      <c r="EQ18" s="35">
        <f>시기외12!EQ18-시기외26!EQ18</f>
        <v>1.2499738803379689E-4</v>
      </c>
      <c r="ER18" s="28">
        <f>외인!ER18</f>
        <v>10897.69</v>
      </c>
      <c r="ES18" s="35">
        <f>시기외12!ES18-시기외26!ES18</f>
        <v>1.5586198399203475E-3</v>
      </c>
      <c r="ET18" s="28">
        <f>외인!ET18</f>
        <v>94525.19</v>
      </c>
      <c r="EU18" s="35">
        <f>시기외12!EU18-시기외26!EU18</f>
        <v>1.0872178603719669E-4</v>
      </c>
      <c r="EV18" s="28">
        <f>외인!EV18</f>
        <v>42521.15</v>
      </c>
      <c r="EW18" s="35">
        <f>시기외12!EW18-시기외26!EW18</f>
        <v>1.474265508288002E-4</v>
      </c>
      <c r="EX18" s="28">
        <f>외인!EX18</f>
        <v>41515.760000000002</v>
      </c>
      <c r="EY18" s="35">
        <f>시기외12!EY18-시기외26!EY18</f>
        <v>2.0370684709887472E-6</v>
      </c>
    </row>
    <row r="19" spans="1:155">
      <c r="A19" s="27">
        <f>외인!A19</f>
        <v>46056</v>
      </c>
      <c r="B19" s="28">
        <f>외인!B19</f>
        <v>4240569.68</v>
      </c>
      <c r="C19" s="35">
        <f>시기외12!C19-시기외26!C19</f>
        <v>-2.7526854522746925E-4</v>
      </c>
      <c r="D19" s="28">
        <f>외인!D19</f>
        <v>627827.11</v>
      </c>
      <c r="E19" s="35">
        <f>시기외12!E19-시기외26!E19</f>
        <v>9.1589423931066893E-6</v>
      </c>
      <c r="F19" s="28">
        <f>외인!F19</f>
        <v>1745726.54</v>
      </c>
      <c r="G19" s="35">
        <f>시기외12!G19-시기외26!G19</f>
        <v>-4.4430381521750641E-5</v>
      </c>
      <c r="H19" s="28">
        <f>외인!H19</f>
        <v>286324.64</v>
      </c>
      <c r="I19" s="35">
        <f>시기외12!I19-시기외26!I19</f>
        <v>-9.080211278647745E-4</v>
      </c>
      <c r="J19" s="28">
        <f>외인!J19</f>
        <v>40134.74</v>
      </c>
      <c r="K19" s="35">
        <f>시기외12!K19-시기외26!K19</f>
        <v>-1.7735466966763373E-3</v>
      </c>
      <c r="L19" s="28">
        <f>외인!L19</f>
        <v>264484.75</v>
      </c>
      <c r="M19" s="35">
        <f>시기외12!M19-시기외26!M19</f>
        <v>-9.3183095132487025E-4</v>
      </c>
      <c r="N19" s="28">
        <f>외인!N19</f>
        <v>233823.14</v>
      </c>
      <c r="O19" s="35">
        <f>시기외12!O19-시기외26!O19</f>
        <v>1.6552288772269247E-3</v>
      </c>
      <c r="P19" s="28">
        <f>외인!P19</f>
        <v>212170.35</v>
      </c>
      <c r="Q19" s="35">
        <f>시기외12!Q19-시기외26!Q19</f>
        <v>1.2154381124794382E-4</v>
      </c>
      <c r="R19" s="28">
        <f>외인!R19</f>
        <v>147397.04</v>
      </c>
      <c r="S19" s="35">
        <f>시기외12!S19-시기외26!S19</f>
        <v>-9.7181107345415546E-4</v>
      </c>
      <c r="T19" s="28">
        <f>외인!T19</f>
        <v>8605.61</v>
      </c>
      <c r="U19" s="35">
        <f>시기외12!U19-시기외26!U19</f>
        <v>2.3524318729255581E-5</v>
      </c>
      <c r="V19" s="28">
        <f>외인!V19</f>
        <v>98681.31</v>
      </c>
      <c r="W19" s="35">
        <f>시기외12!W19-시기외26!W19</f>
        <v>7.0120298732723879E-4</v>
      </c>
      <c r="X19" s="28">
        <f>외인!X19</f>
        <v>1741330.53</v>
      </c>
      <c r="Y19" s="35">
        <f>시기외12!Y19-시기외26!Y19</f>
        <v>-5.5844148089253696E-4</v>
      </c>
      <c r="Z19" s="28">
        <f>외인!Z19</f>
        <v>43239.62</v>
      </c>
      <c r="AA19" s="35">
        <f>시기외12!AA19-시기외26!AA19</f>
        <v>1.5043265826183061E-4</v>
      </c>
      <c r="AB19" s="28">
        <f>외인!AB19</f>
        <v>191768.92</v>
      </c>
      <c r="AC19" s="35">
        <f>시기외12!AC19-시기외26!AC19</f>
        <v>-1.3215901969535772E-4</v>
      </c>
      <c r="AD19" s="28">
        <f>외인!AD19</f>
        <v>19177.73</v>
      </c>
      <c r="AE19" s="35">
        <f>시기외12!AE19-시기외26!AE19</f>
        <v>-2.492989607235695E-4</v>
      </c>
      <c r="AF19" s="28">
        <f>외인!AF19</f>
        <v>23346.54</v>
      </c>
      <c r="AG19" s="35">
        <f>시기외12!AG19-시기외26!AG19</f>
        <v>2.4281157147206293E-5</v>
      </c>
      <c r="AH19" s="28">
        <f>외인!AH19</f>
        <v>204192.02</v>
      </c>
      <c r="AI19" s="35">
        <f>시기외12!AI19-시기외26!AI19</f>
        <v>-8.514887461492926E-5</v>
      </c>
      <c r="AJ19" s="28">
        <f>외인!AJ19</f>
        <v>127913.09</v>
      </c>
      <c r="AK19" s="35">
        <f>시기외12!AK19-시기외26!AK19</f>
        <v>-1.1666317187327413E-3</v>
      </c>
      <c r="AL19" s="28">
        <f>외인!AL19</f>
        <v>90156.479999999996</v>
      </c>
      <c r="AM19" s="35">
        <f>시기외12!AM19-시기외26!AM19</f>
        <v>5.6170342689384166E-4</v>
      </c>
      <c r="AN19" s="28">
        <f>외인!AN19</f>
        <v>163393.73000000001</v>
      </c>
      <c r="AO19" s="35">
        <f>시기외12!AO19-시기외26!AO19</f>
        <v>2.1186248312401977E-3</v>
      </c>
      <c r="AP19" s="28">
        <f>외인!AP19</f>
        <v>102361.22</v>
      </c>
      <c r="AQ19" s="35">
        <f>시기외12!AQ19-시기외26!AQ19</f>
        <v>2.4344369209768112E-4</v>
      </c>
      <c r="AR19" s="28">
        <f>외인!AR19</f>
        <v>24587.05</v>
      </c>
      <c r="AS19" s="35">
        <f>시기외12!AS19-시기외26!AS19</f>
        <v>1.2023308918194663E-4</v>
      </c>
      <c r="AT19" s="28">
        <f>외인!AT19</f>
        <v>77697.47</v>
      </c>
      <c r="AU19" s="35">
        <f>시기외12!AU19-시기외26!AU19</f>
        <v>2.3159584935045674E-4</v>
      </c>
      <c r="AV19" s="28">
        <f>외인!AV19</f>
        <v>49226.53</v>
      </c>
      <c r="AW19" s="35">
        <f>시기외12!AW19-시기외26!AW19</f>
        <v>-5.6544901269221706E-4</v>
      </c>
      <c r="AX19" s="28">
        <f>외인!AX19</f>
        <v>44768.51</v>
      </c>
      <c r="AY19" s="35">
        <f>시기외12!AY19-시기외26!AY19</f>
        <v>6.1437213095585442E-4</v>
      </c>
      <c r="AZ19" s="28">
        <f>외인!AZ19</f>
        <v>1865744.87</v>
      </c>
      <c r="BA19" s="35">
        <f>시기외12!BA19-시기외26!BA19</f>
        <v>-5.6059446201065248E-4</v>
      </c>
      <c r="BB19" s="28">
        <f>외인!BB19</f>
        <v>85948.81</v>
      </c>
      <c r="BC19" s="35">
        <f>시기외12!BC19-시기외26!BC19</f>
        <v>8.7335451879717635E-5</v>
      </c>
      <c r="BD19" s="28">
        <f>외인!BD19</f>
        <v>46327.39</v>
      </c>
      <c r="BE19" s="35">
        <f>시기외12!BE19-시기외26!BE19</f>
        <v>4.202218184822977E-4</v>
      </c>
      <c r="BF19" s="28">
        <f>외인!BF19</f>
        <v>0</v>
      </c>
      <c r="BG19" s="35" t="e">
        <f>시기외12!BG19-시기외26!BG19</f>
        <v>#DIV/0!</v>
      </c>
      <c r="BH19" s="28">
        <f>외인!BH19</f>
        <v>77896.45</v>
      </c>
      <c r="BI19" s="35">
        <f>시기외12!BI19-시기외26!BI19</f>
        <v>-4.3994486846336898E-4</v>
      </c>
      <c r="BJ19" s="28">
        <f>외인!BJ19</f>
        <v>118616.72</v>
      </c>
      <c r="BK19" s="35">
        <f>시기외12!BK19-시기외26!BK19</f>
        <v>-6.8654730485369526E-4</v>
      </c>
      <c r="BL19" s="28">
        <f>외인!BL19</f>
        <v>51926.71</v>
      </c>
      <c r="BM19" s="35">
        <f>시기외12!BM19-시기외26!BM19</f>
        <v>-1.7846199795900036E-4</v>
      </c>
      <c r="BN19" s="28">
        <f>외인!BN19</f>
        <v>44967.8</v>
      </c>
      <c r="BO19" s="35">
        <f>시기외12!BO19-시기외26!BO19</f>
        <v>-1.1569124961582332E-3</v>
      </c>
      <c r="BP19" s="28">
        <f>외인!BP19</f>
        <v>55487.62</v>
      </c>
      <c r="BQ19" s="35">
        <f>시기외12!BQ19-시기외26!BQ19</f>
        <v>7.9231103657974051E-5</v>
      </c>
      <c r="BR19" s="28">
        <f>외인!BR19</f>
        <v>235116.78</v>
      </c>
      <c r="BS19" s="35">
        <f>시기외12!BS19-시기외26!BS19</f>
        <v>2.4444138801099115E-4</v>
      </c>
      <c r="BT19" s="28">
        <f>외인!BT19</f>
        <v>1778693.83</v>
      </c>
      <c r="BU19" s="35">
        <f>시기외12!BU19-시기외26!BU19</f>
        <v>-5.4736453702318032E-4</v>
      </c>
      <c r="BV19" s="28">
        <f>외인!BV19</f>
        <v>355542.13</v>
      </c>
      <c r="BW19" s="35">
        <f>시기외12!BW19-시기외26!BW19</f>
        <v>-7.7257009280448869E-5</v>
      </c>
      <c r="BX19" s="28">
        <f>외인!BX19</f>
        <v>74953.95</v>
      </c>
      <c r="BY19" s="35">
        <f>시기외12!BY19-시기외26!BY19</f>
        <v>3.2490313386980335E-4</v>
      </c>
      <c r="BZ19" s="28">
        <f>외인!BZ19</f>
        <v>253550.21</v>
      </c>
      <c r="CA19" s="35">
        <f>시기외12!CA19-시기외26!CA19</f>
        <v>1.5492915422408837E-3</v>
      </c>
      <c r="CB19" s="28">
        <f>외인!CB19</f>
        <v>13921.53</v>
      </c>
      <c r="CC19" s="35">
        <f>시기외12!CC19-시기외26!CC19</f>
        <v>5.7844263736481975E-4</v>
      </c>
      <c r="CD19" s="28">
        <f>외인!CD19</f>
        <v>36318.730000000003</v>
      </c>
      <c r="CE19" s="35">
        <f>시기외12!CE19-시기외26!CE19</f>
        <v>6.7758106729284492E-5</v>
      </c>
      <c r="CF19" s="28">
        <f>외인!CF19</f>
        <v>23527.25</v>
      </c>
      <c r="CG19" s="35">
        <f>시기외12!CG19-시기외26!CG19</f>
        <v>3.4812444091452364E-5</v>
      </c>
      <c r="CH19" s="28">
        <f>외인!CH19</f>
        <v>68271.25</v>
      </c>
      <c r="CI19" s="35">
        <f>시기외12!CI19-시기외26!CI19</f>
        <v>-2.7597737218981581E-4</v>
      </c>
      <c r="CJ19" s="28">
        <f>외인!CJ19</f>
        <v>401215.37</v>
      </c>
      <c r="CK19" s="35">
        <f>시기외12!CK19-시기외26!CK19</f>
        <v>-3.012285333474727E-4</v>
      </c>
      <c r="CL19" s="28">
        <f>외인!CL19</f>
        <v>216059.88</v>
      </c>
      <c r="CM19" s="35">
        <f>시기외12!CM19-시기외26!CM19</f>
        <v>-1.3426088096820071E-4</v>
      </c>
      <c r="CN19" s="28">
        <f>외인!CN19</f>
        <v>108092.67</v>
      </c>
      <c r="CO19" s="35">
        <f>시기외12!CO19-시기외26!CO19</f>
        <v>5.0278854494110407E-5</v>
      </c>
      <c r="CP19" s="28">
        <f>외인!CP19</f>
        <v>86515.3</v>
      </c>
      <c r="CQ19" s="35">
        <f>시기외12!CQ19-시기외26!CQ19</f>
        <v>8.6288295257380514E-5</v>
      </c>
      <c r="CR19" s="28">
        <f>외인!CR19</f>
        <v>182280.73</v>
      </c>
      <c r="CS19" s="35">
        <f>시기외12!CS19-시기외26!CS19</f>
        <v>-8.3768225164810445E-4</v>
      </c>
      <c r="CT19" s="28">
        <f>외인!CT19</f>
        <v>96045.5</v>
      </c>
      <c r="CU19" s="35">
        <f>시기외12!CU19-시기외26!CU19</f>
        <v>3.389960969573556E-4</v>
      </c>
      <c r="CV19" s="28">
        <f>외인!CV19</f>
        <v>1778693.83</v>
      </c>
      <c r="CW19" s="35">
        <f>시기외12!CW19-시기외26!CW19</f>
        <v>-5.4736453702318032E-4</v>
      </c>
      <c r="CX19" s="28">
        <f>외인!CX19</f>
        <v>194933.17</v>
      </c>
      <c r="CY19" s="35">
        <f>시기외12!CY19-시기외26!CY19</f>
        <v>-7.1562416408131862E-4</v>
      </c>
      <c r="CZ19" s="28">
        <f>외인!CZ19</f>
        <v>16143.68</v>
      </c>
      <c r="DA19" s="35">
        <f>시기외12!DA19-시기외26!DA19</f>
        <v>-6.3565678338341138E-4</v>
      </c>
      <c r="DB19" s="28">
        <f>외인!DB19</f>
        <v>46327.39</v>
      </c>
      <c r="DC19" s="35">
        <f>시기외12!DC19-시기외26!DC19</f>
        <v>4.202218184822977E-4</v>
      </c>
      <c r="DD19" s="28">
        <f>외인!DD19</f>
        <v>8605.61</v>
      </c>
      <c r="DE19" s="35">
        <f>시기외12!DE19-시기외26!DE19</f>
        <v>2.3524318729255581E-5</v>
      </c>
      <c r="DF19" s="28">
        <f>외인!DF19</f>
        <v>56308.160000000003</v>
      </c>
      <c r="DG19" s="35">
        <f>시기외12!DG19-시기외26!DG19</f>
        <v>4.7261326750996837E-4</v>
      </c>
      <c r="DH19" s="28">
        <f>외인!DH19</f>
        <v>27714.81</v>
      </c>
      <c r="DI19" s="35">
        <f>시기외12!DI19-시기외26!DI19</f>
        <v>1.1598066658150951E-4</v>
      </c>
      <c r="DJ19" s="28">
        <f>외인!DJ19</f>
        <v>571149.47</v>
      </c>
      <c r="DK19" s="35">
        <f>시기외12!DK19-시기외26!DK19</f>
        <v>-1.3627458522138571E-4</v>
      </c>
      <c r="DL19" s="28">
        <f>외인!DL19</f>
        <v>81511.16</v>
      </c>
      <c r="DM19" s="35">
        <f>시기외12!DM19-시기외26!DM19</f>
        <v>-1.9592815807027535E-5</v>
      </c>
      <c r="DN19" s="28">
        <f>외인!DN19</f>
        <v>1778693.83</v>
      </c>
      <c r="DO19" s="35">
        <f>시기외12!DO19-시기외26!DO19</f>
        <v>-5.4736453702318032E-4</v>
      </c>
      <c r="DP19" s="28">
        <f>외인!DP19</f>
        <v>85792.86</v>
      </c>
      <c r="DQ19" s="35">
        <f>시기외12!DQ19-시기외26!DQ19</f>
        <v>-1.2571676461744681E-3</v>
      </c>
      <c r="DR19" s="28">
        <f>외인!DR19</f>
        <v>40024.239999999998</v>
      </c>
      <c r="DS19" s="35">
        <f>시기외12!DS19-시기외26!DS19</f>
        <v>-1.2520677623272213E-3</v>
      </c>
      <c r="DT19" s="28">
        <f>외인!DT19</f>
        <v>147397.04</v>
      </c>
      <c r="DU19" s="35">
        <f>시기외12!DU19-시기외26!DU19</f>
        <v>-9.7181107345415546E-4</v>
      </c>
      <c r="DV19" s="28">
        <f>외인!DV19</f>
        <v>34722.449999999997</v>
      </c>
      <c r="DW19" s="35">
        <f>시기외12!DW19-시기외26!DW19</f>
        <v>-2.981984096793568E-4</v>
      </c>
      <c r="DX19" s="28">
        <f>외인!DX19</f>
        <v>98681.31</v>
      </c>
      <c r="DY19" s="35">
        <f>시기외12!DY19-시기외26!DY19</f>
        <v>7.0120298732723879E-4</v>
      </c>
      <c r="DZ19" s="28">
        <f>외인!DZ19</f>
        <v>10892.33</v>
      </c>
      <c r="EA19" s="35">
        <f>시기외12!EA19-시기외26!EA19</f>
        <v>-6.4586509142250045E-4</v>
      </c>
      <c r="EB19" s="28">
        <f>외인!EB19</f>
        <v>14639.07</v>
      </c>
      <c r="EC19" s="35">
        <f>시기외12!EC19-시기외26!EC19</f>
        <v>8.9997091241056024E-5</v>
      </c>
      <c r="ED19" s="28">
        <f>외인!ED19</f>
        <v>11162.99</v>
      </c>
      <c r="EE19" s="35">
        <f>시기외12!EE19-시기외26!EE19</f>
        <v>5.5206188532850827E-4</v>
      </c>
      <c r="EF19" s="28">
        <f>외인!EF19</f>
        <v>257080.73</v>
      </c>
      <c r="EG19" s="35">
        <f>시기외12!EG19-시기외26!EG19</f>
        <v>3.1751416758173546E-5</v>
      </c>
      <c r="EH19" s="28">
        <f>외인!EH19</f>
        <v>179249.73</v>
      </c>
      <c r="EI19" s="35">
        <f>시기외12!EI19-시기외26!EI19</f>
        <v>-3.3295639679117536E-4</v>
      </c>
      <c r="EJ19" s="28">
        <f>외인!EJ19</f>
        <v>93385.85</v>
      </c>
      <c r="EK19" s="35">
        <f>시기외12!EK19-시기외26!EK19</f>
        <v>-6.4344706763550582E-4</v>
      </c>
      <c r="EL19" s="28">
        <f>외인!EL19</f>
        <v>38854.44</v>
      </c>
      <c r="EM19" s="35">
        <f>시기외12!EM19-시기외26!EM19</f>
        <v>9.9425403166036354E-5</v>
      </c>
      <c r="EN19" s="28">
        <f>외인!EN19</f>
        <v>40024.239999999998</v>
      </c>
      <c r="EO19" s="35">
        <f>시기외12!EO19-시기외26!EO19</f>
        <v>-1.2520677623272213E-3</v>
      </c>
      <c r="EP19" s="28">
        <f>외인!EP19</f>
        <v>153300.72</v>
      </c>
      <c r="EQ19" s="35">
        <f>시기외12!EQ19-시기외26!EQ19</f>
        <v>2.2966547717000066E-4</v>
      </c>
      <c r="ER19" s="28">
        <f>외인!ER19</f>
        <v>11777.52</v>
      </c>
      <c r="ES19" s="35">
        <f>시기외12!ES19-시기외26!ES19</f>
        <v>1.800066006112727E-3</v>
      </c>
      <c r="ET19" s="28">
        <f>외인!ET19</f>
        <v>102361.22</v>
      </c>
      <c r="EU19" s="35">
        <f>시기외12!EU19-시기외26!EU19</f>
        <v>2.4344369209768112E-4</v>
      </c>
      <c r="EV19" s="28">
        <f>외인!EV19</f>
        <v>43239.62</v>
      </c>
      <c r="EW19" s="35">
        <f>시기외12!EW19-시기외26!EW19</f>
        <v>1.5043265826183061E-4</v>
      </c>
      <c r="EX19" s="28">
        <f>외인!EX19</f>
        <v>43275.68</v>
      </c>
      <c r="EY19" s="35">
        <f>시기외12!EY19-시기외26!EY19</f>
        <v>2.0397830403674942E-5</v>
      </c>
    </row>
    <row r="20" spans="1:155">
      <c r="A20" s="27">
        <f>외인!A20</f>
        <v>46057</v>
      </c>
      <c r="B20" s="28">
        <f>외인!B20</f>
        <v>4307115.1500000004</v>
      </c>
      <c r="C20" s="35">
        <f>시기외12!C20-시기외26!C20</f>
        <v>-2.757266063336903E-4</v>
      </c>
      <c r="D20" s="28">
        <f>외인!D20</f>
        <v>630246.1</v>
      </c>
      <c r="E20" s="35">
        <f>시기외12!E20-시기외26!E20</f>
        <v>-5.9232906695695989E-4</v>
      </c>
      <c r="F20" s="28">
        <f>외인!F20</f>
        <v>1775665.33</v>
      </c>
      <c r="G20" s="35">
        <f>시기외12!G20-시기외26!G20</f>
        <v>-1.0742238525250983E-5</v>
      </c>
      <c r="H20" s="28">
        <f>외인!H20</f>
        <v>294958.03999999998</v>
      </c>
      <c r="I20" s="35">
        <f>시기외12!I20-시기외26!I20</f>
        <v>-1.188817207786015E-3</v>
      </c>
      <c r="J20" s="28">
        <f>외인!J20</f>
        <v>39684.04</v>
      </c>
      <c r="K20" s="35">
        <f>시기외12!K20-시기외26!K20</f>
        <v>-2.4209981521475374E-3</v>
      </c>
      <c r="L20" s="28">
        <f>외인!L20</f>
        <v>272456.98</v>
      </c>
      <c r="M20" s="35">
        <f>시기외12!M20-시기외26!M20</f>
        <v>-1.1889869890322185E-3</v>
      </c>
      <c r="N20" s="28">
        <f>외인!N20</f>
        <v>238737.67</v>
      </c>
      <c r="O20" s="35">
        <f>시기외12!O20-시기외26!O20</f>
        <v>2.0628429486120869E-3</v>
      </c>
      <c r="P20" s="28">
        <f>외인!P20</f>
        <v>213480.95999999999</v>
      </c>
      <c r="Q20" s="35">
        <f>시기외12!Q20-시기외26!Q20</f>
        <v>-1.4679786930418305E-4</v>
      </c>
      <c r="R20" s="28">
        <f>외인!R20</f>
        <v>147122.46</v>
      </c>
      <c r="S20" s="35">
        <f>시기외12!S20-시기외26!S20</f>
        <v>-1.4859643097809754E-3</v>
      </c>
      <c r="T20" s="28">
        <f>외인!T20</f>
        <v>8749.56</v>
      </c>
      <c r="U20" s="35">
        <f>시기외12!U20-시기외26!U20</f>
        <v>1.8907617511697923E-4</v>
      </c>
      <c r="V20" s="28">
        <f>외인!V20</f>
        <v>98488.89</v>
      </c>
      <c r="W20" s="35">
        <f>시기외12!W20-시기외26!W20</f>
        <v>2.4818666651343566E-4</v>
      </c>
      <c r="X20" s="28">
        <f>외인!X20</f>
        <v>1745776.15</v>
      </c>
      <c r="Y20" s="35">
        <f>시기외12!Y20-시기외26!Y20</f>
        <v>-7.0010345468200124E-4</v>
      </c>
      <c r="Z20" s="28">
        <f>외인!Z20</f>
        <v>45562.76</v>
      </c>
      <c r="AA20" s="35">
        <f>시기외12!AA20-시기외26!AA20</f>
        <v>2.2759461443779515E-4</v>
      </c>
      <c r="AB20" s="28">
        <f>외인!AB20</f>
        <v>197189.56</v>
      </c>
      <c r="AC20" s="35">
        <f>시기외12!AC20-시기외26!AC20</f>
        <v>-1.2497071058833456E-4</v>
      </c>
      <c r="AD20" s="28">
        <f>외인!AD20</f>
        <v>19720.04</v>
      </c>
      <c r="AE20" s="35">
        <f>시기외12!AE20-시기외26!AE20</f>
        <v>-1.2980473460813937E-4</v>
      </c>
      <c r="AF20" s="28">
        <f>외인!AF20</f>
        <v>23847.25</v>
      </c>
      <c r="AG20" s="35">
        <f>시기외12!AG20-시기외26!AG20</f>
        <v>1.6920961307353272E-4</v>
      </c>
      <c r="AH20" s="28">
        <f>외인!AH20</f>
        <v>206641.2</v>
      </c>
      <c r="AI20" s="35">
        <f>시기외12!AI20-시기외26!AI20</f>
        <v>-1.0748715141149084E-5</v>
      </c>
      <c r="AJ20" s="28">
        <f>외인!AJ20</f>
        <v>126789.03</v>
      </c>
      <c r="AK20" s="35">
        <f>시기외12!AK20-시기외26!AK20</f>
        <v>-1.8430673705614169E-3</v>
      </c>
      <c r="AL20" s="28">
        <f>외인!AL20</f>
        <v>91603.88</v>
      </c>
      <c r="AM20" s="35">
        <f>시기외12!AM20-시기외26!AM20</f>
        <v>7.1434707166397569E-4</v>
      </c>
      <c r="AN20" s="28">
        <f>외인!AN20</f>
        <v>167071.29</v>
      </c>
      <c r="AO20" s="35">
        <f>시기외12!AO20-시기외26!AO20</f>
        <v>2.6246744426980887E-3</v>
      </c>
      <c r="AP20" s="28">
        <f>외인!AP20</f>
        <v>106645.83</v>
      </c>
      <c r="AQ20" s="35">
        <f>시기외12!AQ20-시기외26!AQ20</f>
        <v>4.0187939237627986E-4</v>
      </c>
      <c r="AR20" s="28">
        <f>외인!AR20</f>
        <v>25278.26</v>
      </c>
      <c r="AS20" s="35">
        <f>시기외12!AS20-시기외26!AS20</f>
        <v>3.274715264446481E-4</v>
      </c>
      <c r="AT20" s="28">
        <f>외인!AT20</f>
        <v>79238.81</v>
      </c>
      <c r="AU20" s="35">
        <f>시기외12!AU20-시기외26!AU20</f>
        <v>2.9984449809233437E-4</v>
      </c>
      <c r="AV20" s="28">
        <f>외인!AV20</f>
        <v>50552.639999999999</v>
      </c>
      <c r="AW20" s="35">
        <f>시기외12!AW20-시기외26!AW20</f>
        <v>-7.2083365279136669E-4</v>
      </c>
      <c r="AX20" s="28">
        <f>외인!AX20</f>
        <v>46865.17</v>
      </c>
      <c r="AY20" s="35">
        <f>시기외12!AY20-시기외26!AY20</f>
        <v>8.8558838505997856E-4</v>
      </c>
      <c r="AZ20" s="28">
        <f>외인!AZ20</f>
        <v>1872211.9</v>
      </c>
      <c r="BA20" s="35">
        <f>시기외12!BA20-시기외26!BA20</f>
        <v>-6.8403339719968407E-4</v>
      </c>
      <c r="BB20" s="28">
        <f>외인!BB20</f>
        <v>90839.87</v>
      </c>
      <c r="BC20" s="35">
        <f>시기외12!BC20-시기외26!BC20</f>
        <v>1.442686592516895E-4</v>
      </c>
      <c r="BD20" s="28">
        <f>외인!BD20</f>
        <v>49187.14</v>
      </c>
      <c r="BE20" s="35">
        <f>시기외12!BE20-시기외26!BE20</f>
        <v>9.7069949477409691E-4</v>
      </c>
      <c r="BF20" s="28">
        <f>외인!BF20</f>
        <v>0</v>
      </c>
      <c r="BG20" s="35" t="e">
        <f>시기외12!BG20-시기외26!BG20</f>
        <v>#DIV/0!</v>
      </c>
      <c r="BH20" s="28">
        <f>외인!BH20</f>
        <v>81776.210000000006</v>
      </c>
      <c r="BI20" s="35">
        <f>시기외12!BI20-시기외26!BI20</f>
        <v>-3.8394946975874532E-4</v>
      </c>
      <c r="BJ20" s="28">
        <f>외인!BJ20</f>
        <v>122900.88</v>
      </c>
      <c r="BK20" s="35">
        <f>시기외12!BK20-시기외26!BK20</f>
        <v>-1.0873548572239069E-3</v>
      </c>
      <c r="BL20" s="28">
        <f>외인!BL20</f>
        <v>54403.66</v>
      </c>
      <c r="BM20" s="35">
        <f>시기외12!BM20-시기외26!BM20</f>
        <v>-2.263395673042512E-4</v>
      </c>
      <c r="BN20" s="28">
        <f>외인!BN20</f>
        <v>46136.03</v>
      </c>
      <c r="BO20" s="35">
        <f>시기외12!BO20-시기외26!BO20</f>
        <v>-1.2460275761540923E-3</v>
      </c>
      <c r="BP20" s="28">
        <f>외인!BP20</f>
        <v>57322.17</v>
      </c>
      <c r="BQ20" s="35">
        <f>시기외12!BQ20-시기외26!BQ20</f>
        <v>7.9586403704463501E-5</v>
      </c>
      <c r="BR20" s="28">
        <f>외인!BR20</f>
        <v>242342.67</v>
      </c>
      <c r="BS20" s="35">
        <f>시기외12!BS20-시기외26!BS20</f>
        <v>4.7959945438762934E-4</v>
      </c>
      <c r="BT20" s="28">
        <f>외인!BT20</f>
        <v>1783020.53</v>
      </c>
      <c r="BU20" s="35">
        <f>시기외12!BU20-시기외26!BU20</f>
        <v>-6.8425825239018794E-4</v>
      </c>
      <c r="BV20" s="28">
        <f>외인!BV20</f>
        <v>363726.15</v>
      </c>
      <c r="BW20" s="35">
        <f>시기외12!BW20-시기외26!BW20</f>
        <v>-7.6247716522150196E-5</v>
      </c>
      <c r="BX20" s="28">
        <f>외인!BX20</f>
        <v>76390.97</v>
      </c>
      <c r="BY20" s="35">
        <f>시기외12!BY20-시기외26!BY20</f>
        <v>5.407278415064656E-4</v>
      </c>
      <c r="BZ20" s="28">
        <f>외인!BZ20</f>
        <v>258675.17</v>
      </c>
      <c r="CA20" s="35">
        <f>시기외12!CA20-시기외26!CA20</f>
        <v>1.9278996719572349E-3</v>
      </c>
      <c r="CB20" s="28">
        <f>외인!CB20</f>
        <v>14342.11</v>
      </c>
      <c r="CC20" s="35">
        <f>시기외12!CC20-시기외26!CC20</f>
        <v>7.1237855294453744E-4</v>
      </c>
      <c r="CD20" s="28">
        <f>외인!CD20</f>
        <v>36310.65</v>
      </c>
      <c r="CE20" s="35">
        <f>시기외12!CE20-시기외26!CE20</f>
        <v>-8.5627137033476592E-5</v>
      </c>
      <c r="CF20" s="28">
        <f>외인!CF20</f>
        <v>24002.02</v>
      </c>
      <c r="CG20" s="35">
        <f>시기외12!CG20-시기외26!CG20</f>
        <v>-9.8524973496151753E-5</v>
      </c>
      <c r="CH20" s="28">
        <f>외인!CH20</f>
        <v>70085.45</v>
      </c>
      <c r="CI20" s="35">
        <f>시기외12!CI20-시기외26!CI20</f>
        <v>-3.5425282970012175E-4</v>
      </c>
      <c r="CJ20" s="28">
        <f>외인!CJ20</f>
        <v>403415.41</v>
      </c>
      <c r="CK20" s="35">
        <f>시기외12!CK20-시기외26!CK20</f>
        <v>-6.7983784240781015E-4</v>
      </c>
      <c r="CL20" s="28">
        <f>외인!CL20</f>
        <v>221844.49</v>
      </c>
      <c r="CM20" s="35">
        <f>시기외12!CM20-시기외26!CM20</f>
        <v>-1.3318104094274573E-4</v>
      </c>
      <c r="CN20" s="28">
        <f>외인!CN20</f>
        <v>108261.92</v>
      </c>
      <c r="CO20" s="35">
        <f>시기외12!CO20-시기외26!CO20</f>
        <v>1.2068088887483373E-5</v>
      </c>
      <c r="CP20" s="28">
        <f>외인!CP20</f>
        <v>91416.01</v>
      </c>
      <c r="CQ20" s="35">
        <f>시기외12!CQ20-시기외26!CQ20</f>
        <v>1.4263691746719029E-4</v>
      </c>
      <c r="CR20" s="28">
        <f>외인!CR20</f>
        <v>181907.58</v>
      </c>
      <c r="CS20" s="35">
        <f>시기외12!CS20-시기외26!CS20</f>
        <v>-1.3151449691080558E-3</v>
      </c>
      <c r="CT20" s="28">
        <f>외인!CT20</f>
        <v>96749.79</v>
      </c>
      <c r="CU20" s="35">
        <f>시기외12!CU20-시기외26!CU20</f>
        <v>2.365599883311937E-4</v>
      </c>
      <c r="CV20" s="28">
        <f>외인!CV20</f>
        <v>1783020.53</v>
      </c>
      <c r="CW20" s="35">
        <f>시기외12!CW20-시기외26!CW20</f>
        <v>-6.8425825239018794E-4</v>
      </c>
      <c r="CX20" s="28">
        <f>외인!CX20</f>
        <v>200659.25</v>
      </c>
      <c r="CY20" s="35">
        <f>시기외12!CY20-시기외26!CY20</f>
        <v>-8.7313716673615826E-4</v>
      </c>
      <c r="CZ20" s="28">
        <f>외인!CZ20</f>
        <v>16504.919999999998</v>
      </c>
      <c r="DA20" s="35">
        <f>시기외12!DA20-시기외26!DA20</f>
        <v>-6.9089559205012384E-4</v>
      </c>
      <c r="DB20" s="28">
        <f>외인!DB20</f>
        <v>49187.14</v>
      </c>
      <c r="DC20" s="35">
        <f>시기외12!DC20-시기외26!DC20</f>
        <v>9.7069949477409691E-4</v>
      </c>
      <c r="DD20" s="28">
        <f>외인!DD20</f>
        <v>8749.56</v>
      </c>
      <c r="DE20" s="35">
        <f>시기외12!DE20-시기외26!DE20</f>
        <v>1.8907617511697923E-4</v>
      </c>
      <c r="DF20" s="28">
        <f>외인!DF20</f>
        <v>57279.94</v>
      </c>
      <c r="DG20" s="35">
        <f>시기외12!DG20-시기외26!DG20</f>
        <v>7.2654936533192264E-4</v>
      </c>
      <c r="DH20" s="28">
        <f>외인!DH20</f>
        <v>27732.74</v>
      </c>
      <c r="DI20" s="35">
        <f>시기외12!DI20-시기외26!DI20</f>
        <v>-6.941029032663578E-5</v>
      </c>
      <c r="DJ20" s="28">
        <f>외인!DJ20</f>
        <v>585778.71</v>
      </c>
      <c r="DK20" s="35">
        <f>시기외12!DK20-시기외26!DK20</f>
        <v>-1.2113142644464524E-4</v>
      </c>
      <c r="DL20" s="28">
        <f>외인!DL20</f>
        <v>81494.679999999993</v>
      </c>
      <c r="DM20" s="35">
        <f>시기외12!DM20-시기외26!DM20</f>
        <v>-8.1193540831308361E-5</v>
      </c>
      <c r="DN20" s="28">
        <f>외인!DN20</f>
        <v>1783020.53</v>
      </c>
      <c r="DO20" s="35">
        <f>시기외12!DO20-시기외26!DO20</f>
        <v>-6.8425825239018794E-4</v>
      </c>
      <c r="DP20" s="28">
        <f>외인!DP20</f>
        <v>84355.79</v>
      </c>
      <c r="DQ20" s="35">
        <f>시기외12!DQ20-시기외26!DQ20</f>
        <v>-2.4103149541554701E-3</v>
      </c>
      <c r="DR20" s="28">
        <f>외인!DR20</f>
        <v>39770.85</v>
      </c>
      <c r="DS20" s="35">
        <f>시기외12!DS20-시기외26!DS20</f>
        <v>-1.5915247889909372E-3</v>
      </c>
      <c r="DT20" s="28">
        <f>외인!DT20</f>
        <v>147122.46</v>
      </c>
      <c r="DU20" s="35">
        <f>시기외12!DU20-시기외26!DU20</f>
        <v>-1.4859643097809754E-3</v>
      </c>
      <c r="DV20" s="28">
        <f>외인!DV20</f>
        <v>34615.19</v>
      </c>
      <c r="DW20" s="35">
        <f>시기외12!DW20-시기외26!DW20</f>
        <v>-6.2677572682198193E-4</v>
      </c>
      <c r="DX20" s="28">
        <f>외인!DX20</f>
        <v>98488.89</v>
      </c>
      <c r="DY20" s="35">
        <f>시기외12!DY20-시기외26!DY20</f>
        <v>2.4818666651343566E-4</v>
      </c>
      <c r="DZ20" s="28">
        <f>외인!DZ20</f>
        <v>11418.4</v>
      </c>
      <c r="EA20" s="35">
        <f>시기외12!EA20-시기외26!EA20</f>
        <v>-1.4169458987993121E-3</v>
      </c>
      <c r="EB20" s="28">
        <f>외인!EB20</f>
        <v>14610.8</v>
      </c>
      <c r="EC20" s="35">
        <f>시기외12!EC20-시기외26!EC20</f>
        <v>-3.5514779846053217E-4</v>
      </c>
      <c r="ED20" s="28">
        <f>외인!ED20</f>
        <v>11165.74</v>
      </c>
      <c r="EE20" s="35">
        <f>시기외12!EE20-시기외26!EE20</f>
        <v>5.0279842499921187E-4</v>
      </c>
      <c r="EF20" s="28">
        <f>외인!EF20</f>
        <v>260114.05</v>
      </c>
      <c r="EG20" s="35">
        <f>시기외12!EG20-시기외26!EG20</f>
        <v>-5.5941341639764979E-5</v>
      </c>
      <c r="EH20" s="28">
        <f>외인!EH20</f>
        <v>183277.31</v>
      </c>
      <c r="EI20" s="35">
        <f>시기외12!EI20-시기외26!EI20</f>
        <v>-3.7721252584585745E-4</v>
      </c>
      <c r="EJ20" s="28">
        <f>외인!EJ20</f>
        <v>94734.34</v>
      </c>
      <c r="EK20" s="35">
        <f>시기외12!EK20-시기외26!EK20</f>
        <v>-7.8987087888817168E-4</v>
      </c>
      <c r="EL20" s="28">
        <f>외인!EL20</f>
        <v>38866.03</v>
      </c>
      <c r="EM20" s="35">
        <f>시기외12!EM20-시기외26!EM20</f>
        <v>-4.5138533345846776E-5</v>
      </c>
      <c r="EN20" s="28">
        <f>외인!EN20</f>
        <v>39770.85</v>
      </c>
      <c r="EO20" s="35">
        <f>시기외12!EO20-시기외26!EO20</f>
        <v>-1.5915247889909372E-3</v>
      </c>
      <c r="EP20" s="28">
        <f>외인!EP20</f>
        <v>156750.23000000001</v>
      </c>
      <c r="EQ20" s="35">
        <f>시기외12!EQ20-시기외26!EQ20</f>
        <v>2.6747635097793552E-4</v>
      </c>
      <c r="ER20" s="28">
        <f>외인!ER20</f>
        <v>11709.72</v>
      </c>
      <c r="ES20" s="35">
        <f>시기외12!ES20-시기외26!ES20</f>
        <v>1.5725757818564178E-3</v>
      </c>
      <c r="ET20" s="28">
        <f>외인!ET20</f>
        <v>106645.83</v>
      </c>
      <c r="EU20" s="35">
        <f>시기외12!EU20-시기외26!EU20</f>
        <v>4.0187939237627986E-4</v>
      </c>
      <c r="EV20" s="28">
        <f>외인!EV20</f>
        <v>45562.76</v>
      </c>
      <c r="EW20" s="35">
        <f>시기외12!EW20-시기외26!EW20</f>
        <v>2.2759461443779515E-4</v>
      </c>
      <c r="EX20" s="28">
        <f>외인!EX20</f>
        <v>45853.25</v>
      </c>
      <c r="EY20" s="35">
        <f>시기외12!EY20-시기외26!EY20</f>
        <v>5.6262355091854288E-5</v>
      </c>
    </row>
    <row r="21" spans="1:155">
      <c r="A21" s="27">
        <f>외인!A21</f>
        <v>46058</v>
      </c>
      <c r="B21" s="28">
        <f>외인!B21</f>
        <v>4139558.74</v>
      </c>
      <c r="C21" s="35">
        <f>시기외12!C21-시기외26!C21</f>
        <v>-3.8124741641877699E-4</v>
      </c>
      <c r="D21" s="28">
        <f>외인!D21</f>
        <v>608211.43999999994</v>
      </c>
      <c r="E21" s="35">
        <f>시기외12!E21-시기외26!E21</f>
        <v>-1.4419452640232634E-3</v>
      </c>
      <c r="F21" s="28">
        <f>외인!F21</f>
        <v>1702993.19</v>
      </c>
      <c r="G21" s="35">
        <f>시기외12!G21-시기외26!G21</f>
        <v>-9.4190188412069439E-5</v>
      </c>
      <c r="H21" s="28">
        <f>외인!H21</f>
        <v>287956.19</v>
      </c>
      <c r="I21" s="35">
        <f>시기외12!I21-시기외26!I21</f>
        <v>-1.4831869695654532E-3</v>
      </c>
      <c r="J21" s="28">
        <f>외인!J21</f>
        <v>39227.22</v>
      </c>
      <c r="K21" s="35">
        <f>시기외12!K21-시기외26!K21</f>
        <v>-3.2802158066835597E-3</v>
      </c>
      <c r="L21" s="28">
        <f>외인!L21</f>
        <v>266170.65999999997</v>
      </c>
      <c r="M21" s="35">
        <f>시기외12!M21-시기외26!M21</f>
        <v>-1.466237952648579E-3</v>
      </c>
      <c r="N21" s="28">
        <f>외인!N21</f>
        <v>234213.39</v>
      </c>
      <c r="O21" s="35">
        <f>시기외12!O21-시기외26!O21</f>
        <v>2.3689861798418949E-3</v>
      </c>
      <c r="P21" s="28">
        <f>외인!P21</f>
        <v>207401.02</v>
      </c>
      <c r="Q21" s="35">
        <f>시기외12!Q21-시기외26!Q21</f>
        <v>-5.9683448335488484E-4</v>
      </c>
      <c r="R21" s="28">
        <f>외인!R21</f>
        <v>143524.26999999999</v>
      </c>
      <c r="S21" s="35">
        <f>시기외12!S21-시기외26!S21</f>
        <v>-2.0797347722972788E-3</v>
      </c>
      <c r="T21" s="28">
        <f>외인!T21</f>
        <v>8813.7199999999993</v>
      </c>
      <c r="U21" s="35">
        <f>시기외12!U21-시기외26!U21</f>
        <v>2.9896434589833133E-4</v>
      </c>
      <c r="V21" s="28">
        <f>외인!V21</f>
        <v>95351</v>
      </c>
      <c r="W21" s="35">
        <f>시기외12!W21-시기외26!W21</f>
        <v>-2.9824890540671063E-4</v>
      </c>
      <c r="X21" s="28">
        <f>외인!X21</f>
        <v>1642619.76</v>
      </c>
      <c r="Y21" s="35">
        <f>시기외12!Y21-시기외26!Y21</f>
        <v>-9.8533024979896924E-4</v>
      </c>
      <c r="Z21" s="28">
        <f>외인!Z21</f>
        <v>45477.62</v>
      </c>
      <c r="AA21" s="35">
        <f>시기외12!AA21-시기외26!AA21</f>
        <v>2.4627152649287745E-4</v>
      </c>
      <c r="AB21" s="28">
        <f>외인!AB21</f>
        <v>196671.94</v>
      </c>
      <c r="AC21" s="35">
        <f>시기외12!AC21-시기외26!AC21</f>
        <v>-1.2671324378275015E-4</v>
      </c>
      <c r="AD21" s="28">
        <f>외인!AD21</f>
        <v>19716.07</v>
      </c>
      <c r="AE21" s="35">
        <f>시기외12!AE21-시기외26!AE21</f>
        <v>1.4622869973042376E-4</v>
      </c>
      <c r="AF21" s="28">
        <f>외인!AF21</f>
        <v>23622.07</v>
      </c>
      <c r="AG21" s="35">
        <f>시기외12!AG21-시기외26!AG21</f>
        <v>1.9908054508363103E-4</v>
      </c>
      <c r="AH21" s="28">
        <f>외인!AH21</f>
        <v>197381.2</v>
      </c>
      <c r="AI21" s="35">
        <f>시기외12!AI21-시기외26!AI21</f>
        <v>-2.6696705649235757E-5</v>
      </c>
      <c r="AJ21" s="28">
        <f>외인!AJ21</f>
        <v>124811.33</v>
      </c>
      <c r="AK21" s="35">
        <f>시기외12!AK21-시기외26!AK21</f>
        <v>-2.5910513552036551E-3</v>
      </c>
      <c r="AL21" s="28">
        <f>외인!AL21</f>
        <v>90001.8</v>
      </c>
      <c r="AM21" s="35">
        <f>시기외12!AM21-시기외26!AM21</f>
        <v>8.3666705386486236E-4</v>
      </c>
      <c r="AN21" s="28">
        <f>외인!AN21</f>
        <v>163686.79</v>
      </c>
      <c r="AO21" s="35">
        <f>시기외12!AO21-시기외26!AO21</f>
        <v>2.9933843972213443E-3</v>
      </c>
      <c r="AP21" s="28">
        <f>외인!AP21</f>
        <v>102356.62</v>
      </c>
      <c r="AQ21" s="35">
        <f>시기외12!AQ21-시기외26!AQ21</f>
        <v>3.7475588885835893E-4</v>
      </c>
      <c r="AR21" s="28">
        <f>외인!AR21</f>
        <v>25928.94</v>
      </c>
      <c r="AS21" s="35">
        <f>시기외12!AS21-시기외26!AS21</f>
        <v>6.9184681246931825E-4</v>
      </c>
      <c r="AT21" s="28">
        <f>외인!AT21</f>
        <v>79188.33</v>
      </c>
      <c r="AU21" s="35">
        <f>시기외12!AU21-시기외26!AU21</f>
        <v>3.2984897447287413E-4</v>
      </c>
      <c r="AV21" s="28">
        <f>외인!AV21</f>
        <v>49870.67</v>
      </c>
      <c r="AW21" s="35">
        <f>시기외12!AW21-시기외26!AW21</f>
        <v>-8.9548772953349366E-4</v>
      </c>
      <c r="AX21" s="28">
        <f>외인!AX21</f>
        <v>45780.24</v>
      </c>
      <c r="AY21" s="35">
        <f>시기외12!AY21-시기외26!AY21</f>
        <v>9.5287087724799254E-4</v>
      </c>
      <c r="AZ21" s="28">
        <f>외인!AZ21</f>
        <v>1764282.94</v>
      </c>
      <c r="BA21" s="35">
        <f>시기외12!BA21-시기외26!BA21</f>
        <v>-9.425591311313646E-4</v>
      </c>
      <c r="BB21" s="28">
        <f>외인!BB21</f>
        <v>89368.33</v>
      </c>
      <c r="BC21" s="35">
        <f>시기외12!BC21-시기외26!BC21</f>
        <v>1.5842503223387151E-4</v>
      </c>
      <c r="BD21" s="28">
        <f>외인!BD21</f>
        <v>48527.61</v>
      </c>
      <c r="BE21" s="35">
        <f>시기외12!BE21-시기외26!BE21</f>
        <v>1.3558487474427585E-3</v>
      </c>
      <c r="BF21" s="28">
        <f>외인!BF21</f>
        <v>0</v>
      </c>
      <c r="BG21" s="35" t="e">
        <f>시기외12!BG21-시기외26!BG21</f>
        <v>#DIV/0!</v>
      </c>
      <c r="BH21" s="28">
        <f>외인!BH21</f>
        <v>80799.63</v>
      </c>
      <c r="BI21" s="35">
        <f>시기외12!BI21-시기외26!BI21</f>
        <v>-4.6201767722071235E-4</v>
      </c>
      <c r="BJ21" s="28">
        <f>외인!BJ21</f>
        <v>118451.78</v>
      </c>
      <c r="BK21" s="35">
        <f>시기외12!BK21-시기외26!BK21</f>
        <v>-1.6584934601671462E-3</v>
      </c>
      <c r="BL21" s="28">
        <f>외인!BL21</f>
        <v>51344.66</v>
      </c>
      <c r="BM21" s="35">
        <f>시기외12!BM21-시기외26!BM21</f>
        <v>-5.5582227064138049E-4</v>
      </c>
      <c r="BN21" s="28">
        <f>외인!BN21</f>
        <v>45859.69</v>
      </c>
      <c r="BO21" s="35">
        <f>시기외12!BO21-시기외26!BO21</f>
        <v>-1.1527876107496513E-3</v>
      </c>
      <c r="BP21" s="28">
        <f>외인!BP21</f>
        <v>56048.17</v>
      </c>
      <c r="BQ21" s="35">
        <f>시기외12!BQ21-시기외26!BQ21</f>
        <v>-5.0231574454164983E-5</v>
      </c>
      <c r="BR21" s="28">
        <f>외인!BR21</f>
        <v>231410.59</v>
      </c>
      <c r="BS21" s="35">
        <f>시기외12!BS21-시기외26!BS21</f>
        <v>3.277427445447555E-4</v>
      </c>
      <c r="BT21" s="28">
        <f>외인!BT21</f>
        <v>1678426.28</v>
      </c>
      <c r="BU21" s="35">
        <f>시기외12!BU21-시기외26!BU21</f>
        <v>-9.6020715184235339E-4</v>
      </c>
      <c r="BV21" s="28">
        <f>외인!BV21</f>
        <v>343570.2</v>
      </c>
      <c r="BW21" s="35">
        <f>시기외12!BW21-시기외26!BW21</f>
        <v>-2.5855569843765943E-4</v>
      </c>
      <c r="BX21" s="28">
        <f>외인!BX21</f>
        <v>75399.83</v>
      </c>
      <c r="BY21" s="35">
        <f>시기외12!BY21-시기외26!BY21</f>
        <v>7.7054797048103181E-4</v>
      </c>
      <c r="BZ21" s="28">
        <f>외인!BZ21</f>
        <v>253688.58</v>
      </c>
      <c r="CA21" s="35">
        <f>시기외12!CA21-시기외26!CA21</f>
        <v>2.2080855382366586E-3</v>
      </c>
      <c r="CB21" s="28">
        <f>외인!CB21</f>
        <v>14658.87</v>
      </c>
      <c r="CC21" s="35">
        <f>시기외12!CC21-시기외26!CC21</f>
        <v>7.7296489614917452E-4</v>
      </c>
      <c r="CD21" s="28">
        <f>외인!CD21</f>
        <v>36033.17</v>
      </c>
      <c r="CE21" s="35">
        <f>시기외12!CE21-시기외26!CE21</f>
        <v>-3.3911242186448034E-4</v>
      </c>
      <c r="CF21" s="28">
        <f>외인!CF21</f>
        <v>24078.560000000001</v>
      </c>
      <c r="CG21" s="35">
        <f>시기외12!CG21-시기외26!CG21</f>
        <v>-3.3827731582980382E-4</v>
      </c>
      <c r="CH21" s="28">
        <f>외인!CH21</f>
        <v>69399.06</v>
      </c>
      <c r="CI21" s="35">
        <f>시기외12!CI21-시기외26!CI21</f>
        <v>-4.6867263521401231E-4</v>
      </c>
      <c r="CJ21" s="28">
        <f>외인!CJ21</f>
        <v>393131.25</v>
      </c>
      <c r="CK21" s="35">
        <f>시기외12!CK21-시기외26!CK21</f>
        <v>-1.2116451358113959E-3</v>
      </c>
      <c r="CL21" s="28">
        <f>외인!CL21</f>
        <v>221217.66</v>
      </c>
      <c r="CM21" s="35">
        <f>시기외12!CM21-시기외26!CM21</f>
        <v>-1.4327581367666511E-4</v>
      </c>
      <c r="CN21" s="28">
        <f>외인!CN21</f>
        <v>106320.35</v>
      </c>
      <c r="CO21" s="35">
        <f>시기외12!CO21-시기외26!CO21</f>
        <v>-1.1969458830766327E-4</v>
      </c>
      <c r="CP21" s="28">
        <f>외인!CP21</f>
        <v>89937.96</v>
      </c>
      <c r="CQ21" s="35">
        <f>시기외12!CQ21-시기외26!CQ21</f>
        <v>1.5588113053498215E-4</v>
      </c>
      <c r="CR21" s="28">
        <f>외인!CR21</f>
        <v>177710.72</v>
      </c>
      <c r="CS21" s="35">
        <f>시기외12!CS21-시기외26!CS21</f>
        <v>-1.8712003651750637E-3</v>
      </c>
      <c r="CT21" s="28">
        <f>외인!CT21</f>
        <v>92958.79</v>
      </c>
      <c r="CU21" s="35">
        <f>시기외12!CU21-시기외26!CU21</f>
        <v>3.5422720794982959E-5</v>
      </c>
      <c r="CV21" s="28">
        <f>외인!CV21</f>
        <v>1678426.28</v>
      </c>
      <c r="CW21" s="35">
        <f>시기외12!CW21-시기외26!CW21</f>
        <v>-9.6020715184235339E-4</v>
      </c>
      <c r="CX21" s="28">
        <f>외인!CX21</f>
        <v>195413.97</v>
      </c>
      <c r="CY21" s="35">
        <f>시기외12!CY21-시기외26!CY21</f>
        <v>-1.0446840502592101E-3</v>
      </c>
      <c r="CZ21" s="28">
        <f>외인!CZ21</f>
        <v>16226.82</v>
      </c>
      <c r="DA21" s="35">
        <f>시기외12!DA21-시기외26!DA21</f>
        <v>-7.3889230982385657E-4</v>
      </c>
      <c r="DB21" s="28">
        <f>외인!DB21</f>
        <v>48527.61</v>
      </c>
      <c r="DC21" s="35">
        <f>시기외12!DC21-시기외26!DC21</f>
        <v>1.3558487474427585E-3</v>
      </c>
      <c r="DD21" s="28">
        <f>외인!DD21</f>
        <v>8813.7199999999993</v>
      </c>
      <c r="DE21" s="35">
        <f>시기외12!DE21-시기외26!DE21</f>
        <v>2.9896434589833133E-4</v>
      </c>
      <c r="DF21" s="28">
        <f>외인!DF21</f>
        <v>56594.9</v>
      </c>
      <c r="DG21" s="35">
        <f>시기외12!DG21-시기외26!DG21</f>
        <v>1.0172183647980059E-3</v>
      </c>
      <c r="DH21" s="28">
        <f>외인!DH21</f>
        <v>27582.86</v>
      </c>
      <c r="DI21" s="35">
        <f>시기외12!DI21-시기외26!DI21</f>
        <v>-3.3010624027330921E-4</v>
      </c>
      <c r="DJ21" s="28">
        <f>외인!DJ21</f>
        <v>559096.05000000005</v>
      </c>
      <c r="DK21" s="35">
        <f>시기외12!DK21-시기외26!DK21</f>
        <v>-3.3740129155227384E-4</v>
      </c>
      <c r="DL21" s="28">
        <f>외인!DL21</f>
        <v>79256.05</v>
      </c>
      <c r="DM21" s="35">
        <f>시기외12!DM21-시기외26!DM21</f>
        <v>-2.6053413288221173E-4</v>
      </c>
      <c r="DN21" s="28">
        <f>외인!DN21</f>
        <v>1678426.28</v>
      </c>
      <c r="DO21" s="35">
        <f>시기외12!DO21-시기외26!DO21</f>
        <v>-9.6020715184235339E-4</v>
      </c>
      <c r="DP21" s="28">
        <f>외인!DP21</f>
        <v>81884.25</v>
      </c>
      <c r="DQ21" s="35">
        <f>시기외12!DQ21-시기외26!DQ21</f>
        <v>-3.6842937270378413E-3</v>
      </c>
      <c r="DR21" s="28">
        <f>외인!DR21</f>
        <v>40457.93</v>
      </c>
      <c r="DS21" s="35">
        <f>시기외12!DS21-시기외26!DS21</f>
        <v>-1.6647777995581862E-3</v>
      </c>
      <c r="DT21" s="28">
        <f>외인!DT21</f>
        <v>143524.26999999999</v>
      </c>
      <c r="DU21" s="35">
        <f>시기외12!DU21-시기외26!DU21</f>
        <v>-2.0797347722972788E-3</v>
      </c>
      <c r="DV21" s="28">
        <f>외인!DV21</f>
        <v>34010.29</v>
      </c>
      <c r="DW21" s="35">
        <f>시기외12!DW21-시기외26!DW21</f>
        <v>-1.0294496100119689E-3</v>
      </c>
      <c r="DX21" s="28">
        <f>외인!DX21</f>
        <v>95351</v>
      </c>
      <c r="DY21" s="35">
        <f>시기외12!DY21-시기외26!DY21</f>
        <v>-2.9824890540671063E-4</v>
      </c>
      <c r="DZ21" s="28">
        <f>외인!DZ21</f>
        <v>10880.73</v>
      </c>
      <c r="EA21" s="35">
        <f>시기외12!EA21-시기외26!EA21</f>
        <v>-2.3254072777560524E-3</v>
      </c>
      <c r="EB21" s="28">
        <f>외인!EB21</f>
        <v>14505.34</v>
      </c>
      <c r="EC21" s="35">
        <f>시기외12!EC21-시기외26!EC21</f>
        <v>-8.7232533879440938E-4</v>
      </c>
      <c r="ED21" s="28">
        <f>외인!ED21</f>
        <v>10768.05</v>
      </c>
      <c r="EE21" s="35">
        <f>시기외12!EE21-시기외26!EE21</f>
        <v>4.3936857194154186E-4</v>
      </c>
      <c r="EF21" s="28">
        <f>외인!EF21</f>
        <v>254928.97</v>
      </c>
      <c r="EG21" s="35">
        <f>시기외12!EG21-시기외26!EG21</f>
        <v>-2.2913854338472029E-4</v>
      </c>
      <c r="EH21" s="28">
        <f>외인!EH21</f>
        <v>175653.05</v>
      </c>
      <c r="EI21" s="35">
        <f>시기외12!EI21-시기외26!EI21</f>
        <v>-4.6589004111186787E-4</v>
      </c>
      <c r="EJ21" s="28">
        <f>외인!EJ21</f>
        <v>94897.37</v>
      </c>
      <c r="EK21" s="35">
        <f>시기외12!EK21-시기외26!EK21</f>
        <v>-8.7933277857415179E-4</v>
      </c>
      <c r="EL21" s="28">
        <f>외인!EL21</f>
        <v>38558.67</v>
      </c>
      <c r="EM21" s="35">
        <f>시기외12!EM21-시기외26!EM21</f>
        <v>-2.9835098546994584E-4</v>
      </c>
      <c r="EN21" s="28">
        <f>외인!EN21</f>
        <v>40457.93</v>
      </c>
      <c r="EO21" s="35">
        <f>시기외12!EO21-시기외26!EO21</f>
        <v>-1.6647777995581862E-3</v>
      </c>
      <c r="EP21" s="28">
        <f>외인!EP21</f>
        <v>144539.71</v>
      </c>
      <c r="EQ21" s="35">
        <f>시기외12!EQ21-시기외26!EQ21</f>
        <v>-7.4649295619013816E-5</v>
      </c>
      <c r="ER21" s="28">
        <f>외인!ER21</f>
        <v>10828.04</v>
      </c>
      <c r="ES21" s="35">
        <f>시기외12!ES21-시기외26!ES21</f>
        <v>4.9189250564771842E-4</v>
      </c>
      <c r="ET21" s="28">
        <f>외인!ET21</f>
        <v>102356.62</v>
      </c>
      <c r="EU21" s="35">
        <f>시기외12!EU21-시기외26!EU21</f>
        <v>3.7475588885835893E-4</v>
      </c>
      <c r="EV21" s="28">
        <f>외인!EV21</f>
        <v>45477.62</v>
      </c>
      <c r="EW21" s="35">
        <f>시기외12!EW21-시기외26!EW21</f>
        <v>2.4627152649287745E-4</v>
      </c>
      <c r="EX21" s="28">
        <f>외인!EX21</f>
        <v>44460.34</v>
      </c>
      <c r="EY21" s="35">
        <f>시기외12!EY21-시기외26!EY21</f>
        <v>6.3157969433046336E-5</v>
      </c>
    </row>
    <row r="22" spans="1:155">
      <c r="A22" s="27">
        <f>외인!A22</f>
        <v>46059</v>
      </c>
      <c r="B22" s="28">
        <f>외인!B22</f>
        <v>4080023.23</v>
      </c>
      <c r="C22" s="35">
        <f>시기외12!C22-시기외26!C22</f>
        <v>-4.6223026624283149E-4</v>
      </c>
      <c r="D22" s="28">
        <f>외인!D22</f>
        <v>592915.43000000005</v>
      </c>
      <c r="E22" s="35">
        <f>시기외12!E22-시기외26!E22</f>
        <v>-2.2579222267581928E-3</v>
      </c>
      <c r="F22" s="28">
        <f>외인!F22</f>
        <v>1687996.84</v>
      </c>
      <c r="G22" s="35">
        <f>시기외12!G22-시기외26!G22</f>
        <v>-1.6540397840938558E-4</v>
      </c>
      <c r="H22" s="28">
        <f>외인!H22</f>
        <v>277809.87</v>
      </c>
      <c r="I22" s="35">
        <f>시기외12!I22-시기외26!I22</f>
        <v>-1.684851038785289E-3</v>
      </c>
      <c r="J22" s="28">
        <f>외인!J22</f>
        <v>38075.589999999997</v>
      </c>
      <c r="K22" s="35">
        <f>시기외12!K22-시기외26!K22</f>
        <v>-4.0313994350080354E-3</v>
      </c>
      <c r="L22" s="28">
        <f>외인!L22</f>
        <v>256863.78</v>
      </c>
      <c r="M22" s="35">
        <f>시기외12!M22-시기외26!M22</f>
        <v>-1.6357633727609689E-3</v>
      </c>
      <c r="N22" s="28">
        <f>외인!N22</f>
        <v>226728.28</v>
      </c>
      <c r="O22" s="35">
        <f>시기외12!O22-시기외26!O22</f>
        <v>2.7043309319651357E-3</v>
      </c>
      <c r="P22" s="28">
        <f>외인!P22</f>
        <v>203332.34</v>
      </c>
      <c r="Q22" s="35">
        <f>시기외12!Q22-시기외26!Q22</f>
        <v>-9.9137036930839213E-4</v>
      </c>
      <c r="R22" s="28">
        <f>외인!R22</f>
        <v>138557.28</v>
      </c>
      <c r="S22" s="35">
        <f>시기외12!S22-시기외26!S22</f>
        <v>-2.6812237225392025E-3</v>
      </c>
      <c r="T22" s="28">
        <f>외인!T22</f>
        <v>8627.2000000000007</v>
      </c>
      <c r="U22" s="35">
        <f>시기외12!U22-시기외26!U22</f>
        <v>3.4029508705309174E-4</v>
      </c>
      <c r="V22" s="28">
        <f>외인!V22</f>
        <v>96150.89</v>
      </c>
      <c r="W22" s="35">
        <f>시기외12!W22-시기외26!W22</f>
        <v>-1.0485775735631E-3</v>
      </c>
      <c r="X22" s="28">
        <f>외인!X22</f>
        <v>1637247.37</v>
      </c>
      <c r="Y22" s="35">
        <f>시기외12!Y22-시기외26!Y22</f>
        <v>-1.2446280238045857E-3</v>
      </c>
      <c r="Z22" s="28">
        <f>외인!Z22</f>
        <v>46456.47</v>
      </c>
      <c r="AA22" s="35">
        <f>시기외12!AA22-시기외26!AA22</f>
        <v>2.3697640603776435E-4</v>
      </c>
      <c r="AB22" s="28">
        <f>외인!AB22</f>
        <v>202081.72</v>
      </c>
      <c r="AC22" s="35">
        <f>시기외12!AC22-시기외26!AC22</f>
        <v>-1.078121459804043E-4</v>
      </c>
      <c r="AD22" s="28">
        <f>외인!AD22</f>
        <v>19065.580000000002</v>
      </c>
      <c r="AE22" s="35">
        <f>시기외12!AE22-시기외26!AE22</f>
        <v>2.9352044996975169E-4</v>
      </c>
      <c r="AF22" s="28">
        <f>외인!AF22</f>
        <v>23350.17</v>
      </c>
      <c r="AG22" s="35">
        <f>시기외12!AG22-시기외26!AG22</f>
        <v>2.0910140442114713E-4</v>
      </c>
      <c r="AH22" s="28">
        <f>외인!AH22</f>
        <v>192217.79</v>
      </c>
      <c r="AI22" s="35">
        <f>시기외12!AI22-시기외26!AI22</f>
        <v>-4.280299557782633E-5</v>
      </c>
      <c r="AJ22" s="28">
        <f>외인!AJ22</f>
        <v>122538.07</v>
      </c>
      <c r="AK22" s="35">
        <f>시기외12!AK22-시기외26!AK22</f>
        <v>-3.3444200322824218E-3</v>
      </c>
      <c r="AL22" s="28">
        <f>외인!AL22</f>
        <v>88138.32</v>
      </c>
      <c r="AM22" s="35">
        <f>시기외12!AM22-시기외26!AM22</f>
        <v>9.2562291802831187E-4</v>
      </c>
      <c r="AN22" s="28">
        <f>외인!AN22</f>
        <v>157691.67000000001</v>
      </c>
      <c r="AO22" s="35">
        <f>시기외12!AO22-시기외26!AO22</f>
        <v>3.4168317710504114E-3</v>
      </c>
      <c r="AP22" s="28">
        <f>외인!AP22</f>
        <v>98200.639999999999</v>
      </c>
      <c r="AQ22" s="35">
        <f>시기외12!AQ22-시기외26!AQ22</f>
        <v>1.2247243047124783E-4</v>
      </c>
      <c r="AR22" s="28">
        <f>외인!AR22</f>
        <v>25617.86</v>
      </c>
      <c r="AS22" s="35">
        <f>시기외12!AS22-시기외26!AS22</f>
        <v>8.5934393491188677E-4</v>
      </c>
      <c r="AT22" s="28">
        <f>외인!AT22</f>
        <v>77709.7</v>
      </c>
      <c r="AU22" s="35">
        <f>시기외12!AU22-시기외26!AU22</f>
        <v>2.3858799948455454E-4</v>
      </c>
      <c r="AV22" s="28">
        <f>외인!AV22</f>
        <v>49021.39</v>
      </c>
      <c r="AW22" s="35">
        <f>시기외12!AW22-시기외26!AW22</f>
        <v>-9.4608097462801411E-4</v>
      </c>
      <c r="AX22" s="28">
        <f>외인!AX22</f>
        <v>45242.31</v>
      </c>
      <c r="AY22" s="35">
        <f>시기외12!AY22-시기외26!AY22</f>
        <v>1.0605935601422794E-3</v>
      </c>
      <c r="AZ22" s="28">
        <f>외인!AZ22</f>
        <v>1754652.12</v>
      </c>
      <c r="BA22" s="35">
        <f>시기외12!BA22-시기외26!BA22</f>
        <v>-1.1837747552776218E-3</v>
      </c>
      <c r="BB22" s="28">
        <f>외인!BB22</f>
        <v>88668.27</v>
      </c>
      <c r="BC22" s="35">
        <f>시기외12!BC22-시기외26!BC22</f>
        <v>1.5797681047049019E-4</v>
      </c>
      <c r="BD22" s="28">
        <f>외인!BD22</f>
        <v>47802.77</v>
      </c>
      <c r="BE22" s="35">
        <f>시기외12!BE22-시기외26!BE22</f>
        <v>1.770085723740363E-3</v>
      </c>
      <c r="BF22" s="28">
        <f>외인!BF22</f>
        <v>0</v>
      </c>
      <c r="BG22" s="35" t="e">
        <f>시기외12!BG22-시기외26!BG22</f>
        <v>#DIV/0!</v>
      </c>
      <c r="BH22" s="28">
        <f>외인!BH22</f>
        <v>79352.03</v>
      </c>
      <c r="BI22" s="35">
        <f>시기외12!BI22-시기외26!BI22</f>
        <v>-3.4772868968230958E-4</v>
      </c>
      <c r="BJ22" s="28">
        <f>외인!BJ22</f>
        <v>114660.96</v>
      </c>
      <c r="BK22" s="35">
        <f>시기외12!BK22-시기외26!BK22</f>
        <v>-2.0602607098876005E-3</v>
      </c>
      <c r="BL22" s="28">
        <f>외인!BL22</f>
        <v>49757.39</v>
      </c>
      <c r="BM22" s="35">
        <f>시기외12!BM22-시기외26!BM22</f>
        <v>-7.5761913927347021E-4</v>
      </c>
      <c r="BN22" s="28">
        <f>외인!BN22</f>
        <v>45313.4</v>
      </c>
      <c r="BO22" s="35">
        <f>시기외12!BO22-시기외26!BO22</f>
        <v>-8.5423909842826632E-4</v>
      </c>
      <c r="BP22" s="28">
        <f>외인!BP22</f>
        <v>55383.55</v>
      </c>
      <c r="BQ22" s="35">
        <f>시기외12!BQ22-시기외26!BQ22</f>
        <v>-7.616840988516828E-5</v>
      </c>
      <c r="BR22" s="28">
        <f>외인!BR22</f>
        <v>223355.12</v>
      </c>
      <c r="BS22" s="35">
        <f>시기외12!BS22-시기외26!BS22</f>
        <v>1.0035770044307304E-4</v>
      </c>
      <c r="BT22" s="28">
        <f>외인!BT22</f>
        <v>1673068.34</v>
      </c>
      <c r="BU22" s="35">
        <f>시기외12!BU22-시기외26!BU22</f>
        <v>-1.2095674236371516E-3</v>
      </c>
      <c r="BV22" s="28">
        <f>외인!BV22</f>
        <v>331351.11</v>
      </c>
      <c r="BW22" s="35">
        <f>시기외12!BW22-시기외26!BW22</f>
        <v>-3.9881429375237696E-4</v>
      </c>
      <c r="BX22" s="28">
        <f>외인!BX22</f>
        <v>74163.33</v>
      </c>
      <c r="BY22" s="35">
        <f>시기외12!BY22-시기외26!BY22</f>
        <v>9.6631048658025022E-4</v>
      </c>
      <c r="BZ22" s="28">
        <f>외인!BZ22</f>
        <v>245829.99</v>
      </c>
      <c r="CA22" s="35">
        <f>시기외12!CA22-시기외26!CA22</f>
        <v>2.5133451029493766E-3</v>
      </c>
      <c r="CB22" s="28">
        <f>외인!CB22</f>
        <v>14651.48</v>
      </c>
      <c r="CC22" s="35">
        <f>시기외12!CC22-시기외26!CC22</f>
        <v>7.2710648480348852E-4</v>
      </c>
      <c r="CD22" s="28">
        <f>외인!CD22</f>
        <v>35540.68</v>
      </c>
      <c r="CE22" s="35">
        <f>시기외12!CE22-시기외26!CE22</f>
        <v>-6.7575118977750495E-4</v>
      </c>
      <c r="CF22" s="28">
        <f>외인!CF22</f>
        <v>23757.71</v>
      </c>
      <c r="CG22" s="35">
        <f>시기외12!CG22-시기외26!CG22</f>
        <v>-7.9707660740477044E-4</v>
      </c>
      <c r="CH22" s="28">
        <f>외인!CH22</f>
        <v>68732.44</v>
      </c>
      <c r="CI22" s="35">
        <f>시기외12!CI22-시기외26!CI22</f>
        <v>-5.2895373544175868E-4</v>
      </c>
      <c r="CJ22" s="28">
        <f>외인!CJ22</f>
        <v>383284.41</v>
      </c>
      <c r="CK22" s="35">
        <f>시기외12!CK22-시기외26!CK22</f>
        <v>-1.6132899279298228E-3</v>
      </c>
      <c r="CL22" s="28">
        <f>외인!CL22</f>
        <v>226724.71</v>
      </c>
      <c r="CM22" s="35">
        <f>시기외12!CM22-시기외26!CM22</f>
        <v>-1.3513385445140672E-4</v>
      </c>
      <c r="CN22" s="28">
        <f>외인!CN22</f>
        <v>103533.2</v>
      </c>
      <c r="CO22" s="35">
        <f>시기외12!CO22-시기외26!CO22</f>
        <v>-2.644060356067721E-4</v>
      </c>
      <c r="CP22" s="28">
        <f>외인!CP22</f>
        <v>89227.77</v>
      </c>
      <c r="CQ22" s="35">
        <f>시기외12!CQ22-시기외26!CQ22</f>
        <v>1.5499648258268667E-4</v>
      </c>
      <c r="CR22" s="28">
        <f>외인!CR22</f>
        <v>173133.37</v>
      </c>
      <c r="CS22" s="35">
        <f>시기외12!CS22-시기외26!CS22</f>
        <v>-2.4162052304006576E-3</v>
      </c>
      <c r="CT22" s="28">
        <f>외인!CT22</f>
        <v>91287.16</v>
      </c>
      <c r="CU22" s="35">
        <f>시기외12!CU22-시기외26!CU22</f>
        <v>-2.6308233114544785E-4</v>
      </c>
      <c r="CV22" s="28">
        <f>외인!CV22</f>
        <v>1673068.34</v>
      </c>
      <c r="CW22" s="35">
        <f>시기외12!CW22-시기외26!CW22</f>
        <v>-1.2095674236371516E-3</v>
      </c>
      <c r="CX22" s="28">
        <f>외인!CX22</f>
        <v>189043.86</v>
      </c>
      <c r="CY22" s="35">
        <f>시기외12!CY22-시기외26!CY22</f>
        <v>-1.2311721725573673E-3</v>
      </c>
      <c r="CZ22" s="28">
        <f>외인!CZ22</f>
        <v>16224.37</v>
      </c>
      <c r="DA22" s="35">
        <f>시기외12!DA22-시기외26!DA22</f>
        <v>-7.8205526890890093E-4</v>
      </c>
      <c r="DB22" s="28">
        <f>외인!DB22</f>
        <v>47802.77</v>
      </c>
      <c r="DC22" s="35">
        <f>시기외12!DC22-시기외26!DC22</f>
        <v>1.770085723740363E-3</v>
      </c>
      <c r="DD22" s="28">
        <f>외인!DD22</f>
        <v>8627.2000000000007</v>
      </c>
      <c r="DE22" s="35">
        <f>시기외12!DE22-시기외26!DE22</f>
        <v>3.4029508705309174E-4</v>
      </c>
      <c r="DF22" s="28">
        <f>외인!DF22</f>
        <v>55800.65</v>
      </c>
      <c r="DG22" s="35">
        <f>시기외12!DG22-시기외26!DG22</f>
        <v>1.2712751153282761E-3</v>
      </c>
      <c r="DH22" s="28">
        <f>외인!DH22</f>
        <v>27083.45</v>
      </c>
      <c r="DI22" s="35">
        <f>시기외12!DI22-시기외26!DI22</f>
        <v>-7.2526620006579685E-4</v>
      </c>
      <c r="DJ22" s="28">
        <f>외인!DJ22</f>
        <v>540862.56000000006</v>
      </c>
      <c r="DK22" s="35">
        <f>시기외12!DK22-시기외26!DK22</f>
        <v>-5.5709376073983402E-4</v>
      </c>
      <c r="DL22" s="28">
        <f>외인!DL22</f>
        <v>76827.259999999995</v>
      </c>
      <c r="DM22" s="35">
        <f>시기외12!DM22-시기외26!DM22</f>
        <v>-4.3173910964734003E-4</v>
      </c>
      <c r="DN22" s="28">
        <f>외인!DN22</f>
        <v>1673068.34</v>
      </c>
      <c r="DO22" s="35">
        <f>시기외12!DO22-시기외26!DO22</f>
        <v>-1.2095674236371516E-3</v>
      </c>
      <c r="DP22" s="28">
        <f>외인!DP22</f>
        <v>77778.429999999993</v>
      </c>
      <c r="DQ22" s="35">
        <f>시기외12!DQ22-시기외26!DQ22</f>
        <v>-4.4584719981372607E-3</v>
      </c>
      <c r="DR22" s="28">
        <f>외인!DR22</f>
        <v>39269.86</v>
      </c>
      <c r="DS22" s="35">
        <f>시기외12!DS22-시기외26!DS22</f>
        <v>-1.8070807394630801E-3</v>
      </c>
      <c r="DT22" s="28">
        <f>외인!DT22</f>
        <v>138557.28</v>
      </c>
      <c r="DU22" s="35">
        <f>시기외12!DU22-시기외26!DU22</f>
        <v>-2.6812237225392025E-3</v>
      </c>
      <c r="DV22" s="28">
        <f>외인!DV22</f>
        <v>34394.17</v>
      </c>
      <c r="DW22" s="35">
        <f>시기외12!DW22-시기외26!DW22</f>
        <v>-1.3541060928135952E-3</v>
      </c>
      <c r="DX22" s="28">
        <f>외인!DX22</f>
        <v>96150.89</v>
      </c>
      <c r="DY22" s="35">
        <f>시기외12!DY22-시기외26!DY22</f>
        <v>-1.0485775735631E-3</v>
      </c>
      <c r="DZ22" s="28">
        <f>외인!DZ22</f>
        <v>10417.799999999999</v>
      </c>
      <c r="EA22" s="35">
        <f>시기외12!EA22-시기외26!EA22</f>
        <v>-3.2346660157001519E-3</v>
      </c>
      <c r="EB22" s="28">
        <f>외인!EB22</f>
        <v>14362.44</v>
      </c>
      <c r="EC22" s="35">
        <f>시기외12!EC22-시기외26!EC22</f>
        <v>-1.6298813841335901E-3</v>
      </c>
      <c r="ED22" s="28">
        <f>외인!ED22</f>
        <v>10482.459999999999</v>
      </c>
      <c r="EE22" s="35">
        <f>시기외12!EE22-시기외26!EE22</f>
        <v>3.3543505309658348E-4</v>
      </c>
      <c r="EF22" s="28">
        <f>외인!EF22</f>
        <v>250930.49</v>
      </c>
      <c r="EG22" s="35">
        <f>시기외12!EG22-시기외26!EG22</f>
        <v>-3.9183032340892564E-4</v>
      </c>
      <c r="EH22" s="28">
        <f>외인!EH22</f>
        <v>168484.64</v>
      </c>
      <c r="EI22" s="35">
        <f>시기외12!EI22-시기외26!EI22</f>
        <v>-5.6790035669739968E-4</v>
      </c>
      <c r="EJ22" s="28">
        <f>외인!EJ22</f>
        <v>93362.2</v>
      </c>
      <c r="EK22" s="35">
        <f>시기외12!EK22-시기외26!EK22</f>
        <v>-9.9754885746315865E-4</v>
      </c>
      <c r="EL22" s="28">
        <f>외인!EL22</f>
        <v>38008.26</v>
      </c>
      <c r="EM22" s="35">
        <f>시기외12!EM22-시기외26!EM22</f>
        <v>-6.2621373387726845E-4</v>
      </c>
      <c r="EN22" s="28">
        <f>외인!EN22</f>
        <v>39269.86</v>
      </c>
      <c r="EO22" s="35">
        <f>시기외12!EO22-시기외26!EO22</f>
        <v>-1.8070807394630801E-3</v>
      </c>
      <c r="EP22" s="28">
        <f>외인!EP22</f>
        <v>140034.22</v>
      </c>
      <c r="EQ22" s="35">
        <f>시기외12!EQ22-시기외26!EQ22</f>
        <v>-2.9581121178877401E-4</v>
      </c>
      <c r="ER22" s="28">
        <f>외인!ER22</f>
        <v>11346.24</v>
      </c>
      <c r="ES22" s="35">
        <f>시기외12!ES22-시기외26!ES22</f>
        <v>-2.943082319171739E-4</v>
      </c>
      <c r="ET22" s="28">
        <f>외인!ET22</f>
        <v>98200.639999999999</v>
      </c>
      <c r="EU22" s="35">
        <f>시기외12!EU22-시기외26!EU22</f>
        <v>1.2247243047124783E-4</v>
      </c>
      <c r="EV22" s="28">
        <f>외인!EV22</f>
        <v>46456.47</v>
      </c>
      <c r="EW22" s="35">
        <f>시기외12!EW22-시기외26!EW22</f>
        <v>2.3697640603776435E-4</v>
      </c>
      <c r="EX22" s="28">
        <f>외인!EX22</f>
        <v>42771.3</v>
      </c>
      <c r="EY22" s="35">
        <f>시기외12!EY22-시기외26!EY22</f>
        <v>6.8535249994725842E-5</v>
      </c>
    </row>
    <row r="23" spans="1:155">
      <c r="A23" s="27">
        <f>외인!A23</f>
        <v>46062</v>
      </c>
      <c r="B23" s="28">
        <f>외인!B23</f>
        <v>4247453.2300000004</v>
      </c>
      <c r="C23" s="35">
        <f>시기외12!C23-시기외26!C23</f>
        <v>-3.6446127826150385E-4</v>
      </c>
      <c r="D23" s="28">
        <f>외인!D23</f>
        <v>618366.82999999996</v>
      </c>
      <c r="E23" s="35">
        <f>시기외12!E23-시기외26!E23</f>
        <v>-2.7586225874120275E-3</v>
      </c>
      <c r="F23" s="28">
        <f>외인!F23</f>
        <v>1758328.7</v>
      </c>
      <c r="G23" s="35">
        <f>시기외12!G23-시기외26!G23</f>
        <v>-9.0316576139401819E-5</v>
      </c>
      <c r="H23" s="28">
        <f>외인!H23</f>
        <v>286228.11</v>
      </c>
      <c r="I23" s="35">
        <f>시기외12!I23-시기외26!I23</f>
        <v>-1.6828739351793689E-3</v>
      </c>
      <c r="J23" s="28">
        <f>외인!J23</f>
        <v>40799.17</v>
      </c>
      <c r="K23" s="35">
        <f>시기외12!K23-시기외26!K23</f>
        <v>-4.2112288030664441E-3</v>
      </c>
      <c r="L23" s="28">
        <f>외인!L23</f>
        <v>263724.39</v>
      </c>
      <c r="M23" s="35">
        <f>시기외12!M23-시기외26!M23</f>
        <v>-1.6295524010768404E-3</v>
      </c>
      <c r="N23" s="28">
        <f>외인!N23</f>
        <v>231600.79</v>
      </c>
      <c r="O23" s="35">
        <f>시기외12!O23-시기외26!O23</f>
        <v>2.973640308538375E-3</v>
      </c>
      <c r="P23" s="28">
        <f>외인!P23</f>
        <v>210518.64</v>
      </c>
      <c r="Q23" s="35">
        <f>시기외12!Q23-시기외26!Q23</f>
        <v>-1.2084627923526063E-3</v>
      </c>
      <c r="R23" s="28">
        <f>외인!R23</f>
        <v>141445.32</v>
      </c>
      <c r="S23" s="35">
        <f>시기외12!S23-시기외26!S23</f>
        <v>-3.1052557798823483E-3</v>
      </c>
      <c r="T23" s="28">
        <f>외인!T23</f>
        <v>8766.92</v>
      </c>
      <c r="U23" s="35">
        <f>시기외12!U23-시기외26!U23</f>
        <v>4.9782431691299781E-4</v>
      </c>
      <c r="V23" s="28">
        <f>외인!V23</f>
        <v>101562.47</v>
      </c>
      <c r="W23" s="35">
        <f>시기외12!W23-시기외26!W23</f>
        <v>-1.5310998605708968E-3</v>
      </c>
      <c r="X23" s="28">
        <f>외인!X23</f>
        <v>1722379.03</v>
      </c>
      <c r="Y23" s="35">
        <f>시기외12!Y23-시기외26!Y23</f>
        <v>-1.1879337294682967E-3</v>
      </c>
      <c r="Z23" s="28">
        <f>외인!Z23</f>
        <v>47698.65</v>
      </c>
      <c r="AA23" s="35">
        <f>시기외12!AA23-시기외26!AA23</f>
        <v>2.5517252900519025E-4</v>
      </c>
      <c r="AB23" s="28">
        <f>외인!AB23</f>
        <v>206762.88</v>
      </c>
      <c r="AC23" s="35">
        <f>시기외12!AC23-시기외26!AC23</f>
        <v>-7.3337818309818703E-5</v>
      </c>
      <c r="AD23" s="28">
        <f>외인!AD23</f>
        <v>19847.11</v>
      </c>
      <c r="AE23" s="35">
        <f>시기외12!AE23-시기외26!AE23</f>
        <v>6.1142662655012199E-4</v>
      </c>
      <c r="AF23" s="28">
        <f>외인!AF23</f>
        <v>23698.33</v>
      </c>
      <c r="AG23" s="35">
        <f>시기외12!AG23-시기외26!AG23</f>
        <v>2.6967012643967152E-4</v>
      </c>
      <c r="AH23" s="28">
        <f>외인!AH23</f>
        <v>194292.46</v>
      </c>
      <c r="AI23" s="35">
        <f>시기외12!AI23-시기외26!AI23</f>
        <v>-4.5624458516929254E-5</v>
      </c>
      <c r="AJ23" s="28">
        <f>외인!AJ23</f>
        <v>124715.17</v>
      </c>
      <c r="AK23" s="35">
        <f>시기외12!AK23-시기외26!AK23</f>
        <v>-3.9325620590215191E-3</v>
      </c>
      <c r="AL23" s="28">
        <f>외인!AL23</f>
        <v>90516.3</v>
      </c>
      <c r="AM23" s="35">
        <f>시기외12!AM23-시기외26!AM23</f>
        <v>1.0065806369587097E-3</v>
      </c>
      <c r="AN23" s="28">
        <f>외인!AN23</f>
        <v>160614.15</v>
      </c>
      <c r="AO23" s="35">
        <f>시기외12!AO23-시기외26!AO23</f>
        <v>3.7619921238279848E-3</v>
      </c>
      <c r="AP23" s="28">
        <f>외인!AP23</f>
        <v>106811.58</v>
      </c>
      <c r="AQ23" s="35">
        <f>시기외12!AQ23-시기외26!AQ23</f>
        <v>4.3898245036470395E-4</v>
      </c>
      <c r="AR23" s="28">
        <f>외인!AR23</f>
        <v>26064.29</v>
      </c>
      <c r="AS23" s="35">
        <f>시기외12!AS23-시기외26!AS23</f>
        <v>1.1677173493236377E-3</v>
      </c>
      <c r="AT23" s="28">
        <f>외인!AT23</f>
        <v>80423.44</v>
      </c>
      <c r="AU23" s="35">
        <f>시기외12!AU23-시기외26!AU23</f>
        <v>2.6894219218011003E-4</v>
      </c>
      <c r="AV23" s="28">
        <f>외인!AV23</f>
        <v>50214.67</v>
      </c>
      <c r="AW23" s="35">
        <f>시기외12!AW23-시기외26!AW23</f>
        <v>-8.313878809919472E-4</v>
      </c>
      <c r="AX23" s="28">
        <f>외인!AX23</f>
        <v>46893.51</v>
      </c>
      <c r="AY23" s="35">
        <f>시기외12!AY23-시기외26!AY23</f>
        <v>1.2019440781459731E-3</v>
      </c>
      <c r="AZ23" s="28">
        <f>외인!AZ23</f>
        <v>1843753.85</v>
      </c>
      <c r="BA23" s="35">
        <f>시기외12!BA23-시기외26!BA23</f>
        <v>-1.1126331663812406E-3</v>
      </c>
      <c r="BB23" s="28">
        <f>외인!BB23</f>
        <v>91641.45</v>
      </c>
      <c r="BC23" s="35">
        <f>시기외12!BC23-시기외26!BC23</f>
        <v>1.6972900253934219E-4</v>
      </c>
      <c r="BD23" s="28">
        <f>외인!BD23</f>
        <v>49337.34</v>
      </c>
      <c r="BE23" s="35">
        <f>시기외12!BE23-시기외26!BE23</f>
        <v>2.1216476910919492E-3</v>
      </c>
      <c r="BF23" s="28">
        <f>외인!BF23</f>
        <v>0</v>
      </c>
      <c r="BG23" s="35" t="e">
        <f>시기외12!BG23-시기외26!BG23</f>
        <v>#DIV/0!</v>
      </c>
      <c r="BH23" s="28">
        <f>외인!BH23</f>
        <v>82973.320000000007</v>
      </c>
      <c r="BI23" s="35">
        <f>시기외12!BI23-시기외26!BI23</f>
        <v>1.2914404924541968E-5</v>
      </c>
      <c r="BJ23" s="28">
        <f>외인!BJ23</f>
        <v>118325.81</v>
      </c>
      <c r="BK23" s="35">
        <f>시기외12!BK23-시기외26!BK23</f>
        <v>-2.2370684590053373E-3</v>
      </c>
      <c r="BL23" s="28">
        <f>외인!BL23</f>
        <v>51588.81</v>
      </c>
      <c r="BM23" s="35">
        <f>시기외12!BM23-시기외26!BM23</f>
        <v>-8.1683229893665698E-4</v>
      </c>
      <c r="BN23" s="28">
        <f>외인!BN23</f>
        <v>45989.41</v>
      </c>
      <c r="BO23" s="35">
        <f>시기외12!BO23-시기외26!BO23</f>
        <v>-5.102549343256375E-4</v>
      </c>
      <c r="BP23" s="28">
        <f>외인!BP23</f>
        <v>57353.3</v>
      </c>
      <c r="BQ23" s="35">
        <f>시기외12!BQ23-시기외26!BQ23</f>
        <v>-3.507759113251306E-5</v>
      </c>
      <c r="BR23" s="28">
        <f>외인!BR23</f>
        <v>237896.31</v>
      </c>
      <c r="BS23" s="35">
        <f>시기외12!BS23-시기외26!BS23</f>
        <v>3.0196756125590958E-4</v>
      </c>
      <c r="BT23" s="28">
        <f>외인!BT23</f>
        <v>1760016.41</v>
      </c>
      <c r="BU23" s="35">
        <f>시기외12!BU23-시기외26!BU23</f>
        <v>-1.1497321931496487E-3</v>
      </c>
      <c r="BV23" s="28">
        <f>외인!BV23</f>
        <v>347762.15</v>
      </c>
      <c r="BW23" s="35">
        <f>시기외12!BW23-시기외26!BW23</f>
        <v>-3.9605621857568727E-4</v>
      </c>
      <c r="BX23" s="28">
        <f>외인!BX23</f>
        <v>75847.7</v>
      </c>
      <c r="BY23" s="35">
        <f>시기외12!BY23-시기외26!BY23</f>
        <v>1.1952411024220631E-3</v>
      </c>
      <c r="BZ23" s="28">
        <f>외인!BZ23</f>
        <v>251130.45</v>
      </c>
      <c r="CA23" s="35">
        <f>시기외12!CA23-시기외26!CA23</f>
        <v>2.7657703915098626E-3</v>
      </c>
      <c r="CB23" s="28">
        <f>외인!CB23</f>
        <v>14740.78</v>
      </c>
      <c r="CC23" s="35">
        <f>시기외12!CC23-시기외26!CC23</f>
        <v>8.0335119878748463E-4</v>
      </c>
      <c r="CD23" s="28">
        <f>외인!CD23</f>
        <v>37139.74</v>
      </c>
      <c r="CE23" s="35">
        <f>시기외12!CE23-시기외26!CE23</f>
        <v>-7.1184184382140094E-4</v>
      </c>
      <c r="CF23" s="28">
        <f>외인!CF23</f>
        <v>24488.09</v>
      </c>
      <c r="CG23" s="35">
        <f>시기외12!CG23-시기외26!CG23</f>
        <v>-1.0778169853176128E-3</v>
      </c>
      <c r="CH23" s="28">
        <f>외인!CH23</f>
        <v>70536.39</v>
      </c>
      <c r="CI23" s="35">
        <f>시기외12!CI23-시기외26!CI23</f>
        <v>-4.6944586808693629E-4</v>
      </c>
      <c r="CJ23" s="28">
        <f>외인!CJ23</f>
        <v>396542.24</v>
      </c>
      <c r="CK23" s="35">
        <f>시기외12!CK23-시기외26!CK23</f>
        <v>-1.8573401498608979E-3</v>
      </c>
      <c r="CL23" s="28">
        <f>외인!CL23</f>
        <v>231670.96</v>
      </c>
      <c r="CM23" s="35">
        <f>시기외12!CM23-시기외26!CM23</f>
        <v>-1.049775602776238E-4</v>
      </c>
      <c r="CN23" s="28">
        <f>외인!CN23</f>
        <v>109886.38</v>
      </c>
      <c r="CO23" s="35">
        <f>시기외12!CO23-시기외26!CO23</f>
        <v>-3.3253431112336839E-4</v>
      </c>
      <c r="CP23" s="28">
        <f>외인!CP23</f>
        <v>92218.59</v>
      </c>
      <c r="CQ23" s="35">
        <f>시기외12!CQ23-시기외26!CQ23</f>
        <v>1.6703583989217149E-4</v>
      </c>
      <c r="CR23" s="28">
        <f>외인!CR23</f>
        <v>176064.79</v>
      </c>
      <c r="CS23" s="35">
        <f>시기외12!CS23-시기외26!CS23</f>
        <v>-2.8294976642200629E-3</v>
      </c>
      <c r="CT23" s="28">
        <f>외인!CT23</f>
        <v>95624.69</v>
      </c>
      <c r="CU23" s="35">
        <f>시기외12!CU23-시기외26!CU23</f>
        <v>-3.1921582641606955E-4</v>
      </c>
      <c r="CV23" s="28">
        <f>외인!CV23</f>
        <v>1760016.41</v>
      </c>
      <c r="CW23" s="35">
        <f>시기외12!CW23-시기외26!CW23</f>
        <v>-1.1497321931496487E-3</v>
      </c>
      <c r="CX23" s="28">
        <f>외인!CX23</f>
        <v>195652.45</v>
      </c>
      <c r="CY23" s="35">
        <f>시기외12!CY23-시기외26!CY23</f>
        <v>-1.2208147292376297E-3</v>
      </c>
      <c r="CZ23" s="28">
        <f>외인!CZ23</f>
        <v>17008.64</v>
      </c>
      <c r="DA23" s="35">
        <f>시기외12!DA23-시기외26!DA23</f>
        <v>-5.8615362457446784E-4</v>
      </c>
      <c r="DB23" s="28">
        <f>외인!DB23</f>
        <v>49337.34</v>
      </c>
      <c r="DC23" s="35">
        <f>시기외12!DC23-시기외26!DC23</f>
        <v>2.1216476910919492E-3</v>
      </c>
      <c r="DD23" s="28">
        <f>외인!DD23</f>
        <v>8766.92</v>
      </c>
      <c r="DE23" s="35">
        <f>시기외12!DE23-시기외26!DE23</f>
        <v>4.9782431691299781E-4</v>
      </c>
      <c r="DF23" s="28">
        <f>외인!DF23</f>
        <v>56974.87</v>
      </c>
      <c r="DG23" s="35">
        <f>시기외12!DG23-시기외26!DG23</f>
        <v>1.5439738338094621E-3</v>
      </c>
      <c r="DH23" s="28">
        <f>외인!DH23</f>
        <v>28552.44</v>
      </c>
      <c r="DI23" s="35">
        <f>시기외12!DI23-시기외26!DI23</f>
        <v>-7.7909386069139556E-4</v>
      </c>
      <c r="DJ23" s="28">
        <f>외인!DJ23</f>
        <v>561756.99</v>
      </c>
      <c r="DK23" s="35">
        <f>시기외12!DK23-시기외26!DK23</f>
        <v>-5.4273984486222118E-4</v>
      </c>
      <c r="DL23" s="28">
        <f>외인!DL23</f>
        <v>82957.89</v>
      </c>
      <c r="DM23" s="35">
        <f>시기외12!DM23-시기외26!DM23</f>
        <v>-4.819755505379935E-4</v>
      </c>
      <c r="DN23" s="28">
        <f>외인!DN23</f>
        <v>1760016.41</v>
      </c>
      <c r="DO23" s="35">
        <f>시기외12!DO23-시기외26!DO23</f>
        <v>-1.1497321931496487E-3</v>
      </c>
      <c r="DP23" s="28">
        <f>외인!DP23</f>
        <v>81795.399999999994</v>
      </c>
      <c r="DQ23" s="35">
        <f>시기외12!DQ23-시기외26!DQ23</f>
        <v>-4.9722340762511363E-3</v>
      </c>
      <c r="DR23" s="28">
        <f>외인!DR23</f>
        <v>42456.56</v>
      </c>
      <c r="DS23" s="35">
        <f>시기외12!DS23-시기외26!DS23</f>
        <v>-1.5998071232568283E-3</v>
      </c>
      <c r="DT23" s="28">
        <f>외인!DT23</f>
        <v>141445.32</v>
      </c>
      <c r="DU23" s="35">
        <f>시기외12!DU23-시기외26!DU23</f>
        <v>-3.1052557798823483E-3</v>
      </c>
      <c r="DV23" s="28">
        <f>외인!DV23</f>
        <v>34440.78</v>
      </c>
      <c r="DW23" s="35">
        <f>시기외12!DW23-시기외26!DW23</f>
        <v>-1.723355106937839E-3</v>
      </c>
      <c r="DX23" s="28">
        <f>외인!DX23</f>
        <v>101562.47</v>
      </c>
      <c r="DY23" s="35">
        <f>시기외12!DY23-시기외26!DY23</f>
        <v>-1.5310998605708968E-3</v>
      </c>
      <c r="DZ23" s="28">
        <f>외인!DZ23</f>
        <v>10867.8</v>
      </c>
      <c r="EA23" s="35">
        <f>시기외12!EA23-시기외26!EA23</f>
        <v>-3.7365512411221971E-3</v>
      </c>
      <c r="EB23" s="28">
        <f>외인!EB23</f>
        <v>14924.58</v>
      </c>
      <c r="EC23" s="35">
        <f>시기외12!EC23-시기외26!EC23</f>
        <v>-1.8356007081077466E-3</v>
      </c>
      <c r="ED23" s="28">
        <f>외인!ED23</f>
        <v>10775.46</v>
      </c>
      <c r="EE23" s="35">
        <f>시기외12!EE23-시기외26!EE23</f>
        <v>3.723815153617617E-4</v>
      </c>
      <c r="EF23" s="28">
        <f>외인!EF23</f>
        <v>258866.43</v>
      </c>
      <c r="EG23" s="35">
        <f>시기외12!EG23-시기외26!EG23</f>
        <v>-4.7433725893726098E-4</v>
      </c>
      <c r="EH23" s="28">
        <f>외인!EH23</f>
        <v>181088.05</v>
      </c>
      <c r="EI23" s="35">
        <f>시기외12!EI23-시기외26!EI23</f>
        <v>-5.1963605926462941E-4</v>
      </c>
      <c r="EJ23" s="28">
        <f>외인!EJ23</f>
        <v>97961.07</v>
      </c>
      <c r="EK23" s="35">
        <f>시기외12!EK23-시기외26!EK23</f>
        <v>-8.5880053618376606E-4</v>
      </c>
      <c r="EL23" s="28">
        <f>외인!EL23</f>
        <v>39631.379999999997</v>
      </c>
      <c r="EM23" s="35">
        <f>시기외12!EM23-시기외26!EM23</f>
        <v>-6.68323466253145E-4</v>
      </c>
      <c r="EN23" s="28">
        <f>외인!EN23</f>
        <v>42456.56</v>
      </c>
      <c r="EO23" s="35">
        <f>시기외12!EO23-시기외26!EO23</f>
        <v>-1.5998071232568283E-3</v>
      </c>
      <c r="EP23" s="28">
        <f>외인!EP23</f>
        <v>143540.4</v>
      </c>
      <c r="EQ23" s="35">
        <f>시기외12!EQ23-시기외26!EQ23</f>
        <v>-3.5559774421561012E-4</v>
      </c>
      <c r="ER23" s="28">
        <f>외인!ER23</f>
        <v>11870.81</v>
      </c>
      <c r="ES23" s="35">
        <f>시기외12!ES23-시기외26!ES23</f>
        <v>-5.366873458934017E-4</v>
      </c>
      <c r="ET23" s="28">
        <f>외인!ET23</f>
        <v>106811.58</v>
      </c>
      <c r="EU23" s="35">
        <f>시기외12!EU23-시기외26!EU23</f>
        <v>4.3898245036470395E-4</v>
      </c>
      <c r="EV23" s="28">
        <f>외인!EV23</f>
        <v>47698.65</v>
      </c>
      <c r="EW23" s="35">
        <f>시기외12!EW23-시기외26!EW23</f>
        <v>2.5517252900519025E-4</v>
      </c>
      <c r="EX23" s="28">
        <f>외인!EX23</f>
        <v>44519.94</v>
      </c>
      <c r="EY23" s="35">
        <f>시기외12!EY23-시기외26!EY23</f>
        <v>7.222518615325425E-5</v>
      </c>
    </row>
    <row r="24" spans="1:155">
      <c r="A24" s="27">
        <f>외인!A24</f>
        <v>46063</v>
      </c>
      <c r="B24" s="28">
        <f>외인!B24</f>
        <v>4250438</v>
      </c>
      <c r="C24" s="35">
        <f>시기외12!C24-시기외26!C24</f>
        <v>-3.2426661266746648E-4</v>
      </c>
      <c r="D24" s="28">
        <f>외인!D24</f>
        <v>611425.99</v>
      </c>
      <c r="E24" s="35">
        <f>시기외12!E24-시기외26!E24</f>
        <v>-3.2558290444965662E-3</v>
      </c>
      <c r="F24" s="28">
        <f>외인!F24</f>
        <v>1767126.68</v>
      </c>
      <c r="G24" s="35">
        <f>시기외12!G24-시기외26!G24</f>
        <v>-7.096305916263969E-5</v>
      </c>
      <c r="H24" s="28">
        <f>외인!H24</f>
        <v>285292.34999999998</v>
      </c>
      <c r="I24" s="35">
        <f>시기외12!I24-시기외26!I24</f>
        <v>-1.6810830821563138E-3</v>
      </c>
      <c r="J24" s="28">
        <f>외인!J24</f>
        <v>41101.53</v>
      </c>
      <c r="K24" s="35">
        <f>시기외12!K24-시기외26!K24</f>
        <v>-3.9852080013106032E-3</v>
      </c>
      <c r="L24" s="28">
        <f>외인!L24</f>
        <v>263041.45</v>
      </c>
      <c r="M24" s="35">
        <f>시기외12!M24-시기외26!M24</f>
        <v>-1.6436861695869383E-3</v>
      </c>
      <c r="N24" s="28">
        <f>외인!N24</f>
        <v>234656.8</v>
      </c>
      <c r="O24" s="35">
        <f>시기외12!O24-시기외26!O24</f>
        <v>3.1515859356795175E-3</v>
      </c>
      <c r="P24" s="28">
        <f>외인!P24</f>
        <v>210708.29</v>
      </c>
      <c r="Q24" s="35">
        <f>시기외12!Q24-시기외26!Q24</f>
        <v>-1.3759952458477246E-3</v>
      </c>
      <c r="R24" s="28">
        <f>외인!R24</f>
        <v>142833.82</v>
      </c>
      <c r="S24" s="35">
        <f>시기외12!S24-시기외26!S24</f>
        <v>-3.3137806977668991E-3</v>
      </c>
      <c r="T24" s="28">
        <f>외인!T24</f>
        <v>8879.27</v>
      </c>
      <c r="U24" s="35">
        <f>시기외12!U24-시기외26!U24</f>
        <v>7.0811701827482466E-4</v>
      </c>
      <c r="V24" s="28">
        <f>외인!V24</f>
        <v>97862.47</v>
      </c>
      <c r="W24" s="35">
        <f>시기외12!W24-시기외26!W24</f>
        <v>-2.0891967792797967E-3</v>
      </c>
      <c r="X24" s="28">
        <f>외인!X24</f>
        <v>1707298.88</v>
      </c>
      <c r="Y24" s="35">
        <f>시기외12!Y24-시기외26!Y24</f>
        <v>-1.1862261182848844E-3</v>
      </c>
      <c r="Z24" s="28">
        <f>외인!Z24</f>
        <v>48464.78</v>
      </c>
      <c r="AA24" s="35">
        <f>시기외12!AA24-시기외26!AA24</f>
        <v>2.7739365164357668E-4</v>
      </c>
      <c r="AB24" s="28">
        <f>외인!AB24</f>
        <v>213309.83</v>
      </c>
      <c r="AC24" s="35">
        <f>시기외12!AC24-시기외26!AC24</f>
        <v>-7.0617467560181793E-5</v>
      </c>
      <c r="AD24" s="28">
        <f>외인!AD24</f>
        <v>20751.73</v>
      </c>
      <c r="AE24" s="35">
        <f>시기외12!AE24-시기외26!AE24</f>
        <v>1.1697076592185099E-3</v>
      </c>
      <c r="AF24" s="28">
        <f>외인!AF24</f>
        <v>24575.31</v>
      </c>
      <c r="AG24" s="35">
        <f>시기외12!AG24-시기외26!AG24</f>
        <v>3.0475818621318617E-4</v>
      </c>
      <c r="AH24" s="28">
        <f>외인!AH24</f>
        <v>192474.56</v>
      </c>
      <c r="AI24" s="35">
        <f>시기외12!AI24-시기외26!AI24</f>
        <v>-1.4008912390545852E-4</v>
      </c>
      <c r="AJ24" s="28">
        <f>외인!AJ24</f>
        <v>126451.3</v>
      </c>
      <c r="AK24" s="35">
        <f>시기외12!AK24-시기외26!AK24</f>
        <v>-4.1721935403713278E-3</v>
      </c>
      <c r="AL24" s="28">
        <f>외인!AL24</f>
        <v>92918.75</v>
      </c>
      <c r="AM24" s="35">
        <f>시기외12!AM24-시기외26!AM24</f>
        <v>1.0906792381534702E-3</v>
      </c>
      <c r="AN24" s="28">
        <f>외인!AN24</f>
        <v>161507.89000000001</v>
      </c>
      <c r="AO24" s="35">
        <f>시기외12!AO24-시기외26!AO24</f>
        <v>3.9802740687486689E-3</v>
      </c>
      <c r="AP24" s="28">
        <f>외인!AP24</f>
        <v>105418.03</v>
      </c>
      <c r="AQ24" s="35">
        <f>시기외12!AQ24-시기외26!AQ24</f>
        <v>4.3399000127034276E-4</v>
      </c>
      <c r="AR24" s="28">
        <f>외인!AR24</f>
        <v>26727</v>
      </c>
      <c r="AS24" s="35">
        <f>시기외12!AS24-시기외26!AS24</f>
        <v>1.7397577534269638E-3</v>
      </c>
      <c r="AT24" s="28">
        <f>외인!AT24</f>
        <v>83630.12</v>
      </c>
      <c r="AU24" s="35">
        <f>시기외12!AU24-시기외26!AU24</f>
        <v>4.1209109798137633E-4</v>
      </c>
      <c r="AV24" s="28">
        <f>외인!AV24</f>
        <v>51283.34</v>
      </c>
      <c r="AW24" s="35">
        <f>시기외12!AW24-시기외26!AW24</f>
        <v>-6.5021163236670516E-4</v>
      </c>
      <c r="AX24" s="28">
        <f>외인!AX24</f>
        <v>47245.56</v>
      </c>
      <c r="AY24" s="35">
        <f>시기외12!AY24-시기외26!AY24</f>
        <v>1.2537294678751927E-3</v>
      </c>
      <c r="AZ24" s="28">
        <f>외인!AZ24</f>
        <v>1829716.14</v>
      </c>
      <c r="BA24" s="35">
        <f>시기외12!BA24-시기외26!BA24</f>
        <v>-1.1059538299484834E-3</v>
      </c>
      <c r="BB24" s="28">
        <f>외인!BB24</f>
        <v>93657.89</v>
      </c>
      <c r="BC24" s="35">
        <f>시기외12!BC24-시기외26!BC24</f>
        <v>1.8610758743223342E-4</v>
      </c>
      <c r="BD24" s="28">
        <f>외인!BD24</f>
        <v>47948.5</v>
      </c>
      <c r="BE24" s="35">
        <f>시기외12!BE24-시기외26!BE24</f>
        <v>2.3324966987198249E-3</v>
      </c>
      <c r="BF24" s="28">
        <f>외인!BF24</f>
        <v>0</v>
      </c>
      <c r="BG24" s="35" t="e">
        <f>시기외12!BG24-시기외26!BG24</f>
        <v>#DIV/0!</v>
      </c>
      <c r="BH24" s="28">
        <f>외인!BH24</f>
        <v>83046.09</v>
      </c>
      <c r="BI24" s="35">
        <f>시기외12!BI24-시기외26!BI24</f>
        <v>2.9410994793799012E-4</v>
      </c>
      <c r="BJ24" s="28">
        <f>외인!BJ24</f>
        <v>118041.74</v>
      </c>
      <c r="BK24" s="35">
        <f>시기외12!BK24-시기외26!BK24</f>
        <v>-2.4571310572733627E-3</v>
      </c>
      <c r="BL24" s="28">
        <f>외인!BL24</f>
        <v>51617.8</v>
      </c>
      <c r="BM24" s="35">
        <f>시기외12!BM24-시기외26!BM24</f>
        <v>-8.607740277884596E-4</v>
      </c>
      <c r="BN24" s="28">
        <f>외인!BN24</f>
        <v>46571.61</v>
      </c>
      <c r="BO24" s="35">
        <f>시기외12!BO24-시기외26!BO24</f>
        <v>-1.5764983723535358E-4</v>
      </c>
      <c r="BP24" s="28">
        <f>외인!BP24</f>
        <v>58211.28</v>
      </c>
      <c r="BQ24" s="35">
        <f>시기외12!BQ24-시기외26!BQ24</f>
        <v>-4.1549395501827568E-5</v>
      </c>
      <c r="BR24" s="28">
        <f>외인!BR24</f>
        <v>236172.71</v>
      </c>
      <c r="BS24" s="35">
        <f>시기외12!BS24-시기외26!BS24</f>
        <v>2.0942028396268419E-4</v>
      </c>
      <c r="BT24" s="28">
        <f>외인!BT24</f>
        <v>1744232.62</v>
      </c>
      <c r="BU24" s="35">
        <f>시기외12!BU24-시기외26!BU24</f>
        <v>-1.151336648525055E-3</v>
      </c>
      <c r="BV24" s="28">
        <f>외인!BV24</f>
        <v>341647.08</v>
      </c>
      <c r="BW24" s="35">
        <f>시기외12!BW24-시기외26!BW24</f>
        <v>-5.5234954534918068E-4</v>
      </c>
      <c r="BX24" s="28">
        <f>외인!BX24</f>
        <v>78290.259999999995</v>
      </c>
      <c r="BY24" s="35">
        <f>시기외12!BY24-시기외26!BY24</f>
        <v>1.4850422259970442E-3</v>
      </c>
      <c r="BZ24" s="28">
        <f>외인!BZ24</f>
        <v>254426.64</v>
      </c>
      <c r="CA24" s="35">
        <f>시기외12!CA24-시기외26!CA24</f>
        <v>2.9391415900958916E-3</v>
      </c>
      <c r="CB24" s="28">
        <f>외인!CB24</f>
        <v>14946.43</v>
      </c>
      <c r="CC24" s="35">
        <f>시기외12!CC24-시기외26!CC24</f>
        <v>9.1812894232925785E-4</v>
      </c>
      <c r="CD24" s="28">
        <f>외인!CD24</f>
        <v>37447.89</v>
      </c>
      <c r="CE24" s="35">
        <f>시기외12!CE24-시기외26!CE24</f>
        <v>-6.6631570842860376E-4</v>
      </c>
      <c r="CF24" s="28">
        <f>외인!CF24</f>
        <v>25979.25</v>
      </c>
      <c r="CG24" s="35">
        <f>시기외12!CG24-시기외26!CG24</f>
        <v>-9.4819214857704785E-4</v>
      </c>
      <c r="CH24" s="28">
        <f>외인!CH24</f>
        <v>72017.75</v>
      </c>
      <c r="CI24" s="35">
        <f>시기외12!CI24-시기외26!CI24</f>
        <v>-3.5934691211197056E-4</v>
      </c>
      <c r="CJ24" s="28">
        <f>외인!CJ24</f>
        <v>396942.53</v>
      </c>
      <c r="CK24" s="35">
        <f>시기외12!CK24-시기외26!CK24</f>
        <v>-2.0630460889499319E-3</v>
      </c>
      <c r="CL24" s="28">
        <f>외인!CL24</f>
        <v>238544.56</v>
      </c>
      <c r="CM24" s="35">
        <f>시기외12!CM24-시기외26!CM24</f>
        <v>-1.051830907916689E-4</v>
      </c>
      <c r="CN24" s="28">
        <f>외인!CN24</f>
        <v>111417.43</v>
      </c>
      <c r="CO24" s="35">
        <f>시기외12!CO24-시기외26!CO24</f>
        <v>-3.9943181814157554E-4</v>
      </c>
      <c r="CP24" s="28">
        <f>외인!CP24</f>
        <v>94264.29</v>
      </c>
      <c r="CQ24" s="35">
        <f>시기외12!CQ24-시기외26!CQ24</f>
        <v>1.8397244019339976E-4</v>
      </c>
      <c r="CR24" s="28">
        <f>외인!CR24</f>
        <v>177956.32</v>
      </c>
      <c r="CS24" s="35">
        <f>시기외12!CS24-시기외26!CS24</f>
        <v>-3.0355457694573149E-3</v>
      </c>
      <c r="CT24" s="28">
        <f>외인!CT24</f>
        <v>94964.58</v>
      </c>
      <c r="CU24" s="35">
        <f>시기외12!CU24-시기외26!CU24</f>
        <v>-5.4197603719004835E-4</v>
      </c>
      <c r="CV24" s="28">
        <f>외인!CV24</f>
        <v>1744232.62</v>
      </c>
      <c r="CW24" s="35">
        <f>시기외12!CW24-시기외26!CW24</f>
        <v>-1.151336648525055E-3</v>
      </c>
      <c r="CX24" s="28">
        <f>외인!CX24</f>
        <v>194028.14</v>
      </c>
      <c r="CY24" s="35">
        <f>시기외12!CY24-시기외26!CY24</f>
        <v>-1.2300700842201558E-3</v>
      </c>
      <c r="CZ24" s="28">
        <f>외인!CZ24</f>
        <v>16913.89</v>
      </c>
      <c r="DA24" s="35">
        <f>시기외12!DA24-시기외26!DA24</f>
        <v>-4.3459879177779845E-4</v>
      </c>
      <c r="DB24" s="28">
        <f>외인!DB24</f>
        <v>47948.5</v>
      </c>
      <c r="DC24" s="35">
        <f>시기외12!DC24-시기외26!DC24</f>
        <v>2.3324966987198249E-3</v>
      </c>
      <c r="DD24" s="28">
        <f>외인!DD24</f>
        <v>8879.27</v>
      </c>
      <c r="DE24" s="35">
        <f>시기외12!DE24-시기외26!DE24</f>
        <v>7.0811701827482466E-4</v>
      </c>
      <c r="DF24" s="28">
        <f>외인!DF24</f>
        <v>58761.2</v>
      </c>
      <c r="DG24" s="35">
        <f>시기외12!DG24-시기외26!DG24</f>
        <v>1.8896195945304576E-3</v>
      </c>
      <c r="DH24" s="28">
        <f>외인!DH24</f>
        <v>28713.89</v>
      </c>
      <c r="DI24" s="35">
        <f>시기외12!DI24-시기외26!DI24</f>
        <v>-7.5957515898161408E-4</v>
      </c>
      <c r="DJ24" s="28">
        <f>외인!DJ24</f>
        <v>553962.5</v>
      </c>
      <c r="DK24" s="35">
        <f>시기외12!DK24-시기외26!DK24</f>
        <v>-6.7843429761021241E-4</v>
      </c>
      <c r="DL24" s="28">
        <f>외인!DL24</f>
        <v>84251.62</v>
      </c>
      <c r="DM24" s="35">
        <f>시기외12!DM24-시기외26!DM24</f>
        <v>-5.4445533830390529E-4</v>
      </c>
      <c r="DN24" s="28">
        <f>외인!DN24</f>
        <v>1744232.62</v>
      </c>
      <c r="DO24" s="35">
        <f>시기외12!DO24-시기외26!DO24</f>
        <v>-1.151336648525055E-3</v>
      </c>
      <c r="DP24" s="28">
        <f>외인!DP24</f>
        <v>80715.289999999994</v>
      </c>
      <c r="DQ24" s="35">
        <f>시기외12!DQ24-시기외26!DQ24</f>
        <v>-5.4130196032149379E-3</v>
      </c>
      <c r="DR24" s="28">
        <f>외인!DR24</f>
        <v>42930.59</v>
      </c>
      <c r="DS24" s="35">
        <f>시기외12!DS24-시기외26!DS24</f>
        <v>-1.2311723042468083E-3</v>
      </c>
      <c r="DT24" s="28">
        <f>외인!DT24</f>
        <v>142833.82</v>
      </c>
      <c r="DU24" s="35">
        <f>시기외12!DU24-시기외26!DU24</f>
        <v>-3.3137806977668991E-3</v>
      </c>
      <c r="DV24" s="28">
        <f>외인!DV24</f>
        <v>34946.620000000003</v>
      </c>
      <c r="DW24" s="35">
        <f>시기외12!DW24-시기외26!DW24</f>
        <v>-1.9205952853972178E-3</v>
      </c>
      <c r="DX24" s="28">
        <f>외인!DX24</f>
        <v>97862.47</v>
      </c>
      <c r="DY24" s="35">
        <f>시기외12!DY24-시기외26!DY24</f>
        <v>-2.0891967792797967E-3</v>
      </c>
      <c r="DZ24" s="28">
        <f>외인!DZ24</f>
        <v>10975.72</v>
      </c>
      <c r="EA24" s="35">
        <f>시기외12!EA24-시기외26!EA24</f>
        <v>-4.2174066282427087E-3</v>
      </c>
      <c r="EB24" s="28">
        <f>외인!EB24</f>
        <v>15127.51</v>
      </c>
      <c r="EC24" s="35">
        <f>시기외12!EC24-시기외26!EC24</f>
        <v>-1.9160429621657166E-3</v>
      </c>
      <c r="ED24" s="28">
        <f>외인!ED24</f>
        <v>10899.56</v>
      </c>
      <c r="EE24" s="35">
        <f>시기외12!EE24-시기외26!EE24</f>
        <v>4.6474924952634564E-4</v>
      </c>
      <c r="EF24" s="28">
        <f>외인!EF24</f>
        <v>260207.78</v>
      </c>
      <c r="EG24" s="35">
        <f>시기외12!EG24-시기외26!EG24</f>
        <v>-5.4759086539922681E-4</v>
      </c>
      <c r="EH24" s="28">
        <f>외인!EH24</f>
        <v>179328.28</v>
      </c>
      <c r="EI24" s="35">
        <f>시기외12!EI24-시기외26!EI24</f>
        <v>-5.2564535746193889E-4</v>
      </c>
      <c r="EJ24" s="28">
        <f>외인!EJ24</f>
        <v>100129.21</v>
      </c>
      <c r="EK24" s="35">
        <f>시기외12!EK24-시기외26!EK24</f>
        <v>-6.1529924380542824E-4</v>
      </c>
      <c r="EL24" s="28">
        <f>외인!EL24</f>
        <v>39969.449999999997</v>
      </c>
      <c r="EM24" s="35">
        <f>시기외12!EM24-시기외26!EM24</f>
        <v>-6.4592904245914943E-4</v>
      </c>
      <c r="EN24" s="28">
        <f>외인!EN24</f>
        <v>42930.59</v>
      </c>
      <c r="EO24" s="35">
        <f>시기외12!EO24-시기외26!EO24</f>
        <v>-1.2311723042468083E-3</v>
      </c>
      <c r="EP24" s="28">
        <f>외인!EP24</f>
        <v>139011.53</v>
      </c>
      <c r="EQ24" s="35">
        <f>시기외12!EQ24-시기외26!EQ24</f>
        <v>-7.2579121084596844E-4</v>
      </c>
      <c r="ER24" s="28">
        <f>외인!ER24</f>
        <v>11558.01</v>
      </c>
      <c r="ES24" s="35">
        <f>시기외12!ES24-시기외26!ES24</f>
        <v>-1.1571025206850172E-3</v>
      </c>
      <c r="ET24" s="28">
        <f>외인!ET24</f>
        <v>105418.03</v>
      </c>
      <c r="EU24" s="35">
        <f>시기외12!EU24-시기외26!EU24</f>
        <v>4.3399000127034276E-4</v>
      </c>
      <c r="EV24" s="28">
        <f>외인!EV24</f>
        <v>48464.78</v>
      </c>
      <c r="EW24" s="35">
        <f>시기외12!EW24-시기외26!EW24</f>
        <v>2.7739365164357668E-4</v>
      </c>
      <c r="EX24" s="28">
        <f>외인!EX24</f>
        <v>45799.51</v>
      </c>
      <c r="EY24" s="35">
        <f>시기외12!EY24-시기외26!EY24</f>
        <v>8.2686652302616491E-5</v>
      </c>
    </row>
    <row r="25" spans="1:155">
      <c r="A25" s="27">
        <f>외인!A25</f>
        <v>46064</v>
      </c>
      <c r="B25" s="28">
        <f>외인!B25</f>
        <v>4292738.22</v>
      </c>
      <c r="C25" s="35">
        <f>시기외12!C25-시기외26!C25</f>
        <v>-2.7525717374815421E-4</v>
      </c>
      <c r="D25" s="28">
        <f>외인!D25</f>
        <v>611342.87</v>
      </c>
      <c r="E25" s="35">
        <f>시기외12!E25-시기외26!E25</f>
        <v>-3.5787382088882328E-3</v>
      </c>
      <c r="F25" s="28">
        <f>외인!F25</f>
        <v>1799846.84</v>
      </c>
      <c r="G25" s="35">
        <f>시기외12!G25-시기외26!G25</f>
        <v>3.8963886692831504E-6</v>
      </c>
      <c r="H25" s="28">
        <f>외인!H25</f>
        <v>284310.15999999997</v>
      </c>
      <c r="I25" s="35">
        <f>시기외12!I25-시기외26!I25</f>
        <v>-1.7864295593869517E-3</v>
      </c>
      <c r="J25" s="28">
        <f>외인!J25</f>
        <v>41160.76</v>
      </c>
      <c r="K25" s="35">
        <f>시기외12!K25-시기외26!K25</f>
        <v>-3.5569977564272998E-3</v>
      </c>
      <c r="L25" s="28">
        <f>외인!L25</f>
        <v>262511.90000000002</v>
      </c>
      <c r="M25" s="35">
        <f>시기외12!M25-시기외26!M25</f>
        <v>-1.7533344680136218E-3</v>
      </c>
      <c r="N25" s="28">
        <f>외인!N25</f>
        <v>244060.91</v>
      </c>
      <c r="O25" s="35">
        <f>시기외12!O25-시기외26!O25</f>
        <v>3.3851234779581994E-3</v>
      </c>
      <c r="P25" s="28">
        <f>외인!P25</f>
        <v>214375.53</v>
      </c>
      <c r="Q25" s="35">
        <f>시기외12!Q25-시기외26!Q25</f>
        <v>-1.4488949575963167E-3</v>
      </c>
      <c r="R25" s="28">
        <f>외인!R25</f>
        <v>144347.03</v>
      </c>
      <c r="S25" s="35">
        <f>시기외12!S25-시기외26!S25</f>
        <v>-3.3276747939437841E-3</v>
      </c>
      <c r="T25" s="28">
        <f>외인!T25</f>
        <v>8847.15</v>
      </c>
      <c r="U25" s="35">
        <f>시기외12!U25-시기외26!U25</f>
        <v>7.1099354964206021E-4</v>
      </c>
      <c r="V25" s="28">
        <f>외인!V25</f>
        <v>96902.17</v>
      </c>
      <c r="W25" s="35">
        <f>시기외12!W25-시기외26!W25</f>
        <v>-2.4776257725980235E-3</v>
      </c>
      <c r="X25" s="28">
        <f>외인!X25</f>
        <v>1706462.27</v>
      </c>
      <c r="Y25" s="35">
        <f>시기외12!Y25-시기외26!Y25</f>
        <v>-1.1215658008484788E-3</v>
      </c>
      <c r="Z25" s="28">
        <f>외인!Z25</f>
        <v>49807.17</v>
      </c>
      <c r="AA25" s="35">
        <f>시기외12!AA25-시기외26!AA25</f>
        <v>2.29258693133111E-4</v>
      </c>
      <c r="AB25" s="28">
        <f>외인!AB25</f>
        <v>222525.96</v>
      </c>
      <c r="AC25" s="35">
        <f>시기외12!AC25-시기외26!AC25</f>
        <v>-8.9376498519171642E-5</v>
      </c>
      <c r="AD25" s="28">
        <f>외인!AD25</f>
        <v>20779.73</v>
      </c>
      <c r="AE25" s="35">
        <f>시기외12!AE25-시기외26!AE25</f>
        <v>1.4948358859822215E-3</v>
      </c>
      <c r="AF25" s="28">
        <f>외인!AF25</f>
        <v>24319.08</v>
      </c>
      <c r="AG25" s="35">
        <f>시기외12!AG25-시기외26!AG25</f>
        <v>1.7369718843402555E-4</v>
      </c>
      <c r="AH25" s="28">
        <f>외인!AH25</f>
        <v>193440.47</v>
      </c>
      <c r="AI25" s="35">
        <f>시기외12!AI25-시기외26!AI25</f>
        <v>-2.2732400646689266E-4</v>
      </c>
      <c r="AJ25" s="28">
        <f>외인!AJ25</f>
        <v>128689.93</v>
      </c>
      <c r="AK25" s="35">
        <f>시기외12!AK25-시기외26!AK25</f>
        <v>-4.1404138481705164E-3</v>
      </c>
      <c r="AL25" s="28">
        <f>외인!AL25</f>
        <v>93863.9</v>
      </c>
      <c r="AM25" s="35">
        <f>시기외12!AM25-시기외26!AM25</f>
        <v>1.1370387244262516E-3</v>
      </c>
      <c r="AN25" s="28">
        <f>외인!AN25</f>
        <v>170112.6</v>
      </c>
      <c r="AO25" s="35">
        <f>시기외12!AO25-시기외26!AO25</f>
        <v>4.3011319864386536E-3</v>
      </c>
      <c r="AP25" s="28">
        <f>외인!AP25</f>
        <v>109710.92</v>
      </c>
      <c r="AQ25" s="35">
        <f>시기외12!AQ25-시기외26!AQ25</f>
        <v>4.2367089671093523E-4</v>
      </c>
      <c r="AR25" s="28">
        <f>외인!AR25</f>
        <v>26660.87</v>
      </c>
      <c r="AS25" s="35">
        <f>시기외12!AS25-시기외26!AS25</f>
        <v>2.0138331786791609E-3</v>
      </c>
      <c r="AT25" s="28">
        <f>외인!AT25</f>
        <v>86926.83</v>
      </c>
      <c r="AU25" s="35">
        <f>시기외12!AU25-시기외26!AU25</f>
        <v>4.828563238966372E-4</v>
      </c>
      <c r="AV25" s="28">
        <f>외인!AV25</f>
        <v>51405.88</v>
      </c>
      <c r="AW25" s="35">
        <f>시기외12!AW25-시기외26!AW25</f>
        <v>-5.1972732225996892E-4</v>
      </c>
      <c r="AX25" s="28">
        <f>외인!AX25</f>
        <v>47764.89</v>
      </c>
      <c r="AY25" s="35">
        <f>시기외12!AY25-시기외26!AY25</f>
        <v>1.2044201665753762E-3</v>
      </c>
      <c r="AZ25" s="28">
        <f>외인!AZ25</f>
        <v>1828811.54</v>
      </c>
      <c r="BA25" s="35">
        <f>시기외12!BA25-시기외26!BA25</f>
        <v>-1.0493703935773905E-3</v>
      </c>
      <c r="BB25" s="28">
        <f>외인!BB25</f>
        <v>95636.52</v>
      </c>
      <c r="BC25" s="35">
        <f>시기외12!BC25-시기외26!BC25</f>
        <v>1.4968012527583605E-4</v>
      </c>
      <c r="BD25" s="28">
        <f>외인!BD25</f>
        <v>48099.74</v>
      </c>
      <c r="BE25" s="35">
        <f>시기외12!BE25-시기외26!BE25</f>
        <v>2.2416382709288495E-3</v>
      </c>
      <c r="BF25" s="28">
        <f>외인!BF25</f>
        <v>0</v>
      </c>
      <c r="BG25" s="35" t="e">
        <f>시기외12!BG25-시기외26!BG25</f>
        <v>#DIV/0!</v>
      </c>
      <c r="BH25" s="28">
        <f>외인!BH25</f>
        <v>85059.83</v>
      </c>
      <c r="BI25" s="35">
        <f>시기외12!BI25-시기외26!BI25</f>
        <v>4.7280251852761541E-4</v>
      </c>
      <c r="BJ25" s="28">
        <f>외인!BJ25</f>
        <v>117395.7</v>
      </c>
      <c r="BK25" s="35">
        <f>시기외12!BK25-시기외26!BK25</f>
        <v>-2.7452487375474559E-3</v>
      </c>
      <c r="BL25" s="28">
        <f>외인!BL25</f>
        <v>51043.03</v>
      </c>
      <c r="BM25" s="35">
        <f>시기외12!BM25-시기외26!BM25</f>
        <v>-9.4165195583509591E-4</v>
      </c>
      <c r="BN25" s="28">
        <f>외인!BN25</f>
        <v>46694.78</v>
      </c>
      <c r="BO25" s="35">
        <f>시기외12!BO25-시기외26!BO25</f>
        <v>4.517059304679703E-5</v>
      </c>
      <c r="BP25" s="28">
        <f>외인!BP25</f>
        <v>59446.43</v>
      </c>
      <c r="BQ25" s="35">
        <f>시기외12!BQ25-시기외26!BQ25</f>
        <v>-3.4153917958493598E-5</v>
      </c>
      <c r="BR25" s="28">
        <f>외인!BR25</f>
        <v>241684.08</v>
      </c>
      <c r="BS25" s="35">
        <f>시기외12!BS25-시기외26!BS25</f>
        <v>5.0089024737873765E-5</v>
      </c>
      <c r="BT25" s="28">
        <f>외인!BT25</f>
        <v>1742835.81</v>
      </c>
      <c r="BU25" s="35">
        <f>시기외12!BU25-시기외26!BU25</f>
        <v>-1.0902092178430741E-3</v>
      </c>
      <c r="BV25" s="28">
        <f>외인!BV25</f>
        <v>341966.62</v>
      </c>
      <c r="BW25" s="35">
        <f>시기외12!BW25-시기외26!BW25</f>
        <v>-6.8206123591340391E-4</v>
      </c>
      <c r="BX25" s="28">
        <f>외인!BX25</f>
        <v>79234.34</v>
      </c>
      <c r="BY25" s="35">
        <f>시기외12!BY25-시기외26!BY25</f>
        <v>1.6525382392801294E-3</v>
      </c>
      <c r="BZ25" s="28">
        <f>외인!BZ25</f>
        <v>263976.5</v>
      </c>
      <c r="CA25" s="35">
        <f>시기외12!CA25-시기외26!CA25</f>
        <v>3.1617780941388804E-3</v>
      </c>
      <c r="CB25" s="28">
        <f>외인!CB25</f>
        <v>14945.88</v>
      </c>
      <c r="CC25" s="35">
        <f>시기외12!CC25-시기외26!CC25</f>
        <v>9.6760973048007131E-4</v>
      </c>
      <c r="CD25" s="28">
        <f>외인!CD25</f>
        <v>38057.08</v>
      </c>
      <c r="CE25" s="35">
        <f>시기외12!CE25-시기외26!CE25</f>
        <v>-4.7934599398465061E-4</v>
      </c>
      <c r="CF25" s="28">
        <f>외인!CF25</f>
        <v>26455.71</v>
      </c>
      <c r="CG25" s="35">
        <f>시기외12!CG25-시기외26!CG25</f>
        <v>-8.1513018827863775E-4</v>
      </c>
      <c r="CH25" s="28">
        <f>외인!CH25</f>
        <v>72056.259999999995</v>
      </c>
      <c r="CI25" s="35">
        <f>시기외12!CI25-시기외26!CI25</f>
        <v>-2.9172679420604573E-4</v>
      </c>
      <c r="CJ25" s="28">
        <f>외인!CJ25</f>
        <v>401593.53</v>
      </c>
      <c r="CK25" s="35">
        <f>시기외12!CK25-시기외26!CK25</f>
        <v>-2.1920346480808228E-3</v>
      </c>
      <c r="CL25" s="28">
        <f>외인!CL25</f>
        <v>247781.74</v>
      </c>
      <c r="CM25" s="35">
        <f>시기외12!CM25-시기외26!CM25</f>
        <v>-1.2130167238230964E-4</v>
      </c>
      <c r="CN25" s="28">
        <f>외인!CN25</f>
        <v>112185.27</v>
      </c>
      <c r="CO25" s="35">
        <f>시기외12!CO25-시기외26!CO25</f>
        <v>-3.9527217715301286E-4</v>
      </c>
      <c r="CP25" s="28">
        <f>외인!CP25</f>
        <v>96251.41</v>
      </c>
      <c r="CQ25" s="35">
        <f>시기외12!CQ25-시기외26!CQ25</f>
        <v>1.4789864318090403E-4</v>
      </c>
      <c r="CR25" s="28">
        <f>외인!CR25</f>
        <v>180375.56</v>
      </c>
      <c r="CS25" s="35">
        <f>시기외12!CS25-시기외26!CS25</f>
        <v>-3.0598235578851219E-3</v>
      </c>
      <c r="CT25" s="28">
        <f>외인!CT25</f>
        <v>94618.4</v>
      </c>
      <c r="CU25" s="35">
        <f>시기외12!CU25-시기외26!CU25</f>
        <v>-7.2342401429997425E-4</v>
      </c>
      <c r="CV25" s="28">
        <f>외인!CV25</f>
        <v>1742835.81</v>
      </c>
      <c r="CW25" s="35">
        <f>시기외12!CW25-시기외26!CW25</f>
        <v>-1.0902092178430741E-3</v>
      </c>
      <c r="CX25" s="28">
        <f>외인!CX25</f>
        <v>197303.89</v>
      </c>
      <c r="CY25" s="35">
        <f>시기외12!CY25-시기외26!CY25</f>
        <v>-1.3146556436328695E-3</v>
      </c>
      <c r="CZ25" s="28">
        <f>외인!CZ25</f>
        <v>17083.07</v>
      </c>
      <c r="DA25" s="35">
        <f>시기외12!DA25-시기외26!DA25</f>
        <v>-3.4127917329592264E-4</v>
      </c>
      <c r="DB25" s="28">
        <f>외인!DB25</f>
        <v>48099.74</v>
      </c>
      <c r="DC25" s="35">
        <f>시기외12!DC25-시기외26!DC25</f>
        <v>2.2416382709288495E-3</v>
      </c>
      <c r="DD25" s="28">
        <f>외인!DD25</f>
        <v>8847.15</v>
      </c>
      <c r="DE25" s="35">
        <f>시기외12!DE25-시기외26!DE25</f>
        <v>7.1099354964206021E-4</v>
      </c>
      <c r="DF25" s="28">
        <f>외인!DF25</f>
        <v>59623.57</v>
      </c>
      <c r="DG25" s="35">
        <f>시기외12!DG25-시기외26!DG25</f>
        <v>2.0931806364923623E-3</v>
      </c>
      <c r="DH25" s="28">
        <f>외인!DH25</f>
        <v>29222.28</v>
      </c>
      <c r="DI25" s="35">
        <f>시기외12!DI25-시기외26!DI25</f>
        <v>-5.9269230033588954E-4</v>
      </c>
      <c r="DJ25" s="28">
        <f>외인!DJ25</f>
        <v>559288.01</v>
      </c>
      <c r="DK25" s="35">
        <f>시기외12!DK25-시기외26!DK25</f>
        <v>-8.654499147230895E-4</v>
      </c>
      <c r="DL25" s="28">
        <f>외인!DL25</f>
        <v>83442.98</v>
      </c>
      <c r="DM25" s="35">
        <f>시기외12!DM25-시기외26!DM25</f>
        <v>-5.3634969972181422E-4</v>
      </c>
      <c r="DN25" s="28">
        <f>외인!DN25</f>
        <v>1742835.81</v>
      </c>
      <c r="DO25" s="35">
        <f>시기외12!DO25-시기외26!DO25</f>
        <v>-1.0902092178430741E-3</v>
      </c>
      <c r="DP25" s="28">
        <f>외인!DP25</f>
        <v>81461</v>
      </c>
      <c r="DQ25" s="35">
        <f>시기외12!DQ25-시기외26!DQ25</f>
        <v>-5.62061390597273E-3</v>
      </c>
      <c r="DR25" s="28">
        <f>외인!DR25</f>
        <v>42835.01</v>
      </c>
      <c r="DS25" s="35">
        <f>시기외12!DS25-시기외26!DS25</f>
        <v>-7.7950361316061253E-4</v>
      </c>
      <c r="DT25" s="28">
        <f>외인!DT25</f>
        <v>144347.03</v>
      </c>
      <c r="DU25" s="35">
        <f>시기외12!DU25-시기외26!DU25</f>
        <v>-3.3276747939437841E-3</v>
      </c>
      <c r="DV25" s="28">
        <f>외인!DV25</f>
        <v>35849.089999999997</v>
      </c>
      <c r="DW25" s="35">
        <f>시기외12!DW25-시기외26!DW25</f>
        <v>-1.9878907161846697E-3</v>
      </c>
      <c r="DX25" s="28">
        <f>외인!DX25</f>
        <v>96902.17</v>
      </c>
      <c r="DY25" s="35">
        <f>시기외12!DY25-시기외26!DY25</f>
        <v>-2.4776257725980235E-3</v>
      </c>
      <c r="DZ25" s="28">
        <f>외인!DZ25</f>
        <v>10718.25</v>
      </c>
      <c r="EA25" s="35">
        <f>시기외12!EA25-시기외26!EA25</f>
        <v>-4.5080376963578519E-3</v>
      </c>
      <c r="EB25" s="28">
        <f>외인!EB25</f>
        <v>15425.41</v>
      </c>
      <c r="EC25" s="35">
        <f>시기외12!EC25-시기외26!EC25</f>
        <v>-1.7566383399502446E-3</v>
      </c>
      <c r="ED25" s="28">
        <f>외인!ED25</f>
        <v>10935.22</v>
      </c>
      <c r="EE25" s="35">
        <f>시기외12!EE25-시기외26!EE25</f>
        <v>5.7208577864023709E-4</v>
      </c>
      <c r="EF25" s="28">
        <f>외인!EF25</f>
        <v>263828.81</v>
      </c>
      <c r="EG25" s="35">
        <f>시기외12!EG25-시기외26!EG25</f>
        <v>-6.0569265404213611E-4</v>
      </c>
      <c r="EH25" s="28">
        <f>외인!EH25</f>
        <v>179551.34</v>
      </c>
      <c r="EI25" s="35">
        <f>시기외12!EI25-시기외26!EI25</f>
        <v>-5.1627786145733395E-4</v>
      </c>
      <c r="EJ25" s="28">
        <f>외인!EJ25</f>
        <v>101046.94</v>
      </c>
      <c r="EK25" s="35">
        <f>시기외12!EK25-시기외26!EK25</f>
        <v>-3.2637394597156717E-4</v>
      </c>
      <c r="EL25" s="28">
        <f>외인!EL25</f>
        <v>40592.19</v>
      </c>
      <c r="EM25" s="35">
        <f>시기외12!EM25-시기외26!EM25</f>
        <v>-4.8489769540247711E-4</v>
      </c>
      <c r="EN25" s="28">
        <f>외인!EN25</f>
        <v>42835.01</v>
      </c>
      <c r="EO25" s="35">
        <f>시기외12!EO25-시기외26!EO25</f>
        <v>-7.7950361316061253E-4</v>
      </c>
      <c r="EP25" s="28">
        <f>외인!EP25</f>
        <v>138953.92000000001</v>
      </c>
      <c r="EQ25" s="35">
        <f>시기외12!EQ25-시기외26!EQ25</f>
        <v>-1.0373413071578107E-3</v>
      </c>
      <c r="ER25" s="28">
        <f>외인!ER25</f>
        <v>11984.97</v>
      </c>
      <c r="ES25" s="35">
        <f>시기외12!ES25-시기외26!ES25</f>
        <v>-8.6347092993331901E-4</v>
      </c>
      <c r="ET25" s="28">
        <f>외인!ET25</f>
        <v>109710.92</v>
      </c>
      <c r="EU25" s="35">
        <f>시기외12!EU25-시기외26!EU25</f>
        <v>4.2367089671093523E-4</v>
      </c>
      <c r="EV25" s="28">
        <f>외인!EV25</f>
        <v>49807.17</v>
      </c>
      <c r="EW25" s="35">
        <f>시기외12!EW25-시기외26!EW25</f>
        <v>2.29258693133111E-4</v>
      </c>
      <c r="EX25" s="28">
        <f>외인!EX25</f>
        <v>46444.23</v>
      </c>
      <c r="EY25" s="35">
        <f>시기외12!EY25-시기외26!EY25</f>
        <v>5.8328572204258437E-5</v>
      </c>
    </row>
    <row r="26" spans="1:155">
      <c r="A26" s="27">
        <f>외인!A26</f>
        <v>46065</v>
      </c>
      <c r="B26" s="28">
        <f>외인!B26</f>
        <v>4427124.28</v>
      </c>
      <c r="C26" s="35">
        <f>시기외12!C26-시기외26!C26</f>
        <v>-2.5013375144450171E-5</v>
      </c>
      <c r="D26" s="28">
        <f>외인!D26</f>
        <v>617364.99</v>
      </c>
      <c r="E26" s="35">
        <f>시기외12!E26-시기외26!E26</f>
        <v>-3.6861410045511446E-3</v>
      </c>
      <c r="F26" s="28">
        <f>외인!F26</f>
        <v>1887729.3</v>
      </c>
      <c r="G26" s="35">
        <f>시기외12!G26-시기외26!G26</f>
        <v>3.4006620633675669E-4</v>
      </c>
      <c r="H26" s="28">
        <f>외인!H26</f>
        <v>294406.62</v>
      </c>
      <c r="I26" s="35">
        <f>시기외12!I26-시기외26!I26</f>
        <v>-1.7019923813243482E-3</v>
      </c>
      <c r="J26" s="28">
        <f>외인!J26</f>
        <v>41163.24</v>
      </c>
      <c r="K26" s="35">
        <f>시기외12!K26-시기외26!K26</f>
        <v>-2.891012934056518E-3</v>
      </c>
      <c r="L26" s="28">
        <f>외인!L26</f>
        <v>272097.75</v>
      </c>
      <c r="M26" s="35">
        <f>시기외12!M26-시기외26!M26</f>
        <v>-1.6646996111594776E-3</v>
      </c>
      <c r="N26" s="28">
        <f>외인!N26</f>
        <v>245136.01</v>
      </c>
      <c r="O26" s="35">
        <f>시기외12!O26-시기외26!O26</f>
        <v>3.5451971849000752E-3</v>
      </c>
      <c r="P26" s="28">
        <f>외인!P26</f>
        <v>214443.03</v>
      </c>
      <c r="Q26" s="35">
        <f>시기외12!Q26-시기외26!Q26</f>
        <v>-1.3421360786564384E-3</v>
      </c>
      <c r="R26" s="28">
        <f>외인!R26</f>
        <v>145472.56</v>
      </c>
      <c r="S26" s="35">
        <f>시기외12!S26-시기외26!S26</f>
        <v>-3.2890685463378855E-3</v>
      </c>
      <c r="T26" s="28">
        <f>외인!T26</f>
        <v>8960.51</v>
      </c>
      <c r="U26" s="35">
        <f>시기외12!U26-시기외26!U26</f>
        <v>6.4126430530112109E-4</v>
      </c>
      <c r="V26" s="28">
        <f>외인!V26</f>
        <v>99873.86</v>
      </c>
      <c r="W26" s="35">
        <f>시기외12!W26-시기외26!W26</f>
        <v>-2.7710108721598885E-3</v>
      </c>
      <c r="X26" s="28">
        <f>외인!X26</f>
        <v>1795231.26</v>
      </c>
      <c r="Y26" s="35">
        <f>시기외12!Y26-시기외26!Y26</f>
        <v>-6.6498782645694717E-4</v>
      </c>
      <c r="Z26" s="28">
        <f>외인!Z26</f>
        <v>52052.39</v>
      </c>
      <c r="AA26" s="35">
        <f>시기외12!AA26-시기외26!AA26</f>
        <v>1.8798339447495256E-4</v>
      </c>
      <c r="AB26" s="28">
        <f>외인!AB26</f>
        <v>230655.55</v>
      </c>
      <c r="AC26" s="35">
        <f>시기외12!AC26-시기외26!AC26</f>
        <v>-1.0449142063886224E-4</v>
      </c>
      <c r="AD26" s="28">
        <f>외인!AD26</f>
        <v>20933.13</v>
      </c>
      <c r="AE26" s="35">
        <f>시기외12!AE26-시기외26!AE26</f>
        <v>1.5962663175184716E-3</v>
      </c>
      <c r="AF26" s="28">
        <f>외인!AF26</f>
        <v>24752.81</v>
      </c>
      <c r="AG26" s="35">
        <f>시기외12!AG26-시기외26!AG26</f>
        <v>1.2487695903097714E-4</v>
      </c>
      <c r="AH26" s="28">
        <f>외인!AH26</f>
        <v>195829.42</v>
      </c>
      <c r="AI26" s="35">
        <f>시기외12!AI26-시기외26!AI26</f>
        <v>-1.5377570794339627E-4</v>
      </c>
      <c r="AJ26" s="28">
        <f>외인!AJ26</f>
        <v>128293.64</v>
      </c>
      <c r="AK26" s="35">
        <f>시기외12!AK26-시기외26!AK26</f>
        <v>-4.1343193347157811E-3</v>
      </c>
      <c r="AL26" s="28">
        <f>외인!AL26</f>
        <v>93917.55</v>
      </c>
      <c r="AM26" s="35">
        <f>시기외12!AM26-시기외26!AM26</f>
        <v>1.1828939652658494E-3</v>
      </c>
      <c r="AN26" s="28">
        <f>외인!AN26</f>
        <v>171302.08</v>
      </c>
      <c r="AO26" s="35">
        <f>시기외12!AO26-시기외26!AO26</f>
        <v>4.5273282925123171E-3</v>
      </c>
      <c r="AP26" s="28">
        <f>외인!AP26</f>
        <v>109600.25</v>
      </c>
      <c r="AQ26" s="35">
        <f>시기외12!AQ26-시기외26!AQ26</f>
        <v>5.1634657944095528E-4</v>
      </c>
      <c r="AR26" s="28">
        <f>외인!AR26</f>
        <v>26528.95</v>
      </c>
      <c r="AS26" s="35">
        <f>시기외12!AS26-시기외26!AS26</f>
        <v>2.0137633089948254E-3</v>
      </c>
      <c r="AT26" s="28">
        <f>외인!AT26</f>
        <v>86160.89</v>
      </c>
      <c r="AU26" s="35">
        <f>시기외12!AU26-시기외26!AU26</f>
        <v>4.4625440355285204E-4</v>
      </c>
      <c r="AV26" s="28">
        <f>외인!AV26</f>
        <v>52680.21</v>
      </c>
      <c r="AW26" s="35">
        <f>시기외12!AW26-시기외26!AW26</f>
        <v>-2.8916639593858963E-4</v>
      </c>
      <c r="AX26" s="28">
        <f>외인!AX26</f>
        <v>47981.71</v>
      </c>
      <c r="AY26" s="35">
        <f>시기외12!AY26-시기외26!AY26</f>
        <v>1.2452081264478373E-3</v>
      </c>
      <c r="AZ26" s="28">
        <f>외인!AZ26</f>
        <v>1920202.94</v>
      </c>
      <c r="BA26" s="35">
        <f>시기외12!BA26-시기외26!BA26</f>
        <v>-6.1256134209577637E-4</v>
      </c>
      <c r="BB26" s="28">
        <f>외인!BB26</f>
        <v>99104.06</v>
      </c>
      <c r="BC26" s="35">
        <f>시기외12!BC26-시기외26!BC26</f>
        <v>1.1599390648264009E-4</v>
      </c>
      <c r="BD26" s="28">
        <f>외인!BD26</f>
        <v>47616.23</v>
      </c>
      <c r="BE26" s="35">
        <f>시기외12!BE26-시기외26!BE26</f>
        <v>2.1233589713203892E-3</v>
      </c>
      <c r="BF26" s="28">
        <f>외인!BF26</f>
        <v>0</v>
      </c>
      <c r="BG26" s="35" t="e">
        <f>시기외12!BG26-시기외26!BG26</f>
        <v>#DIV/0!</v>
      </c>
      <c r="BH26" s="28">
        <f>외인!BH26</f>
        <v>85994.68</v>
      </c>
      <c r="BI26" s="35">
        <f>시기외12!BI26-시기외26!BI26</f>
        <v>6.5166334436443825E-4</v>
      </c>
      <c r="BJ26" s="28">
        <f>외인!BJ26</f>
        <v>121348.57</v>
      </c>
      <c r="BK26" s="35">
        <f>시기외12!BK26-시기외26!BK26</f>
        <v>-2.7052170767782485E-3</v>
      </c>
      <c r="BL26" s="28">
        <f>외인!BL26</f>
        <v>52219.13</v>
      </c>
      <c r="BM26" s="35">
        <f>시기외12!BM26-시기외26!BM26</f>
        <v>-8.1421080842816556E-4</v>
      </c>
      <c r="BN26" s="28">
        <f>외인!BN26</f>
        <v>47405.91</v>
      </c>
      <c r="BO26" s="35">
        <f>시기외12!BO26-시기외26!BO26</f>
        <v>3.4740585246767345E-4</v>
      </c>
      <c r="BP26" s="28">
        <f>외인!BP26</f>
        <v>59726.58</v>
      </c>
      <c r="BQ26" s="35">
        <f>시기외12!BQ26-시기외26!BQ26</f>
        <v>6.6768702951426704E-5</v>
      </c>
      <c r="BR26" s="28">
        <f>외인!BR26</f>
        <v>241993.11</v>
      </c>
      <c r="BS26" s="35">
        <f>시기외12!BS26-시기외26!BS26</f>
        <v>7.8430507922235947E-5</v>
      </c>
      <c r="BT26" s="28">
        <f>외인!BT26</f>
        <v>1831987.12</v>
      </c>
      <c r="BU26" s="35">
        <f>시기외12!BU26-시기외26!BU26</f>
        <v>-6.4620344270784275E-4</v>
      </c>
      <c r="BV26" s="28">
        <f>외인!BV26</f>
        <v>354557.41</v>
      </c>
      <c r="BW26" s="35">
        <f>시기외12!BW26-시기외26!BW26</f>
        <v>-6.0365571420189547E-4</v>
      </c>
      <c r="BX26" s="28">
        <f>외인!BX26</f>
        <v>80183</v>
      </c>
      <c r="BY26" s="35">
        <f>시기외12!BY26-시기외26!BY26</f>
        <v>1.7851271874659176E-3</v>
      </c>
      <c r="BZ26" s="28">
        <f>외인!BZ26</f>
        <v>265219.63</v>
      </c>
      <c r="CA26" s="35">
        <f>시기외12!CA26-시기외26!CA26</f>
        <v>3.323375898700103E-3</v>
      </c>
      <c r="CB26" s="28">
        <f>외인!CB26</f>
        <v>14934.2</v>
      </c>
      <c r="CC26" s="35">
        <f>시기외12!CC26-시기외26!CC26</f>
        <v>9.9269411979546881E-4</v>
      </c>
      <c r="CD26" s="28">
        <f>외인!CD26</f>
        <v>38104.04</v>
      </c>
      <c r="CE26" s="35">
        <f>시기외12!CE26-시기외26!CE26</f>
        <v>-3.5524801880774818E-4</v>
      </c>
      <c r="CF26" s="28">
        <f>외인!CF26</f>
        <v>26136.32</v>
      </c>
      <c r="CG26" s="35">
        <f>시기외12!CG26-시기외26!CG26</f>
        <v>-9.0958399843082743E-4</v>
      </c>
      <c r="CH26" s="28">
        <f>외인!CH26</f>
        <v>73442.460000000006</v>
      </c>
      <c r="CI26" s="35">
        <f>시기외12!CI26-시기외26!CI26</f>
        <v>-1.461567250055024E-4</v>
      </c>
      <c r="CJ26" s="28">
        <f>외인!CJ26</f>
        <v>402759.58</v>
      </c>
      <c r="CK26" s="35">
        <f>시기외12!CK26-시기외26!CK26</f>
        <v>-2.1539990146128393E-3</v>
      </c>
      <c r="CL26" s="28">
        <f>외인!CL26</f>
        <v>256049.12</v>
      </c>
      <c r="CM26" s="35">
        <f>시기외12!CM26-시기외26!CM26</f>
        <v>-1.344201572376707E-4</v>
      </c>
      <c r="CN26" s="28">
        <f>외인!CN26</f>
        <v>115912.49</v>
      </c>
      <c r="CO26" s="35">
        <f>시기외12!CO26-시기외26!CO26</f>
        <v>-3.553500154437905E-4</v>
      </c>
      <c r="CP26" s="28">
        <f>외인!CP26</f>
        <v>99735.92</v>
      </c>
      <c r="CQ26" s="35">
        <f>시기외12!CQ26-시기외26!CQ26</f>
        <v>1.1427283559942961E-4</v>
      </c>
      <c r="CR26" s="28">
        <f>외인!CR26</f>
        <v>181320.23</v>
      </c>
      <c r="CS26" s="35">
        <f>시기외12!CS26-시기외26!CS26</f>
        <v>-3.0312793622361269E-3</v>
      </c>
      <c r="CT26" s="28">
        <f>외인!CT26</f>
        <v>95964.66</v>
      </c>
      <c r="CU26" s="35">
        <f>시기외12!CU26-시기외26!CU26</f>
        <v>-7.1521020099709395E-4</v>
      </c>
      <c r="CV26" s="28">
        <f>외인!CV26</f>
        <v>1831987.12</v>
      </c>
      <c r="CW26" s="35">
        <f>시기외12!CW26-시기외26!CW26</f>
        <v>-6.4620344270784275E-4</v>
      </c>
      <c r="CX26" s="28">
        <f>외인!CX26</f>
        <v>202666.81</v>
      </c>
      <c r="CY26" s="35">
        <f>시기외12!CY26-시기외26!CY26</f>
        <v>-1.2848961373187438E-3</v>
      </c>
      <c r="CZ26" s="28">
        <f>외인!CZ26</f>
        <v>17125.98</v>
      </c>
      <c r="DA26" s="35">
        <f>시기외12!DA26-시기외26!DA26</f>
        <v>-1.804119498853048E-4</v>
      </c>
      <c r="DB26" s="28">
        <f>외인!DB26</f>
        <v>47616.23</v>
      </c>
      <c r="DC26" s="35">
        <f>시기외12!DC26-시기외26!DC26</f>
        <v>2.1233589713203892E-3</v>
      </c>
      <c r="DD26" s="28">
        <f>외인!DD26</f>
        <v>8960.51</v>
      </c>
      <c r="DE26" s="35">
        <f>시기외12!DE26-시기외26!DE26</f>
        <v>6.4126430530112109E-4</v>
      </c>
      <c r="DF26" s="28">
        <f>외인!DF26</f>
        <v>60302.92</v>
      </c>
      <c r="DG26" s="35">
        <f>시기외12!DG26-시기외26!DG26</f>
        <v>2.2306412667884631E-3</v>
      </c>
      <c r="DH26" s="28">
        <f>외인!DH26</f>
        <v>29231.03</v>
      </c>
      <c r="DI26" s="35">
        <f>시기외12!DI26-시기외26!DI26</f>
        <v>-5.321400086189549E-4</v>
      </c>
      <c r="DJ26" s="28">
        <f>외인!DJ26</f>
        <v>568708.35</v>
      </c>
      <c r="DK26" s="35">
        <f>시기외12!DK26-시기외26!DK26</f>
        <v>-8.2652161689608021E-4</v>
      </c>
      <c r="DL26" s="28">
        <f>외인!DL26</f>
        <v>86432.98</v>
      </c>
      <c r="DM26" s="35">
        <f>시기외12!DM26-시기외26!DM26</f>
        <v>-4.7511920021435256E-4</v>
      </c>
      <c r="DN26" s="28">
        <f>외인!DN26</f>
        <v>1831987.12</v>
      </c>
      <c r="DO26" s="35">
        <f>시기외12!DO26-시기외26!DO26</f>
        <v>-6.4620344270784275E-4</v>
      </c>
      <c r="DP26" s="28">
        <f>외인!DP26</f>
        <v>81971.679999999993</v>
      </c>
      <c r="DQ26" s="35">
        <f>시기외12!DQ26-시기외26!DQ26</f>
        <v>-5.6252438165481158E-3</v>
      </c>
      <c r="DR26" s="28">
        <f>외인!DR26</f>
        <v>42842.52</v>
      </c>
      <c r="DS26" s="35">
        <f>시기외12!DS26-시기외26!DS26</f>
        <v>-6.0941313705373604E-4</v>
      </c>
      <c r="DT26" s="28">
        <f>외인!DT26</f>
        <v>145472.56</v>
      </c>
      <c r="DU26" s="35">
        <f>시기외12!DU26-시기외26!DU26</f>
        <v>-3.2890685463378855E-3</v>
      </c>
      <c r="DV26" s="28">
        <f>외인!DV26</f>
        <v>35670.5</v>
      </c>
      <c r="DW26" s="35">
        <f>시기외12!DW26-시기외26!DW26</f>
        <v>-2.0002938216316748E-3</v>
      </c>
      <c r="DX26" s="28">
        <f>외인!DX26</f>
        <v>99873.86</v>
      </c>
      <c r="DY26" s="35">
        <f>시기외12!DY26-시기외26!DY26</f>
        <v>-2.7710108721598885E-3</v>
      </c>
      <c r="DZ26" s="28">
        <f>외인!DZ26</f>
        <v>10792.12</v>
      </c>
      <c r="EA26" s="35">
        <f>시기외12!EA26-시기외26!EA26</f>
        <v>-4.5495262836267245E-3</v>
      </c>
      <c r="EB26" s="28">
        <f>외인!EB26</f>
        <v>15474.88</v>
      </c>
      <c r="EC26" s="35">
        <f>시기외12!EC26-시기외26!EC26</f>
        <v>-1.6608350710792365E-3</v>
      </c>
      <c r="ED26" s="28">
        <f>외인!ED26</f>
        <v>10937.93</v>
      </c>
      <c r="EE26" s="35">
        <f>시기외12!EE26-시기외26!EE26</f>
        <v>7.0736911971337095E-4</v>
      </c>
      <c r="EF26" s="28">
        <f>외인!EF26</f>
        <v>264474.96000000002</v>
      </c>
      <c r="EG26" s="35">
        <f>시기외12!EG26-시기외26!EG26</f>
        <v>-5.9239764298515355E-4</v>
      </c>
      <c r="EH26" s="28">
        <f>외인!EH26</f>
        <v>189166.86</v>
      </c>
      <c r="EI26" s="35">
        <f>시기외12!EI26-시기외26!EI26</f>
        <v>-3.8159258975632975E-4</v>
      </c>
      <c r="EJ26" s="28">
        <f>외인!EJ26</f>
        <v>101681.37</v>
      </c>
      <c r="EK26" s="35">
        <f>시기외12!EK26-시기외26!EK26</f>
        <v>-1.6317797779555115E-4</v>
      </c>
      <c r="EL26" s="28">
        <f>외인!EL26</f>
        <v>40645.5</v>
      </c>
      <c r="EM26" s="35">
        <f>시기외12!EM26-시기외26!EM26</f>
        <v>-3.7448862801957262E-4</v>
      </c>
      <c r="EN26" s="28">
        <f>외인!EN26</f>
        <v>42842.52</v>
      </c>
      <c r="EO26" s="35">
        <f>시기외12!EO26-시기외26!EO26</f>
        <v>-6.0941313705373604E-4</v>
      </c>
      <c r="EP26" s="28">
        <f>외인!EP26</f>
        <v>140874.47</v>
      </c>
      <c r="EQ26" s="35">
        <f>시기외12!EQ26-시기외26!EQ26</f>
        <v>-1.0121050079659759E-3</v>
      </c>
      <c r="ER26" s="28">
        <f>외인!ER26</f>
        <v>12326.01</v>
      </c>
      <c r="ES26" s="35">
        <f>시기외12!ES26-시기외26!ES26</f>
        <v>-6.7381131649556746E-4</v>
      </c>
      <c r="ET26" s="28">
        <f>외인!ET26</f>
        <v>109600.25</v>
      </c>
      <c r="EU26" s="35">
        <f>시기외12!EU26-시기외26!EU26</f>
        <v>5.1634657944095528E-4</v>
      </c>
      <c r="EV26" s="28">
        <f>외인!EV26</f>
        <v>52052.39</v>
      </c>
      <c r="EW26" s="35">
        <f>시기외12!EW26-시기외26!EW26</f>
        <v>1.8798339447495256E-4</v>
      </c>
      <c r="EX26" s="28">
        <f>외인!EX26</f>
        <v>47683.53</v>
      </c>
      <c r="EY26" s="35">
        <f>시기외12!EY26-시기외26!EY26</f>
        <v>3.140736659366827E-5</v>
      </c>
    </row>
    <row r="27" spans="1:155">
      <c r="A27" s="27">
        <f>외인!A27</f>
        <v>46066</v>
      </c>
      <c r="B27" s="28">
        <f>외인!B27</f>
        <v>4414958.95</v>
      </c>
      <c r="C27" s="35">
        <f>시기외12!C27-시기외26!C27</f>
        <v>1.9957685957491534E-4</v>
      </c>
      <c r="D27" s="28">
        <f>외인!D27</f>
        <v>606560.23</v>
      </c>
      <c r="E27" s="35">
        <f>시기외12!E27-시기외26!E27</f>
        <v>-3.791495359939793E-3</v>
      </c>
      <c r="F27" s="28">
        <f>외인!F27</f>
        <v>1894712.39</v>
      </c>
      <c r="G27" s="35">
        <f>시기외12!G27-시기외26!G27</f>
        <v>5.9967589178859635E-4</v>
      </c>
      <c r="H27" s="28">
        <f>외인!H27</f>
        <v>284866.17</v>
      </c>
      <c r="I27" s="35">
        <f>시기외12!I27-시기외26!I27</f>
        <v>-1.6432447637626014E-3</v>
      </c>
      <c r="J27" s="28">
        <f>외인!J27</f>
        <v>40715.53</v>
      </c>
      <c r="K27" s="35">
        <f>시기외12!K27-시기외26!K27</f>
        <v>-2.1753835533310298E-3</v>
      </c>
      <c r="L27" s="28">
        <f>외인!L27</f>
        <v>263408.67</v>
      </c>
      <c r="M27" s="35">
        <f>시기외12!M27-시기외26!M27</f>
        <v>-1.612692454639465E-3</v>
      </c>
      <c r="N27" s="28">
        <f>외인!N27</f>
        <v>241434.4</v>
      </c>
      <c r="O27" s="35">
        <f>시기외12!O27-시기외26!O27</f>
        <v>3.670261656197979E-3</v>
      </c>
      <c r="P27" s="28">
        <f>외인!P27</f>
        <v>212468.79</v>
      </c>
      <c r="Q27" s="35">
        <f>시기외12!Q27-시기외26!Q27</f>
        <v>-1.2505983265009718E-3</v>
      </c>
      <c r="R27" s="28">
        <f>외인!R27</f>
        <v>142685.01</v>
      </c>
      <c r="S27" s="35">
        <f>시기외12!S27-시기외26!S27</f>
        <v>-3.1504596984479739E-3</v>
      </c>
      <c r="T27" s="28">
        <f>외인!T27</f>
        <v>8981.33</v>
      </c>
      <c r="U27" s="35">
        <f>시기외12!U27-시기외26!U27</f>
        <v>6.2985255312380845E-4</v>
      </c>
      <c r="V27" s="28">
        <f>외인!V27</f>
        <v>97714.4</v>
      </c>
      <c r="W27" s="35">
        <f>시기외12!W27-시기외26!W27</f>
        <v>-3.1295235986058484E-3</v>
      </c>
      <c r="X27" s="28">
        <f>외인!X27</f>
        <v>1801822.79</v>
      </c>
      <c r="Y27" s="35">
        <f>시기외12!Y27-시기외26!Y27</f>
        <v>-2.8313793848865434E-4</v>
      </c>
      <c r="Z27" s="28">
        <f>외인!Z27</f>
        <v>50967.57</v>
      </c>
      <c r="AA27" s="35">
        <f>시기외12!AA27-시기외26!AA27</f>
        <v>1.2667534267709495E-4</v>
      </c>
      <c r="AB27" s="28">
        <f>외인!AB27</f>
        <v>227748.26</v>
      </c>
      <c r="AC27" s="35">
        <f>시기외12!AC27-시기외26!AC27</f>
        <v>-1.5815687639303497E-4</v>
      </c>
      <c r="AD27" s="28">
        <f>외인!AD27</f>
        <v>21422.86</v>
      </c>
      <c r="AE27" s="35">
        <f>시기외12!AE27-시기외26!AE27</f>
        <v>1.8162329694162388E-3</v>
      </c>
      <c r="AF27" s="28">
        <f>외인!AF27</f>
        <v>24799.87</v>
      </c>
      <c r="AG27" s="35">
        <f>시기외12!AG27-시기외26!AG27</f>
        <v>1.3442676195565004E-4</v>
      </c>
      <c r="AH27" s="28">
        <f>외인!AH27</f>
        <v>194954.3</v>
      </c>
      <c r="AI27" s="35">
        <f>시기외12!AI27-시기외26!AI27</f>
        <v>-6.2305502613882501E-5</v>
      </c>
      <c r="AJ27" s="28">
        <f>외인!AJ27</f>
        <v>126904.96000000001</v>
      </c>
      <c r="AK27" s="35">
        <f>시기외12!AK27-시기외26!AK27</f>
        <v>-4.0012142673360217E-3</v>
      </c>
      <c r="AL27" s="28">
        <f>외인!AL27</f>
        <v>92378.71</v>
      </c>
      <c r="AM27" s="35">
        <f>시기외12!AM27-시기외26!AM27</f>
        <v>1.1806609522083322E-3</v>
      </c>
      <c r="AN27" s="28">
        <f>외인!AN27</f>
        <v>168978.32</v>
      </c>
      <c r="AO27" s="35">
        <f>시기외12!AO27-시기외26!AO27</f>
        <v>4.7201229648826367E-3</v>
      </c>
      <c r="AP27" s="28">
        <f>외인!AP27</f>
        <v>108037.75</v>
      </c>
      <c r="AQ27" s="35">
        <f>시기외12!AQ27-시기외26!AQ27</f>
        <v>6.522995397164489E-4</v>
      </c>
      <c r="AR27" s="28">
        <f>외인!AR27</f>
        <v>26436.55</v>
      </c>
      <c r="AS27" s="35">
        <f>시기외12!AS27-시기외26!AS27</f>
        <v>2.0869054218871719E-3</v>
      </c>
      <c r="AT27" s="28">
        <f>외인!AT27</f>
        <v>85760.85</v>
      </c>
      <c r="AU27" s="35">
        <f>시기외12!AU27-시기외26!AU27</f>
        <v>4.6787450553522031E-4</v>
      </c>
      <c r="AV27" s="28">
        <f>외인!AV27</f>
        <v>52315.8</v>
      </c>
      <c r="AW27" s="35">
        <f>시기외12!AW27-시기외26!AW27</f>
        <v>-1.2676489783912696E-4</v>
      </c>
      <c r="AX27" s="28">
        <f>외인!AX27</f>
        <v>47664.69</v>
      </c>
      <c r="AY27" s="35">
        <f>시기외12!AY27-시기외26!AY27</f>
        <v>1.3284934807507869E-3</v>
      </c>
      <c r="AZ27" s="28">
        <f>외인!AZ27</f>
        <v>1923003.43</v>
      </c>
      <c r="BA27" s="35">
        <f>시기외12!BA27-시기외26!BA27</f>
        <v>-2.5053510833335289E-4</v>
      </c>
      <c r="BB27" s="28">
        <f>외인!BB27</f>
        <v>98471.73</v>
      </c>
      <c r="BC27" s="35">
        <f>시기외12!BC27-시기외26!BC27</f>
        <v>7.6736207830113137E-5</v>
      </c>
      <c r="BD27" s="28">
        <f>외인!BD27</f>
        <v>47496.6</v>
      </c>
      <c r="BE27" s="35">
        <f>시기외12!BE27-시기외26!BE27</f>
        <v>1.9990266255323526E-3</v>
      </c>
      <c r="BF27" s="28">
        <f>외인!BF27</f>
        <v>0</v>
      </c>
      <c r="BG27" s="35" t="e">
        <f>시기외12!BG27-시기외26!BG27</f>
        <v>#DIV/0!</v>
      </c>
      <c r="BH27" s="28">
        <f>외인!BH27</f>
        <v>85869.54</v>
      </c>
      <c r="BI27" s="35">
        <f>시기외12!BI27-시기외26!BI27</f>
        <v>7.2724035977419403E-4</v>
      </c>
      <c r="BJ27" s="28">
        <f>외인!BJ27</f>
        <v>118721.67</v>
      </c>
      <c r="BK27" s="35">
        <f>시기외12!BK27-시기외26!BK27</f>
        <v>-2.6707968858866401E-3</v>
      </c>
      <c r="BL27" s="28">
        <f>외인!BL27</f>
        <v>50719.06</v>
      </c>
      <c r="BM27" s="35">
        <f>시기외12!BM27-시기외26!BM27</f>
        <v>-7.4158839879874322E-4</v>
      </c>
      <c r="BN27" s="28">
        <f>외인!BN27</f>
        <v>46733.62</v>
      </c>
      <c r="BO27" s="35">
        <f>시기외12!BO27-시기외26!BO27</f>
        <v>5.4126005478455092E-4</v>
      </c>
      <c r="BP27" s="28">
        <f>외인!BP27</f>
        <v>59677.84</v>
      </c>
      <c r="BQ27" s="35">
        <f>시기외12!BQ27-시기외26!BQ27</f>
        <v>1.4183184530657368E-4</v>
      </c>
      <c r="BR27" s="28">
        <f>외인!BR27</f>
        <v>239957.91</v>
      </c>
      <c r="BS27" s="35">
        <f>시기외12!BS27-시기외26!BS27</f>
        <v>2.8834515437986801E-4</v>
      </c>
      <c r="BT27" s="28">
        <f>외인!BT27</f>
        <v>1838570.13</v>
      </c>
      <c r="BU27" s="35">
        <f>시기외12!BU27-시기외26!BU27</f>
        <v>-2.7692735172658097E-4</v>
      </c>
      <c r="BV27" s="28">
        <f>외인!BV27</f>
        <v>348369.66</v>
      </c>
      <c r="BW27" s="35">
        <f>시기외12!BW27-시기외26!BW27</f>
        <v>-5.1912473113657385E-4</v>
      </c>
      <c r="BX27" s="28">
        <f>외인!BX27</f>
        <v>80219.44</v>
      </c>
      <c r="BY27" s="35">
        <f>시기외12!BY27-시기외26!BY27</f>
        <v>1.9539125509442099E-3</v>
      </c>
      <c r="BZ27" s="28">
        <f>외인!BZ27</f>
        <v>261357.03</v>
      </c>
      <c r="CA27" s="35">
        <f>시기외12!CA27-시기외26!CA27</f>
        <v>3.4467495617773081E-3</v>
      </c>
      <c r="CB27" s="28">
        <f>외인!CB27</f>
        <v>14909.33</v>
      </c>
      <c r="CC27" s="35">
        <f>시기외12!CC27-시기외26!CC27</f>
        <v>9.9408753897711408E-4</v>
      </c>
      <c r="CD27" s="28">
        <f>외인!CD27</f>
        <v>38046.97</v>
      </c>
      <c r="CE27" s="35">
        <f>시기외12!CE27-시기외26!CE27</f>
        <v>-2.089803137771541E-4</v>
      </c>
      <c r="CF27" s="28">
        <f>외인!CF27</f>
        <v>25968.09</v>
      </c>
      <c r="CG27" s="35">
        <f>시기외12!CG27-시기외26!CG27</f>
        <v>-8.5266682796187546E-4</v>
      </c>
      <c r="CH27" s="28">
        <f>외인!CH27</f>
        <v>73263.360000000001</v>
      </c>
      <c r="CI27" s="35">
        <f>시기외12!CI27-시기외26!CI27</f>
        <v>-4.4433433222003599E-5</v>
      </c>
      <c r="CJ27" s="28">
        <f>외인!CJ27</f>
        <v>398786.81</v>
      </c>
      <c r="CK27" s="35">
        <f>시기외12!CK27-시기외26!CK27</f>
        <v>-2.1094999833473978E-3</v>
      </c>
      <c r="CL27" s="28">
        <f>외인!CL27</f>
        <v>253410.01</v>
      </c>
      <c r="CM27" s="35">
        <f>시기외12!CM27-시기외26!CM27</f>
        <v>-1.7779005703204146E-4</v>
      </c>
      <c r="CN27" s="28">
        <f>외인!CN27</f>
        <v>124619.94</v>
      </c>
      <c r="CO27" s="35">
        <f>시기외12!CO27-시기외26!CO27</f>
        <v>-2.966043287193213E-4</v>
      </c>
      <c r="CP27" s="28">
        <f>외인!CP27</f>
        <v>99107.31</v>
      </c>
      <c r="CQ27" s="35">
        <f>시기외12!CQ27-시기외26!CQ27</f>
        <v>7.4107481909851827E-5</v>
      </c>
      <c r="CR27" s="28">
        <f>외인!CR27</f>
        <v>177949.5</v>
      </c>
      <c r="CS27" s="35">
        <f>시기외12!CS27-시기외26!CS27</f>
        <v>-2.9304351709190219E-3</v>
      </c>
      <c r="CT27" s="28">
        <f>외인!CT27</f>
        <v>93452.5</v>
      </c>
      <c r="CU27" s="35">
        <f>시기외12!CU27-시기외26!CU27</f>
        <v>-8.6275697325798257E-4</v>
      </c>
      <c r="CV27" s="28">
        <f>외인!CV27</f>
        <v>1838570.13</v>
      </c>
      <c r="CW27" s="35">
        <f>시기외12!CW27-시기외26!CW27</f>
        <v>-2.7692735172658097E-4</v>
      </c>
      <c r="CX27" s="28">
        <f>외인!CX27</f>
        <v>195140.85</v>
      </c>
      <c r="CY27" s="35">
        <f>시기외12!CY27-시기외26!CY27</f>
        <v>-1.2756031831810029E-3</v>
      </c>
      <c r="CZ27" s="28">
        <f>외인!CZ27</f>
        <v>16772.2</v>
      </c>
      <c r="DA27" s="35">
        <f>시기외12!DA27-시기외26!DA27</f>
        <v>-1.0376190775704278E-4</v>
      </c>
      <c r="DB27" s="28">
        <f>외인!DB27</f>
        <v>47496.6</v>
      </c>
      <c r="DC27" s="35">
        <f>시기외12!DC27-시기외26!DC27</f>
        <v>1.9990266255323526E-3</v>
      </c>
      <c r="DD27" s="28">
        <f>외인!DD27</f>
        <v>8981.33</v>
      </c>
      <c r="DE27" s="35">
        <f>시기외12!DE27-시기외26!DE27</f>
        <v>6.2985255312380845E-4</v>
      </c>
      <c r="DF27" s="28">
        <f>외인!DF27</f>
        <v>59831.24</v>
      </c>
      <c r="DG27" s="35">
        <f>시기외12!DG27-시기외26!DG27</f>
        <v>2.3853177214097536E-3</v>
      </c>
      <c r="DH27" s="28">
        <f>외인!DH27</f>
        <v>29225.62</v>
      </c>
      <c r="DI27" s="35">
        <f>시기외12!DI27-시기외26!DI27</f>
        <v>-4.0177710681046138E-4</v>
      </c>
      <c r="DJ27" s="28">
        <f>외인!DJ27</f>
        <v>560091.07999999996</v>
      </c>
      <c r="DK27" s="35">
        <f>시기외12!DK27-시기외26!DK27</f>
        <v>-7.1091011911793116E-4</v>
      </c>
      <c r="DL27" s="28">
        <f>외인!DL27</f>
        <v>94567.39</v>
      </c>
      <c r="DM27" s="35">
        <f>시기외12!DM27-시기외26!DM27</f>
        <v>-3.9955614891998823E-4</v>
      </c>
      <c r="DN27" s="28">
        <f>외인!DN27</f>
        <v>1838570.13</v>
      </c>
      <c r="DO27" s="35">
        <f>시기외12!DO27-시기외26!DO27</f>
        <v>-2.7692735172658097E-4</v>
      </c>
      <c r="DP27" s="28">
        <f>외인!DP27</f>
        <v>80022.06</v>
      </c>
      <c r="DQ27" s="35">
        <f>시기외12!DQ27-시기외26!DQ27</f>
        <v>-5.5826484023515817E-3</v>
      </c>
      <c r="DR27" s="28">
        <f>외인!DR27</f>
        <v>42435.519999999997</v>
      </c>
      <c r="DS27" s="35">
        <f>시기외12!DS27-시기외26!DS27</f>
        <v>-3.428408552298267E-4</v>
      </c>
      <c r="DT27" s="28">
        <f>외인!DT27</f>
        <v>142685.01</v>
      </c>
      <c r="DU27" s="35">
        <f>시기외12!DU27-시기외26!DU27</f>
        <v>-3.1504596984479739E-3</v>
      </c>
      <c r="DV27" s="28">
        <f>외인!DV27</f>
        <v>35088.21</v>
      </c>
      <c r="DW27" s="35">
        <f>시기외12!DW27-시기외26!DW27</f>
        <v>-2.0536747207004348E-3</v>
      </c>
      <c r="DX27" s="28">
        <f>외인!DX27</f>
        <v>97714.4</v>
      </c>
      <c r="DY27" s="35">
        <f>시기외12!DY27-시기외26!DY27</f>
        <v>-3.1295235986058484E-3</v>
      </c>
      <c r="DZ27" s="28">
        <f>외인!DZ27</f>
        <v>10691.93</v>
      </c>
      <c r="EA27" s="35">
        <f>시기외12!EA27-시기외26!EA27</f>
        <v>-4.5533394428016643E-3</v>
      </c>
      <c r="EB27" s="28">
        <f>외인!EB27</f>
        <v>15041.66</v>
      </c>
      <c r="EC27" s="35">
        <f>시기외12!EC27-시기외26!EC27</f>
        <v>-1.6058623651804124E-3</v>
      </c>
      <c r="ED27" s="28">
        <f>외인!ED27</f>
        <v>10692.4</v>
      </c>
      <c r="EE27" s="35">
        <f>시기외12!EE27-시기외26!EE27</f>
        <v>7.2849549010154096E-4</v>
      </c>
      <c r="EF27" s="28">
        <f>외인!EF27</f>
        <v>262734.49</v>
      </c>
      <c r="EG27" s="35">
        <f>시기외12!EG27-시기외26!EG27</f>
        <v>-5.835146395222761E-4</v>
      </c>
      <c r="EH27" s="28">
        <f>외인!EH27</f>
        <v>184554.35</v>
      </c>
      <c r="EI27" s="35">
        <f>시기외12!EI27-시기외26!EI27</f>
        <v>-2.2955506053678337E-4</v>
      </c>
      <c r="EJ27" s="28">
        <f>외인!EJ27</f>
        <v>101160.01</v>
      </c>
      <c r="EK27" s="35">
        <f>시기외12!EK27-시기외26!EK27</f>
        <v>3.2982196431424488E-5</v>
      </c>
      <c r="EL27" s="28">
        <f>외인!EL27</f>
        <v>40554.94</v>
      </c>
      <c r="EM27" s="35">
        <f>시기외12!EM27-시기외26!EM27</f>
        <v>-2.4513928790194416E-4</v>
      </c>
      <c r="EN27" s="28">
        <f>외인!EN27</f>
        <v>42435.519999999997</v>
      </c>
      <c r="EO27" s="35">
        <f>시기외12!EO27-시기외26!EO27</f>
        <v>-3.428408552298267E-4</v>
      </c>
      <c r="EP27" s="28">
        <f>외인!EP27</f>
        <v>139919.74</v>
      </c>
      <c r="EQ27" s="35">
        <f>시기외12!EQ27-시기외26!EQ27</f>
        <v>-9.8754239460138336E-4</v>
      </c>
      <c r="ER27" s="28">
        <f>외인!ER27</f>
        <v>12431.4</v>
      </c>
      <c r="ES27" s="35">
        <f>시기외12!ES27-시기외26!ES27</f>
        <v>-9.2104659649870808E-4</v>
      </c>
      <c r="ET27" s="28">
        <f>외인!ET27</f>
        <v>108037.75</v>
      </c>
      <c r="EU27" s="35">
        <f>시기외12!EU27-시기외26!EU27</f>
        <v>6.522995397164489E-4</v>
      </c>
      <c r="EV27" s="28">
        <f>외인!EV27</f>
        <v>50967.57</v>
      </c>
      <c r="EW27" s="35">
        <f>시기외12!EW27-시기외26!EW27</f>
        <v>1.2667534267709495E-4</v>
      </c>
      <c r="EX27" s="28">
        <f>외인!EX27</f>
        <v>48139.74</v>
      </c>
      <c r="EY27" s="35">
        <f>시기외12!EY27-시기외26!EY27</f>
        <v>1.356527196322681E-5</v>
      </c>
    </row>
    <row r="28" spans="1:155">
      <c r="A28" s="27">
        <f>외인!A28</f>
        <v>46072</v>
      </c>
      <c r="B28" s="28">
        <f>외인!B28</f>
        <v>4551353.87</v>
      </c>
      <c r="C28" s="35">
        <f>시기외12!C28-시기외26!C28</f>
        <v>3.2584176743365525E-4</v>
      </c>
      <c r="D28" s="28">
        <f>외인!D28</f>
        <v>636295.35</v>
      </c>
      <c r="E28" s="35">
        <f>시기외12!E28-시기외26!E28</f>
        <v>-3.681402784560622E-3</v>
      </c>
      <c r="F28" s="28">
        <f>외인!F28</f>
        <v>1956986.18</v>
      </c>
      <c r="G28" s="35">
        <f>시기외12!G28-시기외26!G28</f>
        <v>7.217266607465109E-4</v>
      </c>
      <c r="H28" s="28">
        <f>외인!H28</f>
        <v>299276.27</v>
      </c>
      <c r="I28" s="35">
        <f>시기외12!I28-시기외26!I28</f>
        <v>-1.4429164053514809E-3</v>
      </c>
      <c r="J28" s="28">
        <f>외인!J28</f>
        <v>41383.339999999997</v>
      </c>
      <c r="K28" s="35">
        <f>시기외12!K28-시기외26!K28</f>
        <v>-1.8242272926690707E-3</v>
      </c>
      <c r="L28" s="28">
        <f>외인!L28</f>
        <v>276737.09999999998</v>
      </c>
      <c r="M28" s="35">
        <f>시기외12!M28-시기외26!M28</f>
        <v>-1.4007584710381267E-3</v>
      </c>
      <c r="N28" s="28">
        <f>외인!N28</f>
        <v>248691.79</v>
      </c>
      <c r="O28" s="35">
        <f>시기외12!O28-시기외26!O28</f>
        <v>3.8480039885741934E-3</v>
      </c>
      <c r="P28" s="28">
        <f>외인!P28</f>
        <v>218512.23</v>
      </c>
      <c r="Q28" s="35">
        <f>시기외12!Q28-시기외26!Q28</f>
        <v>-1.0719069889256277E-3</v>
      </c>
      <c r="R28" s="28">
        <f>외인!R28</f>
        <v>144044.56</v>
      </c>
      <c r="S28" s="35">
        <f>시기외12!S28-시기외26!S28</f>
        <v>-3.0236588470262827E-3</v>
      </c>
      <c r="T28" s="28">
        <f>외인!T28</f>
        <v>9186.7099999999991</v>
      </c>
      <c r="U28" s="35">
        <f>시기외12!U28-시기외26!U28</f>
        <v>5.9673910242148578E-4</v>
      </c>
      <c r="V28" s="28">
        <f>외인!V28</f>
        <v>103344.57</v>
      </c>
      <c r="W28" s="35">
        <f>시기외12!W28-시기외26!W28</f>
        <v>-3.1755517872935125E-3</v>
      </c>
      <c r="X28" s="28">
        <f>외인!X28</f>
        <v>1868026.25</v>
      </c>
      <c r="Y28" s="35">
        <f>시기외12!Y28-시기외26!Y28</f>
        <v>-6.1982304818707849E-5</v>
      </c>
      <c r="Z28" s="28">
        <f>외인!Z28</f>
        <v>51674.1</v>
      </c>
      <c r="AA28" s="35">
        <f>시기외12!AA28-시기외26!AA28</f>
        <v>6.9757423204729442E-5</v>
      </c>
      <c r="AB28" s="28">
        <f>외인!AB28</f>
        <v>227178.61</v>
      </c>
      <c r="AC28" s="35">
        <f>시기외12!AC28-시기외26!AC28</f>
        <v>-2.2646540130737797E-4</v>
      </c>
      <c r="AD28" s="28">
        <f>외인!AD28</f>
        <v>22263.08</v>
      </c>
      <c r="AE28" s="35">
        <f>시기외12!AE28-시기외26!AE28</f>
        <v>1.8921625670752903E-3</v>
      </c>
      <c r="AF28" s="28">
        <f>외인!AF28</f>
        <v>26348.31</v>
      </c>
      <c r="AG28" s="35">
        <f>시기외12!AG28-시기외26!AG28</f>
        <v>1.9877641654664734E-4</v>
      </c>
      <c r="AH28" s="28">
        <f>외인!AH28</f>
        <v>206153.86</v>
      </c>
      <c r="AI28" s="35">
        <f>시기외12!AI28-시기외26!AI28</f>
        <v>1.3994731784379866E-4</v>
      </c>
      <c r="AJ28" s="28">
        <f>외인!AJ28</f>
        <v>128996.15</v>
      </c>
      <c r="AK28" s="35">
        <f>시기외12!AK28-시기외26!AK28</f>
        <v>-3.7967393914592378E-3</v>
      </c>
      <c r="AL28" s="28">
        <f>외인!AL28</f>
        <v>94808.94</v>
      </c>
      <c r="AM28" s="35">
        <f>시기외12!AM28-시기외26!AM28</f>
        <v>1.2270467859276607E-3</v>
      </c>
      <c r="AN28" s="28">
        <f>외인!AN28</f>
        <v>174216.46</v>
      </c>
      <c r="AO28" s="35">
        <f>시기외12!AO28-시기외26!AO28</f>
        <v>4.9671499813952486E-3</v>
      </c>
      <c r="AP28" s="28">
        <f>외인!AP28</f>
        <v>110522.34</v>
      </c>
      <c r="AQ28" s="35">
        <f>시기외12!AQ28-시기외26!AQ28</f>
        <v>5.3063881732411328E-4</v>
      </c>
      <c r="AR28" s="28">
        <f>외인!AR28</f>
        <v>26542.29</v>
      </c>
      <c r="AS28" s="35">
        <f>시기외12!AS28-시기외26!AS28</f>
        <v>2.0352615985097353E-3</v>
      </c>
      <c r="AT28" s="28">
        <f>외인!AT28</f>
        <v>86537.919999999998</v>
      </c>
      <c r="AU28" s="35">
        <f>시기외12!AU28-시기외26!AU28</f>
        <v>4.4004647574489783E-4</v>
      </c>
      <c r="AV28" s="28">
        <f>외인!AV28</f>
        <v>52397.73</v>
      </c>
      <c r="AW28" s="35">
        <f>시기외12!AW28-시기외26!AW28</f>
        <v>-9.47467042577586E-6</v>
      </c>
      <c r="AX28" s="28">
        <f>외인!AX28</f>
        <v>49841.85</v>
      </c>
      <c r="AY28" s="35">
        <f>시기외12!AY28-시기외26!AY28</f>
        <v>1.4404828554446642E-3</v>
      </c>
      <c r="AZ28" s="28">
        <f>외인!AZ28</f>
        <v>1996641.31</v>
      </c>
      <c r="BA28" s="35">
        <f>시기외12!BA28-시기외26!BA28</f>
        <v>-3.4938144882583669E-5</v>
      </c>
      <c r="BB28" s="28">
        <f>외인!BB28</f>
        <v>100154.68</v>
      </c>
      <c r="BC28" s="35">
        <f>시기외12!BC28-시기외26!BC28</f>
        <v>2.4915773961586471E-5</v>
      </c>
      <c r="BD28" s="28">
        <f>외인!BD28</f>
        <v>49333.98</v>
      </c>
      <c r="BE28" s="35">
        <f>시기외12!BE28-시기외26!BE28</f>
        <v>1.9128080284849121E-3</v>
      </c>
      <c r="BF28" s="28">
        <f>외인!BF28</f>
        <v>0</v>
      </c>
      <c r="BG28" s="35" t="e">
        <f>시기외12!BG28-시기외26!BG28</f>
        <v>#DIV/0!</v>
      </c>
      <c r="BH28" s="28">
        <f>외인!BH28</f>
        <v>90925.38</v>
      </c>
      <c r="BI28" s="35">
        <f>시기외12!BI28-시기외26!BI28</f>
        <v>7.3405922277714614E-4</v>
      </c>
      <c r="BJ28" s="28">
        <f>외인!BJ28</f>
        <v>124496.46</v>
      </c>
      <c r="BK28" s="35">
        <f>시기외12!BK28-시기외26!BK28</f>
        <v>-2.4449437612718899E-3</v>
      </c>
      <c r="BL28" s="28">
        <f>외인!BL28</f>
        <v>50957.46</v>
      </c>
      <c r="BM28" s="35">
        <f>시기외12!BM28-시기외26!BM28</f>
        <v>-7.2465183577921015E-4</v>
      </c>
      <c r="BN28" s="28">
        <f>외인!BN28</f>
        <v>48205.53</v>
      </c>
      <c r="BO28" s="35">
        <f>시기외12!BO28-시기외26!BO28</f>
        <v>7.4734407360201136E-4</v>
      </c>
      <c r="BP28" s="28">
        <f>외인!BP28</f>
        <v>61971.54</v>
      </c>
      <c r="BQ28" s="35">
        <f>시기외12!BQ28-시기외26!BQ28</f>
        <v>2.7044198654558368E-4</v>
      </c>
      <c r="BR28" s="28">
        <f>외인!BR28</f>
        <v>245615.92</v>
      </c>
      <c r="BS28" s="35">
        <f>시기외12!BS28-시기외26!BS28</f>
        <v>2.3135676672489825E-4</v>
      </c>
      <c r="BT28" s="28">
        <f>외인!BT28</f>
        <v>1906445.34</v>
      </c>
      <c r="BU28" s="35">
        <f>시기외12!BU28-시기외26!BU28</f>
        <v>-6.2679176397093276E-5</v>
      </c>
      <c r="BV28" s="28">
        <f>외인!BV28</f>
        <v>354875.89</v>
      </c>
      <c r="BW28" s="35">
        <f>시기외12!BW28-시기외26!BW28</f>
        <v>-4.9979934298051019E-4</v>
      </c>
      <c r="BX28" s="28">
        <f>외인!BX28</f>
        <v>83188.08</v>
      </c>
      <c r="BY28" s="35">
        <f>시기외12!BY28-시기외26!BY28</f>
        <v>2.068549206997517E-3</v>
      </c>
      <c r="BZ28" s="28">
        <f>외인!BZ28</f>
        <v>269025.40999999997</v>
      </c>
      <c r="CA28" s="35">
        <f>시기외12!CA28-시기외26!CA28</f>
        <v>3.6228066264777938E-3</v>
      </c>
      <c r="CB28" s="28">
        <f>외인!CB28</f>
        <v>14849.16</v>
      </c>
      <c r="CC28" s="35">
        <f>시기외12!CC28-시기외26!CC28</f>
        <v>9.7243404771920304E-4</v>
      </c>
      <c r="CD28" s="28">
        <f>외인!CD28</f>
        <v>38833.67</v>
      </c>
      <c r="CE28" s="35">
        <f>시기외12!CE28-시기외26!CE28</f>
        <v>-8.5129687008326724E-5</v>
      </c>
      <c r="CF28" s="28">
        <f>외인!CF28</f>
        <v>25853.78</v>
      </c>
      <c r="CG28" s="35">
        <f>시기외12!CG28-시기외26!CG28</f>
        <v>-8.6888537493024897E-4</v>
      </c>
      <c r="CH28" s="28">
        <f>외인!CH28</f>
        <v>73496.08</v>
      </c>
      <c r="CI28" s="35">
        <f>시기외12!CI28-시기외26!CI28</f>
        <v>2.3579279946935559E-5</v>
      </c>
      <c r="CJ28" s="28">
        <f>외인!CJ28</f>
        <v>414464.61</v>
      </c>
      <c r="CK28" s="35">
        <f>시기외12!CK28-시기외26!CK28</f>
        <v>-1.9359637744286334E-3</v>
      </c>
      <c r="CL28" s="28">
        <f>외인!CL28</f>
        <v>253284.08</v>
      </c>
      <c r="CM28" s="35">
        <f>시기외12!CM28-시기외26!CM28</f>
        <v>-2.4214766651555798E-4</v>
      </c>
      <c r="CN28" s="28">
        <f>외인!CN28</f>
        <v>136869.28</v>
      </c>
      <c r="CO28" s="35">
        <f>시기외12!CO28-시기외26!CO28</f>
        <v>-4.1887291416353885E-4</v>
      </c>
      <c r="CP28" s="28">
        <f>외인!CP28</f>
        <v>100790.64</v>
      </c>
      <c r="CQ28" s="35">
        <f>시기외12!CQ28-시기외26!CQ28</f>
        <v>2.1209222900534896E-5</v>
      </c>
      <c r="CR28" s="28">
        <f>외인!CR28</f>
        <v>180361.23</v>
      </c>
      <c r="CS28" s="35">
        <f>시기외12!CS28-시기외26!CS28</f>
        <v>-2.7815857572625665E-3</v>
      </c>
      <c r="CT28" s="28">
        <f>외인!CT28</f>
        <v>98925.98</v>
      </c>
      <c r="CU28" s="35">
        <f>시기외12!CU28-시기외26!CU28</f>
        <v>-9.1175842189621017E-4</v>
      </c>
      <c r="CV28" s="28">
        <f>외인!CV28</f>
        <v>1906445.34</v>
      </c>
      <c r="CW28" s="35">
        <f>시기외12!CW28-시기외26!CW28</f>
        <v>-6.2679176397093276E-5</v>
      </c>
      <c r="CX28" s="28">
        <f>외인!CX28</f>
        <v>203496.01</v>
      </c>
      <c r="CY28" s="35">
        <f>시기외12!CY28-시기외26!CY28</f>
        <v>-1.1518208767281044E-3</v>
      </c>
      <c r="CZ28" s="28">
        <f>외인!CZ28</f>
        <v>17600.810000000001</v>
      </c>
      <c r="DA28" s="35">
        <f>시기외12!DA28-시기외26!DA28</f>
        <v>3.1297547596472624E-5</v>
      </c>
      <c r="DB28" s="28">
        <f>외인!DB28</f>
        <v>49333.98</v>
      </c>
      <c r="DC28" s="35">
        <f>시기외12!DC28-시기외26!DC28</f>
        <v>1.9128080284849121E-3</v>
      </c>
      <c r="DD28" s="28">
        <f>외인!DD28</f>
        <v>9186.7099999999991</v>
      </c>
      <c r="DE28" s="35">
        <f>시기외12!DE28-시기외26!DE28</f>
        <v>5.9673910242148578E-4</v>
      </c>
      <c r="DF28" s="28">
        <f>외인!DF28</f>
        <v>62097.64</v>
      </c>
      <c r="DG28" s="35">
        <f>시기외12!DG28-시기외26!DG28</f>
        <v>2.4691641744828911E-3</v>
      </c>
      <c r="DH28" s="28">
        <f>외인!DH28</f>
        <v>30003.54</v>
      </c>
      <c r="DI28" s="35">
        <f>시기외12!DI28-시기외26!DI28</f>
        <v>-2.5506304346542942E-4</v>
      </c>
      <c r="DJ28" s="28">
        <f>외인!DJ28</f>
        <v>584093.39</v>
      </c>
      <c r="DK28" s="35">
        <f>시기외12!DK28-시기외26!DK28</f>
        <v>-6.0663468622791151E-4</v>
      </c>
      <c r="DL28" s="28">
        <f>외인!DL28</f>
        <v>106396.59</v>
      </c>
      <c r="DM28" s="35">
        <f>시기외12!DM28-시기외26!DM28</f>
        <v>-5.3840064668413915E-4</v>
      </c>
      <c r="DN28" s="28">
        <f>외인!DN28</f>
        <v>1906445.34</v>
      </c>
      <c r="DO28" s="35">
        <f>시기외12!DO28-시기외26!DO28</f>
        <v>-6.2679176397093276E-5</v>
      </c>
      <c r="DP28" s="28">
        <f>외인!DP28</f>
        <v>84157.89</v>
      </c>
      <c r="DQ28" s="35">
        <f>시기외12!DQ28-시기외26!DQ28</f>
        <v>-5.1445058138618327E-3</v>
      </c>
      <c r="DR28" s="28">
        <f>외인!DR28</f>
        <v>43185.35</v>
      </c>
      <c r="DS28" s="35">
        <f>시기외12!DS28-시기외26!DS28</f>
        <v>-4.3233886973302604E-4</v>
      </c>
      <c r="DT28" s="28">
        <f>외인!DT28</f>
        <v>144044.56</v>
      </c>
      <c r="DU28" s="35">
        <f>시기외12!DU28-시기외26!DU28</f>
        <v>-3.0236588470262827E-3</v>
      </c>
      <c r="DV28" s="28">
        <f>외인!DV28</f>
        <v>36150.519999999997</v>
      </c>
      <c r="DW28" s="35">
        <f>시기외12!DW28-시기외26!DW28</f>
        <v>-1.8194708137519169E-3</v>
      </c>
      <c r="DX28" s="28">
        <f>외인!DX28</f>
        <v>103344.57</v>
      </c>
      <c r="DY28" s="35">
        <f>시기외12!DY28-시기외26!DY28</f>
        <v>-3.1755517872935125E-3</v>
      </c>
      <c r="DZ28" s="28">
        <f>외인!DZ28</f>
        <v>10986.31</v>
      </c>
      <c r="EA28" s="35">
        <f>시기외12!EA28-시기외26!EA28</f>
        <v>-4.3828567941887921E-3</v>
      </c>
      <c r="EB28" s="28">
        <f>외인!EB28</f>
        <v>15209.75</v>
      </c>
      <c r="EC28" s="35">
        <f>시기외12!EC28-시기외26!EC28</f>
        <v>-1.6064519674239153E-3</v>
      </c>
      <c r="ED28" s="28">
        <f>외인!ED28</f>
        <v>10940.22</v>
      </c>
      <c r="EE28" s="35">
        <f>시기외12!EE28-시기외26!EE28</f>
        <v>8.4404297909559988E-4</v>
      </c>
      <c r="EF28" s="28">
        <f>외인!EF28</f>
        <v>270789.08</v>
      </c>
      <c r="EG28" s="35">
        <f>시기외12!EG28-시기외26!EG28</f>
        <v>-5.4669442921370442E-4</v>
      </c>
      <c r="EH28" s="28">
        <f>외인!EH28</f>
        <v>186656.39</v>
      </c>
      <c r="EI28" s="35">
        <f>시기외12!EI28-시기외26!EI28</f>
        <v>-1.7701361460026668E-4</v>
      </c>
      <c r="EJ28" s="28">
        <f>외인!EJ28</f>
        <v>101924.31</v>
      </c>
      <c r="EK28" s="35">
        <f>시기외12!EK28-시기외26!EK28</f>
        <v>6.4050328022479796E-5</v>
      </c>
      <c r="EL28" s="28">
        <f>외인!EL28</f>
        <v>41347.360000000001</v>
      </c>
      <c r="EM28" s="35">
        <f>시기외12!EM28-시기외26!EM28</f>
        <v>-1.3387710387325041E-4</v>
      </c>
      <c r="EN28" s="28">
        <f>외인!EN28</f>
        <v>43185.35</v>
      </c>
      <c r="EO28" s="35">
        <f>시기외12!EO28-시기외26!EO28</f>
        <v>-4.3233886973302604E-4</v>
      </c>
      <c r="EP28" s="28">
        <f>외인!EP28</f>
        <v>143648.44</v>
      </c>
      <c r="EQ28" s="35">
        <f>시기외12!EQ28-시기외26!EQ28</f>
        <v>-1.0072137181148027E-3</v>
      </c>
      <c r="ER28" s="28">
        <f>외인!ER28</f>
        <v>12458.75</v>
      </c>
      <c r="ES28" s="35">
        <f>시기외12!ES28-시기외26!ES28</f>
        <v>-1.4688496094472511E-3</v>
      </c>
      <c r="ET28" s="28">
        <f>외인!ET28</f>
        <v>110522.34</v>
      </c>
      <c r="EU28" s="35">
        <f>시기외12!EU28-시기외26!EU28</f>
        <v>5.3063881732411328E-4</v>
      </c>
      <c r="EV28" s="28">
        <f>외인!EV28</f>
        <v>51674.1</v>
      </c>
      <c r="EW28" s="35">
        <f>시기외12!EW28-시기외26!EW28</f>
        <v>6.9757423204729442E-5</v>
      </c>
      <c r="EX28" s="28">
        <f>외인!EX28</f>
        <v>49116.55</v>
      </c>
      <c r="EY28" s="35">
        <f>시기외12!EY28-시기외26!EY28</f>
        <v>-3.4879386029578762E-5</v>
      </c>
    </row>
    <row r="29" spans="1:155">
      <c r="A29" s="27">
        <f>외인!A29</f>
        <v>46073</v>
      </c>
      <c r="B29" s="28">
        <f>외인!B29</f>
        <v>4656608.8</v>
      </c>
      <c r="C29" s="35">
        <f>시기외12!C29-시기외26!C29</f>
        <v>4.2124007912182658E-4</v>
      </c>
      <c r="D29" s="28">
        <f>외인!D29</f>
        <v>632336.32999999996</v>
      </c>
      <c r="E29" s="35">
        <f>시기외12!E29-시기외26!E29</f>
        <v>-3.5406849581403848E-3</v>
      </c>
      <c r="F29" s="28">
        <f>외인!F29</f>
        <v>1977038.97</v>
      </c>
      <c r="G29" s="35">
        <f>시기외12!G29-시기외26!G29</f>
        <v>7.3698216637724365E-4</v>
      </c>
      <c r="H29" s="28">
        <f>외인!H29</f>
        <v>299787.09000000003</v>
      </c>
      <c r="I29" s="35">
        <f>시기외12!I29-시기외26!I29</f>
        <v>-1.2531795239566867E-3</v>
      </c>
      <c r="J29" s="28">
        <f>외인!J29</f>
        <v>40880.69</v>
      </c>
      <c r="K29" s="35">
        <f>시기외12!K29-시기외26!K29</f>
        <v>-1.6948557008288007E-3</v>
      </c>
      <c r="L29" s="28">
        <f>외인!L29</f>
        <v>277443.14</v>
      </c>
      <c r="M29" s="35">
        <f>시기외12!M29-시기외26!M29</f>
        <v>-1.1949350451645295E-3</v>
      </c>
      <c r="N29" s="28">
        <f>외인!N29</f>
        <v>249184.03</v>
      </c>
      <c r="O29" s="35">
        <f>시기외12!O29-시기외26!O29</f>
        <v>4.0124522637755506E-3</v>
      </c>
      <c r="P29" s="28">
        <f>외인!P29</f>
        <v>217396.79</v>
      </c>
      <c r="Q29" s="35">
        <f>시기외12!Q29-시기외26!Q29</f>
        <v>-9.341844419701738E-4</v>
      </c>
      <c r="R29" s="28">
        <f>외인!R29</f>
        <v>144704.5</v>
      </c>
      <c r="S29" s="35">
        <f>시기외12!S29-시기외26!S29</f>
        <v>-2.9049910434411951E-3</v>
      </c>
      <c r="T29" s="28">
        <f>외인!T29</f>
        <v>9597.84</v>
      </c>
      <c r="U29" s="35">
        <f>시기외12!U29-시기외26!U29</f>
        <v>6.2219448577371223E-4</v>
      </c>
      <c r="V29" s="28">
        <f>외인!V29</f>
        <v>102444</v>
      </c>
      <c r="W29" s="35">
        <f>시기외12!W29-시기외26!W29</f>
        <v>-3.1298876131217847E-3</v>
      </c>
      <c r="X29" s="28">
        <f>외인!X29</f>
        <v>1908239.24</v>
      </c>
      <c r="Y29" s="35">
        <f>시기외12!Y29-시기외26!Y29</f>
        <v>5.7603474656038633E-5</v>
      </c>
      <c r="Z29" s="28">
        <f>외인!Z29</f>
        <v>55632.39</v>
      </c>
      <c r="AA29" s="35">
        <f>시기외12!AA29-시기외26!AA29</f>
        <v>-1.4237556721422712E-5</v>
      </c>
      <c r="AB29" s="28">
        <f>외인!AB29</f>
        <v>233671.74</v>
      </c>
      <c r="AC29" s="35">
        <f>시기외12!AC29-시기외26!AC29</f>
        <v>-2.5920853339938361E-4</v>
      </c>
      <c r="AD29" s="28">
        <f>외인!AD29</f>
        <v>22306.83</v>
      </c>
      <c r="AE29" s="35">
        <f>시기외12!AE29-시기외26!AE29</f>
        <v>1.6777227773841165E-3</v>
      </c>
      <c r="AF29" s="28">
        <f>외인!AF29</f>
        <v>26679.75</v>
      </c>
      <c r="AG29" s="35">
        <f>시기외12!AG29-시기외26!AG29</f>
        <v>1.726814054597407E-4</v>
      </c>
      <c r="AH29" s="28">
        <f>외인!AH29</f>
        <v>217433.28</v>
      </c>
      <c r="AI29" s="35">
        <f>시기외12!AI29-시기외26!AI29</f>
        <v>5.2918703307767631E-4</v>
      </c>
      <c r="AJ29" s="28">
        <f>외인!AJ29</f>
        <v>128853.86</v>
      </c>
      <c r="AK29" s="35">
        <f>시기외12!AK29-시기외26!AK29</f>
        <v>-3.6449869306208939E-3</v>
      </c>
      <c r="AL29" s="28">
        <f>외인!AL29</f>
        <v>95443.9</v>
      </c>
      <c r="AM29" s="35">
        <f>시기외12!AM29-시기외26!AM29</f>
        <v>1.2333078853435562E-3</v>
      </c>
      <c r="AN29" s="28">
        <f>외인!AN29</f>
        <v>174100.8</v>
      </c>
      <c r="AO29" s="35">
        <f>시기외12!AO29-시기외26!AO29</f>
        <v>5.2015155379499124E-3</v>
      </c>
      <c r="AP29" s="28">
        <f>외인!AP29</f>
        <v>114621.47</v>
      </c>
      <c r="AQ29" s="35">
        <f>시기외12!AQ29-시기외26!AQ29</f>
        <v>5.6020867436661157E-4</v>
      </c>
      <c r="AR29" s="28">
        <f>외인!AR29</f>
        <v>26388.99</v>
      </c>
      <c r="AS29" s="35">
        <f>시기외12!AS29-시기외26!AS29</f>
        <v>1.6225937735784464E-3</v>
      </c>
      <c r="AT29" s="28">
        <f>외인!AT29</f>
        <v>86831.74</v>
      </c>
      <c r="AU29" s="35">
        <f>시기외12!AU29-시기외26!AU29</f>
        <v>3.5659345292691027E-4</v>
      </c>
      <c r="AV29" s="28">
        <f>외인!AV29</f>
        <v>52382.91</v>
      </c>
      <c r="AW29" s="35">
        <f>시기외12!AW29-시기외26!AW29</f>
        <v>-1.7832349338102894E-5</v>
      </c>
      <c r="AX29" s="28">
        <f>외인!AX29</f>
        <v>51018.67</v>
      </c>
      <c r="AY29" s="35">
        <f>시기외12!AY29-시기외26!AY29</f>
        <v>1.4921823514129789E-3</v>
      </c>
      <c r="AZ29" s="28">
        <f>외인!AZ29</f>
        <v>2038303.09</v>
      </c>
      <c r="BA29" s="35">
        <f>시기외12!BA29-시기외26!BA29</f>
        <v>8.8214318719046848E-5</v>
      </c>
      <c r="BB29" s="28">
        <f>외인!BB29</f>
        <v>108040.79</v>
      </c>
      <c r="BC29" s="35">
        <f>시기외12!BC29-시기외26!BC29</f>
        <v>-5.1932571546581469E-5</v>
      </c>
      <c r="BD29" s="28">
        <f>외인!BD29</f>
        <v>50493.48</v>
      </c>
      <c r="BE29" s="35">
        <f>시기외12!BE29-시기외26!BE29</f>
        <v>1.962967884926327E-3</v>
      </c>
      <c r="BF29" s="28">
        <f>외인!BF29</f>
        <v>0</v>
      </c>
      <c r="BG29" s="35" t="e">
        <f>시기외12!BG29-시기외26!BG29</f>
        <v>#DIV/0!</v>
      </c>
      <c r="BH29" s="28">
        <f>외인!BH29</f>
        <v>94984.65</v>
      </c>
      <c r="BI29" s="35">
        <f>시기외12!BI29-시기외26!BI29</f>
        <v>7.0150653633096029E-4</v>
      </c>
      <c r="BJ29" s="28">
        <f>외인!BJ29</f>
        <v>124177.92</v>
      </c>
      <c r="BK29" s="35">
        <f>시기외12!BK29-시기외26!BK29</f>
        <v>-2.2114262127065844E-3</v>
      </c>
      <c r="BL29" s="28">
        <f>외인!BL29</f>
        <v>51055.54</v>
      </c>
      <c r="BM29" s="35">
        <f>시기외12!BM29-시기외26!BM29</f>
        <v>-6.9295322065199933E-4</v>
      </c>
      <c r="BN29" s="28">
        <f>외인!BN29</f>
        <v>49365.2</v>
      </c>
      <c r="BO29" s="35">
        <f>시기외12!BO29-시기외26!BO29</f>
        <v>8.8834528750636151E-4</v>
      </c>
      <c r="BP29" s="28">
        <f>외인!BP29</f>
        <v>62902.52</v>
      </c>
      <c r="BQ29" s="35">
        <f>시기외12!BQ29-시기외26!BQ29</f>
        <v>3.417488519585829E-4</v>
      </c>
      <c r="BR29" s="28">
        <f>외인!BR29</f>
        <v>252829.8</v>
      </c>
      <c r="BS29" s="35">
        <f>시기외12!BS29-시기외26!BS29</f>
        <v>3.5250380293051818E-4</v>
      </c>
      <c r="BT29" s="28">
        <f>외인!BT29</f>
        <v>1946085.82</v>
      </c>
      <c r="BU29" s="35">
        <f>시기외12!BU29-시기외26!BU29</f>
        <v>5.3848996517221392E-5</v>
      </c>
      <c r="BV29" s="28">
        <f>외인!BV29</f>
        <v>371040.49</v>
      </c>
      <c r="BW29" s="35">
        <f>시기외12!BW29-시기외26!BW29</f>
        <v>-3.2748307055208159E-4</v>
      </c>
      <c r="BX29" s="28">
        <f>외인!BX29</f>
        <v>84256.1</v>
      </c>
      <c r="BY29" s="35">
        <f>시기외12!BY29-시기외26!BY29</f>
        <v>2.0602515961736555E-3</v>
      </c>
      <c r="BZ29" s="28">
        <f>외인!BZ29</f>
        <v>269544.69</v>
      </c>
      <c r="CA29" s="35">
        <f>시기외12!CA29-시기외26!CA29</f>
        <v>3.7765659151619505E-3</v>
      </c>
      <c r="CB29" s="28">
        <f>외인!CB29</f>
        <v>14872.62</v>
      </c>
      <c r="CC29" s="35">
        <f>시기외12!CC29-시기외26!CC29</f>
        <v>8.6092869280033355E-4</v>
      </c>
      <c r="CD29" s="28">
        <f>외인!CD29</f>
        <v>38429.550000000003</v>
      </c>
      <c r="CE29" s="35">
        <f>시기외12!CE29-시기외26!CE29</f>
        <v>-9.6837998939535482E-5</v>
      </c>
      <c r="CF29" s="28">
        <f>외인!CF29</f>
        <v>25791.91</v>
      </c>
      <c r="CG29" s="35">
        <f>시기외12!CG29-시기외26!CG29</f>
        <v>-1.1117442444496758E-3</v>
      </c>
      <c r="CH29" s="28">
        <f>외인!CH29</f>
        <v>73718.06</v>
      </c>
      <c r="CI29" s="35">
        <f>시기외12!CI29-시기외26!CI29</f>
        <v>6.455337795518816E-7</v>
      </c>
      <c r="CJ29" s="28">
        <f>외인!CJ29</f>
        <v>411455.49</v>
      </c>
      <c r="CK29" s="35">
        <f>시기외12!CK29-시기외26!CK29</f>
        <v>-1.8219591024081837E-3</v>
      </c>
      <c r="CL29" s="28">
        <f>외인!CL29</f>
        <v>260291.83</v>
      </c>
      <c r="CM29" s="35">
        <f>시기외12!CM29-시기외26!CM29</f>
        <v>-2.6910339541492989E-4</v>
      </c>
      <c r="CN29" s="28">
        <f>외인!CN29</f>
        <v>141313.31</v>
      </c>
      <c r="CO29" s="35">
        <f>시기외12!CO29-시기외26!CO29</f>
        <v>-5.764879719571468E-4</v>
      </c>
      <c r="CP29" s="28">
        <f>외인!CP29</f>
        <v>108764.84</v>
      </c>
      <c r="CQ29" s="35">
        <f>시기외12!CQ29-시기외26!CQ29</f>
        <v>-5.7708632329700276E-5</v>
      </c>
      <c r="CR29" s="28">
        <f>외인!CR29</f>
        <v>180899.31</v>
      </c>
      <c r="CS29" s="35">
        <f>시기외12!CS29-시기외26!CS29</f>
        <v>-2.6442363687245478E-3</v>
      </c>
      <c r="CT29" s="28">
        <f>외인!CT29</f>
        <v>100190.46</v>
      </c>
      <c r="CU29" s="35">
        <f>시기외12!CU29-시기외26!CU29</f>
        <v>-9.1551092893390031E-4</v>
      </c>
      <c r="CV29" s="28">
        <f>외인!CV29</f>
        <v>1946085.82</v>
      </c>
      <c r="CW29" s="35">
        <f>시기외12!CW29-시기외26!CW29</f>
        <v>5.3848996517221392E-5</v>
      </c>
      <c r="CX29" s="28">
        <f>외인!CX29</f>
        <v>202752.06</v>
      </c>
      <c r="CY29" s="35">
        <f>시기외12!CY29-시기외26!CY29</f>
        <v>-1.0055638722863479E-3</v>
      </c>
      <c r="CZ29" s="28">
        <f>외인!CZ29</f>
        <v>18182.46</v>
      </c>
      <c r="DA29" s="35">
        <f>시기외12!DA29-시기외26!DA29</f>
        <v>2.4944277691555761E-4</v>
      </c>
      <c r="DB29" s="28">
        <f>외인!DB29</f>
        <v>50493.48</v>
      </c>
      <c r="DC29" s="35">
        <f>시기외12!DC29-시기외26!DC29</f>
        <v>1.962967884926327E-3</v>
      </c>
      <c r="DD29" s="28">
        <f>외인!DD29</f>
        <v>9597.84</v>
      </c>
      <c r="DE29" s="35">
        <f>시기외12!DE29-시기외26!DE29</f>
        <v>6.2219448577371223E-4</v>
      </c>
      <c r="DF29" s="28">
        <f>외인!DF29</f>
        <v>62868.81</v>
      </c>
      <c r="DG29" s="35">
        <f>시기외12!DG29-시기외26!DG29</f>
        <v>2.3785563646562071E-3</v>
      </c>
      <c r="DH29" s="28">
        <f>외인!DH29</f>
        <v>29530.44</v>
      </c>
      <c r="DI29" s="35">
        <f>시기외12!DI29-시기외26!DI29</f>
        <v>-2.617211966437793E-4</v>
      </c>
      <c r="DJ29" s="28">
        <f>외인!DJ29</f>
        <v>600668.69999999995</v>
      </c>
      <c r="DK29" s="35">
        <f>시기외12!DK29-시기외26!DK29</f>
        <v>-3.497678935737603E-4</v>
      </c>
      <c r="DL29" s="28">
        <f>외인!DL29</f>
        <v>108890.34</v>
      </c>
      <c r="DM29" s="35">
        <f>시기외12!DM29-시기외26!DM29</f>
        <v>-7.3971159360657957E-4</v>
      </c>
      <c r="DN29" s="28">
        <f>외인!DN29</f>
        <v>1946085.82</v>
      </c>
      <c r="DO29" s="35">
        <f>시기외12!DO29-시기외26!DO29</f>
        <v>5.3848996517221392E-5</v>
      </c>
      <c r="DP29" s="28">
        <f>외인!DP29</f>
        <v>82351.33</v>
      </c>
      <c r="DQ29" s="35">
        <f>시기외12!DQ29-시기외26!DQ29</f>
        <v>-4.7976207685697971E-3</v>
      </c>
      <c r="DR29" s="28">
        <f>외인!DR29</f>
        <v>42683.75</v>
      </c>
      <c r="DS29" s="35">
        <f>시기외12!DS29-시기외26!DS29</f>
        <v>-6.4392890907144333E-4</v>
      </c>
      <c r="DT29" s="28">
        <f>외인!DT29</f>
        <v>144704.5</v>
      </c>
      <c r="DU29" s="35">
        <f>시기외12!DU29-시기외26!DU29</f>
        <v>-2.9049910434411951E-3</v>
      </c>
      <c r="DV29" s="28">
        <f>외인!DV29</f>
        <v>36031.35</v>
      </c>
      <c r="DW29" s="35">
        <f>시기외12!DW29-시기외26!DW29</f>
        <v>-1.6078684345899813E-3</v>
      </c>
      <c r="DX29" s="28">
        <f>외인!DX29</f>
        <v>102444</v>
      </c>
      <c r="DY29" s="35">
        <f>시기외12!DY29-시기외26!DY29</f>
        <v>-3.1298876131217847E-3</v>
      </c>
      <c r="DZ29" s="28">
        <f>외인!DZ29</f>
        <v>10786.45</v>
      </c>
      <c r="EA29" s="35">
        <f>시기외12!EA29-시기외26!EA29</f>
        <v>-4.2124314013057456E-3</v>
      </c>
      <c r="EB29" s="28">
        <f>외인!EB29</f>
        <v>15029.47</v>
      </c>
      <c r="EC29" s="35">
        <f>시기외12!EC29-시기외26!EC29</f>
        <v>-1.7893278213098789E-3</v>
      </c>
      <c r="ED29" s="28">
        <f>외인!ED29</f>
        <v>10775.54</v>
      </c>
      <c r="EE29" s="35">
        <f>시기외12!EE29-시기외26!EE29</f>
        <v>1.2364499023577835E-3</v>
      </c>
      <c r="EF29" s="28">
        <f>외인!EF29</f>
        <v>269915.56</v>
      </c>
      <c r="EG29" s="35">
        <f>시기외12!EG29-시기외26!EG29</f>
        <v>-5.4927994560594615E-4</v>
      </c>
      <c r="EH29" s="28">
        <f>외인!EH29</f>
        <v>192594.42</v>
      </c>
      <c r="EI29" s="35">
        <f>시기외12!EI29-시기외26!EI29</f>
        <v>-9.7918020869019844E-5</v>
      </c>
      <c r="EJ29" s="28">
        <f>외인!EJ29</f>
        <v>101787.8</v>
      </c>
      <c r="EK29" s="35">
        <f>시기외12!EK29-시기외26!EK29</f>
        <v>-2.4385673846713703E-5</v>
      </c>
      <c r="EL29" s="28">
        <f>외인!EL29</f>
        <v>40941.03</v>
      </c>
      <c r="EM29" s="35">
        <f>시기외12!EM29-시기외26!EM29</f>
        <v>-1.3732778417435655E-4</v>
      </c>
      <c r="EN29" s="28">
        <f>외인!EN29</f>
        <v>42683.75</v>
      </c>
      <c r="EO29" s="35">
        <f>시기외12!EO29-시기외26!EO29</f>
        <v>-6.4392890907144333E-4</v>
      </c>
      <c r="EP29" s="28">
        <f>외인!EP29</f>
        <v>152712.93</v>
      </c>
      <c r="EQ29" s="35">
        <f>시기외12!EQ29-시기외26!EQ29</f>
        <v>-6.9530874182015668E-4</v>
      </c>
      <c r="ER29" s="28">
        <f>외인!ER29</f>
        <v>12869.48</v>
      </c>
      <c r="ES29" s="35">
        <f>시기외12!ES29-시기외26!ES29</f>
        <v>-1.6421493631339494E-3</v>
      </c>
      <c r="ET29" s="28">
        <f>외인!ET29</f>
        <v>114621.47</v>
      </c>
      <c r="EU29" s="35">
        <f>시기외12!EU29-시기외26!EU29</f>
        <v>5.6020867436661157E-4</v>
      </c>
      <c r="EV29" s="28">
        <f>외인!EV29</f>
        <v>55632.39</v>
      </c>
      <c r="EW29" s="35">
        <f>시기외12!EW29-시기외26!EW29</f>
        <v>-1.4237556721422712E-5</v>
      </c>
      <c r="EX29" s="28">
        <f>외인!EX29</f>
        <v>53132.45</v>
      </c>
      <c r="EY29" s="35">
        <f>시기외12!EY29-시기외26!EY29</f>
        <v>-1.0808637541498116E-4</v>
      </c>
    </row>
    <row r="30" spans="1:155">
      <c r="A30" s="27">
        <f>외인!A30</f>
        <v>46076</v>
      </c>
      <c r="B30" s="28">
        <f>외인!B30</f>
        <v>4672080.87</v>
      </c>
      <c r="C30" s="35">
        <f>시기외12!C30-시기외26!C30</f>
        <v>4.433534843632463E-4</v>
      </c>
      <c r="D30" s="28">
        <f>외인!D30</f>
        <v>631929.37</v>
      </c>
      <c r="E30" s="35">
        <f>시기외12!E30-시기외26!E30</f>
        <v>-3.4230320888725507E-3</v>
      </c>
      <c r="F30" s="28">
        <f>외인!F30</f>
        <v>1996731.38</v>
      </c>
      <c r="G30" s="35">
        <f>시기외12!G30-시기외26!G30</f>
        <v>6.4271485125690173E-4</v>
      </c>
      <c r="H30" s="28">
        <f>외인!H30</f>
        <v>295191.71000000002</v>
      </c>
      <c r="I30" s="35">
        <f>시기외12!I30-시기외26!I30</f>
        <v>-1.1765622680778793E-3</v>
      </c>
      <c r="J30" s="28">
        <f>외인!J30</f>
        <v>41115.81</v>
      </c>
      <c r="K30" s="35">
        <f>시기외12!K30-시기외26!K30</f>
        <v>-1.6463311059873569E-3</v>
      </c>
      <c r="L30" s="28">
        <f>외인!L30</f>
        <v>273130.76</v>
      </c>
      <c r="M30" s="35">
        <f>시기외12!M30-시기외26!M30</f>
        <v>-1.1102245829514479E-3</v>
      </c>
      <c r="N30" s="28">
        <f>외인!N30</f>
        <v>252079.76</v>
      </c>
      <c r="O30" s="35">
        <f>시기외12!O30-시기외26!O30</f>
        <v>3.9708687275449208E-3</v>
      </c>
      <c r="P30" s="28">
        <f>외인!P30</f>
        <v>218695.13</v>
      </c>
      <c r="Q30" s="35">
        <f>시기외12!Q30-시기외26!Q30</f>
        <v>-8.2130297215159609E-4</v>
      </c>
      <c r="R30" s="28">
        <f>외인!R30</f>
        <v>145766.09</v>
      </c>
      <c r="S30" s="35">
        <f>시기외12!S30-시기외26!S30</f>
        <v>-2.7127191251538159E-3</v>
      </c>
      <c r="T30" s="28">
        <f>외인!T30</f>
        <v>9499.84</v>
      </c>
      <c r="U30" s="35">
        <f>시기외12!U30-시기외26!U30</f>
        <v>6.4518247539440982E-4</v>
      </c>
      <c r="V30" s="28">
        <f>외인!V30</f>
        <v>99894.12</v>
      </c>
      <c r="W30" s="35">
        <f>시기외12!W30-시기외26!W30</f>
        <v>-3.1865507183292557E-3</v>
      </c>
      <c r="X30" s="28">
        <f>외인!X30</f>
        <v>1910658.13</v>
      </c>
      <c r="Y30" s="35">
        <f>시기외12!Y30-시기외26!Y30</f>
        <v>8.5946098523854487E-5</v>
      </c>
      <c r="Z30" s="28">
        <f>외인!Z30</f>
        <v>53591.78</v>
      </c>
      <c r="AA30" s="35">
        <f>시기외12!AA30-시기외26!AA30</f>
        <v>-2.1121186486756818E-4</v>
      </c>
      <c r="AB30" s="28">
        <f>외인!AB30</f>
        <v>231029.33</v>
      </c>
      <c r="AC30" s="35">
        <f>시기외12!AC30-시기외26!AC30</f>
        <v>-3.0741494575841949E-4</v>
      </c>
      <c r="AD30" s="28">
        <f>외인!AD30</f>
        <v>22844.83</v>
      </c>
      <c r="AE30" s="35">
        <f>시기외12!AE30-시기외26!AE30</f>
        <v>1.703718383315666E-3</v>
      </c>
      <c r="AF30" s="28">
        <f>외인!AF30</f>
        <v>26420.63</v>
      </c>
      <c r="AG30" s="35">
        <f>시기외12!AG30-시기외26!AG30</f>
        <v>1.8805587429720182E-4</v>
      </c>
      <c r="AH30" s="28">
        <f>외인!AH30</f>
        <v>219074.86</v>
      </c>
      <c r="AI30" s="35">
        <f>시기외12!AI30-시기외26!AI30</f>
        <v>8.8761076416794371E-4</v>
      </c>
      <c r="AJ30" s="28">
        <f>외인!AJ30</f>
        <v>128953.16</v>
      </c>
      <c r="AK30" s="35">
        <f>시기외12!AK30-시기외26!AK30</f>
        <v>-3.5119791591875726E-3</v>
      </c>
      <c r="AL30" s="28">
        <f>외인!AL30</f>
        <v>95358.32</v>
      </c>
      <c r="AM30" s="35">
        <f>시기외12!AM30-시기외26!AM30</f>
        <v>1.1529268741664216E-3</v>
      </c>
      <c r="AN30" s="28">
        <f>외인!AN30</f>
        <v>177275.21</v>
      </c>
      <c r="AO30" s="35">
        <f>시기외12!AO30-시기외26!AO30</f>
        <v>5.1860991959277822E-3</v>
      </c>
      <c r="AP30" s="28">
        <f>외인!AP30</f>
        <v>120498.34</v>
      </c>
      <c r="AQ30" s="35">
        <f>시기외12!AQ30-시기외26!AQ30</f>
        <v>5.0476684964632229E-4</v>
      </c>
      <c r="AR30" s="28">
        <f>외인!AR30</f>
        <v>27151.39</v>
      </c>
      <c r="AS30" s="35">
        <f>시기외12!AS30-시기외26!AS30</f>
        <v>1.5136704415742936E-3</v>
      </c>
      <c r="AT30" s="28">
        <f>외인!AT30</f>
        <v>89400.82</v>
      </c>
      <c r="AU30" s="35">
        <f>시기외12!AU30-시기외26!AU30</f>
        <v>3.8045612285405044E-4</v>
      </c>
      <c r="AV30" s="28">
        <f>외인!AV30</f>
        <v>53565.84</v>
      </c>
      <c r="AW30" s="35">
        <f>시기외12!AW30-시기외26!AW30</f>
        <v>7.4354240920236018E-5</v>
      </c>
      <c r="AX30" s="28">
        <f>외인!AX30</f>
        <v>51780.9</v>
      </c>
      <c r="AY30" s="35">
        <f>시기외12!AY30-시기외26!AY30</f>
        <v>1.464519115237872E-3</v>
      </c>
      <c r="AZ30" s="28">
        <f>외인!AZ30</f>
        <v>2046009.29</v>
      </c>
      <c r="BA30" s="35">
        <f>시기외12!BA30-시기외26!BA30</f>
        <v>1.295527783481707E-4</v>
      </c>
      <c r="BB30" s="28">
        <f>외인!BB30</f>
        <v>108544.55</v>
      </c>
      <c r="BC30" s="35">
        <f>시기외12!BC30-시기외26!BC30</f>
        <v>-2.6558997721601887E-4</v>
      </c>
      <c r="BD30" s="28">
        <f>외인!BD30</f>
        <v>50251</v>
      </c>
      <c r="BE30" s="35">
        <f>시기외12!BE30-시기외26!BE30</f>
        <v>1.9576291878125414E-3</v>
      </c>
      <c r="BF30" s="28">
        <f>외인!BF30</f>
        <v>0</v>
      </c>
      <c r="BG30" s="35" t="e">
        <f>시기외12!BG30-시기외26!BG30</f>
        <v>#DIV/0!</v>
      </c>
      <c r="BH30" s="28">
        <f>외인!BH30</f>
        <v>93812.04</v>
      </c>
      <c r="BI30" s="35">
        <f>시기외12!BI30-시기외26!BI30</f>
        <v>4.9546623400781352E-4</v>
      </c>
      <c r="BJ30" s="28">
        <f>외인!BJ30</f>
        <v>122976.08</v>
      </c>
      <c r="BK30" s="35">
        <f>시기외12!BK30-시기외26!BK30</f>
        <v>-2.0539912854680578E-3</v>
      </c>
      <c r="BL30" s="28">
        <f>외인!BL30</f>
        <v>52344.62</v>
      </c>
      <c r="BM30" s="35">
        <f>시기외12!BM30-시기외26!BM30</f>
        <v>-6.3300083282482244E-4</v>
      </c>
      <c r="BN30" s="28">
        <f>외인!BN30</f>
        <v>48415.91</v>
      </c>
      <c r="BO30" s="35">
        <f>시기외12!BO30-시기외26!BO30</f>
        <v>8.3638445683094191E-4</v>
      </c>
      <c r="BP30" s="28">
        <f>외인!BP30</f>
        <v>64019.49</v>
      </c>
      <c r="BQ30" s="35">
        <f>시기외12!BQ30-시기외26!BQ30</f>
        <v>3.1261054827469653E-4</v>
      </c>
      <c r="BR30" s="28">
        <f>외인!BR30</f>
        <v>257230.91</v>
      </c>
      <c r="BS30" s="35">
        <f>시기외12!BS30-시기외26!BS30</f>
        <v>3.3419413803335895E-4</v>
      </c>
      <c r="BT30" s="28">
        <f>외인!BT30</f>
        <v>1947899.48</v>
      </c>
      <c r="BU30" s="35">
        <f>시기외12!BU30-시기외26!BU30</f>
        <v>8.0890986471554474E-5</v>
      </c>
      <c r="BV30" s="28">
        <f>외인!BV30</f>
        <v>371378.65</v>
      </c>
      <c r="BW30" s="35">
        <f>시기외12!BW30-시기외26!BW30</f>
        <v>-1.919291448642144E-4</v>
      </c>
      <c r="BX30" s="28">
        <f>외인!BX30</f>
        <v>84335.34</v>
      </c>
      <c r="BY30" s="35">
        <f>시기외12!BY30-시기외26!BY30</f>
        <v>2.0533403656448693E-3</v>
      </c>
      <c r="BZ30" s="28">
        <f>외인!BZ30</f>
        <v>272633.53000000003</v>
      </c>
      <c r="CA30" s="35">
        <f>시기외12!CA30-시기외26!CA30</f>
        <v>3.7390179165208547E-3</v>
      </c>
      <c r="CB30" s="28">
        <f>외인!CB30</f>
        <v>15069.35</v>
      </c>
      <c r="CC30" s="35">
        <f>시기외12!CC30-시기외26!CC30</f>
        <v>7.9958322031587533E-4</v>
      </c>
      <c r="CD30" s="28">
        <f>외인!CD30</f>
        <v>38664.06</v>
      </c>
      <c r="CE30" s="35">
        <f>시기외12!CE30-시기외26!CE30</f>
        <v>-1.7339288043051416E-4</v>
      </c>
      <c r="CF30" s="28">
        <f>외인!CF30</f>
        <v>26245.02</v>
      </c>
      <c r="CG30" s="35">
        <f>시기외12!CG30-시기외26!CG30</f>
        <v>-1.2606281694932291E-3</v>
      </c>
      <c r="CH30" s="28">
        <f>외인!CH30</f>
        <v>74835.820000000007</v>
      </c>
      <c r="CI30" s="35">
        <f>시기외12!CI30-시기외26!CI30</f>
        <v>5.7411360030595448E-5</v>
      </c>
      <c r="CJ30" s="28">
        <f>외인!CJ30</f>
        <v>416400.68</v>
      </c>
      <c r="CK30" s="35">
        <f>시기외12!CK30-시기외26!CK30</f>
        <v>-1.6832100903181419E-3</v>
      </c>
      <c r="CL30" s="28">
        <f>외인!CL30</f>
        <v>257730.42</v>
      </c>
      <c r="CM30" s="35">
        <f>시기외12!CM30-시기외26!CM30</f>
        <v>-3.1310450219341481E-4</v>
      </c>
      <c r="CN30" s="28">
        <f>외인!CN30</f>
        <v>136330.67000000001</v>
      </c>
      <c r="CO30" s="35">
        <f>시기외12!CO30-시기외26!CO30</f>
        <v>-8.2685522462786864E-4</v>
      </c>
      <c r="CP30" s="28">
        <f>외인!CP30</f>
        <v>109322.97</v>
      </c>
      <c r="CQ30" s="35">
        <f>시기외12!CQ30-시기외26!CQ30</f>
        <v>-2.703588493614623E-4</v>
      </c>
      <c r="CR30" s="28">
        <f>외인!CR30</f>
        <v>181766.39999999999</v>
      </c>
      <c r="CS30" s="35">
        <f>시기외12!CS30-시기외26!CS30</f>
        <v>-2.4576174962003487E-3</v>
      </c>
      <c r="CT30" s="28">
        <f>외인!CT30</f>
        <v>104711.28</v>
      </c>
      <c r="CU30" s="35">
        <f>시기외12!CU30-시기외26!CU30</f>
        <v>-8.4094317470575185E-4</v>
      </c>
      <c r="CV30" s="28">
        <f>외인!CV30</f>
        <v>1947899.48</v>
      </c>
      <c r="CW30" s="35">
        <f>시기외12!CW30-시기외26!CW30</f>
        <v>8.0890986471554474E-5</v>
      </c>
      <c r="CX30" s="28">
        <f>외인!CX30</f>
        <v>201416.23</v>
      </c>
      <c r="CY30" s="35">
        <f>시기외12!CY30-시기외26!CY30</f>
        <v>-9.3498080922878356E-4</v>
      </c>
      <c r="CZ30" s="28">
        <f>외인!CZ30</f>
        <v>18487.22</v>
      </c>
      <c r="DA30" s="35">
        <f>시기외12!DA30-시기외26!DA30</f>
        <v>5.3048525266841898E-4</v>
      </c>
      <c r="DB30" s="28">
        <f>외인!DB30</f>
        <v>50251</v>
      </c>
      <c r="DC30" s="35">
        <f>시기외12!DC30-시기외26!DC30</f>
        <v>1.9576291878125414E-3</v>
      </c>
      <c r="DD30" s="28">
        <f>외인!DD30</f>
        <v>9499.84</v>
      </c>
      <c r="DE30" s="35">
        <f>시기외12!DE30-시기외26!DE30</f>
        <v>6.4518247539440982E-4</v>
      </c>
      <c r="DF30" s="28">
        <f>외인!DF30</f>
        <v>62988.91</v>
      </c>
      <c r="DG30" s="35">
        <f>시기외12!DG30-시기외26!DG30</f>
        <v>2.3136851479107516E-3</v>
      </c>
      <c r="DH30" s="28">
        <f>외인!DH30</f>
        <v>29634.02</v>
      </c>
      <c r="DI30" s="35">
        <f>시기외12!DI30-시기외26!DI30</f>
        <v>-3.508241295399916E-4</v>
      </c>
      <c r="DJ30" s="28">
        <f>외인!DJ30</f>
        <v>603687.23</v>
      </c>
      <c r="DK30" s="35">
        <f>시기외12!DK30-시기외26!DK30</f>
        <v>-1.7303784931393821E-4</v>
      </c>
      <c r="DL30" s="28">
        <f>외인!DL30</f>
        <v>104956.53</v>
      </c>
      <c r="DM30" s="35">
        <f>시기외12!DM30-시기외26!DM30</f>
        <v>-1.0401371440810448E-3</v>
      </c>
      <c r="DN30" s="28">
        <f>외인!DN30</f>
        <v>1947899.48</v>
      </c>
      <c r="DO30" s="35">
        <f>시기외12!DO30-시기외26!DO30</f>
        <v>8.0890986471554474E-5</v>
      </c>
      <c r="DP30" s="28">
        <f>외인!DP30</f>
        <v>83831.97</v>
      </c>
      <c r="DQ30" s="35">
        <f>시기외12!DQ30-시기외26!DQ30</f>
        <v>-4.4017787605872254E-3</v>
      </c>
      <c r="DR30" s="28">
        <f>외인!DR30</f>
        <v>43205.86</v>
      </c>
      <c r="DS30" s="35">
        <f>시기외12!DS30-시기외26!DS30</f>
        <v>-8.5062833169016663E-4</v>
      </c>
      <c r="DT30" s="28">
        <f>외인!DT30</f>
        <v>145766.09</v>
      </c>
      <c r="DU30" s="35">
        <f>시기외12!DU30-시기외26!DU30</f>
        <v>-2.7127191251538159E-3</v>
      </c>
      <c r="DV30" s="28">
        <f>외인!DV30</f>
        <v>35834.29</v>
      </c>
      <c r="DW30" s="35">
        <f>시기외12!DW30-시기외26!DW30</f>
        <v>-1.4426696827013119E-3</v>
      </c>
      <c r="DX30" s="28">
        <f>외인!DX30</f>
        <v>99894.12</v>
      </c>
      <c r="DY30" s="35">
        <f>시기외12!DY30-시기외26!DY30</f>
        <v>-3.1865507183292557E-3</v>
      </c>
      <c r="DZ30" s="28">
        <f>외인!DZ30</f>
        <v>10847.85</v>
      </c>
      <c r="EA30" s="35">
        <f>시기외12!EA30-시기외26!EA30</f>
        <v>-4.0289267009404415E-3</v>
      </c>
      <c r="EB30" s="28">
        <f>외인!EB30</f>
        <v>15050.37</v>
      </c>
      <c r="EC30" s="35">
        <f>시기외12!EC30-시기외26!EC30</f>
        <v>-2.0404633685859419E-3</v>
      </c>
      <c r="ED30" s="28">
        <f>외인!ED30</f>
        <v>10864.49</v>
      </c>
      <c r="EE30" s="35">
        <f>시기외12!EE30-시기외26!EE30</f>
        <v>1.3837498705317904E-3</v>
      </c>
      <c r="EF30" s="28">
        <f>외인!EF30</f>
        <v>273545.05</v>
      </c>
      <c r="EG30" s="35">
        <f>시기외12!EG30-시기외26!EG30</f>
        <v>-5.2202484375559691E-4</v>
      </c>
      <c r="EH30" s="28">
        <f>외인!EH30</f>
        <v>194408.35</v>
      </c>
      <c r="EI30" s="35">
        <f>시기외12!EI30-시기외26!EI30</f>
        <v>-4.1379107460349672E-5</v>
      </c>
      <c r="EJ30" s="28">
        <f>외인!EJ30</f>
        <v>103383.28</v>
      </c>
      <c r="EK30" s="35">
        <f>시기외12!EK30-시기외26!EK30</f>
        <v>-9.1985918638687412E-5</v>
      </c>
      <c r="EL30" s="28">
        <f>외인!EL30</f>
        <v>41208.370000000003</v>
      </c>
      <c r="EM30" s="35">
        <f>시기외12!EM30-시기외26!EM30</f>
        <v>-2.0271810729394733E-4</v>
      </c>
      <c r="EN30" s="28">
        <f>외인!EN30</f>
        <v>43205.86</v>
      </c>
      <c r="EO30" s="35">
        <f>시기외12!EO30-시기외26!EO30</f>
        <v>-8.5062833169016663E-4</v>
      </c>
      <c r="EP30" s="28">
        <f>외인!EP30</f>
        <v>151467.66</v>
      </c>
      <c r="EQ30" s="35">
        <f>시기외12!EQ30-시기외26!EQ30</f>
        <v>-4.4137133780573637E-4</v>
      </c>
      <c r="ER30" s="28">
        <f>외인!ER30</f>
        <v>12827.8</v>
      </c>
      <c r="ES30" s="35">
        <f>시기외12!ES30-시기외26!ES30</f>
        <v>-2.2005722600810383E-3</v>
      </c>
      <c r="ET30" s="28">
        <f>외인!ET30</f>
        <v>120498.34</v>
      </c>
      <c r="EU30" s="35">
        <f>시기외12!EU30-시기외26!EU30</f>
        <v>5.0476684964632229E-4</v>
      </c>
      <c r="EV30" s="28">
        <f>외인!EV30</f>
        <v>53591.78</v>
      </c>
      <c r="EW30" s="35">
        <f>시기외12!EW30-시기외26!EW30</f>
        <v>-2.1121186486756818E-4</v>
      </c>
      <c r="EX30" s="28">
        <f>외인!EX30</f>
        <v>55731.19</v>
      </c>
      <c r="EY30" s="35">
        <f>시기외12!EY30-시기외26!EY30</f>
        <v>-3.3273042645349941E-4</v>
      </c>
    </row>
    <row r="31" spans="1:155">
      <c r="A31" s="27">
        <f>외인!A31</f>
        <v>46077</v>
      </c>
      <c r="B31" s="28">
        <f>외인!B31</f>
        <v>4770765.99</v>
      </c>
      <c r="C31" s="35">
        <f>시기외12!C31-시기외26!C31</f>
        <v>4.1747710746216062E-4</v>
      </c>
      <c r="D31" s="28">
        <f>외인!D31</f>
        <v>639006.75</v>
      </c>
      <c r="E31" s="35">
        <f>시기외12!E31-시기외26!E31</f>
        <v>-3.2758162185027215E-3</v>
      </c>
      <c r="F31" s="28">
        <f>외인!F31</f>
        <v>2039057.58</v>
      </c>
      <c r="G31" s="35">
        <f>시기외12!G31-시기외26!G31</f>
        <v>4.6156687277873942E-4</v>
      </c>
      <c r="H31" s="28">
        <f>외인!H31</f>
        <v>307916.89</v>
      </c>
      <c r="I31" s="35">
        <f>시기외12!I31-시기외26!I31</f>
        <v>-1.0159945940244066E-3</v>
      </c>
      <c r="J31" s="28">
        <f>외인!J31</f>
        <v>41115.51</v>
      </c>
      <c r="K31" s="35">
        <f>시기외12!K31-시기외26!K31</f>
        <v>-1.6278102940964455E-3</v>
      </c>
      <c r="L31" s="28">
        <f>외인!L31</f>
        <v>284808.02</v>
      </c>
      <c r="M31" s="35">
        <f>시기외12!M31-시기외26!M31</f>
        <v>-9.549222690814793E-4</v>
      </c>
      <c r="N31" s="28">
        <f>외인!N31</f>
        <v>253436.59</v>
      </c>
      <c r="O31" s="35">
        <f>시기외12!O31-시기외26!O31</f>
        <v>3.8727426883016676E-3</v>
      </c>
      <c r="P31" s="28">
        <f>외인!P31</f>
        <v>221141.81</v>
      </c>
      <c r="Q31" s="35">
        <f>시기외12!Q31-시기외26!Q31</f>
        <v>-7.0862245149442508E-4</v>
      </c>
      <c r="R31" s="28">
        <f>외인!R31</f>
        <v>145278.04</v>
      </c>
      <c r="S31" s="35">
        <f>시기외12!S31-시기외26!S31</f>
        <v>-2.4623798077978713E-3</v>
      </c>
      <c r="T31" s="28">
        <f>외인!T31</f>
        <v>9401.56</v>
      </c>
      <c r="U31" s="35">
        <f>시기외12!U31-시기외26!U31</f>
        <v>6.541460059464369E-4</v>
      </c>
      <c r="V31" s="28">
        <f>외인!V31</f>
        <v>102457.81</v>
      </c>
      <c r="W31" s="35">
        <f>시기외12!W31-시기외26!W31</f>
        <v>-2.8824677986105797E-3</v>
      </c>
      <c r="X31" s="28">
        <f>외인!X31</f>
        <v>1992253.29</v>
      </c>
      <c r="Y31" s="35">
        <f>시기외12!Y31-시기외26!Y31</f>
        <v>3.5594616031075772E-5</v>
      </c>
      <c r="Z31" s="28">
        <f>외인!Z31</f>
        <v>52185.93</v>
      </c>
      <c r="AA31" s="35">
        <f>시기외12!AA31-시기외26!AA31</f>
        <v>-4.1022395781378492E-4</v>
      </c>
      <c r="AB31" s="28">
        <f>외인!AB31</f>
        <v>226673.89</v>
      </c>
      <c r="AC31" s="35">
        <f>시기외12!AC31-시기외26!AC31</f>
        <v>-3.623351546658534E-4</v>
      </c>
      <c r="AD31" s="28">
        <f>외인!AD31</f>
        <v>23745.49</v>
      </c>
      <c r="AE31" s="35">
        <f>시기외12!AE31-시기외26!AE31</f>
        <v>1.6973664005310702E-3</v>
      </c>
      <c r="AF31" s="28">
        <f>외인!AF31</f>
        <v>26501.65</v>
      </c>
      <c r="AG31" s="35">
        <f>시기외12!AG31-시기외26!AG31</f>
        <v>1.7009424061446474E-4</v>
      </c>
      <c r="AH31" s="28">
        <f>외인!AH31</f>
        <v>215441.33</v>
      </c>
      <c r="AI31" s="35">
        <f>시기외12!AI31-시기외26!AI31</f>
        <v>1.1312297605449973E-3</v>
      </c>
      <c r="AJ31" s="28">
        <f>외인!AJ31</f>
        <v>128646.59</v>
      </c>
      <c r="AK31" s="35">
        <f>시기외12!AK31-시기외26!AK31</f>
        <v>-3.2602369624221512E-3</v>
      </c>
      <c r="AL31" s="28">
        <f>외인!AL31</f>
        <v>96026.13</v>
      </c>
      <c r="AM31" s="35">
        <f>시기외12!AM31-시기외26!AM31</f>
        <v>1.0660799373742999E-3</v>
      </c>
      <c r="AN31" s="28">
        <f>외인!AN31</f>
        <v>177962.16</v>
      </c>
      <c r="AO31" s="35">
        <f>시기외12!AO31-시기외26!AO31</f>
        <v>5.0830708078007389E-3</v>
      </c>
      <c r="AP31" s="28">
        <f>외인!AP31</f>
        <v>122185.03</v>
      </c>
      <c r="AQ31" s="35">
        <f>시기외12!AQ31-시기외26!AQ31</f>
        <v>4.6399920723880954E-4</v>
      </c>
      <c r="AR31" s="28">
        <f>외인!AR31</f>
        <v>26965.26</v>
      </c>
      <c r="AS31" s="35">
        <f>시기외12!AS31-시기외26!AS31</f>
        <v>1.3348691360398394E-3</v>
      </c>
      <c r="AT31" s="28">
        <f>외인!AT31</f>
        <v>90196.1</v>
      </c>
      <c r="AU31" s="35">
        <f>시기외12!AU31-시기외26!AU31</f>
        <v>4.4223552875051562E-4</v>
      </c>
      <c r="AV31" s="28">
        <f>외인!AV31</f>
        <v>53178.38</v>
      </c>
      <c r="AW31" s="35">
        <f>시기외12!AW31-시기외26!AW31</f>
        <v>2.8392645406907085E-7</v>
      </c>
      <c r="AX31" s="28">
        <f>외인!AX31</f>
        <v>53350.34</v>
      </c>
      <c r="AY31" s="35">
        <f>시기외12!AY31-시기외26!AY31</f>
        <v>1.4299469801109352E-3</v>
      </c>
      <c r="AZ31" s="28">
        <f>외인!AZ31</f>
        <v>2132479.5099999998</v>
      </c>
      <c r="BA31" s="35">
        <f>시기외12!BA31-시기외26!BA31</f>
        <v>1.0273654206213305E-4</v>
      </c>
      <c r="BB31" s="28">
        <f>외인!BB31</f>
        <v>104793.06</v>
      </c>
      <c r="BC31" s="35">
        <f>시기외12!BC31-시기외26!BC31</f>
        <v>-4.9263766030694007E-4</v>
      </c>
      <c r="BD31" s="28">
        <f>외인!BD31</f>
        <v>50213.36</v>
      </c>
      <c r="BE31" s="35">
        <f>시기외12!BE31-시기외26!BE31</f>
        <v>1.9360738442812774E-3</v>
      </c>
      <c r="BF31" s="28">
        <f>외인!BF31</f>
        <v>0</v>
      </c>
      <c r="BG31" s="35" t="e">
        <f>시기외12!BG31-시기외26!BG31</f>
        <v>#DIV/0!</v>
      </c>
      <c r="BH31" s="28">
        <f>외인!BH31</f>
        <v>96419.41</v>
      </c>
      <c r="BI31" s="35">
        <f>시기외12!BI31-시기외26!BI31</f>
        <v>3.4838187974049186E-4</v>
      </c>
      <c r="BJ31" s="28">
        <f>외인!BJ31</f>
        <v>126619.12</v>
      </c>
      <c r="BK31" s="35">
        <f>시기외12!BK31-시기외26!BK31</f>
        <v>-1.9463409261352856E-3</v>
      </c>
      <c r="BL31" s="28">
        <f>외인!BL31</f>
        <v>55452.39</v>
      </c>
      <c r="BM31" s="35">
        <f>시기외12!BM31-시기외26!BM31</f>
        <v>-4.827899279808648E-4</v>
      </c>
      <c r="BN31" s="28">
        <f>외인!BN31</f>
        <v>49240.62</v>
      </c>
      <c r="BO31" s="35">
        <f>시기외12!BO31-시기외26!BO31</f>
        <v>7.1113321024202027E-4</v>
      </c>
      <c r="BP31" s="28">
        <f>외인!BP31</f>
        <v>65124.79</v>
      </c>
      <c r="BQ31" s="35">
        <f>시기외12!BQ31-시기외26!BQ31</f>
        <v>3.275746314744454E-4</v>
      </c>
      <c r="BR31" s="28">
        <f>외인!BR31</f>
        <v>260461.44</v>
      </c>
      <c r="BS31" s="35">
        <f>시기외12!BS31-시기외26!BS31</f>
        <v>3.2911874053177846E-4</v>
      </c>
      <c r="BT31" s="28">
        <f>외인!BT31</f>
        <v>2031127.26</v>
      </c>
      <c r="BU31" s="35">
        <f>시기외12!BU31-시기외26!BU31</f>
        <v>3.5852336691334597E-5</v>
      </c>
      <c r="BV31" s="28">
        <f>외인!BV31</f>
        <v>379501.08</v>
      </c>
      <c r="BW31" s="35">
        <f>시기외12!BW31-시기외26!BW31</f>
        <v>-8.6047375685084209E-5</v>
      </c>
      <c r="BX31" s="28">
        <f>외인!BX31</f>
        <v>85415.17</v>
      </c>
      <c r="BY31" s="35">
        <f>시기외12!BY31-시기외26!BY31</f>
        <v>1.9924892696048316E-3</v>
      </c>
      <c r="BZ31" s="28">
        <f>외인!BZ31</f>
        <v>273988.28999999998</v>
      </c>
      <c r="CA31" s="35">
        <f>시기외12!CA31-시기외26!CA31</f>
        <v>3.6424539970839275E-3</v>
      </c>
      <c r="CB31" s="28">
        <f>외인!CB31</f>
        <v>14904.45</v>
      </c>
      <c r="CC31" s="35">
        <f>시기외12!CC31-시기외26!CC31</f>
        <v>6.0974707625705915E-4</v>
      </c>
      <c r="CD31" s="28">
        <f>외인!CD31</f>
        <v>38273.480000000003</v>
      </c>
      <c r="CE31" s="35">
        <f>시기외12!CE31-시기외26!CE31</f>
        <v>-2.2434412652373552E-4</v>
      </c>
      <c r="CF31" s="28">
        <f>외인!CF31</f>
        <v>26188.11</v>
      </c>
      <c r="CG31" s="35">
        <f>시기외12!CG31-시기외26!CG31</f>
        <v>-1.2288976614996997E-3</v>
      </c>
      <c r="CH31" s="28">
        <f>외인!CH31</f>
        <v>74084.28</v>
      </c>
      <c r="CI31" s="35">
        <f>시기외12!CI31-시기외26!CI31</f>
        <v>-1.0004832520045179E-5</v>
      </c>
      <c r="CJ31" s="28">
        <f>외인!CJ31</f>
        <v>420038.7</v>
      </c>
      <c r="CK31" s="35">
        <f>시기외12!CK31-시기외26!CK31</f>
        <v>-1.5795634949565128E-3</v>
      </c>
      <c r="CL31" s="28">
        <f>외인!CL31</f>
        <v>253046.36</v>
      </c>
      <c r="CM31" s="35">
        <f>시기외12!CM31-시기외26!CM31</f>
        <v>-3.6258133208212179E-4</v>
      </c>
      <c r="CN31" s="28">
        <f>외인!CN31</f>
        <v>132162.67000000001</v>
      </c>
      <c r="CO31" s="35">
        <f>시기외12!CO31-시기외26!CO31</f>
        <v>-1.1628816981352592E-3</v>
      </c>
      <c r="CP31" s="28">
        <f>외인!CP31</f>
        <v>105537.93</v>
      </c>
      <c r="CQ31" s="35">
        <f>시기외12!CQ31-시기외26!CQ31</f>
        <v>-4.954969949135231E-4</v>
      </c>
      <c r="CR31" s="28">
        <f>외인!CR31</f>
        <v>181403.58</v>
      </c>
      <c r="CS31" s="35">
        <f>시기외12!CS31-시기외26!CS31</f>
        <v>-2.2269321086795194E-3</v>
      </c>
      <c r="CT31" s="28">
        <f>외인!CT31</f>
        <v>108456.82</v>
      </c>
      <c r="CU31" s="35">
        <f>시기외12!CU31-시기외26!CU31</f>
        <v>-7.552613469440641E-4</v>
      </c>
      <c r="CV31" s="28">
        <f>외인!CV31</f>
        <v>2031127.26</v>
      </c>
      <c r="CW31" s="35">
        <f>시기외12!CW31-시기외26!CW31</f>
        <v>3.5852336691334597E-5</v>
      </c>
      <c r="CX31" s="28">
        <f>외인!CX31</f>
        <v>209670.73</v>
      </c>
      <c r="CY31" s="35">
        <f>시기외12!CY31-시기외26!CY31</f>
        <v>-7.1080942143924479E-4</v>
      </c>
      <c r="CZ31" s="28">
        <f>외인!CZ31</f>
        <v>18956.45</v>
      </c>
      <c r="DA31" s="35">
        <f>시기외12!DA31-시기외26!DA31</f>
        <v>7.3351956300275896E-4</v>
      </c>
      <c r="DB31" s="28">
        <f>외인!DB31</f>
        <v>50213.36</v>
      </c>
      <c r="DC31" s="35">
        <f>시기외12!DC31-시기외26!DC31</f>
        <v>1.9360738442812774E-3</v>
      </c>
      <c r="DD31" s="28">
        <f>외인!DD31</f>
        <v>9401.56</v>
      </c>
      <c r="DE31" s="35">
        <f>시기외12!DE31-시기외26!DE31</f>
        <v>6.541460059464369E-4</v>
      </c>
      <c r="DF31" s="28">
        <f>외인!DF31</f>
        <v>63232.45</v>
      </c>
      <c r="DG31" s="35">
        <f>시기외12!DG31-시기외26!DG31</f>
        <v>2.2142870950635734E-3</v>
      </c>
      <c r="DH31" s="28">
        <f>외인!DH31</f>
        <v>29409.87</v>
      </c>
      <c r="DI31" s="35">
        <f>시기외12!DI31-시기외26!DI31</f>
        <v>-3.9710413540832573E-4</v>
      </c>
      <c r="DJ31" s="28">
        <f>외인!DJ31</f>
        <v>607722.82999999996</v>
      </c>
      <c r="DK31" s="35">
        <f>시기외12!DK31-시기외26!DK31</f>
        <v>-4.6577510660502502E-5</v>
      </c>
      <c r="DL31" s="28">
        <f>외인!DL31</f>
        <v>102011.02</v>
      </c>
      <c r="DM31" s="35">
        <f>시기외12!DM31-시기외26!DM31</f>
        <v>-1.446359005709079E-3</v>
      </c>
      <c r="DN31" s="28">
        <f>외인!DN31</f>
        <v>2031127.26</v>
      </c>
      <c r="DO31" s="35">
        <f>시기외12!DO31-시기외26!DO31</f>
        <v>3.5852336691334597E-5</v>
      </c>
      <c r="DP31" s="28">
        <f>외인!DP31</f>
        <v>84707.79</v>
      </c>
      <c r="DQ31" s="35">
        <f>시기외12!DQ31-시기외26!DQ31</f>
        <v>-4.0671975713875872E-3</v>
      </c>
      <c r="DR31" s="28">
        <f>외인!DR31</f>
        <v>43404.45</v>
      </c>
      <c r="DS31" s="35">
        <f>시기외12!DS31-시기외26!DS31</f>
        <v>-1.1216626367039637E-3</v>
      </c>
      <c r="DT31" s="28">
        <f>외인!DT31</f>
        <v>145278.04</v>
      </c>
      <c r="DU31" s="35">
        <f>시기외12!DU31-시기외26!DU31</f>
        <v>-2.4623798077978713E-3</v>
      </c>
      <c r="DV31" s="28">
        <f>외인!DV31</f>
        <v>35957.58</v>
      </c>
      <c r="DW31" s="35">
        <f>시기외12!DW31-시기외26!DW31</f>
        <v>-1.2901122412106211E-3</v>
      </c>
      <c r="DX31" s="28">
        <f>외인!DX31</f>
        <v>102457.81</v>
      </c>
      <c r="DY31" s="35">
        <f>시기외12!DY31-시기외26!DY31</f>
        <v>-2.8824677986105797E-3</v>
      </c>
      <c r="DZ31" s="28">
        <f>외인!DZ31</f>
        <v>10850.86</v>
      </c>
      <c r="EA31" s="35">
        <f>시기외12!EA31-시기외26!EA31</f>
        <v>-3.805957447505883E-3</v>
      </c>
      <c r="EB31" s="28">
        <f>외인!EB31</f>
        <v>14915.09</v>
      </c>
      <c r="EC31" s="35">
        <f>시기외12!EC31-시기외26!EC31</f>
        <v>-2.2382656498962359E-3</v>
      </c>
      <c r="ED31" s="28">
        <f>외인!ED31</f>
        <v>10953.33</v>
      </c>
      <c r="EE31" s="35">
        <f>시기외12!EE31-시기외26!EE31</f>
        <v>1.4059128597826718E-3</v>
      </c>
      <c r="EF31" s="28">
        <f>외인!EF31</f>
        <v>276876.51</v>
      </c>
      <c r="EG31" s="35">
        <f>시기외12!EG31-시기외26!EG31</f>
        <v>-5.0728038084376075E-4</v>
      </c>
      <c r="EH31" s="28">
        <f>외인!EH31</f>
        <v>200972.06</v>
      </c>
      <c r="EI31" s="35">
        <f>시기외12!EI31-시기외26!EI31</f>
        <v>-3.1769325900995928E-5</v>
      </c>
      <c r="EJ31" s="28">
        <f>외인!EJ31</f>
        <v>102713.65</v>
      </c>
      <c r="EK31" s="35">
        <f>시기외12!EK31-시기외26!EK31</f>
        <v>-2.0352566573167028E-4</v>
      </c>
      <c r="EL31" s="28">
        <f>외인!EL31</f>
        <v>40810.980000000003</v>
      </c>
      <c r="EM31" s="35">
        <f>시기외12!EM31-시기외26!EM31</f>
        <v>-2.4386328583294323E-4</v>
      </c>
      <c r="EN31" s="28">
        <f>외인!EN31</f>
        <v>43404.45</v>
      </c>
      <c r="EO31" s="35">
        <f>시기외12!EO31-시기외26!EO31</f>
        <v>-1.1216626367039637E-3</v>
      </c>
      <c r="EP31" s="28">
        <f>외인!EP31</f>
        <v>152995.42000000001</v>
      </c>
      <c r="EQ31" s="35">
        <f>시기외12!EQ31-시기외26!EQ31</f>
        <v>-1.927396184178531E-4</v>
      </c>
      <c r="ER31" s="28">
        <f>외인!ER31</f>
        <v>12690.42</v>
      </c>
      <c r="ES31" s="35">
        <f>시기외12!ES31-시기외26!ES31</f>
        <v>-2.4960562514560066E-3</v>
      </c>
      <c r="ET31" s="28">
        <f>외인!ET31</f>
        <v>122185.03</v>
      </c>
      <c r="EU31" s="35">
        <f>시기외12!EU31-시기외26!EU31</f>
        <v>4.6399920723880954E-4</v>
      </c>
      <c r="EV31" s="28">
        <f>외인!EV31</f>
        <v>52185.93</v>
      </c>
      <c r="EW31" s="35">
        <f>시기외12!EW31-시기외26!EW31</f>
        <v>-4.1022395781378492E-4</v>
      </c>
      <c r="EX31" s="28">
        <f>외인!EX31</f>
        <v>53352</v>
      </c>
      <c r="EY31" s="35">
        <f>시기외12!EY31-시기외26!EY31</f>
        <v>-5.815518791366589E-4</v>
      </c>
    </row>
    <row r="32" spans="1:155">
      <c r="A32" s="27">
        <f>외인!A32</f>
        <v>46078</v>
      </c>
      <c r="B32" s="28">
        <f>외인!B32</f>
        <v>4862032.22</v>
      </c>
      <c r="C32" s="35">
        <f>시기외12!C32-시기외26!C32</f>
        <v>4.0833863460216265E-4</v>
      </c>
      <c r="D32" s="28">
        <f>외인!D32</f>
        <v>639163.9</v>
      </c>
      <c r="E32" s="35">
        <f>시기외12!E32-시기외26!E32</f>
        <v>-3.09373281458167E-3</v>
      </c>
      <c r="F32" s="28">
        <f>외인!F32</f>
        <v>2095365.08</v>
      </c>
      <c r="G32" s="35">
        <f>시기외12!G32-시기외26!G32</f>
        <v>3.2163782448269885E-4</v>
      </c>
      <c r="H32" s="28">
        <f>외인!H32</f>
        <v>316333.95</v>
      </c>
      <c r="I32" s="35">
        <f>시기외12!I32-시기외26!I32</f>
        <v>-6.8425404473269414E-4</v>
      </c>
      <c r="J32" s="28">
        <f>외인!J32</f>
        <v>41054.76</v>
      </c>
      <c r="K32" s="35">
        <f>시기외12!K32-시기외26!K32</f>
        <v>-1.6802271217743036E-3</v>
      </c>
      <c r="L32" s="28">
        <f>외인!L32</f>
        <v>293047.8</v>
      </c>
      <c r="M32" s="35">
        <f>시기외12!M32-시기외26!M32</f>
        <v>-6.1224283442169432E-4</v>
      </c>
      <c r="N32" s="28">
        <f>외인!N32</f>
        <v>274362.75</v>
      </c>
      <c r="O32" s="35">
        <f>시기외12!O32-시기외26!O32</f>
        <v>3.9394163715613566E-3</v>
      </c>
      <c r="P32" s="28">
        <f>외인!P32</f>
        <v>220052.7</v>
      </c>
      <c r="Q32" s="35">
        <f>시기외12!Q32-시기외26!Q32</f>
        <v>-6.1182685018322568E-4</v>
      </c>
      <c r="R32" s="28">
        <f>외인!R32</f>
        <v>146688.35</v>
      </c>
      <c r="S32" s="35">
        <f>시기외12!S32-시기외26!S32</f>
        <v>-2.1638708518016136E-3</v>
      </c>
      <c r="T32" s="28">
        <f>외인!T32</f>
        <v>9293.9699999999993</v>
      </c>
      <c r="U32" s="35">
        <f>시기외12!U32-시기외26!U32</f>
        <v>6.1438880939008057E-4</v>
      </c>
      <c r="V32" s="28">
        <f>외인!V32</f>
        <v>101035.2</v>
      </c>
      <c r="W32" s="35">
        <f>시기외12!W32-시기외26!W32</f>
        <v>-2.7333223581384809E-3</v>
      </c>
      <c r="X32" s="28">
        <f>외인!X32</f>
        <v>2021810.93</v>
      </c>
      <c r="Y32" s="35">
        <f>시기외12!Y32-시기외26!Y32</f>
        <v>-4.6314223910349725E-5</v>
      </c>
      <c r="Z32" s="28">
        <f>외인!Z32</f>
        <v>51824.12</v>
      </c>
      <c r="AA32" s="35">
        <f>시기외12!AA32-시기외26!AA32</f>
        <v>-5.6328625953309442E-4</v>
      </c>
      <c r="AB32" s="28">
        <f>외인!AB32</f>
        <v>226114.71</v>
      </c>
      <c r="AC32" s="35">
        <f>시기외12!AC32-시기외26!AC32</f>
        <v>-3.878959090288391E-4</v>
      </c>
      <c r="AD32" s="28">
        <f>외인!AD32</f>
        <v>25479.49</v>
      </c>
      <c r="AE32" s="35">
        <f>시기외12!AE32-시기외26!AE32</f>
        <v>1.8727052231658583E-3</v>
      </c>
      <c r="AF32" s="28">
        <f>외인!AF32</f>
        <v>26919.040000000001</v>
      </c>
      <c r="AG32" s="35">
        <f>시기외12!AG32-시기외26!AG32</f>
        <v>1.7669537384724346E-4</v>
      </c>
      <c r="AH32" s="28">
        <f>외인!AH32</f>
        <v>215909.83</v>
      </c>
      <c r="AI32" s="35">
        <f>시기외12!AI32-시기외26!AI32</f>
        <v>1.3131107260917442E-3</v>
      </c>
      <c r="AJ32" s="28">
        <f>외인!AJ32</f>
        <v>128116.49</v>
      </c>
      <c r="AK32" s="35">
        <f>시기외12!AK32-시기외26!AK32</f>
        <v>-3.0201895285954898E-3</v>
      </c>
      <c r="AL32" s="28">
        <f>외인!AL32</f>
        <v>99036.5</v>
      </c>
      <c r="AM32" s="35">
        <f>시기외12!AM32-시기외26!AM32</f>
        <v>9.9349689361173448E-4</v>
      </c>
      <c r="AN32" s="28">
        <f>외인!AN32</f>
        <v>196483.89</v>
      </c>
      <c r="AO32" s="35">
        <f>시기외12!AO32-시기외26!AO32</f>
        <v>5.2047474178897714E-3</v>
      </c>
      <c r="AP32" s="28">
        <f>외인!AP32</f>
        <v>122882.59</v>
      </c>
      <c r="AQ32" s="35">
        <f>시기외12!AQ32-시기외26!AQ32</f>
        <v>3.6066853671329032E-4</v>
      </c>
      <c r="AR32" s="28">
        <f>외인!AR32</f>
        <v>27797.08</v>
      </c>
      <c r="AS32" s="35">
        <f>시기외12!AS32-시기외26!AS32</f>
        <v>1.3832251502623296E-3</v>
      </c>
      <c r="AT32" s="28">
        <f>외인!AT32</f>
        <v>91002.74</v>
      </c>
      <c r="AU32" s="35">
        <f>시기외12!AU32-시기외26!AU32</f>
        <v>4.4948644808375003E-4</v>
      </c>
      <c r="AV32" s="28">
        <f>외인!AV32</f>
        <v>53030.03</v>
      </c>
      <c r="AW32" s="35">
        <f>시기외12!AW32-시기외26!AW32</f>
        <v>-4.6398078470601557E-5</v>
      </c>
      <c r="AX32" s="28">
        <f>외인!AX32</f>
        <v>56411.29</v>
      </c>
      <c r="AY32" s="35">
        <f>시기외12!AY32-시기외26!AY32</f>
        <v>1.4174185044994055E-3</v>
      </c>
      <c r="AZ32" s="28">
        <f>외인!AZ32</f>
        <v>2167766.42</v>
      </c>
      <c r="BA32" s="35">
        <f>시기외12!BA32-시기외26!BA32</f>
        <v>5.7351108631191526E-5</v>
      </c>
      <c r="BB32" s="28">
        <f>외인!BB32</f>
        <v>108683.96</v>
      </c>
      <c r="BC32" s="35">
        <f>시기외12!BC32-시기외26!BC32</f>
        <v>-6.5982574777944595E-4</v>
      </c>
      <c r="BD32" s="28">
        <f>외인!BD32</f>
        <v>51491.77</v>
      </c>
      <c r="BE32" s="35">
        <f>시기외12!BE32-시기외26!BE32</f>
        <v>1.9624095125445958E-3</v>
      </c>
      <c r="BF32" s="28">
        <f>외인!BF32</f>
        <v>0</v>
      </c>
      <c r="BG32" s="35" t="e">
        <f>시기외12!BG32-시기외26!BG32</f>
        <v>#DIV/0!</v>
      </c>
      <c r="BH32" s="28">
        <f>외인!BH32</f>
        <v>96587.39</v>
      </c>
      <c r="BI32" s="35">
        <f>시기외12!BI32-시기외26!BI32</f>
        <v>2.0605924991023072E-4</v>
      </c>
      <c r="BJ32" s="28">
        <f>외인!BJ32</f>
        <v>131625.94</v>
      </c>
      <c r="BK32" s="35">
        <f>시기외12!BK32-시기외26!BK32</f>
        <v>-1.5672933524775883E-3</v>
      </c>
      <c r="BL32" s="28">
        <f>외인!BL32</f>
        <v>60601.16</v>
      </c>
      <c r="BM32" s="35">
        <f>시기외12!BM32-시기외26!BM32</f>
        <v>-2.1212275308149801E-4</v>
      </c>
      <c r="BN32" s="28">
        <f>외인!BN32</f>
        <v>50030.7</v>
      </c>
      <c r="BO32" s="35">
        <f>시기외12!BO32-시기외26!BO32</f>
        <v>7.3129150779266687E-4</v>
      </c>
      <c r="BP32" s="28">
        <f>외인!BP32</f>
        <v>68302.95</v>
      </c>
      <c r="BQ32" s="35">
        <f>시기외12!BQ32-시기외26!BQ32</f>
        <v>3.9538501972782684E-4</v>
      </c>
      <c r="BR32" s="28">
        <f>외인!BR32</f>
        <v>264442.96999999997</v>
      </c>
      <c r="BS32" s="35">
        <f>시기외12!BS32-시기외26!BS32</f>
        <v>4.0716480627036276E-4</v>
      </c>
      <c r="BT32" s="28">
        <f>외인!BT32</f>
        <v>2060094.55</v>
      </c>
      <c r="BU32" s="35">
        <f>시기외12!BU32-시기외26!BU32</f>
        <v>-4.4714243139722229E-5</v>
      </c>
      <c r="BV32" s="28">
        <f>외인!BV32</f>
        <v>385417.37</v>
      </c>
      <c r="BW32" s="35">
        <f>시기외12!BW32-시기외26!BW32</f>
        <v>2.735595608822477E-5</v>
      </c>
      <c r="BX32" s="28">
        <f>외인!BX32</f>
        <v>88289.16</v>
      </c>
      <c r="BY32" s="35">
        <f>시기외12!BY32-시기외26!BY32</f>
        <v>2.0104009344030309E-3</v>
      </c>
      <c r="BZ32" s="28">
        <f>외인!BZ32</f>
        <v>295520.39</v>
      </c>
      <c r="CA32" s="35">
        <f>시기외12!CA32-시기외26!CA32</f>
        <v>3.7024493123386966E-3</v>
      </c>
      <c r="CB32" s="28">
        <f>외인!CB32</f>
        <v>14739.73</v>
      </c>
      <c r="CC32" s="35">
        <f>시기외12!CC32-시기외26!CC32</f>
        <v>4.0486672108144437E-4</v>
      </c>
      <c r="CD32" s="28">
        <f>외인!CD32</f>
        <v>37997.24</v>
      </c>
      <c r="CE32" s="35">
        <f>시기외12!CE32-시기외26!CE32</f>
        <v>-3.3377727659960428E-4</v>
      </c>
      <c r="CF32" s="28">
        <f>외인!CF32</f>
        <v>26357.96</v>
      </c>
      <c r="CG32" s="35">
        <f>시기외12!CG32-시기외26!CG32</f>
        <v>-1.2037071113447633E-3</v>
      </c>
      <c r="CH32" s="28">
        <f>외인!CH32</f>
        <v>74685.440000000002</v>
      </c>
      <c r="CI32" s="35">
        <f>시기외12!CI32-시기외26!CI32</f>
        <v>-5.5144637110615159E-5</v>
      </c>
      <c r="CJ32" s="28">
        <f>외인!CJ32</f>
        <v>416246.05</v>
      </c>
      <c r="CK32" s="35">
        <f>시기외12!CK32-시기외26!CK32</f>
        <v>-1.4752522258362471E-3</v>
      </c>
      <c r="CL32" s="28">
        <f>외인!CL32</f>
        <v>252288.26</v>
      </c>
      <c r="CM32" s="35">
        <f>시기외12!CM32-시기외26!CM32</f>
        <v>-3.884410172526649E-4</v>
      </c>
      <c r="CN32" s="28">
        <f>외인!CN32</f>
        <v>135580.75</v>
      </c>
      <c r="CO32" s="35">
        <f>시기외12!CO32-시기외26!CO32</f>
        <v>-1.4167073139040353E-3</v>
      </c>
      <c r="CP32" s="28">
        <f>외인!CP32</f>
        <v>109434</v>
      </c>
      <c r="CQ32" s="35">
        <f>시기외12!CQ32-시기외26!CQ32</f>
        <v>-6.617408854642506E-4</v>
      </c>
      <c r="CR32" s="28">
        <f>외인!CR32</f>
        <v>183031.71</v>
      </c>
      <c r="CS32" s="35">
        <f>시기외12!CS32-시기외26!CS32</f>
        <v>-1.9451225064551078E-3</v>
      </c>
      <c r="CT32" s="28">
        <f>외인!CT32</f>
        <v>110035.31</v>
      </c>
      <c r="CU32" s="35">
        <f>시기외12!CU32-시기외26!CU32</f>
        <v>-5.9784239205127199E-4</v>
      </c>
      <c r="CV32" s="28">
        <f>외인!CV32</f>
        <v>2060094.55</v>
      </c>
      <c r="CW32" s="35">
        <f>시기외12!CW32-시기외26!CW32</f>
        <v>-4.4714243139722229E-5</v>
      </c>
      <c r="CX32" s="28">
        <f>외인!CX32</f>
        <v>214553.36</v>
      </c>
      <c r="CY32" s="35">
        <f>시기외12!CY32-시기외26!CY32</f>
        <v>-4.0779046388908372E-4</v>
      </c>
      <c r="CZ32" s="28">
        <f>외인!CZ32</f>
        <v>19648.900000000001</v>
      </c>
      <c r="DA32" s="35">
        <f>시기외12!DA32-시기외26!DA32</f>
        <v>9.9000489564530971E-4</v>
      </c>
      <c r="DB32" s="28">
        <f>외인!DB32</f>
        <v>51491.77</v>
      </c>
      <c r="DC32" s="35">
        <f>시기외12!DC32-시기외26!DC32</f>
        <v>1.9624095125445958E-3</v>
      </c>
      <c r="DD32" s="28">
        <f>외인!DD32</f>
        <v>9293.9699999999993</v>
      </c>
      <c r="DE32" s="35">
        <f>시기외12!DE32-시기외26!DE32</f>
        <v>6.1438880939008057E-4</v>
      </c>
      <c r="DF32" s="28">
        <f>외인!DF32</f>
        <v>65367.07</v>
      </c>
      <c r="DG32" s="35">
        <f>시기외12!DG32-시기외26!DG32</f>
        <v>2.2625337769919345E-3</v>
      </c>
      <c r="DH32" s="28">
        <f>외인!DH32</f>
        <v>29163.43</v>
      </c>
      <c r="DI32" s="35">
        <f>시기외12!DI32-시기외26!DI32</f>
        <v>-5.3196574331161551E-4</v>
      </c>
      <c r="DJ32" s="28">
        <f>외인!DJ32</f>
        <v>616710.03</v>
      </c>
      <c r="DK32" s="35">
        <f>시기외12!DK32-시기외26!DK32</f>
        <v>1.517063806794742E-4</v>
      </c>
      <c r="DL32" s="28">
        <f>외인!DL32</f>
        <v>105727.56</v>
      </c>
      <c r="DM32" s="35">
        <f>시기외12!DM32-시기외26!DM32</f>
        <v>-1.7246313405706582E-3</v>
      </c>
      <c r="DN32" s="28">
        <f>외인!DN32</f>
        <v>2060094.55</v>
      </c>
      <c r="DO32" s="35">
        <f>시기외12!DO32-시기외26!DO32</f>
        <v>-4.4714243139722229E-5</v>
      </c>
      <c r="DP32" s="28">
        <f>외인!DP32</f>
        <v>84527.22</v>
      </c>
      <c r="DQ32" s="35">
        <f>시기외12!DQ32-시기외26!DQ32</f>
        <v>-3.6741185049514484E-3</v>
      </c>
      <c r="DR32" s="28">
        <f>외인!DR32</f>
        <v>43346.98</v>
      </c>
      <c r="DS32" s="35">
        <f>시기외12!DS32-시기외26!DS32</f>
        <v>-1.3750573091290789E-3</v>
      </c>
      <c r="DT32" s="28">
        <f>외인!DT32</f>
        <v>146688.35</v>
      </c>
      <c r="DU32" s="35">
        <f>시기외12!DU32-시기외26!DU32</f>
        <v>-2.1638708518016136E-3</v>
      </c>
      <c r="DV32" s="28">
        <f>외인!DV32</f>
        <v>36177.29</v>
      </c>
      <c r="DW32" s="35">
        <f>시기외12!DW32-시기외26!DW32</f>
        <v>-1.0740506644586895E-3</v>
      </c>
      <c r="DX32" s="28">
        <f>외인!DX32</f>
        <v>101035.2</v>
      </c>
      <c r="DY32" s="35">
        <f>시기외12!DY32-시기외26!DY32</f>
        <v>-2.7333223581384809E-3</v>
      </c>
      <c r="DZ32" s="28">
        <f>외인!DZ32</f>
        <v>10667.66</v>
      </c>
      <c r="EA32" s="35">
        <f>시기외12!EA32-시기외26!EA32</f>
        <v>-3.5541370014836354E-3</v>
      </c>
      <c r="EB32" s="28">
        <f>외인!EB32</f>
        <v>14775.04</v>
      </c>
      <c r="EC32" s="35">
        <f>시기외12!EC32-시기외26!EC32</f>
        <v>-2.3562825030305334E-3</v>
      </c>
      <c r="ED32" s="28">
        <f>외인!ED32</f>
        <v>11479.09</v>
      </c>
      <c r="EE32" s="35">
        <f>시기외12!EE32-시기외26!EE32</f>
        <v>1.4181473355289603E-3</v>
      </c>
      <c r="EF32" s="28">
        <f>외인!EF32</f>
        <v>274387.64</v>
      </c>
      <c r="EG32" s="35">
        <f>시기외12!EG32-시기외26!EG32</f>
        <v>-4.9195447428554678E-4</v>
      </c>
      <c r="EH32" s="28">
        <f>외인!EH32</f>
        <v>207978.21</v>
      </c>
      <c r="EI32" s="35">
        <f>시기외12!EI32-시기외26!EI32</f>
        <v>1.1595957133464377E-5</v>
      </c>
      <c r="EJ32" s="28">
        <f>외인!EJ32</f>
        <v>103519.43</v>
      </c>
      <c r="EK32" s="35">
        <f>시기외12!EK32-시기외26!EK32</f>
        <v>-2.8983935329955331E-4</v>
      </c>
      <c r="EL32" s="28">
        <f>외인!EL32</f>
        <v>40547.67</v>
      </c>
      <c r="EM32" s="35">
        <f>시기외12!EM32-시기외26!EM32</f>
        <v>-3.3892101936002297E-4</v>
      </c>
      <c r="EN32" s="28">
        <f>외인!EN32</f>
        <v>43346.98</v>
      </c>
      <c r="EO32" s="35">
        <f>시기외12!EO32-시기외26!EO32</f>
        <v>-1.3750573091290789E-3</v>
      </c>
      <c r="EP32" s="28">
        <f>외인!EP32</f>
        <v>151504.71</v>
      </c>
      <c r="EQ32" s="35">
        <f>시기외12!EQ32-시기외26!EQ32</f>
        <v>1.9775300116899519E-5</v>
      </c>
      <c r="ER32" s="28">
        <f>외인!ER32</f>
        <v>12928.09</v>
      </c>
      <c r="ES32" s="35">
        <f>시기외12!ES32-시기외26!ES32</f>
        <v>-2.4099648138298235E-3</v>
      </c>
      <c r="ET32" s="28">
        <f>외인!ET32</f>
        <v>122882.59</v>
      </c>
      <c r="EU32" s="35">
        <f>시기외12!EU32-시기외26!EU32</f>
        <v>3.6066853671329032E-4</v>
      </c>
      <c r="EV32" s="28">
        <f>외인!EV32</f>
        <v>51824.12</v>
      </c>
      <c r="EW32" s="35">
        <f>시기외12!EW32-시기외26!EW32</f>
        <v>-5.6328625953309442E-4</v>
      </c>
      <c r="EX32" s="28">
        <f>외인!EX32</f>
        <v>57609.87</v>
      </c>
      <c r="EY32" s="35">
        <f>시기외12!EY32-시기외26!EY32</f>
        <v>-7.5483229739314265E-4</v>
      </c>
    </row>
    <row r="33" spans="1:155">
      <c r="A33" s="27">
        <f>외인!A33</f>
        <v>46079</v>
      </c>
      <c r="B33" s="28">
        <f>외인!B33</f>
        <v>5039326.72</v>
      </c>
      <c r="C33" s="35">
        <f>시기외12!C33-시기외26!C33</f>
        <v>3.7010321140185955E-4</v>
      </c>
      <c r="D33" s="28">
        <f>외인!D33</f>
        <v>652454.43000000005</v>
      </c>
      <c r="E33" s="35">
        <f>시기외12!E33-시기외26!E33</f>
        <v>-3.0773374922472363E-3</v>
      </c>
      <c r="F33" s="28">
        <f>외인!F33</f>
        <v>2195379.17</v>
      </c>
      <c r="G33" s="35">
        <f>시기외12!G33-시기외26!G33</f>
        <v>1.966652324977918E-4</v>
      </c>
      <c r="H33" s="28">
        <f>외인!H33</f>
        <v>319337.96999999997</v>
      </c>
      <c r="I33" s="35">
        <f>시기외12!I33-시기외26!I33</f>
        <v>-5.5920408682196216E-4</v>
      </c>
      <c r="J33" s="28">
        <f>외인!J33</f>
        <v>41504.33</v>
      </c>
      <c r="K33" s="35">
        <f>시기외12!K33-시기외26!K33</f>
        <v>-1.7603465491255739E-3</v>
      </c>
      <c r="L33" s="28">
        <f>외인!L33</f>
        <v>296250.98</v>
      </c>
      <c r="M33" s="35">
        <f>시기외12!M33-시기외26!M33</f>
        <v>-4.6331969938915316E-4</v>
      </c>
      <c r="N33" s="28">
        <f>외인!N33</f>
        <v>291513.28000000003</v>
      </c>
      <c r="O33" s="35">
        <f>시기외12!O33-시기외26!O33</f>
        <v>3.8920976327858664E-3</v>
      </c>
      <c r="P33" s="28">
        <f>외인!P33</f>
        <v>221566.31</v>
      </c>
      <c r="Q33" s="35">
        <f>시기외12!Q33-시기외26!Q33</f>
        <v>-6.1217100007474913E-4</v>
      </c>
      <c r="R33" s="28">
        <f>외인!R33</f>
        <v>151707.15</v>
      </c>
      <c r="S33" s="35">
        <f>시기외12!S33-시기외26!S33</f>
        <v>-1.6231238693634547E-3</v>
      </c>
      <c r="T33" s="28">
        <f>외인!T33</f>
        <v>9246.76</v>
      </c>
      <c r="U33" s="35">
        <f>시기외12!U33-시기외26!U33</f>
        <v>5.0532062685047958E-4</v>
      </c>
      <c r="V33" s="28">
        <f>외인!V33</f>
        <v>107313.08</v>
      </c>
      <c r="W33" s="35">
        <f>시기외12!W33-시기외26!W33</f>
        <v>-2.6092350503540496E-3</v>
      </c>
      <c r="X33" s="28">
        <f>외인!X33</f>
        <v>2176340.25</v>
      </c>
      <c r="Y33" s="35">
        <f>시기외12!Y33-시기외26!Y33</f>
        <v>-1.316497988009482E-4</v>
      </c>
      <c r="Z33" s="28">
        <f>외인!Z33</f>
        <v>52627.4</v>
      </c>
      <c r="AA33" s="35">
        <f>시기외12!AA33-시기외26!AA33</f>
        <v>-7.2363826641579044E-4</v>
      </c>
      <c r="AB33" s="28">
        <f>외인!AB33</f>
        <v>222226.7</v>
      </c>
      <c r="AC33" s="35">
        <f>시기외12!AC33-시기외26!AC33</f>
        <v>-4.025207586836623E-4</v>
      </c>
      <c r="AD33" s="28">
        <f>외인!AD33</f>
        <v>25045.4</v>
      </c>
      <c r="AE33" s="35">
        <f>시기외12!AE33-시기외26!AE33</f>
        <v>1.88684327934496E-3</v>
      </c>
      <c r="AF33" s="28">
        <f>외인!AF33</f>
        <v>25767.42</v>
      </c>
      <c r="AG33" s="35">
        <f>시기외12!AG33-시기외26!AG33</f>
        <v>2.3328554274934955E-5</v>
      </c>
      <c r="AH33" s="28">
        <f>외인!AH33</f>
        <v>213151.39</v>
      </c>
      <c r="AI33" s="35">
        <f>시기외12!AI33-시기외26!AI33</f>
        <v>1.3357746037408738E-3</v>
      </c>
      <c r="AJ33" s="28">
        <f>외인!AJ33</f>
        <v>129694.88</v>
      </c>
      <c r="AK33" s="35">
        <f>시기외12!AK33-시기외26!AK33</f>
        <v>-2.6330508919703522E-3</v>
      </c>
      <c r="AL33" s="28">
        <f>외인!AL33</f>
        <v>104603.46</v>
      </c>
      <c r="AM33" s="35">
        <f>시기외12!AM33-시기외26!AM33</f>
        <v>9.2716262605491259E-4</v>
      </c>
      <c r="AN33" s="28">
        <f>외인!AN33</f>
        <v>207868.9</v>
      </c>
      <c r="AO33" s="35">
        <f>시기외12!AO33-시기외26!AO33</f>
        <v>5.1443870710590877E-3</v>
      </c>
      <c r="AP33" s="28">
        <f>외인!AP33</f>
        <v>127903.69</v>
      </c>
      <c r="AQ33" s="35">
        <f>시기외12!AQ33-시기외26!AQ33</f>
        <v>3.1714670284348559E-4</v>
      </c>
      <c r="AR33" s="28">
        <f>외인!AR33</f>
        <v>27180.33</v>
      </c>
      <c r="AS33" s="35">
        <f>시기외12!AS33-시기외26!AS33</f>
        <v>1.261209730761569E-3</v>
      </c>
      <c r="AT33" s="28">
        <f>외인!AT33</f>
        <v>92218.33</v>
      </c>
      <c r="AU33" s="35">
        <f>시기외12!AU33-시기외26!AU33</f>
        <v>4.7331612112444608E-4</v>
      </c>
      <c r="AV33" s="28">
        <f>외인!AV33</f>
        <v>51933.59</v>
      </c>
      <c r="AW33" s="35">
        <f>시기외12!AW33-시기외26!AW33</f>
        <v>-1.8588266623064667E-4</v>
      </c>
      <c r="AX33" s="28">
        <f>외인!AX33</f>
        <v>57681.599999999999</v>
      </c>
      <c r="AY33" s="35">
        <f>시기외12!AY33-시기외26!AY33</f>
        <v>1.1587028830377971E-3</v>
      </c>
      <c r="AZ33" s="28">
        <f>외인!AZ33</f>
        <v>2327350.34</v>
      </c>
      <c r="BA33" s="35">
        <f>시기외12!BA33-시기외26!BA33</f>
        <v>-4.425104444182482E-6</v>
      </c>
      <c r="BB33" s="28">
        <f>외인!BB33</f>
        <v>107875.27</v>
      </c>
      <c r="BC33" s="35">
        <f>시기외12!BC33-시기외26!BC33</f>
        <v>-8.2802000861643011E-4</v>
      </c>
      <c r="BD33" s="28">
        <f>외인!BD33</f>
        <v>50880.13</v>
      </c>
      <c r="BE33" s="35">
        <f>시기외12!BE33-시기외26!BE33</f>
        <v>1.8270960942707469E-3</v>
      </c>
      <c r="BF33" s="28">
        <f>외인!BF33</f>
        <v>0</v>
      </c>
      <c r="BG33" s="35" t="e">
        <f>시기외12!BG33-시기외26!BG33</f>
        <v>#DIV/0!</v>
      </c>
      <c r="BH33" s="28">
        <f>외인!BH33</f>
        <v>96723.5</v>
      </c>
      <c r="BI33" s="35">
        <f>시기외12!BI33-시기외26!BI33</f>
        <v>-4.8451165774840172E-5</v>
      </c>
      <c r="BJ33" s="28">
        <f>외인!BJ33</f>
        <v>132867.31</v>
      </c>
      <c r="BK33" s="35">
        <f>시기외12!BK33-시기외26!BK33</f>
        <v>-1.3811081308427991E-3</v>
      </c>
      <c r="BL33" s="28">
        <f>외인!BL33</f>
        <v>59049.74</v>
      </c>
      <c r="BM33" s="35">
        <f>시기외12!BM33-시기외26!BM33</f>
        <v>9.705903809140745E-6</v>
      </c>
      <c r="BN33" s="28">
        <f>외인!BN33</f>
        <v>50000.83</v>
      </c>
      <c r="BO33" s="35">
        <f>시기외12!BO33-시기외26!BO33</f>
        <v>5.9139600803377709E-4</v>
      </c>
      <c r="BP33" s="28">
        <f>외인!BP33</f>
        <v>69442.720000000001</v>
      </c>
      <c r="BQ33" s="35">
        <f>시기외12!BQ33-시기외26!BQ33</f>
        <v>2.2608591011985405E-4</v>
      </c>
      <c r="BR33" s="28">
        <f>외인!BR33</f>
        <v>270996.15000000002</v>
      </c>
      <c r="BS33" s="35">
        <f>시기외12!BS33-시기외26!BS33</f>
        <v>4.5944892654025977E-4</v>
      </c>
      <c r="BT33" s="28">
        <f>외인!BT33</f>
        <v>2216001.33</v>
      </c>
      <c r="BU33" s="35">
        <f>시기외12!BU33-시기외26!BU33</f>
        <v>-1.3056564521693784E-4</v>
      </c>
      <c r="BV33" s="28">
        <f>외인!BV33</f>
        <v>390871.55</v>
      </c>
      <c r="BW33" s="35">
        <f>시기외12!BW33-시기외26!BW33</f>
        <v>1.1393506800584663E-4</v>
      </c>
      <c r="BX33" s="28">
        <f>외인!BX33</f>
        <v>87305.9</v>
      </c>
      <c r="BY33" s="35">
        <f>시기외12!BY33-시기외26!BY33</f>
        <v>1.8944270181802995E-3</v>
      </c>
      <c r="BZ33" s="28">
        <f>외인!BZ33</f>
        <v>312472.36</v>
      </c>
      <c r="CA33" s="35">
        <f>시기외12!CA33-시기외26!CA33</f>
        <v>3.6438934775679852E-3</v>
      </c>
      <c r="CB33" s="28">
        <f>외인!CB33</f>
        <v>14479.34</v>
      </c>
      <c r="CC33" s="35">
        <f>시기외12!CC33-시기외26!CC33</f>
        <v>1.3538573375365725E-4</v>
      </c>
      <c r="CD33" s="28">
        <f>외인!CD33</f>
        <v>37494.11</v>
      </c>
      <c r="CE33" s="35">
        <f>시기외12!CE33-시기외26!CE33</f>
        <v>-6.5154008827403298E-4</v>
      </c>
      <c r="CF33" s="28">
        <f>외인!CF33</f>
        <v>25579.79</v>
      </c>
      <c r="CG33" s="35">
        <f>시기외12!CG33-시기외26!CG33</f>
        <v>-1.2436014914125699E-3</v>
      </c>
      <c r="CH33" s="28">
        <f>외인!CH33</f>
        <v>72400.41</v>
      </c>
      <c r="CI33" s="35">
        <f>시기외12!CI33-시기외26!CI33</f>
        <v>-2.1060054728428389E-4</v>
      </c>
      <c r="CJ33" s="28">
        <f>외인!CJ33</f>
        <v>422110.19</v>
      </c>
      <c r="CK33" s="35">
        <f>시기외12!CK33-시기외26!CK33</f>
        <v>-1.4998201632184798E-3</v>
      </c>
      <c r="CL33" s="28">
        <f>외인!CL33</f>
        <v>248299.06</v>
      </c>
      <c r="CM33" s="35">
        <f>시기외12!CM33-시기외26!CM33</f>
        <v>-3.9967990655254024E-4</v>
      </c>
      <c r="CN33" s="28">
        <f>외인!CN33</f>
        <v>136049.24</v>
      </c>
      <c r="CO33" s="35">
        <f>시기외12!CO33-시기외26!CO33</f>
        <v>-1.4997146321605859E-3</v>
      </c>
      <c r="CP33" s="28">
        <f>외인!CP33</f>
        <v>108596.53</v>
      </c>
      <c r="CQ33" s="35">
        <f>시기외12!CQ33-시기외26!CQ33</f>
        <v>-8.287925394981255E-4</v>
      </c>
      <c r="CR33" s="28">
        <f>외인!CR33</f>
        <v>186925.07</v>
      </c>
      <c r="CS33" s="35">
        <f>시기외12!CS33-시기외26!CS33</f>
        <v>-1.5029043489032737E-3</v>
      </c>
      <c r="CT33" s="28">
        <f>외인!CT33</f>
        <v>112896.37</v>
      </c>
      <c r="CU33" s="35">
        <f>시기외12!CU33-시기외26!CU33</f>
        <v>-5.7284552695241074E-4</v>
      </c>
      <c r="CV33" s="28">
        <f>외인!CV33</f>
        <v>2216001.33</v>
      </c>
      <c r="CW33" s="35">
        <f>시기외12!CW33-시기외26!CW33</f>
        <v>-1.3056564521693784E-4</v>
      </c>
      <c r="CX33" s="28">
        <f>외인!CX33</f>
        <v>218697.92</v>
      </c>
      <c r="CY33" s="35">
        <f>시기외12!CY33-시기외26!CY33</f>
        <v>-2.6306129214677312E-4</v>
      </c>
      <c r="CZ33" s="28">
        <f>외인!CZ33</f>
        <v>20232.86</v>
      </c>
      <c r="DA33" s="35">
        <f>시기외12!DA33-시기외26!DA33</f>
        <v>1.1921502937992869E-3</v>
      </c>
      <c r="DB33" s="28">
        <f>외인!DB33</f>
        <v>50880.13</v>
      </c>
      <c r="DC33" s="35">
        <f>시기외12!DC33-시기외26!DC33</f>
        <v>1.8270960942707469E-3</v>
      </c>
      <c r="DD33" s="28">
        <f>외인!DD33</f>
        <v>9246.76</v>
      </c>
      <c r="DE33" s="35">
        <f>시기외12!DE33-시기외26!DE33</f>
        <v>5.0532062685047958E-4</v>
      </c>
      <c r="DF33" s="28">
        <f>외인!DF33</f>
        <v>64560.69</v>
      </c>
      <c r="DG33" s="35">
        <f>시기외12!DG33-시기외26!DG33</f>
        <v>2.156915157203905E-3</v>
      </c>
      <c r="DH33" s="28">
        <f>외인!DH33</f>
        <v>28778.9</v>
      </c>
      <c r="DI33" s="35">
        <f>시기외12!DI33-시기외26!DI33</f>
        <v>-9.1877434272397878E-4</v>
      </c>
      <c r="DJ33" s="28">
        <f>외인!DJ33</f>
        <v>622571.51</v>
      </c>
      <c r="DK33" s="35">
        <f>시기외12!DK33-시기외26!DK33</f>
        <v>2.347568582200003E-4</v>
      </c>
      <c r="DL33" s="28">
        <f>외인!DL33</f>
        <v>106523.85</v>
      </c>
      <c r="DM33" s="35">
        <f>시기외12!DM33-시기외26!DM33</f>
        <v>-1.8049676674324413E-3</v>
      </c>
      <c r="DN33" s="28">
        <f>외인!DN33</f>
        <v>2216001.33</v>
      </c>
      <c r="DO33" s="35">
        <f>시기외12!DO33-시기외26!DO33</f>
        <v>-1.3056564521693784E-4</v>
      </c>
      <c r="DP33" s="28">
        <f>외인!DP33</f>
        <v>85594.09</v>
      </c>
      <c r="DQ33" s="35">
        <f>시기외12!DQ33-시기외26!DQ33</f>
        <v>-3.6064320826729801E-3</v>
      </c>
      <c r="DR33" s="28">
        <f>외인!DR33</f>
        <v>43565.06</v>
      </c>
      <c r="DS33" s="35">
        <f>시기외12!DS33-시기외26!DS33</f>
        <v>-1.6014151755412709E-3</v>
      </c>
      <c r="DT33" s="28">
        <f>외인!DT33</f>
        <v>151707.15</v>
      </c>
      <c r="DU33" s="35">
        <f>시기외12!DU33-시기외26!DU33</f>
        <v>-1.6231238693634547E-3</v>
      </c>
      <c r="DV33" s="28">
        <f>외인!DV33</f>
        <v>35051.83</v>
      </c>
      <c r="DW33" s="35">
        <f>시기외12!DW33-시기외26!DW33</f>
        <v>-1.0442475206540631E-3</v>
      </c>
      <c r="DX33" s="28">
        <f>외인!DX33</f>
        <v>107313.08</v>
      </c>
      <c r="DY33" s="35">
        <f>시기외12!DY33-시기외26!DY33</f>
        <v>-2.6092350503540496E-3</v>
      </c>
      <c r="DZ33" s="28">
        <f>외인!DZ33</f>
        <v>10614.05</v>
      </c>
      <c r="EA33" s="35">
        <f>시기외12!EA33-시기외26!EA33</f>
        <v>-3.4770154786858843E-3</v>
      </c>
      <c r="EB33" s="28">
        <f>외인!EB33</f>
        <v>14576.91</v>
      </c>
      <c r="EC33" s="35">
        <f>시기외12!EC33-시기외26!EC33</f>
        <v>-2.6880600859882716E-3</v>
      </c>
      <c r="ED33" s="28">
        <f>외인!ED33</f>
        <v>11494.16</v>
      </c>
      <c r="EE33" s="35">
        <f>시기외12!EE33-시기외26!EE33</f>
        <v>1.1954740644356163E-3</v>
      </c>
      <c r="EF33" s="28">
        <f>외인!EF33</f>
        <v>279557.68</v>
      </c>
      <c r="EG33" s="35">
        <f>시기외12!EG33-시기외26!EG33</f>
        <v>-5.2424439192137566E-4</v>
      </c>
      <c r="EH33" s="28">
        <f>외인!EH33</f>
        <v>215383.06</v>
      </c>
      <c r="EI33" s="35">
        <f>시기외12!EI33-시기외26!EI33</f>
        <v>3.7550294354133425E-5</v>
      </c>
      <c r="EJ33" s="28">
        <f>외인!EJ33</f>
        <v>101434.14</v>
      </c>
      <c r="EK33" s="35">
        <f>시기외12!EK33-시기외26!EK33</f>
        <v>-4.5110293984816944E-4</v>
      </c>
      <c r="EL33" s="28">
        <f>외인!EL33</f>
        <v>40051.1</v>
      </c>
      <c r="EM33" s="35">
        <f>시기외12!EM33-시기외26!EM33</f>
        <v>-6.3040455623019536E-4</v>
      </c>
      <c r="EN33" s="28">
        <f>외인!EN33</f>
        <v>43565.06</v>
      </c>
      <c r="EO33" s="35">
        <f>시기외12!EO33-시기외26!EO33</f>
        <v>-1.6014151755412709E-3</v>
      </c>
      <c r="EP33" s="28">
        <f>외인!EP33</f>
        <v>149902.19</v>
      </c>
      <c r="EQ33" s="35">
        <f>시기외12!EQ33-시기외26!EQ33</f>
        <v>2.106561590005041E-4</v>
      </c>
      <c r="ER33" s="28">
        <f>외인!ER33</f>
        <v>12762.26</v>
      </c>
      <c r="ES33" s="35">
        <f>시기외12!ES33-시기외26!ES33</f>
        <v>-1.9969133699925456E-3</v>
      </c>
      <c r="ET33" s="28">
        <f>외인!ET33</f>
        <v>127903.69</v>
      </c>
      <c r="EU33" s="35">
        <f>시기외12!EU33-시기외26!EU33</f>
        <v>3.1714670284348559E-4</v>
      </c>
      <c r="EV33" s="28">
        <f>외인!EV33</f>
        <v>52627.4</v>
      </c>
      <c r="EW33" s="35">
        <f>시기외12!EW33-시기외26!EW33</f>
        <v>-7.2363826641579044E-4</v>
      </c>
      <c r="EX33" s="28">
        <f>외인!EX33</f>
        <v>55969.13</v>
      </c>
      <c r="EY33" s="35">
        <f>시기외12!EY33-시기외26!EY33</f>
        <v>-9.2623969110651005E-4</v>
      </c>
    </row>
    <row r="34" spans="1:155">
      <c r="A34" s="27">
        <f>외인!A34</f>
        <v>46080</v>
      </c>
      <c r="B34" s="28">
        <f>외인!B34</f>
        <v>4988756.01</v>
      </c>
      <c r="C34" s="35">
        <f>시기외12!C34-시기외26!C34</f>
        <v>2.1843359557897758E-4</v>
      </c>
      <c r="D34" s="28">
        <f>외인!D34</f>
        <v>655282.44999999995</v>
      </c>
      <c r="E34" s="35">
        <f>시기외12!E34-시기외26!E34</f>
        <v>-2.9451444966529399E-3</v>
      </c>
      <c r="F34" s="28">
        <f>외인!F34</f>
        <v>2188404.56</v>
      </c>
      <c r="G34" s="35">
        <f>시기외12!G34-시기외26!G34</f>
        <v>-7.9629526125129906E-6</v>
      </c>
      <c r="H34" s="28">
        <f>외인!H34</f>
        <v>323180.43</v>
      </c>
      <c r="I34" s="35">
        <f>시기외12!I34-시기외26!I34</f>
        <v>-3.6307192283095875E-4</v>
      </c>
      <c r="J34" s="28">
        <f>외인!J34</f>
        <v>41042.36</v>
      </c>
      <c r="K34" s="35">
        <f>시기외12!K34-시기외26!K34</f>
        <v>-1.801022609437973E-3</v>
      </c>
      <c r="L34" s="28">
        <f>외인!L34</f>
        <v>300073.05</v>
      </c>
      <c r="M34" s="35">
        <f>시기외12!M34-시기외26!M34</f>
        <v>-2.5963274890528727E-4</v>
      </c>
      <c r="N34" s="28">
        <f>외인!N34</f>
        <v>303074.13</v>
      </c>
      <c r="O34" s="35">
        <f>시기외12!O34-시기외26!O34</f>
        <v>3.7734007041750244E-3</v>
      </c>
      <c r="P34" s="28">
        <f>외인!P34</f>
        <v>221681.48</v>
      </c>
      <c r="Q34" s="35">
        <f>시기외12!Q34-시기외26!Q34</f>
        <v>-5.4373324904536269E-4</v>
      </c>
      <c r="R34" s="28">
        <f>외인!R34</f>
        <v>150869.76000000001</v>
      </c>
      <c r="S34" s="35">
        <f>시기외12!S34-시기외26!S34</f>
        <v>-1.1266047014338797E-3</v>
      </c>
      <c r="T34" s="28">
        <f>외인!T34</f>
        <v>8908.82</v>
      </c>
      <c r="U34" s="35">
        <f>시기외12!U34-시기외26!U34</f>
        <v>-4.9031291221672156E-5</v>
      </c>
      <c r="V34" s="28">
        <f>외인!V34</f>
        <v>106062.07</v>
      </c>
      <c r="W34" s="35">
        <f>시기외12!W34-시기외26!W34</f>
        <v>-2.413397278013314E-3</v>
      </c>
      <c r="X34" s="28">
        <f>외인!X34</f>
        <v>2144942.39</v>
      </c>
      <c r="Y34" s="35">
        <f>시기외12!Y34-시기외26!Y34</f>
        <v>-3.9284064262420709E-4</v>
      </c>
      <c r="Z34" s="28">
        <f>외인!Z34</f>
        <v>49909.02</v>
      </c>
      <c r="AA34" s="35">
        <f>시기외12!AA34-시기외26!AA34</f>
        <v>-8.597061657364195E-4</v>
      </c>
      <c r="AB34" s="28">
        <f>외인!AB34</f>
        <v>214807.34</v>
      </c>
      <c r="AC34" s="35">
        <f>시기외12!AC34-시기외26!AC34</f>
        <v>-4.6879524433776415E-4</v>
      </c>
      <c r="AD34" s="28">
        <f>외인!AD34</f>
        <v>23906.98</v>
      </c>
      <c r="AE34" s="35">
        <f>시기외12!AE34-시기외26!AE34</f>
        <v>1.8170032495420747E-3</v>
      </c>
      <c r="AF34" s="28">
        <f>외인!AF34</f>
        <v>24827.11</v>
      </c>
      <c r="AG34" s="35">
        <f>시기외12!AG34-시기외26!AG34</f>
        <v>-1.2806388984249503E-4</v>
      </c>
      <c r="AH34" s="28">
        <f>외인!AH34</f>
        <v>214766.43</v>
      </c>
      <c r="AI34" s="35">
        <f>시기외12!AI34-시기외26!AI34</f>
        <v>1.1936288680607736E-3</v>
      </c>
      <c r="AJ34" s="28">
        <f>외인!AJ34</f>
        <v>128713.01</v>
      </c>
      <c r="AK34" s="35">
        <f>시기외12!AK34-시기외26!AK34</f>
        <v>-2.2132547194947411E-3</v>
      </c>
      <c r="AL34" s="28">
        <f>외인!AL34</f>
        <v>103031.52</v>
      </c>
      <c r="AM34" s="35">
        <f>시기외12!AM34-시기외26!AM34</f>
        <v>8.5014410137294915E-4</v>
      </c>
      <c r="AN34" s="28">
        <f>외인!AN34</f>
        <v>220929.13</v>
      </c>
      <c r="AO34" s="35">
        <f>시기외12!AO34-시기외26!AO34</f>
        <v>4.9945250395412866E-3</v>
      </c>
      <c r="AP34" s="28">
        <f>외인!AP34</f>
        <v>124958.96</v>
      </c>
      <c r="AQ34" s="35">
        <f>시기외12!AQ34-시기외26!AQ34</f>
        <v>1.0569598045009855E-4</v>
      </c>
      <c r="AR34" s="28">
        <f>외인!AR34</f>
        <v>27027.07</v>
      </c>
      <c r="AS34" s="35">
        <f>시기외12!AS34-시기외26!AS34</f>
        <v>1.0787198591896219E-3</v>
      </c>
      <c r="AT34" s="28">
        <f>외인!AT34</f>
        <v>90932.32</v>
      </c>
      <c r="AU34" s="35">
        <f>시기외12!AU34-시기외26!AU34</f>
        <v>4.1566748123766798E-4</v>
      </c>
      <c r="AV34" s="28">
        <f>외인!AV34</f>
        <v>51828.89</v>
      </c>
      <c r="AW34" s="35">
        <f>시기외12!AW34-시기외26!AW34</f>
        <v>-3.2595995571279646E-4</v>
      </c>
      <c r="AX34" s="28">
        <f>외인!AX34</f>
        <v>57636.66</v>
      </c>
      <c r="AY34" s="35">
        <f>시기외12!AY34-시기외26!AY34</f>
        <v>8.4411654315993305E-4</v>
      </c>
      <c r="AZ34" s="28">
        <f>외인!AZ34</f>
        <v>2295627.2599999998</v>
      </c>
      <c r="BA34" s="35">
        <f>시기외12!BA34-시기외26!BA34</f>
        <v>-2.3470117714180234E-4</v>
      </c>
      <c r="BB34" s="28">
        <f>외인!BB34</f>
        <v>103122.35</v>
      </c>
      <c r="BC34" s="35">
        <f>시기외12!BC34-시기외26!BC34</f>
        <v>-9.7695920138692873E-4</v>
      </c>
      <c r="BD34" s="28">
        <f>외인!BD34</f>
        <v>47982.09</v>
      </c>
      <c r="BE34" s="35">
        <f>시기외12!BE34-시기외26!BE34</f>
        <v>9.2412904894103231E-4</v>
      </c>
      <c r="BF34" s="28">
        <f>외인!BF34</f>
        <v>0</v>
      </c>
      <c r="BG34" s="35" t="e">
        <f>시기외12!BG34-시기외26!BG34</f>
        <v>#DIV/0!</v>
      </c>
      <c r="BH34" s="28">
        <f>외인!BH34</f>
        <v>95021.25</v>
      </c>
      <c r="BI34" s="35">
        <f>시기외12!BI34-시기외26!BI34</f>
        <v>-2.1087759319917635E-4</v>
      </c>
      <c r="BJ34" s="28">
        <f>외인!BJ34</f>
        <v>135370.53</v>
      </c>
      <c r="BK34" s="35">
        <f>시기외12!BK34-시기외26!BK34</f>
        <v>-1.0802620458721249E-3</v>
      </c>
      <c r="BL34" s="28">
        <f>외인!BL34</f>
        <v>58444.31</v>
      </c>
      <c r="BM34" s="35">
        <f>시기외12!BM34-시기외26!BM34</f>
        <v>1.5004422115560208E-4</v>
      </c>
      <c r="BN34" s="28">
        <f>외인!BN34</f>
        <v>51584.28</v>
      </c>
      <c r="BO34" s="35">
        <f>시기외12!BO34-시기외26!BO34</f>
        <v>4.5114910959298017E-4</v>
      </c>
      <c r="BP34" s="28">
        <f>외인!BP34</f>
        <v>68800.02</v>
      </c>
      <c r="BQ34" s="35">
        <f>시기외12!BQ34-시기외26!BQ34</f>
        <v>5.528164121019509E-5</v>
      </c>
      <c r="BR34" s="28">
        <f>외인!BR34</f>
        <v>268576.46000000002</v>
      </c>
      <c r="BS34" s="35">
        <f>시기외12!BS34-시기외26!BS34</f>
        <v>3.4874323154729468E-4</v>
      </c>
      <c r="BT34" s="28">
        <f>외인!BT34</f>
        <v>2183453.88</v>
      </c>
      <c r="BU34" s="35">
        <f>시기외12!BU34-시기외26!BU34</f>
        <v>-3.9073455716140339E-4</v>
      </c>
      <c r="BV34" s="28">
        <f>외인!BV34</f>
        <v>387867.33</v>
      </c>
      <c r="BW34" s="35">
        <f>시기외12!BW34-시기외26!BW34</f>
        <v>1.3105777904989351E-4</v>
      </c>
      <c r="BX34" s="28">
        <f>외인!BX34</f>
        <v>85033.13</v>
      </c>
      <c r="BY34" s="35">
        <f>시기외12!BY34-시기외26!BY34</f>
        <v>1.6605378886962218E-3</v>
      </c>
      <c r="BZ34" s="28">
        <f>외인!BZ34</f>
        <v>323960.65999999997</v>
      </c>
      <c r="CA34" s="35">
        <f>시기외12!CA34-시기외26!CA34</f>
        <v>3.5261578188848105E-3</v>
      </c>
      <c r="CB34" s="28">
        <f>외인!CB34</f>
        <v>14338.55</v>
      </c>
      <c r="CC34" s="35">
        <f>시기외12!CC34-시기외26!CC34</f>
        <v>-1.1801129654994335E-4</v>
      </c>
      <c r="CD34" s="28">
        <f>외인!CD34</f>
        <v>37310.639999999999</v>
      </c>
      <c r="CE34" s="35">
        <f>시기외12!CE34-시기외26!CE34</f>
        <v>-7.5546646837079678E-4</v>
      </c>
      <c r="CF34" s="28">
        <f>외인!CF34</f>
        <v>25583.69</v>
      </c>
      <c r="CG34" s="35">
        <f>시기외12!CG34-시기외26!CG34</f>
        <v>-1.2388295458676567E-3</v>
      </c>
      <c r="CH34" s="28">
        <f>외인!CH34</f>
        <v>71513.740000000005</v>
      </c>
      <c r="CI34" s="35">
        <f>시기외12!CI34-시기외26!CI34</f>
        <v>-3.7439456595986307E-4</v>
      </c>
      <c r="CJ34" s="28">
        <f>외인!CJ34</f>
        <v>425732.44</v>
      </c>
      <c r="CK34" s="35">
        <f>시기외12!CK34-시기외26!CK34</f>
        <v>-1.4125877017571653E-3</v>
      </c>
      <c r="CL34" s="28">
        <f>외인!CL34</f>
        <v>241054.23</v>
      </c>
      <c r="CM34" s="35">
        <f>시기외12!CM34-시기외26!CM34</f>
        <v>-4.3965492716236602E-4</v>
      </c>
      <c r="CN34" s="28">
        <f>외인!CN34</f>
        <v>132354.91</v>
      </c>
      <c r="CO34" s="35">
        <f>시기외12!CO34-시기외26!CO34</f>
        <v>-1.5188581984036831E-3</v>
      </c>
      <c r="CP34" s="28">
        <f>외인!CP34</f>
        <v>103832.02</v>
      </c>
      <c r="CQ34" s="35">
        <f>시기외12!CQ34-시기외26!CQ34</f>
        <v>-9.7384341575054115E-4</v>
      </c>
      <c r="CR34" s="28">
        <f>외인!CR34</f>
        <v>185705.86</v>
      </c>
      <c r="CS34" s="35">
        <f>시기외12!CS34-시기외26!CS34</f>
        <v>-1.0967248984310801E-3</v>
      </c>
      <c r="CT34" s="28">
        <f>외인!CT34</f>
        <v>111028.56</v>
      </c>
      <c r="CU34" s="35">
        <f>시기외12!CU34-시기외26!CU34</f>
        <v>-5.2502333843165304E-4</v>
      </c>
      <c r="CV34" s="28">
        <f>외인!CV34</f>
        <v>2183453.88</v>
      </c>
      <c r="CW34" s="35">
        <f>시기외12!CW34-시기외26!CW34</f>
        <v>-3.9073455716140339E-4</v>
      </c>
      <c r="CX34" s="28">
        <f>외인!CX34</f>
        <v>219840.48</v>
      </c>
      <c r="CY34" s="35">
        <f>시기외12!CY34-시기외26!CY34</f>
        <v>-1.2044093755753625E-4</v>
      </c>
      <c r="CZ34" s="28">
        <f>외인!CZ34</f>
        <v>19189.2</v>
      </c>
      <c r="DA34" s="35">
        <f>시기외12!DA34-시기외26!DA34</f>
        <v>9.7571335445320465E-4</v>
      </c>
      <c r="DB34" s="28">
        <f>외인!DB34</f>
        <v>47982.09</v>
      </c>
      <c r="DC34" s="35">
        <f>시기외12!DC34-시기외26!DC34</f>
        <v>9.2412904894103231E-4</v>
      </c>
      <c r="DD34" s="28">
        <f>외인!DD34</f>
        <v>8908.82</v>
      </c>
      <c r="DE34" s="35">
        <f>시기외12!DE34-시기외26!DE34</f>
        <v>-4.9031291221672156E-5</v>
      </c>
      <c r="DF34" s="28">
        <f>외인!DF34</f>
        <v>63430.95</v>
      </c>
      <c r="DG34" s="35">
        <f>시기외12!DG34-시기외26!DG34</f>
        <v>1.9489916398701713E-3</v>
      </c>
      <c r="DH34" s="28">
        <f>외인!DH34</f>
        <v>28695.72</v>
      </c>
      <c r="DI34" s="35">
        <f>시기외12!DI34-시기외26!DI34</f>
        <v>-1.0244975371300122E-3</v>
      </c>
      <c r="DJ34" s="28">
        <f>외인!DJ34</f>
        <v>623378.38</v>
      </c>
      <c r="DK34" s="35">
        <f>시기외12!DK34-시기외26!DK34</f>
        <v>2.1407709955119673E-4</v>
      </c>
      <c r="DL34" s="28">
        <f>외인!DL34</f>
        <v>103790.39999999999</v>
      </c>
      <c r="DM34" s="35">
        <f>시기외12!DM34-시기외26!DM34</f>
        <v>-1.7794847685683474E-3</v>
      </c>
      <c r="DN34" s="28">
        <f>외인!DN34</f>
        <v>2183453.88</v>
      </c>
      <c r="DO34" s="35">
        <f>시기외12!DO34-시기외26!DO34</f>
        <v>-3.9073455716140339E-4</v>
      </c>
      <c r="DP34" s="28">
        <f>외인!DP34</f>
        <v>87514.63</v>
      </c>
      <c r="DQ34" s="35">
        <f>시기외12!DQ34-시기외26!DQ34</f>
        <v>-3.2973598635097157E-3</v>
      </c>
      <c r="DR34" s="28">
        <f>외인!DR34</f>
        <v>42789.31</v>
      </c>
      <c r="DS34" s="35">
        <f>시기외12!DS34-시기외26!DS34</f>
        <v>-1.8190883072646512E-3</v>
      </c>
      <c r="DT34" s="28">
        <f>외인!DT34</f>
        <v>150869.76000000001</v>
      </c>
      <c r="DU34" s="35">
        <f>시기외12!DU34-시기외26!DU34</f>
        <v>-1.1266047014338797E-3</v>
      </c>
      <c r="DV34" s="28">
        <f>외인!DV34</f>
        <v>34667.83</v>
      </c>
      <c r="DW34" s="35">
        <f>시기외12!DW34-시기외26!DW34</f>
        <v>-1.0189173159253649E-3</v>
      </c>
      <c r="DX34" s="28">
        <f>외인!DX34</f>
        <v>106062.07</v>
      </c>
      <c r="DY34" s="35">
        <f>시기외12!DY34-시기외26!DY34</f>
        <v>-2.413397278013314E-3</v>
      </c>
      <c r="DZ34" s="28">
        <f>외인!DZ34</f>
        <v>10841.5</v>
      </c>
      <c r="EA34" s="35">
        <f>시기외12!EA34-시기외26!EA34</f>
        <v>-3.41713494457393E-3</v>
      </c>
      <c r="EB34" s="28">
        <f>외인!EB34</f>
        <v>14595.53</v>
      </c>
      <c r="EC34" s="35">
        <f>시기외12!EC34-시기외26!EC34</f>
        <v>-2.6445792321439735E-3</v>
      </c>
      <c r="ED34" s="28">
        <f>외인!ED34</f>
        <v>11503.73</v>
      </c>
      <c r="EE34" s="35">
        <f>시기외12!EE34-시기외26!EE34</f>
        <v>6.9455774563936985E-4</v>
      </c>
      <c r="EF34" s="28">
        <f>외인!EF34</f>
        <v>281369.93</v>
      </c>
      <c r="EG34" s="35">
        <f>시기외12!EG34-시기외26!EG34</f>
        <v>-4.9504894140915603E-4</v>
      </c>
      <c r="EH34" s="28">
        <f>외인!EH34</f>
        <v>210477.76</v>
      </c>
      <c r="EI34" s="35">
        <f>시기외12!EI34-시기외26!EI34</f>
        <v>-5.2662294079031287E-6</v>
      </c>
      <c r="EJ34" s="28">
        <f>외인!EJ34</f>
        <v>99509.64</v>
      </c>
      <c r="EK34" s="35">
        <f>시기외12!EK34-시기외26!EK34</f>
        <v>-6.2250524425056832E-4</v>
      </c>
      <c r="EL34" s="28">
        <f>외인!EL34</f>
        <v>39845.42</v>
      </c>
      <c r="EM34" s="35">
        <f>시기외12!EM34-시기외26!EM34</f>
        <v>-7.2323919712804661E-4</v>
      </c>
      <c r="EN34" s="28">
        <f>외인!EN34</f>
        <v>42789.31</v>
      </c>
      <c r="EO34" s="35">
        <f>시기외12!EO34-시기외26!EO34</f>
        <v>-1.8190883072646512E-3</v>
      </c>
      <c r="EP34" s="28">
        <f>외인!EP34</f>
        <v>152595.15</v>
      </c>
      <c r="EQ34" s="35">
        <f>시기외12!EQ34-시기외26!EQ34</f>
        <v>3.4045756731173135E-4</v>
      </c>
      <c r="ER34" s="28">
        <f>외인!ER34</f>
        <v>12849.93</v>
      </c>
      <c r="ES34" s="35">
        <f>시기외12!ES34-시기외26!ES34</f>
        <v>-1.6382393581907682E-3</v>
      </c>
      <c r="ET34" s="28">
        <f>외인!ET34</f>
        <v>124958.96</v>
      </c>
      <c r="EU34" s="35">
        <f>시기외12!EU34-시기외26!EU34</f>
        <v>1.0569598045009855E-4</v>
      </c>
      <c r="EV34" s="28">
        <f>외인!EV34</f>
        <v>49909.02</v>
      </c>
      <c r="EW34" s="35">
        <f>시기외12!EW34-시기외26!EW34</f>
        <v>-8.597061657364195E-4</v>
      </c>
      <c r="EX34" s="28">
        <f>외인!EX34</f>
        <v>53922.99</v>
      </c>
      <c r="EY34" s="35">
        <f>시기외12!EY34-시기외26!EY34</f>
        <v>-1.0774068284137277E-3</v>
      </c>
    </row>
    <row r="35" spans="1:155">
      <c r="A35" s="27">
        <f>외인!A35</f>
        <v>46084</v>
      </c>
      <c r="B35" s="28">
        <f>외인!B35</f>
        <v>4627593.42</v>
      </c>
      <c r="C35" s="35">
        <f>시기외12!C35-시기외26!C35</f>
        <v>6.6745149563241348E-6</v>
      </c>
      <c r="D35" s="28">
        <f>외인!D35</f>
        <v>625363.34</v>
      </c>
      <c r="E35" s="35">
        <f>시기외12!E35-시기외26!E35</f>
        <v>-2.6744028450533842E-3</v>
      </c>
      <c r="F35" s="28">
        <f>외인!F35</f>
        <v>2007571.91</v>
      </c>
      <c r="G35" s="35">
        <f>시기외12!G35-시기외26!G35</f>
        <v>-2.7375340222301169E-4</v>
      </c>
      <c r="H35" s="28">
        <f>외인!H35</f>
        <v>294385.96999999997</v>
      </c>
      <c r="I35" s="35">
        <f>시기외12!I35-시기외26!I35</f>
        <v>-2.0981977248099451E-4</v>
      </c>
      <c r="J35" s="28">
        <f>외인!J35</f>
        <v>38079.21</v>
      </c>
      <c r="K35" s="35">
        <f>시기외12!K35-시기외26!K35</f>
        <v>-1.7821905771987731E-3</v>
      </c>
      <c r="L35" s="28">
        <f>외인!L35</f>
        <v>273468.15000000002</v>
      </c>
      <c r="M35" s="35">
        <f>시기외12!M35-시기외26!M35</f>
        <v>-1.0975957956128098E-4</v>
      </c>
      <c r="N35" s="28">
        <f>외인!N35</f>
        <v>270798.13</v>
      </c>
      <c r="O35" s="35">
        <f>시기외12!O35-시기외26!O35</f>
        <v>3.4529177398227476E-3</v>
      </c>
      <c r="P35" s="28">
        <f>외인!P35</f>
        <v>209118.51</v>
      </c>
      <c r="Q35" s="35">
        <f>시기외12!Q35-시기외26!Q35</f>
        <v>-4.9690340524988696E-4</v>
      </c>
      <c r="R35" s="28">
        <f>외인!R35</f>
        <v>139080.82</v>
      </c>
      <c r="S35" s="35">
        <f>시기외12!S35-시기외26!S35</f>
        <v>-9.6976062172242827E-4</v>
      </c>
      <c r="T35" s="28">
        <f>외인!T35</f>
        <v>9213.86</v>
      </c>
      <c r="U35" s="35">
        <f>시기외12!U35-시기외26!U35</f>
        <v>-8.3737621541456544E-4</v>
      </c>
      <c r="V35" s="28">
        <f>외인!V35</f>
        <v>102433.79</v>
      </c>
      <c r="W35" s="35">
        <f>시기외12!W35-시기외26!W35</f>
        <v>-1.8151497666856011E-3</v>
      </c>
      <c r="X35" s="28">
        <f>외인!X35</f>
        <v>1925660.38</v>
      </c>
      <c r="Y35" s="35">
        <f>시기외12!Y35-시기외26!Y35</f>
        <v>-7.5006692493787084E-4</v>
      </c>
      <c r="Z35" s="28">
        <f>외인!Z35</f>
        <v>49248.94</v>
      </c>
      <c r="AA35" s="35">
        <f>시기외12!AA35-시기외26!AA35</f>
        <v>-7.7559013919717824E-4</v>
      </c>
      <c r="AB35" s="28">
        <f>외인!AB35</f>
        <v>210085.67</v>
      </c>
      <c r="AC35" s="35">
        <f>시기외12!AC35-시기외26!AC35</f>
        <v>-4.6777874650072063E-4</v>
      </c>
      <c r="AD35" s="28">
        <f>외인!AD35</f>
        <v>21346.23</v>
      </c>
      <c r="AE35" s="35">
        <f>시기외12!AE35-시기외26!AE35</f>
        <v>1.5459902388386517E-3</v>
      </c>
      <c r="AF35" s="28">
        <f>외인!AF35</f>
        <v>28684.13</v>
      </c>
      <c r="AG35" s="35">
        <f>시기외12!AG35-시기외26!AG35</f>
        <v>-3.5904234611606144E-4</v>
      </c>
      <c r="AH35" s="28">
        <f>외인!AH35</f>
        <v>209071.38</v>
      </c>
      <c r="AI35" s="35">
        <f>시기외12!AI35-시기외26!AI35</f>
        <v>1.0754308813538452E-3</v>
      </c>
      <c r="AJ35" s="28">
        <f>외인!AJ35</f>
        <v>120284.46</v>
      </c>
      <c r="AK35" s="35">
        <f>시기외12!AK35-시기외26!AK35</f>
        <v>-2.0675791455170649E-3</v>
      </c>
      <c r="AL35" s="28">
        <f>외인!AL35</f>
        <v>95140.22</v>
      </c>
      <c r="AM35" s="35">
        <f>시기외12!AM35-시기외26!AM35</f>
        <v>8.268427899826515E-4</v>
      </c>
      <c r="AN35" s="28">
        <f>외인!AN35</f>
        <v>195592.98</v>
      </c>
      <c r="AO35" s="35">
        <f>시기외12!AO35-시기외26!AO35</f>
        <v>4.5484623183779738E-3</v>
      </c>
      <c r="AP35" s="28">
        <f>외인!AP35</f>
        <v>115494.62</v>
      </c>
      <c r="AQ35" s="35">
        <f>시기외12!AQ35-시기외26!AQ35</f>
        <v>-1.1872176259886645E-4</v>
      </c>
      <c r="AR35" s="28">
        <f>외인!AR35</f>
        <v>25226.7</v>
      </c>
      <c r="AS35" s="35">
        <f>시기외12!AS35-시기외26!AS35</f>
        <v>7.323092777637881E-4</v>
      </c>
      <c r="AT35" s="28">
        <f>외인!AT35</f>
        <v>84852.05</v>
      </c>
      <c r="AU35" s="35">
        <f>시기외12!AU35-시기외26!AU35</f>
        <v>2.1311986665895977E-4</v>
      </c>
      <c r="AV35" s="28">
        <f>외인!AV35</f>
        <v>50193.88</v>
      </c>
      <c r="AW35" s="35">
        <f>시기외12!AW35-시기외26!AW35</f>
        <v>-5.3253530659103879E-4</v>
      </c>
      <c r="AX35" s="28">
        <f>외인!AX35</f>
        <v>53913.760000000002</v>
      </c>
      <c r="AY35" s="35">
        <f>시기외12!AY35-시기외26!AY35</f>
        <v>7.4010863843718393E-4</v>
      </c>
      <c r="AZ35" s="28">
        <f>외인!AZ35</f>
        <v>2060334.9</v>
      </c>
      <c r="BA35" s="35">
        <f>시기외12!BA35-시기외26!BA35</f>
        <v>-5.6668003062399874E-4</v>
      </c>
      <c r="BB35" s="28">
        <f>외인!BB35</f>
        <v>100426.85</v>
      </c>
      <c r="BC35" s="35">
        <f>시기외12!BC35-시기외26!BC35</f>
        <v>-8.7587985672622326E-4</v>
      </c>
      <c r="BD35" s="28">
        <f>외인!BD35</f>
        <v>42240.65</v>
      </c>
      <c r="BE35" s="35">
        <f>시기외12!BE35-시기외26!BE35</f>
        <v>-7.5442390071578987E-5</v>
      </c>
      <c r="BF35" s="28">
        <f>외인!BF35</f>
        <v>0</v>
      </c>
      <c r="BG35" s="35" t="e">
        <f>시기외12!BG35-시기외26!BG35</f>
        <v>#DIV/0!</v>
      </c>
      <c r="BH35" s="28">
        <f>외인!BH35</f>
        <v>96387.64</v>
      </c>
      <c r="BI35" s="35">
        <f>시기외12!BI35-시기외26!BI35</f>
        <v>-4.9236204007980199E-4</v>
      </c>
      <c r="BJ35" s="28">
        <f>외인!BJ35</f>
        <v>123338.26</v>
      </c>
      <c r="BK35" s="35">
        <f>시기외12!BK35-시기외26!BK35</f>
        <v>-7.9647003335571627E-4</v>
      </c>
      <c r="BL35" s="28">
        <f>외인!BL35</f>
        <v>57488.53</v>
      </c>
      <c r="BM35" s="35">
        <f>시기외12!BM35-시기외26!BM35</f>
        <v>2.0668750263588386E-4</v>
      </c>
      <c r="BN35" s="28">
        <f>외인!BN35</f>
        <v>47367.25</v>
      </c>
      <c r="BO35" s="35">
        <f>시기외12!BO35-시기외26!BO35</f>
        <v>2.7235503270222E-4</v>
      </c>
      <c r="BP35" s="28">
        <f>외인!BP35</f>
        <v>64679.89</v>
      </c>
      <c r="BQ35" s="35">
        <f>시기외12!BQ35-시기외26!BQ35</f>
        <v>3.8203181145380054E-5</v>
      </c>
      <c r="BR35" s="28">
        <f>외인!BR35</f>
        <v>249511.18</v>
      </c>
      <c r="BS35" s="35">
        <f>시기외12!BS35-시기외26!BS35</f>
        <v>2.7261407496276908E-4</v>
      </c>
      <c r="BT35" s="28">
        <f>외인!BT35</f>
        <v>1961663.41</v>
      </c>
      <c r="BU35" s="35">
        <f>시기외12!BU35-시기외26!BU35</f>
        <v>-7.3915129585789738E-4</v>
      </c>
      <c r="BV35" s="28">
        <f>외인!BV35</f>
        <v>394019.3</v>
      </c>
      <c r="BW35" s="35">
        <f>시기외12!BW35-시기외26!BW35</f>
        <v>1.1544363644110513E-4</v>
      </c>
      <c r="BX35" s="28">
        <f>외인!BX35</f>
        <v>83805.91</v>
      </c>
      <c r="BY35" s="35">
        <f>시기외12!BY35-시기외26!BY35</f>
        <v>1.3239379463375689E-3</v>
      </c>
      <c r="BZ35" s="28">
        <f>외인!BZ35</f>
        <v>290733.2</v>
      </c>
      <c r="CA35" s="35">
        <f>시기외12!CA35-시기외26!CA35</f>
        <v>3.2241489423423574E-3</v>
      </c>
      <c r="CB35" s="28">
        <f>외인!CB35</f>
        <v>13804.25</v>
      </c>
      <c r="CC35" s="35">
        <f>시기외12!CC35-시기외26!CC35</f>
        <v>-3.1966543813633842E-4</v>
      </c>
      <c r="CD35" s="28">
        <f>외인!CD35</f>
        <v>34996.74</v>
      </c>
      <c r="CE35" s="35">
        <f>시기외12!CE35-시기외26!CE35</f>
        <v>-9.6641568126860683E-4</v>
      </c>
      <c r="CF35" s="28">
        <f>외인!CF35</f>
        <v>24454.91</v>
      </c>
      <c r="CG35" s="35">
        <f>시기외12!CG35-시기외26!CG35</f>
        <v>-1.2812841550530168E-3</v>
      </c>
      <c r="CH35" s="28">
        <f>외인!CH35</f>
        <v>69776.929999999993</v>
      </c>
      <c r="CI35" s="35">
        <f>시기외12!CI35-시기외26!CI35</f>
        <v>-5.6612168273997658E-4</v>
      </c>
      <c r="CJ35" s="28">
        <f>외인!CJ35</f>
        <v>405092.77</v>
      </c>
      <c r="CK35" s="35">
        <f>시기외12!CK35-시기외26!CK35</f>
        <v>-1.3232341096887155E-3</v>
      </c>
      <c r="CL35" s="28">
        <f>외인!CL35</f>
        <v>235737.85</v>
      </c>
      <c r="CM35" s="35">
        <f>시기외12!CM35-시기외26!CM35</f>
        <v>-4.1204155270738342E-4</v>
      </c>
      <c r="CN35" s="28">
        <f>외인!CN35</f>
        <v>122913.03</v>
      </c>
      <c r="CO35" s="35">
        <f>시기외12!CO35-시기외26!CO35</f>
        <v>-1.3523637907836407E-3</v>
      </c>
      <c r="CP35" s="28">
        <f>외인!CP35</f>
        <v>101092.45</v>
      </c>
      <c r="CQ35" s="35">
        <f>시기외12!CQ35-시기외26!CQ35</f>
        <v>-8.7095013318691278E-4</v>
      </c>
      <c r="CR35" s="28">
        <f>외인!CR35</f>
        <v>173019.81</v>
      </c>
      <c r="CS35" s="35">
        <f>시기외12!CS35-시기외26!CS35</f>
        <v>-9.4945291853186639E-4</v>
      </c>
      <c r="CT35" s="28">
        <f>외인!CT35</f>
        <v>103125.32</v>
      </c>
      <c r="CU35" s="35">
        <f>시기외12!CU35-시기외26!CU35</f>
        <v>-4.1008739833689142E-4</v>
      </c>
      <c r="CV35" s="28">
        <f>외인!CV35</f>
        <v>1961663.41</v>
      </c>
      <c r="CW35" s="35">
        <f>시기외12!CW35-시기외26!CW35</f>
        <v>-7.3915129585789738E-4</v>
      </c>
      <c r="CX35" s="28">
        <f>외인!CX35</f>
        <v>199790.51</v>
      </c>
      <c r="CY35" s="35">
        <f>시기외12!CY35-시기외26!CY35</f>
        <v>-5.2374923734262689E-6</v>
      </c>
      <c r="CZ35" s="28">
        <f>외인!CZ35</f>
        <v>17733.16</v>
      </c>
      <c r="DA35" s="35">
        <f>시기외12!DA35-시기외26!DA35</f>
        <v>7.4663486620284982E-4</v>
      </c>
      <c r="DB35" s="28">
        <f>외인!DB35</f>
        <v>42240.65</v>
      </c>
      <c r="DC35" s="35">
        <f>시기외12!DC35-시기외26!DC35</f>
        <v>-7.5442390071578987E-5</v>
      </c>
      <c r="DD35" s="28">
        <f>외인!DD35</f>
        <v>9213.86</v>
      </c>
      <c r="DE35" s="35">
        <f>시기외12!DE35-시기외26!DE35</f>
        <v>-8.3737621541456544E-4</v>
      </c>
      <c r="DF35" s="28">
        <f>외인!DF35</f>
        <v>63652.97</v>
      </c>
      <c r="DG35" s="35">
        <f>시기외12!DG35-시기외26!DG35</f>
        <v>1.6233898598490277E-3</v>
      </c>
      <c r="DH35" s="28">
        <f>외인!DH35</f>
        <v>26679.7</v>
      </c>
      <c r="DI35" s="35">
        <f>시기외12!DI35-시기외26!DI35</f>
        <v>-1.2785011709737452E-3</v>
      </c>
      <c r="DJ35" s="28">
        <f>외인!DJ35</f>
        <v>588109.68000000005</v>
      </c>
      <c r="DK35" s="35">
        <f>시기외12!DK35-시기외26!DK35</f>
        <v>1.7316550160497704E-4</v>
      </c>
      <c r="DL35" s="28">
        <f>외인!DL35</f>
        <v>95939.15</v>
      </c>
      <c r="DM35" s="35">
        <f>시기외12!DM35-시기외26!DM35</f>
        <v>-1.5349492487093583E-3</v>
      </c>
      <c r="DN35" s="28">
        <f>외인!DN35</f>
        <v>1961663.41</v>
      </c>
      <c r="DO35" s="35">
        <f>시기외12!DO35-시기외26!DO35</f>
        <v>-7.3915129585789738E-4</v>
      </c>
      <c r="DP35" s="28">
        <f>외인!DP35</f>
        <v>84316.23</v>
      </c>
      <c r="DQ35" s="35">
        <f>시기외12!DQ35-시기외26!DQ35</f>
        <v>-2.9610024949834257E-3</v>
      </c>
      <c r="DR35" s="28">
        <f>외인!DR35</f>
        <v>39869.699999999997</v>
      </c>
      <c r="DS35" s="35">
        <f>시기외12!DS35-시기외26!DS35</f>
        <v>-1.9708000671225584E-3</v>
      </c>
      <c r="DT35" s="28">
        <f>외인!DT35</f>
        <v>139080.82</v>
      </c>
      <c r="DU35" s="35">
        <f>시기외12!DU35-시기외26!DU35</f>
        <v>-9.6976062172242827E-4</v>
      </c>
      <c r="DV35" s="28">
        <f>외인!DV35</f>
        <v>33766.31</v>
      </c>
      <c r="DW35" s="35">
        <f>시기외12!DW35-시기외26!DW35</f>
        <v>-9.0293068344580302E-4</v>
      </c>
      <c r="DX35" s="28">
        <f>외인!DX35</f>
        <v>102433.79</v>
      </c>
      <c r="DY35" s="35">
        <f>시기외12!DY35-시기외26!DY35</f>
        <v>-1.8151497666856011E-3</v>
      </c>
      <c r="DZ35" s="28">
        <f>외인!DZ35</f>
        <v>10390.14</v>
      </c>
      <c r="EA35" s="35">
        <f>시기외12!EA35-시기외26!EA35</f>
        <v>-3.2506508279004972E-3</v>
      </c>
      <c r="EB35" s="28">
        <f>외인!EB35</f>
        <v>13696.37</v>
      </c>
      <c r="EC35" s="35">
        <f>시기외12!EC35-시기외26!EC35</f>
        <v>-2.7637830998261189E-3</v>
      </c>
      <c r="ED35" s="28">
        <f>외인!ED35</f>
        <v>10785</v>
      </c>
      <c r="EE35" s="35">
        <f>시기외12!EE35-시기외26!EE35</f>
        <v>5.3911799889723314E-4</v>
      </c>
      <c r="EF35" s="28">
        <f>외인!EF35</f>
        <v>266257.03000000003</v>
      </c>
      <c r="EG35" s="35">
        <f>시기외12!EG35-시기외26!EG35</f>
        <v>-4.8333358319170398E-4</v>
      </c>
      <c r="EH35" s="28">
        <f>외인!EH35</f>
        <v>192607.63</v>
      </c>
      <c r="EI35" s="35">
        <f>시기외12!EI35-시기외26!EI35</f>
        <v>-3.0772804133587283E-5</v>
      </c>
      <c r="EJ35" s="28">
        <f>외인!EJ35</f>
        <v>95451.6</v>
      </c>
      <c r="EK35" s="35">
        <f>시기외12!EK35-시기외26!EK35</f>
        <v>-8.0335404305815821E-4</v>
      </c>
      <c r="EL35" s="28">
        <f>외인!EL35</f>
        <v>37476.04</v>
      </c>
      <c r="EM35" s="35">
        <f>시기외12!EM35-시기외26!EM35</f>
        <v>-9.1365199895614103E-4</v>
      </c>
      <c r="EN35" s="28">
        <f>외인!EN35</f>
        <v>39869.699999999997</v>
      </c>
      <c r="EO35" s="35">
        <f>시기외12!EO35-시기외26!EO35</f>
        <v>-1.9708000671225584E-3</v>
      </c>
      <c r="EP35" s="28">
        <f>외인!EP35</f>
        <v>177143.41</v>
      </c>
      <c r="EQ35" s="35">
        <f>시기외12!EQ35-시기외26!EQ35</f>
        <v>3.6080535125285255E-4</v>
      </c>
      <c r="ER35" s="28">
        <f>외인!ER35</f>
        <v>12842.7</v>
      </c>
      <c r="ES35" s="35">
        <f>시기외12!ES35-시기외26!ES35</f>
        <v>-1.139540964240827E-3</v>
      </c>
      <c r="ET35" s="28">
        <f>외인!ET35</f>
        <v>115494.62</v>
      </c>
      <c r="EU35" s="35">
        <f>시기외12!EU35-시기외26!EU35</f>
        <v>-1.1872176259886645E-4</v>
      </c>
      <c r="EV35" s="28">
        <f>외인!EV35</f>
        <v>49248.94</v>
      </c>
      <c r="EW35" s="35">
        <f>시기외12!EW35-시기외26!EW35</f>
        <v>-7.7559013919717824E-4</v>
      </c>
      <c r="EX35" s="28">
        <f>외인!EX35</f>
        <v>51843.519999999997</v>
      </c>
      <c r="EY35" s="35">
        <f>시기외12!EY35-시기외26!EY35</f>
        <v>-9.562208194208951E-4</v>
      </c>
    </row>
    <row r="36" spans="1:155">
      <c r="A36" s="27">
        <f>외인!A36</f>
        <v>46085</v>
      </c>
      <c r="B36" s="28">
        <f>외인!B36</f>
        <v>4069576.51</v>
      </c>
      <c r="C36" s="35">
        <f>시기외12!C36-시기외26!C36</f>
        <v>-2.3526148143510745E-4</v>
      </c>
      <c r="D36" s="28">
        <f>외인!D36</f>
        <v>538099.16</v>
      </c>
      <c r="E36" s="35">
        <f>시기외12!E36-시기외26!E36</f>
        <v>-2.2370557401716258E-3</v>
      </c>
      <c r="F36" s="28">
        <f>외인!F36</f>
        <v>1767653.56</v>
      </c>
      <c r="G36" s="35">
        <f>시기외12!G36-시기외26!G36</f>
        <v>-5.4818264738170676E-4</v>
      </c>
      <c r="H36" s="28">
        <f>외인!H36</f>
        <v>251195.08</v>
      </c>
      <c r="I36" s="35">
        <f>시기외12!I36-시기외26!I36</f>
        <v>-2.3823703035157073E-4</v>
      </c>
      <c r="J36" s="28">
        <f>외인!J36</f>
        <v>34407.910000000003</v>
      </c>
      <c r="K36" s="35">
        <f>시기외12!K36-시기외26!K36</f>
        <v>-1.6418721143312692E-3</v>
      </c>
      <c r="L36" s="28">
        <f>외인!L36</f>
        <v>233792.98</v>
      </c>
      <c r="M36" s="35">
        <f>시기외12!M36-시기외26!M36</f>
        <v>-1.3699475375929422E-4</v>
      </c>
      <c r="N36" s="28">
        <f>외인!N36</f>
        <v>230239.14</v>
      </c>
      <c r="O36" s="35">
        <f>시기외12!O36-시기외26!O36</f>
        <v>3.1251157613052432E-3</v>
      </c>
      <c r="P36" s="28">
        <f>외인!P36</f>
        <v>184620.37</v>
      </c>
      <c r="Q36" s="35">
        <f>시기외12!Q36-시기외26!Q36</f>
        <v>-4.0167663298927266E-4</v>
      </c>
      <c r="R36" s="28">
        <f>외인!R36</f>
        <v>120382.14</v>
      </c>
      <c r="S36" s="35">
        <f>시기외12!S36-시기외26!S36</f>
        <v>-7.5528449297393658E-4</v>
      </c>
      <c r="T36" s="28">
        <f>외인!T36</f>
        <v>8268.2800000000007</v>
      </c>
      <c r="U36" s="35">
        <f>시기외12!U36-시기외26!U36</f>
        <v>-1.7872917826922377E-3</v>
      </c>
      <c r="V36" s="28">
        <f>외인!V36</f>
        <v>89927.59</v>
      </c>
      <c r="W36" s="35">
        <f>시기외12!W36-시기외26!W36</f>
        <v>-1.4005166851153586E-3</v>
      </c>
      <c r="X36" s="28">
        <f>외인!X36</f>
        <v>1714925.2</v>
      </c>
      <c r="Y36" s="35">
        <f>시기외12!Y36-시기외26!Y36</f>
        <v>-1.1737207161065899E-3</v>
      </c>
      <c r="Z36" s="28">
        <f>외인!Z36</f>
        <v>44897.89</v>
      </c>
      <c r="AA36" s="35">
        <f>시기외12!AA36-시기외26!AA36</f>
        <v>-6.6551913565580988E-4</v>
      </c>
      <c r="AB36" s="28">
        <f>외인!AB36</f>
        <v>188539.67</v>
      </c>
      <c r="AC36" s="35">
        <f>시기외12!AC36-시기외26!AC36</f>
        <v>-4.2405312546699668E-4</v>
      </c>
      <c r="AD36" s="28">
        <f>외인!AD36</f>
        <v>18793.72</v>
      </c>
      <c r="AE36" s="35">
        <f>시기외12!AE36-시기외26!AE36</f>
        <v>1.2675577554279258E-3</v>
      </c>
      <c r="AF36" s="28">
        <f>외인!AF36</f>
        <v>24208.61</v>
      </c>
      <c r="AG36" s="35">
        <f>시기외12!AG36-시기외26!AG36</f>
        <v>-6.8777995902348727E-4</v>
      </c>
      <c r="AH36" s="28">
        <f>외인!AH36</f>
        <v>178479.15</v>
      </c>
      <c r="AI36" s="35">
        <f>시기외12!AI36-시기외26!AI36</f>
        <v>1.0438829803445689E-3</v>
      </c>
      <c r="AJ36" s="28">
        <f>외인!AJ36</f>
        <v>105822.24</v>
      </c>
      <c r="AK36" s="35">
        <f>시기외12!AK36-시기외26!AK36</f>
        <v>-1.8672535403569388E-3</v>
      </c>
      <c r="AL36" s="28">
        <f>외인!AL36</f>
        <v>81661.84</v>
      </c>
      <c r="AM36" s="35">
        <f>시기외12!AM36-시기외26!AM36</f>
        <v>8.5944387923541851E-4</v>
      </c>
      <c r="AN36" s="28">
        <f>외인!AN36</f>
        <v>166094.35</v>
      </c>
      <c r="AO36" s="35">
        <f>시기외12!AO36-시기외26!AO36</f>
        <v>4.0835245125566853E-3</v>
      </c>
      <c r="AP36" s="28">
        <f>외인!AP36</f>
        <v>100690.32</v>
      </c>
      <c r="AQ36" s="35">
        <f>시기외12!AQ36-시기외26!AQ36</f>
        <v>-2.4563284420709396E-4</v>
      </c>
      <c r="AR36" s="28">
        <f>외인!AR36</f>
        <v>23007.59</v>
      </c>
      <c r="AS36" s="35">
        <f>시기외12!AS36-시기외26!AS36</f>
        <v>4.5897950808175721E-4</v>
      </c>
      <c r="AT36" s="28">
        <f>외인!AT36</f>
        <v>74704.070000000007</v>
      </c>
      <c r="AU36" s="35">
        <f>시기외12!AU36-시기외26!AU36</f>
        <v>1.1307415767317476E-4</v>
      </c>
      <c r="AV36" s="28">
        <f>외인!AV36</f>
        <v>45919.74</v>
      </c>
      <c r="AW36" s="35">
        <f>시기외12!AW36-시기외26!AW36</f>
        <v>-6.2041559859316248E-4</v>
      </c>
      <c r="AX36" s="28">
        <f>외인!AX36</f>
        <v>45886.559999999998</v>
      </c>
      <c r="AY36" s="35">
        <f>시기외12!AY36-시기외26!AY36</f>
        <v>7.3202500839488361E-4</v>
      </c>
      <c r="AZ36" s="28">
        <f>외인!AZ36</f>
        <v>1831227.79</v>
      </c>
      <c r="BA36" s="35">
        <f>시기외12!BA36-시기외26!BA36</f>
        <v>-9.7876886239116508E-4</v>
      </c>
      <c r="BB36" s="28">
        <f>외인!BB36</f>
        <v>90399.63</v>
      </c>
      <c r="BC36" s="35">
        <f>시기외12!BC36-시기외26!BC36</f>
        <v>-7.0559512084667853E-4</v>
      </c>
      <c r="BD36" s="28">
        <f>외인!BD36</f>
        <v>37330.639999999999</v>
      </c>
      <c r="BE36" s="35">
        <f>시기외12!BE36-시기외26!BE36</f>
        <v>-8.4025063566286464E-4</v>
      </c>
      <c r="BF36" s="28">
        <f>외인!BF36</f>
        <v>0</v>
      </c>
      <c r="BG36" s="35" t="e">
        <f>시기외12!BG36-시기외26!BG36</f>
        <v>#DIV/0!</v>
      </c>
      <c r="BH36" s="28">
        <f>외인!BH36</f>
        <v>82809.34</v>
      </c>
      <c r="BI36" s="35">
        <f>시기외12!BI36-시기외26!BI36</f>
        <v>-1.0112974262249342E-3</v>
      </c>
      <c r="BJ36" s="28">
        <f>외인!BJ36</f>
        <v>104368.28</v>
      </c>
      <c r="BK36" s="35">
        <f>시기외12!BK36-시기외26!BK36</f>
        <v>-5.5708124491272212E-4</v>
      </c>
      <c r="BL36" s="28">
        <f>외인!BL36</f>
        <v>48414.44</v>
      </c>
      <c r="BM36" s="35">
        <f>시기외12!BM36-시기외26!BM36</f>
        <v>8.2440719684977008E-5</v>
      </c>
      <c r="BN36" s="28">
        <f>외인!BN36</f>
        <v>40814.58</v>
      </c>
      <c r="BO36" s="35">
        <f>시기외12!BO36-시기외26!BO36</f>
        <v>3.1824150289617732E-5</v>
      </c>
      <c r="BP36" s="28">
        <f>외인!BP36</f>
        <v>56085.21</v>
      </c>
      <c r="BQ36" s="35">
        <f>시기외12!BQ36-시기외26!BQ36</f>
        <v>8.3909620007502871E-5</v>
      </c>
      <c r="BR36" s="28">
        <f>외인!BR36</f>
        <v>212149.78</v>
      </c>
      <c r="BS36" s="35">
        <f>시기외12!BS36-시기외26!BS36</f>
        <v>3.6012170711575715E-4</v>
      </c>
      <c r="BT36" s="28">
        <f>외인!BT36</f>
        <v>1746017.77</v>
      </c>
      <c r="BU36" s="35">
        <f>시기외12!BU36-시기외26!BU36</f>
        <v>-1.1545937621162952E-3</v>
      </c>
      <c r="BV36" s="28">
        <f>외인!BV36</f>
        <v>341015.4</v>
      </c>
      <c r="BW36" s="35">
        <f>시기외12!BW36-시기외26!BW36</f>
        <v>-3.5995561871088864E-5</v>
      </c>
      <c r="BX36" s="28">
        <f>외인!BX36</f>
        <v>73822.47</v>
      </c>
      <c r="BY36" s="35">
        <f>시기외12!BY36-시기외26!BY36</f>
        <v>9.7458335130531709E-4</v>
      </c>
      <c r="BZ36" s="28">
        <f>외인!BZ36</f>
        <v>247756.18</v>
      </c>
      <c r="CA36" s="35">
        <f>시기외12!CA36-시기외26!CA36</f>
        <v>2.9282279307356633E-3</v>
      </c>
      <c r="CB36" s="28">
        <f>외인!CB36</f>
        <v>12448.45</v>
      </c>
      <c r="CC36" s="35">
        <f>시기외12!CC36-시기외26!CC36</f>
        <v>-4.2536182147741037E-4</v>
      </c>
      <c r="CD36" s="28">
        <f>외인!CD36</f>
        <v>31799.88</v>
      </c>
      <c r="CE36" s="35">
        <f>시기외12!CE36-시기외26!CE36</f>
        <v>-9.39707359329392E-4</v>
      </c>
      <c r="CF36" s="28">
        <f>외인!CF36</f>
        <v>21956.23</v>
      </c>
      <c r="CG36" s="35">
        <f>시기외12!CG36-시기외26!CG36</f>
        <v>-1.1257621414264545E-3</v>
      </c>
      <c r="CH36" s="28">
        <f>외인!CH36</f>
        <v>64212.51</v>
      </c>
      <c r="CI36" s="35">
        <f>시기외12!CI36-시기외26!CI36</f>
        <v>-6.4681175228264109E-4</v>
      </c>
      <c r="CJ36" s="28">
        <f>외인!CJ36</f>
        <v>352789.88</v>
      </c>
      <c r="CK36" s="35">
        <f>시기외12!CK36-시기외26!CK36</f>
        <v>-1.1278522390930973E-3</v>
      </c>
      <c r="CL36" s="28">
        <f>외인!CL36</f>
        <v>212072.04</v>
      </c>
      <c r="CM36" s="35">
        <f>시기외12!CM36-시기외26!CM36</f>
        <v>-3.4049655514231962E-4</v>
      </c>
      <c r="CN36" s="28">
        <f>외인!CN36</f>
        <v>106709.31</v>
      </c>
      <c r="CO36" s="35">
        <f>시기외12!CO36-시기외26!CO36</f>
        <v>-9.7385011416321226E-4</v>
      </c>
      <c r="CP36" s="28">
        <f>외인!CP36</f>
        <v>90992.35</v>
      </c>
      <c r="CQ36" s="35">
        <f>시기외12!CQ36-시기외26!CQ36</f>
        <v>-6.9774724248494193E-4</v>
      </c>
      <c r="CR36" s="28">
        <f>외인!CR36</f>
        <v>150520.21</v>
      </c>
      <c r="CS36" s="35">
        <f>시기외12!CS36-시기외26!CS36</f>
        <v>-7.5999877436820347E-4</v>
      </c>
      <c r="CT36" s="28">
        <f>외인!CT36</f>
        <v>89488.82</v>
      </c>
      <c r="CU36" s="35">
        <f>시기외12!CU36-시기외26!CU36</f>
        <v>-2.4914973066242872E-4</v>
      </c>
      <c r="CV36" s="28">
        <f>외인!CV36</f>
        <v>1746017.77</v>
      </c>
      <c r="CW36" s="35">
        <f>시기외12!CW36-시기외26!CW36</f>
        <v>-1.1545937621162952E-3</v>
      </c>
      <c r="CX36" s="28">
        <f>외인!CX36</f>
        <v>172632.69</v>
      </c>
      <c r="CY36" s="35">
        <f>시기외12!CY36-시기외26!CY36</f>
        <v>-4.5185754343917729E-5</v>
      </c>
      <c r="CZ36" s="28">
        <f>외인!CZ36</f>
        <v>15369.56</v>
      </c>
      <c r="DA36" s="35">
        <f>시기외12!DA36-시기외26!DA36</f>
        <v>5.8026976393106512E-4</v>
      </c>
      <c r="DB36" s="28">
        <f>외인!DB36</f>
        <v>37330.639999999999</v>
      </c>
      <c r="DC36" s="35">
        <f>시기외12!DC36-시기외26!DC36</f>
        <v>-8.4025063566286464E-4</v>
      </c>
      <c r="DD36" s="28">
        <f>외인!DD36</f>
        <v>8268.2800000000007</v>
      </c>
      <c r="DE36" s="35">
        <f>시기외12!DE36-시기외26!DE36</f>
        <v>-1.7872917826922377E-3</v>
      </c>
      <c r="DF36" s="28">
        <f>외인!DF36</f>
        <v>55780.91</v>
      </c>
      <c r="DG36" s="35">
        <f>시기외12!DG36-시기외26!DG36</f>
        <v>1.280495227912141E-3</v>
      </c>
      <c r="DH36" s="28">
        <f>외인!DH36</f>
        <v>24146.48</v>
      </c>
      <c r="DI36" s="35">
        <f>시기외12!DI36-시기외26!DI36</f>
        <v>-1.2555837375993614E-3</v>
      </c>
      <c r="DJ36" s="28">
        <f>외인!DJ36</f>
        <v>499621.43</v>
      </c>
      <c r="DK36" s="35">
        <f>시기외12!DK36-시기외26!DK36</f>
        <v>1.8158812478100399E-4</v>
      </c>
      <c r="DL36" s="28">
        <f>외인!DL36</f>
        <v>82368.679999999993</v>
      </c>
      <c r="DM36" s="35">
        <f>시기외12!DM36-시기외26!DM36</f>
        <v>-1.0301849328712383E-3</v>
      </c>
      <c r="DN36" s="28">
        <f>외인!DN36</f>
        <v>1746017.77</v>
      </c>
      <c r="DO36" s="35">
        <f>시기외12!DO36-시기외26!DO36</f>
        <v>-1.1545937621162952E-3</v>
      </c>
      <c r="DP36" s="28">
        <f>외인!DP36</f>
        <v>71989.070000000007</v>
      </c>
      <c r="DQ36" s="35">
        <f>시기외12!DQ36-시기외26!DQ36</f>
        <v>-2.4607959314736968E-3</v>
      </c>
      <c r="DR36" s="28">
        <f>외인!DR36</f>
        <v>35909.160000000003</v>
      </c>
      <c r="DS36" s="35">
        <f>시기외12!DS36-시기외26!DS36</f>
        <v>-1.9170397112363417E-3</v>
      </c>
      <c r="DT36" s="28">
        <f>외인!DT36</f>
        <v>120382.14</v>
      </c>
      <c r="DU36" s="35">
        <f>시기외12!DU36-시기외26!DU36</f>
        <v>-7.5528449297393658E-4</v>
      </c>
      <c r="DV36" s="28">
        <f>외인!DV36</f>
        <v>29967.72</v>
      </c>
      <c r="DW36" s="35">
        <f>시기외12!DW36-시기외26!DW36</f>
        <v>-8.0398939762919277E-4</v>
      </c>
      <c r="DX36" s="28">
        <f>외인!DX36</f>
        <v>89927.59</v>
      </c>
      <c r="DY36" s="35">
        <f>시기외12!DY36-시기외26!DY36</f>
        <v>-1.4005166851153586E-3</v>
      </c>
      <c r="DZ36" s="28">
        <f>외인!DZ36</f>
        <v>9402.1</v>
      </c>
      <c r="EA36" s="35">
        <f>시기외12!EA36-시기외26!EA36</f>
        <v>-2.8919966739381292E-3</v>
      </c>
      <c r="EB36" s="28">
        <f>외인!EB36</f>
        <v>12334.8</v>
      </c>
      <c r="EC36" s="35">
        <f>시기외12!EC36-시기외26!EC36</f>
        <v>-2.5573682176616677E-3</v>
      </c>
      <c r="ED36" s="28">
        <f>외인!ED36</f>
        <v>9228.9500000000007</v>
      </c>
      <c r="EE36" s="35">
        <f>시기외12!EE36-시기외26!EE36</f>
        <v>6.9976128941499861E-4</v>
      </c>
      <c r="EF36" s="28">
        <f>외인!EF36</f>
        <v>233514.73</v>
      </c>
      <c r="EG36" s="35">
        <f>시기외12!EG36-시기외26!EG36</f>
        <v>-4.0299609691399514E-4</v>
      </c>
      <c r="EH36" s="28">
        <f>외인!EH36</f>
        <v>166541.76999999999</v>
      </c>
      <c r="EI36" s="35">
        <f>시기외12!EI36-시기외26!EI36</f>
        <v>-7.8363493436217906E-5</v>
      </c>
      <c r="EJ36" s="28">
        <f>외인!EJ36</f>
        <v>86990.79</v>
      </c>
      <c r="EK36" s="35">
        <f>시기외12!EK36-시기외26!EK36</f>
        <v>-8.2300266500941644E-4</v>
      </c>
      <c r="EL36" s="28">
        <f>외인!EL36</f>
        <v>34099.94</v>
      </c>
      <c r="EM36" s="35">
        <f>시기외12!EM36-시기외26!EM36</f>
        <v>-8.8223155711131826E-4</v>
      </c>
      <c r="EN36" s="28">
        <f>외인!EN36</f>
        <v>35909.160000000003</v>
      </c>
      <c r="EO36" s="35">
        <f>시기외12!EO36-시기외26!EO36</f>
        <v>-1.9170397112363417E-3</v>
      </c>
      <c r="EP36" s="28">
        <f>외인!EP36</f>
        <v>153178.60999999999</v>
      </c>
      <c r="EQ36" s="35">
        <f>시기외12!EQ36-시기외26!EQ36</f>
        <v>8.6452189912563206E-5</v>
      </c>
      <c r="ER36" s="28">
        <f>외인!ER36</f>
        <v>10398.36</v>
      </c>
      <c r="ES36" s="35">
        <f>시기외12!ES36-시기외26!ES36</f>
        <v>-2.1314474996478761E-4</v>
      </c>
      <c r="ET36" s="28">
        <f>외인!ET36</f>
        <v>100690.32</v>
      </c>
      <c r="EU36" s="35">
        <f>시기외12!EU36-시기외26!EU36</f>
        <v>-2.4563284420709396E-4</v>
      </c>
      <c r="EV36" s="28">
        <f>외인!EV36</f>
        <v>44897.89</v>
      </c>
      <c r="EW36" s="35">
        <f>시기외12!EW36-시기외26!EW36</f>
        <v>-6.6551913565580988E-4</v>
      </c>
      <c r="EX36" s="28">
        <f>외인!EX36</f>
        <v>46094.47</v>
      </c>
      <c r="EY36" s="35">
        <f>시기외12!EY36-시기외26!EY36</f>
        <v>-7.224140627736166E-4</v>
      </c>
    </row>
    <row r="37" spans="1:155">
      <c r="A37" s="27">
        <f>외인!A37</f>
        <v>46086</v>
      </c>
      <c r="B37" s="28">
        <f>외인!B37</f>
        <v>4464658.88</v>
      </c>
      <c r="C37" s="35">
        <f>시기외12!C37-시기외26!C37</f>
        <v>-4.3475203763903767E-4</v>
      </c>
      <c r="D37" s="28">
        <f>외인!D37</f>
        <v>613583.1</v>
      </c>
      <c r="E37" s="35">
        <f>시기외12!E37-시기외26!E37</f>
        <v>-1.6712516065026657E-3</v>
      </c>
      <c r="F37" s="28">
        <f>외인!F37</f>
        <v>1939793.38</v>
      </c>
      <c r="G37" s="35">
        <f>시기외12!G37-시기외26!G37</f>
        <v>-7.4336800089576079E-4</v>
      </c>
      <c r="H37" s="28">
        <f>외인!H37</f>
        <v>278413.45</v>
      </c>
      <c r="I37" s="35">
        <f>시기외12!I37-시기외26!I37</f>
        <v>-4.0606456043980723E-4</v>
      </c>
      <c r="J37" s="28">
        <f>외인!J37</f>
        <v>36430.1</v>
      </c>
      <c r="K37" s="35">
        <f>시기외12!K37-시기외26!K37</f>
        <v>-1.4923148470804841E-3</v>
      </c>
      <c r="L37" s="28">
        <f>외인!L37</f>
        <v>258561.07</v>
      </c>
      <c r="M37" s="35">
        <f>시기외12!M37-시기외26!M37</f>
        <v>-3.2475222611525779E-4</v>
      </c>
      <c r="N37" s="28">
        <f>외인!N37</f>
        <v>249201.36</v>
      </c>
      <c r="O37" s="35">
        <f>시기외12!O37-시기외26!O37</f>
        <v>2.4909162238324466E-3</v>
      </c>
      <c r="P37" s="28">
        <f>외인!P37</f>
        <v>201422.66</v>
      </c>
      <c r="Q37" s="35">
        <f>시기외12!Q37-시기외26!Q37</f>
        <v>-2.7835852385731108E-4</v>
      </c>
      <c r="R37" s="28">
        <f>외인!R37</f>
        <v>130259.1</v>
      </c>
      <c r="S37" s="35">
        <f>시기외12!S37-시기외26!S37</f>
        <v>-6.3281198958840064E-4</v>
      </c>
      <c r="T37" s="28">
        <f>외인!T37</f>
        <v>8610.44</v>
      </c>
      <c r="U37" s="35">
        <f>시기외12!U37-시기외26!U37</f>
        <v>-2.5372068489322918E-3</v>
      </c>
      <c r="V37" s="28">
        <f>외인!V37</f>
        <v>106943.3</v>
      </c>
      <c r="W37" s="35">
        <f>시기외12!W37-시기외26!W37</f>
        <v>-5.5331156421142055E-4</v>
      </c>
      <c r="X37" s="28">
        <f>외인!X37</f>
        <v>1914193.65</v>
      </c>
      <c r="Y37" s="35">
        <f>시기외12!Y37-시기외26!Y37</f>
        <v>-1.3587574476951287E-3</v>
      </c>
      <c r="Z37" s="28">
        <f>외인!Z37</f>
        <v>47777.38</v>
      </c>
      <c r="AA37" s="35">
        <f>시기외12!AA37-시기외26!AA37</f>
        <v>-5.5221681764997888E-4</v>
      </c>
      <c r="AB37" s="28">
        <f>외인!AB37</f>
        <v>200476.57</v>
      </c>
      <c r="AC37" s="35">
        <f>시기외12!AC37-시기외26!AC37</f>
        <v>-3.8456162409162295E-4</v>
      </c>
      <c r="AD37" s="28">
        <f>외인!AD37</f>
        <v>19943.77</v>
      </c>
      <c r="AE37" s="35">
        <f>시기외12!AE37-시기외26!AE37</f>
        <v>5.8749400358336064E-4</v>
      </c>
      <c r="AF37" s="28">
        <f>외인!AF37</f>
        <v>25264.26</v>
      </c>
      <c r="AG37" s="35">
        <f>시기외12!AG37-시기외26!AG37</f>
        <v>-8.8671909931310657E-4</v>
      </c>
      <c r="AH37" s="28">
        <f>외인!AH37</f>
        <v>196346.11</v>
      </c>
      <c r="AI37" s="35">
        <f>시기외12!AI37-시기외26!AI37</f>
        <v>9.9465107980888741E-4</v>
      </c>
      <c r="AJ37" s="28">
        <f>외인!AJ37</f>
        <v>111999.29</v>
      </c>
      <c r="AK37" s="35">
        <f>시기외12!AK37-시기외26!AK37</f>
        <v>-1.7511204361981823E-3</v>
      </c>
      <c r="AL37" s="28">
        <f>외인!AL37</f>
        <v>88603.33</v>
      </c>
      <c r="AM37" s="35">
        <f>시기외12!AM37-시기외26!AM37</f>
        <v>8.8370075811717793E-4</v>
      </c>
      <c r="AN37" s="28">
        <f>외인!AN37</f>
        <v>179639.02</v>
      </c>
      <c r="AO37" s="35">
        <f>시기외12!AO37-시기외26!AO37</f>
        <v>3.1995468974639583E-3</v>
      </c>
      <c r="AP37" s="28">
        <f>외인!AP37</f>
        <v>112100.54</v>
      </c>
      <c r="AQ37" s="35">
        <f>시기외12!AQ37-시기외26!AQ37</f>
        <v>-2.1122085368039832E-4</v>
      </c>
      <c r="AR37" s="28">
        <f>외인!AR37</f>
        <v>24100.799999999999</v>
      </c>
      <c r="AS37" s="35">
        <f>시기외12!AS37-시기외26!AS37</f>
        <v>-8.642200604016062E-5</v>
      </c>
      <c r="AT37" s="28">
        <f>외인!AT37</f>
        <v>78461.64</v>
      </c>
      <c r="AU37" s="35">
        <f>시기외12!AU37-시기외26!AU37</f>
        <v>-3.162203496973417E-5</v>
      </c>
      <c r="AV37" s="28">
        <f>외인!AV37</f>
        <v>47698.22</v>
      </c>
      <c r="AW37" s="35">
        <f>시기외12!AW37-시기외26!AW37</f>
        <v>-7.3058353786737925E-4</v>
      </c>
      <c r="AX37" s="28">
        <f>외인!AX37</f>
        <v>50670</v>
      </c>
      <c r="AY37" s="35">
        <f>시기외12!AY37-시기외26!AY37</f>
        <v>5.1108513350294209E-4</v>
      </c>
      <c r="AZ37" s="28">
        <f>외인!AZ37</f>
        <v>2042033.87</v>
      </c>
      <c r="BA37" s="35">
        <f>시기외12!BA37-시기외26!BA37</f>
        <v>-1.1791440582306001E-3</v>
      </c>
      <c r="BB37" s="28">
        <f>외인!BB37</f>
        <v>97622.1</v>
      </c>
      <c r="BC37" s="35">
        <f>시기외12!BC37-시기외26!BC37</f>
        <v>-5.491774216418591E-4</v>
      </c>
      <c r="BD37" s="28">
        <f>외인!BD37</f>
        <v>39797.15</v>
      </c>
      <c r="BE37" s="35">
        <f>시기외12!BE37-시기외26!BE37</f>
        <v>-1.6300924107863195E-3</v>
      </c>
      <c r="BF37" s="28">
        <f>외인!BF37</f>
        <v>0</v>
      </c>
      <c r="BG37" s="35" t="e">
        <f>시기외12!BG37-시기외26!BG37</f>
        <v>#DIV/0!</v>
      </c>
      <c r="BH37" s="28">
        <f>외인!BH37</f>
        <v>91462.47</v>
      </c>
      <c r="BI37" s="35">
        <f>시기외12!BI37-시기외26!BI37</f>
        <v>-1.2524624669858204E-3</v>
      </c>
      <c r="BJ37" s="28">
        <f>외인!BJ37</f>
        <v>115016.77</v>
      </c>
      <c r="BK37" s="35">
        <f>시기외12!BK37-시기외26!BK37</f>
        <v>-6.7190987406334432E-4</v>
      </c>
      <c r="BL37" s="28">
        <f>외인!BL37</f>
        <v>52002.12</v>
      </c>
      <c r="BM37" s="35">
        <f>시기외12!BM37-시기외26!BM37</f>
        <v>-1.5759644865198365E-4</v>
      </c>
      <c r="BN37" s="28">
        <f>외인!BN37</f>
        <v>43699.23</v>
      </c>
      <c r="BO37" s="35">
        <f>시기외12!BO37-시기외26!BO37</f>
        <v>-3.7022995386254057E-4</v>
      </c>
      <c r="BP37" s="28">
        <f>외인!BP37</f>
        <v>61074.21</v>
      </c>
      <c r="BQ37" s="35">
        <f>시기외12!BQ37-시기외26!BQ37</f>
        <v>-4.6896586739608118E-5</v>
      </c>
      <c r="BR37" s="28">
        <f>외인!BR37</f>
        <v>237719.65</v>
      </c>
      <c r="BS37" s="35">
        <f>시기외12!BS37-시기외26!BS37</f>
        <v>2.2493226089626527E-4</v>
      </c>
      <c r="BT37" s="28">
        <f>외인!BT37</f>
        <v>1950178.67</v>
      </c>
      <c r="BU37" s="35">
        <f>시기외12!BU37-시기외26!BU37</f>
        <v>-1.3276609987167599E-3</v>
      </c>
      <c r="BV37" s="28">
        <f>외인!BV37</f>
        <v>378035.46</v>
      </c>
      <c r="BW37" s="35">
        <f>시기외12!BW37-시기외26!BW37</f>
        <v>-9.1896979491298646E-5</v>
      </c>
      <c r="BX37" s="28">
        <f>외인!BX37</f>
        <v>77550.73</v>
      </c>
      <c r="BY37" s="35">
        <f>시기외12!BY37-시기외26!BY37</f>
        <v>5.5137865259209879E-4</v>
      </c>
      <c r="BZ37" s="28">
        <f>외인!BZ37</f>
        <v>268242.34999999998</v>
      </c>
      <c r="CA37" s="35">
        <f>시기외12!CA37-시기외26!CA37</f>
        <v>2.3490956032668308E-3</v>
      </c>
      <c r="CB37" s="28">
        <f>외인!CB37</f>
        <v>13000.49</v>
      </c>
      <c r="CC37" s="35">
        <f>시기외12!CC37-시기외26!CC37</f>
        <v>-4.9145006736207625E-4</v>
      </c>
      <c r="CD37" s="28">
        <f>외인!CD37</f>
        <v>33382.080000000002</v>
      </c>
      <c r="CE37" s="35">
        <f>시기외12!CE37-시기외26!CE37</f>
        <v>-8.7116643549337079E-4</v>
      </c>
      <c r="CF37" s="28">
        <f>외인!CF37</f>
        <v>22937.06</v>
      </c>
      <c r="CG37" s="35">
        <f>시기외12!CG37-시기외26!CG37</f>
        <v>-1.0121636364772875E-3</v>
      </c>
      <c r="CH37" s="28">
        <f>외인!CH37</f>
        <v>66593.58</v>
      </c>
      <c r="CI37" s="35">
        <f>시기외12!CI37-시기외26!CI37</f>
        <v>-7.4060629595735453E-4</v>
      </c>
      <c r="CJ37" s="28">
        <f>외인!CJ37</f>
        <v>390855.45</v>
      </c>
      <c r="CK37" s="35">
        <f>시기외12!CK37-시기외26!CK37</f>
        <v>-8.8484419702814995E-4</v>
      </c>
      <c r="CL37" s="28">
        <f>외인!CL37</f>
        <v>228880.07</v>
      </c>
      <c r="CM37" s="35">
        <f>시기외12!CM37-시기외26!CM37</f>
        <v>-3.5224516434366861E-4</v>
      </c>
      <c r="CN37" s="28">
        <f>외인!CN37</f>
        <v>119649.14</v>
      </c>
      <c r="CO37" s="35">
        <f>시기외12!CO37-시기외26!CO37</f>
        <v>-7.1635551566881126E-4</v>
      </c>
      <c r="CP37" s="28">
        <f>외인!CP37</f>
        <v>98255.45</v>
      </c>
      <c r="CQ37" s="35">
        <f>시기외12!CQ37-시기외26!CQ37</f>
        <v>-5.3760115790443862E-4</v>
      </c>
      <c r="CR37" s="28">
        <f>외인!CR37</f>
        <v>161897.74</v>
      </c>
      <c r="CS37" s="35">
        <f>시기외12!CS37-시기외26!CS37</f>
        <v>-6.6307896834197333E-4</v>
      </c>
      <c r="CT37" s="28">
        <f>외인!CT37</f>
        <v>100651.76</v>
      </c>
      <c r="CU37" s="35">
        <f>시기외12!CU37-시기외26!CU37</f>
        <v>1.9395573770372536E-5</v>
      </c>
      <c r="CV37" s="28">
        <f>외인!CV37</f>
        <v>1950178.67</v>
      </c>
      <c r="CW37" s="35">
        <f>시기외12!CW37-시기외26!CW37</f>
        <v>-1.3276609987167599E-3</v>
      </c>
      <c r="CX37" s="28">
        <f>외인!CX37</f>
        <v>189579.76</v>
      </c>
      <c r="CY37" s="35">
        <f>시기외12!CY37-시기외26!CY37</f>
        <v>-1.5012228479645198E-4</v>
      </c>
      <c r="CZ37" s="28">
        <f>외인!CZ37</f>
        <v>16724.73</v>
      </c>
      <c r="DA37" s="35">
        <f>시기외12!DA37-시기외26!DA37</f>
        <v>3.0462324341331377E-4</v>
      </c>
      <c r="DB37" s="28">
        <f>외인!DB37</f>
        <v>39797.15</v>
      </c>
      <c r="DC37" s="35">
        <f>시기외12!DC37-시기외26!DC37</f>
        <v>-1.6300924107863195E-3</v>
      </c>
      <c r="DD37" s="28">
        <f>외인!DD37</f>
        <v>8610.44</v>
      </c>
      <c r="DE37" s="35">
        <f>시기외12!DE37-시기외26!DE37</f>
        <v>-2.5372068489322918E-3</v>
      </c>
      <c r="DF37" s="28">
        <f>외인!DF37</f>
        <v>58563.12</v>
      </c>
      <c r="DG37" s="35">
        <f>시기외12!DG37-시기외26!DG37</f>
        <v>8.0895432846837031E-4</v>
      </c>
      <c r="DH37" s="28">
        <f>외인!DH37</f>
        <v>25343.33</v>
      </c>
      <c r="DI37" s="35">
        <f>시기외12!DI37-시기외26!DI37</f>
        <v>-1.1821876199534071E-3</v>
      </c>
      <c r="DJ37" s="28">
        <f>외인!DJ37</f>
        <v>555378.41</v>
      </c>
      <c r="DK37" s="35">
        <f>시기외12!DK37-시기외26!DK37</f>
        <v>6.0347946394114643E-5</v>
      </c>
      <c r="DL37" s="28">
        <f>외인!DL37</f>
        <v>93605.1</v>
      </c>
      <c r="DM37" s="35">
        <f>시기외12!DM37-시기외26!DM37</f>
        <v>-6.9712784293391253E-4</v>
      </c>
      <c r="DN37" s="28">
        <f>외인!DN37</f>
        <v>1950178.67</v>
      </c>
      <c r="DO37" s="35">
        <f>시기외12!DO37-시기외26!DO37</f>
        <v>-1.3276609987167599E-3</v>
      </c>
      <c r="DP37" s="28">
        <f>외인!DP37</f>
        <v>82171.92</v>
      </c>
      <c r="DQ37" s="35">
        <f>시기외12!DQ37-시기외26!DQ37</f>
        <v>-1.9332988491253533E-3</v>
      </c>
      <c r="DR37" s="28">
        <f>외인!DR37</f>
        <v>38156.5</v>
      </c>
      <c r="DS37" s="35">
        <f>시기외12!DS37-시기외26!DS37</f>
        <v>-1.868058379942774E-3</v>
      </c>
      <c r="DT37" s="28">
        <f>외인!DT37</f>
        <v>130259.1</v>
      </c>
      <c r="DU37" s="35">
        <f>시기외12!DU37-시기외26!DU37</f>
        <v>-6.3281198958840064E-4</v>
      </c>
      <c r="DV37" s="28">
        <f>외인!DV37</f>
        <v>31466.400000000001</v>
      </c>
      <c r="DW37" s="35">
        <f>시기외12!DW37-시기외26!DW37</f>
        <v>-8.0306853838437234E-4</v>
      </c>
      <c r="DX37" s="28">
        <f>외인!DX37</f>
        <v>106943.3</v>
      </c>
      <c r="DY37" s="35">
        <f>시기외12!DY37-시기외26!DY37</f>
        <v>-5.5331156421142055E-4</v>
      </c>
      <c r="DZ37" s="28">
        <f>외인!DZ37</f>
        <v>10139.719999999999</v>
      </c>
      <c r="EA37" s="35">
        <f>시기외12!EA37-시기외26!EA37</f>
        <v>-2.5324997276993584E-3</v>
      </c>
      <c r="EB37" s="28">
        <f>외인!EB37</f>
        <v>12982.08</v>
      </c>
      <c r="EC37" s="35">
        <f>시기외12!EC37-시기외26!EC37</f>
        <v>-2.2406499124583332E-3</v>
      </c>
      <c r="ED37" s="28">
        <f>외인!ED37</f>
        <v>10329.61</v>
      </c>
      <c r="EE37" s="35">
        <f>시기외12!EE37-시기외26!EE37</f>
        <v>9.4883317846968917E-4</v>
      </c>
      <c r="EF37" s="28">
        <f>외인!EF37</f>
        <v>256324.36</v>
      </c>
      <c r="EG37" s="35">
        <f>시기외12!EG37-시기외26!EG37</f>
        <v>-2.9790668723758728E-4</v>
      </c>
      <c r="EH37" s="28">
        <f>외인!EH37</f>
        <v>182236.5</v>
      </c>
      <c r="EI37" s="35">
        <f>시기외12!EI37-시기외26!EI37</f>
        <v>-1.4522831191315726E-4</v>
      </c>
      <c r="EJ37" s="28">
        <f>외인!EJ37</f>
        <v>90671.29</v>
      </c>
      <c r="EK37" s="35">
        <f>시기외12!EK37-시기외26!EK37</f>
        <v>-8.8330267770899275E-4</v>
      </c>
      <c r="EL37" s="28">
        <f>외인!EL37</f>
        <v>35800.54</v>
      </c>
      <c r="EM37" s="35">
        <f>시기외12!EM37-시기외26!EM37</f>
        <v>-8.0698020851412513E-4</v>
      </c>
      <c r="EN37" s="28">
        <f>외인!EN37</f>
        <v>38156.5</v>
      </c>
      <c r="EO37" s="35">
        <f>시기외12!EO37-시기외26!EO37</f>
        <v>-1.868058379942774E-3</v>
      </c>
      <c r="EP37" s="28">
        <f>외인!EP37</f>
        <v>172777.34</v>
      </c>
      <c r="EQ37" s="35">
        <f>시기외12!EQ37-시기외26!EQ37</f>
        <v>4.9558850038936269E-5</v>
      </c>
      <c r="ER37" s="28">
        <f>외인!ER37</f>
        <v>12544.21</v>
      </c>
      <c r="ES37" s="35">
        <f>시기외12!ES37-시기외26!ES37</f>
        <v>9.4394866590369764E-4</v>
      </c>
      <c r="ET37" s="28">
        <f>외인!ET37</f>
        <v>112100.54</v>
      </c>
      <c r="EU37" s="35">
        <f>시기외12!EU37-시기외26!EU37</f>
        <v>-2.1122085368039832E-4</v>
      </c>
      <c r="EV37" s="28">
        <f>외인!EV37</f>
        <v>47777.38</v>
      </c>
      <c r="EW37" s="35">
        <f>시기외12!EW37-시기외26!EW37</f>
        <v>-5.5221681764997888E-4</v>
      </c>
      <c r="EX37" s="28">
        <f>외인!EX37</f>
        <v>50478.07</v>
      </c>
      <c r="EY37" s="35">
        <f>시기외12!EY37-시기외26!EY37</f>
        <v>-5.1771487927276859E-4</v>
      </c>
    </row>
    <row r="38" spans="1:155">
      <c r="A38" s="27">
        <f>외인!A38</f>
        <v>46087</v>
      </c>
      <c r="B38" s="28">
        <f>외인!B38</f>
        <v>4465429.3899999997</v>
      </c>
      <c r="C38" s="35">
        <f>시기외12!C38-시기외26!C38</f>
        <v>-6.2533657084035349E-4</v>
      </c>
      <c r="D38" s="28">
        <f>외인!D38</f>
        <v>635652.81000000006</v>
      </c>
      <c r="E38" s="35">
        <f>시기외12!E38-시기외26!E38</f>
        <v>-1.2961278111739642E-3</v>
      </c>
      <c r="F38" s="28">
        <f>외인!F38</f>
        <v>1919023.78</v>
      </c>
      <c r="G38" s="35">
        <f>시기외12!G38-시기외26!G38</f>
        <v>-9.171765154269429E-4</v>
      </c>
      <c r="H38" s="28">
        <f>외인!H38</f>
        <v>286900.24</v>
      </c>
      <c r="I38" s="35">
        <f>시기외12!I38-시기외26!I38</f>
        <v>-5.635957999298967E-4</v>
      </c>
      <c r="J38" s="28">
        <f>외인!J38</f>
        <v>37953.769999999997</v>
      </c>
      <c r="K38" s="35">
        <f>시기외12!K38-시기외26!K38</f>
        <v>-1.3913901087247845E-3</v>
      </c>
      <c r="L38" s="28">
        <f>외인!L38</f>
        <v>265166.5</v>
      </c>
      <c r="M38" s="35">
        <f>시기외12!M38-시기외26!M38</f>
        <v>-5.2413509404645705E-4</v>
      </c>
      <c r="N38" s="28">
        <f>외인!N38</f>
        <v>251885.37</v>
      </c>
      <c r="O38" s="35">
        <f>시기외12!O38-시기외26!O38</f>
        <v>1.8686450738275811E-3</v>
      </c>
      <c r="P38" s="28">
        <f>외인!P38</f>
        <v>201526.43</v>
      </c>
      <c r="Q38" s="35">
        <f>시기외12!Q38-시기외26!Q38</f>
        <v>-2.6866015294767752E-4</v>
      </c>
      <c r="R38" s="28">
        <f>외인!R38</f>
        <v>132744.9</v>
      </c>
      <c r="S38" s="35">
        <f>시기외12!S38-시기외26!S38</f>
        <v>-7.9651570600060739E-4</v>
      </c>
      <c r="T38" s="28">
        <f>외인!T38</f>
        <v>8494.36</v>
      </c>
      <c r="U38" s="35">
        <f>시기외12!U38-시기외26!U38</f>
        <v>-3.2271196842159227E-3</v>
      </c>
      <c r="V38" s="28">
        <f>외인!V38</f>
        <v>112257.29</v>
      </c>
      <c r="W38" s="35">
        <f>시기외12!W38-시기외26!W38</f>
        <v>-8.5300273014716696E-5</v>
      </c>
      <c r="X38" s="28">
        <f>외인!X38</f>
        <v>1887443.01</v>
      </c>
      <c r="Y38" s="35">
        <f>시기외12!Y38-시기외26!Y38</f>
        <v>-1.5443886110981038E-3</v>
      </c>
      <c r="Z38" s="28">
        <f>외인!Z38</f>
        <v>47806.34</v>
      </c>
      <c r="AA38" s="35">
        <f>시기외12!AA38-시기외26!AA38</f>
        <v>-4.125355891333491E-4</v>
      </c>
      <c r="AB38" s="28">
        <f>외인!AB38</f>
        <v>198377.1</v>
      </c>
      <c r="AC38" s="35">
        <f>시기외12!AC38-시기외26!AC38</f>
        <v>-3.5223014300530951E-4</v>
      </c>
      <c r="AD38" s="28">
        <f>외인!AD38</f>
        <v>20095.599999999999</v>
      </c>
      <c r="AE38" s="35">
        <f>시기외12!AE38-시기외26!AE38</f>
        <v>2.5461097931639854E-5</v>
      </c>
      <c r="AF38" s="28">
        <f>외인!AF38</f>
        <v>24831.13</v>
      </c>
      <c r="AG38" s="35">
        <f>시기외12!AG38-시기외26!AG38</f>
        <v>-1.0409959178698228E-3</v>
      </c>
      <c r="AH38" s="28">
        <f>외인!AH38</f>
        <v>197529.66</v>
      </c>
      <c r="AI38" s="35">
        <f>시기외12!AI38-시기외26!AI38</f>
        <v>9.6309508748082572E-4</v>
      </c>
      <c r="AJ38" s="28">
        <f>외인!AJ38</f>
        <v>115796.34</v>
      </c>
      <c r="AK38" s="35">
        <f>시기외12!AK38-시기외26!AK38</f>
        <v>-1.808460497163448E-3</v>
      </c>
      <c r="AL38" s="28">
        <f>외인!AL38</f>
        <v>90185.69</v>
      </c>
      <c r="AM38" s="35">
        <f>시기외12!AM38-시기외26!AM38</f>
        <v>7.7176837181616384E-4</v>
      </c>
      <c r="AN38" s="28">
        <f>외인!AN38</f>
        <v>180885.97</v>
      </c>
      <c r="AO38" s="35">
        <f>시기외12!AO38-시기외26!AO38</f>
        <v>2.396164388341236E-3</v>
      </c>
      <c r="AP38" s="28">
        <f>외인!AP38</f>
        <v>112242.08</v>
      </c>
      <c r="AQ38" s="35">
        <f>시기외12!AQ38-시기외26!AQ38</f>
        <v>-3.8670397360209734E-4</v>
      </c>
      <c r="AR38" s="28">
        <f>외인!AR38</f>
        <v>24052.63</v>
      </c>
      <c r="AS38" s="35">
        <f>시기외12!AS38-시기외26!AS38</f>
        <v>-4.854441419391601E-4</v>
      </c>
      <c r="AT38" s="28">
        <f>외인!AT38</f>
        <v>79417.710000000006</v>
      </c>
      <c r="AU38" s="35">
        <f>시기외12!AU38-시기외26!AU38</f>
        <v>-2.5017422472694575E-4</v>
      </c>
      <c r="AV38" s="28">
        <f>외인!AV38</f>
        <v>47632.03</v>
      </c>
      <c r="AW38" s="35">
        <f>시기외12!AW38-시기외26!AW38</f>
        <v>-7.6588845493066719E-4</v>
      </c>
      <c r="AX38" s="28">
        <f>외인!AX38</f>
        <v>52977.01</v>
      </c>
      <c r="AY38" s="35">
        <f>시기외12!AY38-시기외26!AY38</f>
        <v>3.4160965420945559E-4</v>
      </c>
      <c r="AZ38" s="28">
        <f>외인!AZ38</f>
        <v>2018076.91</v>
      </c>
      <c r="BA38" s="35">
        <f>시기외12!BA38-시기외26!BA38</f>
        <v>-1.3854987230032122E-3</v>
      </c>
      <c r="BB38" s="28">
        <f>외인!BB38</f>
        <v>97378.1</v>
      </c>
      <c r="BC38" s="35">
        <f>시기외12!BC38-시기외26!BC38</f>
        <v>-3.7662869484027348E-4</v>
      </c>
      <c r="BD38" s="28">
        <f>외인!BD38</f>
        <v>40588.660000000003</v>
      </c>
      <c r="BE38" s="35">
        <f>시기외12!BE38-시기외26!BE38</f>
        <v>-2.2142795887881671E-3</v>
      </c>
      <c r="BF38" s="28">
        <f>외인!BF38</f>
        <v>0</v>
      </c>
      <c r="BG38" s="35" t="e">
        <f>시기외12!BG38-시기외26!BG38</f>
        <v>#DIV/0!</v>
      </c>
      <c r="BH38" s="28">
        <f>외인!BH38</f>
        <v>93090.62</v>
      </c>
      <c r="BI38" s="35">
        <f>시기외12!BI38-시기외26!BI38</f>
        <v>-1.5207220063541403E-3</v>
      </c>
      <c r="BJ38" s="28">
        <f>외인!BJ38</f>
        <v>118851.16</v>
      </c>
      <c r="BK38" s="35">
        <f>시기외12!BK38-시기외26!BK38</f>
        <v>-8.7976791775954853E-4</v>
      </c>
      <c r="BL38" s="28">
        <f>외인!BL38</f>
        <v>52143.64</v>
      </c>
      <c r="BM38" s="35">
        <f>시기외12!BM38-시기외26!BM38</f>
        <v>-3.4919330080389782E-4</v>
      </c>
      <c r="BN38" s="28">
        <f>외인!BN38</f>
        <v>45047.74</v>
      </c>
      <c r="BO38" s="35">
        <f>시기외12!BO38-시기외26!BO38</f>
        <v>-6.3013809400988227E-4</v>
      </c>
      <c r="BP38" s="28">
        <f>외인!BP38</f>
        <v>63085.93</v>
      </c>
      <c r="BQ38" s="35">
        <f>시기외12!BQ38-시기외26!BQ38</f>
        <v>-1.0772120634212033E-4</v>
      </c>
      <c r="BR38" s="28">
        <f>외인!BR38</f>
        <v>243765.02</v>
      </c>
      <c r="BS38" s="35">
        <f>시기외12!BS38-시기외26!BS38</f>
        <v>-1.1605382481205597E-5</v>
      </c>
      <c r="BT38" s="28">
        <f>외인!BT38</f>
        <v>1924973.3</v>
      </c>
      <c r="BU38" s="35">
        <f>시기외12!BU38-시기외26!BU38</f>
        <v>-1.501732867042754E-3</v>
      </c>
      <c r="BV38" s="28">
        <f>외인!BV38</f>
        <v>385606.59</v>
      </c>
      <c r="BW38" s="35">
        <f>시기외12!BW38-시기외26!BW38</f>
        <v>-1.5529048960011581E-4</v>
      </c>
      <c r="BX38" s="28">
        <f>외인!BX38</f>
        <v>77177.570000000007</v>
      </c>
      <c r="BY38" s="35">
        <f>시기외12!BY38-시기외26!BY38</f>
        <v>2.0777723724950037E-4</v>
      </c>
      <c r="BZ38" s="28">
        <f>외인!BZ38</f>
        <v>271071.65999999997</v>
      </c>
      <c r="CA38" s="35">
        <f>시기외12!CA38-시기외26!CA38</f>
        <v>1.7804386785036301E-3</v>
      </c>
      <c r="CB38" s="28">
        <f>외인!CB38</f>
        <v>13005.32</v>
      </c>
      <c r="CC38" s="35">
        <f>시기외12!CC38-시기외26!CC38</f>
        <v>-5.3818796419773584E-4</v>
      </c>
      <c r="CD38" s="28">
        <f>외인!CD38</f>
        <v>34632.49</v>
      </c>
      <c r="CE38" s="35">
        <f>시기외12!CE38-시기외26!CE38</f>
        <v>-7.4922252148124438E-4</v>
      </c>
      <c r="CF38" s="28">
        <f>외인!CF38</f>
        <v>23128.17</v>
      </c>
      <c r="CG38" s="35">
        <f>시기외12!CG38-시기외26!CG38</f>
        <v>-8.3602364962990236E-4</v>
      </c>
      <c r="CH38" s="28">
        <f>외인!CH38</f>
        <v>66303.77</v>
      </c>
      <c r="CI38" s="35">
        <f>시기외12!CI38-시기외26!CI38</f>
        <v>-7.2654937744939438E-4</v>
      </c>
      <c r="CJ38" s="28">
        <f>외인!CJ38</f>
        <v>396161.36</v>
      </c>
      <c r="CK38" s="35">
        <f>시기외12!CK38-시기외26!CK38</f>
        <v>-7.4331550224172134E-4</v>
      </c>
      <c r="CL38" s="28">
        <f>외인!CL38</f>
        <v>226540.2</v>
      </c>
      <c r="CM38" s="35">
        <f>시기외12!CM38-시기외26!CM38</f>
        <v>-3.6177571291732408E-4</v>
      </c>
      <c r="CN38" s="28">
        <f>외인!CN38</f>
        <v>120741.74</v>
      </c>
      <c r="CO38" s="35">
        <f>시기외12!CO38-시기외26!CO38</f>
        <v>-5.0077699520702321E-4</v>
      </c>
      <c r="CP38" s="28">
        <f>외인!CP38</f>
        <v>98017.59</v>
      </c>
      <c r="CQ38" s="35">
        <f>시기외12!CQ38-시기외26!CQ38</f>
        <v>-3.6279139147722477E-4</v>
      </c>
      <c r="CR38" s="28">
        <f>외인!CR38</f>
        <v>165919.07</v>
      </c>
      <c r="CS38" s="35">
        <f>시기외12!CS38-시기외26!CS38</f>
        <v>-7.6656188800687682E-4</v>
      </c>
      <c r="CT38" s="28">
        <f>외인!CT38</f>
        <v>103782.15</v>
      </c>
      <c r="CU38" s="35">
        <f>시기외12!CU38-시기외26!CU38</f>
        <v>1.8979712575259043E-4</v>
      </c>
      <c r="CV38" s="28">
        <f>외인!CV38</f>
        <v>1924973.3</v>
      </c>
      <c r="CW38" s="35">
        <f>시기외12!CW38-시기외26!CW38</f>
        <v>-1.501732867042754E-3</v>
      </c>
      <c r="CX38" s="28">
        <f>외인!CX38</f>
        <v>196290.18</v>
      </c>
      <c r="CY38" s="35">
        <f>시기외12!CY38-시기외26!CY38</f>
        <v>-2.7436995546095428E-4</v>
      </c>
      <c r="CZ38" s="28">
        <f>외인!CZ38</f>
        <v>17298.2</v>
      </c>
      <c r="DA38" s="35">
        <f>시기외12!DA38-시기외26!DA38</f>
        <v>-1.7930327045578755E-4</v>
      </c>
      <c r="DB38" s="28">
        <f>외인!DB38</f>
        <v>40588.660000000003</v>
      </c>
      <c r="DC38" s="35">
        <f>시기외12!DC38-시기외26!DC38</f>
        <v>-2.2142795887881671E-3</v>
      </c>
      <c r="DD38" s="28">
        <f>외인!DD38</f>
        <v>8494.36</v>
      </c>
      <c r="DE38" s="35">
        <f>시기외12!DE38-시기외26!DE38</f>
        <v>-3.2271196842159227E-3</v>
      </c>
      <c r="DF38" s="28">
        <f>외인!DF38</f>
        <v>58029.16</v>
      </c>
      <c r="DG38" s="35">
        <f>시기외12!DG38-시기외26!DG38</f>
        <v>4.2838700693259194E-4</v>
      </c>
      <c r="DH38" s="28">
        <f>외인!DH38</f>
        <v>26355.040000000001</v>
      </c>
      <c r="DI38" s="35">
        <f>시기외12!DI38-시기외26!DI38</f>
        <v>-1.0267482325001494E-3</v>
      </c>
      <c r="DJ38" s="28">
        <f>외인!DJ38</f>
        <v>567878.14</v>
      </c>
      <c r="DK38" s="35">
        <f>시기외12!DK38-시기외26!DK38</f>
        <v>-7.7978100693604311E-5</v>
      </c>
      <c r="DL38" s="28">
        <f>외인!DL38</f>
        <v>94921.96</v>
      </c>
      <c r="DM38" s="35">
        <f>시기외12!DM38-시기외26!DM38</f>
        <v>-4.1917989679361473E-4</v>
      </c>
      <c r="DN38" s="28">
        <f>외인!DN38</f>
        <v>1924973.3</v>
      </c>
      <c r="DO38" s="35">
        <f>시기외12!DO38-시기외26!DO38</f>
        <v>-1.501732867042754E-3</v>
      </c>
      <c r="DP38" s="28">
        <f>외인!DP38</f>
        <v>85308.72</v>
      </c>
      <c r="DQ38" s="35">
        <f>시기외12!DQ38-시기외26!DQ38</f>
        <v>-1.5894919203863983E-3</v>
      </c>
      <c r="DR38" s="28">
        <f>외인!DR38</f>
        <v>39498.97</v>
      </c>
      <c r="DS38" s="35">
        <f>시기외12!DS38-시기외26!DS38</f>
        <v>-1.8560174481442341E-3</v>
      </c>
      <c r="DT38" s="28">
        <f>외인!DT38</f>
        <v>132744.9</v>
      </c>
      <c r="DU38" s="35">
        <f>시기외12!DU38-시기외26!DU38</f>
        <v>-7.9651570600060739E-4</v>
      </c>
      <c r="DV38" s="28">
        <f>외인!DV38</f>
        <v>32993.11</v>
      </c>
      <c r="DW38" s="35">
        <f>시기외12!DW38-시기외26!DW38</f>
        <v>-6.5729507129374089E-4</v>
      </c>
      <c r="DX38" s="28">
        <f>외인!DX38</f>
        <v>112257.29</v>
      </c>
      <c r="DY38" s="35">
        <f>시기외12!DY38-시기외26!DY38</f>
        <v>-8.5300273014716696E-5</v>
      </c>
      <c r="DZ38" s="28">
        <f>외인!DZ38</f>
        <v>10138.950000000001</v>
      </c>
      <c r="EA38" s="35">
        <f>시기외12!EA38-시기외26!EA38</f>
        <v>-2.2614598014899109E-3</v>
      </c>
      <c r="EB38" s="28">
        <f>외인!EB38</f>
        <v>13826.61</v>
      </c>
      <c r="EC38" s="35">
        <f>시기외12!EC38-시기외26!EC38</f>
        <v>-1.8275905116334136E-3</v>
      </c>
      <c r="ED38" s="28">
        <f>외인!ED38</f>
        <v>10776.5</v>
      </c>
      <c r="EE38" s="35">
        <f>시기외12!EE38-시기외26!EE38</f>
        <v>1.1417321642995895E-3</v>
      </c>
      <c r="EF38" s="28">
        <f>외인!EF38</f>
        <v>257069.01</v>
      </c>
      <c r="EG38" s="35">
        <f>시기외12!EG38-시기외26!EG38</f>
        <v>-2.8045109509942804E-4</v>
      </c>
      <c r="EH38" s="28">
        <f>외인!EH38</f>
        <v>178470.41</v>
      </c>
      <c r="EI38" s="35">
        <f>시기외12!EI38-시기외26!EI38</f>
        <v>-2.2065823120971846E-4</v>
      </c>
      <c r="EJ38" s="28">
        <f>외인!EJ38</f>
        <v>91802.55</v>
      </c>
      <c r="EK38" s="35">
        <f>시기외12!EK38-시기외26!EK38</f>
        <v>-8.9103714019987527E-4</v>
      </c>
      <c r="EL38" s="28">
        <f>외인!EL38</f>
        <v>37080.54</v>
      </c>
      <c r="EM38" s="35">
        <f>시기외12!EM38-시기외26!EM38</f>
        <v>-6.8424212984531446E-4</v>
      </c>
      <c r="EN38" s="28">
        <f>외인!EN38</f>
        <v>39498.97</v>
      </c>
      <c r="EO38" s="35">
        <f>시기외12!EO38-시기외26!EO38</f>
        <v>-1.8560174481442341E-3</v>
      </c>
      <c r="EP38" s="28">
        <f>외인!EP38</f>
        <v>182752.1</v>
      </c>
      <c r="EQ38" s="35">
        <f>시기외12!EQ38-시기외26!EQ38</f>
        <v>-1.0079869267697072E-5</v>
      </c>
      <c r="ER38" s="28">
        <f>외인!ER38</f>
        <v>12924.53</v>
      </c>
      <c r="ES38" s="35">
        <f>시기외12!ES38-시기외26!ES38</f>
        <v>1.037836304278414E-3</v>
      </c>
      <c r="ET38" s="28">
        <f>외인!ET38</f>
        <v>112242.08</v>
      </c>
      <c r="EU38" s="35">
        <f>시기외12!EU38-시기외26!EU38</f>
        <v>-3.8670397360209734E-4</v>
      </c>
      <c r="EV38" s="28">
        <f>외인!EV38</f>
        <v>47806.34</v>
      </c>
      <c r="EW38" s="35">
        <f>시기외12!EW38-시기외26!EW38</f>
        <v>-4.125355891333491E-4</v>
      </c>
      <c r="EX38" s="28">
        <f>외인!EX38</f>
        <v>50211.25</v>
      </c>
      <c r="EY38" s="35">
        <f>시기외12!EY38-시기외26!EY38</f>
        <v>-3.0948675760675975E-4</v>
      </c>
    </row>
    <row r="39" spans="1:155">
      <c r="A39" s="27">
        <f>외인!A39</f>
        <v>46090</v>
      </c>
      <c r="B39" s="28">
        <f>외인!B39</f>
        <v>4199277.51</v>
      </c>
      <c r="C39" s="35">
        <f>시기외12!C39-시기외26!C39</f>
        <v>-7.5409477822767812E-4</v>
      </c>
      <c r="D39" s="28">
        <f>외인!D39</f>
        <v>606863.37</v>
      </c>
      <c r="E39" s="35">
        <f>시기외12!E39-시기외26!E39</f>
        <v>-1.094198774722918E-3</v>
      </c>
      <c r="F39" s="28">
        <f>외인!F39</f>
        <v>1788120.57</v>
      </c>
      <c r="G39" s="35">
        <f>시기외12!G39-시기외26!G39</f>
        <v>-9.8088074265284758E-4</v>
      </c>
      <c r="H39" s="28">
        <f>외인!H39</f>
        <v>272743.89</v>
      </c>
      <c r="I39" s="35">
        <f>시기외12!I39-시기외26!I39</f>
        <v>-9.0925942292412144E-4</v>
      </c>
      <c r="J39" s="28">
        <f>외인!J39</f>
        <v>36535.81</v>
      </c>
      <c r="K39" s="35">
        <f>시기외12!K39-시기외26!K39</f>
        <v>-1.2755426196917603E-3</v>
      </c>
      <c r="L39" s="28">
        <f>외인!L39</f>
        <v>252186.77</v>
      </c>
      <c r="M39" s="35">
        <f>시기외12!M39-시기외26!M39</f>
        <v>-9.0025453058096357E-4</v>
      </c>
      <c r="N39" s="28">
        <f>외인!N39</f>
        <v>232272.44</v>
      </c>
      <c r="O39" s="35">
        <f>시기외12!O39-시기외26!O39</f>
        <v>1.2441889392541968E-3</v>
      </c>
      <c r="P39" s="28">
        <f>외인!P39</f>
        <v>194430.88</v>
      </c>
      <c r="Q39" s="35">
        <f>시기외12!Q39-시기외26!Q39</f>
        <v>-3.0359481081346706E-4</v>
      </c>
      <c r="R39" s="28">
        <f>외인!R39</f>
        <v>127580.04</v>
      </c>
      <c r="S39" s="35">
        <f>시기외12!S39-시기외26!S39</f>
        <v>-9.5216540386695479E-4</v>
      </c>
      <c r="T39" s="28">
        <f>외인!T39</f>
        <v>8560.2999999999993</v>
      </c>
      <c r="U39" s="35">
        <f>시기외12!U39-시기외26!U39</f>
        <v>-3.4445411928203194E-3</v>
      </c>
      <c r="V39" s="28">
        <f>외인!V39</f>
        <v>102407.84</v>
      </c>
      <c r="W39" s="35">
        <f>시기외12!W39-시기외26!W39</f>
        <v>1.5228244317165487E-4</v>
      </c>
      <c r="X39" s="28">
        <f>외인!X39</f>
        <v>1727759.42</v>
      </c>
      <c r="Y39" s="35">
        <f>시기외12!Y39-시기외26!Y39</f>
        <v>-1.6149794416810363E-3</v>
      </c>
      <c r="Z39" s="28">
        <f>외인!Z39</f>
        <v>45917.29</v>
      </c>
      <c r="AA39" s="35">
        <f>시기외12!AA39-시기외26!AA39</f>
        <v>-2.7714948639804329E-4</v>
      </c>
      <c r="AB39" s="28">
        <f>외인!AB39</f>
        <v>191982.48</v>
      </c>
      <c r="AC39" s="35">
        <f>시기외12!AC39-시기외26!AC39</f>
        <v>-2.8988942444527069E-4</v>
      </c>
      <c r="AD39" s="28">
        <f>외인!AD39</f>
        <v>18496.990000000002</v>
      </c>
      <c r="AE39" s="35">
        <f>시기외12!AE39-시기외26!AE39</f>
        <v>-6.6757416981235774E-4</v>
      </c>
      <c r="AF39" s="28">
        <f>외인!AF39</f>
        <v>24147.51</v>
      </c>
      <c r="AG39" s="35">
        <f>시기외12!AG39-시기외26!AG39</f>
        <v>-1.0664953512296029E-3</v>
      </c>
      <c r="AH39" s="28">
        <f>외인!AH39</f>
        <v>198659.23</v>
      </c>
      <c r="AI39" s="35">
        <f>시기외12!AI39-시기외26!AI39</f>
        <v>9.2384490836034988E-4</v>
      </c>
      <c r="AJ39" s="28">
        <f>외인!AJ39</f>
        <v>113288.34</v>
      </c>
      <c r="AK39" s="35">
        <f>시기외12!AK39-시기외26!AK39</f>
        <v>-1.8848471514046653E-3</v>
      </c>
      <c r="AL39" s="28">
        <f>외인!AL39</f>
        <v>84455.49</v>
      </c>
      <c r="AM39" s="35">
        <f>시기외12!AM39-시기외26!AM39</f>
        <v>6.6035878459177729E-4</v>
      </c>
      <c r="AN39" s="28">
        <f>외인!AN39</f>
        <v>166100.32</v>
      </c>
      <c r="AO39" s="35">
        <f>시기외12!AO39-시기외26!AO39</f>
        <v>1.578540651047E-3</v>
      </c>
      <c r="AP39" s="28">
        <f>외인!AP39</f>
        <v>106583.12</v>
      </c>
      <c r="AQ39" s="35">
        <f>시기외12!AQ39-시기외26!AQ39</f>
        <v>-5.2824209654116347E-4</v>
      </c>
      <c r="AR39" s="28">
        <f>외인!AR39</f>
        <v>22607.89</v>
      </c>
      <c r="AS39" s="35">
        <f>시기외12!AS39-시기외26!AS39</f>
        <v>-9.7173180740479828E-4</v>
      </c>
      <c r="AT39" s="28">
        <f>외인!AT39</f>
        <v>75680.03</v>
      </c>
      <c r="AU39" s="35">
        <f>시기외12!AU39-시기외26!AU39</f>
        <v>-4.003397314565082E-4</v>
      </c>
      <c r="AV39" s="28">
        <f>외인!AV39</f>
        <v>46609.88</v>
      </c>
      <c r="AW39" s="35">
        <f>시기외12!AW39-시기외26!AW39</f>
        <v>-7.2478969732904758E-4</v>
      </c>
      <c r="AX39" s="28">
        <f>외인!AX39</f>
        <v>50624.87</v>
      </c>
      <c r="AY39" s="35">
        <f>시기외12!AY39-시기외26!AY39</f>
        <v>1.8144539686725078E-4</v>
      </c>
      <c r="AZ39" s="28">
        <f>외인!AZ39</f>
        <v>1852107.44</v>
      </c>
      <c r="BA39" s="35">
        <f>시기외12!BA39-시기외26!BA39</f>
        <v>-1.4856185538247237E-3</v>
      </c>
      <c r="BB39" s="28">
        <f>외인!BB39</f>
        <v>93345.86</v>
      </c>
      <c r="BC39" s="35">
        <f>시기외12!BC39-시기외26!BC39</f>
        <v>-1.9372733577234828E-4</v>
      </c>
      <c r="BD39" s="28">
        <f>외인!BD39</f>
        <v>37631.26</v>
      </c>
      <c r="BE39" s="35">
        <f>시기외12!BE39-시기외26!BE39</f>
        <v>-2.0299108911006596E-3</v>
      </c>
      <c r="BF39" s="28">
        <f>외인!BF39</f>
        <v>0</v>
      </c>
      <c r="BG39" s="35" t="e">
        <f>시기외12!BG39-시기외26!BG39</f>
        <v>#DIV/0!</v>
      </c>
      <c r="BH39" s="28">
        <f>외인!BH39</f>
        <v>89334.57</v>
      </c>
      <c r="BI39" s="35">
        <f>시기외12!BI39-시기외26!BI39</f>
        <v>-1.8129983565320594E-3</v>
      </c>
      <c r="BJ39" s="28">
        <f>외인!BJ39</f>
        <v>112412.93</v>
      </c>
      <c r="BK39" s="35">
        <f>시기외12!BK39-시기외26!BK39</f>
        <v>-1.317815704453381E-3</v>
      </c>
      <c r="BL39" s="28">
        <f>외인!BL39</f>
        <v>48305.66</v>
      </c>
      <c r="BM39" s="35">
        <f>시기외12!BM39-시기외26!BM39</f>
        <v>-5.5026979027159376E-4</v>
      </c>
      <c r="BN39" s="28">
        <f>외인!BN39</f>
        <v>42931.11</v>
      </c>
      <c r="BO39" s="35">
        <f>시기외12!BO39-시기외26!BO39</f>
        <v>-9.8088505622747442E-4</v>
      </c>
      <c r="BP39" s="28">
        <f>외인!BP39</f>
        <v>60288.21</v>
      </c>
      <c r="BQ39" s="35">
        <f>시기외12!BQ39-시기외26!BQ39</f>
        <v>-2.0850009547522465E-4</v>
      </c>
      <c r="BR39" s="28">
        <f>외인!BR39</f>
        <v>232798.96</v>
      </c>
      <c r="BS39" s="35">
        <f>시기외12!BS39-시기외26!BS39</f>
        <v>-3.0179483264791218E-4</v>
      </c>
      <c r="BT39" s="28">
        <f>외인!BT39</f>
        <v>1761917.61</v>
      </c>
      <c r="BU39" s="35">
        <f>시기외12!BU39-시기외26!BU39</f>
        <v>-1.5643830697926382E-3</v>
      </c>
      <c r="BV39" s="28">
        <f>외인!BV39</f>
        <v>368813.91</v>
      </c>
      <c r="BW39" s="35">
        <f>시기외12!BW39-시기외26!BW39</f>
        <v>-3.149023150202313E-4</v>
      </c>
      <c r="BX39" s="28">
        <f>외인!BX39</f>
        <v>73207.08</v>
      </c>
      <c r="BY39" s="35">
        <f>시기외12!BY39-시기외26!BY39</f>
        <v>-5.3033070452716271E-5</v>
      </c>
      <c r="BZ39" s="28">
        <f>외인!BZ39</f>
        <v>250555.81</v>
      </c>
      <c r="CA39" s="35">
        <f>시기외12!CA39-시기외26!CA39</f>
        <v>1.2057917628475892E-3</v>
      </c>
      <c r="CB39" s="28">
        <f>외인!CB39</f>
        <v>12481.29</v>
      </c>
      <c r="CC39" s="35">
        <f>시기외12!CC39-시기외26!CC39</f>
        <v>-5.4850307937684222E-4</v>
      </c>
      <c r="CD39" s="28">
        <f>외인!CD39</f>
        <v>33645.57</v>
      </c>
      <c r="CE39" s="35">
        <f>시기외12!CE39-시기외26!CE39</f>
        <v>-7.0147141386409843E-4</v>
      </c>
      <c r="CF39" s="28">
        <f>외인!CF39</f>
        <v>22134.6</v>
      </c>
      <c r="CG39" s="35">
        <f>시기외12!CG39-시기외26!CG39</f>
        <v>-7.1425150021036873E-4</v>
      </c>
      <c r="CH39" s="28">
        <f>외인!CH39</f>
        <v>65143.58</v>
      </c>
      <c r="CI39" s="35">
        <f>시기외12!CI39-시기외26!CI39</f>
        <v>-6.3156766466738144E-4</v>
      </c>
      <c r="CJ39" s="28">
        <f>외인!CJ39</f>
        <v>381436.58</v>
      </c>
      <c r="CK39" s="35">
        <f>시기외12!CK39-시기외26!CK39</f>
        <v>-6.9622645107937165E-4</v>
      </c>
      <c r="CL39" s="28">
        <f>외인!CL39</f>
        <v>219135.2</v>
      </c>
      <c r="CM39" s="35">
        <f>시기외12!CM39-시기외26!CM39</f>
        <v>-3.6250743965471024E-4</v>
      </c>
      <c r="CN39" s="28">
        <f>외인!CN39</f>
        <v>115298.85</v>
      </c>
      <c r="CO39" s="35">
        <f>시기외12!CO39-시기외26!CO39</f>
        <v>-3.2467589220728599E-4</v>
      </c>
      <c r="CP39" s="28">
        <f>외인!CP39</f>
        <v>93958.46</v>
      </c>
      <c r="CQ39" s="35">
        <f>시기외12!CQ39-시기외26!CQ39</f>
        <v>-1.7995757336382757E-4</v>
      </c>
      <c r="CR39" s="28">
        <f>외인!CR39</f>
        <v>160829.76999999999</v>
      </c>
      <c r="CS39" s="35">
        <f>시기외12!CS39-시기외26!CS39</f>
        <v>-8.5340602041149272E-4</v>
      </c>
      <c r="CT39" s="28">
        <f>외인!CT39</f>
        <v>97509.2</v>
      </c>
      <c r="CU39" s="35">
        <f>시기외12!CU39-시기외26!CU39</f>
        <v>2.106889932023898E-4</v>
      </c>
      <c r="CV39" s="28">
        <f>외인!CV39</f>
        <v>1761917.61</v>
      </c>
      <c r="CW39" s="35">
        <f>시기외12!CW39-시기외26!CW39</f>
        <v>-1.5643830697926382E-3</v>
      </c>
      <c r="CX39" s="28">
        <f>외인!CX39</f>
        <v>187905.87</v>
      </c>
      <c r="CY39" s="35">
        <f>시기외12!CY39-시기외26!CY39</f>
        <v>-4.7582421347167492E-4</v>
      </c>
      <c r="CZ39" s="28">
        <f>외인!CZ39</f>
        <v>16328.25</v>
      </c>
      <c r="DA39" s="35">
        <f>시기외12!DA39-시기외26!DA39</f>
        <v>-2.9449087203251467E-4</v>
      </c>
      <c r="DB39" s="28">
        <f>외인!DB39</f>
        <v>37631.26</v>
      </c>
      <c r="DC39" s="35">
        <f>시기외12!DC39-시기외26!DC39</f>
        <v>-2.0299108911006596E-3</v>
      </c>
      <c r="DD39" s="28">
        <f>외인!DD39</f>
        <v>8560.2999999999993</v>
      </c>
      <c r="DE39" s="35">
        <f>시기외12!DE39-시기외26!DE39</f>
        <v>-3.4445411928203194E-3</v>
      </c>
      <c r="DF39" s="28">
        <f>외인!DF39</f>
        <v>54898.3</v>
      </c>
      <c r="DG39" s="35">
        <f>시기외12!DG39-시기외26!DG39</f>
        <v>1.4036221978493791E-4</v>
      </c>
      <c r="DH39" s="28">
        <f>외인!DH39</f>
        <v>25678.99</v>
      </c>
      <c r="DI39" s="35">
        <f>시기외12!DI39-시기외26!DI39</f>
        <v>-9.8293837574872948E-4</v>
      </c>
      <c r="DJ39" s="28">
        <f>외인!DJ39</f>
        <v>551825.93999999994</v>
      </c>
      <c r="DK39" s="35">
        <f>시기외12!DK39-시기외26!DK39</f>
        <v>-2.9187854426152081E-4</v>
      </c>
      <c r="DL39" s="28">
        <f>외인!DL39</f>
        <v>90276.07</v>
      </c>
      <c r="DM39" s="35">
        <f>시기외12!DM39-시기외26!DM39</f>
        <v>-2.0570430408606104E-4</v>
      </c>
      <c r="DN39" s="28">
        <f>외인!DN39</f>
        <v>1761917.61</v>
      </c>
      <c r="DO39" s="35">
        <f>시기외12!DO39-시기외26!DO39</f>
        <v>-1.5643830697926382E-3</v>
      </c>
      <c r="DP39" s="28">
        <f>외인!DP39</f>
        <v>82812.67</v>
      </c>
      <c r="DQ39" s="35">
        <f>시기외12!DQ39-시기외26!DQ39</f>
        <v>-1.4377699109303929E-3</v>
      </c>
      <c r="DR39" s="28">
        <f>외인!DR39</f>
        <v>38246.82</v>
      </c>
      <c r="DS39" s="35">
        <f>시기외12!DS39-시기외26!DS39</f>
        <v>-1.7462422611396614E-3</v>
      </c>
      <c r="DT39" s="28">
        <f>외인!DT39</f>
        <v>127580.04</v>
      </c>
      <c r="DU39" s="35">
        <f>시기외12!DU39-시기외26!DU39</f>
        <v>-9.5216540386695479E-4</v>
      </c>
      <c r="DV39" s="28">
        <f>외인!DV39</f>
        <v>33071.599999999999</v>
      </c>
      <c r="DW39" s="35">
        <f>시기외12!DW39-시기외26!DW39</f>
        <v>-4.7385379004811871E-4</v>
      </c>
      <c r="DX39" s="28">
        <f>외인!DX39</f>
        <v>102407.84</v>
      </c>
      <c r="DY39" s="35">
        <f>시기외12!DY39-시기외26!DY39</f>
        <v>1.5228244317165487E-4</v>
      </c>
      <c r="DZ39" s="28">
        <f>외인!DZ39</f>
        <v>9964.0300000000007</v>
      </c>
      <c r="EA39" s="35">
        <f>시기외12!EA39-시기외26!EA39</f>
        <v>-1.9033529455389393E-3</v>
      </c>
      <c r="EB39" s="28">
        <f>외인!EB39</f>
        <v>13255.41</v>
      </c>
      <c r="EC39" s="35">
        <f>시기외12!EC39-시기외26!EC39</f>
        <v>-1.6612386182036816E-3</v>
      </c>
      <c r="ED39" s="28">
        <f>외인!ED39</f>
        <v>10102.65</v>
      </c>
      <c r="EE39" s="35">
        <f>시기외12!EE39-시기외26!EE39</f>
        <v>1.241711896076826E-3</v>
      </c>
      <c r="EF39" s="28">
        <f>외인!EF39</f>
        <v>246955.23</v>
      </c>
      <c r="EG39" s="35">
        <f>시기외12!EG39-시기외26!EG39</f>
        <v>-3.1698324470893048E-4</v>
      </c>
      <c r="EH39" s="28">
        <f>외인!EH39</f>
        <v>166977.03</v>
      </c>
      <c r="EI39" s="35">
        <f>시기외12!EI39-시기외26!EI39</f>
        <v>-2.4526669506395253E-4</v>
      </c>
      <c r="EJ39" s="28">
        <f>외인!EJ39</f>
        <v>89946.94</v>
      </c>
      <c r="EK39" s="35">
        <f>시기외12!EK39-시기외26!EK39</f>
        <v>-8.1715422340480036E-4</v>
      </c>
      <c r="EL39" s="28">
        <f>외인!EL39</f>
        <v>36034.1</v>
      </c>
      <c r="EM39" s="35">
        <f>시기외12!EM39-시기외26!EM39</f>
        <v>-6.299658791345988E-4</v>
      </c>
      <c r="EN39" s="28">
        <f>외인!EN39</f>
        <v>38246.82</v>
      </c>
      <c r="EO39" s="35">
        <f>시기외12!EO39-시기외26!EO39</f>
        <v>-1.7462422611396614E-3</v>
      </c>
      <c r="EP39" s="28">
        <f>외인!EP39</f>
        <v>176984.24</v>
      </c>
      <c r="EQ39" s="35">
        <f>시기외12!EQ39-시기외26!EQ39</f>
        <v>-3.2885660129298479E-4</v>
      </c>
      <c r="ER39" s="28">
        <f>외인!ER39</f>
        <v>12576.4</v>
      </c>
      <c r="ES39" s="35">
        <f>시기외12!ES39-시기외26!ES39</f>
        <v>8.2053553629724907E-4</v>
      </c>
      <c r="ET39" s="28">
        <f>외인!ET39</f>
        <v>106583.12</v>
      </c>
      <c r="EU39" s="35">
        <f>시기외12!EU39-시기외26!EU39</f>
        <v>-5.2824209654116347E-4</v>
      </c>
      <c r="EV39" s="28">
        <f>외인!EV39</f>
        <v>45917.29</v>
      </c>
      <c r="EW39" s="35">
        <f>시기외12!EW39-시기외26!EW39</f>
        <v>-2.7714948639804329E-4</v>
      </c>
      <c r="EX39" s="28">
        <f>외인!EX39</f>
        <v>48041.17</v>
      </c>
      <c r="EY39" s="35">
        <f>시기외12!EY39-시기외26!EY39</f>
        <v>-8.1472375834468441E-5</v>
      </c>
    </row>
    <row r="40" spans="1:155">
      <c r="A40" s="27">
        <f>외인!A40</f>
        <v>46091</v>
      </c>
      <c r="B40" s="28">
        <f>외인!B40</f>
        <v>4423630.7699999996</v>
      </c>
      <c r="C40" s="35">
        <f>시기외12!C40-시기외26!C40</f>
        <v>-6.8703547773615371E-4</v>
      </c>
      <c r="D40" s="28">
        <f>외인!D40</f>
        <v>625868.88</v>
      </c>
      <c r="E40" s="35">
        <f>시기외12!E40-시기외26!E40</f>
        <v>-1.0388326134426794E-3</v>
      </c>
      <c r="F40" s="28">
        <f>외인!F40</f>
        <v>1896175.3</v>
      </c>
      <c r="G40" s="35">
        <f>시기외12!G40-시기외26!G40</f>
        <v>-8.2548933630335105E-4</v>
      </c>
      <c r="H40" s="28">
        <f>외인!H40</f>
        <v>278693.38</v>
      </c>
      <c r="I40" s="35">
        <f>시기외12!I40-시기외26!I40</f>
        <v>-1.0892189835579338E-3</v>
      </c>
      <c r="J40" s="28">
        <f>외인!J40</f>
        <v>37308.730000000003</v>
      </c>
      <c r="K40" s="35">
        <f>시기외12!K40-시기외26!K40</f>
        <v>-1.2108174003222119E-3</v>
      </c>
      <c r="L40" s="28">
        <f>외인!L40</f>
        <v>257766.53</v>
      </c>
      <c r="M40" s="35">
        <f>시기외12!M40-시기외26!M40</f>
        <v>-1.0864392547493213E-3</v>
      </c>
      <c r="N40" s="28">
        <f>외인!N40</f>
        <v>241296.91</v>
      </c>
      <c r="O40" s="35">
        <f>시기외12!O40-시기외26!O40</f>
        <v>9.2304983562899309E-4</v>
      </c>
      <c r="P40" s="28">
        <f>외인!P40</f>
        <v>196812.54</v>
      </c>
      <c r="Q40" s="35">
        <f>시기외12!Q40-시기외26!Q40</f>
        <v>-3.9329222223111323E-4</v>
      </c>
      <c r="R40" s="28">
        <f>외인!R40</f>
        <v>130743.86</v>
      </c>
      <c r="S40" s="35">
        <f>시기외12!S40-시기외26!S40</f>
        <v>-8.8587015737220454E-4</v>
      </c>
      <c r="T40" s="28">
        <f>외인!T40</f>
        <v>8382.43</v>
      </c>
      <c r="U40" s="35">
        <f>시기외12!U40-시기외26!U40</f>
        <v>-3.2676533851731691E-3</v>
      </c>
      <c r="V40" s="28">
        <f>외인!V40</f>
        <v>106046.28</v>
      </c>
      <c r="W40" s="35">
        <f>시기외12!W40-시기외26!W40</f>
        <v>-3.7344628344117108E-5</v>
      </c>
      <c r="X40" s="28">
        <f>외인!X40</f>
        <v>1889561.78</v>
      </c>
      <c r="Y40" s="35">
        <f>시기외12!Y40-시기외26!Y40</f>
        <v>-1.3418317359999272E-3</v>
      </c>
      <c r="Z40" s="28">
        <f>외인!Z40</f>
        <v>47100.97</v>
      </c>
      <c r="AA40" s="35">
        <f>시기외12!AA40-시기외26!AA40</f>
        <v>-2.1772514692850451E-4</v>
      </c>
      <c r="AB40" s="28">
        <f>외인!AB40</f>
        <v>196125.32</v>
      </c>
      <c r="AC40" s="35">
        <f>시기외12!AC40-시기외26!AC40</f>
        <v>-2.9051177740453292E-4</v>
      </c>
      <c r="AD40" s="28">
        <f>외인!AD40</f>
        <v>20049.84</v>
      </c>
      <c r="AE40" s="35">
        <f>시기외12!AE40-시기외26!AE40</f>
        <v>-1.0076442851721062E-3</v>
      </c>
      <c r="AF40" s="28">
        <f>외인!AF40</f>
        <v>24432.06</v>
      </c>
      <c r="AG40" s="35">
        <f>시기외12!AG40-시기외26!AG40</f>
        <v>-8.9488611991579681E-4</v>
      </c>
      <c r="AH40" s="28">
        <f>외인!AH40</f>
        <v>199402.27</v>
      </c>
      <c r="AI40" s="35">
        <f>시기외12!AI40-시기외26!AI40</f>
        <v>7.670603945909301E-4</v>
      </c>
      <c r="AJ40" s="28">
        <f>외인!AJ40</f>
        <v>115497.51</v>
      </c>
      <c r="AK40" s="35">
        <f>시기외12!AK40-시기외26!AK40</f>
        <v>-1.7665537945922569E-3</v>
      </c>
      <c r="AL40" s="28">
        <f>외인!AL40</f>
        <v>87592.91</v>
      </c>
      <c r="AM40" s="35">
        <f>시기외12!AM40-시기외26!AM40</f>
        <v>5.7615314972451267E-4</v>
      </c>
      <c r="AN40" s="28">
        <f>외인!AN40</f>
        <v>172789.33</v>
      </c>
      <c r="AO40" s="35">
        <f>시기외12!AO40-시기외26!AO40</f>
        <v>1.1702476149689318E-3</v>
      </c>
      <c r="AP40" s="28">
        <f>외인!AP40</f>
        <v>111965.23</v>
      </c>
      <c r="AQ40" s="35">
        <f>시기외12!AQ40-시기외26!AQ40</f>
        <v>-6.0992876258344456E-4</v>
      </c>
      <c r="AR40" s="28">
        <f>외인!AR40</f>
        <v>23741.84</v>
      </c>
      <c r="AS40" s="35">
        <f>시기외12!AS40-시기외26!AS40</f>
        <v>-1.2806229169727611E-3</v>
      </c>
      <c r="AT40" s="28">
        <f>외인!AT40</f>
        <v>77499.520000000004</v>
      </c>
      <c r="AU40" s="35">
        <f>시기외12!AU40-시기외26!AU40</f>
        <v>-5.3190996523864238E-4</v>
      </c>
      <c r="AV40" s="28">
        <f>외인!AV40</f>
        <v>47168.99</v>
      </c>
      <c r="AW40" s="35">
        <f>시기외12!AW40-시기외26!AW40</f>
        <v>-7.6005299695741939E-4</v>
      </c>
      <c r="AX40" s="28">
        <f>외인!AX40</f>
        <v>52130.2</v>
      </c>
      <c r="AY40" s="35">
        <f>시기외12!AY40-시기외26!AY40</f>
        <v>-1.1344507995190989E-4</v>
      </c>
      <c r="AZ40" s="28">
        <f>외인!AZ40</f>
        <v>2019110.2</v>
      </c>
      <c r="BA40" s="35">
        <f>시기외12!BA40-시기외26!BA40</f>
        <v>-1.2502597589594709E-3</v>
      </c>
      <c r="BB40" s="28">
        <f>외인!BB40</f>
        <v>96767.2</v>
      </c>
      <c r="BC40" s="35">
        <f>시기외12!BC40-시기외26!BC40</f>
        <v>-1.0357827748999106E-4</v>
      </c>
      <c r="BD40" s="28">
        <f>외인!BD40</f>
        <v>40014</v>
      </c>
      <c r="BE40" s="35">
        <f>시기외12!BE40-시기외26!BE40</f>
        <v>-1.5487925965311563E-3</v>
      </c>
      <c r="BF40" s="28">
        <f>외인!BF40</f>
        <v>0</v>
      </c>
      <c r="BG40" s="35" t="e">
        <f>시기외12!BG40-시기외26!BG40</f>
        <v>#DIV/0!</v>
      </c>
      <c r="BH40" s="28">
        <f>외인!BH40</f>
        <v>90510.05</v>
      </c>
      <c r="BI40" s="35">
        <f>시기외12!BI40-시기외26!BI40</f>
        <v>-1.7669274198817008E-3</v>
      </c>
      <c r="BJ40" s="28">
        <f>외인!BJ40</f>
        <v>115339.16</v>
      </c>
      <c r="BK40" s="35">
        <f>시기외12!BK40-시기외26!BK40</f>
        <v>-1.6304101975864967E-3</v>
      </c>
      <c r="BL40" s="28">
        <f>외인!BL40</f>
        <v>49073.43</v>
      </c>
      <c r="BM40" s="35">
        <f>시기외12!BM40-시기외26!BM40</f>
        <v>-6.7719714242373225E-4</v>
      </c>
      <c r="BN40" s="28">
        <f>외인!BN40</f>
        <v>43717.01</v>
      </c>
      <c r="BO40" s="35">
        <f>시기외12!BO40-시기외26!BO40</f>
        <v>-1.1153102984923101E-3</v>
      </c>
      <c r="BP40" s="28">
        <f>외인!BP40</f>
        <v>61740.13</v>
      </c>
      <c r="BQ40" s="35">
        <f>시기외12!BQ40-시기외26!BQ40</f>
        <v>-4.1220074123068983E-4</v>
      </c>
      <c r="BR40" s="28">
        <f>외인!BR40</f>
        <v>245119.59</v>
      </c>
      <c r="BS40" s="35">
        <f>시기외12!BS40-시기외26!BS40</f>
        <v>-3.4452515839381243E-4</v>
      </c>
      <c r="BT40" s="28">
        <f>외인!BT40</f>
        <v>1925771.57</v>
      </c>
      <c r="BU40" s="35">
        <f>시기외12!BU40-시기외26!BU40</f>
        <v>-1.2956364911535386E-3</v>
      </c>
      <c r="BV40" s="28">
        <f>외인!BV40</f>
        <v>376882.49</v>
      </c>
      <c r="BW40" s="35">
        <f>시기외12!BW40-시기외26!BW40</f>
        <v>-3.912435633411566E-4</v>
      </c>
      <c r="BX40" s="28">
        <f>외인!BX40</f>
        <v>75832.37</v>
      </c>
      <c r="BY40" s="35">
        <f>시기외12!BY40-시기외26!BY40</f>
        <v>-1.1596846112718777E-4</v>
      </c>
      <c r="BZ40" s="28">
        <f>외인!BZ40</f>
        <v>260382.24</v>
      </c>
      <c r="CA40" s="35">
        <f>시기외12!CA40-시기외26!CA40</f>
        <v>9.1094850774861265E-4</v>
      </c>
      <c r="CB40" s="28">
        <f>외인!CB40</f>
        <v>12745.86</v>
      </c>
      <c r="CC40" s="35">
        <f>시기외12!CC40-시기외26!CC40</f>
        <v>-7.1816292418155556E-4</v>
      </c>
      <c r="CD40" s="28">
        <f>외인!CD40</f>
        <v>34076.720000000001</v>
      </c>
      <c r="CE40" s="35">
        <f>시기외12!CE40-시기외26!CE40</f>
        <v>-6.0771412004794508E-4</v>
      </c>
      <c r="CF40" s="28">
        <f>외인!CF40</f>
        <v>23011.48</v>
      </c>
      <c r="CG40" s="35">
        <f>시기외12!CG40-시기외26!CG40</f>
        <v>-6.9777442233483894E-4</v>
      </c>
      <c r="CH40" s="28">
        <f>외인!CH40</f>
        <v>65831.399999999994</v>
      </c>
      <c r="CI40" s="35">
        <f>시기외12!CI40-시기외26!CI40</f>
        <v>-6.1359818121235917E-4</v>
      </c>
      <c r="CJ40" s="28">
        <f>외인!CJ40</f>
        <v>388134.22</v>
      </c>
      <c r="CK40" s="35">
        <f>시기외12!CK40-시기외26!CK40</f>
        <v>-7.4980437151659762E-4</v>
      </c>
      <c r="CL40" s="28">
        <f>외인!CL40</f>
        <v>223932.79</v>
      </c>
      <c r="CM40" s="35">
        <f>시기외12!CM40-시기외26!CM40</f>
        <v>-4.1390939718291542E-4</v>
      </c>
      <c r="CN40" s="28">
        <f>외인!CN40</f>
        <v>117200.1</v>
      </c>
      <c r="CO40" s="35">
        <f>시기외12!CO40-시기외26!CO40</f>
        <v>-3.0434232327012896E-4</v>
      </c>
      <c r="CP40" s="28">
        <f>외인!CP40</f>
        <v>97389.87</v>
      </c>
      <c r="CQ40" s="35">
        <f>시기외12!CQ40-시기외26!CQ40</f>
        <v>-9.1313080777138868E-5</v>
      </c>
      <c r="CR40" s="28">
        <f>외인!CR40</f>
        <v>164885.95000000001</v>
      </c>
      <c r="CS40" s="35">
        <f>시기외12!CS40-시기외26!CS40</f>
        <v>-7.9118191299039006E-4</v>
      </c>
      <c r="CT40" s="28">
        <f>외인!CT40</f>
        <v>103023.97</v>
      </c>
      <c r="CU40" s="35">
        <f>시기외12!CU40-시기외26!CU40</f>
        <v>1.9552562449432756E-4</v>
      </c>
      <c r="CV40" s="28">
        <f>외인!CV40</f>
        <v>1925771.57</v>
      </c>
      <c r="CW40" s="35">
        <f>시기외12!CW40-시기외26!CW40</f>
        <v>-1.2956364911535386E-3</v>
      </c>
      <c r="CX40" s="28">
        <f>외인!CX40</f>
        <v>193233.4</v>
      </c>
      <c r="CY40" s="35">
        <f>시기외12!CY40-시기외26!CY40</f>
        <v>-5.8590715958157613E-4</v>
      </c>
      <c r="CZ40" s="28">
        <f>외인!CZ40</f>
        <v>17200.169999999998</v>
      </c>
      <c r="DA40" s="35">
        <f>시기외12!DA40-시기외26!DA40</f>
        <v>-3.9452806276301386E-4</v>
      </c>
      <c r="DB40" s="28">
        <f>외인!DB40</f>
        <v>40014</v>
      </c>
      <c r="DC40" s="35">
        <f>시기외12!DC40-시기외26!DC40</f>
        <v>-1.5487925965311563E-3</v>
      </c>
      <c r="DD40" s="28">
        <f>외인!DD40</f>
        <v>8382.43</v>
      </c>
      <c r="DE40" s="35">
        <f>시기외12!DE40-시기외26!DE40</f>
        <v>-3.2676533851731691E-3</v>
      </c>
      <c r="DF40" s="28">
        <f>외인!DF40</f>
        <v>56755.83</v>
      </c>
      <c r="DG40" s="35">
        <f>시기외12!DG40-시기외26!DG40</f>
        <v>5.9250453307430604E-5</v>
      </c>
      <c r="DH40" s="28">
        <f>외인!DH40</f>
        <v>26074.65</v>
      </c>
      <c r="DI40" s="35">
        <f>시기외12!DI40-시기외26!DI40</f>
        <v>-8.3666351922771645E-4</v>
      </c>
      <c r="DJ40" s="28">
        <f>외인!DJ40</f>
        <v>565286.55000000005</v>
      </c>
      <c r="DK40" s="35">
        <f>시기외12!DK40-시기외26!DK40</f>
        <v>-3.9005152640115399E-4</v>
      </c>
      <c r="DL40" s="28">
        <f>외인!DL40</f>
        <v>91766.18</v>
      </c>
      <c r="DM40" s="35">
        <f>시기외12!DM40-시기외26!DM40</f>
        <v>-1.8108992611628289E-4</v>
      </c>
      <c r="DN40" s="28">
        <f>외인!DN40</f>
        <v>1925771.57</v>
      </c>
      <c r="DO40" s="35">
        <f>시기외12!DO40-시기외26!DO40</f>
        <v>-1.2956364911535386E-3</v>
      </c>
      <c r="DP40" s="28">
        <f>외인!DP40</f>
        <v>83408.98</v>
      </c>
      <c r="DQ40" s="35">
        <f>시기외12!DQ40-시기외26!DQ40</f>
        <v>-1.5202605830192855E-3</v>
      </c>
      <c r="DR40" s="28">
        <f>외인!DR40</f>
        <v>39022.910000000003</v>
      </c>
      <c r="DS40" s="35">
        <f>시기외12!DS40-시기외26!DS40</f>
        <v>-1.688669625209777E-3</v>
      </c>
      <c r="DT40" s="28">
        <f>외인!DT40</f>
        <v>130743.86</v>
      </c>
      <c r="DU40" s="35">
        <f>시기외12!DU40-시기외26!DU40</f>
        <v>-8.8587015737220454E-4</v>
      </c>
      <c r="DV40" s="28">
        <f>외인!DV40</f>
        <v>33974.49</v>
      </c>
      <c r="DW40" s="35">
        <f>시기외12!DW40-시기외26!DW40</f>
        <v>-4.2244933673250059E-4</v>
      </c>
      <c r="DX40" s="28">
        <f>외인!DX40</f>
        <v>106046.28</v>
      </c>
      <c r="DY40" s="35">
        <f>시기외12!DY40-시기외26!DY40</f>
        <v>-3.7344628344117108E-5</v>
      </c>
      <c r="DZ40" s="28">
        <f>외인!DZ40</f>
        <v>10028.780000000001</v>
      </c>
      <c r="EA40" s="35">
        <f>시기외12!EA40-시기외26!EA40</f>
        <v>-1.7183414502825976E-3</v>
      </c>
      <c r="EB40" s="28">
        <f>외인!EB40</f>
        <v>13382.54</v>
      </c>
      <c r="EC40" s="35">
        <f>시기외12!EC40-시기외26!EC40</f>
        <v>-1.4116419326301501E-3</v>
      </c>
      <c r="ED40" s="28">
        <f>외인!ED40</f>
        <v>10785.38</v>
      </c>
      <c r="EE40" s="35">
        <f>시기외12!EE40-시기외26!EE40</f>
        <v>1.4003833237060965E-3</v>
      </c>
      <c r="EF40" s="28">
        <f>외인!EF40</f>
        <v>251590.37</v>
      </c>
      <c r="EG40" s="35">
        <f>시기외12!EG40-시기외26!EG40</f>
        <v>-4.0206894108611507E-4</v>
      </c>
      <c r="EH40" s="28">
        <f>외인!EH40</f>
        <v>175875.12</v>
      </c>
      <c r="EI40" s="35">
        <f>시기외12!EI40-시기외26!EI40</f>
        <v>-2.8782526902877128E-4</v>
      </c>
      <c r="EJ40" s="28">
        <f>외인!EJ40</f>
        <v>91145.58</v>
      </c>
      <c r="EK40" s="35">
        <f>시기외12!EK40-시기외26!EK40</f>
        <v>-8.1909332225475339E-4</v>
      </c>
      <c r="EL40" s="28">
        <f>외인!EL40</f>
        <v>36500.959999999999</v>
      </c>
      <c r="EM40" s="35">
        <f>시기외12!EM40-시기외26!EM40</f>
        <v>-5.3946272856909144E-4</v>
      </c>
      <c r="EN40" s="28">
        <f>외인!EN40</f>
        <v>39022.910000000003</v>
      </c>
      <c r="EO40" s="35">
        <f>시기외12!EO40-시기외26!EO40</f>
        <v>-1.688669625209777E-3</v>
      </c>
      <c r="EP40" s="28">
        <f>외인!EP40</f>
        <v>176254.97</v>
      </c>
      <c r="EQ40" s="35">
        <f>시기외12!EQ40-시기외26!EQ40</f>
        <v>-4.5879233250020442E-4</v>
      </c>
      <c r="ER40" s="28">
        <f>외인!ER40</f>
        <v>13732.19</v>
      </c>
      <c r="ES40" s="35">
        <f>시기외12!ES40-시기외26!ES40</f>
        <v>1.2713717692132299E-3</v>
      </c>
      <c r="ET40" s="28">
        <f>외인!ET40</f>
        <v>111965.23</v>
      </c>
      <c r="EU40" s="35">
        <f>시기외12!EU40-시기외26!EU40</f>
        <v>-6.0992876258344456E-4</v>
      </c>
      <c r="EV40" s="28">
        <f>외인!EV40</f>
        <v>47100.97</v>
      </c>
      <c r="EW40" s="35">
        <f>시기외12!EW40-시기외26!EW40</f>
        <v>-2.1772514692850451E-4</v>
      </c>
      <c r="EX40" s="28">
        <f>외인!EX40</f>
        <v>50288.9</v>
      </c>
      <c r="EY40" s="35">
        <f>시기외12!EY40-시기외26!EY40</f>
        <v>3.4443403249968785E-5</v>
      </c>
    </row>
    <row r="41" spans="1:155">
      <c r="A41" s="27">
        <f>외인!A41</f>
        <v>46092</v>
      </c>
      <c r="B41" s="28">
        <f>외인!B41</f>
        <v>4485296.71</v>
      </c>
      <c r="C41" s="35">
        <f>시기외12!C41-시기외26!C41</f>
        <v>-6.0877842952168789E-4</v>
      </c>
      <c r="D41" s="28">
        <f>외인!D41</f>
        <v>625383.99</v>
      </c>
      <c r="E41" s="35">
        <f>시기외12!E41-시기외26!E41</f>
        <v>-1.1632905180151095E-3</v>
      </c>
      <c r="F41" s="28">
        <f>외인!F41</f>
        <v>1923116.88</v>
      </c>
      <c r="G41" s="35">
        <f>시기외12!G41-시기외26!G41</f>
        <v>-7.0546873211835672E-4</v>
      </c>
      <c r="H41" s="28">
        <f>외인!H41</f>
        <v>278657.98</v>
      </c>
      <c r="I41" s="35">
        <f>시기외12!I41-시기외26!I41</f>
        <v>-1.2387329049802806E-3</v>
      </c>
      <c r="J41" s="28">
        <f>외인!J41</f>
        <v>37928.959999999999</v>
      </c>
      <c r="K41" s="35">
        <f>시기외12!K41-시기외26!K41</f>
        <v>-1.2036567149164424E-3</v>
      </c>
      <c r="L41" s="28">
        <f>외인!L41</f>
        <v>257824.72</v>
      </c>
      <c r="M41" s="35">
        <f>시기외12!M41-시기외26!M41</f>
        <v>-1.237653344071525E-3</v>
      </c>
      <c r="N41" s="28">
        <f>외인!N41</f>
        <v>242950.39999999999</v>
      </c>
      <c r="O41" s="35">
        <f>시기외12!O41-시기외26!O41</f>
        <v>6.5419323180248038E-4</v>
      </c>
      <c r="P41" s="28">
        <f>외인!P41</f>
        <v>199728.49</v>
      </c>
      <c r="Q41" s="35">
        <f>시기외12!Q41-시기외26!Q41</f>
        <v>-5.5697860505879307E-4</v>
      </c>
      <c r="R41" s="28">
        <f>외인!R41</f>
        <v>131703.89000000001</v>
      </c>
      <c r="S41" s="35">
        <f>시기외12!S41-시기외26!S41</f>
        <v>-8.5999267357165523E-4</v>
      </c>
      <c r="T41" s="28">
        <f>외인!T41</f>
        <v>8415.2000000000007</v>
      </c>
      <c r="U41" s="35">
        <f>시기외12!U41-시기외26!U41</f>
        <v>-2.8873923880688296E-3</v>
      </c>
      <c r="V41" s="28">
        <f>외인!V41</f>
        <v>104072.18</v>
      </c>
      <c r="W41" s="35">
        <f>시기외12!W41-시기외26!W41</f>
        <v>-4.1764336111495097E-4</v>
      </c>
      <c r="X41" s="28">
        <f>외인!X41</f>
        <v>1911005.79</v>
      </c>
      <c r="Y41" s="35">
        <f>시기외12!Y41-시기외26!Y41</f>
        <v>-1.0939862483217819E-3</v>
      </c>
      <c r="Z41" s="28">
        <f>외인!Z41</f>
        <v>47728.52</v>
      </c>
      <c r="AA41" s="35">
        <f>시기외12!AA41-시기외26!AA41</f>
        <v>-1.7710175343707752E-4</v>
      </c>
      <c r="AB41" s="28">
        <f>외인!AB41</f>
        <v>201210.33</v>
      </c>
      <c r="AC41" s="35">
        <f>시기외12!AC41-시기외26!AC41</f>
        <v>-2.9826132706766903E-4</v>
      </c>
      <c r="AD41" s="28">
        <f>외인!AD41</f>
        <v>19885.150000000001</v>
      </c>
      <c r="AE41" s="35">
        <f>시기외12!AE41-시기외26!AE41</f>
        <v>-1.1778707610860771E-3</v>
      </c>
      <c r="AF41" s="28">
        <f>외인!AF41</f>
        <v>24463.98</v>
      </c>
      <c r="AG41" s="35">
        <f>시기외12!AG41-시기외26!AG41</f>
        <v>-6.2134557416051745E-4</v>
      </c>
      <c r="AH41" s="28">
        <f>외인!AH41</f>
        <v>206873.42</v>
      </c>
      <c r="AI41" s="35">
        <f>시기외12!AI41-시기외26!AI41</f>
        <v>7.2480443514889056E-4</v>
      </c>
      <c r="AJ41" s="28">
        <f>외인!AJ41</f>
        <v>114174.78</v>
      </c>
      <c r="AK41" s="35">
        <f>시기외12!AK41-시기외26!AK41</f>
        <v>-1.7402057750042826E-3</v>
      </c>
      <c r="AL41" s="28">
        <f>외인!AL41</f>
        <v>88048.76</v>
      </c>
      <c r="AM41" s="35">
        <f>시기외12!AM41-시기외26!AM41</f>
        <v>4.2491201644265567E-4</v>
      </c>
      <c r="AN41" s="28">
        <f>외인!AN41</f>
        <v>174234.05</v>
      </c>
      <c r="AO41" s="35">
        <f>시기외12!AO41-시기외26!AO41</f>
        <v>8.4811957489844009E-4</v>
      </c>
      <c r="AP41" s="28">
        <f>외인!AP41</f>
        <v>112248.56</v>
      </c>
      <c r="AQ41" s="35">
        <f>시기외12!AQ41-시기외26!AQ41</f>
        <v>-6.7257809859657465E-4</v>
      </c>
      <c r="AR41" s="28">
        <f>외인!AR41</f>
        <v>24035.87</v>
      </c>
      <c r="AS41" s="35">
        <f>시기외12!AS41-시기외26!AS41</f>
        <v>-1.4363218661064393E-3</v>
      </c>
      <c r="AT41" s="28">
        <f>외인!AT41</f>
        <v>78704.31</v>
      </c>
      <c r="AU41" s="35">
        <f>시기외12!AU41-시기외26!AU41</f>
        <v>-6.763684660408756E-4</v>
      </c>
      <c r="AV41" s="28">
        <f>외인!AV41</f>
        <v>48232.71</v>
      </c>
      <c r="AW41" s="35">
        <f>시기외12!AW41-시기외26!AW41</f>
        <v>-8.1181179499632741E-4</v>
      </c>
      <c r="AX41" s="28">
        <f>외인!AX41</f>
        <v>53134.44</v>
      </c>
      <c r="AY41" s="35">
        <f>시기외12!AY41-시기외26!AY41</f>
        <v>-5.149025051988048E-4</v>
      </c>
      <c r="AZ41" s="28">
        <f>외인!AZ41</f>
        <v>2040049.76</v>
      </c>
      <c r="BA41" s="35">
        <f>시기외12!BA41-시기외26!BA41</f>
        <v>-1.0339322759836348E-3</v>
      </c>
      <c r="BB41" s="28">
        <f>외인!BB41</f>
        <v>100959.4</v>
      </c>
      <c r="BC41" s="35">
        <f>시기외12!BC41-시기외26!BC41</f>
        <v>-4.0939922955740625E-5</v>
      </c>
      <c r="BD41" s="28">
        <f>외인!BD41</f>
        <v>40171.39</v>
      </c>
      <c r="BE41" s="35">
        <f>시기외12!BE41-시기외26!BE41</f>
        <v>-1.3681730966717907E-3</v>
      </c>
      <c r="BF41" s="28">
        <f>외인!BF41</f>
        <v>0</v>
      </c>
      <c r="BG41" s="35" t="e">
        <f>시기외12!BG41-시기외26!BG41</f>
        <v>#DIV/0!</v>
      </c>
      <c r="BH41" s="28">
        <f>외인!BH41</f>
        <v>90842.73</v>
      </c>
      <c r="BI41" s="35">
        <f>시기외12!BI41-시기외26!BI41</f>
        <v>-1.5741848557500895E-3</v>
      </c>
      <c r="BJ41" s="28">
        <f>외인!BJ41</f>
        <v>116327.94</v>
      </c>
      <c r="BK41" s="35">
        <f>시기외12!BK41-시기외26!BK41</f>
        <v>-1.8595950518219061E-3</v>
      </c>
      <c r="BL41" s="28">
        <f>외인!BL41</f>
        <v>50135.87</v>
      </c>
      <c r="BM41" s="35">
        <f>시기외12!BM41-시기외26!BM41</f>
        <v>-6.7974517743409903E-4</v>
      </c>
      <c r="BN41" s="28">
        <f>외인!BN41</f>
        <v>44356.29</v>
      </c>
      <c r="BO41" s="35">
        <f>시기외12!BO41-시기외26!BO41</f>
        <v>-1.2232780121194157E-3</v>
      </c>
      <c r="BP41" s="28">
        <f>외인!BP41</f>
        <v>63462.48</v>
      </c>
      <c r="BQ41" s="35">
        <f>시기외12!BQ41-시기외26!BQ41</f>
        <v>-6.8993557962377706E-4</v>
      </c>
      <c r="BR41" s="28">
        <f>외인!BR41</f>
        <v>244574.32</v>
      </c>
      <c r="BS41" s="35">
        <f>시기외12!BS41-시기외26!BS41</f>
        <v>-4.660003466152435E-4</v>
      </c>
      <c r="BT41" s="28">
        <f>외인!BT41</f>
        <v>1947147.16</v>
      </c>
      <c r="BU41" s="35">
        <f>시기외12!BU41-시기외26!BU41</f>
        <v>-1.0525026334322492E-3</v>
      </c>
      <c r="BV41" s="28">
        <f>외인!BV41</f>
        <v>377469.76</v>
      </c>
      <c r="BW41" s="35">
        <f>시기외12!BW41-시기외26!BW41</f>
        <v>-3.1964535303532219E-4</v>
      </c>
      <c r="BX41" s="28">
        <f>외인!BX41</f>
        <v>75966.67</v>
      </c>
      <c r="BY41" s="35">
        <f>시기외12!BY41-시기외26!BY41</f>
        <v>-1.0873111957367538E-4</v>
      </c>
      <c r="BZ41" s="28">
        <f>외인!BZ41</f>
        <v>262282.81</v>
      </c>
      <c r="CA41" s="35">
        <f>시기외12!CA41-시기외26!CA41</f>
        <v>6.5012372479493962E-4</v>
      </c>
      <c r="CB41" s="28">
        <f>외인!CB41</f>
        <v>12902.19</v>
      </c>
      <c r="CC41" s="35">
        <f>시기외12!CC41-시기외26!CC41</f>
        <v>-8.7778133445160248E-4</v>
      </c>
      <c r="CD41" s="28">
        <f>외인!CD41</f>
        <v>34142.99</v>
      </c>
      <c r="CE41" s="35">
        <f>시기외12!CE41-시기외26!CE41</f>
        <v>-7.311718334424718E-4</v>
      </c>
      <c r="CF41" s="28">
        <f>외인!CF41</f>
        <v>23498.73</v>
      </c>
      <c r="CG41" s="35">
        <f>시기외12!CG41-시기외26!CG41</f>
        <v>-7.9552017577404969E-4</v>
      </c>
      <c r="CH41" s="28">
        <f>외인!CH41</f>
        <v>66892.100000000006</v>
      </c>
      <c r="CI41" s="35">
        <f>시기외12!CI41-시기외26!CI41</f>
        <v>-6.2887357884731888E-4</v>
      </c>
      <c r="CJ41" s="28">
        <f>외인!CJ41</f>
        <v>391222.28</v>
      </c>
      <c r="CK41" s="35">
        <f>시기외12!CK41-시기외26!CK41</f>
        <v>-8.7570823050261721E-4</v>
      </c>
      <c r="CL41" s="28">
        <f>외인!CL41</f>
        <v>229335.75</v>
      </c>
      <c r="CM41" s="35">
        <f>시기외12!CM41-시기외26!CM41</f>
        <v>-4.63747986678876E-4</v>
      </c>
      <c r="CN41" s="28">
        <f>외인!CN41</f>
        <v>124233.46</v>
      </c>
      <c r="CO41" s="35">
        <f>시기외12!CO41-시기외26!CO41</f>
        <v>-2.9659934294486926E-4</v>
      </c>
      <c r="CP41" s="28">
        <f>외인!CP41</f>
        <v>101590.08</v>
      </c>
      <c r="CQ41" s="35">
        <f>시기외12!CQ41-시기외26!CQ41</f>
        <v>-3.2300626542805999E-5</v>
      </c>
      <c r="CR41" s="28">
        <f>외인!CR41</f>
        <v>164680.71</v>
      </c>
      <c r="CS41" s="35">
        <f>시기외12!CS41-시기외26!CS41</f>
        <v>-7.789711588291144E-4</v>
      </c>
      <c r="CT41" s="28">
        <f>외인!CT41</f>
        <v>104922.22</v>
      </c>
      <c r="CU41" s="35">
        <f>시기외12!CU41-시기외26!CU41</f>
        <v>1.1706903388571848E-4</v>
      </c>
      <c r="CV41" s="28">
        <f>외인!CV41</f>
        <v>1947147.16</v>
      </c>
      <c r="CW41" s="35">
        <f>시기외12!CW41-시기외26!CW41</f>
        <v>-1.0525026334322492E-3</v>
      </c>
      <c r="CX41" s="28">
        <f>외인!CX41</f>
        <v>193505.99</v>
      </c>
      <c r="CY41" s="35">
        <f>시기외12!CY41-시기외26!CY41</f>
        <v>-7.0797434422731798E-4</v>
      </c>
      <c r="CZ41" s="28">
        <f>외인!CZ41</f>
        <v>17276.21</v>
      </c>
      <c r="DA41" s="35">
        <f>시기외12!DA41-시기외26!DA41</f>
        <v>-5.1834335812674744E-4</v>
      </c>
      <c r="DB41" s="28">
        <f>외인!DB41</f>
        <v>40171.39</v>
      </c>
      <c r="DC41" s="35">
        <f>시기외12!DC41-시기외26!DC41</f>
        <v>-1.3681730966717907E-3</v>
      </c>
      <c r="DD41" s="28">
        <f>외인!DD41</f>
        <v>8415.2000000000007</v>
      </c>
      <c r="DE41" s="35">
        <f>시기외12!DE41-시기외26!DE41</f>
        <v>-2.8873923880688296E-3</v>
      </c>
      <c r="DF41" s="28">
        <f>외인!DF41</f>
        <v>57105.54</v>
      </c>
      <c r="DG41" s="35">
        <f>시기외12!DG41-시기외26!DG41</f>
        <v>5.5234334660428526E-5</v>
      </c>
      <c r="DH41" s="28">
        <f>외인!DH41</f>
        <v>26086.639999999999</v>
      </c>
      <c r="DI41" s="35">
        <f>시기외12!DI41-시기외26!DI41</f>
        <v>-9.3377539249542675E-4</v>
      </c>
      <c r="DJ41" s="28">
        <f>외인!DJ41</f>
        <v>569685.69999999995</v>
      </c>
      <c r="DK41" s="35">
        <f>시기외12!DK41-시기외26!DK41</f>
        <v>-4.5624068862820623E-4</v>
      </c>
      <c r="DL41" s="28">
        <f>외인!DL41</f>
        <v>98358.05</v>
      </c>
      <c r="DM41" s="35">
        <f>시기외12!DM41-시기외26!DM41</f>
        <v>-1.6603202732573324E-4</v>
      </c>
      <c r="DN41" s="28">
        <f>외인!DN41</f>
        <v>1947147.16</v>
      </c>
      <c r="DO41" s="35">
        <f>시기외12!DO41-시기외26!DO41</f>
        <v>-1.0525026334322492E-3</v>
      </c>
      <c r="DP41" s="28">
        <f>외인!DP41</f>
        <v>82399.360000000001</v>
      </c>
      <c r="DQ41" s="35">
        <f>시기외12!DQ41-시기외26!DQ41</f>
        <v>-1.7726077881706839E-3</v>
      </c>
      <c r="DR41" s="28">
        <f>외인!DR41</f>
        <v>39747.440000000002</v>
      </c>
      <c r="DS41" s="35">
        <f>시기외12!DS41-시기외26!DS41</f>
        <v>-1.6572393927751297E-3</v>
      </c>
      <c r="DT41" s="28">
        <f>외인!DT41</f>
        <v>131703.89000000001</v>
      </c>
      <c r="DU41" s="35">
        <f>시기외12!DU41-시기외26!DU41</f>
        <v>-8.5999267357165523E-4</v>
      </c>
      <c r="DV41" s="28">
        <f>외인!DV41</f>
        <v>32827.96</v>
      </c>
      <c r="DW41" s="35">
        <f>시기외12!DW41-시기외26!DW41</f>
        <v>-4.5871155587206625E-4</v>
      </c>
      <c r="DX41" s="28">
        <f>외인!DX41</f>
        <v>104072.18</v>
      </c>
      <c r="DY41" s="35">
        <f>시기외12!DY41-시기외26!DY41</f>
        <v>-4.1764336111495097E-4</v>
      </c>
      <c r="DZ41" s="28">
        <f>외인!DZ41</f>
        <v>9904.18</v>
      </c>
      <c r="EA41" s="35">
        <f>시기외12!EA41-시기외26!EA41</f>
        <v>-1.7890228345570133E-3</v>
      </c>
      <c r="EB41" s="28">
        <f>외인!EB41</f>
        <v>13325.78</v>
      </c>
      <c r="EC41" s="35">
        <f>시기외12!EC41-시기외26!EC41</f>
        <v>-1.5263027194365999E-3</v>
      </c>
      <c r="ED41" s="28">
        <f>외인!ED41</f>
        <v>10778.25</v>
      </c>
      <c r="EE41" s="35">
        <f>시기외12!EE41-시기외26!EE41</f>
        <v>1.243808609073692E-3</v>
      </c>
      <c r="EF41" s="28">
        <f>외인!EF41</f>
        <v>255744.25</v>
      </c>
      <c r="EG41" s="35">
        <f>시기외12!EG41-시기외26!EG41</f>
        <v>-5.0401942002806753E-4</v>
      </c>
      <c r="EH41" s="28">
        <f>외인!EH41</f>
        <v>180290.42</v>
      </c>
      <c r="EI41" s="35">
        <f>시기외12!EI41-시기외26!EI41</f>
        <v>-3.1313776941174022E-4</v>
      </c>
      <c r="EJ41" s="28">
        <f>외인!EJ41</f>
        <v>93086.35</v>
      </c>
      <c r="EK41" s="35">
        <f>시기외12!EK41-시기외26!EK41</f>
        <v>-8.3535484672001004E-4</v>
      </c>
      <c r="EL41" s="28">
        <f>외인!EL41</f>
        <v>36590.79</v>
      </c>
      <c r="EM41" s="35">
        <f>시기외12!EM41-시기외26!EM41</f>
        <v>-6.5744950954545883E-4</v>
      </c>
      <c r="EN41" s="28">
        <f>외인!EN41</f>
        <v>39747.440000000002</v>
      </c>
      <c r="EO41" s="35">
        <f>시기외12!EO41-시기외26!EO41</f>
        <v>-1.6572393927751297E-3</v>
      </c>
      <c r="EP41" s="28">
        <f>외인!EP41</f>
        <v>172172.64</v>
      </c>
      <c r="EQ41" s="35">
        <f>시기외12!EQ41-시기외26!EQ41</f>
        <v>-2.8055794163211372E-4</v>
      </c>
      <c r="ER41" s="28">
        <f>외인!ER41</f>
        <v>14345.79</v>
      </c>
      <c r="ES41" s="35">
        <f>시기외12!ES41-시기외26!ES41</f>
        <v>1.8149091915907155E-3</v>
      </c>
      <c r="ET41" s="28">
        <f>외인!ET41</f>
        <v>112248.56</v>
      </c>
      <c r="EU41" s="35">
        <f>시기외12!EU41-시기외26!EU41</f>
        <v>-6.7257809859657465E-4</v>
      </c>
      <c r="EV41" s="28">
        <f>외인!EV41</f>
        <v>47728.52</v>
      </c>
      <c r="EW41" s="35">
        <f>시기외12!EW41-시기외26!EW41</f>
        <v>-1.7710175343707752E-4</v>
      </c>
      <c r="EX41" s="28">
        <f>외인!EX41</f>
        <v>53861.56</v>
      </c>
      <c r="EY41" s="35">
        <f>시기외12!EY41-시기외26!EY41</f>
        <v>1.0953495026395021E-4</v>
      </c>
    </row>
    <row r="42" spans="1:155">
      <c r="A42" s="27">
        <f>외인!A42</f>
        <v>46093</v>
      </c>
      <c r="B42" s="28">
        <f>외인!B42</f>
        <v>4463912.18</v>
      </c>
      <c r="C42" s="35">
        <f>시기외12!C42-시기외26!C42</f>
        <v>-5.4904562001059859E-4</v>
      </c>
      <c r="D42" s="28">
        <f>외인!D42</f>
        <v>631878.52</v>
      </c>
      <c r="E42" s="35">
        <f>시기외12!E42-시기외26!E42</f>
        <v>-1.5019770258211983E-3</v>
      </c>
      <c r="F42" s="28">
        <f>외인!F42</f>
        <v>1905040.93</v>
      </c>
      <c r="G42" s="35">
        <f>시기외12!G42-시기외26!G42</f>
        <v>-6.051465095345725E-4</v>
      </c>
      <c r="H42" s="28">
        <f>외인!H42</f>
        <v>281388.55</v>
      </c>
      <c r="I42" s="35">
        <f>시기외12!I42-시기외26!I42</f>
        <v>-1.4026057090415212E-3</v>
      </c>
      <c r="J42" s="28">
        <f>외인!J42</f>
        <v>38064.32</v>
      </c>
      <c r="K42" s="35">
        <f>시기외12!K42-시기외26!K42</f>
        <v>-1.2398367988066877E-3</v>
      </c>
      <c r="L42" s="28">
        <f>외인!L42</f>
        <v>260534.04</v>
      </c>
      <c r="M42" s="35">
        <f>시기외12!M42-시기외26!M42</f>
        <v>-1.3900186965527023E-3</v>
      </c>
      <c r="N42" s="28">
        <f>외인!N42</f>
        <v>242451.23</v>
      </c>
      <c r="O42" s="35">
        <f>시기외12!O42-시기외26!O42</f>
        <v>4.9024211818964611E-4</v>
      </c>
      <c r="P42" s="28">
        <f>외인!P42</f>
        <v>198163.02</v>
      </c>
      <c r="Q42" s="35">
        <f>시기외12!Q42-시기외26!Q42</f>
        <v>-7.9183612340662929E-4</v>
      </c>
      <c r="R42" s="28">
        <f>외인!R42</f>
        <v>131705.60000000001</v>
      </c>
      <c r="S42" s="35">
        <f>시기외12!S42-시기외26!S42</f>
        <v>-8.265007320296142E-4</v>
      </c>
      <c r="T42" s="28">
        <f>외인!T42</f>
        <v>8473.68</v>
      </c>
      <c r="U42" s="35">
        <f>시기외12!U42-시기외26!U42</f>
        <v>-2.531037879432662E-3</v>
      </c>
      <c r="V42" s="28">
        <f>외인!V42</f>
        <v>105319.16</v>
      </c>
      <c r="W42" s="35">
        <f>시기외12!W42-시기외26!W42</f>
        <v>-1.1229944250738802E-3</v>
      </c>
      <c r="X42" s="28">
        <f>외인!X42</f>
        <v>1882079.84</v>
      </c>
      <c r="Y42" s="35">
        <f>시기외12!Y42-시기외26!Y42</f>
        <v>-9.5001142058113303E-4</v>
      </c>
      <c r="Z42" s="28">
        <f>외인!Z42</f>
        <v>46883.4</v>
      </c>
      <c r="AA42" s="35">
        <f>시기외12!AA42-시기외26!AA42</f>
        <v>-1.6901704787108577E-4</v>
      </c>
      <c r="AB42" s="28">
        <f>외인!AB42</f>
        <v>199815.74</v>
      </c>
      <c r="AC42" s="35">
        <f>시기외12!AC42-시기외26!AC42</f>
        <v>-2.9937941902934639E-4</v>
      </c>
      <c r="AD42" s="28">
        <f>외인!AD42</f>
        <v>19929.419999999998</v>
      </c>
      <c r="AE42" s="35">
        <f>시기외12!AE42-시기외26!AE42</f>
        <v>-1.3352696021979552E-3</v>
      </c>
      <c r="AF42" s="28">
        <f>외인!AF42</f>
        <v>25183.19</v>
      </c>
      <c r="AG42" s="35">
        <f>시기외12!AG42-시기외26!AG42</f>
        <v>-4.3449903975165789E-4</v>
      </c>
      <c r="AH42" s="28">
        <f>외인!AH42</f>
        <v>211713.92000000001</v>
      </c>
      <c r="AI42" s="35">
        <f>시기외12!AI42-시기외26!AI42</f>
        <v>7.9217059291164678E-4</v>
      </c>
      <c r="AJ42" s="28">
        <f>외인!AJ42</f>
        <v>114095.83</v>
      </c>
      <c r="AK42" s="35">
        <f>시기외12!AK42-시기외26!AK42</f>
        <v>-1.6234908881068504E-3</v>
      </c>
      <c r="AL42" s="28">
        <f>외인!AL42</f>
        <v>87553.44</v>
      </c>
      <c r="AM42" s="35">
        <f>시기외12!AM42-시기외26!AM42</f>
        <v>2.4220934842068188E-4</v>
      </c>
      <c r="AN42" s="28">
        <f>외인!AN42</f>
        <v>174383.6</v>
      </c>
      <c r="AO42" s="35">
        <f>시기외12!AO42-시기외26!AO42</f>
        <v>6.7976368568824653E-4</v>
      </c>
      <c r="AP42" s="28">
        <f>외인!AP42</f>
        <v>113495.31</v>
      </c>
      <c r="AQ42" s="35">
        <f>시기외12!AQ42-시기외26!AQ42</f>
        <v>-7.8386490409567636E-4</v>
      </c>
      <c r="AR42" s="28">
        <f>외인!AR42</f>
        <v>24106.27</v>
      </c>
      <c r="AS42" s="35">
        <f>시기외12!AS42-시기외26!AS42</f>
        <v>-1.5637367058367929E-3</v>
      </c>
      <c r="AT42" s="28">
        <f>외인!AT42</f>
        <v>78450.320000000007</v>
      </c>
      <c r="AU42" s="35">
        <f>시기외12!AU42-시기외26!AU42</f>
        <v>-7.7538563906164536E-4</v>
      </c>
      <c r="AV42" s="28">
        <f>외인!AV42</f>
        <v>47870.879999999997</v>
      </c>
      <c r="AW42" s="35">
        <f>시기외12!AW42-시기외26!AW42</f>
        <v>-8.998712166490237E-4</v>
      </c>
      <c r="AX42" s="28">
        <f>외인!AX42</f>
        <v>54874.18</v>
      </c>
      <c r="AY42" s="35">
        <f>시기외12!AY42-시기외26!AY42</f>
        <v>-6.8118708689704466E-4</v>
      </c>
      <c r="AZ42" s="28">
        <f>외인!AZ42</f>
        <v>2010126.32</v>
      </c>
      <c r="BA42" s="35">
        <f>시기외12!BA42-시기외26!BA42</f>
        <v>-9.1369027319441066E-4</v>
      </c>
      <c r="BB42" s="28">
        <f>외인!BB42</f>
        <v>98059.26</v>
      </c>
      <c r="BC42" s="35">
        <f>시기외12!BC42-시기외26!BC42</f>
        <v>-2.4999407298802482E-5</v>
      </c>
      <c r="BD42" s="28">
        <f>외인!BD42</f>
        <v>40510.75</v>
      </c>
      <c r="BE42" s="35">
        <f>시기외12!BE42-시기외26!BE42</f>
        <v>-1.0351584439531585E-3</v>
      </c>
      <c r="BF42" s="28">
        <f>외인!BF42</f>
        <v>0</v>
      </c>
      <c r="BG42" s="35" t="e">
        <f>시기외12!BG42-시기외26!BG42</f>
        <v>#DIV/0!</v>
      </c>
      <c r="BH42" s="28">
        <f>외인!BH42</f>
        <v>91544.94</v>
      </c>
      <c r="BI42" s="35">
        <f>시기외12!BI42-시기외26!BI42</f>
        <v>-1.5367412534022934E-3</v>
      </c>
      <c r="BJ42" s="28">
        <f>외인!BJ42</f>
        <v>115367.95</v>
      </c>
      <c r="BK42" s="35">
        <f>시기외12!BK42-시기외26!BK42</f>
        <v>-2.0762300520543713E-3</v>
      </c>
      <c r="BL42" s="28">
        <f>외인!BL42</f>
        <v>50361.34</v>
      </c>
      <c r="BM42" s="35">
        <f>시기외12!BM42-시기외26!BM42</f>
        <v>-6.7465140856745121E-4</v>
      </c>
      <c r="BN42" s="28">
        <f>외인!BN42</f>
        <v>44847.86</v>
      </c>
      <c r="BO42" s="35">
        <f>시기외12!BO42-시기외26!BO42</f>
        <v>-1.1787030879322222E-3</v>
      </c>
      <c r="BP42" s="28">
        <f>외인!BP42</f>
        <v>64778.02</v>
      </c>
      <c r="BQ42" s="35">
        <f>시기외12!BQ42-시기외26!BQ42</f>
        <v>-7.9106832395639656E-4</v>
      </c>
      <c r="BR42" s="28">
        <f>외인!BR42</f>
        <v>248114.21</v>
      </c>
      <c r="BS42" s="35">
        <f>시기외12!BS42-시기외26!BS42</f>
        <v>-5.6475038271140785E-4</v>
      </c>
      <c r="BT42" s="28">
        <f>외인!BT42</f>
        <v>1918576.16</v>
      </c>
      <c r="BU42" s="35">
        <f>시기외12!BU42-시기외26!BU42</f>
        <v>-9.1492129422377118E-4</v>
      </c>
      <c r="BV42" s="28">
        <f>외인!BV42</f>
        <v>381508.83</v>
      </c>
      <c r="BW42" s="35">
        <f>시기외12!BW42-시기외26!BW42</f>
        <v>-3.0940296675296546E-4</v>
      </c>
      <c r="BX42" s="28">
        <f>외인!BX42</f>
        <v>76356.210000000006</v>
      </c>
      <c r="BY42" s="35">
        <f>시기외12!BY42-시기외26!BY42</f>
        <v>-1.3793237793040155E-4</v>
      </c>
      <c r="BZ42" s="28">
        <f>외인!BZ42</f>
        <v>261937.04</v>
      </c>
      <c r="CA42" s="35">
        <f>시기외12!CA42-시기외26!CA42</f>
        <v>4.8021119945297229E-4</v>
      </c>
      <c r="CB42" s="28">
        <f>외인!CB42</f>
        <v>13081.6</v>
      </c>
      <c r="CC42" s="35">
        <f>시기외12!CC42-시기외26!CC42</f>
        <v>-9.696380918729694E-4</v>
      </c>
      <c r="CD42" s="28">
        <f>외인!CD42</f>
        <v>34395.019999999997</v>
      </c>
      <c r="CE42" s="35">
        <f>시기외12!CE42-시기외26!CE42</f>
        <v>-8.1979864537313238E-4</v>
      </c>
      <c r="CF42" s="28">
        <f>외인!CF42</f>
        <v>23357.01</v>
      </c>
      <c r="CG42" s="35">
        <f>시기외12!CG42-시기외26!CG42</f>
        <v>-9.1052304053134553E-4</v>
      </c>
      <c r="CH42" s="28">
        <f>외인!CH42</f>
        <v>66646.78</v>
      </c>
      <c r="CI42" s="35">
        <f>시기외12!CI42-시기외26!CI42</f>
        <v>-6.7114075213051735E-4</v>
      </c>
      <c r="CJ42" s="28">
        <f>외인!CJ42</f>
        <v>392024.15</v>
      </c>
      <c r="CK42" s="35">
        <f>시기외12!CK42-시기외26!CK42</f>
        <v>-1.0694588115666549E-3</v>
      </c>
      <c r="CL42" s="28">
        <f>외인!CL42</f>
        <v>228067.84</v>
      </c>
      <c r="CM42" s="35">
        <f>시기외12!CM42-시기외26!CM42</f>
        <v>-4.3221471768646342E-4</v>
      </c>
      <c r="CN42" s="28">
        <f>외인!CN42</f>
        <v>122982.39</v>
      </c>
      <c r="CO42" s="35">
        <f>시기외12!CO42-시기외26!CO42</f>
        <v>-3.3890146645831388E-4</v>
      </c>
      <c r="CP42" s="28">
        <f>외인!CP42</f>
        <v>98668.71</v>
      </c>
      <c r="CQ42" s="35">
        <f>시기외12!CQ42-시기외26!CQ42</f>
        <v>-1.9832407775922955E-5</v>
      </c>
      <c r="CR42" s="28">
        <f>외인!CR42</f>
        <v>164654.25</v>
      </c>
      <c r="CS42" s="35">
        <f>시기외12!CS42-시기외26!CS42</f>
        <v>-7.5564959977125865E-4</v>
      </c>
      <c r="CT42" s="28">
        <f>외인!CT42</f>
        <v>104679.35</v>
      </c>
      <c r="CU42" s="35">
        <f>시기외12!CU42-시기외26!CU42</f>
        <v>-2.1208602999541176E-4</v>
      </c>
      <c r="CV42" s="28">
        <f>외인!CV42</f>
        <v>1918576.16</v>
      </c>
      <c r="CW42" s="35">
        <f>시기외12!CW42-시기외26!CW42</f>
        <v>-9.1492129422377118E-4</v>
      </c>
      <c r="CX42" s="28">
        <f>외인!CX42</f>
        <v>196702.38</v>
      </c>
      <c r="CY42" s="35">
        <f>시기외12!CY42-시기외26!CY42</f>
        <v>-8.3900485792120214E-4</v>
      </c>
      <c r="CZ42" s="28">
        <f>외인!CZ42</f>
        <v>17299.689999999999</v>
      </c>
      <c r="DA42" s="35">
        <f>시기외12!DA42-시기외26!DA42</f>
        <v>-6.0946236008972492E-4</v>
      </c>
      <c r="DB42" s="28">
        <f>외인!DB42</f>
        <v>40510.75</v>
      </c>
      <c r="DC42" s="35">
        <f>시기외12!DC42-시기외26!DC42</f>
        <v>-1.0351584439531585E-3</v>
      </c>
      <c r="DD42" s="28">
        <f>외인!DD42</f>
        <v>8473.68</v>
      </c>
      <c r="DE42" s="35">
        <f>시기외12!DE42-시기외26!DE42</f>
        <v>-2.531037879432662E-3</v>
      </c>
      <c r="DF42" s="28">
        <f>외인!DF42</f>
        <v>57273.51</v>
      </c>
      <c r="DG42" s="35">
        <f>시기외12!DG42-시기외26!DG42</f>
        <v>2.1044012144108212E-6</v>
      </c>
      <c r="DH42" s="28">
        <f>외인!DH42</f>
        <v>26206.560000000001</v>
      </c>
      <c r="DI42" s="35">
        <f>시기외12!DI42-시기외26!DI42</f>
        <v>-9.9488158499000867E-4</v>
      </c>
      <c r="DJ42" s="28">
        <f>외인!DJ42</f>
        <v>581196.37</v>
      </c>
      <c r="DK42" s="35">
        <f>시기외12!DK42-시기외26!DK42</f>
        <v>-4.8085041628787343E-4</v>
      </c>
      <c r="DL42" s="28">
        <f>외인!DL42</f>
        <v>97454.3</v>
      </c>
      <c r="DM42" s="35">
        <f>시기외12!DM42-시기외26!DM42</f>
        <v>-2.1536699476032406E-4</v>
      </c>
      <c r="DN42" s="28">
        <f>외인!DN42</f>
        <v>1918576.16</v>
      </c>
      <c r="DO42" s="35">
        <f>시기외12!DO42-시기외26!DO42</f>
        <v>-9.1492129422377118E-4</v>
      </c>
      <c r="DP42" s="28">
        <f>외인!DP42</f>
        <v>83686.490000000005</v>
      </c>
      <c r="DQ42" s="35">
        <f>시기외12!DQ42-시기외26!DQ42</f>
        <v>-2.1337175522072368E-3</v>
      </c>
      <c r="DR42" s="28">
        <f>외인!DR42</f>
        <v>40055.69</v>
      </c>
      <c r="DS42" s="35">
        <f>시기외12!DS42-시기외26!DS42</f>
        <v>-1.6218421357726059E-3</v>
      </c>
      <c r="DT42" s="28">
        <f>외인!DT42</f>
        <v>131705.60000000001</v>
      </c>
      <c r="DU42" s="35">
        <f>시기외12!DU42-시기외26!DU42</f>
        <v>-8.265007320296142E-4</v>
      </c>
      <c r="DV42" s="28">
        <f>외인!DV42</f>
        <v>32799</v>
      </c>
      <c r="DW42" s="35">
        <f>시기외12!DW42-시기외26!DW42</f>
        <v>-4.7335293759406171E-4</v>
      </c>
      <c r="DX42" s="28">
        <f>외인!DX42</f>
        <v>105319.16</v>
      </c>
      <c r="DY42" s="35">
        <f>시기외12!DY42-시기외26!DY42</f>
        <v>-1.1229944250738802E-3</v>
      </c>
      <c r="DZ42" s="28">
        <f>외인!DZ42</f>
        <v>9868.19</v>
      </c>
      <c r="EA42" s="35">
        <f>시기외12!EA42-시기외26!EA42</f>
        <v>-1.9942473798081365E-3</v>
      </c>
      <c r="EB42" s="28">
        <f>외인!EB42</f>
        <v>13438.27</v>
      </c>
      <c r="EC42" s="35">
        <f>시기외12!EC42-시기외26!EC42</f>
        <v>-1.6351399057568717E-3</v>
      </c>
      <c r="ED42" s="28">
        <f>외인!ED42</f>
        <v>10841.98</v>
      </c>
      <c r="EE42" s="35">
        <f>시기외12!EE42-시기외26!EE42</f>
        <v>8.3896420343860861E-4</v>
      </c>
      <c r="EF42" s="28">
        <f>외인!EF42</f>
        <v>254639.57</v>
      </c>
      <c r="EG42" s="35">
        <f>시기외12!EG42-시기외26!EG42</f>
        <v>-6.5389776331920718E-4</v>
      </c>
      <c r="EH42" s="28">
        <f>외인!EH42</f>
        <v>178824</v>
      </c>
      <c r="EI42" s="35">
        <f>시기외12!EI42-시기외26!EI42</f>
        <v>-3.55366752849596E-4</v>
      </c>
      <c r="EJ42" s="28">
        <f>외인!EJ42</f>
        <v>93044.07</v>
      </c>
      <c r="EK42" s="35">
        <f>시기외12!EK42-시기외26!EK42</f>
        <v>-8.5275876650866016E-4</v>
      </c>
      <c r="EL42" s="28">
        <f>외인!EL42</f>
        <v>36906.339999999997</v>
      </c>
      <c r="EM42" s="35">
        <f>시기외12!EM42-시기외26!EM42</f>
        <v>-7.4705186147313999E-4</v>
      </c>
      <c r="EN42" s="28">
        <f>외인!EN42</f>
        <v>40055.69</v>
      </c>
      <c r="EO42" s="35">
        <f>시기외12!EO42-시기외26!EO42</f>
        <v>-1.6218421357726059E-3</v>
      </c>
      <c r="EP42" s="28">
        <f>외인!EP42</f>
        <v>177017.36</v>
      </c>
      <c r="EQ42" s="35">
        <f>시기외12!EQ42-시기외26!EQ42</f>
        <v>-2.2395050345865313E-4</v>
      </c>
      <c r="ER42" s="28">
        <f>외인!ER42</f>
        <v>14422.86</v>
      </c>
      <c r="ES42" s="35">
        <f>시기외12!ES42-시기외26!ES42</f>
        <v>9.3409667142054171E-4</v>
      </c>
      <c r="ET42" s="28">
        <f>외인!ET42</f>
        <v>113495.31</v>
      </c>
      <c r="EU42" s="35">
        <f>시기외12!EU42-시기외26!EU42</f>
        <v>-7.8386490409567636E-4</v>
      </c>
      <c r="EV42" s="28">
        <f>외인!EV42</f>
        <v>46883.4</v>
      </c>
      <c r="EW42" s="35">
        <f>시기외12!EW42-시기외26!EW42</f>
        <v>-1.6901704787108577E-4</v>
      </c>
      <c r="EX42" s="28">
        <f>외인!EX42</f>
        <v>51785.3</v>
      </c>
      <c r="EY42" s="35">
        <f>시기외12!EY42-시기외26!EY42</f>
        <v>1.2577493154574489E-4</v>
      </c>
    </row>
    <row r="43" spans="1:155">
      <c r="A43" s="27">
        <f>외인!A43</f>
        <v>46094</v>
      </c>
      <c r="B43" s="28">
        <f>외인!B43</f>
        <v>4386692.78</v>
      </c>
      <c r="C43" s="35">
        <f>시기외12!C43-시기외26!C43</f>
        <v>-4.8815552194759549E-4</v>
      </c>
      <c r="D43" s="28">
        <f>외인!D43</f>
        <v>634503.57999999996</v>
      </c>
      <c r="E43" s="35">
        <f>시기외12!E43-시기외26!E43</f>
        <v>-1.7396386440885151E-3</v>
      </c>
      <c r="F43" s="28">
        <f>외인!F43</f>
        <v>1864629.26</v>
      </c>
      <c r="G43" s="35">
        <f>시기외12!G43-시기외26!G43</f>
        <v>-4.9349269397743183E-4</v>
      </c>
      <c r="H43" s="28">
        <f>외인!H43</f>
        <v>269451.61</v>
      </c>
      <c r="I43" s="35">
        <f>시기외12!I43-시기외26!I43</f>
        <v>-1.6982072389326783E-3</v>
      </c>
      <c r="J43" s="28">
        <f>외인!J43</f>
        <v>38979.79</v>
      </c>
      <c r="K43" s="35">
        <f>시기외12!K43-시기외26!K43</f>
        <v>-1.2571013431192856E-3</v>
      </c>
      <c r="L43" s="28">
        <f>외인!L43</f>
        <v>249117.65</v>
      </c>
      <c r="M43" s="35">
        <f>시기외12!M43-시기외26!M43</f>
        <v>-1.6549275337435763E-3</v>
      </c>
      <c r="N43" s="28">
        <f>외인!N43</f>
        <v>238871.31</v>
      </c>
      <c r="O43" s="35">
        <f>시기외12!O43-시기외26!O43</f>
        <v>3.4692001948810353E-4</v>
      </c>
      <c r="P43" s="28">
        <f>외인!P43</f>
        <v>200586.25</v>
      </c>
      <c r="Q43" s="35">
        <f>시기외12!Q43-시기외26!Q43</f>
        <v>-9.3000278243943635E-4</v>
      </c>
      <c r="R43" s="28">
        <f>외인!R43</f>
        <v>132009.93</v>
      </c>
      <c r="S43" s="35">
        <f>시기외12!S43-시기외26!S43</f>
        <v>-8.1522238644781211E-4</v>
      </c>
      <c r="T43" s="28">
        <f>외인!T43</f>
        <v>8346.43</v>
      </c>
      <c r="U43" s="35">
        <f>시기외12!U43-시기외26!U43</f>
        <v>-2.1656496622302736E-3</v>
      </c>
      <c r="V43" s="28">
        <f>외인!V43</f>
        <v>104584.93</v>
      </c>
      <c r="W43" s="35">
        <f>시기외12!W43-시기외26!W43</f>
        <v>-1.7942855181791706E-3</v>
      </c>
      <c r="X43" s="28">
        <f>외인!X43</f>
        <v>1840115.11</v>
      </c>
      <c r="Y43" s="35">
        <f>시기외12!Y43-시기외26!Y43</f>
        <v>-7.9408401979092066E-4</v>
      </c>
      <c r="Z43" s="28">
        <f>외인!Z43</f>
        <v>45931.5</v>
      </c>
      <c r="AA43" s="35">
        <f>시기외12!AA43-시기외26!AA43</f>
        <v>-1.9183020345958526E-4</v>
      </c>
      <c r="AB43" s="28">
        <f>외인!AB43</f>
        <v>196962.88</v>
      </c>
      <c r="AC43" s="35">
        <f>시기외12!AC43-시기외26!AC43</f>
        <v>-2.9878717483052322E-4</v>
      </c>
      <c r="AD43" s="28">
        <f>외인!AD43</f>
        <v>19455.009999999998</v>
      </c>
      <c r="AE43" s="35">
        <f>시기외12!AE43-시기외26!AE43</f>
        <v>-1.373985089938857E-3</v>
      </c>
      <c r="AF43" s="28">
        <f>외인!AF43</f>
        <v>24544.59</v>
      </c>
      <c r="AG43" s="35">
        <f>시기외12!AG43-시기외26!AG43</f>
        <v>-2.6122668831719288E-4</v>
      </c>
      <c r="AH43" s="28">
        <f>외인!AH43</f>
        <v>208651.71</v>
      </c>
      <c r="AI43" s="35">
        <f>시기외12!AI43-시기외26!AI43</f>
        <v>8.1501896114743099E-4</v>
      </c>
      <c r="AJ43" s="28">
        <f>외인!AJ43</f>
        <v>116555.18</v>
      </c>
      <c r="AK43" s="35">
        <f>시기외12!AK43-시기외26!AK43</f>
        <v>-1.5173174611225028E-3</v>
      </c>
      <c r="AL43" s="28">
        <f>외인!AL43</f>
        <v>85694.58</v>
      </c>
      <c r="AM43" s="35">
        <f>시기외12!AM43-시기외26!AM43</f>
        <v>4.2870413498019544E-5</v>
      </c>
      <c r="AN43" s="28">
        <f>외인!AN43</f>
        <v>172511.45</v>
      </c>
      <c r="AO43" s="35">
        <f>시기외12!AO43-시기외26!AO43</f>
        <v>5.4517374570295721E-4</v>
      </c>
      <c r="AP43" s="28">
        <f>외인!AP43</f>
        <v>113269.42</v>
      </c>
      <c r="AQ43" s="35">
        <f>시기외12!AQ43-시기외26!AQ43</f>
        <v>-8.218010795770131E-4</v>
      </c>
      <c r="AR43" s="28">
        <f>외인!AR43</f>
        <v>24049.55</v>
      </c>
      <c r="AS43" s="35">
        <f>시기외12!AS43-시기외26!AS43</f>
        <v>-1.557555372027555E-3</v>
      </c>
      <c r="AT43" s="28">
        <f>외인!AT43</f>
        <v>77033.47</v>
      </c>
      <c r="AU43" s="35">
        <f>시기외12!AU43-시기외26!AU43</f>
        <v>-8.6640977026365717E-4</v>
      </c>
      <c r="AV43" s="28">
        <f>외인!AV43</f>
        <v>47761.27</v>
      </c>
      <c r="AW43" s="35">
        <f>시기외12!AW43-시기외26!AW43</f>
        <v>-9.610837548777591E-4</v>
      </c>
      <c r="AX43" s="28">
        <f>외인!AX43</f>
        <v>57254.23</v>
      </c>
      <c r="AY43" s="35">
        <f>시기외12!AY43-시기외26!AY43</f>
        <v>-6.8404044438200907E-4</v>
      </c>
      <c r="AZ43" s="28">
        <f>외인!AZ43</f>
        <v>1966445.33</v>
      </c>
      <c r="BA43" s="35">
        <f>시기외12!BA43-시기외26!BA43</f>
        <v>-7.8285832421902835E-4</v>
      </c>
      <c r="BB43" s="28">
        <f>외인!BB43</f>
        <v>96327.62</v>
      </c>
      <c r="BC43" s="35">
        <f>시기외12!BC43-시기외26!BC43</f>
        <v>-1.9432170047573786E-5</v>
      </c>
      <c r="BD43" s="28">
        <f>외인!BD43</f>
        <v>41370.15</v>
      </c>
      <c r="BE43" s="35">
        <f>시기외12!BE43-시기외26!BE43</f>
        <v>-6.4988395167084757E-4</v>
      </c>
      <c r="BF43" s="28">
        <f>외인!BF43</f>
        <v>0</v>
      </c>
      <c r="BG43" s="35" t="e">
        <f>시기외12!BG43-시기외26!BG43</f>
        <v>#DIV/0!</v>
      </c>
      <c r="BH43" s="28">
        <f>외인!BH43</f>
        <v>87575.72</v>
      </c>
      <c r="BI43" s="35">
        <f>시기외12!BI43-시기외26!BI43</f>
        <v>-1.5522599457323026E-3</v>
      </c>
      <c r="BJ43" s="28">
        <f>외인!BJ43</f>
        <v>111147.54</v>
      </c>
      <c r="BK43" s="35">
        <f>시기외12!BK43-시기외26!BK43</f>
        <v>-2.4516344820234514E-3</v>
      </c>
      <c r="BL43" s="28">
        <f>외인!BL43</f>
        <v>49295.06</v>
      </c>
      <c r="BM43" s="35">
        <f>시기외12!BM43-시기외26!BM43</f>
        <v>-6.7545602260146807E-4</v>
      </c>
      <c r="BN43" s="28">
        <f>외인!BN43</f>
        <v>43839.53</v>
      </c>
      <c r="BO43" s="35">
        <f>시기외12!BO43-시기외26!BO43</f>
        <v>-1.1527923476813066E-3</v>
      </c>
      <c r="BP43" s="28">
        <f>외인!BP43</f>
        <v>66827.19</v>
      </c>
      <c r="BQ43" s="35">
        <f>시기외12!BQ43-시기외26!BQ43</f>
        <v>-7.8262120081991479E-4</v>
      </c>
      <c r="BR43" s="28">
        <f>외인!BR43</f>
        <v>249207.11</v>
      </c>
      <c r="BS43" s="35">
        <f>시기외12!BS43-시기외26!BS43</f>
        <v>-5.3430428076042878E-4</v>
      </c>
      <c r="BT43" s="28">
        <f>외인!BT43</f>
        <v>1876425.81</v>
      </c>
      <c r="BU43" s="35">
        <f>시기외12!BU43-시기외26!BU43</f>
        <v>-7.6897247533652419E-4</v>
      </c>
      <c r="BV43" s="28">
        <f>외인!BV43</f>
        <v>374616.5</v>
      </c>
      <c r="BW43" s="35">
        <f>시기외12!BW43-시기외26!BW43</f>
        <v>-2.8107928681981567E-4</v>
      </c>
      <c r="BX43" s="28">
        <f>외인!BX43</f>
        <v>74530.960000000006</v>
      </c>
      <c r="BY43" s="35">
        <f>시기외12!BY43-시기외26!BY43</f>
        <v>-1.3621824285349482E-4</v>
      </c>
      <c r="BZ43" s="28">
        <f>외인!BZ43</f>
        <v>258206.03</v>
      </c>
      <c r="CA43" s="35">
        <f>시기외12!CA43-시기외26!CA43</f>
        <v>3.2651473865793297E-4</v>
      </c>
      <c r="CB43" s="28">
        <f>외인!CB43</f>
        <v>13070.57</v>
      </c>
      <c r="CC43" s="35">
        <f>시기외12!CC43-시기외26!CC43</f>
        <v>-9.9405355288497278E-4</v>
      </c>
      <c r="CD43" s="28">
        <f>외인!CD43</f>
        <v>34794.629999999997</v>
      </c>
      <c r="CE43" s="35">
        <f>시기외12!CE43-시기외26!CE43</f>
        <v>-8.8358170199495482E-4</v>
      </c>
      <c r="CF43" s="28">
        <f>외인!CF43</f>
        <v>23298.59</v>
      </c>
      <c r="CG43" s="35">
        <f>시기외12!CG43-시기외26!CG43</f>
        <v>-1.0353314447332021E-3</v>
      </c>
      <c r="CH43" s="28">
        <f>외인!CH43</f>
        <v>65726.44</v>
      </c>
      <c r="CI43" s="35">
        <f>시기외12!CI43-시기외26!CI43</f>
        <v>-7.0079248194425989E-4</v>
      </c>
      <c r="CJ43" s="28">
        <f>외인!CJ43</f>
        <v>393644.77</v>
      </c>
      <c r="CK43" s="35">
        <f>시기외12!CK43-시기외26!CK43</f>
        <v>-1.1634425281708144E-3</v>
      </c>
      <c r="CL43" s="28">
        <f>외인!CL43</f>
        <v>225014.44</v>
      </c>
      <c r="CM43" s="35">
        <f>시기외12!CM43-시기외26!CM43</f>
        <v>-4.083931764246292E-4</v>
      </c>
      <c r="CN43" s="28">
        <f>외인!CN43</f>
        <v>120639.06</v>
      </c>
      <c r="CO43" s="35">
        <f>시기외12!CO43-시기외26!CO43</f>
        <v>-3.9717827991064358E-4</v>
      </c>
      <c r="CP43" s="28">
        <f>외인!CP43</f>
        <v>96946.82</v>
      </c>
      <c r="CQ43" s="35">
        <f>시기외12!CQ43-시기외26!CQ43</f>
        <v>-1.737511591311735E-5</v>
      </c>
      <c r="CR43" s="28">
        <f>외인!CR43</f>
        <v>166854.1</v>
      </c>
      <c r="CS43" s="35">
        <f>시기외12!CS43-시기외26!CS43</f>
        <v>-7.4045120477879542E-4</v>
      </c>
      <c r="CT43" s="28">
        <f>외인!CT43</f>
        <v>104225.67</v>
      </c>
      <c r="CU43" s="35">
        <f>시기외12!CU43-시기외26!CU43</f>
        <v>-5.6433016337043831E-4</v>
      </c>
      <c r="CV43" s="28">
        <f>외인!CV43</f>
        <v>1876425.81</v>
      </c>
      <c r="CW43" s="35">
        <f>시기외12!CW43-시기외26!CW43</f>
        <v>-7.6897247533652419E-4</v>
      </c>
      <c r="CX43" s="28">
        <f>외인!CX43</f>
        <v>191058.07</v>
      </c>
      <c r="CY43" s="35">
        <f>시기외12!CY43-시기외26!CY43</f>
        <v>-1.014688143749123E-3</v>
      </c>
      <c r="CZ43" s="28">
        <f>외인!CZ43</f>
        <v>17192.77</v>
      </c>
      <c r="DA43" s="35">
        <f>시기외12!DA43-시기외26!DA43</f>
        <v>-7.2395719792471211E-4</v>
      </c>
      <c r="DB43" s="28">
        <f>외인!DB43</f>
        <v>41370.15</v>
      </c>
      <c r="DC43" s="35">
        <f>시기외12!DC43-시기외26!DC43</f>
        <v>-6.4988395167084757E-4</v>
      </c>
      <c r="DD43" s="28">
        <f>외인!DD43</f>
        <v>8346.43</v>
      </c>
      <c r="DE43" s="35">
        <f>시기외12!DE43-시기외26!DE43</f>
        <v>-2.1656496622302736E-3</v>
      </c>
      <c r="DF43" s="28">
        <f>외인!DF43</f>
        <v>55974.84</v>
      </c>
      <c r="DG43" s="35">
        <f>시기외12!DG43-시기외26!DG43</f>
        <v>-1.3295676085044368E-5</v>
      </c>
      <c r="DH43" s="28">
        <f>외인!DH43</f>
        <v>26573.83</v>
      </c>
      <c r="DI43" s="35">
        <f>시기외12!DI43-시기외26!DI43</f>
        <v>-1.0732900937302791E-3</v>
      </c>
      <c r="DJ43" s="28">
        <f>외인!DJ43</f>
        <v>572340.85</v>
      </c>
      <c r="DK43" s="35">
        <f>시기외12!DK43-시기외26!DK43</f>
        <v>-5.3164073658241539E-4</v>
      </c>
      <c r="DL43" s="28">
        <f>외인!DL43</f>
        <v>95292.99</v>
      </c>
      <c r="DM43" s="35">
        <f>시기외12!DM43-시기외26!DM43</f>
        <v>-2.8619060623299552E-4</v>
      </c>
      <c r="DN43" s="28">
        <f>외인!DN43</f>
        <v>1876425.81</v>
      </c>
      <c r="DO43" s="35">
        <f>시기외12!DO43-시기외26!DO43</f>
        <v>-7.6897247533652419E-4</v>
      </c>
      <c r="DP43" s="28">
        <f>외인!DP43</f>
        <v>85376.58</v>
      </c>
      <c r="DQ43" s="35">
        <f>시기외12!DQ43-시기외26!DQ43</f>
        <v>-2.2818338130878714E-3</v>
      </c>
      <c r="DR43" s="28">
        <f>외인!DR43</f>
        <v>40920.49</v>
      </c>
      <c r="DS43" s="35">
        <f>시기외12!DS43-시기외26!DS43</f>
        <v>-1.5793147672351661E-3</v>
      </c>
      <c r="DT43" s="28">
        <f>외인!DT43</f>
        <v>132009.93</v>
      </c>
      <c r="DU43" s="35">
        <f>시기외12!DU43-시기외26!DU43</f>
        <v>-8.1522238644781211E-4</v>
      </c>
      <c r="DV43" s="28">
        <f>외인!DV43</f>
        <v>34697.06</v>
      </c>
      <c r="DW43" s="35">
        <f>시기외12!DW43-시기외26!DW43</f>
        <v>-4.4519343903527838E-4</v>
      </c>
      <c r="DX43" s="28">
        <f>외인!DX43</f>
        <v>104584.93</v>
      </c>
      <c r="DY43" s="35">
        <f>시기외12!DY43-시기외26!DY43</f>
        <v>-1.7942855181791706E-3</v>
      </c>
      <c r="DZ43" s="28">
        <f>외인!DZ43</f>
        <v>9973.6200000000008</v>
      </c>
      <c r="EA43" s="35">
        <f>시기외12!EA43-시기외26!EA43</f>
        <v>-2.0742331057772381E-3</v>
      </c>
      <c r="EB43" s="28">
        <f>외인!EB43</f>
        <v>13563.89</v>
      </c>
      <c r="EC43" s="35">
        <f>시기외12!EC43-시기외26!EC43</f>
        <v>-1.6980908632137197E-3</v>
      </c>
      <c r="ED43" s="28">
        <f>외인!ED43</f>
        <v>10723.63</v>
      </c>
      <c r="EE43" s="35">
        <f>시기외12!EE43-시기외26!EE43</f>
        <v>3.0713690521167814E-4</v>
      </c>
      <c r="EF43" s="28">
        <f>외인!EF43</f>
        <v>255022.16</v>
      </c>
      <c r="EG43" s="35">
        <f>시기외12!EG43-시기외26!EG43</f>
        <v>-7.2038039212045325E-4</v>
      </c>
      <c r="EH43" s="28">
        <f>외인!EH43</f>
        <v>174222.32</v>
      </c>
      <c r="EI43" s="35">
        <f>시기외12!EI43-시기외26!EI43</f>
        <v>-3.8644066150379244E-4</v>
      </c>
      <c r="EJ43" s="28">
        <f>외인!EJ43</f>
        <v>92801.99</v>
      </c>
      <c r="EK43" s="35">
        <f>시기외12!EK43-시기외26!EK43</f>
        <v>-8.6338278199949423E-4</v>
      </c>
      <c r="EL43" s="28">
        <f>외인!EL43</f>
        <v>37291.58</v>
      </c>
      <c r="EM43" s="35">
        <f>시기외12!EM43-시기외26!EM43</f>
        <v>-8.0985490193618854E-4</v>
      </c>
      <c r="EN43" s="28">
        <f>외인!EN43</f>
        <v>40920.49</v>
      </c>
      <c r="EO43" s="35">
        <f>시기외12!EO43-시기외26!EO43</f>
        <v>-1.5793147672351661E-3</v>
      </c>
      <c r="EP43" s="28">
        <f>외인!EP43</f>
        <v>175805.58</v>
      </c>
      <c r="EQ43" s="35">
        <f>시기외12!EQ43-시기외26!EQ43</f>
        <v>-1.1234815330653908E-4</v>
      </c>
      <c r="ER43" s="28">
        <f>외인!ER43</f>
        <v>14771.14</v>
      </c>
      <c r="ES43" s="35">
        <f>시기외12!ES43-시기외26!ES43</f>
        <v>1.3962866241688673E-3</v>
      </c>
      <c r="ET43" s="28">
        <f>외인!ET43</f>
        <v>113269.42</v>
      </c>
      <c r="EU43" s="35">
        <f>시기외12!EU43-시기외26!EU43</f>
        <v>-8.218010795770131E-4</v>
      </c>
      <c r="EV43" s="28">
        <f>외인!EV43</f>
        <v>45931.5</v>
      </c>
      <c r="EW43" s="35">
        <f>시기외12!EW43-시기외26!EW43</f>
        <v>-1.9183020345958526E-4</v>
      </c>
      <c r="EX43" s="28">
        <f>외인!EX43</f>
        <v>51015.33</v>
      </c>
      <c r="EY43" s="35">
        <f>시기외12!EY43-시기외26!EY43</f>
        <v>1.506600493456795E-4</v>
      </c>
    </row>
    <row r="44" spans="1:155">
      <c r="A44" s="27">
        <f>외인!A44</f>
        <v>46097</v>
      </c>
      <c r="B44" s="28">
        <f>외인!B44</f>
        <v>4436474.2699999996</v>
      </c>
      <c r="C44" s="35">
        <f>시기외12!C44-시기외26!C44</f>
        <v>-3.6224200919984535E-4</v>
      </c>
      <c r="D44" s="28">
        <f>외인!D44</f>
        <v>627221.46</v>
      </c>
      <c r="E44" s="35">
        <f>시기외12!E44-시기외26!E44</f>
        <v>-1.9298546514494963E-3</v>
      </c>
      <c r="F44" s="28">
        <f>외인!F44</f>
        <v>1887504</v>
      </c>
      <c r="G44" s="35">
        <f>시기외12!G44-시기외26!G44</f>
        <v>-3.2498670265499905E-4</v>
      </c>
      <c r="H44" s="28">
        <f>외인!H44</f>
        <v>265604.07</v>
      </c>
      <c r="I44" s="35">
        <f>시기외12!I44-시기외26!I44</f>
        <v>-1.8704515442178871E-3</v>
      </c>
      <c r="J44" s="28">
        <f>외인!J44</f>
        <v>37760.97</v>
      </c>
      <c r="K44" s="35">
        <f>시기외12!K44-시기외26!K44</f>
        <v>-1.3500560548715974E-3</v>
      </c>
      <c r="L44" s="28">
        <f>외인!L44</f>
        <v>245668.2</v>
      </c>
      <c r="M44" s="35">
        <f>시기외12!M44-시기외26!M44</f>
        <v>-1.8016525544822728E-3</v>
      </c>
      <c r="N44" s="28">
        <f>외인!N44</f>
        <v>235150.22</v>
      </c>
      <c r="O44" s="35">
        <f>시기외12!O44-시기외26!O44</f>
        <v>2.0490306912493731E-4</v>
      </c>
      <c r="P44" s="28">
        <f>외인!P44</f>
        <v>197545.36</v>
      </c>
      <c r="Q44" s="35">
        <f>시기외12!Q44-시기외26!Q44</f>
        <v>-1.0773945171772322E-3</v>
      </c>
      <c r="R44" s="28">
        <f>외인!R44</f>
        <v>130688.12</v>
      </c>
      <c r="S44" s="35">
        <f>시기외12!S44-시기외26!S44</f>
        <v>-8.6478780376789046E-4</v>
      </c>
      <c r="T44" s="28">
        <f>외인!T44</f>
        <v>8216.08</v>
      </c>
      <c r="U44" s="35">
        <f>시기외12!U44-시기외26!U44</f>
        <v>-1.8677007339901073E-3</v>
      </c>
      <c r="V44" s="28">
        <f>외인!V44</f>
        <v>106494.14</v>
      </c>
      <c r="W44" s="35">
        <f>시기외12!W44-시기외26!W44</f>
        <v>-2.0827510011660272E-3</v>
      </c>
      <c r="X44" s="28">
        <f>외인!X44</f>
        <v>1917653.47</v>
      </c>
      <c r="Y44" s="35">
        <f>시기외12!Y44-시기외26!Y44</f>
        <v>-4.8029365951954414E-4</v>
      </c>
      <c r="Z44" s="28">
        <f>외인!Z44</f>
        <v>45265.440000000002</v>
      </c>
      <c r="AA44" s="35">
        <f>시기외12!AA44-시기외26!AA44</f>
        <v>-2.2033749718848496E-4</v>
      </c>
      <c r="AB44" s="28">
        <f>외인!AB44</f>
        <v>195655.72</v>
      </c>
      <c r="AC44" s="35">
        <f>시기외12!AC44-시기외26!AC44</f>
        <v>-3.1051854010999533E-4</v>
      </c>
      <c r="AD44" s="28">
        <f>외인!AD44</f>
        <v>19609.830000000002</v>
      </c>
      <c r="AE44" s="35">
        <f>시기외12!AE44-시기외26!AE44</f>
        <v>-1.1035234083220605E-3</v>
      </c>
      <c r="AF44" s="28">
        <f>외인!AF44</f>
        <v>24755.47</v>
      </c>
      <c r="AG44" s="35">
        <f>시기외12!AG44-시기외26!AG44</f>
        <v>-2.834820654001607E-4</v>
      </c>
      <c r="AH44" s="28">
        <f>외인!AH44</f>
        <v>202952.83</v>
      </c>
      <c r="AI44" s="35">
        <f>시기외12!AI44-시기외26!AI44</f>
        <v>7.3475138789573719E-4</v>
      </c>
      <c r="AJ44" s="28">
        <f>외인!AJ44</f>
        <v>114327.64</v>
      </c>
      <c r="AK44" s="35">
        <f>시기외12!AK44-시기외26!AK44</f>
        <v>-1.547171005267887E-3</v>
      </c>
      <c r="AL44" s="28">
        <f>외인!AL44</f>
        <v>84935.8</v>
      </c>
      <c r="AM44" s="35">
        <f>시기외12!AM44-시기외26!AM44</f>
        <v>-1.2790080588460093E-4</v>
      </c>
      <c r="AN44" s="28">
        <f>외인!AN44</f>
        <v>169323.74</v>
      </c>
      <c r="AO44" s="35">
        <f>시기외12!AO44-시기외26!AO44</f>
        <v>4.0003127054208908E-4</v>
      </c>
      <c r="AP44" s="28">
        <f>외인!AP44</f>
        <v>111258.66</v>
      </c>
      <c r="AQ44" s="35">
        <f>시기외12!AQ44-시기외26!AQ44</f>
        <v>-8.7407445385220817E-4</v>
      </c>
      <c r="AR44" s="28">
        <f>외인!AR44</f>
        <v>24235.46</v>
      </c>
      <c r="AS44" s="35">
        <f>시기외12!AS44-시기외26!AS44</f>
        <v>-1.3184079427632316E-3</v>
      </c>
      <c r="AT44" s="28">
        <f>외인!AT44</f>
        <v>77331.360000000001</v>
      </c>
      <c r="AU44" s="35">
        <f>시기외12!AU44-시기외26!AU44</f>
        <v>-9.3746812426990513E-4</v>
      </c>
      <c r="AV44" s="28">
        <f>외인!AV44</f>
        <v>46744.57</v>
      </c>
      <c r="AW44" s="35">
        <f>시기외12!AW44-시기외26!AW44</f>
        <v>-1.0755117688983017E-3</v>
      </c>
      <c r="AX44" s="28">
        <f>외인!AX44</f>
        <v>55413.64</v>
      </c>
      <c r="AY44" s="35">
        <f>시기외12!AY44-시기외26!AY44</f>
        <v>-7.5827128410199663E-4</v>
      </c>
      <c r="AZ44" s="28">
        <f>외인!AZ44</f>
        <v>2043601.93</v>
      </c>
      <c r="BA44" s="35">
        <f>시기외12!BA44-시기외26!BA44</f>
        <v>-4.9964996359807071E-4</v>
      </c>
      <c r="BB44" s="28">
        <f>외인!BB44</f>
        <v>95565.4</v>
      </c>
      <c r="BC44" s="35">
        <f>시기외12!BC44-시기외26!BC44</f>
        <v>-2.9697241329904381E-5</v>
      </c>
      <c r="BD44" s="28">
        <f>외인!BD44</f>
        <v>40199.64</v>
      </c>
      <c r="BE44" s="35">
        <f>시기외12!BE44-시기외26!BE44</f>
        <v>-2.9041481231756577E-4</v>
      </c>
      <c r="BF44" s="28">
        <f>외인!BF44</f>
        <v>0</v>
      </c>
      <c r="BG44" s="35" t="e">
        <f>시기외12!BG44-시기외26!BG44</f>
        <v>#DIV/0!</v>
      </c>
      <c r="BH44" s="28">
        <f>외인!BH44</f>
        <v>85755.67</v>
      </c>
      <c r="BI44" s="35">
        <f>시기외12!BI44-시기외26!BI44</f>
        <v>-1.5173884804821074E-3</v>
      </c>
      <c r="BJ44" s="28">
        <f>외인!BJ44</f>
        <v>109231.95</v>
      </c>
      <c r="BK44" s="35">
        <f>시기외12!BK44-시기외26!BK44</f>
        <v>-2.6940563373629178E-3</v>
      </c>
      <c r="BL44" s="28">
        <f>외인!BL44</f>
        <v>48580.160000000003</v>
      </c>
      <c r="BM44" s="35">
        <f>시기외12!BM44-시기외26!BM44</f>
        <v>-6.3209414899493372E-4</v>
      </c>
      <c r="BN44" s="28">
        <f>외인!BN44</f>
        <v>43113.78</v>
      </c>
      <c r="BO44" s="35">
        <f>시기외12!BO44-시기외26!BO44</f>
        <v>-1.1264639848006075E-3</v>
      </c>
      <c r="BP44" s="28">
        <f>외인!BP44</f>
        <v>65152.18</v>
      </c>
      <c r="BQ44" s="35">
        <f>시기외12!BQ44-시기외26!BQ44</f>
        <v>-8.3778153046925891E-4</v>
      </c>
      <c r="BR44" s="28">
        <f>외인!BR44</f>
        <v>244307.18</v>
      </c>
      <c r="BS44" s="35">
        <f>시기외12!BS44-시기외26!BS44</f>
        <v>-4.814538914967787E-4</v>
      </c>
      <c r="BT44" s="28">
        <f>외인!BT44</f>
        <v>1954394.98</v>
      </c>
      <c r="BU44" s="35">
        <f>시기외12!BU44-시기외26!BU44</f>
        <v>-4.6387091965981566E-4</v>
      </c>
      <c r="BV44" s="28">
        <f>외인!BV44</f>
        <v>377024.78</v>
      </c>
      <c r="BW44" s="35">
        <f>시기외12!BW44-시기외26!BW44</f>
        <v>-1.8843042411101371E-4</v>
      </c>
      <c r="BX44" s="28">
        <f>외인!BX44</f>
        <v>74444.25</v>
      </c>
      <c r="BY44" s="35">
        <f>시기외12!BY44-시기외26!BY44</f>
        <v>-1.278090746454304E-4</v>
      </c>
      <c r="BZ44" s="28">
        <f>외인!BZ44</f>
        <v>254259.54</v>
      </c>
      <c r="CA44" s="35">
        <f>시기외12!CA44-시기외26!CA44</f>
        <v>1.7592696746567167E-4</v>
      </c>
      <c r="CB44" s="28">
        <f>외인!CB44</f>
        <v>13096.99</v>
      </c>
      <c r="CC44" s="35">
        <f>시기외12!CC44-시기외26!CC44</f>
        <v>-1.0362442806721062E-3</v>
      </c>
      <c r="CD44" s="28">
        <f>외인!CD44</f>
        <v>34100.75</v>
      </c>
      <c r="CE44" s="35">
        <f>시기외12!CE44-시기외26!CE44</f>
        <v>-1.0853036126759765E-3</v>
      </c>
      <c r="CF44" s="28">
        <f>외인!CF44</f>
        <v>23792.71</v>
      </c>
      <c r="CG44" s="35">
        <f>시기외12!CG44-시기외26!CG44</f>
        <v>-1.1338163482708511E-3</v>
      </c>
      <c r="CH44" s="28">
        <f>외인!CH44</f>
        <v>64659.88</v>
      </c>
      <c r="CI44" s="35">
        <f>시기외12!CI44-시기외26!CI44</f>
        <v>-7.7739658064047642E-4</v>
      </c>
      <c r="CJ44" s="28">
        <f>외인!CJ44</f>
        <v>386839.57</v>
      </c>
      <c r="CK44" s="35">
        <f>시기외12!CK44-시기외26!CK44</f>
        <v>-1.301419550312314E-3</v>
      </c>
      <c r="CL44" s="28">
        <f>외인!CL44</f>
        <v>223449.29</v>
      </c>
      <c r="CM44" s="35">
        <f>시기외12!CM44-시기외26!CM44</f>
        <v>-3.9738742605367121E-4</v>
      </c>
      <c r="CN44" s="28">
        <f>외인!CN44</f>
        <v>121275.36</v>
      </c>
      <c r="CO44" s="35">
        <f>시기외12!CO44-시기외26!CO44</f>
        <v>-4.5425714280343033E-4</v>
      </c>
      <c r="CP44" s="28">
        <f>외인!CP44</f>
        <v>96177.05</v>
      </c>
      <c r="CQ44" s="35">
        <f>시기외12!CQ44-시기외26!CQ44</f>
        <v>-3.0613913891851924E-5</v>
      </c>
      <c r="CR44" s="28">
        <f>외인!CR44</f>
        <v>164954.62</v>
      </c>
      <c r="CS44" s="35">
        <f>시기외12!CS44-시기외26!CS44</f>
        <v>-7.985606620945693E-4</v>
      </c>
      <c r="CT44" s="28">
        <f>외인!CT44</f>
        <v>104715.37</v>
      </c>
      <c r="CU44" s="35">
        <f>시기외12!CU44-시기외26!CU44</f>
        <v>-7.2127105410165013E-4</v>
      </c>
      <c r="CV44" s="28">
        <f>외인!CV44</f>
        <v>1954394.98</v>
      </c>
      <c r="CW44" s="35">
        <f>시기외12!CW44-시기외26!CW44</f>
        <v>-4.6387091965981566E-4</v>
      </c>
      <c r="CX44" s="28">
        <f>외인!CX44</f>
        <v>188720.56</v>
      </c>
      <c r="CY44" s="35">
        <f>시기외12!CY44-시기외26!CY44</f>
        <v>-1.1230922429844516E-3</v>
      </c>
      <c r="CZ44" s="28">
        <f>외인!CZ44</f>
        <v>17080.41</v>
      </c>
      <c r="DA44" s="35">
        <f>시기외12!DA44-시기외26!DA44</f>
        <v>-7.5204511304512384E-4</v>
      </c>
      <c r="DB44" s="28">
        <f>외인!DB44</f>
        <v>40199.64</v>
      </c>
      <c r="DC44" s="35">
        <f>시기외12!DC44-시기외26!DC44</f>
        <v>-2.9041481231756577E-4</v>
      </c>
      <c r="DD44" s="28">
        <f>외인!DD44</f>
        <v>8216.08</v>
      </c>
      <c r="DE44" s="35">
        <f>시기외12!DE44-시기외26!DE44</f>
        <v>-1.8677007339901073E-3</v>
      </c>
      <c r="DF44" s="28">
        <f>외인!DF44</f>
        <v>55935.53</v>
      </c>
      <c r="DG44" s="35">
        <f>시기외12!DG44-시기외26!DG44</f>
        <v>-1.2212935616998642E-5</v>
      </c>
      <c r="DH44" s="28">
        <f>외인!DH44</f>
        <v>25936.47</v>
      </c>
      <c r="DI44" s="35">
        <f>시기외12!DI44-시기외26!DI44</f>
        <v>-1.329822487401839E-3</v>
      </c>
      <c r="DJ44" s="28">
        <f>외인!DJ44</f>
        <v>560381.79</v>
      </c>
      <c r="DK44" s="35">
        <f>시기외12!DK44-시기외26!DK44</f>
        <v>-5.621379515452549E-4</v>
      </c>
      <c r="DL44" s="28">
        <f>외인!DL44</f>
        <v>96346.74</v>
      </c>
      <c r="DM44" s="35">
        <f>시기외12!DM44-시기외26!DM44</f>
        <v>-3.485689112207918E-4</v>
      </c>
      <c r="DN44" s="28">
        <f>외인!DN44</f>
        <v>1954394.98</v>
      </c>
      <c r="DO44" s="35">
        <f>시기외12!DO44-시기외26!DO44</f>
        <v>-4.6387091965981566E-4</v>
      </c>
      <c r="DP44" s="28">
        <f>외인!DP44</f>
        <v>84456.86</v>
      </c>
      <c r="DQ44" s="35">
        <f>시기외12!DQ44-시기외26!DQ44</f>
        <v>-2.4313956699526943E-3</v>
      </c>
      <c r="DR44" s="28">
        <f>외인!DR44</f>
        <v>39754.19</v>
      </c>
      <c r="DS44" s="35">
        <f>시기외12!DS44-시기외26!DS44</f>
        <v>-1.6143012317345517E-3</v>
      </c>
      <c r="DT44" s="28">
        <f>외인!DT44</f>
        <v>130688.12</v>
      </c>
      <c r="DU44" s="35">
        <f>시기외12!DU44-시기외26!DU44</f>
        <v>-8.6478780376789046E-4</v>
      </c>
      <c r="DV44" s="28">
        <f>외인!DV44</f>
        <v>34108.82</v>
      </c>
      <c r="DW44" s="35">
        <f>시기외12!DW44-시기외26!DW44</f>
        <v>-5.3812243267685965E-4</v>
      </c>
      <c r="DX44" s="28">
        <f>외인!DX44</f>
        <v>106494.14</v>
      </c>
      <c r="DY44" s="35">
        <f>시기외12!DY44-시기외26!DY44</f>
        <v>-2.0827510011660272E-3</v>
      </c>
      <c r="DZ44" s="28">
        <f>외인!DZ44</f>
        <v>9559.4500000000007</v>
      </c>
      <c r="EA44" s="35">
        <f>시기외12!EA44-시기외26!EA44</f>
        <v>-2.2457344381053793E-3</v>
      </c>
      <c r="EB44" s="28">
        <f>외인!EB44</f>
        <v>13392.55</v>
      </c>
      <c r="EC44" s="35">
        <f>시기외12!EC44-시기외26!EC44</f>
        <v>-1.7600599708130964E-3</v>
      </c>
      <c r="ED44" s="28">
        <f>외인!ED44</f>
        <v>10485.11</v>
      </c>
      <c r="EE44" s="35">
        <f>시기외12!EE44-시기외26!EE44</f>
        <v>-2.1246615615285033E-4</v>
      </c>
      <c r="EF44" s="28">
        <f>외인!EF44</f>
        <v>249816.94</v>
      </c>
      <c r="EG44" s="35">
        <f>시기외12!EG44-시기외26!EG44</f>
        <v>-8.5402231483152063E-4</v>
      </c>
      <c r="EH44" s="28">
        <f>외인!EH44</f>
        <v>177743.57</v>
      </c>
      <c r="EI44" s="35">
        <f>시기외12!EI44-시기외26!EI44</f>
        <v>-3.9783557194621665E-4</v>
      </c>
      <c r="EJ44" s="28">
        <f>외인!EJ44</f>
        <v>91135.65</v>
      </c>
      <c r="EK44" s="35">
        <f>시기외12!EK44-시기외26!EK44</f>
        <v>-9.3579045789152974E-4</v>
      </c>
      <c r="EL44" s="28">
        <f>외인!EL44</f>
        <v>36584.519999999997</v>
      </c>
      <c r="EM44" s="35">
        <f>시기외12!EM44-시기외26!EM44</f>
        <v>-1.0023595797884659E-3</v>
      </c>
      <c r="EN44" s="28">
        <f>외인!EN44</f>
        <v>39754.19</v>
      </c>
      <c r="EO44" s="35">
        <f>시기외12!EO44-시기외26!EO44</f>
        <v>-1.6143012317345517E-3</v>
      </c>
      <c r="EP44" s="28">
        <f>외인!EP44</f>
        <v>174659.66</v>
      </c>
      <c r="EQ44" s="35">
        <f>시기외12!EQ44-시기외26!EQ44</f>
        <v>1.1909132824715677E-4</v>
      </c>
      <c r="ER44" s="28">
        <f>외인!ER44</f>
        <v>14614.88</v>
      </c>
      <c r="ES44" s="35">
        <f>시기외12!ES44-시기외26!ES44</f>
        <v>1.2935729388533581E-3</v>
      </c>
      <c r="ET44" s="28">
        <f>외인!ET44</f>
        <v>111258.66</v>
      </c>
      <c r="EU44" s="35">
        <f>시기외12!EU44-시기외26!EU44</f>
        <v>-8.7407445385220817E-4</v>
      </c>
      <c r="EV44" s="28">
        <f>외인!EV44</f>
        <v>45265.440000000002</v>
      </c>
      <c r="EW44" s="35">
        <f>시기외12!EW44-시기외26!EW44</f>
        <v>-2.2033749718848496E-4</v>
      </c>
      <c r="EX44" s="28">
        <f>외인!EX44</f>
        <v>50911.61</v>
      </c>
      <c r="EY44" s="35">
        <f>시기외12!EY44-시기외26!EY44</f>
        <v>1.5042086132448706E-4</v>
      </c>
    </row>
    <row r="45" spans="1:155">
      <c r="A45" s="27">
        <f>외인!A45</f>
        <v>46098</v>
      </c>
      <c r="B45" s="28">
        <f>외인!B45</f>
        <v>4508059.58</v>
      </c>
      <c r="C45" s="35">
        <f>시기외12!C45-시기외26!C45</f>
        <v>-2.8308435921828258E-4</v>
      </c>
      <c r="D45" s="28">
        <f>외인!D45</f>
        <v>626444.13</v>
      </c>
      <c r="E45" s="35">
        <f>시기외12!E45-시기외26!E45</f>
        <v>-2.0726273834234584E-3</v>
      </c>
      <c r="F45" s="28">
        <f>외인!F45</f>
        <v>1934844.53</v>
      </c>
      <c r="G45" s="35">
        <f>시기외12!G45-시기외26!G45</f>
        <v>-2.0277188111996391E-4</v>
      </c>
      <c r="H45" s="28">
        <f>외인!H45</f>
        <v>273418.68</v>
      </c>
      <c r="I45" s="35">
        <f>시기외12!I45-시기외26!I45</f>
        <v>-1.8737540719069466E-3</v>
      </c>
      <c r="J45" s="28">
        <f>외인!J45</f>
        <v>39341</v>
      </c>
      <c r="K45" s="35">
        <f>시기외12!K45-시기외26!K45</f>
        <v>-1.2588636065870807E-3</v>
      </c>
      <c r="L45" s="28">
        <f>외인!L45</f>
        <v>253119.56</v>
      </c>
      <c r="M45" s="35">
        <f>시기외12!M45-시기외26!M45</f>
        <v>-1.7970307797347414E-3</v>
      </c>
      <c r="N45" s="28">
        <f>외인!N45</f>
        <v>242669.86</v>
      </c>
      <c r="O45" s="35">
        <f>시기외12!O45-시기외26!O45</f>
        <v>1.6132316927519466E-4</v>
      </c>
      <c r="P45" s="28">
        <f>외인!P45</f>
        <v>201143.73</v>
      </c>
      <c r="Q45" s="35">
        <f>시기외12!Q45-시기외26!Q45</f>
        <v>-1.0938128378621429E-3</v>
      </c>
      <c r="R45" s="28">
        <f>외인!R45</f>
        <v>133139.97</v>
      </c>
      <c r="S45" s="35">
        <f>시기외12!S45-시기외26!S45</f>
        <v>-8.2986657434792302E-4</v>
      </c>
      <c r="T45" s="28">
        <f>외인!T45</f>
        <v>8266.85</v>
      </c>
      <c r="U45" s="35">
        <f>시기외12!U45-시기외26!U45</f>
        <v>-1.4889725432119345E-3</v>
      </c>
      <c r="V45" s="28">
        <f>외인!V45</f>
        <v>105072.57</v>
      </c>
      <c r="W45" s="35">
        <f>시기외12!W45-시기외26!W45</f>
        <v>-2.2857860539687025E-3</v>
      </c>
      <c r="X45" s="28">
        <f>외인!X45</f>
        <v>1944166.83</v>
      </c>
      <c r="Y45" s="35">
        <f>시기외12!Y45-시기외26!Y45</f>
        <v>-3.1272107784323031E-4</v>
      </c>
      <c r="Z45" s="28">
        <f>외인!Z45</f>
        <v>46258.91</v>
      </c>
      <c r="AA45" s="35">
        <f>시기외12!AA45-시기외26!AA45</f>
        <v>-2.2131109622933339E-4</v>
      </c>
      <c r="AB45" s="28">
        <f>외인!AB45</f>
        <v>198376.03</v>
      </c>
      <c r="AC45" s="35">
        <f>시기외12!AC45-시기외26!AC45</f>
        <v>-2.967547975257048E-4</v>
      </c>
      <c r="AD45" s="28">
        <f>외인!AD45</f>
        <v>19787</v>
      </c>
      <c r="AE45" s="35">
        <f>시기외12!AE45-시기외26!AE45</f>
        <v>-9.9121269120451159E-4</v>
      </c>
      <c r="AF45" s="28">
        <f>외인!AF45</f>
        <v>24715.360000000001</v>
      </c>
      <c r="AG45" s="35">
        <f>시기외12!AG45-시기외26!AG45</f>
        <v>-3.7615739473126526E-4</v>
      </c>
      <c r="AH45" s="28">
        <f>외인!AH45</f>
        <v>205800.35</v>
      </c>
      <c r="AI45" s="35">
        <f>시기외12!AI45-시기외26!AI45</f>
        <v>7.3695425056102522E-4</v>
      </c>
      <c r="AJ45" s="28">
        <f>외인!AJ45</f>
        <v>116189.35</v>
      </c>
      <c r="AK45" s="35">
        <f>시기외12!AK45-시기외26!AK45</f>
        <v>-1.4571492571216578E-3</v>
      </c>
      <c r="AL45" s="28">
        <f>외인!AL45</f>
        <v>87105.61</v>
      </c>
      <c r="AM45" s="35">
        <f>시기외12!AM45-시기외26!AM45</f>
        <v>-2.5036385953156591E-4</v>
      </c>
      <c r="AN45" s="28">
        <f>외인!AN45</f>
        <v>174687.43</v>
      </c>
      <c r="AO45" s="35">
        <f>시기외12!AO45-시기외26!AO45</f>
        <v>3.6231428102475715E-4</v>
      </c>
      <c r="AP45" s="28">
        <f>외인!AP45</f>
        <v>113249.03</v>
      </c>
      <c r="AQ45" s="35">
        <f>시기외12!AQ45-시기외26!AQ45</f>
        <v>-8.9026239320587949E-4</v>
      </c>
      <c r="AR45" s="28">
        <f>외인!AR45</f>
        <v>24533.78</v>
      </c>
      <c r="AS45" s="35">
        <f>시기외12!AS45-시기외26!AS45</f>
        <v>-1.1548396099161943E-3</v>
      </c>
      <c r="AT45" s="28">
        <f>외인!AT45</f>
        <v>78198.83</v>
      </c>
      <c r="AU45" s="35">
        <f>시기외12!AU45-시기외26!AU45</f>
        <v>-9.3039817723530806E-4</v>
      </c>
      <c r="AV45" s="28">
        <f>외인!AV45</f>
        <v>46940.2</v>
      </c>
      <c r="AW45" s="35">
        <f>시기외12!AW45-시기외26!AW45</f>
        <v>-1.0456055813726642E-3</v>
      </c>
      <c r="AX45" s="28">
        <f>외인!AX45</f>
        <v>55672.07</v>
      </c>
      <c r="AY45" s="35">
        <f>시기외12!AY45-시기외26!AY45</f>
        <v>-7.892218429460579E-4</v>
      </c>
      <c r="AZ45" s="28">
        <f>외인!AZ45</f>
        <v>2074670.63</v>
      </c>
      <c r="BA45" s="35">
        <f>시기외12!BA45-시기외26!BA45</f>
        <v>-3.4496104388123845E-4</v>
      </c>
      <c r="BB45" s="28">
        <f>외인!BB45</f>
        <v>97710.8</v>
      </c>
      <c r="BC45" s="35">
        <f>시기외12!BC45-시기외26!BC45</f>
        <v>-2.4148248039982962E-5</v>
      </c>
      <c r="BD45" s="28">
        <f>외인!BD45</f>
        <v>40950.550000000003</v>
      </c>
      <c r="BE45" s="35">
        <f>시기외12!BE45-시기외26!BE45</f>
        <v>-3.6218869148723666E-5</v>
      </c>
      <c r="BF45" s="28">
        <f>외인!BF45</f>
        <v>0</v>
      </c>
      <c r="BG45" s="35" t="e">
        <f>시기외12!BG45-시기외26!BG45</f>
        <v>#DIV/0!</v>
      </c>
      <c r="BH45" s="28">
        <f>외인!BH45</f>
        <v>87814.48</v>
      </c>
      <c r="BI45" s="35">
        <f>시기외12!BI45-시기외26!BI45</f>
        <v>-1.3731699479959318E-3</v>
      </c>
      <c r="BJ45" s="28">
        <f>외인!BJ45</f>
        <v>111888.47</v>
      </c>
      <c r="BK45" s="35">
        <f>시기외12!BK45-시기외26!BK45</f>
        <v>-2.7575440165971692E-3</v>
      </c>
      <c r="BL45" s="28">
        <f>외인!BL45</f>
        <v>48933.55</v>
      </c>
      <c r="BM45" s="35">
        <f>시기외12!BM45-시기외26!BM45</f>
        <v>-5.7279552810618863E-4</v>
      </c>
      <c r="BN45" s="28">
        <f>외인!BN45</f>
        <v>44082.3</v>
      </c>
      <c r="BO45" s="35">
        <f>시기외12!BO45-시기외26!BO45</f>
        <v>-9.7908637042117669E-4</v>
      </c>
      <c r="BP45" s="28">
        <f>외인!BP45</f>
        <v>65591.960000000006</v>
      </c>
      <c r="BQ45" s="35">
        <f>시기외12!BQ45-시기외26!BQ45</f>
        <v>-8.603263224242259E-4</v>
      </c>
      <c r="BR45" s="28">
        <f>외인!BR45</f>
        <v>246322.39</v>
      </c>
      <c r="BS45" s="35">
        <f>시기외12!BS45-시기외26!BS45</f>
        <v>-5.8105700892812132E-4</v>
      </c>
      <c r="BT45" s="28">
        <f>외인!BT45</f>
        <v>1981027.98</v>
      </c>
      <c r="BU45" s="35">
        <f>시기외12!BU45-시기외26!BU45</f>
        <v>-3.0436980547023139E-4</v>
      </c>
      <c r="BV45" s="28">
        <f>외인!BV45</f>
        <v>377045.17</v>
      </c>
      <c r="BW45" s="35">
        <f>시기외12!BW45-시기외26!BW45</f>
        <v>-1.8245555374589835E-4</v>
      </c>
      <c r="BX45" s="28">
        <f>외인!BX45</f>
        <v>75481.3</v>
      </c>
      <c r="BY45" s="35">
        <f>시기외12!BY45-시기외26!BY45</f>
        <v>-1.5777937290771082E-4</v>
      </c>
      <c r="BZ45" s="28">
        <f>외인!BZ45</f>
        <v>261793.04</v>
      </c>
      <c r="CA45" s="35">
        <f>시기외12!CA45-시기외26!CA45</f>
        <v>1.1261479547089968E-4</v>
      </c>
      <c r="CB45" s="28">
        <f>외인!CB45</f>
        <v>13317.62</v>
      </c>
      <c r="CC45" s="35">
        <f>시기외12!CC45-시기외26!CC45</f>
        <v>-9.6603774689271423E-4</v>
      </c>
      <c r="CD45" s="28">
        <f>외인!CD45</f>
        <v>34877.769999999997</v>
      </c>
      <c r="CE45" s="35">
        <f>시기외12!CE45-시기외26!CE45</f>
        <v>-1.1527745171751927E-3</v>
      </c>
      <c r="CF45" s="28">
        <f>외인!CF45</f>
        <v>23992.18</v>
      </c>
      <c r="CG45" s="35">
        <f>시기외12!CG45-시기외26!CG45</f>
        <v>-1.1699308430747875E-3</v>
      </c>
      <c r="CH45" s="28">
        <f>외인!CH45</f>
        <v>65208.05</v>
      </c>
      <c r="CI45" s="35">
        <f>시기외12!CI45-시기외26!CI45</f>
        <v>-7.4235867887463959E-4</v>
      </c>
      <c r="CJ45" s="28">
        <f>외인!CJ45</f>
        <v>390172.61</v>
      </c>
      <c r="CK45" s="35">
        <f>시기외12!CK45-시기외26!CK45</f>
        <v>-1.3317772530510481E-3</v>
      </c>
      <c r="CL45" s="28">
        <f>외인!CL45</f>
        <v>226551.37</v>
      </c>
      <c r="CM45" s="35">
        <f>시기외12!CM45-시기외26!CM45</f>
        <v>-3.64570493856469E-4</v>
      </c>
      <c r="CN45" s="28">
        <f>외인!CN45</f>
        <v>121094.99</v>
      </c>
      <c r="CO45" s="35">
        <f>시기외12!CO45-시기외26!CO45</f>
        <v>-4.8276788799128971E-4</v>
      </c>
      <c r="CP45" s="28">
        <f>외인!CP45</f>
        <v>98328.46</v>
      </c>
      <c r="CQ45" s="35">
        <f>시기외12!CQ45-시기외26!CQ45</f>
        <v>-2.6772732349987071E-5</v>
      </c>
      <c r="CR45" s="28">
        <f>외인!CR45</f>
        <v>167096.49</v>
      </c>
      <c r="CS45" s="35">
        <f>시기외12!CS45-시기외26!CS45</f>
        <v>-7.9390046121072711E-4</v>
      </c>
      <c r="CT45" s="28">
        <f>외인!CT45</f>
        <v>108189.09</v>
      </c>
      <c r="CU45" s="35">
        <f>시기외12!CU45-시기외26!CU45</f>
        <v>-8.3572978652508899E-4</v>
      </c>
      <c r="CV45" s="28">
        <f>외인!CV45</f>
        <v>1981027.98</v>
      </c>
      <c r="CW45" s="35">
        <f>시기외12!CW45-시기외26!CW45</f>
        <v>-3.0436980547023139E-4</v>
      </c>
      <c r="CX45" s="28">
        <f>외인!CX45</f>
        <v>193262.26</v>
      </c>
      <c r="CY45" s="35">
        <f>시기외12!CY45-시기외26!CY45</f>
        <v>-1.1214063285939725E-3</v>
      </c>
      <c r="CZ45" s="28">
        <f>외인!CZ45</f>
        <v>17190.72</v>
      </c>
      <c r="DA45" s="35">
        <f>시기외12!DA45-시기외26!DA45</f>
        <v>-8.5621852476280673E-4</v>
      </c>
      <c r="DB45" s="28">
        <f>외인!DB45</f>
        <v>40950.550000000003</v>
      </c>
      <c r="DC45" s="35">
        <f>시기외12!DC45-시기외26!DC45</f>
        <v>-3.6218869148723666E-5</v>
      </c>
      <c r="DD45" s="28">
        <f>외인!DD45</f>
        <v>8266.85</v>
      </c>
      <c r="DE45" s="35">
        <f>시기외12!DE45-시기외26!DE45</f>
        <v>-1.4889725432119345E-3</v>
      </c>
      <c r="DF45" s="28">
        <f>외인!DF45</f>
        <v>56833.53</v>
      </c>
      <c r="DG45" s="35">
        <f>시기외12!DG45-시기외26!DG45</f>
        <v>-6.3685908692972821E-5</v>
      </c>
      <c r="DH45" s="28">
        <f>외인!DH45</f>
        <v>26602.59</v>
      </c>
      <c r="DI45" s="35">
        <f>시기외12!DI45-시기외26!DI45</f>
        <v>-1.4313539879570727E-3</v>
      </c>
      <c r="DJ45" s="28">
        <f>외인!DJ45</f>
        <v>569086.14</v>
      </c>
      <c r="DK45" s="35">
        <f>시기외12!DK45-시기외26!DK45</f>
        <v>-5.8361744147519216E-4</v>
      </c>
      <c r="DL45" s="28">
        <f>외인!DL45</f>
        <v>96603.56</v>
      </c>
      <c r="DM45" s="35">
        <f>시기외12!DM45-시기외26!DM45</f>
        <v>-3.796191660153719E-4</v>
      </c>
      <c r="DN45" s="28">
        <f>외인!DN45</f>
        <v>1981027.98</v>
      </c>
      <c r="DO45" s="35">
        <f>시기외12!DO45-시기외26!DO45</f>
        <v>-3.0436980547023139E-4</v>
      </c>
      <c r="DP45" s="28">
        <f>외인!DP45</f>
        <v>84203.05</v>
      </c>
      <c r="DQ45" s="35">
        <f>시기외12!DQ45-시기외26!DQ45</f>
        <v>-2.3681112650382977E-3</v>
      </c>
      <c r="DR45" s="28">
        <f>외인!DR45</f>
        <v>41086.06</v>
      </c>
      <c r="DS45" s="35">
        <f>시기외12!DS45-시기외26!DS45</f>
        <v>-1.4995980251493054E-3</v>
      </c>
      <c r="DT45" s="28">
        <f>외인!DT45</f>
        <v>133139.97</v>
      </c>
      <c r="DU45" s="35">
        <f>시기외12!DU45-시기외26!DU45</f>
        <v>-8.2986657434792302E-4</v>
      </c>
      <c r="DV45" s="28">
        <f>외인!DV45</f>
        <v>33795.01</v>
      </c>
      <c r="DW45" s="35">
        <f>시기외12!DW45-시기외26!DW45</f>
        <v>-6.5205592753034118E-4</v>
      </c>
      <c r="DX45" s="28">
        <f>외인!DX45</f>
        <v>105072.57</v>
      </c>
      <c r="DY45" s="35">
        <f>시기외12!DY45-시기외26!DY45</f>
        <v>-2.2857860539687025E-3</v>
      </c>
      <c r="DZ45" s="28">
        <f>외인!DZ45</f>
        <v>8897.9</v>
      </c>
      <c r="EA45" s="35">
        <f>시기외12!EA45-시기외26!EA45</f>
        <v>-2.0896067193444164E-3</v>
      </c>
      <c r="EB45" s="28">
        <f>외인!EB45</f>
        <v>13428.83</v>
      </c>
      <c r="EC45" s="35">
        <f>시기외12!EC45-시기외26!EC45</f>
        <v>-1.7651067702807164E-3</v>
      </c>
      <c r="ED45" s="28">
        <f>외인!ED45</f>
        <v>10643.31</v>
      </c>
      <c r="EE45" s="35">
        <f>시기외12!EE45-시기외26!EE45</f>
        <v>-9.5512990740754806E-4</v>
      </c>
      <c r="EF45" s="28">
        <f>외인!EF45</f>
        <v>253264.57</v>
      </c>
      <c r="EG45" s="35">
        <f>시기외12!EG45-시기외26!EG45</f>
        <v>-9.1681027869124781E-4</v>
      </c>
      <c r="EH45" s="28">
        <f>외인!EH45</f>
        <v>182119.46</v>
      </c>
      <c r="EI45" s="35">
        <f>시기외12!EI45-시기외26!EI45</f>
        <v>-3.8264827943520943E-4</v>
      </c>
      <c r="EJ45" s="28">
        <f>외인!EJ45</f>
        <v>93548.69</v>
      </c>
      <c r="EK45" s="35">
        <f>시기외12!EK45-시기외26!EK45</f>
        <v>-8.9087053789997162E-4</v>
      </c>
      <c r="EL45" s="28">
        <f>외인!EL45</f>
        <v>37378.89</v>
      </c>
      <c r="EM45" s="35">
        <f>시기외12!EM45-시기외26!EM45</f>
        <v>-1.0632451674195916E-3</v>
      </c>
      <c r="EN45" s="28">
        <f>외인!EN45</f>
        <v>41086.06</v>
      </c>
      <c r="EO45" s="35">
        <f>시기외12!EO45-시기외26!EO45</f>
        <v>-1.4995980251493054E-3</v>
      </c>
      <c r="EP45" s="28">
        <f>외인!EP45</f>
        <v>170506.96</v>
      </c>
      <c r="EQ45" s="35">
        <f>시기외12!EQ45-시기외26!EQ45</f>
        <v>1.3557213082255725E-4</v>
      </c>
      <c r="ER45" s="28">
        <f>외인!ER45</f>
        <v>14367.79</v>
      </c>
      <c r="ES45" s="35">
        <f>시기외12!ES45-시기외26!ES45</f>
        <v>-1.6199201746795473E-4</v>
      </c>
      <c r="ET45" s="28">
        <f>외인!ET45</f>
        <v>113249.03</v>
      </c>
      <c r="EU45" s="35">
        <f>시기외12!EU45-시기외26!EU45</f>
        <v>-8.9026239320587949E-4</v>
      </c>
      <c r="EV45" s="28">
        <f>외인!EV45</f>
        <v>46258.91</v>
      </c>
      <c r="EW45" s="35">
        <f>시기외12!EW45-시기외26!EW45</f>
        <v>-2.2131109622933339E-4</v>
      </c>
      <c r="EX45" s="28">
        <f>외인!EX45</f>
        <v>52069.55</v>
      </c>
      <c r="EY45" s="35">
        <f>시기외12!EY45-시기외26!EY45</f>
        <v>1.5794724152069832E-4</v>
      </c>
    </row>
    <row r="46" spans="1:155">
      <c r="A46" s="27">
        <f>외인!A46</f>
        <v>46099</v>
      </c>
      <c r="B46" s="28">
        <f>외인!B46</f>
        <v>4735422.2300000004</v>
      </c>
      <c r="C46" s="35">
        <f>시기외12!C46-시기외26!C46</f>
        <v>-1.5569533171032215E-4</v>
      </c>
      <c r="D46" s="28">
        <f>외인!D46</f>
        <v>641114.11</v>
      </c>
      <c r="E46" s="35">
        <f>시기외12!E46-시기외26!E46</f>
        <v>-2.0732838552284328E-3</v>
      </c>
      <c r="F46" s="28">
        <f>외인!F46</f>
        <v>2052660.09</v>
      </c>
      <c r="G46" s="35">
        <f>시기외12!G46-시기외26!G46</f>
        <v>-2.6536680592246804E-5</v>
      </c>
      <c r="H46" s="28">
        <f>외인!H46</f>
        <v>279634.46000000002</v>
      </c>
      <c r="I46" s="35">
        <f>시기외12!I46-시기외26!I46</f>
        <v>-1.8115750892012963E-3</v>
      </c>
      <c r="J46" s="28">
        <f>외인!J46</f>
        <v>40106.54</v>
      </c>
      <c r="K46" s="35">
        <f>시기외12!K46-시기외26!K46</f>
        <v>-1.2045951871720733E-3</v>
      </c>
      <c r="L46" s="28">
        <f>외인!L46</f>
        <v>258765.24</v>
      </c>
      <c r="M46" s="35">
        <f>시기외12!M46-시기외26!M46</f>
        <v>-1.7256009557429261E-3</v>
      </c>
      <c r="N46" s="28">
        <f>외인!N46</f>
        <v>253243.96</v>
      </c>
      <c r="O46" s="35">
        <f>시기외12!O46-시기외26!O46</f>
        <v>2.1777305251719642E-4</v>
      </c>
      <c r="P46" s="28">
        <f>외인!P46</f>
        <v>204920.72</v>
      </c>
      <c r="Q46" s="35">
        <f>시기외12!Q46-시기외26!Q46</f>
        <v>-1.012837358806278E-3</v>
      </c>
      <c r="R46" s="28">
        <f>외인!R46</f>
        <v>134552.9</v>
      </c>
      <c r="S46" s="35">
        <f>시기외12!S46-시기외26!S46</f>
        <v>-8.2571186311805969E-4</v>
      </c>
      <c r="T46" s="28">
        <f>외인!T46</f>
        <v>8435.89</v>
      </c>
      <c r="U46" s="35">
        <f>시기외12!U46-시기외26!U46</f>
        <v>-1.047115373217234E-3</v>
      </c>
      <c r="V46" s="28">
        <f>외인!V46</f>
        <v>110168.1</v>
      </c>
      <c r="W46" s="35">
        <f>시기외12!W46-시기외26!W46</f>
        <v>-2.1790998292316589E-3</v>
      </c>
      <c r="X46" s="28">
        <f>외인!X46</f>
        <v>2096314.02</v>
      </c>
      <c r="Y46" s="35">
        <f>시기외12!Y46-시기외26!Y46</f>
        <v>-6.3648430649679896E-5</v>
      </c>
      <c r="Z46" s="28">
        <f>외인!Z46</f>
        <v>48036.22</v>
      </c>
      <c r="AA46" s="35">
        <f>시기외12!AA46-시기외26!AA46</f>
        <v>-1.9835867629055425E-4</v>
      </c>
      <c r="AB46" s="28">
        <f>외인!AB46</f>
        <v>204759.42</v>
      </c>
      <c r="AC46" s="35">
        <f>시기외12!AC46-시기외26!AC46</f>
        <v>-2.8111848607071402E-4</v>
      </c>
      <c r="AD46" s="28">
        <f>외인!AD46</f>
        <v>20376.990000000002</v>
      </c>
      <c r="AE46" s="35">
        <f>시기외12!AE46-시기외26!AE46</f>
        <v>-9.0591162537569754E-4</v>
      </c>
      <c r="AF46" s="28">
        <f>외인!AF46</f>
        <v>24839.53</v>
      </c>
      <c r="AG46" s="35">
        <f>시기외12!AG46-시기외26!AG46</f>
        <v>-4.0500898304551196E-4</v>
      </c>
      <c r="AH46" s="28">
        <f>외인!AH46</f>
        <v>207385.67</v>
      </c>
      <c r="AI46" s="35">
        <f>시기외12!AI46-시기외26!AI46</f>
        <v>6.1225134540917963E-4</v>
      </c>
      <c r="AJ46" s="28">
        <f>외인!AJ46</f>
        <v>117088.5</v>
      </c>
      <c r="AK46" s="35">
        <f>시기외12!AK46-시기외26!AK46</f>
        <v>-1.3821412936162532E-3</v>
      </c>
      <c r="AL46" s="28">
        <f>외인!AL46</f>
        <v>89981.6</v>
      </c>
      <c r="AM46" s="35">
        <f>시기외12!AM46-시기외26!AM46</f>
        <v>-2.978560541638019E-4</v>
      </c>
      <c r="AN46" s="28">
        <f>외인!AN46</f>
        <v>182491.66</v>
      </c>
      <c r="AO46" s="35">
        <f>시기외12!AO46-시기외26!AO46</f>
        <v>4.3695856862147834E-4</v>
      </c>
      <c r="AP46" s="28">
        <f>외인!AP46</f>
        <v>120432.43</v>
      </c>
      <c r="AQ46" s="35">
        <f>시기외12!AQ46-시기외26!AQ46</f>
        <v>-8.2532317659795521E-4</v>
      </c>
      <c r="AR46" s="28">
        <f>외인!AR46</f>
        <v>24827.01</v>
      </c>
      <c r="AS46" s="35">
        <f>시기외12!AS46-시기외26!AS46</f>
        <v>-1.0510753674132756E-3</v>
      </c>
      <c r="AT46" s="28">
        <f>외인!AT46</f>
        <v>79987.289999999994</v>
      </c>
      <c r="AU46" s="35">
        <f>시기외12!AU46-시기외26!AU46</f>
        <v>-9.0555450979284621E-4</v>
      </c>
      <c r="AV46" s="28">
        <f>외인!AV46</f>
        <v>47138.21</v>
      </c>
      <c r="AW46" s="35">
        <f>시기외12!AW46-시기외26!AW46</f>
        <v>-1.0941663365649128E-3</v>
      </c>
      <c r="AX46" s="28">
        <f>외인!AX46</f>
        <v>58982.91</v>
      </c>
      <c r="AY46" s="35">
        <f>시기외12!AY46-시기외26!AY46</f>
        <v>-5.9579257786124631E-4</v>
      </c>
      <c r="AZ46" s="28">
        <f>외인!AZ46</f>
        <v>2232191.77</v>
      </c>
      <c r="BA46" s="35">
        <f>시기외12!BA46-시기외26!BA46</f>
        <v>-1.0535440653884924E-4</v>
      </c>
      <c r="BB46" s="28">
        <f>외인!BB46</f>
        <v>103635.98</v>
      </c>
      <c r="BC46" s="35">
        <f>시기외12!BC46-시기외26!BC46</f>
        <v>6.1657336123927637E-6</v>
      </c>
      <c r="BD46" s="28">
        <f>외인!BD46</f>
        <v>42212.51</v>
      </c>
      <c r="BE46" s="35">
        <f>시기외12!BE46-시기외26!BE46</f>
        <v>2.8873491510412064E-4</v>
      </c>
      <c r="BF46" s="28">
        <f>외인!BF46</f>
        <v>0</v>
      </c>
      <c r="BG46" s="35" t="e">
        <f>시기외12!BG46-시기외26!BG46</f>
        <v>#DIV/0!</v>
      </c>
      <c r="BH46" s="28">
        <f>외인!BH46</f>
        <v>90473.93</v>
      </c>
      <c r="BI46" s="35">
        <f>시기외12!BI46-시기외26!BI46</f>
        <v>-1.0717871253155286E-3</v>
      </c>
      <c r="BJ46" s="28">
        <f>외인!BJ46</f>
        <v>116321.02</v>
      </c>
      <c r="BK46" s="35">
        <f>시기외12!BK46-시기외26!BK46</f>
        <v>-2.6812543390938161E-3</v>
      </c>
      <c r="BL46" s="28">
        <f>외인!BL46</f>
        <v>50540.92</v>
      </c>
      <c r="BM46" s="35">
        <f>시기외12!BM46-시기외26!BM46</f>
        <v>-5.4975458043142033E-4</v>
      </c>
      <c r="BN46" s="28">
        <f>외인!BN46</f>
        <v>44963.59</v>
      </c>
      <c r="BO46" s="35">
        <f>시기외12!BO46-시기외26!BO46</f>
        <v>-8.2078051374672519E-4</v>
      </c>
      <c r="BP46" s="28">
        <f>외인!BP46</f>
        <v>69326.880000000005</v>
      </c>
      <c r="BQ46" s="35">
        <f>시기외12!BQ46-시기외26!BQ46</f>
        <v>-6.6832434176153604E-4</v>
      </c>
      <c r="BR46" s="28">
        <f>외인!BR46</f>
        <v>256846.58</v>
      </c>
      <c r="BS46" s="35">
        <f>시기외12!BS46-시기외26!BS46</f>
        <v>-5.2761584486814977E-4</v>
      </c>
      <c r="BT46" s="28">
        <f>외인!BT46</f>
        <v>2135144.13</v>
      </c>
      <c r="BU46" s="35">
        <f>시기외12!BU46-시기외26!BU46</f>
        <v>-6.5494728996130097E-5</v>
      </c>
      <c r="BV46" s="28">
        <f>외인!BV46</f>
        <v>388117.16</v>
      </c>
      <c r="BW46" s="35">
        <f>시기외12!BW46-시기외26!BW46</f>
        <v>-1.4673070918345222E-4</v>
      </c>
      <c r="BX46" s="28">
        <f>외인!BX46</f>
        <v>76897.2</v>
      </c>
      <c r="BY46" s="35">
        <f>시기외12!BY46-시기외26!BY46</f>
        <v>-1.5989493742009104E-4</v>
      </c>
      <c r="BZ46" s="28">
        <f>외인!BZ46</f>
        <v>272473.26</v>
      </c>
      <c r="CA46" s="35">
        <f>시기외12!CA46-시기외26!CA46</f>
        <v>1.4882037355896634E-4</v>
      </c>
      <c r="CB46" s="28">
        <f>외인!CB46</f>
        <v>13292.29</v>
      </c>
      <c r="CC46" s="35">
        <f>시기외12!CC46-시기외26!CC46</f>
        <v>-9.3587782558969914E-4</v>
      </c>
      <c r="CD46" s="28">
        <f>외인!CD46</f>
        <v>35061.33</v>
      </c>
      <c r="CE46" s="35">
        <f>시기외12!CE46-시기외26!CE46</f>
        <v>-1.2311705850979711E-3</v>
      </c>
      <c r="CF46" s="28">
        <f>외인!CF46</f>
        <v>24231.87</v>
      </c>
      <c r="CG46" s="35">
        <f>시기외12!CG46-시기외26!CG46</f>
        <v>-1.164835809259353E-3</v>
      </c>
      <c r="CH46" s="28">
        <f>외인!CH46</f>
        <v>65769.97</v>
      </c>
      <c r="CI46" s="35">
        <f>시기외12!CI46-시기외26!CI46</f>
        <v>-7.6229315325310513E-4</v>
      </c>
      <c r="CJ46" s="28">
        <f>외인!CJ46</f>
        <v>398342.52</v>
      </c>
      <c r="CK46" s="35">
        <f>시기외12!CK46-시기외26!CK46</f>
        <v>-1.2905102338737441E-3</v>
      </c>
      <c r="CL46" s="28">
        <f>외인!CL46</f>
        <v>233228.72</v>
      </c>
      <c r="CM46" s="35">
        <f>시기외12!CM46-시기외26!CM46</f>
        <v>-3.3597443376056117E-4</v>
      </c>
      <c r="CN46" s="28">
        <f>외인!CN46</f>
        <v>125025.63</v>
      </c>
      <c r="CO46" s="35">
        <f>시기외12!CO46-시기외26!CO46</f>
        <v>-5.7281905641283991E-4</v>
      </c>
      <c r="CP46" s="28">
        <f>외인!CP46</f>
        <v>104268.91</v>
      </c>
      <c r="CQ46" s="35">
        <f>시기외12!CQ46-시기외26!CQ46</f>
        <v>1.8602685028085955E-6</v>
      </c>
      <c r="CR46" s="28">
        <f>외인!CR46</f>
        <v>168843.31</v>
      </c>
      <c r="CS46" s="35">
        <f>시기외12!CS46-시기외26!CS46</f>
        <v>-7.9898667484031797E-4</v>
      </c>
      <c r="CT46" s="28">
        <f>외인!CT46</f>
        <v>112164.91</v>
      </c>
      <c r="CU46" s="35">
        <f>시기외12!CU46-시기외26!CU46</f>
        <v>-8.0431446546773736E-4</v>
      </c>
      <c r="CV46" s="28">
        <f>외인!CV46</f>
        <v>2135144.13</v>
      </c>
      <c r="CW46" s="35">
        <f>시기외12!CW46-시기외26!CW46</f>
        <v>-6.5494728996130097E-5</v>
      </c>
      <c r="CX46" s="28">
        <f>외인!CX46</f>
        <v>197463.69</v>
      </c>
      <c r="CY46" s="35">
        <f>시기외12!CY46-시기외26!CY46</f>
        <v>-1.1024797612978737E-3</v>
      </c>
      <c r="CZ46" s="28">
        <f>외인!CZ46</f>
        <v>17649.740000000002</v>
      </c>
      <c r="DA46" s="35">
        <f>시기외12!DA46-시기외26!DA46</f>
        <v>-8.5031257835858085E-4</v>
      </c>
      <c r="DB46" s="28">
        <f>외인!DB46</f>
        <v>42212.51</v>
      </c>
      <c r="DC46" s="35">
        <f>시기외12!DC46-시기외26!DC46</f>
        <v>2.8873491510412064E-4</v>
      </c>
      <c r="DD46" s="28">
        <f>외인!DD46</f>
        <v>8435.89</v>
      </c>
      <c r="DE46" s="35">
        <f>시기외12!DE46-시기외26!DE46</f>
        <v>-1.047115373217234E-3</v>
      </c>
      <c r="DF46" s="28">
        <f>외인!DF46</f>
        <v>57875.61</v>
      </c>
      <c r="DG46" s="35">
        <f>시기외12!DG46-시기외26!DG46</f>
        <v>-8.9884397571764717E-5</v>
      </c>
      <c r="DH46" s="28">
        <f>외인!DH46</f>
        <v>26751.69</v>
      </c>
      <c r="DI46" s="35">
        <f>시기외12!DI46-시기외26!DI46</f>
        <v>-1.5560984984274539E-3</v>
      </c>
      <c r="DJ46" s="28">
        <f>외인!DJ46</f>
        <v>582520.06999999995</v>
      </c>
      <c r="DK46" s="35">
        <f>시기외12!DK46-시기외26!DK46</f>
        <v>-5.6238136682025465E-4</v>
      </c>
      <c r="DL46" s="28">
        <f>외인!DL46</f>
        <v>99590.86</v>
      </c>
      <c r="DM46" s="35">
        <f>시기외12!DM46-시기외26!DM46</f>
        <v>-5.0908259639438711E-4</v>
      </c>
      <c r="DN46" s="28">
        <f>외인!DN46</f>
        <v>2135144.13</v>
      </c>
      <c r="DO46" s="35">
        <f>시기외12!DO46-시기외26!DO46</f>
        <v>-6.5494728996130097E-5</v>
      </c>
      <c r="DP46" s="28">
        <f>외인!DP46</f>
        <v>85822.96</v>
      </c>
      <c r="DQ46" s="35">
        <f>시기외12!DQ46-시기외26!DQ46</f>
        <v>-2.0791093543111971E-3</v>
      </c>
      <c r="DR46" s="28">
        <f>외인!DR46</f>
        <v>42003.4</v>
      </c>
      <c r="DS46" s="35">
        <f>시기외12!DS46-시기외26!DS46</f>
        <v>-1.4278050049159226E-3</v>
      </c>
      <c r="DT46" s="28">
        <f>외인!DT46</f>
        <v>134552.9</v>
      </c>
      <c r="DU46" s="35">
        <f>시기외12!DU46-시기외26!DU46</f>
        <v>-8.2571186311805969E-4</v>
      </c>
      <c r="DV46" s="28">
        <f>외인!DV46</f>
        <v>34021.67</v>
      </c>
      <c r="DW46" s="35">
        <f>시기외12!DW46-시기외26!DW46</f>
        <v>-6.9497469666076424E-4</v>
      </c>
      <c r="DX46" s="28">
        <f>외인!DX46</f>
        <v>110168.1</v>
      </c>
      <c r="DY46" s="35">
        <f>시기외12!DY46-시기외26!DY46</f>
        <v>-2.1790998292316589E-3</v>
      </c>
      <c r="DZ46" s="28">
        <f>외인!DZ46</f>
        <v>8632.65</v>
      </c>
      <c r="EA46" s="35">
        <f>시기외12!EA46-시기외26!EA46</f>
        <v>-2.1998852754029834E-3</v>
      </c>
      <c r="EB46" s="28">
        <f>외인!EB46</f>
        <v>13484.94</v>
      </c>
      <c r="EC46" s="35">
        <f>시기외12!EC46-시기외26!EC46</f>
        <v>-1.6886172026345969E-3</v>
      </c>
      <c r="ED46" s="28">
        <f>외인!ED46</f>
        <v>10795.61</v>
      </c>
      <c r="EE46" s="35">
        <f>시기외12!EE46-시기외26!EE46</f>
        <v>-1.4850687497677362E-3</v>
      </c>
      <c r="EF46" s="28">
        <f>외인!EF46</f>
        <v>258058.79</v>
      </c>
      <c r="EG46" s="35">
        <f>시기외12!EG46-시기외26!EG46</f>
        <v>-9.5914358878222434E-4</v>
      </c>
      <c r="EH46" s="28">
        <f>외인!EH46</f>
        <v>193562.36</v>
      </c>
      <c r="EI46" s="35">
        <f>시기외12!EI46-시기외26!EI46</f>
        <v>-3.4959509424810668E-4</v>
      </c>
      <c r="EJ46" s="28">
        <f>외인!EJ46</f>
        <v>95470.95</v>
      </c>
      <c r="EK46" s="35">
        <f>시기외12!EK46-시기외26!EK46</f>
        <v>-8.6974251885270088E-4</v>
      </c>
      <c r="EL46" s="28">
        <f>외인!EL46</f>
        <v>37641.71</v>
      </c>
      <c r="EM46" s="35">
        <f>시기외12!EM46-시기외26!EM46</f>
        <v>-1.1211435384473108E-3</v>
      </c>
      <c r="EN46" s="28">
        <f>외인!EN46</f>
        <v>42003.4</v>
      </c>
      <c r="EO46" s="35">
        <f>시기외12!EO46-시기외26!EO46</f>
        <v>-1.4278050049159226E-3</v>
      </c>
      <c r="EP46" s="28">
        <f>외인!EP46</f>
        <v>170177.17</v>
      </c>
      <c r="EQ46" s="35">
        <f>시기외12!EQ46-시기외26!EQ46</f>
        <v>1.9182230139280754E-4</v>
      </c>
      <c r="ER46" s="28">
        <f>외인!ER46</f>
        <v>15303.2</v>
      </c>
      <c r="ES46" s="35">
        <f>시기외12!ES46-시기외26!ES46</f>
        <v>-6.3650770042343889E-4</v>
      </c>
      <c r="ET46" s="28">
        <f>외인!ET46</f>
        <v>120432.43</v>
      </c>
      <c r="EU46" s="35">
        <f>시기외12!EU46-시기외26!EU46</f>
        <v>-8.2532317659795521E-4</v>
      </c>
      <c r="EV46" s="28">
        <f>외인!EV46</f>
        <v>48036.22</v>
      </c>
      <c r="EW46" s="35">
        <f>시기외12!EW46-시기외26!EW46</f>
        <v>-1.9835867629055425E-4</v>
      </c>
      <c r="EX46" s="28">
        <f>외인!EX46</f>
        <v>56232.69</v>
      </c>
      <c r="EY46" s="35">
        <f>시기외12!EY46-시기외26!EY46</f>
        <v>1.8990871640805226E-4</v>
      </c>
    </row>
    <row r="47" spans="1:155">
      <c r="A47" s="27">
        <f>외인!A47</f>
        <v>46100</v>
      </c>
      <c r="B47" s="28">
        <f>외인!B47</f>
        <v>4605320.18</v>
      </c>
      <c r="C47" s="35">
        <f>시기외12!C47-시기외26!C47</f>
        <v>-5.8670952072633871E-5</v>
      </c>
      <c r="D47" s="28">
        <f>외인!D47</f>
        <v>629693.94999999995</v>
      </c>
      <c r="E47" s="35">
        <f>시기외12!E47-시기외26!E47</f>
        <v>-2.0549738769719012E-3</v>
      </c>
      <c r="F47" s="28">
        <f>외인!F47</f>
        <v>1986879.61</v>
      </c>
      <c r="G47" s="35">
        <f>시기외12!G47-시기외26!G47</f>
        <v>1.2240605333602248E-4</v>
      </c>
      <c r="H47" s="28">
        <f>외인!H47</f>
        <v>271695.8</v>
      </c>
      <c r="I47" s="35">
        <f>시기외12!I47-시기외26!I47</f>
        <v>-1.7444358362373987E-3</v>
      </c>
      <c r="J47" s="28">
        <f>외인!J47</f>
        <v>40103.21</v>
      </c>
      <c r="K47" s="35">
        <f>시기외12!K47-시기외26!K47</f>
        <v>-1.1050566610349001E-3</v>
      </c>
      <c r="L47" s="28">
        <f>외인!L47</f>
        <v>251476.24</v>
      </c>
      <c r="M47" s="35">
        <f>시기외12!M47-시기외26!M47</f>
        <v>-1.6488856419099389E-3</v>
      </c>
      <c r="N47" s="28">
        <f>외인!N47</f>
        <v>244344.47</v>
      </c>
      <c r="O47" s="35">
        <f>시기외12!O47-시기외26!O47</f>
        <v>2.3836401962759168E-4</v>
      </c>
      <c r="P47" s="28">
        <f>외인!P47</f>
        <v>200107.94</v>
      </c>
      <c r="Q47" s="35">
        <f>시기외12!Q47-시기외26!Q47</f>
        <v>-9.1539682068981641E-4</v>
      </c>
      <c r="R47" s="28">
        <f>외인!R47</f>
        <v>131402.84</v>
      </c>
      <c r="S47" s="35">
        <f>시기외12!S47-시기외26!S47</f>
        <v>-8.075300598060749E-4</v>
      </c>
      <c r="T47" s="28">
        <f>외인!T47</f>
        <v>8642.76</v>
      </c>
      <c r="U47" s="35">
        <f>시기외12!U47-시기외26!U47</f>
        <v>-7.4119722696441371E-4</v>
      </c>
      <c r="V47" s="28">
        <f>외인!V47</f>
        <v>109814.54</v>
      </c>
      <c r="W47" s="35">
        <f>시기외12!W47-시기외26!W47</f>
        <v>-2.0285006737451056E-3</v>
      </c>
      <c r="X47" s="28">
        <f>외인!X47</f>
        <v>2017721.34</v>
      </c>
      <c r="Y47" s="35">
        <f>시기외12!Y47-시기외26!Y47</f>
        <v>1.5413102484835737E-4</v>
      </c>
      <c r="Z47" s="28">
        <f>외인!Z47</f>
        <v>46644.68</v>
      </c>
      <c r="AA47" s="35">
        <f>시기외12!AA47-시기외26!AA47</f>
        <v>-1.7419855592478052E-4</v>
      </c>
      <c r="AB47" s="28">
        <f>외인!AB47</f>
        <v>205316.17</v>
      </c>
      <c r="AC47" s="35">
        <f>시기외12!AC47-시기외26!AC47</f>
        <v>-2.462468911643103E-4</v>
      </c>
      <c r="AD47" s="28">
        <f>외인!AD47</f>
        <v>20336.79</v>
      </c>
      <c r="AE47" s="35">
        <f>시기외12!AE47-시기외26!AE47</f>
        <v>-8.4230721781347205E-4</v>
      </c>
      <c r="AF47" s="28">
        <f>외인!AF47</f>
        <v>24540.15</v>
      </c>
      <c r="AG47" s="35">
        <f>시기외12!AG47-시기외26!AG47</f>
        <v>-5.4013051229185401E-4</v>
      </c>
      <c r="AH47" s="28">
        <f>외인!AH47</f>
        <v>201063.2</v>
      </c>
      <c r="AI47" s="35">
        <f>시기외12!AI47-시기외26!AI47</f>
        <v>3.868764281163505E-4</v>
      </c>
      <c r="AJ47" s="28">
        <f>외인!AJ47</f>
        <v>112849.69</v>
      </c>
      <c r="AK47" s="35">
        <f>시기외12!AK47-시기외26!AK47</f>
        <v>-1.3890424515541214E-3</v>
      </c>
      <c r="AL47" s="28">
        <f>외인!AL47</f>
        <v>87340.88</v>
      </c>
      <c r="AM47" s="35">
        <f>시기외12!AM47-시기외26!AM47</f>
        <v>-3.322738867758922E-4</v>
      </c>
      <c r="AN47" s="28">
        <f>외인!AN47</f>
        <v>175942.42</v>
      </c>
      <c r="AO47" s="35">
        <f>시기외12!AO47-시기외26!AO47</f>
        <v>4.5997282687102597E-4</v>
      </c>
      <c r="AP47" s="28">
        <f>외인!AP47</f>
        <v>120620.37</v>
      </c>
      <c r="AQ47" s="35">
        <f>시기외12!AQ47-시기외26!AQ47</f>
        <v>-7.3085199538530567E-4</v>
      </c>
      <c r="AR47" s="28">
        <f>외인!AR47</f>
        <v>24293.34</v>
      </c>
      <c r="AS47" s="35">
        <f>시기외12!AS47-시기외26!AS47</f>
        <v>-9.2843129883955885E-4</v>
      </c>
      <c r="AT47" s="28">
        <f>외인!AT47</f>
        <v>78311.23</v>
      </c>
      <c r="AU47" s="35">
        <f>시기외12!AU47-시기외26!AU47</f>
        <v>-8.7160478221092168E-4</v>
      </c>
      <c r="AV47" s="28">
        <f>외인!AV47</f>
        <v>46742.43</v>
      </c>
      <c r="AW47" s="35">
        <f>시기외12!AW47-시기외26!AW47</f>
        <v>-1.1920407022903607E-3</v>
      </c>
      <c r="AX47" s="28">
        <f>외인!AX47</f>
        <v>58947.05</v>
      </c>
      <c r="AY47" s="35">
        <f>시기외12!AY47-시기외26!AY47</f>
        <v>-5.8229984749900879E-4</v>
      </c>
      <c r="AZ47" s="28">
        <f>외인!AZ47</f>
        <v>2154409.7599999998</v>
      </c>
      <c r="BA47" s="35">
        <f>시기외12!BA47-시기외26!BA47</f>
        <v>1.1298411751376565E-4</v>
      </c>
      <c r="BB47" s="28">
        <f>외인!BB47</f>
        <v>101047.28</v>
      </c>
      <c r="BC47" s="35">
        <f>시기외12!BC47-시기외26!BC47</f>
        <v>4.5972824782221551E-5</v>
      </c>
      <c r="BD47" s="28">
        <f>외인!BD47</f>
        <v>41031.4</v>
      </c>
      <c r="BE47" s="35">
        <f>시기외12!BE47-시기외26!BE47</f>
        <v>4.7479663869915735E-4</v>
      </c>
      <c r="BF47" s="28">
        <f>외인!BF47</f>
        <v>0</v>
      </c>
      <c r="BG47" s="35" t="e">
        <f>시기외12!BG47-시기외26!BG47</f>
        <v>#DIV/0!</v>
      </c>
      <c r="BH47" s="28">
        <f>외인!BH47</f>
        <v>89843.04</v>
      </c>
      <c r="BI47" s="35">
        <f>시기외12!BI47-시기외26!BI47</f>
        <v>-8.255230274156947E-4</v>
      </c>
      <c r="BJ47" s="28">
        <f>외인!BJ47</f>
        <v>113767.5</v>
      </c>
      <c r="BK47" s="35">
        <f>시기외12!BK47-시기외26!BK47</f>
        <v>-2.5555252154820288E-3</v>
      </c>
      <c r="BL47" s="28">
        <f>외인!BL47</f>
        <v>48527.91</v>
      </c>
      <c r="BM47" s="35">
        <f>시기외12!BM47-시기외26!BM47</f>
        <v>-6.1263192160412384E-4</v>
      </c>
      <c r="BN47" s="28">
        <f>외인!BN47</f>
        <v>43677.87</v>
      </c>
      <c r="BO47" s="35">
        <f>시기외12!BO47-시기외26!BO47</f>
        <v>-7.5500641900053361E-4</v>
      </c>
      <c r="BP47" s="28">
        <f>외인!BP47</f>
        <v>69294.179999999993</v>
      </c>
      <c r="BQ47" s="35">
        <f>시기외12!BQ47-시기외26!BQ47</f>
        <v>-6.295053320682577E-4</v>
      </c>
      <c r="BR47" s="28">
        <f>외인!BR47</f>
        <v>255372.02</v>
      </c>
      <c r="BS47" s="35">
        <f>시기외12!BS47-시기외26!BS47</f>
        <v>-4.8823217265896255E-4</v>
      </c>
      <c r="BT47" s="28">
        <f>외인!BT47</f>
        <v>2056394.51</v>
      </c>
      <c r="BU47" s="35">
        <f>시기외12!BU47-시기외26!BU47</f>
        <v>1.4293323846542236E-4</v>
      </c>
      <c r="BV47" s="28">
        <f>외인!BV47</f>
        <v>380720.44</v>
      </c>
      <c r="BW47" s="35">
        <f>시기외12!BW47-시기외26!BW47</f>
        <v>-2.3035622785722796E-4</v>
      </c>
      <c r="BX47" s="28">
        <f>외인!BX47</f>
        <v>75962.880000000005</v>
      </c>
      <c r="BY47" s="35">
        <f>시기외12!BY47-시기외26!BY47</f>
        <v>-1.9635946038674284E-4</v>
      </c>
      <c r="BZ47" s="28">
        <f>외인!BZ47</f>
        <v>263283.28999999998</v>
      </c>
      <c r="CA47" s="35">
        <f>시기외12!CA47-시기외26!CA47</f>
        <v>1.5513234214448298E-4</v>
      </c>
      <c r="CB47" s="28">
        <f>외인!CB47</f>
        <v>13208.87</v>
      </c>
      <c r="CC47" s="35">
        <f>시기외12!CC47-시기외26!CC47</f>
        <v>-9.3355892843628241E-4</v>
      </c>
      <c r="CD47" s="28">
        <f>외인!CD47</f>
        <v>34233.49</v>
      </c>
      <c r="CE47" s="35">
        <f>시기외12!CE47-시기외26!CE47</f>
        <v>-1.4081471318090812E-3</v>
      </c>
      <c r="CF47" s="28">
        <f>외인!CF47</f>
        <v>23850.52</v>
      </c>
      <c r="CG47" s="35">
        <f>시기외12!CG47-시기외26!CG47</f>
        <v>-1.094046492515186E-3</v>
      </c>
      <c r="CH47" s="28">
        <f>외인!CH47</f>
        <v>65173.78</v>
      </c>
      <c r="CI47" s="35">
        <f>시기외12!CI47-시기외26!CI47</f>
        <v>-8.2129060152297815E-4</v>
      </c>
      <c r="CJ47" s="28">
        <f>외인!CJ47</f>
        <v>389081.12</v>
      </c>
      <c r="CK47" s="35">
        <f>시기외12!CK47-시기외26!CK47</f>
        <v>-1.240243902539662E-3</v>
      </c>
      <c r="CL47" s="28">
        <f>외인!CL47</f>
        <v>233502.63</v>
      </c>
      <c r="CM47" s="35">
        <f>시기외12!CM47-시기외26!CM47</f>
        <v>-2.9096486232836052E-4</v>
      </c>
      <c r="CN47" s="28">
        <f>외인!CN47</f>
        <v>119599.13</v>
      </c>
      <c r="CO47" s="35">
        <f>시기외12!CO47-시기외26!CO47</f>
        <v>-6.1264461835709347E-4</v>
      </c>
      <c r="CP47" s="28">
        <f>외인!CP47</f>
        <v>101654</v>
      </c>
      <c r="CQ47" s="35">
        <f>시기외12!CQ47-시기외26!CQ47</f>
        <v>4.0238589595256681E-5</v>
      </c>
      <c r="CR47" s="28">
        <f>외인!CR47</f>
        <v>163678.16</v>
      </c>
      <c r="CS47" s="35">
        <f>시기외12!CS47-시기외26!CS47</f>
        <v>-8.2015441129684361E-4</v>
      </c>
      <c r="CT47" s="28">
        <f>외인!CT47</f>
        <v>114097.31</v>
      </c>
      <c r="CU47" s="35">
        <f>시기외12!CU47-시기외26!CU47</f>
        <v>-5.4998310219012527E-4</v>
      </c>
      <c r="CV47" s="28">
        <f>외인!CV47</f>
        <v>2056394.51</v>
      </c>
      <c r="CW47" s="35">
        <f>시기외12!CW47-시기외26!CW47</f>
        <v>1.4293323846542236E-4</v>
      </c>
      <c r="CX47" s="28">
        <f>외인!CX47</f>
        <v>192324.43</v>
      </c>
      <c r="CY47" s="35">
        <f>시기외12!CY47-시기외26!CY47</f>
        <v>-1.0850928444772975E-3</v>
      </c>
      <c r="CZ47" s="28">
        <f>외인!CZ47</f>
        <v>17165.54</v>
      </c>
      <c r="DA47" s="35">
        <f>시기외12!DA47-시기외26!DA47</f>
        <v>-8.5457950270985807E-4</v>
      </c>
      <c r="DB47" s="28">
        <f>외인!DB47</f>
        <v>41031.4</v>
      </c>
      <c r="DC47" s="35">
        <f>시기외12!DC47-시기외26!DC47</f>
        <v>4.7479663869915735E-4</v>
      </c>
      <c r="DD47" s="28">
        <f>외인!DD47</f>
        <v>8642.76</v>
      </c>
      <c r="DE47" s="35">
        <f>시기외12!DE47-시기외26!DE47</f>
        <v>-7.4119722696441371E-4</v>
      </c>
      <c r="DF47" s="28">
        <f>외인!DF47</f>
        <v>56577.38</v>
      </c>
      <c r="DG47" s="35">
        <f>시기외12!DG47-시기외26!DG47</f>
        <v>-1.3194157714011793E-4</v>
      </c>
      <c r="DH47" s="28">
        <f>외인!DH47</f>
        <v>25950.76</v>
      </c>
      <c r="DI47" s="35">
        <f>시기외12!DI47-시기외26!DI47</f>
        <v>-1.7996564644883705E-3</v>
      </c>
      <c r="DJ47" s="28">
        <f>외인!DJ47</f>
        <v>571609.06000000006</v>
      </c>
      <c r="DK47" s="35">
        <f>시기외12!DK47-시기외26!DK47</f>
        <v>-5.9499582858323855E-4</v>
      </c>
      <c r="DL47" s="28">
        <f>외인!DL47</f>
        <v>95153.49</v>
      </c>
      <c r="DM47" s="35">
        <f>시기외12!DM47-시기외26!DM47</f>
        <v>-5.7450659448446731E-4</v>
      </c>
      <c r="DN47" s="28">
        <f>외인!DN47</f>
        <v>2056394.51</v>
      </c>
      <c r="DO47" s="35">
        <f>시기외12!DO47-시기외26!DO47</f>
        <v>1.4293323846542236E-4</v>
      </c>
      <c r="DP47" s="28">
        <f>외인!DP47</f>
        <v>84251.87</v>
      </c>
      <c r="DQ47" s="35">
        <f>시기외12!DQ47-시기외26!DQ47</f>
        <v>-1.7718198501793453E-3</v>
      </c>
      <c r="DR47" s="28">
        <f>외인!DR47</f>
        <v>41850.949999999997</v>
      </c>
      <c r="DS47" s="35">
        <f>시기외12!DS47-시기외26!DS47</f>
        <v>-1.3673966608297274E-3</v>
      </c>
      <c r="DT47" s="28">
        <f>외인!DT47</f>
        <v>131402.84</v>
      </c>
      <c r="DU47" s="35">
        <f>시기외12!DU47-시기외26!DU47</f>
        <v>-8.075300598060749E-4</v>
      </c>
      <c r="DV47" s="28">
        <f>외인!DV47</f>
        <v>32007.75</v>
      </c>
      <c r="DW47" s="35">
        <f>시기외12!DW47-시기외26!DW47</f>
        <v>-8.7572055640458037E-4</v>
      </c>
      <c r="DX47" s="28">
        <f>외인!DX47</f>
        <v>109814.54</v>
      </c>
      <c r="DY47" s="35">
        <f>시기외12!DY47-시기외26!DY47</f>
        <v>-2.0285006737451056E-3</v>
      </c>
      <c r="DZ47" s="28">
        <f>외인!DZ47</f>
        <v>8850.1299999999992</v>
      </c>
      <c r="EA47" s="35">
        <f>시기외12!EA47-시기외26!EA47</f>
        <v>-2.8191833620430113E-3</v>
      </c>
      <c r="EB47" s="28">
        <f>외인!EB47</f>
        <v>13238.1</v>
      </c>
      <c r="EC47" s="35">
        <f>시기외12!EC47-시기외26!EC47</f>
        <v>-1.6829201331201118E-3</v>
      </c>
      <c r="ED47" s="28">
        <f>외인!ED47</f>
        <v>10647.13</v>
      </c>
      <c r="EE47" s="35">
        <f>시기외12!EE47-시기외26!EE47</f>
        <v>-1.7882597756922517E-3</v>
      </c>
      <c r="EF47" s="28">
        <f>외인!EF47</f>
        <v>251565.96</v>
      </c>
      <c r="EG47" s="35">
        <f>시기외12!EG47-시기외26!EG47</f>
        <v>-9.9499647905941036E-4</v>
      </c>
      <c r="EH47" s="28">
        <f>외인!EH47</f>
        <v>187969.17</v>
      </c>
      <c r="EI47" s="35">
        <f>시기외12!EI47-시기외26!EI47</f>
        <v>-3.2763182596666084E-4</v>
      </c>
      <c r="EJ47" s="28">
        <f>외인!EJ47</f>
        <v>94449.2</v>
      </c>
      <c r="EK47" s="35">
        <f>시기외12!EK47-시기외26!EK47</f>
        <v>-8.3004759309711395E-4</v>
      </c>
      <c r="EL47" s="28">
        <f>외인!EL47</f>
        <v>36827.29</v>
      </c>
      <c r="EM47" s="35">
        <f>시기외12!EM47-시기외26!EM47</f>
        <v>-1.2813592519538887E-3</v>
      </c>
      <c r="EN47" s="28">
        <f>외인!EN47</f>
        <v>41850.949999999997</v>
      </c>
      <c r="EO47" s="35">
        <f>시기외12!EO47-시기외26!EO47</f>
        <v>-1.3673966608297274E-3</v>
      </c>
      <c r="EP47" s="28">
        <f>외인!EP47</f>
        <v>168372.38</v>
      </c>
      <c r="EQ47" s="35">
        <f>시기외12!EQ47-시기외26!EQ47</f>
        <v>1.7756919221022715E-6</v>
      </c>
      <c r="ER47" s="28">
        <f>외인!ER47</f>
        <v>14934.74</v>
      </c>
      <c r="ES47" s="35">
        <f>시기외12!ES47-시기외26!ES47</f>
        <v>-1.1700814869531565E-3</v>
      </c>
      <c r="ET47" s="28">
        <f>외인!ET47</f>
        <v>120620.37</v>
      </c>
      <c r="EU47" s="35">
        <f>시기외12!EU47-시기외26!EU47</f>
        <v>-7.3085199538530567E-4</v>
      </c>
      <c r="EV47" s="28">
        <f>외인!EV47</f>
        <v>46644.68</v>
      </c>
      <c r="EW47" s="35">
        <f>시기외12!EW47-시기외26!EW47</f>
        <v>-1.7419855592478052E-4</v>
      </c>
      <c r="EX47" s="28">
        <f>외인!EX47</f>
        <v>55009.32</v>
      </c>
      <c r="EY47" s="35">
        <f>시기외12!EY47-시기외26!EY47</f>
        <v>2.3879681378028361E-4</v>
      </c>
    </row>
    <row r="48" spans="1:155">
      <c r="A48" s="27">
        <f>외인!A48</f>
        <v>46101</v>
      </c>
      <c r="B48" s="28">
        <f>외인!B48</f>
        <v>4619727.32</v>
      </c>
      <c r="C48" s="35">
        <f>시기외12!C48-시기외26!C48</f>
        <v>2.200736502175186E-5</v>
      </c>
      <c r="D48" s="28">
        <f>외인!D48</f>
        <v>641078.36</v>
      </c>
      <c r="E48" s="35">
        <f>시기외12!E48-시기외26!E48</f>
        <v>-2.0195236478129657E-3</v>
      </c>
      <c r="F48" s="28">
        <f>외인!F48</f>
        <v>1985971.33</v>
      </c>
      <c r="G48" s="35">
        <f>시기외12!G48-시기외26!G48</f>
        <v>2.0266884738669904E-4</v>
      </c>
      <c r="H48" s="28">
        <f>외인!H48</f>
        <v>274958.61</v>
      </c>
      <c r="I48" s="35">
        <f>시기외12!I48-시기외26!I48</f>
        <v>-1.5222341073083373E-3</v>
      </c>
      <c r="J48" s="28">
        <f>외인!J48</f>
        <v>41023.9</v>
      </c>
      <c r="K48" s="35">
        <f>시기외12!K48-시기외26!K48</f>
        <v>-9.192707586104347E-4</v>
      </c>
      <c r="L48" s="28">
        <f>외인!L48</f>
        <v>254345.26</v>
      </c>
      <c r="M48" s="35">
        <f>시기외12!M48-시기외26!M48</f>
        <v>-1.4266453506034274E-3</v>
      </c>
      <c r="N48" s="28">
        <f>외인!N48</f>
        <v>241792.57</v>
      </c>
      <c r="O48" s="35">
        <f>시기외12!O48-시기외26!O48</f>
        <v>1.8981251426077169E-4</v>
      </c>
      <c r="P48" s="28">
        <f>외인!P48</f>
        <v>202567.15</v>
      </c>
      <c r="Q48" s="35">
        <f>시기외12!Q48-시기외26!Q48</f>
        <v>-8.4957998636103998E-4</v>
      </c>
      <c r="R48" s="28">
        <f>외인!R48</f>
        <v>132802.97</v>
      </c>
      <c r="S48" s="35">
        <f>시기외12!S48-시기외26!S48</f>
        <v>-7.6390693428034207E-4</v>
      </c>
      <c r="T48" s="28">
        <f>외인!T48</f>
        <v>9032.08</v>
      </c>
      <c r="U48" s="35">
        <f>시기외12!U48-시기외26!U48</f>
        <v>-2.6821333285641366E-4</v>
      </c>
      <c r="V48" s="28">
        <f>외인!V48</f>
        <v>111731.68</v>
      </c>
      <c r="W48" s="35">
        <f>시기외12!W48-시기외26!W48</f>
        <v>-1.8232367345184667E-3</v>
      </c>
      <c r="X48" s="28">
        <f>외인!X48</f>
        <v>2008669.44</v>
      </c>
      <c r="Y48" s="35">
        <f>시기외12!Y48-시기외26!Y48</f>
        <v>2.9960429951755526E-4</v>
      </c>
      <c r="Z48" s="28">
        <f>외인!Z48</f>
        <v>46743.39</v>
      </c>
      <c r="AA48" s="35">
        <f>시기외12!AA48-시기외26!AA48</f>
        <v>-1.4665608956850084E-4</v>
      </c>
      <c r="AB48" s="28">
        <f>외인!AB48</f>
        <v>206885.01</v>
      </c>
      <c r="AC48" s="35">
        <f>시기외12!AC48-시기외26!AC48</f>
        <v>-2.0236668550620488E-4</v>
      </c>
      <c r="AD48" s="28">
        <f>외인!AD48</f>
        <v>21197.82</v>
      </c>
      <c r="AE48" s="35">
        <f>시기외12!AE48-시기외26!AE48</f>
        <v>-5.7660483230547637E-4</v>
      </c>
      <c r="AF48" s="28">
        <f>외인!AF48</f>
        <v>25132.13</v>
      </c>
      <c r="AG48" s="35">
        <f>시기외12!AG48-시기외26!AG48</f>
        <v>-4.5248129935884643E-4</v>
      </c>
      <c r="AH48" s="28">
        <f>외인!AH48</f>
        <v>200234.19</v>
      </c>
      <c r="AI48" s="35">
        <f>시기외12!AI48-시기외26!AI48</f>
        <v>2.2592815005388156E-4</v>
      </c>
      <c r="AJ48" s="28">
        <f>외인!AJ48</f>
        <v>112788.77</v>
      </c>
      <c r="AK48" s="35">
        <f>시기외12!AK48-시기외26!AK48</f>
        <v>-1.4705835180583069E-3</v>
      </c>
      <c r="AL48" s="28">
        <f>외인!AL48</f>
        <v>86848.93</v>
      </c>
      <c r="AM48" s="35">
        <f>시기외12!AM48-시기외26!AM48</f>
        <v>-3.3231423144915661E-4</v>
      </c>
      <c r="AN48" s="28">
        <f>외인!AN48</f>
        <v>174257.55</v>
      </c>
      <c r="AO48" s="35">
        <f>시기외12!AO48-시기외26!AO48</f>
        <v>3.9021408767954575E-4</v>
      </c>
      <c r="AP48" s="28">
        <f>외인!AP48</f>
        <v>122667.16</v>
      </c>
      <c r="AQ48" s="35">
        <f>시기외12!AQ48-시기외26!AQ48</f>
        <v>-6.0890039781630128E-4</v>
      </c>
      <c r="AR48" s="28">
        <f>외인!AR48</f>
        <v>25119.56</v>
      </c>
      <c r="AS48" s="35">
        <f>시기외12!AS48-시기외26!AS48</f>
        <v>-6.3724316586441347E-4</v>
      </c>
      <c r="AT48" s="28">
        <f>외인!AT48</f>
        <v>79860.7</v>
      </c>
      <c r="AU48" s="35">
        <f>시기외12!AU48-시기외26!AU48</f>
        <v>-7.548769916318537E-4</v>
      </c>
      <c r="AV48" s="28">
        <f>외인!AV48</f>
        <v>48441.19</v>
      </c>
      <c r="AW48" s="35">
        <f>시기외12!AW48-시기외26!AW48</f>
        <v>-1.1594083859763661E-3</v>
      </c>
      <c r="AX48" s="28">
        <f>외인!AX48</f>
        <v>62146.239999999998</v>
      </c>
      <c r="AY48" s="35">
        <f>시기외12!AY48-시기외26!AY48</f>
        <v>-5.9436161254126582E-4</v>
      </c>
      <c r="AZ48" s="28">
        <f>외인!AZ48</f>
        <v>2144818.56</v>
      </c>
      <c r="BA48" s="35">
        <f>시기외12!BA48-시기외26!BA48</f>
        <v>2.6018235755866678E-4</v>
      </c>
      <c r="BB48" s="28">
        <f>외인!BB48</f>
        <v>101515.82</v>
      </c>
      <c r="BC48" s="35">
        <f>시기외12!BC48-시기외26!BC48</f>
        <v>9.5202423969414657E-5</v>
      </c>
      <c r="BD48" s="28">
        <f>외인!BD48</f>
        <v>42191.26</v>
      </c>
      <c r="BE48" s="35">
        <f>시기외12!BE48-시기외26!BE48</f>
        <v>6.6953025349751269E-4</v>
      </c>
      <c r="BF48" s="28">
        <f>외인!BF48</f>
        <v>0</v>
      </c>
      <c r="BG48" s="35" t="e">
        <f>시기외12!BG48-시기외26!BG48</f>
        <v>#DIV/0!</v>
      </c>
      <c r="BH48" s="28">
        <f>외인!BH48</f>
        <v>93953.05</v>
      </c>
      <c r="BI48" s="35">
        <f>시기외12!BI48-시기외26!BI48</f>
        <v>-3.3000109700970177E-4</v>
      </c>
      <c r="BJ48" s="28">
        <f>외인!BJ48</f>
        <v>115217.49</v>
      </c>
      <c r="BK48" s="35">
        <f>시기외12!BK48-시기외26!BK48</f>
        <v>-2.1706690018430002E-3</v>
      </c>
      <c r="BL48" s="28">
        <f>외인!BL48</f>
        <v>48132.12</v>
      </c>
      <c r="BM48" s="35">
        <f>시기외12!BM48-시기외26!BM48</f>
        <v>-6.4504032031551862E-4</v>
      </c>
      <c r="BN48" s="28">
        <f>외인!BN48</f>
        <v>44746.1</v>
      </c>
      <c r="BO48" s="35">
        <f>시기외12!BO48-시기외26!BO48</f>
        <v>-6.0985898368854968E-4</v>
      </c>
      <c r="BP48" s="28">
        <f>외인!BP48</f>
        <v>72932.31</v>
      </c>
      <c r="BQ48" s="35">
        <f>시기외12!BQ48-시기외26!BQ48</f>
        <v>-6.280766485454324E-4</v>
      </c>
      <c r="BR48" s="28">
        <f>외인!BR48</f>
        <v>259119.75</v>
      </c>
      <c r="BS48" s="35">
        <f>시기외12!BS48-시기외26!BS48</f>
        <v>-4.325462279731033E-4</v>
      </c>
      <c r="BT48" s="28">
        <f>외인!BT48</f>
        <v>2047815.49</v>
      </c>
      <c r="BU48" s="35">
        <f>시기외12!BU48-시기외26!BU48</f>
        <v>2.8270251877965608E-4</v>
      </c>
      <c r="BV48" s="28">
        <f>외인!BV48</f>
        <v>378604.25</v>
      </c>
      <c r="BW48" s="35">
        <f>시기외12!BW48-시기외26!BW48</f>
        <v>-3.3138154525658278E-4</v>
      </c>
      <c r="BX48" s="28">
        <f>외인!BX48</f>
        <v>77581.45</v>
      </c>
      <c r="BY48" s="35">
        <f>시기외12!BY48-시기외26!BY48</f>
        <v>-8.4141314937689676E-5</v>
      </c>
      <c r="BZ48" s="28">
        <f>외인!BZ48</f>
        <v>261106.48</v>
      </c>
      <c r="CA48" s="35">
        <f>시기외12!CA48-시기외26!CA48</f>
        <v>1.1107164675800427E-4</v>
      </c>
      <c r="CB48" s="28">
        <f>외인!CB48</f>
        <v>13309.33</v>
      </c>
      <c r="CC48" s="35">
        <f>시기외12!CC48-시기외26!CC48</f>
        <v>-8.7835490447516092E-4</v>
      </c>
      <c r="CD48" s="28">
        <f>외인!CD48</f>
        <v>33997.75</v>
      </c>
      <c r="CE48" s="35">
        <f>시기외12!CE48-시기외26!CE48</f>
        <v>-1.6851778898857293E-3</v>
      </c>
      <c r="CF48" s="28">
        <f>외인!CF48</f>
        <v>24641.49</v>
      </c>
      <c r="CG48" s="35">
        <f>시기외12!CG48-시기외26!CG48</f>
        <v>-8.9094231659188827E-4</v>
      </c>
      <c r="CH48" s="28">
        <f>외인!CH48</f>
        <v>66931.509999999995</v>
      </c>
      <c r="CI48" s="35">
        <f>시기외12!CI48-시기외26!CI48</f>
        <v>-7.8601350061932433E-4</v>
      </c>
      <c r="CJ48" s="28">
        <f>외인!CJ48</f>
        <v>398089.82</v>
      </c>
      <c r="CK48" s="35">
        <f>시기외12!CK48-시기외26!CK48</f>
        <v>-1.2092939046654031E-3</v>
      </c>
      <c r="CL48" s="28">
        <f>외인!CL48</f>
        <v>235091.39</v>
      </c>
      <c r="CM48" s="35">
        <f>시기외12!CM48-시기외26!CM48</f>
        <v>-2.386485383467804E-4</v>
      </c>
      <c r="CN48" s="28">
        <f>외인!CN48</f>
        <v>122510.79</v>
      </c>
      <c r="CO48" s="35">
        <f>시기외12!CO48-시기외26!CO48</f>
        <v>-5.3849797107051141E-4</v>
      </c>
      <c r="CP48" s="28">
        <f>외인!CP48</f>
        <v>102141.46</v>
      </c>
      <c r="CQ48" s="35">
        <f>시기외12!CQ48-시기외26!CQ48</f>
        <v>8.8606692939862417E-5</v>
      </c>
      <c r="CR48" s="28">
        <f>외인!CR48</f>
        <v>165276.13</v>
      </c>
      <c r="CS48" s="35">
        <f>시기외12!CS48-시기외26!CS48</f>
        <v>-8.3708327399006249E-4</v>
      </c>
      <c r="CT48" s="28">
        <f>외인!CT48</f>
        <v>114559.91</v>
      </c>
      <c r="CU48" s="35">
        <f>시기외12!CU48-시기외26!CU48</f>
        <v>-3.1444518988242077E-4</v>
      </c>
      <c r="CV48" s="28">
        <f>외인!CV48</f>
        <v>2047815.49</v>
      </c>
      <c r="CW48" s="35">
        <f>시기외12!CW48-시기외26!CW48</f>
        <v>2.8270251877965608E-4</v>
      </c>
      <c r="CX48" s="28">
        <f>외인!CX48</f>
        <v>194071.94</v>
      </c>
      <c r="CY48" s="35">
        <f>시기외12!CY48-시기외26!CY48</f>
        <v>-1.0162637073356663E-3</v>
      </c>
      <c r="CZ48" s="28">
        <f>외인!CZ48</f>
        <v>17435.419999999998</v>
      </c>
      <c r="DA48" s="35">
        <f>시기외12!DA48-시기외26!DA48</f>
        <v>-7.3603806616630654E-4</v>
      </c>
      <c r="DB48" s="28">
        <f>외인!DB48</f>
        <v>42191.26</v>
      </c>
      <c r="DC48" s="35">
        <f>시기외12!DC48-시기외26!DC48</f>
        <v>6.6953025349751269E-4</v>
      </c>
      <c r="DD48" s="28">
        <f>외인!DD48</f>
        <v>9032.08</v>
      </c>
      <c r="DE48" s="35">
        <f>시기외12!DE48-시기외26!DE48</f>
        <v>-2.6821333285641366E-4</v>
      </c>
      <c r="DF48" s="28">
        <f>외인!DF48</f>
        <v>57891.39</v>
      </c>
      <c r="DG48" s="35">
        <f>시기외12!DG48-시기외26!DG48</f>
        <v>-2.8359948019491188E-6</v>
      </c>
      <c r="DH48" s="28">
        <f>외인!DH48</f>
        <v>25584.25</v>
      </c>
      <c r="DI48" s="35">
        <f>시기외12!DI48-시기외26!DI48</f>
        <v>-2.1912638163415609E-3</v>
      </c>
      <c r="DJ48" s="28">
        <f>외인!DJ48</f>
        <v>574397.02</v>
      </c>
      <c r="DK48" s="35">
        <f>시기외12!DK48-시기외26!DK48</f>
        <v>-5.6415697375779544E-4</v>
      </c>
      <c r="DL48" s="28">
        <f>외인!DL48</f>
        <v>97952.01</v>
      </c>
      <c r="DM48" s="35">
        <f>시기외12!DM48-시기외26!DM48</f>
        <v>-5.0366825031568536E-4</v>
      </c>
      <c r="DN48" s="28">
        <f>외인!DN48</f>
        <v>2047815.49</v>
      </c>
      <c r="DO48" s="35">
        <f>시기외12!DO48-시기외26!DO48</f>
        <v>2.8270251877965608E-4</v>
      </c>
      <c r="DP48" s="28">
        <f>외인!DP48</f>
        <v>84775.65</v>
      </c>
      <c r="DQ48" s="35">
        <f>시기외12!DQ48-시기외26!DQ48</f>
        <v>-1.6884267853997234E-3</v>
      </c>
      <c r="DR48" s="28">
        <f>외인!DR48</f>
        <v>42739.72</v>
      </c>
      <c r="DS48" s="35">
        <f>시기외12!DS48-시기외26!DS48</f>
        <v>-1.2216056626233279E-3</v>
      </c>
      <c r="DT48" s="28">
        <f>외인!DT48</f>
        <v>132802.97</v>
      </c>
      <c r="DU48" s="35">
        <f>시기외12!DU48-시기외26!DU48</f>
        <v>-7.6390693428034207E-4</v>
      </c>
      <c r="DV48" s="28">
        <f>외인!DV48</f>
        <v>32203.919999999998</v>
      </c>
      <c r="DW48" s="35">
        <f>시기외12!DW48-시기외26!DW48</f>
        <v>-1.1416685891864761E-3</v>
      </c>
      <c r="DX48" s="28">
        <f>외인!DX48</f>
        <v>111731.68</v>
      </c>
      <c r="DY48" s="35">
        <f>시기외12!DY48-시기외26!DY48</f>
        <v>-1.8232367345184667E-3</v>
      </c>
      <c r="DZ48" s="28">
        <f>외인!DZ48</f>
        <v>9238.33</v>
      </c>
      <c r="EA48" s="35">
        <f>시기외12!EA48-시기외26!EA48</f>
        <v>-3.083843430754869E-3</v>
      </c>
      <c r="EB48" s="28">
        <f>외인!EB48</f>
        <v>13358.38</v>
      </c>
      <c r="EC48" s="35">
        <f>시기외12!EC48-시기외26!EC48</f>
        <v>-1.6553783415618902E-3</v>
      </c>
      <c r="ED48" s="28">
        <f>외인!ED48</f>
        <v>10787.5</v>
      </c>
      <c r="EE48" s="35">
        <f>시기외12!EE48-시기외26!EE48</f>
        <v>-1.7882439043721567E-3</v>
      </c>
      <c r="EF48" s="28">
        <f>외인!EF48</f>
        <v>259308.97</v>
      </c>
      <c r="EG48" s="35">
        <f>시기외12!EG48-시기외26!EG48</f>
        <v>-9.9371902478603033E-4</v>
      </c>
      <c r="EH48" s="28">
        <f>외인!EH48</f>
        <v>190648.52</v>
      </c>
      <c r="EI48" s="35">
        <f>시기외12!EI48-시기외26!EI48</f>
        <v>-2.9629724623486849E-4</v>
      </c>
      <c r="EJ48" s="28">
        <f>외인!EJ48</f>
        <v>97043.87</v>
      </c>
      <c r="EK48" s="35">
        <f>시기외12!EK48-시기외26!EK48</f>
        <v>-6.9988686255452351E-4</v>
      </c>
      <c r="EL48" s="28">
        <f>외인!EL48</f>
        <v>36603.74</v>
      </c>
      <c r="EM48" s="35">
        <f>시기외12!EM48-시기외26!EM48</f>
        <v>-1.5338122359620106E-3</v>
      </c>
      <c r="EN48" s="28">
        <f>외인!EN48</f>
        <v>42739.72</v>
      </c>
      <c r="EO48" s="35">
        <f>시기외12!EO48-시기외26!EO48</f>
        <v>-1.2216056626233279E-3</v>
      </c>
      <c r="EP48" s="28">
        <f>외인!EP48</f>
        <v>162341.9</v>
      </c>
      <c r="EQ48" s="35">
        <f>시기외12!EQ48-시기외26!EQ48</f>
        <v>-2.9537621738192016E-4</v>
      </c>
      <c r="ER48" s="28">
        <f>외인!ER48</f>
        <v>14757.65</v>
      </c>
      <c r="ES48" s="35">
        <f>시기외12!ES48-시기외26!ES48</f>
        <v>-2.5832238898445808E-3</v>
      </c>
      <c r="ET48" s="28">
        <f>외인!ET48</f>
        <v>122667.16</v>
      </c>
      <c r="EU48" s="35">
        <f>시기외12!EU48-시기외26!EU48</f>
        <v>-6.0890039781630128E-4</v>
      </c>
      <c r="EV48" s="28">
        <f>외인!EV48</f>
        <v>46743.39</v>
      </c>
      <c r="EW48" s="35">
        <f>시기외12!EW48-시기외26!EW48</f>
        <v>-1.4665608956850084E-4</v>
      </c>
      <c r="EX48" s="28">
        <f>외인!EX48</f>
        <v>55398.07</v>
      </c>
      <c r="EY48" s="35">
        <f>시기외12!EY48-시기외26!EY48</f>
        <v>3.031734426023866E-4</v>
      </c>
    </row>
    <row r="49" spans="1:155">
      <c r="A49" s="27">
        <f>외인!A49</f>
        <v>46104</v>
      </c>
      <c r="B49" s="28">
        <f>외인!B49</f>
        <v>4319780.03</v>
      </c>
      <c r="C49" s="35">
        <f>시기외12!C49-시기외26!C49</f>
        <v>-4.0622435235501426E-5</v>
      </c>
      <c r="D49" s="28">
        <f>외인!D49</f>
        <v>605533.06999999995</v>
      </c>
      <c r="E49" s="35">
        <f>시기외12!E49-시기외26!E49</f>
        <v>-1.9453371558881471E-3</v>
      </c>
      <c r="F49" s="28">
        <f>외인!F49</f>
        <v>1858543.34</v>
      </c>
      <c r="G49" s="35">
        <f>시기외12!G49-시기외26!G49</f>
        <v>1.2305370931059824E-4</v>
      </c>
      <c r="H49" s="28">
        <f>외인!H49</f>
        <v>259025.12</v>
      </c>
      <c r="I49" s="35">
        <f>시기외12!I49-시기외26!I49</f>
        <v>-1.3726550227247337E-3</v>
      </c>
      <c r="J49" s="28">
        <f>외인!J49</f>
        <v>38832.33</v>
      </c>
      <c r="K49" s="35">
        <f>시기외12!K49-시기외26!K49</f>
        <v>-6.5996984583080454E-4</v>
      </c>
      <c r="L49" s="28">
        <f>외인!L49</f>
        <v>239395.1</v>
      </c>
      <c r="M49" s="35">
        <f>시기외12!M49-시기외26!M49</f>
        <v>-1.2874205563254261E-3</v>
      </c>
      <c r="N49" s="28">
        <f>외인!N49</f>
        <v>228919.28</v>
      </c>
      <c r="O49" s="35">
        <f>시기외12!O49-시기외26!O49</f>
        <v>9.3409370444548327E-5</v>
      </c>
      <c r="P49" s="28">
        <f>외인!P49</f>
        <v>190031.07</v>
      </c>
      <c r="Q49" s="35">
        <f>시기외12!Q49-시기외26!Q49</f>
        <v>-8.3761521644808243E-4</v>
      </c>
      <c r="R49" s="28">
        <f>외인!R49</f>
        <v>124635.94</v>
      </c>
      <c r="S49" s="35">
        <f>시기외12!S49-시기외26!S49</f>
        <v>-7.7624701064016159E-4</v>
      </c>
      <c r="T49" s="28">
        <f>외인!T49</f>
        <v>8644.18</v>
      </c>
      <c r="U49" s="35">
        <f>시기외12!U49-시기외26!U49</f>
        <v>4.2347493507949221E-5</v>
      </c>
      <c r="V49" s="28">
        <f>외인!V49</f>
        <v>105829.59</v>
      </c>
      <c r="W49" s="35">
        <f>시기외12!W49-시기외26!W49</f>
        <v>-1.6580057843473708E-3</v>
      </c>
      <c r="X49" s="28">
        <f>외인!X49</f>
        <v>1873058.96</v>
      </c>
      <c r="Y49" s="35">
        <f>시기외12!Y49-시기외26!Y49</f>
        <v>2.1034509036132044E-4</v>
      </c>
      <c r="Z49" s="28">
        <f>외인!Z49</f>
        <v>44651.57</v>
      </c>
      <c r="AA49" s="35">
        <f>시기외12!AA49-시기외26!AA49</f>
        <v>-1.4252314617446173E-4</v>
      </c>
      <c r="AB49" s="28">
        <f>외인!AB49</f>
        <v>193188.58</v>
      </c>
      <c r="AC49" s="35">
        <f>시기외12!AC49-시기외26!AC49</f>
        <v>-2.0221318448135716E-4</v>
      </c>
      <c r="AD49" s="28">
        <f>외인!AD49</f>
        <v>19622.490000000002</v>
      </c>
      <c r="AE49" s="35">
        <f>시기외12!AE49-시기외26!AE49</f>
        <v>-5.661322667968214E-4</v>
      </c>
      <c r="AF49" s="28">
        <f>외인!AF49</f>
        <v>23582.31</v>
      </c>
      <c r="AG49" s="35">
        <f>시기외12!AG49-시기외26!AG49</f>
        <v>-4.1417138198772711E-4</v>
      </c>
      <c r="AH49" s="28">
        <f>외인!AH49</f>
        <v>182680.86</v>
      </c>
      <c r="AI49" s="35">
        <f>시기외12!AI49-시기외26!AI49</f>
        <v>1.8480530686829739E-5</v>
      </c>
      <c r="AJ49" s="28">
        <f>외인!AJ49</f>
        <v>105248.28</v>
      </c>
      <c r="AK49" s="35">
        <f>시기외12!AK49-시기외26!AK49</f>
        <v>-1.6245086827132932E-3</v>
      </c>
      <c r="AL49" s="28">
        <f>외인!AL49</f>
        <v>82508.44</v>
      </c>
      <c r="AM49" s="35">
        <f>시기외12!AM49-시기외26!AM49</f>
        <v>-3.037614216841282E-4</v>
      </c>
      <c r="AN49" s="28">
        <f>외인!AN49</f>
        <v>164949.69</v>
      </c>
      <c r="AO49" s="35">
        <f>시기외12!AO49-시기외26!AO49</f>
        <v>2.4421065126080995E-4</v>
      </c>
      <c r="AP49" s="28">
        <f>외인!AP49</f>
        <v>115154.45</v>
      </c>
      <c r="AQ49" s="35">
        <f>시기외12!AQ49-시기외26!AQ49</f>
        <v>-5.2144440270119425E-4</v>
      </c>
      <c r="AR49" s="28">
        <f>외인!AR49</f>
        <v>23649.53</v>
      </c>
      <c r="AS49" s="35">
        <f>시기외12!AS49-시기외26!AS49</f>
        <v>-5.9522822463197584E-4</v>
      </c>
      <c r="AT49" s="28">
        <f>외인!AT49</f>
        <v>75018.259999999995</v>
      </c>
      <c r="AU49" s="35">
        <f>시기외12!AU49-시기외26!AU49</f>
        <v>-7.1681929000707819E-4</v>
      </c>
      <c r="AV49" s="28">
        <f>외인!AV49</f>
        <v>46608.91</v>
      </c>
      <c r="AW49" s="35">
        <f>시기외12!AW49-시기외26!AW49</f>
        <v>-1.0969094093685237E-3</v>
      </c>
      <c r="AX49" s="28">
        <f>외인!AX49</f>
        <v>58949.77</v>
      </c>
      <c r="AY49" s="35">
        <f>시기외12!AY49-시기외26!AY49</f>
        <v>-1.0051559245045256E-3</v>
      </c>
      <c r="AZ49" s="28">
        <f>외인!AZ49</f>
        <v>1999863</v>
      </c>
      <c r="BA49" s="35">
        <f>시기외12!BA49-시기외26!BA49</f>
        <v>1.8053359386758475E-4</v>
      </c>
      <c r="BB49" s="28">
        <f>외인!BB49</f>
        <v>96012.6</v>
      </c>
      <c r="BC49" s="35">
        <f>시기외12!BC49-시기외26!BC49</f>
        <v>1.1820309440012584E-4</v>
      </c>
      <c r="BD49" s="28">
        <f>외인!BD49</f>
        <v>39169.910000000003</v>
      </c>
      <c r="BE49" s="35">
        <f>시기외12!BE49-시기외26!BE49</f>
        <v>7.5217584158960649E-4</v>
      </c>
      <c r="BF49" s="28">
        <f>외인!BF49</f>
        <v>0</v>
      </c>
      <c r="BG49" s="35" t="e">
        <f>시기외12!BG49-시기외26!BG49</f>
        <v>#DIV/0!</v>
      </c>
      <c r="BH49" s="28">
        <f>외인!BH49</f>
        <v>87951.73</v>
      </c>
      <c r="BI49" s="35">
        <f>시기외12!BI49-시기외26!BI49</f>
        <v>-3.4223962303158058E-5</v>
      </c>
      <c r="BJ49" s="28">
        <f>외인!BJ49</f>
        <v>108756.03</v>
      </c>
      <c r="BK49" s="35">
        <f>시기외12!BK49-시기외26!BK49</f>
        <v>-1.8410926443537699E-3</v>
      </c>
      <c r="BL49" s="28">
        <f>외인!BL49</f>
        <v>45392.79</v>
      </c>
      <c r="BM49" s="35">
        <f>시기외12!BM49-시기외26!BM49</f>
        <v>-6.959256203804842E-4</v>
      </c>
      <c r="BN49" s="28">
        <f>외인!BN49</f>
        <v>42234.26</v>
      </c>
      <c r="BO49" s="35">
        <f>시기외12!BO49-시기외26!BO49</f>
        <v>-6.1556317285196534E-4</v>
      </c>
      <c r="BP49" s="28">
        <f>외인!BP49</f>
        <v>69250.3</v>
      </c>
      <c r="BQ49" s="35">
        <f>시기외12!BQ49-시기외26!BQ49</f>
        <v>-9.8271045975022587E-4</v>
      </c>
      <c r="BR49" s="28">
        <f>외인!BR49</f>
        <v>241338.65</v>
      </c>
      <c r="BS49" s="35">
        <f>시기외12!BS49-시기외26!BS49</f>
        <v>-4.5369422843413503E-4</v>
      </c>
      <c r="BT49" s="28">
        <f>외인!BT49</f>
        <v>1909907.03</v>
      </c>
      <c r="BU49" s="35">
        <f>시기외12!BU49-시기외26!BU49</f>
        <v>1.9312665022248876E-4</v>
      </c>
      <c r="BV49" s="28">
        <f>외인!BV49</f>
        <v>353489.99</v>
      </c>
      <c r="BW49" s="35">
        <f>시기외12!BW49-시기외26!BW49</f>
        <v>-4.4853325505978014E-4</v>
      </c>
      <c r="BX49" s="28">
        <f>외인!BX49</f>
        <v>72954.460000000006</v>
      </c>
      <c r="BY49" s="35">
        <f>시기외12!BY49-시기외26!BY49</f>
        <v>-7.0359129145069782E-5</v>
      </c>
      <c r="BZ49" s="28">
        <f>외인!BZ49</f>
        <v>247458.14</v>
      </c>
      <c r="CA49" s="35">
        <f>시기외12!CA49-시기외26!CA49</f>
        <v>2.584864791344791E-5</v>
      </c>
      <c r="CB49" s="28">
        <f>외인!CB49</f>
        <v>12690.19</v>
      </c>
      <c r="CC49" s="35">
        <f>시기외12!CC49-시기외26!CC49</f>
        <v>-8.9175683550275103E-4</v>
      </c>
      <c r="CD49" s="28">
        <f>외인!CD49</f>
        <v>30554.01</v>
      </c>
      <c r="CE49" s="35">
        <f>시기외12!CE49-시기외26!CE49</f>
        <v>-2.1218896343558778E-3</v>
      </c>
      <c r="CF49" s="28">
        <f>외인!CF49</f>
        <v>23315.93</v>
      </c>
      <c r="CG49" s="35">
        <f>시기외12!CG49-시기외26!CG49</f>
        <v>-7.0238503497719945E-4</v>
      </c>
      <c r="CH49" s="28">
        <f>외인!CH49</f>
        <v>64442.5</v>
      </c>
      <c r="CI49" s="35">
        <f>시기외12!CI49-시기외26!CI49</f>
        <v>-7.3689381953926563E-4</v>
      </c>
      <c r="CJ49" s="28">
        <f>외인!CJ49</f>
        <v>375453.51</v>
      </c>
      <c r="CK49" s="35">
        <f>시기외12!CK49-시기외26!CK49</f>
        <v>-1.1609261876798943E-3</v>
      </c>
      <c r="CL49" s="28">
        <f>외인!CL49</f>
        <v>220515.72</v>
      </c>
      <c r="CM49" s="35">
        <f>시기외12!CM49-시기외26!CM49</f>
        <v>-2.2744270171020845E-4</v>
      </c>
      <c r="CN49" s="28">
        <f>외인!CN49</f>
        <v>112964.7</v>
      </c>
      <c r="CO49" s="35">
        <f>시기외12!CO49-시기외26!CO49</f>
        <v>-5.7688694530550009E-4</v>
      </c>
      <c r="CP49" s="28">
        <f>외인!CP49</f>
        <v>96598.52</v>
      </c>
      <c r="CQ49" s="35">
        <f>시기외12!CQ49-시기외26!CQ49</f>
        <v>1.1124118467302426E-4</v>
      </c>
      <c r="CR49" s="28">
        <f>외인!CR49</f>
        <v>155925.92000000001</v>
      </c>
      <c r="CS49" s="35">
        <f>시기외12!CS49-시기외26!CS49</f>
        <v>-8.8700612759261646E-4</v>
      </c>
      <c r="CT49" s="28">
        <f>외인!CT49</f>
        <v>107607.1</v>
      </c>
      <c r="CU49" s="35">
        <f>시기외12!CU49-시기외26!CU49</f>
        <v>-1.6473249699578774E-4</v>
      </c>
      <c r="CV49" s="28">
        <f>외인!CV49</f>
        <v>1909907.03</v>
      </c>
      <c r="CW49" s="35">
        <f>시기외12!CW49-시기외26!CW49</f>
        <v>1.9312665022248876E-4</v>
      </c>
      <c r="CX49" s="28">
        <f>외인!CX49</f>
        <v>183230.66</v>
      </c>
      <c r="CY49" s="35">
        <f>시기외12!CY49-시기외26!CY49</f>
        <v>-9.7256227446927538E-4</v>
      </c>
      <c r="CZ49" s="28">
        <f>외인!CZ49</f>
        <v>16601.8</v>
      </c>
      <c r="DA49" s="35">
        <f>시기외12!DA49-시기외26!DA49</f>
        <v>-7.0447914888617524E-4</v>
      </c>
      <c r="DB49" s="28">
        <f>외인!DB49</f>
        <v>39169.910000000003</v>
      </c>
      <c r="DC49" s="35">
        <f>시기외12!DC49-시기외26!DC49</f>
        <v>7.5217584158960649E-4</v>
      </c>
      <c r="DD49" s="28">
        <f>외인!DD49</f>
        <v>8644.18</v>
      </c>
      <c r="DE49" s="35">
        <f>시기외12!DE49-시기외26!DE49</f>
        <v>4.2347493507949221E-5</v>
      </c>
      <c r="DF49" s="28">
        <f>외인!DF49</f>
        <v>54264.43</v>
      </c>
      <c r="DG49" s="35">
        <f>시기외12!DG49-시기외26!DG49</f>
        <v>-2.8781867288195763E-6</v>
      </c>
      <c r="DH49" s="28">
        <f>외인!DH49</f>
        <v>22476.84</v>
      </c>
      <c r="DI49" s="35">
        <f>시기외12!DI49-시기외26!DI49</f>
        <v>-2.7951104147003894E-3</v>
      </c>
      <c r="DJ49" s="28">
        <f>외인!DJ49</f>
        <v>533489.38</v>
      </c>
      <c r="DK49" s="35">
        <f>시기외12!DK49-시기외26!DK49</f>
        <v>-6.0373104146677797E-4</v>
      </c>
      <c r="DL49" s="28">
        <f>외인!DL49</f>
        <v>89616.91</v>
      </c>
      <c r="DM49" s="35">
        <f>시기외12!DM49-시기외26!DM49</f>
        <v>-5.662685444613872E-4</v>
      </c>
      <c r="DN49" s="28">
        <f>외인!DN49</f>
        <v>1909907.03</v>
      </c>
      <c r="DO49" s="35">
        <f>시기외12!DO49-시기외26!DO49</f>
        <v>1.9312665022248876E-4</v>
      </c>
      <c r="DP49" s="28">
        <f>외인!DP49</f>
        <v>79148.679999999993</v>
      </c>
      <c r="DQ49" s="35">
        <f>시기외12!DQ49-시기외26!DQ49</f>
        <v>-1.6610506707434285E-3</v>
      </c>
      <c r="DR49" s="28">
        <f>외인!DR49</f>
        <v>40496.75</v>
      </c>
      <c r="DS49" s="35">
        <f>시기외12!DS49-시기외26!DS49</f>
        <v>-1.0167937764297922E-3</v>
      </c>
      <c r="DT49" s="28">
        <f>외인!DT49</f>
        <v>124635.94</v>
      </c>
      <c r="DU49" s="35">
        <f>시기외12!DU49-시기외26!DU49</f>
        <v>-7.7624701064016159E-4</v>
      </c>
      <c r="DV49" s="28">
        <f>외인!DV49</f>
        <v>31016.7</v>
      </c>
      <c r="DW49" s="35">
        <f>시기외12!DW49-시기외26!DW49</f>
        <v>-1.3414169273978085E-3</v>
      </c>
      <c r="DX49" s="28">
        <f>외인!DX49</f>
        <v>105829.59</v>
      </c>
      <c r="DY49" s="35">
        <f>시기외12!DY49-시기외26!DY49</f>
        <v>-1.6580057843473708E-3</v>
      </c>
      <c r="DZ49" s="28">
        <f>외인!DZ49</f>
        <v>8601.3700000000008</v>
      </c>
      <c r="EA49" s="35">
        <f>시기외12!EA49-시기외26!EA49</f>
        <v>-3.3132205261755501E-3</v>
      </c>
      <c r="EB49" s="28">
        <f>외인!EB49</f>
        <v>12484.56</v>
      </c>
      <c r="EC49" s="35">
        <f>시기외12!EC49-시기외26!EC49</f>
        <v>-1.7629889539126468E-3</v>
      </c>
      <c r="ED49" s="28">
        <f>외인!ED49</f>
        <v>10149.92</v>
      </c>
      <c r="EE49" s="35">
        <f>시기외12!EE49-시기외26!EE49</f>
        <v>-1.7117495369951584E-3</v>
      </c>
      <c r="EF49" s="28">
        <f>외인!EF49</f>
        <v>245095.74</v>
      </c>
      <c r="EG49" s="35">
        <f>시기외12!EG49-시기외26!EG49</f>
        <v>-9.5116437202645294E-4</v>
      </c>
      <c r="EH49" s="28">
        <f>외인!EH49</f>
        <v>174702.72</v>
      </c>
      <c r="EI49" s="35">
        <f>시기외12!EI49-시기외26!EI49</f>
        <v>-3.4244897442353749E-4</v>
      </c>
      <c r="EJ49" s="28">
        <f>외인!EJ49</f>
        <v>92898.45</v>
      </c>
      <c r="EK49" s="35">
        <f>시기외12!EK49-시기외26!EK49</f>
        <v>-5.4763355865834415E-4</v>
      </c>
      <c r="EL49" s="28">
        <f>외인!EL49</f>
        <v>33094.57</v>
      </c>
      <c r="EM49" s="35">
        <f>시기외12!EM49-시기외26!EM49</f>
        <v>-1.934970831829327E-3</v>
      </c>
      <c r="EN49" s="28">
        <f>외인!EN49</f>
        <v>40496.75</v>
      </c>
      <c r="EO49" s="35">
        <f>시기외12!EO49-시기외26!EO49</f>
        <v>-1.0167937764297922E-3</v>
      </c>
      <c r="EP49" s="28">
        <f>외인!EP49</f>
        <v>153578.12</v>
      </c>
      <c r="EQ49" s="35">
        <f>시기외12!EQ49-시기외26!EQ49</f>
        <v>-5.2451665939775693E-4</v>
      </c>
      <c r="ER49" s="28">
        <f>외인!ER49</f>
        <v>13725.37</v>
      </c>
      <c r="ES49" s="35">
        <f>시기외12!ES49-시기외26!ES49</f>
        <v>-3.1964317119357994E-3</v>
      </c>
      <c r="ET49" s="28">
        <f>외인!ET49</f>
        <v>115154.45</v>
      </c>
      <c r="EU49" s="35">
        <f>시기외12!EU49-시기외26!EU49</f>
        <v>-5.2144440270119425E-4</v>
      </c>
      <c r="EV49" s="28">
        <f>외인!EV49</f>
        <v>44651.57</v>
      </c>
      <c r="EW49" s="35">
        <f>시기외12!EW49-시기외26!EW49</f>
        <v>-1.4252314617446173E-4</v>
      </c>
      <c r="EX49" s="28">
        <f>외인!EX49</f>
        <v>51946.95</v>
      </c>
      <c r="EY49" s="35">
        <f>시기외12!EY49-시기외26!EY49</f>
        <v>3.4097286421037382E-4</v>
      </c>
    </row>
    <row r="50" spans="1:155">
      <c r="A50" s="27">
        <f>외인!A50</f>
        <v>46105</v>
      </c>
      <c r="B50" s="28">
        <f>외인!B50</f>
        <v>4437852.1600000001</v>
      </c>
      <c r="C50" s="35">
        <f>시기외12!C50-시기외26!C50</f>
        <v>-1.137851247003858E-4</v>
      </c>
      <c r="D50" s="28">
        <f>외인!D50</f>
        <v>617810.13</v>
      </c>
      <c r="E50" s="35">
        <f>시기외12!E50-시기외26!E50</f>
        <v>-1.8273727887409485E-3</v>
      </c>
      <c r="F50" s="28">
        <f>외인!F50</f>
        <v>1893279.39</v>
      </c>
      <c r="G50" s="35">
        <f>시기외12!G50-시기외26!G50</f>
        <v>-1.5912345846943836E-5</v>
      </c>
      <c r="H50" s="28">
        <f>외인!H50</f>
        <v>277736.06</v>
      </c>
      <c r="I50" s="35">
        <f>시기외12!I50-시기외26!I50</f>
        <v>-1.127675094170136E-3</v>
      </c>
      <c r="J50" s="28">
        <f>외인!J50</f>
        <v>39412.78</v>
      </c>
      <c r="K50" s="35">
        <f>시기외12!K50-시기외26!K50</f>
        <v>-5.7529809166315072E-4</v>
      </c>
      <c r="L50" s="28">
        <f>외인!L50</f>
        <v>257537.41</v>
      </c>
      <c r="M50" s="35">
        <f>시기외12!M50-시기외26!M50</f>
        <v>-1.055053601316726E-3</v>
      </c>
      <c r="N50" s="28">
        <f>외인!N50</f>
        <v>230755.11</v>
      </c>
      <c r="O50" s="35">
        <f>시기외12!O50-시기외26!O50</f>
        <v>-5.4906550970425065E-5</v>
      </c>
      <c r="P50" s="28">
        <f>외인!P50</f>
        <v>196083.73</v>
      </c>
      <c r="Q50" s="35">
        <f>시기외12!Q50-시기외26!Q50</f>
        <v>-8.4832703284263525E-4</v>
      </c>
      <c r="R50" s="28">
        <f>외인!R50</f>
        <v>126385.76</v>
      </c>
      <c r="S50" s="35">
        <f>시기외12!S50-시기외26!S50</f>
        <v>-7.9578638786370148E-4</v>
      </c>
      <c r="T50" s="28">
        <f>외인!T50</f>
        <v>8554.4699999999993</v>
      </c>
      <c r="U50" s="35">
        <f>시기외12!U50-시기외26!U50</f>
        <v>2.6326032842442825E-4</v>
      </c>
      <c r="V50" s="28">
        <f>외인!V50</f>
        <v>108535.38</v>
      </c>
      <c r="W50" s="35">
        <f>시기외12!W50-시기외26!W50</f>
        <v>-1.386042552819048E-3</v>
      </c>
      <c r="X50" s="28">
        <f>외인!X50</f>
        <v>1932454.2</v>
      </c>
      <c r="Y50" s="35">
        <f>시기외12!Y50-시기외26!Y50</f>
        <v>9.8635121548940096E-5</v>
      </c>
      <c r="Z50" s="28">
        <f>외인!Z50</f>
        <v>46606.25</v>
      </c>
      <c r="AA50" s="35">
        <f>시기외12!AA50-시기외26!AA50</f>
        <v>-1.2741608621874177E-4</v>
      </c>
      <c r="AB50" s="28">
        <f>외인!AB50</f>
        <v>194854.97</v>
      </c>
      <c r="AC50" s="35">
        <f>시기외12!AC50-시기외26!AC50</f>
        <v>-2.1428631792242396E-4</v>
      </c>
      <c r="AD50" s="28">
        <f>외인!AD50</f>
        <v>20021.13</v>
      </c>
      <c r="AE50" s="35">
        <f>시기외12!AE50-시기외26!AE50</f>
        <v>-5.8876445445170639E-4</v>
      </c>
      <c r="AF50" s="28">
        <f>외인!AF50</f>
        <v>23811.52</v>
      </c>
      <c r="AG50" s="35">
        <f>시기외12!AG50-시기외26!AG50</f>
        <v>-3.0354333729075954E-4</v>
      </c>
      <c r="AH50" s="28">
        <f>외인!AH50</f>
        <v>188410.44</v>
      </c>
      <c r="AI50" s="35">
        <f>시기외12!AI50-시기외26!AI50</f>
        <v>-1.7252980941100479E-4</v>
      </c>
      <c r="AJ50" s="28">
        <f>외인!AJ50</f>
        <v>107566.36</v>
      </c>
      <c r="AK50" s="35">
        <f>시기외12!AK50-시기외26!AK50</f>
        <v>-1.7415733589911018E-3</v>
      </c>
      <c r="AL50" s="28">
        <f>외인!AL50</f>
        <v>84705.78</v>
      </c>
      <c r="AM50" s="35">
        <f>시기외12!AM50-시기외26!AM50</f>
        <v>-2.6071492906042126E-4</v>
      </c>
      <c r="AN50" s="28">
        <f>외인!AN50</f>
        <v>164944.92000000001</v>
      </c>
      <c r="AO50" s="35">
        <f>시기외12!AO50-시기외26!AO50</f>
        <v>2.2786893114559205E-5</v>
      </c>
      <c r="AP50" s="28">
        <f>외인!AP50</f>
        <v>116873.62</v>
      </c>
      <c r="AQ50" s="35">
        <f>시기외12!AQ50-시기외26!AQ50</f>
        <v>-4.8783730086396717E-4</v>
      </c>
      <c r="AR50" s="28">
        <f>외인!AR50</f>
        <v>24196.79</v>
      </c>
      <c r="AS50" s="35">
        <f>시기외12!AS50-시기외26!AS50</f>
        <v>-5.6866428558525746E-4</v>
      </c>
      <c r="AT50" s="28">
        <f>외인!AT50</f>
        <v>77004.55</v>
      </c>
      <c r="AU50" s="35">
        <f>시기외12!AU50-시기외26!AU50</f>
        <v>-6.4563805620327622E-4</v>
      </c>
      <c r="AV50" s="28">
        <f>외인!AV50</f>
        <v>48030.5</v>
      </c>
      <c r="AW50" s="35">
        <f>시기외12!AW50-시기외26!AW50</f>
        <v>-1.010618293361301E-3</v>
      </c>
      <c r="AX50" s="28">
        <f>외인!AX50</f>
        <v>57133.760000000002</v>
      </c>
      <c r="AY50" s="35">
        <f>시기외12!AY50-시기외26!AY50</f>
        <v>-1.5100464661235988E-3</v>
      </c>
      <c r="AZ50" s="28">
        <f>외인!AZ50</f>
        <v>2063730.94</v>
      </c>
      <c r="BA50" s="35">
        <f>시기외12!BA50-시기외26!BA50</f>
        <v>7.8303178020762247E-5</v>
      </c>
      <c r="BB50" s="28">
        <f>외인!BB50</f>
        <v>98878.44</v>
      </c>
      <c r="BC50" s="35">
        <f>시기외12!BC50-시기외26!BC50</f>
        <v>1.4170950271379467E-4</v>
      </c>
      <c r="BD50" s="28">
        <f>외인!BD50</f>
        <v>39655.43</v>
      </c>
      <c r="BE50" s="35">
        <f>시기외12!BE50-시기외26!BE50</f>
        <v>8.2059446883306787E-4</v>
      </c>
      <c r="BF50" s="28">
        <f>외인!BF50</f>
        <v>0</v>
      </c>
      <c r="BG50" s="35" t="e">
        <f>시기외12!BG50-시기외26!BG50</f>
        <v>#DIV/0!</v>
      </c>
      <c r="BH50" s="28">
        <f>외인!BH50</f>
        <v>89078.06</v>
      </c>
      <c r="BI50" s="35">
        <f>시기외12!BI50-시기외26!BI50</f>
        <v>7.0215349227397425E-5</v>
      </c>
      <c r="BJ50" s="28">
        <f>외인!BJ50</f>
        <v>113234.83</v>
      </c>
      <c r="BK50" s="35">
        <f>시기외12!BK50-시기외26!BK50</f>
        <v>-1.4952352698721525E-3</v>
      </c>
      <c r="BL50" s="28">
        <f>외인!BL50</f>
        <v>47040.08</v>
      </c>
      <c r="BM50" s="35">
        <f>시기외12!BM50-시기외26!BM50</f>
        <v>-7.0021305970458685E-4</v>
      </c>
      <c r="BN50" s="28">
        <f>외인!BN50</f>
        <v>43938.9</v>
      </c>
      <c r="BO50" s="35">
        <f>시기외12!BO50-시기외26!BO50</f>
        <v>-5.5854398299734704E-4</v>
      </c>
      <c r="BP50" s="28">
        <f>외인!BP50</f>
        <v>67897.94</v>
      </c>
      <c r="BQ50" s="35">
        <f>시기외12!BQ50-시기외26!BQ50</f>
        <v>-1.3883987242349289E-3</v>
      </c>
      <c r="BR50" s="28">
        <f>외인!BR50</f>
        <v>243808.29</v>
      </c>
      <c r="BS50" s="35">
        <f>시기외12!BS50-시기외26!BS50</f>
        <v>-5.2585902554229641E-4</v>
      </c>
      <c r="BT50" s="28">
        <f>외인!BT50</f>
        <v>1970547.3</v>
      </c>
      <c r="BU50" s="35">
        <f>시기외12!BU50-시기외26!BU50</f>
        <v>8.433950179807196E-5</v>
      </c>
      <c r="BV50" s="28">
        <f>외인!BV50</f>
        <v>368013.26</v>
      </c>
      <c r="BW50" s="35">
        <f>시기외12!BW50-시기외26!BW50</f>
        <v>-4.5367362687364157E-4</v>
      </c>
      <c r="BX50" s="28">
        <f>외인!BX50</f>
        <v>74292.59</v>
      </c>
      <c r="BY50" s="35">
        <f>시기외12!BY50-시기외26!BY50</f>
        <v>-4.2489229468373278E-5</v>
      </c>
      <c r="BZ50" s="28">
        <f>외인!BZ50</f>
        <v>249650.69</v>
      </c>
      <c r="CA50" s="35">
        <f>시기외12!CA50-시기외26!CA50</f>
        <v>-1.0195448674097524E-4</v>
      </c>
      <c r="CB50" s="28">
        <f>외인!CB50</f>
        <v>12965.45</v>
      </c>
      <c r="CC50" s="35">
        <f>시기외12!CC50-시기외26!CC50</f>
        <v>-8.6260959849973867E-4</v>
      </c>
      <c r="CD50" s="28">
        <f>외인!CD50</f>
        <v>30991.24</v>
      </c>
      <c r="CE50" s="35">
        <f>시기외12!CE50-시기외26!CE50</f>
        <v>-2.50665421684668E-3</v>
      </c>
      <c r="CF50" s="28">
        <f>외인!CF50</f>
        <v>23799.9</v>
      </c>
      <c r="CG50" s="35">
        <f>시기외12!CG50-시기외26!CG50</f>
        <v>-5.5738263328036124E-4</v>
      </c>
      <c r="CH50" s="28">
        <f>외인!CH50</f>
        <v>66533.7</v>
      </c>
      <c r="CI50" s="35">
        <f>시기외12!CI50-시기외26!CI50</f>
        <v>-6.7006645813118086E-4</v>
      </c>
      <c r="CJ50" s="28">
        <f>외인!CJ50</f>
        <v>382700.77</v>
      </c>
      <c r="CK50" s="35">
        <f>시기외12!CK50-시기외26!CK50</f>
        <v>-1.1344886964547369E-3</v>
      </c>
      <c r="CL50" s="28">
        <f>외인!CL50</f>
        <v>222303.34</v>
      </c>
      <c r="CM50" s="35">
        <f>시기외12!CM50-시기외26!CM50</f>
        <v>-2.3493231736548809E-4</v>
      </c>
      <c r="CN50" s="28">
        <f>외인!CN50</f>
        <v>112214.79</v>
      </c>
      <c r="CO50" s="35">
        <f>시기외12!CO50-시기외26!CO50</f>
        <v>-6.1586777469606942E-4</v>
      </c>
      <c r="CP50" s="28">
        <f>외인!CP50</f>
        <v>99464.42</v>
      </c>
      <c r="CQ50" s="35">
        <f>시기외12!CQ50-시기외26!CQ50</f>
        <v>1.3383279462413585E-4</v>
      </c>
      <c r="CR50" s="28">
        <f>외인!CR50</f>
        <v>158356.59</v>
      </c>
      <c r="CS50" s="35">
        <f>시기외12!CS50-시기외26!CS50</f>
        <v>-9.1627233342341191E-4</v>
      </c>
      <c r="CT50" s="28">
        <f>외인!CT50</f>
        <v>110144.6</v>
      </c>
      <c r="CU50" s="35">
        <f>시기외12!CU50-시기외26!CU50</f>
        <v>-1.1801992317221079E-4</v>
      </c>
      <c r="CV50" s="28">
        <f>외인!CV50</f>
        <v>1970547.3</v>
      </c>
      <c r="CW50" s="35">
        <f>시기외12!CW50-시기외26!CW50</f>
        <v>8.433950179807196E-5</v>
      </c>
      <c r="CX50" s="28">
        <f>외인!CX50</f>
        <v>196782.47</v>
      </c>
      <c r="CY50" s="35">
        <f>시기외12!CY50-시기외26!CY50</f>
        <v>-8.1100062499058683E-4</v>
      </c>
      <c r="CZ50" s="28">
        <f>외인!CZ50</f>
        <v>16837.099999999999</v>
      </c>
      <c r="DA50" s="35">
        <f>시기외12!DA50-시기외26!DA50</f>
        <v>-6.4815025797438622E-4</v>
      </c>
      <c r="DB50" s="28">
        <f>외인!DB50</f>
        <v>39655.43</v>
      </c>
      <c r="DC50" s="35">
        <f>시기외12!DC50-시기외26!DC50</f>
        <v>8.2059446883306787E-4</v>
      </c>
      <c r="DD50" s="28">
        <f>외인!DD50</f>
        <v>8554.4699999999993</v>
      </c>
      <c r="DE50" s="35">
        <f>시기외12!DE50-시기외26!DE50</f>
        <v>2.6326032842442825E-4</v>
      </c>
      <c r="DF50" s="28">
        <f>외인!DF50</f>
        <v>55339.93</v>
      </c>
      <c r="DG50" s="35">
        <f>시기외12!DG50-시기외26!DG50</f>
        <v>1.1244224033339178E-5</v>
      </c>
      <c r="DH50" s="28">
        <f>외인!DH50</f>
        <v>22842.799999999999</v>
      </c>
      <c r="DI50" s="35">
        <f>시기외12!DI50-시기외26!DI50</f>
        <v>-3.3307787739949796E-3</v>
      </c>
      <c r="DJ50" s="28">
        <f>외인!DJ50</f>
        <v>553322.51</v>
      </c>
      <c r="DK50" s="35">
        <f>시기외12!DK50-시기외26!DK50</f>
        <v>-6.3440072833779624E-4</v>
      </c>
      <c r="DL50" s="28">
        <f>외인!DL50</f>
        <v>88681.65</v>
      </c>
      <c r="DM50" s="35">
        <f>시기외12!DM50-시기외26!DM50</f>
        <v>-6.2524055445536486E-4</v>
      </c>
      <c r="DN50" s="28">
        <f>외인!DN50</f>
        <v>1970547.3</v>
      </c>
      <c r="DO50" s="35">
        <f>시기외12!DO50-시기외26!DO50</f>
        <v>8.433950179807196E-5</v>
      </c>
      <c r="DP50" s="28">
        <f>외인!DP50</f>
        <v>81015.039999999994</v>
      </c>
      <c r="DQ50" s="35">
        <f>시기외12!DQ50-시기외26!DQ50</f>
        <v>-1.7008389771906093E-3</v>
      </c>
      <c r="DR50" s="28">
        <f>외인!DR50</f>
        <v>41124.76</v>
      </c>
      <c r="DS50" s="35">
        <f>시기외12!DS50-시기외26!DS50</f>
        <v>-9.3271157785075652E-4</v>
      </c>
      <c r="DT50" s="28">
        <f>외인!DT50</f>
        <v>126385.76</v>
      </c>
      <c r="DU50" s="35">
        <f>시기외12!DU50-시기외26!DU50</f>
        <v>-7.9578638786370148E-4</v>
      </c>
      <c r="DV50" s="28">
        <f>외인!DV50</f>
        <v>31700.55</v>
      </c>
      <c r="DW50" s="35">
        <f>시기외12!DW50-시기외26!DW50</f>
        <v>-1.4083653155702821E-3</v>
      </c>
      <c r="DX50" s="28">
        <f>외인!DX50</f>
        <v>108535.38</v>
      </c>
      <c r="DY50" s="35">
        <f>시기외12!DY50-시기외26!DY50</f>
        <v>-1.386042552819048E-3</v>
      </c>
      <c r="DZ50" s="28">
        <f>외인!DZ50</f>
        <v>8771.2999999999993</v>
      </c>
      <c r="EA50" s="35">
        <f>시기외12!EA50-시기외26!EA50</f>
        <v>-3.5800073863481051E-3</v>
      </c>
      <c r="EB50" s="28">
        <f>외인!EB50</f>
        <v>12767.58</v>
      </c>
      <c r="EC50" s="35">
        <f>시기외12!EC50-시기외26!EC50</f>
        <v>-1.7710767524877599E-3</v>
      </c>
      <c r="ED50" s="28">
        <f>외인!ED50</f>
        <v>10391.16</v>
      </c>
      <c r="EE50" s="35">
        <f>시기외12!EE50-시기외26!EE50</f>
        <v>-1.4898429433973419E-3</v>
      </c>
      <c r="EF50" s="28">
        <f>외인!EF50</f>
        <v>251237.11</v>
      </c>
      <c r="EG50" s="35">
        <f>시기외12!EG50-시기외26!EG50</f>
        <v>-9.135213892519765E-4</v>
      </c>
      <c r="EH50" s="28">
        <f>외인!EH50</f>
        <v>183253.47</v>
      </c>
      <c r="EI50" s="35">
        <f>시기외12!EI50-시기외26!EI50</f>
        <v>-3.67935030620476E-4</v>
      </c>
      <c r="EJ50" s="28">
        <f>외인!EJ50</f>
        <v>95378.06</v>
      </c>
      <c r="EK50" s="35">
        <f>시기외12!EK50-시기외26!EK50</f>
        <v>-4.3410823860955724E-4</v>
      </c>
      <c r="EL50" s="28">
        <f>외인!EL50</f>
        <v>33549.360000000001</v>
      </c>
      <c r="EM50" s="35">
        <f>시기외12!EM50-시기외26!EM50</f>
        <v>-2.2884654002814286E-3</v>
      </c>
      <c r="EN50" s="28">
        <f>외인!EN50</f>
        <v>41124.76</v>
      </c>
      <c r="EO50" s="35">
        <f>시기외12!EO50-시기외26!EO50</f>
        <v>-9.3271157785075652E-4</v>
      </c>
      <c r="EP50" s="28">
        <f>외인!EP50</f>
        <v>159546.89000000001</v>
      </c>
      <c r="EQ50" s="35">
        <f>시기외12!EQ50-시기외26!EQ50</f>
        <v>-5.2740720807958473E-4</v>
      </c>
      <c r="ER50" s="28">
        <f>외인!ER50</f>
        <v>14500.85</v>
      </c>
      <c r="ES50" s="35">
        <f>시기외12!ES50-시기외26!ES50</f>
        <v>-3.0133774903576918E-3</v>
      </c>
      <c r="ET50" s="28">
        <f>외인!ET50</f>
        <v>116873.62</v>
      </c>
      <c r="EU50" s="35">
        <f>시기외12!EU50-시기외26!EU50</f>
        <v>-4.8783730086396717E-4</v>
      </c>
      <c r="EV50" s="28">
        <f>외인!EV50</f>
        <v>46606.25</v>
      </c>
      <c r="EW50" s="35">
        <f>시기외12!EW50-시기외26!EW50</f>
        <v>-1.2741608621874177E-4</v>
      </c>
      <c r="EX50" s="28">
        <f>외인!EX50</f>
        <v>52858.17</v>
      </c>
      <c r="EY50" s="35">
        <f>시기외12!EY50-시기외26!EY50</f>
        <v>3.7056118534211746E-4</v>
      </c>
    </row>
    <row r="51" spans="1:155">
      <c r="A51" s="27">
        <f>외인!A51</f>
        <v>46106</v>
      </c>
      <c r="B51" s="28">
        <f>외인!B51</f>
        <v>4508312.18</v>
      </c>
      <c r="C51" s="35">
        <f>시기외12!C51-시기외26!C51</f>
        <v>-2.1949330575071779E-4</v>
      </c>
      <c r="D51" s="28">
        <f>외인!D51</f>
        <v>639683.52</v>
      </c>
      <c r="E51" s="35">
        <f>시기외12!E51-시기외26!E51</f>
        <v>-1.7224894604538463E-3</v>
      </c>
      <c r="F51" s="28">
        <f>외인!F51</f>
        <v>1904225.25</v>
      </c>
      <c r="G51" s="35">
        <f>시기외12!G51-시기외26!G51</f>
        <v>-2.0714966657347633E-4</v>
      </c>
      <c r="H51" s="28">
        <f>외인!H51</f>
        <v>283578.7</v>
      </c>
      <c r="I51" s="35">
        <f>시기외12!I51-시기외26!I51</f>
        <v>-8.4441408149588397E-4</v>
      </c>
      <c r="J51" s="28">
        <f>외인!J51</f>
        <v>39478.69</v>
      </c>
      <c r="K51" s="35">
        <f>시기외12!K51-시기외26!K51</f>
        <v>-5.5235683855042088E-4</v>
      </c>
      <c r="L51" s="28">
        <f>외인!L51</f>
        <v>262308.14</v>
      </c>
      <c r="M51" s="35">
        <f>시기외12!M51-시기외26!M51</f>
        <v>-7.9281547328889711E-4</v>
      </c>
      <c r="N51" s="28">
        <f>외인!N51</f>
        <v>234066.72</v>
      </c>
      <c r="O51" s="35">
        <f>시기외12!O51-시기외26!O51</f>
        <v>-1.9309949743913542E-4</v>
      </c>
      <c r="P51" s="28">
        <f>외인!P51</f>
        <v>200165.91</v>
      </c>
      <c r="Q51" s="35">
        <f>시기외12!Q51-시기외26!Q51</f>
        <v>-8.5188307851218883E-4</v>
      </c>
      <c r="R51" s="28">
        <f>외인!R51</f>
        <v>127827.17</v>
      </c>
      <c r="S51" s="35">
        <f>시기외12!S51-시기외26!S51</f>
        <v>-7.7825794163923455E-4</v>
      </c>
      <c r="T51" s="28">
        <f>외인!T51</f>
        <v>8626.58</v>
      </c>
      <c r="U51" s="35">
        <f>시기외12!U51-시기외26!U51</f>
        <v>3.8732740133996411E-4</v>
      </c>
      <c r="V51" s="28">
        <f>외인!V51</f>
        <v>112093</v>
      </c>
      <c r="W51" s="35">
        <f>시기외12!W51-시기외26!W51</f>
        <v>-1.1792454160392727E-3</v>
      </c>
      <c r="X51" s="28">
        <f>외인!X51</f>
        <v>1937204.69</v>
      </c>
      <c r="Y51" s="35">
        <f>시기외12!Y51-시기외26!Y51</f>
        <v>-1.1019527194919363E-4</v>
      </c>
      <c r="Z51" s="28">
        <f>외인!Z51</f>
        <v>48098.66</v>
      </c>
      <c r="AA51" s="35">
        <f>시기외12!AA51-시기외26!AA51</f>
        <v>-9.7130800166207233E-5</v>
      </c>
      <c r="AB51" s="28">
        <f>외인!AB51</f>
        <v>198799.45</v>
      </c>
      <c r="AC51" s="35">
        <f>시기외12!AC51-시기외26!AC51</f>
        <v>-2.2283701574577568E-4</v>
      </c>
      <c r="AD51" s="28">
        <f>외인!AD51</f>
        <v>20634.59</v>
      </c>
      <c r="AE51" s="35">
        <f>시기외12!AE51-시기외26!AE51</f>
        <v>-5.3576519447707323E-4</v>
      </c>
      <c r="AF51" s="28">
        <f>외인!AF51</f>
        <v>23846.82</v>
      </c>
      <c r="AG51" s="35">
        <f>시기외12!AG51-시기외26!AG51</f>
        <v>-2.5701009735574972E-4</v>
      </c>
      <c r="AH51" s="28">
        <f>외인!AH51</f>
        <v>191661.01</v>
      </c>
      <c r="AI51" s="35">
        <f>시기외12!AI51-시기외26!AI51</f>
        <v>-3.5037386308712522E-4</v>
      </c>
      <c r="AJ51" s="28">
        <f>외인!AJ51</f>
        <v>109981.22</v>
      </c>
      <c r="AK51" s="35">
        <f>시기외12!AK51-시기외26!AK51</f>
        <v>-1.6670530800732531E-3</v>
      </c>
      <c r="AL51" s="28">
        <f>외인!AL51</f>
        <v>86606.62</v>
      </c>
      <c r="AM51" s="35">
        <f>시기외12!AM51-시기외26!AM51</f>
        <v>-2.0658970131537456E-4</v>
      </c>
      <c r="AN51" s="28">
        <f>외인!AN51</f>
        <v>166796.5</v>
      </c>
      <c r="AO51" s="35">
        <f>시기외12!AO51-시기외26!AO51</f>
        <v>-1.8827190910529132E-4</v>
      </c>
      <c r="AP51" s="28">
        <f>외인!AP51</f>
        <v>123946.67</v>
      </c>
      <c r="AQ51" s="35">
        <f>시기외12!AQ51-시기외26!AQ51</f>
        <v>-4.0977870986625082E-4</v>
      </c>
      <c r="AR51" s="28">
        <f>외인!AR51</f>
        <v>24344.97</v>
      </c>
      <c r="AS51" s="35">
        <f>시기외12!AS51-시기외26!AS51</f>
        <v>-5.2690965452484404E-4</v>
      </c>
      <c r="AT51" s="28">
        <f>외인!AT51</f>
        <v>77978.38</v>
      </c>
      <c r="AU51" s="35">
        <f>시기외12!AU51-시기외26!AU51</f>
        <v>-5.9922092384291669E-4</v>
      </c>
      <c r="AV51" s="28">
        <f>외인!AV51</f>
        <v>48415.21</v>
      </c>
      <c r="AW51" s="35">
        <f>시기외12!AW51-시기외26!AW51</f>
        <v>-8.5933753772691308E-4</v>
      </c>
      <c r="AX51" s="28">
        <f>외인!AX51</f>
        <v>58850.14</v>
      </c>
      <c r="AY51" s="35">
        <f>시기외12!AY51-시기외26!AY51</f>
        <v>-2.0895057620029752E-3</v>
      </c>
      <c r="AZ51" s="28">
        <f>외인!AZ51</f>
        <v>2071968.74</v>
      </c>
      <c r="BA51" s="35">
        <f>시기외12!BA51-시기외26!BA51</f>
        <v>-1.1767765539264429E-4</v>
      </c>
      <c r="BB51" s="28">
        <f>외인!BB51</f>
        <v>101965.18</v>
      </c>
      <c r="BC51" s="35">
        <f>시기외12!BC51-시기외26!BC51</f>
        <v>1.4631608971484697E-4</v>
      </c>
      <c r="BD51" s="28">
        <f>외인!BD51</f>
        <v>39944.660000000003</v>
      </c>
      <c r="BE51" s="35">
        <f>시기외12!BE51-시기외26!BE51</f>
        <v>7.6754507731959399E-4</v>
      </c>
      <c r="BF51" s="28">
        <f>외인!BF51</f>
        <v>0</v>
      </c>
      <c r="BG51" s="35" t="e">
        <f>시기외12!BG51-시기외26!BG51</f>
        <v>#DIV/0!</v>
      </c>
      <c r="BH51" s="28">
        <f>외인!BH51</f>
        <v>91068.89</v>
      </c>
      <c r="BI51" s="35">
        <f>시기외12!BI51-시기외26!BI51</f>
        <v>9.2410945103018271E-5</v>
      </c>
      <c r="BJ51" s="28">
        <f>외인!BJ51</f>
        <v>115495.2</v>
      </c>
      <c r="BK51" s="35">
        <f>시기외12!BK51-시기외26!BK51</f>
        <v>-1.2215182409970765E-3</v>
      </c>
      <c r="BL51" s="28">
        <f>외인!BL51</f>
        <v>48535.57</v>
      </c>
      <c r="BM51" s="35">
        <f>시기외12!BM51-시기외26!BM51</f>
        <v>-6.7747701643909846E-4</v>
      </c>
      <c r="BN51" s="28">
        <f>외인!BN51</f>
        <v>44421.81</v>
      </c>
      <c r="BO51" s="35">
        <f>시기외12!BO51-시기외26!BO51</f>
        <v>-4.9018754414552725E-4</v>
      </c>
      <c r="BP51" s="28">
        <f>외인!BP51</f>
        <v>69536.22</v>
      </c>
      <c r="BQ51" s="35">
        <f>시기외12!BQ51-시기외26!BQ51</f>
        <v>-1.9253989262937117E-3</v>
      </c>
      <c r="BR51" s="28">
        <f>외인!BR51</f>
        <v>253679.46</v>
      </c>
      <c r="BS51" s="35">
        <f>시기외12!BS51-시기외26!BS51</f>
        <v>-5.8810887919529355E-4</v>
      </c>
      <c r="BT51" s="28">
        <f>외인!BT51</f>
        <v>1976955.14</v>
      </c>
      <c r="BU51" s="35">
        <f>시기외12!BU51-시기외26!BU51</f>
        <v>-1.1722913782747464E-4</v>
      </c>
      <c r="BV51" s="28">
        <f>외인!BV51</f>
        <v>383231.43</v>
      </c>
      <c r="BW51" s="35">
        <f>시기외12!BW51-시기외26!BW51</f>
        <v>-4.637480349831925E-4</v>
      </c>
      <c r="BX51" s="28">
        <f>외인!BX51</f>
        <v>75546.67</v>
      </c>
      <c r="BY51" s="35">
        <f>시기외12!BY51-시기외26!BY51</f>
        <v>-1.479673969964401E-5</v>
      </c>
      <c r="BZ51" s="28">
        <f>외인!BZ51</f>
        <v>253403.13</v>
      </c>
      <c r="CA51" s="35">
        <f>시기외12!CA51-시기외26!CA51</f>
        <v>-2.182604442469184E-4</v>
      </c>
      <c r="CB51" s="28">
        <f>외인!CB51</f>
        <v>12876.88</v>
      </c>
      <c r="CC51" s="35">
        <f>시기외12!CC51-시기외26!CC51</f>
        <v>-8.3885898888853253E-4</v>
      </c>
      <c r="CD51" s="28">
        <f>외인!CD51</f>
        <v>31575.1</v>
      </c>
      <c r="CE51" s="35">
        <f>시기외12!CE51-시기외26!CE51</f>
        <v>-2.6091288683750395E-3</v>
      </c>
      <c r="CF51" s="28">
        <f>외인!CF51</f>
        <v>24462.080000000002</v>
      </c>
      <c r="CG51" s="35">
        <f>시기외12!CG51-시기외26!CG51</f>
        <v>-4.4613936156996734E-4</v>
      </c>
      <c r="CH51" s="28">
        <f>외인!CH51</f>
        <v>66723.850000000006</v>
      </c>
      <c r="CI51" s="35">
        <f>시기외12!CI51-시기외26!CI51</f>
        <v>-5.6198499577992268E-4</v>
      </c>
      <c r="CJ51" s="28">
        <f>외인!CJ51</f>
        <v>395905.15</v>
      </c>
      <c r="CK51" s="35">
        <f>시기외12!CK51-시기외26!CK51</f>
        <v>-1.1040876724592104E-3</v>
      </c>
      <c r="CL51" s="28">
        <f>외인!CL51</f>
        <v>226856.27</v>
      </c>
      <c r="CM51" s="35">
        <f>시기외12!CM51-시기외26!CM51</f>
        <v>-2.3066616151921467E-4</v>
      </c>
      <c r="CN51" s="28">
        <f>외인!CN51</f>
        <v>119139.07</v>
      </c>
      <c r="CO51" s="35">
        <f>시기외12!CO51-시기외26!CO51</f>
        <v>-6.0091214500686599E-4</v>
      </c>
      <c r="CP51" s="28">
        <f>외인!CP51</f>
        <v>102556.02</v>
      </c>
      <c r="CQ51" s="35">
        <f>시기외12!CQ51-시기외26!CQ51</f>
        <v>1.3808098210410559E-4</v>
      </c>
      <c r="CR51" s="28">
        <f>외인!CR51</f>
        <v>161123.66</v>
      </c>
      <c r="CS51" s="35">
        <f>시기외12!CS51-시기외26!CS51</f>
        <v>-8.7159407172943517E-4</v>
      </c>
      <c r="CT51" s="28">
        <f>외인!CT51</f>
        <v>116425.51</v>
      </c>
      <c r="CU51" s="35">
        <f>시기외12!CU51-시기외26!CU51</f>
        <v>-2.6914577041606616E-5</v>
      </c>
      <c r="CV51" s="28">
        <f>외인!CV51</f>
        <v>1976955.14</v>
      </c>
      <c r="CW51" s="35">
        <f>시기외12!CW51-시기외26!CW51</f>
        <v>-1.1722913782747464E-4</v>
      </c>
      <c r="CX51" s="28">
        <f>외인!CX51</f>
        <v>200994.85</v>
      </c>
      <c r="CY51" s="35">
        <f>시기외12!CY51-시기외26!CY51</f>
        <v>-5.6630508479061791E-4</v>
      </c>
      <c r="CZ51" s="28">
        <f>외인!CZ51</f>
        <v>17383.669999999998</v>
      </c>
      <c r="DA51" s="35">
        <f>시기외12!DA51-시기외26!DA51</f>
        <v>-5.3436066534342153E-4</v>
      </c>
      <c r="DB51" s="28">
        <f>외인!DB51</f>
        <v>39944.660000000003</v>
      </c>
      <c r="DC51" s="35">
        <f>시기외12!DC51-시기외26!DC51</f>
        <v>7.6754507731959399E-4</v>
      </c>
      <c r="DD51" s="28">
        <f>외인!DD51</f>
        <v>8626.58</v>
      </c>
      <c r="DE51" s="35">
        <f>시기외12!DE51-시기외26!DE51</f>
        <v>3.8732740133996411E-4</v>
      </c>
      <c r="DF51" s="28">
        <f>외인!DF51</f>
        <v>56175.1</v>
      </c>
      <c r="DG51" s="35">
        <f>시기외12!DG51-시기외26!DG51</f>
        <v>3.0045193558724903E-5</v>
      </c>
      <c r="DH51" s="28">
        <f>외인!DH51</f>
        <v>23456.76</v>
      </c>
      <c r="DI51" s="35">
        <f>시기외12!DI51-시기외26!DI51</f>
        <v>-3.4790578706805236E-3</v>
      </c>
      <c r="DJ51" s="28">
        <f>외인!DJ51</f>
        <v>570096.44999999995</v>
      </c>
      <c r="DK51" s="35">
        <f>시기외12!DK51-시기외26!DK51</f>
        <v>-6.2101946302634968E-4</v>
      </c>
      <c r="DL51" s="28">
        <f>외인!DL51</f>
        <v>94547.33</v>
      </c>
      <c r="DM51" s="35">
        <f>시기외12!DM51-시기외26!DM51</f>
        <v>-6.1000997479801217E-4</v>
      </c>
      <c r="DN51" s="28">
        <f>외인!DN51</f>
        <v>1976955.14</v>
      </c>
      <c r="DO51" s="35">
        <f>시기외12!DO51-시기외26!DO51</f>
        <v>-1.1722913782747464E-4</v>
      </c>
      <c r="DP51" s="28">
        <f>외인!DP51</f>
        <v>82915.3</v>
      </c>
      <c r="DQ51" s="35">
        <f>시기외12!DQ51-시기외26!DQ51</f>
        <v>-1.8221344545857855E-3</v>
      </c>
      <c r="DR51" s="28">
        <f>외인!DR51</f>
        <v>41195.94</v>
      </c>
      <c r="DS51" s="35">
        <f>시기외12!DS51-시기외26!DS51</f>
        <v>-8.9796267071876436E-4</v>
      </c>
      <c r="DT51" s="28">
        <f>외인!DT51</f>
        <v>127827.17</v>
      </c>
      <c r="DU51" s="35">
        <f>시기외12!DU51-시기외26!DU51</f>
        <v>-7.7825794163923455E-4</v>
      </c>
      <c r="DV51" s="28">
        <f>외인!DV51</f>
        <v>33023</v>
      </c>
      <c r="DW51" s="35">
        <f>시기외12!DW51-시기외26!DW51</f>
        <v>-1.2552030441385471E-3</v>
      </c>
      <c r="DX51" s="28">
        <f>외인!DX51</f>
        <v>112093</v>
      </c>
      <c r="DY51" s="35">
        <f>시기외12!DY51-시기외26!DY51</f>
        <v>-1.1792454160392727E-3</v>
      </c>
      <c r="DZ51" s="28">
        <f>외인!DZ51</f>
        <v>8812.02</v>
      </c>
      <c r="EA51" s="35">
        <f>시기외12!EA51-시기외26!EA51</f>
        <v>-3.4733728600879945E-3</v>
      </c>
      <c r="EB51" s="28">
        <f>외인!EB51</f>
        <v>12923.33</v>
      </c>
      <c r="EC51" s="35">
        <f>시기외12!EC51-시기외26!EC51</f>
        <v>-1.6689886222508096E-3</v>
      </c>
      <c r="ED51" s="28">
        <f>외인!ED51</f>
        <v>10638.72</v>
      </c>
      <c r="EE51" s="35">
        <f>시기외12!EE51-시기외26!EE51</f>
        <v>-1.2518543408563943E-3</v>
      </c>
      <c r="EF51" s="28">
        <f>외인!EF51</f>
        <v>261862</v>
      </c>
      <c r="EG51" s="35">
        <f>시기외12!EG51-시기외26!EG51</f>
        <v>-8.4614533152333621E-4</v>
      </c>
      <c r="EH51" s="28">
        <f>외인!EH51</f>
        <v>188404.86</v>
      </c>
      <c r="EI51" s="35">
        <f>시기외12!EI51-시기외26!EI51</f>
        <v>-3.9497534049951058E-4</v>
      </c>
      <c r="EJ51" s="28">
        <f>외인!EJ51</f>
        <v>95617.54</v>
      </c>
      <c r="EK51" s="35">
        <f>시기외12!EK51-시기외26!EK51</f>
        <v>-3.5658218570561065E-4</v>
      </c>
      <c r="EL51" s="28">
        <f>외인!EL51</f>
        <v>34140.28</v>
      </c>
      <c r="EM51" s="35">
        <f>시기외12!EM51-시기외26!EM51</f>
        <v>-2.3932309330880739E-3</v>
      </c>
      <c r="EN51" s="28">
        <f>외인!EN51</f>
        <v>41195.94</v>
      </c>
      <c r="EO51" s="35">
        <f>시기외12!EO51-시기외26!EO51</f>
        <v>-8.9796267071876436E-4</v>
      </c>
      <c r="EP51" s="28">
        <f>외인!EP51</f>
        <v>169580.46</v>
      </c>
      <c r="EQ51" s="35">
        <f>시기외12!EQ51-시기외26!EQ51</f>
        <v>-5.3052493608991553E-4</v>
      </c>
      <c r="ER51" s="28">
        <f>외인!ER51</f>
        <v>15073.07</v>
      </c>
      <c r="ES51" s="35">
        <f>시기외12!ES51-시기외26!ES51</f>
        <v>-4.1305517015888778E-3</v>
      </c>
      <c r="ET51" s="28">
        <f>외인!ET51</f>
        <v>123946.67</v>
      </c>
      <c r="EU51" s="35">
        <f>시기외12!EU51-시기외26!EU51</f>
        <v>-4.0977870986625082E-4</v>
      </c>
      <c r="EV51" s="28">
        <f>외인!EV51</f>
        <v>48098.66</v>
      </c>
      <c r="EW51" s="35">
        <f>시기외12!EW51-시기외26!EW51</f>
        <v>-9.7130800166207233E-5</v>
      </c>
      <c r="EX51" s="28">
        <f>외인!EX51</f>
        <v>54457.36</v>
      </c>
      <c r="EY51" s="35">
        <f>시기외12!EY51-시기외26!EY51</f>
        <v>3.5211761353185194E-4</v>
      </c>
    </row>
    <row r="52" spans="1:155">
      <c r="A52" s="27">
        <f>외인!A52</f>
        <v>46107</v>
      </c>
      <c r="B52" s="28">
        <f>외인!B52</f>
        <v>4363195.08</v>
      </c>
      <c r="C52" s="35">
        <f>시기외12!C52-시기외26!C52</f>
        <v>-3.1976605804002133E-4</v>
      </c>
      <c r="D52" s="28">
        <f>외인!D52</f>
        <v>628937.56999999995</v>
      </c>
      <c r="E52" s="35">
        <f>시기외12!E52-시기외26!E52</f>
        <v>-1.6170994497962056E-3</v>
      </c>
      <c r="F52" s="28">
        <f>외인!F52</f>
        <v>1837540.48</v>
      </c>
      <c r="G52" s="35">
        <f>시기외12!G52-시기외26!G52</f>
        <v>-4.3025520055116903E-4</v>
      </c>
      <c r="H52" s="28">
        <f>외인!H52</f>
        <v>278304.07</v>
      </c>
      <c r="I52" s="35">
        <f>시기외12!I52-시기외26!I52</f>
        <v>-5.541944748125398E-4</v>
      </c>
      <c r="J52" s="28">
        <f>외인!J52</f>
        <v>38060.5</v>
      </c>
      <c r="K52" s="35">
        <f>시기외12!K52-시기외26!K52</f>
        <v>-5.8351129409438349E-4</v>
      </c>
      <c r="L52" s="28">
        <f>외인!L52</f>
        <v>257238.68</v>
      </c>
      <c r="M52" s="35">
        <f>시기외12!M52-시기외26!M52</f>
        <v>-5.2453067097318006E-4</v>
      </c>
      <c r="N52" s="28">
        <f>외인!N52</f>
        <v>229680.57</v>
      </c>
      <c r="O52" s="35">
        <f>시기외12!O52-시기외26!O52</f>
        <v>-2.2217215778200326E-4</v>
      </c>
      <c r="P52" s="28">
        <f>외인!P52</f>
        <v>200277.82</v>
      </c>
      <c r="Q52" s="35">
        <f>시기외12!Q52-시기외26!Q52</f>
        <v>-7.4364619642492747E-4</v>
      </c>
      <c r="R52" s="28">
        <f>외인!R52</f>
        <v>125107.09</v>
      </c>
      <c r="S52" s="35">
        <f>시기외12!S52-시기외26!S52</f>
        <v>-7.3044895082691533E-4</v>
      </c>
      <c r="T52" s="28">
        <f>외인!T52</f>
        <v>8592.7199999999993</v>
      </c>
      <c r="U52" s="35">
        <f>시기외12!U52-시기외26!U52</f>
        <v>5.805412569437811E-4</v>
      </c>
      <c r="V52" s="28">
        <f>외인!V52</f>
        <v>106127.12</v>
      </c>
      <c r="W52" s="35">
        <f>시기외12!W52-시기외26!W52</f>
        <v>-1.1343222975995254E-3</v>
      </c>
      <c r="X52" s="28">
        <f>외인!X52</f>
        <v>1834035.83</v>
      </c>
      <c r="Y52" s="35">
        <f>시기외12!Y52-시기외26!Y52</f>
        <v>-3.9761462459776166E-4</v>
      </c>
      <c r="Z52" s="28">
        <f>외인!Z52</f>
        <v>44776.15</v>
      </c>
      <c r="AA52" s="35">
        <f>시기외12!AA52-시기외26!AA52</f>
        <v>-1.1523798778945464E-4</v>
      </c>
      <c r="AB52" s="28">
        <f>외인!AB52</f>
        <v>200662.64</v>
      </c>
      <c r="AC52" s="35">
        <f>시기외12!AC52-시기외26!AC52</f>
        <v>-2.2122656498640991E-4</v>
      </c>
      <c r="AD52" s="28">
        <f>외인!AD52</f>
        <v>19861.23</v>
      </c>
      <c r="AE52" s="35">
        <f>시기외12!AE52-시기외26!AE52</f>
        <v>-4.0332942895413796E-4</v>
      </c>
      <c r="AF52" s="28">
        <f>외인!AF52</f>
        <v>23607</v>
      </c>
      <c r="AG52" s="35">
        <f>시기외12!AG52-시기외26!AG52</f>
        <v>-1.6698868099113118E-4</v>
      </c>
      <c r="AH52" s="28">
        <f>외인!AH52</f>
        <v>189396.85</v>
      </c>
      <c r="AI52" s="35">
        <f>시기외12!AI52-시기외26!AI52</f>
        <v>-4.8177624706973214E-4</v>
      </c>
      <c r="AJ52" s="28">
        <f>외인!AJ52</f>
        <v>108896.2</v>
      </c>
      <c r="AK52" s="35">
        <f>시기외12!AK52-시기외26!AK52</f>
        <v>-1.4587049030496207E-3</v>
      </c>
      <c r="AL52" s="28">
        <f>외인!AL52</f>
        <v>85437.52</v>
      </c>
      <c r="AM52" s="35">
        <f>시기외12!AM52-시기외26!AM52</f>
        <v>-1.1992724770983998E-4</v>
      </c>
      <c r="AN52" s="28">
        <f>외인!AN52</f>
        <v>163282.81</v>
      </c>
      <c r="AO52" s="35">
        <f>시기외12!AO52-시기외26!AO52</f>
        <v>-2.6697928565414149E-4</v>
      </c>
      <c r="AP52" s="28">
        <f>외인!AP52</f>
        <v>120579.43</v>
      </c>
      <c r="AQ52" s="35">
        <f>시기외12!AQ52-시기외26!AQ52</f>
        <v>-3.650636970177887E-4</v>
      </c>
      <c r="AR52" s="28">
        <f>외인!AR52</f>
        <v>24002.78</v>
      </c>
      <c r="AS52" s="35">
        <f>시기외12!AS52-시기외26!AS52</f>
        <v>-4.544047411178059E-4</v>
      </c>
      <c r="AT52" s="28">
        <f>외인!AT52</f>
        <v>76511.59</v>
      </c>
      <c r="AU52" s="35">
        <f>시기외12!AU52-시기외26!AU52</f>
        <v>-5.0965419640164409E-4</v>
      </c>
      <c r="AV52" s="28">
        <f>외인!AV52</f>
        <v>47930.48</v>
      </c>
      <c r="AW52" s="35">
        <f>시기외12!AW52-시기외26!AW52</f>
        <v>-5.6104998235434055E-4</v>
      </c>
      <c r="AX52" s="28">
        <f>외인!AX52</f>
        <v>57247.59</v>
      </c>
      <c r="AY52" s="35">
        <f>시기외12!AY52-시기외26!AY52</f>
        <v>-2.4116085595949355E-3</v>
      </c>
      <c r="AZ52" s="28">
        <f>외인!AZ52</f>
        <v>1966489.06</v>
      </c>
      <c r="BA52" s="35">
        <f>시기외12!BA52-시기외26!BA52</f>
        <v>-3.8981791227187153E-4</v>
      </c>
      <c r="BB52" s="28">
        <f>외인!BB52</f>
        <v>97202.97</v>
      </c>
      <c r="BC52" s="35">
        <f>시기외12!BC52-시기외26!BC52</f>
        <v>1.388225999848921E-4</v>
      </c>
      <c r="BD52" s="28">
        <f>외인!BD52</f>
        <v>39327.32</v>
      </c>
      <c r="BE52" s="35">
        <f>시기외12!BE52-시기외26!BE52</f>
        <v>8.0087520278780515E-4</v>
      </c>
      <c r="BF52" s="28">
        <f>외인!BF52</f>
        <v>0</v>
      </c>
      <c r="BG52" s="35" t="e">
        <f>시기외12!BG52-시기외26!BG52</f>
        <v>#DIV/0!</v>
      </c>
      <c r="BH52" s="28">
        <f>외인!BH52</f>
        <v>87916.89</v>
      </c>
      <c r="BI52" s="35">
        <f>시기외12!BI52-시기외26!BI52</f>
        <v>1.533783774277991E-4</v>
      </c>
      <c r="BJ52" s="28">
        <f>외인!BJ52</f>
        <v>114183.95</v>
      </c>
      <c r="BK52" s="35">
        <f>시기외12!BK52-시기외26!BK52</f>
        <v>-9.5112716018212686E-4</v>
      </c>
      <c r="BL52" s="28">
        <f>외인!BL52</f>
        <v>47428.42</v>
      </c>
      <c r="BM52" s="35">
        <f>시기외12!BM52-시기외26!BM52</f>
        <v>-5.8691514224921255E-4</v>
      </c>
      <c r="BN52" s="28">
        <f>외인!BN52</f>
        <v>44097.48</v>
      </c>
      <c r="BO52" s="35">
        <f>시기외12!BO52-시기외26!BO52</f>
        <v>-3.1967785084786285E-4</v>
      </c>
      <c r="BP52" s="28">
        <f>외인!BP52</f>
        <v>67847.37</v>
      </c>
      <c r="BQ52" s="35">
        <f>시기외12!BQ52-시기외26!BQ52</f>
        <v>-2.2480804248963485E-3</v>
      </c>
      <c r="BR52" s="28">
        <f>외인!BR52</f>
        <v>246470.46</v>
      </c>
      <c r="BS52" s="35">
        <f>시기외12!BS52-시기외26!BS52</f>
        <v>-6.5342127703699854E-4</v>
      </c>
      <c r="BT52" s="28">
        <f>외인!BT52</f>
        <v>1871604.48</v>
      </c>
      <c r="BU52" s="35">
        <f>시기외12!BU52-시기외26!BU52</f>
        <v>-3.9782173002924455E-4</v>
      </c>
      <c r="BV52" s="28">
        <f>외인!BV52</f>
        <v>371234.12</v>
      </c>
      <c r="BW52" s="35">
        <f>시기외12!BW52-시기외26!BW52</f>
        <v>-3.590898302709537E-4</v>
      </c>
      <c r="BX52" s="28">
        <f>외인!BX52</f>
        <v>74231.19</v>
      </c>
      <c r="BY52" s="35">
        <f>시기외12!BY52-시기외26!BY52</f>
        <v>4.3296737406831195E-5</v>
      </c>
      <c r="BZ52" s="28">
        <f>외인!BZ52</f>
        <v>248720.33</v>
      </c>
      <c r="CA52" s="35">
        <f>시기외12!CA52-시기외26!CA52</f>
        <v>-2.3603982095678558E-4</v>
      </c>
      <c r="CB52" s="28">
        <f>외인!CB52</f>
        <v>12719.79</v>
      </c>
      <c r="CC52" s="35">
        <f>시기외12!CC52-시기외26!CC52</f>
        <v>-7.7029651527829796E-4</v>
      </c>
      <c r="CD52" s="28">
        <f>외인!CD52</f>
        <v>31353.58</v>
      </c>
      <c r="CE52" s="35">
        <f>시기외12!CE52-시기외26!CE52</f>
        <v>-2.4629855287535188E-3</v>
      </c>
      <c r="CF52" s="28">
        <f>외인!CF52</f>
        <v>24292.27</v>
      </c>
      <c r="CG52" s="35">
        <f>시기외12!CG52-시기외26!CG52</f>
        <v>-3.4609828477512685E-4</v>
      </c>
      <c r="CH52" s="28">
        <f>외인!CH52</f>
        <v>66199.92</v>
      </c>
      <c r="CI52" s="35">
        <f>시기외12!CI52-시기외26!CI52</f>
        <v>-3.4307997824676635E-4</v>
      </c>
      <c r="CJ52" s="28">
        <f>외인!CJ52</f>
        <v>400067.94</v>
      </c>
      <c r="CK52" s="35">
        <f>시기외12!CK52-시기외26!CK52</f>
        <v>-9.9116307973349214E-4</v>
      </c>
      <c r="CL52" s="28">
        <f>외인!CL52</f>
        <v>228506.78</v>
      </c>
      <c r="CM52" s="35">
        <f>시기외12!CM52-시기외26!CM52</f>
        <v>-2.1486970002550411E-4</v>
      </c>
      <c r="CN52" s="28">
        <f>외인!CN52</f>
        <v>116545.82</v>
      </c>
      <c r="CO52" s="35">
        <f>시기외12!CO52-시기외26!CO52</f>
        <v>-5.383045736211409E-4</v>
      </c>
      <c r="CP52" s="28">
        <f>외인!CP52</f>
        <v>97773.47</v>
      </c>
      <c r="CQ52" s="35">
        <f>시기외12!CQ52-시기외26!CQ52</f>
        <v>1.305259849411953E-4</v>
      </c>
      <c r="CR52" s="28">
        <f>외인!CR52</f>
        <v>158182.59</v>
      </c>
      <c r="CS52" s="35">
        <f>시기외12!CS52-시기외26!CS52</f>
        <v>-7.8677580484493471E-4</v>
      </c>
      <c r="CT52" s="28">
        <f>외인!CT52</f>
        <v>113370.17</v>
      </c>
      <c r="CU52" s="35">
        <f>시기외12!CU52-시기외26!CU52</f>
        <v>-8.8883331698944674E-5</v>
      </c>
      <c r="CV52" s="28">
        <f>외인!CV52</f>
        <v>1871604.48</v>
      </c>
      <c r="CW52" s="35">
        <f>시기외12!CW52-시기외26!CW52</f>
        <v>-3.9782173002924455E-4</v>
      </c>
      <c r="CX52" s="28">
        <f>외인!CX52</f>
        <v>196869.09</v>
      </c>
      <c r="CY52" s="35">
        <f>시기외12!CY52-시기외26!CY52</f>
        <v>-3.1080346641661541E-4</v>
      </c>
      <c r="CZ52" s="28">
        <f>외인!CZ52</f>
        <v>17052.259999999998</v>
      </c>
      <c r="DA52" s="35">
        <f>시기외12!DA52-시기외26!DA52</f>
        <v>-4.711523939944103E-4</v>
      </c>
      <c r="DB52" s="28">
        <f>외인!DB52</f>
        <v>39327.32</v>
      </c>
      <c r="DC52" s="35">
        <f>시기외12!DC52-시기외26!DC52</f>
        <v>8.0087520278780515E-4</v>
      </c>
      <c r="DD52" s="28">
        <f>외인!DD52</f>
        <v>8592.7199999999993</v>
      </c>
      <c r="DE52" s="35">
        <f>시기외12!DE52-시기외26!DE52</f>
        <v>5.805412569437811E-4</v>
      </c>
      <c r="DF52" s="28">
        <f>외인!DF52</f>
        <v>55493.91</v>
      </c>
      <c r="DG52" s="35">
        <f>시기외12!DG52-시기외26!DG52</f>
        <v>8.0234807921280974E-5</v>
      </c>
      <c r="DH52" s="28">
        <f>외인!DH52</f>
        <v>23283.22</v>
      </c>
      <c r="DI52" s="35">
        <f>시기외12!DI52-시기외26!DI52</f>
        <v>-3.2745171539835661E-3</v>
      </c>
      <c r="DJ52" s="28">
        <f>외인!DJ52</f>
        <v>557034.86</v>
      </c>
      <c r="DK52" s="35">
        <f>시기외12!DK52-시기외26!DK52</f>
        <v>-5.8872277635813443E-4</v>
      </c>
      <c r="DL52" s="28">
        <f>외인!DL52</f>
        <v>91677.83</v>
      </c>
      <c r="DM52" s="35">
        <f>시기외12!DM52-시기외26!DM52</f>
        <v>-5.4368588358797375E-4</v>
      </c>
      <c r="DN52" s="28">
        <f>외인!DN52</f>
        <v>1871604.48</v>
      </c>
      <c r="DO52" s="35">
        <f>시기외12!DO52-시기외26!DO52</f>
        <v>-3.9782173002924455E-4</v>
      </c>
      <c r="DP52" s="28">
        <f>외인!DP52</f>
        <v>86098.8</v>
      </c>
      <c r="DQ52" s="35">
        <f>시기외12!DQ52-시기외26!DQ52</f>
        <v>-1.8858324654053285E-3</v>
      </c>
      <c r="DR52" s="28">
        <f>외인!DR52</f>
        <v>39884.93</v>
      </c>
      <c r="DS52" s="35">
        <f>시기외12!DS52-시기외26!DS52</f>
        <v>-8.7452491337604928E-4</v>
      </c>
      <c r="DT52" s="28">
        <f>외인!DT52</f>
        <v>125107.09</v>
      </c>
      <c r="DU52" s="35">
        <f>시기외12!DU52-시기외26!DU52</f>
        <v>-7.3044895082691533E-4</v>
      </c>
      <c r="DV52" s="28">
        <f>외인!DV52</f>
        <v>32801.29</v>
      </c>
      <c r="DW52" s="35">
        <f>시기외12!DW52-시기외26!DW52</f>
        <v>-1.025182955723041E-3</v>
      </c>
      <c r="DX52" s="28">
        <f>외인!DX52</f>
        <v>106127.12</v>
      </c>
      <c r="DY52" s="35">
        <f>시기외12!DY52-시기외26!DY52</f>
        <v>-1.1343222975995254E-3</v>
      </c>
      <c r="DZ52" s="28">
        <f>외인!DZ52</f>
        <v>8834.84</v>
      </c>
      <c r="EA52" s="35">
        <f>시기외12!EA52-시기외26!EA52</f>
        <v>-2.6662569356092538E-3</v>
      </c>
      <c r="EB52" s="28">
        <f>외인!EB52</f>
        <v>12786.66</v>
      </c>
      <c r="EC52" s="35">
        <f>시기외12!EC52-시기외26!EC52</f>
        <v>-1.4868849358035865E-3</v>
      </c>
      <c r="ED52" s="28">
        <f>외인!ED52</f>
        <v>10350.77</v>
      </c>
      <c r="EE52" s="35">
        <f>시기외12!EE52-시기외26!EE52</f>
        <v>-1.0742971453127695E-3</v>
      </c>
      <c r="EF52" s="28">
        <f>외인!EF52</f>
        <v>262858.87</v>
      </c>
      <c r="EG52" s="35">
        <f>시기외12!EG52-시기외26!EG52</f>
        <v>-6.7992907488025923E-4</v>
      </c>
      <c r="EH52" s="28">
        <f>외인!EH52</f>
        <v>179101.18</v>
      </c>
      <c r="EI52" s="35">
        <f>시기외12!EI52-시기외26!EI52</f>
        <v>-4.2262124908157034E-4</v>
      </c>
      <c r="EJ52" s="28">
        <f>외인!EJ52</f>
        <v>94292.3</v>
      </c>
      <c r="EK52" s="35">
        <f>시기외12!EK52-시기외26!EK52</f>
        <v>-2.5766028526223034E-4</v>
      </c>
      <c r="EL52" s="28">
        <f>외인!EL52</f>
        <v>33876.160000000003</v>
      </c>
      <c r="EM52" s="35">
        <f>시기외12!EM52-시기외26!EM52</f>
        <v>-2.2564267899392761E-3</v>
      </c>
      <c r="EN52" s="28">
        <f>외인!EN52</f>
        <v>39884.93</v>
      </c>
      <c r="EO52" s="35">
        <f>시기외12!EO52-시기외26!EO52</f>
        <v>-8.7452491337604928E-4</v>
      </c>
      <c r="EP52" s="28">
        <f>외인!EP52</f>
        <v>166464.51</v>
      </c>
      <c r="EQ52" s="35">
        <f>시기외12!EQ52-시기외26!EQ52</f>
        <v>-2.868284809243915E-4</v>
      </c>
      <c r="ER52" s="28">
        <f>외인!ER52</f>
        <v>14688.76</v>
      </c>
      <c r="ES52" s="35">
        <f>시기외12!ES52-시기외26!ES52</f>
        <v>-4.238003981524862E-3</v>
      </c>
      <c r="ET52" s="28">
        <f>외인!ET52</f>
        <v>120579.43</v>
      </c>
      <c r="EU52" s="35">
        <f>시기외12!EU52-시기외26!EU52</f>
        <v>-3.650636970177887E-4</v>
      </c>
      <c r="EV52" s="28">
        <f>외인!EV52</f>
        <v>44776.15</v>
      </c>
      <c r="EW52" s="35">
        <f>시기외12!EW52-시기외26!EW52</f>
        <v>-1.1523798778945464E-4</v>
      </c>
      <c r="EX52" s="28">
        <f>외인!EX52</f>
        <v>52997.32</v>
      </c>
      <c r="EY52" s="35">
        <f>시기외12!EY52-시기외26!EY52</f>
        <v>3.5170554369466401E-4</v>
      </c>
    </row>
    <row r="53" spans="1:155">
      <c r="A53" s="27">
        <f>외인!A53</f>
        <v>46108</v>
      </c>
      <c r="B53" s="28">
        <f>외인!B53</f>
        <v>4345976.24</v>
      </c>
      <c r="C53" s="35">
        <f>시기외12!C53-시기외26!C53</f>
        <v>-4.0267105997183854E-4</v>
      </c>
      <c r="D53" s="28">
        <f>외인!D53</f>
        <v>632233.11</v>
      </c>
      <c r="E53" s="35">
        <f>시기외12!E53-시기외26!E53</f>
        <v>-1.5568086147396505E-3</v>
      </c>
      <c r="F53" s="28">
        <f>외인!F53</f>
        <v>1834964.15</v>
      </c>
      <c r="G53" s="35">
        <f>시기외12!G53-시기외26!G53</f>
        <v>-5.8856951311932757E-4</v>
      </c>
      <c r="H53" s="28">
        <f>외인!H53</f>
        <v>283912.51</v>
      </c>
      <c r="I53" s="35">
        <f>시기외12!I53-시기외26!I53</f>
        <v>-2.8212691575105447E-4</v>
      </c>
      <c r="J53" s="28">
        <f>외인!J53</f>
        <v>40037.5</v>
      </c>
      <c r="K53" s="35">
        <f>시기외12!K53-시기외26!K53</f>
        <v>-6.1065863577834667E-4</v>
      </c>
      <c r="L53" s="28">
        <f>외인!L53</f>
        <v>262308.96000000002</v>
      </c>
      <c r="M53" s="35">
        <f>시기외12!M53-시기외26!M53</f>
        <v>-2.7416492674613271E-4</v>
      </c>
      <c r="N53" s="28">
        <f>외인!N53</f>
        <v>232163.42</v>
      </c>
      <c r="O53" s="35">
        <f>시기외12!O53-시기외26!O53</f>
        <v>-1.1589434068610786E-4</v>
      </c>
      <c r="P53" s="28">
        <f>외인!P53</f>
        <v>203459.91</v>
      </c>
      <c r="Q53" s="35">
        <f>시기외12!Q53-시기외26!Q53</f>
        <v>-6.4665771403125038E-4</v>
      </c>
      <c r="R53" s="28">
        <f>외인!R53</f>
        <v>125887.75</v>
      </c>
      <c r="S53" s="35">
        <f>시기외12!S53-시기외26!S53</f>
        <v>-6.8787594144431997E-4</v>
      </c>
      <c r="T53" s="28">
        <f>외인!T53</f>
        <v>8499.7000000000007</v>
      </c>
      <c r="U53" s="35">
        <f>시기외12!U53-시기외26!U53</f>
        <v>5.5711635439159623E-4</v>
      </c>
      <c r="V53" s="28">
        <f>외인!V53</f>
        <v>105709.37</v>
      </c>
      <c r="W53" s="35">
        <f>시기외12!W53-시기외26!W53</f>
        <v>-1.1869439575306563E-3</v>
      </c>
      <c r="X53" s="28">
        <f>외인!X53</f>
        <v>1823765.25</v>
      </c>
      <c r="Y53" s="35">
        <f>시기외12!Y53-시기외26!Y53</f>
        <v>-6.4861497444895257E-4</v>
      </c>
      <c r="Z53" s="28">
        <f>외인!Z53</f>
        <v>44125.63</v>
      </c>
      <c r="AA53" s="35">
        <f>시기외12!AA53-시기외26!AA53</f>
        <v>-1.2257165756197116E-4</v>
      </c>
      <c r="AB53" s="28">
        <f>외인!AB53</f>
        <v>202032.7</v>
      </c>
      <c r="AC53" s="35">
        <f>시기외12!AC53-시기외26!AC53</f>
        <v>-2.0936209786320364E-4</v>
      </c>
      <c r="AD53" s="28">
        <f>외인!AD53</f>
        <v>19936.93</v>
      </c>
      <c r="AE53" s="35">
        <f>시기외12!AE53-시기외26!AE53</f>
        <v>-4.4085194990022079E-4</v>
      </c>
      <c r="AF53" s="28">
        <f>외인!AF53</f>
        <v>23349.61</v>
      </c>
      <c r="AG53" s="35">
        <f>시기외12!AG53-시기외26!AG53</f>
        <v>-1.9390542154425043E-4</v>
      </c>
      <c r="AH53" s="28">
        <f>외인!AH53</f>
        <v>185288.79</v>
      </c>
      <c r="AI53" s="35">
        <f>시기외12!AI53-시기외26!AI53</f>
        <v>-6.1234525157079873E-4</v>
      </c>
      <c r="AJ53" s="28">
        <f>외인!AJ53</f>
        <v>110794.96</v>
      </c>
      <c r="AK53" s="35">
        <f>시기외12!AK53-시기외26!AK53</f>
        <v>-1.1591461321674829E-3</v>
      </c>
      <c r="AL53" s="28">
        <f>외인!AL53</f>
        <v>86411.64</v>
      </c>
      <c r="AM53" s="35">
        <f>시기외12!AM53-시기외26!AM53</f>
        <v>2.7436704620035861E-5</v>
      </c>
      <c r="AN53" s="28">
        <f>외인!AN53</f>
        <v>164722.25</v>
      </c>
      <c r="AO53" s="35">
        <f>시기외12!AO53-시기외26!AO53</f>
        <v>-1.9146093428641046E-4</v>
      </c>
      <c r="AP53" s="28">
        <f>외인!AP53</f>
        <v>114737.58</v>
      </c>
      <c r="AQ53" s="35">
        <f>시기외12!AQ53-시기외26!AQ53</f>
        <v>-2.3471803404818731E-4</v>
      </c>
      <c r="AR53" s="28">
        <f>외인!AR53</f>
        <v>24585.46</v>
      </c>
      <c r="AS53" s="35">
        <f>시기외12!AS53-시기외26!AS53</f>
        <v>-4.1222834663946219E-4</v>
      </c>
      <c r="AT53" s="28">
        <f>외인!AT53</f>
        <v>77106.77</v>
      </c>
      <c r="AU53" s="35">
        <f>시기외12!AU53-시기외26!AU53</f>
        <v>-4.2432394994877952E-4</v>
      </c>
      <c r="AV53" s="28">
        <f>외인!AV53</f>
        <v>48194.96</v>
      </c>
      <c r="AW53" s="35">
        <f>시기외12!AW53-시기외26!AW53</f>
        <v>-3.5748821604679524E-4</v>
      </c>
      <c r="AX53" s="28">
        <f>외인!AX53</f>
        <v>56868.83</v>
      </c>
      <c r="AY53" s="35">
        <f>시기외12!AY53-시기외26!AY53</f>
        <v>-2.7179398605811003E-3</v>
      </c>
      <c r="AZ53" s="28">
        <f>외인!AZ53</f>
        <v>1955328.81</v>
      </c>
      <c r="BA53" s="35">
        <f>시기외12!BA53-시기외26!BA53</f>
        <v>-6.2553359340341858E-4</v>
      </c>
      <c r="BB53" s="28">
        <f>외인!BB53</f>
        <v>96921.3</v>
      </c>
      <c r="BC53" s="35">
        <f>시기외12!BC53-시기외26!BC53</f>
        <v>1.2547197142809209E-4</v>
      </c>
      <c r="BD53" s="28">
        <f>외인!BD53</f>
        <v>37627.730000000003</v>
      </c>
      <c r="BE53" s="35">
        <f>시기외12!BE53-시기외26!BE53</f>
        <v>6.2175610866246163E-4</v>
      </c>
      <c r="BF53" s="28">
        <f>외인!BF53</f>
        <v>0</v>
      </c>
      <c r="BG53" s="35" t="e">
        <f>시기외12!BG53-시기외26!BG53</f>
        <v>#DIV/0!</v>
      </c>
      <c r="BH53" s="28">
        <f>외인!BH53</f>
        <v>86774.51</v>
      </c>
      <c r="BI53" s="35">
        <f>시기외12!BI53-시기외26!BI53</f>
        <v>9.716129609581368E-6</v>
      </c>
      <c r="BJ53" s="28">
        <f>외인!BJ53</f>
        <v>115540.82</v>
      </c>
      <c r="BK53" s="35">
        <f>시기외12!BK53-시기외26!BK53</f>
        <v>-7.4831838404501637E-4</v>
      </c>
      <c r="BL53" s="28">
        <f>외인!BL53</f>
        <v>45852.45</v>
      </c>
      <c r="BM53" s="35">
        <f>시기외12!BM53-시기외26!BM53</f>
        <v>-5.314212873377131E-4</v>
      </c>
      <c r="BN53" s="28">
        <f>외인!BN53</f>
        <v>44124.27</v>
      </c>
      <c r="BO53" s="35">
        <f>시기외12!BO53-시기외26!BO53</f>
        <v>-2.2737636100748264E-4</v>
      </c>
      <c r="BP53" s="28">
        <f>외인!BP53</f>
        <v>67826.87</v>
      </c>
      <c r="BQ53" s="35">
        <f>시기외12!BQ53-시기외26!BQ53</f>
        <v>-2.5137755494750837E-3</v>
      </c>
      <c r="BR53" s="28">
        <f>외인!BR53</f>
        <v>238982.18</v>
      </c>
      <c r="BS53" s="35">
        <f>시기외12!BS53-시기외26!BS53</f>
        <v>-7.5716594968257321E-4</v>
      </c>
      <c r="BT53" s="28">
        <f>외인!BT53</f>
        <v>1860926.36</v>
      </c>
      <c r="BU53" s="35">
        <f>시기외12!BU53-시기외26!BU53</f>
        <v>-6.4338799427833375E-4</v>
      </c>
      <c r="BV53" s="28">
        <f>외인!BV53</f>
        <v>363294.42</v>
      </c>
      <c r="BW53" s="35">
        <f>시기외12!BW53-시기외26!BW53</f>
        <v>-2.4865674635941718E-4</v>
      </c>
      <c r="BX53" s="28">
        <f>외인!BX53</f>
        <v>74356.22</v>
      </c>
      <c r="BY53" s="35">
        <f>시기외12!BY53-시기외26!BY53</f>
        <v>7.2026690401858179E-6</v>
      </c>
      <c r="BZ53" s="28">
        <f>외인!BZ53</f>
        <v>251133.89</v>
      </c>
      <c r="CA53" s="35">
        <f>시기외12!CA53-시기외26!CA53</f>
        <v>-1.3211837475779822E-4</v>
      </c>
      <c r="CB53" s="28">
        <f>외인!CB53</f>
        <v>12958.74</v>
      </c>
      <c r="CC53" s="35">
        <f>시기외12!CC53-시기외26!CC53</f>
        <v>-6.8184005494750658E-4</v>
      </c>
      <c r="CD53" s="28">
        <f>외인!CD53</f>
        <v>31475.98</v>
      </c>
      <c r="CE53" s="35">
        <f>시기외12!CE53-시기외26!CE53</f>
        <v>-2.1393114930308597E-3</v>
      </c>
      <c r="CF53" s="28">
        <f>외인!CF53</f>
        <v>24963.55</v>
      </c>
      <c r="CG53" s="35">
        <f>시기외12!CG53-시기외26!CG53</f>
        <v>-2.2640940387992853E-4</v>
      </c>
      <c r="CH53" s="28">
        <f>외인!CH53</f>
        <v>66770.14</v>
      </c>
      <c r="CI53" s="35">
        <f>시기외12!CI53-시기외26!CI53</f>
        <v>-1.8934929935256453E-4</v>
      </c>
      <c r="CJ53" s="28">
        <f>외인!CJ53</f>
        <v>403812</v>
      </c>
      <c r="CK53" s="35">
        <f>시기외12!CK53-시기외26!CK53</f>
        <v>-9.1272969673524885E-4</v>
      </c>
      <c r="CL53" s="28">
        <f>외인!CL53</f>
        <v>230402.18</v>
      </c>
      <c r="CM53" s="35">
        <f>시기외12!CM53-시기외26!CM53</f>
        <v>-1.9700618772602074E-4</v>
      </c>
      <c r="CN53" s="28">
        <f>외인!CN53</f>
        <v>119387.43</v>
      </c>
      <c r="CO53" s="35">
        <f>시기외12!CO53-시기외26!CO53</f>
        <v>-4.9285951886620608E-4</v>
      </c>
      <c r="CP53" s="28">
        <f>외인!CP53</f>
        <v>97488.98</v>
      </c>
      <c r="CQ53" s="35">
        <f>시기외12!CQ53-시기외26!CQ53</f>
        <v>1.1736954264838752E-4</v>
      </c>
      <c r="CR53" s="28">
        <f>외인!CR53</f>
        <v>160383.89000000001</v>
      </c>
      <c r="CS53" s="35">
        <f>시기외12!CS53-시기외26!CS53</f>
        <v>-6.8196537672550234E-4</v>
      </c>
      <c r="CT53" s="28">
        <f>외인!CT53</f>
        <v>111657.78</v>
      </c>
      <c r="CU53" s="35">
        <f>시기외12!CU53-시기외26!CU53</f>
        <v>-2.373765569226925E-4</v>
      </c>
      <c r="CV53" s="28">
        <f>외인!CV53</f>
        <v>1860926.36</v>
      </c>
      <c r="CW53" s="35">
        <f>시기외12!CW53-시기외26!CW53</f>
        <v>-6.4338799427833375E-4</v>
      </c>
      <c r="CX53" s="28">
        <f>외인!CX53</f>
        <v>200836.9</v>
      </c>
      <c r="CY53" s="35">
        <f>시기외12!CY53-시기외26!CY53</f>
        <v>-7.6290269687256593E-5</v>
      </c>
      <c r="CZ53" s="28">
        <f>외인!CZ53</f>
        <v>17132.849999999999</v>
      </c>
      <c r="DA53" s="35">
        <f>시기외12!DA53-시기외26!DA53</f>
        <v>-5.0137631991920039E-4</v>
      </c>
      <c r="DB53" s="28">
        <f>외인!DB53</f>
        <v>37627.730000000003</v>
      </c>
      <c r="DC53" s="35">
        <f>시기외12!DC53-시기외26!DC53</f>
        <v>6.2175610866246163E-4</v>
      </c>
      <c r="DD53" s="28">
        <f>외인!DD53</f>
        <v>8499.7000000000007</v>
      </c>
      <c r="DE53" s="35">
        <f>시기외12!DE53-시기외26!DE53</f>
        <v>5.5711635439159623E-4</v>
      </c>
      <c r="DF53" s="28">
        <f>외인!DF53</f>
        <v>55700.76</v>
      </c>
      <c r="DG53" s="35">
        <f>시기외12!DG53-시기외26!DG53</f>
        <v>3.89192092260255E-5</v>
      </c>
      <c r="DH53" s="28">
        <f>외인!DH53</f>
        <v>23400.23</v>
      </c>
      <c r="DI53" s="35">
        <f>시기외12!DI53-시기외26!DI53</f>
        <v>-2.818242014060399E-3</v>
      </c>
      <c r="DJ53" s="28">
        <f>외인!DJ53</f>
        <v>550358.44999999995</v>
      </c>
      <c r="DK53" s="35">
        <f>시기외12!DK53-시기외26!DK53</f>
        <v>-5.5891508680190778E-4</v>
      </c>
      <c r="DL53" s="28">
        <f>외인!DL53</f>
        <v>94097.82</v>
      </c>
      <c r="DM53" s="35">
        <f>시기외12!DM53-시기외26!DM53</f>
        <v>-4.9692335916273062E-4</v>
      </c>
      <c r="DN53" s="28">
        <f>외인!DN53</f>
        <v>1860926.36</v>
      </c>
      <c r="DO53" s="35">
        <f>시기외12!DO53-시기외26!DO53</f>
        <v>-6.4338799427833375E-4</v>
      </c>
      <c r="DP53" s="28">
        <f>외인!DP53</f>
        <v>87299.27</v>
      </c>
      <c r="DQ53" s="35">
        <f>시기외12!DQ53-시기외26!DQ53</f>
        <v>-1.8771981705589106E-3</v>
      </c>
      <c r="DR53" s="28">
        <f>외인!DR53</f>
        <v>41882.449999999997</v>
      </c>
      <c r="DS53" s="35">
        <f>시기외12!DS53-시기외26!DS53</f>
        <v>-8.3403421551980468E-4</v>
      </c>
      <c r="DT53" s="28">
        <f>외인!DT53</f>
        <v>125887.75</v>
      </c>
      <c r="DU53" s="35">
        <f>시기외12!DU53-시기외26!DU53</f>
        <v>-6.8787594144431997E-4</v>
      </c>
      <c r="DV53" s="28">
        <f>외인!DV53</f>
        <v>34221.51</v>
      </c>
      <c r="DW53" s="35">
        <f>시기외12!DW53-시기외26!DW53</f>
        <v>-6.8548314491202603E-4</v>
      </c>
      <c r="DX53" s="28">
        <f>외인!DX53</f>
        <v>105709.37</v>
      </c>
      <c r="DY53" s="35">
        <f>시기외12!DY53-시기외26!DY53</f>
        <v>-1.1869439575306563E-3</v>
      </c>
      <c r="DZ53" s="28">
        <f>외인!DZ53</f>
        <v>9010.9500000000007</v>
      </c>
      <c r="EA53" s="35">
        <f>시기외12!EA53-시기외26!EA53</f>
        <v>-2.1600717937907341E-3</v>
      </c>
      <c r="EB53" s="28">
        <f>외인!EB53</f>
        <v>12792.4</v>
      </c>
      <c r="EC53" s="35">
        <f>시기외12!EC53-시기외26!EC53</f>
        <v>-1.3623307804051447E-3</v>
      </c>
      <c r="ED53" s="28">
        <f>외인!ED53</f>
        <v>10356.68</v>
      </c>
      <c r="EE53" s="35">
        <f>시기외12!EE53-시기외26!EE53</f>
        <v>-9.1224103189602114E-4</v>
      </c>
      <c r="EF53" s="28">
        <f>외인!EF53</f>
        <v>264602.08</v>
      </c>
      <c r="EG53" s="35">
        <f>시기외12!EG53-시기외26!EG53</f>
        <v>-5.8535652868644335E-4</v>
      </c>
      <c r="EH53" s="28">
        <f>외인!EH53</f>
        <v>175575.27</v>
      </c>
      <c r="EI53" s="35">
        <f>시기외12!EI53-시기외26!EI53</f>
        <v>-4.6005082360187121E-4</v>
      </c>
      <c r="EJ53" s="28">
        <f>외인!EJ53</f>
        <v>96645.79</v>
      </c>
      <c r="EK53" s="35">
        <f>시기외12!EK53-시기외26!EK53</f>
        <v>-2.071284231508555E-4</v>
      </c>
      <c r="EL53" s="28">
        <f>외인!EL53</f>
        <v>34041.699999999997</v>
      </c>
      <c r="EM53" s="35">
        <f>시기외12!EM53-시기외26!EM53</f>
        <v>-1.9537338702785225E-3</v>
      </c>
      <c r="EN53" s="28">
        <f>외인!EN53</f>
        <v>41882.449999999997</v>
      </c>
      <c r="EO53" s="35">
        <f>시기외12!EO53-시기외26!EO53</f>
        <v>-8.3403421551980468E-4</v>
      </c>
      <c r="EP53" s="28">
        <f>외인!EP53</f>
        <v>162721.04999999999</v>
      </c>
      <c r="EQ53" s="35">
        <f>시기외12!EQ53-시기외26!EQ53</f>
        <v>5.1129180555667224E-6</v>
      </c>
      <c r="ER53" s="28">
        <f>외인!ER53</f>
        <v>14571.16</v>
      </c>
      <c r="ES53" s="35">
        <f>시기외12!ES53-시기외26!ES53</f>
        <v>-3.8880193372245915E-3</v>
      </c>
      <c r="ET53" s="28">
        <f>외인!ET53</f>
        <v>114737.58</v>
      </c>
      <c r="EU53" s="35">
        <f>시기외12!EU53-시기외26!EU53</f>
        <v>-2.3471803404818731E-4</v>
      </c>
      <c r="EV53" s="28">
        <f>외인!EV53</f>
        <v>44125.63</v>
      </c>
      <c r="EW53" s="35">
        <f>시기외12!EW53-시기외26!EW53</f>
        <v>-1.2257165756197116E-4</v>
      </c>
      <c r="EX53" s="28">
        <f>외인!EX53</f>
        <v>53363.35</v>
      </c>
      <c r="EY53" s="35">
        <f>시기외12!EY53-시기외26!EY53</f>
        <v>3.3116834646840254E-4</v>
      </c>
    </row>
    <row r="54" spans="1:155">
      <c r="A54" s="27">
        <f>외인!A54</f>
        <v>46111</v>
      </c>
      <c r="B54" s="28">
        <f>외인!B54</f>
        <v>4216789.63</v>
      </c>
      <c r="C54" s="35">
        <f>시기외12!C54-시기외26!C54</f>
        <v>-3.5245156452101732E-4</v>
      </c>
      <c r="D54" s="28">
        <f>외인!D54</f>
        <v>612779.01</v>
      </c>
      <c r="E54" s="35">
        <f>시기외12!E54-시기외26!E54</f>
        <v>-1.4664898541046237E-3</v>
      </c>
      <c r="F54" s="28">
        <f>외인!F54</f>
        <v>1790618.47</v>
      </c>
      <c r="G54" s="35">
        <f>시기외12!G54-시기외26!G54</f>
        <v>-5.8557974660513505E-4</v>
      </c>
      <c r="H54" s="28">
        <f>외인!H54</f>
        <v>289003.34999999998</v>
      </c>
      <c r="I54" s="35">
        <f>시기외12!I54-시기외26!I54</f>
        <v>8.2113016653563489E-5</v>
      </c>
      <c r="J54" s="28">
        <f>외인!J54</f>
        <v>39071.03</v>
      </c>
      <c r="K54" s="35">
        <f>시기외12!K54-시기외26!K54</f>
        <v>-6.2323199130062418E-4</v>
      </c>
      <c r="L54" s="28">
        <f>외인!L54</f>
        <v>267670.71000000002</v>
      </c>
      <c r="M54" s="35">
        <f>시기외12!M54-시기외26!M54</f>
        <v>9.4069276275575669E-5</v>
      </c>
      <c r="N54" s="28">
        <f>외인!N54</f>
        <v>222908.52</v>
      </c>
      <c r="O54" s="35">
        <f>시기외12!O54-시기외26!O54</f>
        <v>9.0209541696597249E-5</v>
      </c>
      <c r="P54" s="28">
        <f>외인!P54</f>
        <v>195449.2</v>
      </c>
      <c r="Q54" s="35">
        <f>시기외12!Q54-시기외26!Q54</f>
        <v>-5.1523183650626302E-4</v>
      </c>
      <c r="R54" s="28">
        <f>외인!R54</f>
        <v>121963.67</v>
      </c>
      <c r="S54" s="35">
        <f>시기외12!S54-시기외26!S54</f>
        <v>-5.7128619322351179E-4</v>
      </c>
      <c r="T54" s="28">
        <f>외인!T54</f>
        <v>8561.58</v>
      </c>
      <c r="U54" s="35">
        <f>시기외12!U54-시기외26!U54</f>
        <v>6.6674904904900402E-4</v>
      </c>
      <c r="V54" s="28">
        <f>외인!V54</f>
        <v>100787.32</v>
      </c>
      <c r="W54" s="35">
        <f>시기외12!W54-시기외26!W54</f>
        <v>-1.2059494007471056E-3</v>
      </c>
      <c r="X54" s="28">
        <f>외인!X54</f>
        <v>1763631.77</v>
      </c>
      <c r="Y54" s="35">
        <f>시기외12!Y54-시기외26!Y54</f>
        <v>-7.2253042755769312E-4</v>
      </c>
      <c r="Z54" s="28">
        <f>외인!Z54</f>
        <v>43507.24</v>
      </c>
      <c r="AA54" s="35">
        <f>시기외12!AA54-시기외26!AA54</f>
        <v>-9.23839278637777E-5</v>
      </c>
      <c r="AB54" s="28">
        <f>외인!AB54</f>
        <v>194703.19</v>
      </c>
      <c r="AC54" s="35">
        <f>시기외12!AC54-시기외26!AC54</f>
        <v>-1.6022161023002655E-4</v>
      </c>
      <c r="AD54" s="28">
        <f>외인!AD54</f>
        <v>19224</v>
      </c>
      <c r="AE54" s="35">
        <f>시기외12!AE54-시기외26!AE54</f>
        <v>-3.3005540791755894E-4</v>
      </c>
      <c r="AF54" s="28">
        <f>외인!AF54</f>
        <v>23237.67</v>
      </c>
      <c r="AG54" s="35">
        <f>시기외12!AG54-시기외26!AG54</f>
        <v>-5.6648930372137042E-5</v>
      </c>
      <c r="AH54" s="28">
        <f>외인!AH54</f>
        <v>177051.06</v>
      </c>
      <c r="AI54" s="35">
        <f>시기외12!AI54-시기외26!AI54</f>
        <v>-5.9149627800398534E-4</v>
      </c>
      <c r="AJ54" s="28">
        <f>외인!AJ54</f>
        <v>108503.45</v>
      </c>
      <c r="AK54" s="35">
        <f>시기외12!AK54-시기외26!AK54</f>
        <v>-7.4135855971882349E-4</v>
      </c>
      <c r="AL54" s="28">
        <f>외인!AL54</f>
        <v>83675.039999999994</v>
      </c>
      <c r="AM54" s="35">
        <f>시기외12!AM54-시기외26!AM54</f>
        <v>1.4999335712775853E-4</v>
      </c>
      <c r="AN54" s="28">
        <f>외인!AN54</f>
        <v>157763.99</v>
      </c>
      <c r="AO54" s="35">
        <f>시기외12!AO54-시기외26!AO54</f>
        <v>3.468371203318131E-5</v>
      </c>
      <c r="AP54" s="28">
        <f>외인!AP54</f>
        <v>109661.4</v>
      </c>
      <c r="AQ54" s="35">
        <f>시기외12!AQ54-시기외26!AQ54</f>
        <v>-3.5544588224450903E-5</v>
      </c>
      <c r="AR54" s="28">
        <f>외인!AR54</f>
        <v>23603.75</v>
      </c>
      <c r="AS54" s="35">
        <f>시기외12!AS54-시기외26!AS54</f>
        <v>-2.6667443507228977E-4</v>
      </c>
      <c r="AT54" s="28">
        <f>외인!AT54</f>
        <v>74569.03</v>
      </c>
      <c r="AU54" s="35">
        <f>시기외12!AU54-시기외26!AU54</f>
        <v>-3.0178526661651445E-4</v>
      </c>
      <c r="AV54" s="28">
        <f>외인!AV54</f>
        <v>46998.42</v>
      </c>
      <c r="AW54" s="35">
        <f>시기외12!AW54-시기외26!AW54</f>
        <v>-1.8468285144245225E-4</v>
      </c>
      <c r="AX54" s="28">
        <f>외인!AX54</f>
        <v>56406.79</v>
      </c>
      <c r="AY54" s="35">
        <f>시기외12!AY54-시기외26!AY54</f>
        <v>-2.3175859394579871E-3</v>
      </c>
      <c r="AZ54" s="28">
        <f>외인!AZ54</f>
        <v>1893371.86</v>
      </c>
      <c r="BA54" s="35">
        <f>시기외12!BA54-시기외26!BA54</f>
        <v>-6.8073244159093773E-4</v>
      </c>
      <c r="BB54" s="28">
        <f>외인!BB54</f>
        <v>95265.9</v>
      </c>
      <c r="BC54" s="35">
        <f>시기외12!BC54-시기외26!BC54</f>
        <v>1.4123105926487224E-4</v>
      </c>
      <c r="BD54" s="28">
        <f>외인!BD54</f>
        <v>36377.589999999997</v>
      </c>
      <c r="BE54" s="35">
        <f>시기외12!BE54-시기외26!BE54</f>
        <v>6.291705400337101E-4</v>
      </c>
      <c r="BF54" s="28">
        <f>외인!BF54</f>
        <v>0</v>
      </c>
      <c r="BG54" s="35" t="e">
        <f>시기외12!BG54-시기외26!BG54</f>
        <v>#DIV/0!</v>
      </c>
      <c r="BH54" s="28">
        <f>외인!BH54</f>
        <v>87068.55</v>
      </c>
      <c r="BI54" s="35">
        <f>시기외12!BI54-시기외26!BI54</f>
        <v>8.1936476626084422E-5</v>
      </c>
      <c r="BJ54" s="28">
        <f>외인!BJ54</f>
        <v>115789.79</v>
      </c>
      <c r="BK54" s="35">
        <f>시기외12!BK54-시기외26!BK54</f>
        <v>-4.9367788336558737E-4</v>
      </c>
      <c r="BL54" s="28">
        <f>외인!BL54</f>
        <v>45581.62</v>
      </c>
      <c r="BM54" s="35">
        <f>시기외12!BM54-시기외26!BM54</f>
        <v>-4.4480572641751809E-4</v>
      </c>
      <c r="BN54" s="28">
        <f>외인!BN54</f>
        <v>43881.23</v>
      </c>
      <c r="BO54" s="35">
        <f>시기외12!BO54-시기외26!BO54</f>
        <v>2.1959770008994498E-5</v>
      </c>
      <c r="BP54" s="28">
        <f>외인!BP54</f>
        <v>67006.070000000007</v>
      </c>
      <c r="BQ54" s="35">
        <f>시기외12!BQ54-시기외26!BQ54</f>
        <v>-2.1985846753485665E-3</v>
      </c>
      <c r="BR54" s="28">
        <f>외인!BR54</f>
        <v>229203.34</v>
      </c>
      <c r="BS54" s="35">
        <f>시기외12!BS54-시기외26!BS54</f>
        <v>-6.7468907635752351E-4</v>
      </c>
      <c r="BT54" s="28">
        <f>외인!BT54</f>
        <v>1799249.57</v>
      </c>
      <c r="BU54" s="35">
        <f>시기외12!BU54-시기외26!BU54</f>
        <v>-7.1696517086143477E-4</v>
      </c>
      <c r="BV54" s="28">
        <f>외인!BV54</f>
        <v>348597.47</v>
      </c>
      <c r="BW54" s="35">
        <f>시기외12!BW54-시기외26!BW54</f>
        <v>-1.1072993486446216E-4</v>
      </c>
      <c r="BX54" s="28">
        <f>외인!BX54</f>
        <v>72143.88</v>
      </c>
      <c r="BY54" s="35">
        <f>시기외12!BY54-시기외26!BY54</f>
        <v>7.2804156700532503E-5</v>
      </c>
      <c r="BZ54" s="28">
        <f>외인!BZ54</f>
        <v>241439.03</v>
      </c>
      <c r="CA54" s="35">
        <f>시기외12!CA54-시기외26!CA54</f>
        <v>6.2226904460342854E-5</v>
      </c>
      <c r="CB54" s="28">
        <f>외인!CB54</f>
        <v>12427.76</v>
      </c>
      <c r="CC54" s="35">
        <f>시기외12!CC54-시기외26!CC54</f>
        <v>-5.8603801787883263E-4</v>
      </c>
      <c r="CD54" s="28">
        <f>외인!CD54</f>
        <v>30830.69</v>
      </c>
      <c r="CE54" s="35">
        <f>시기외12!CE54-시기외26!CE54</f>
        <v>-1.5289518714622593E-3</v>
      </c>
      <c r="CF54" s="28">
        <f>외인!CF54</f>
        <v>24292.04</v>
      </c>
      <c r="CG54" s="35">
        <f>시기외12!CG54-시기외26!CG54</f>
        <v>-1.2128137126823642E-4</v>
      </c>
      <c r="CH54" s="28">
        <f>외인!CH54</f>
        <v>65464.639999999999</v>
      </c>
      <c r="CI54" s="35">
        <f>시기외12!CI54-시기외26!CI54</f>
        <v>-5.3198937133210145E-5</v>
      </c>
      <c r="CJ54" s="28">
        <f>외인!CJ54</f>
        <v>390716.02</v>
      </c>
      <c r="CK54" s="35">
        <f>시기외12!CK54-시기외26!CK54</f>
        <v>-8.0612982081682385E-4</v>
      </c>
      <c r="CL54" s="28">
        <f>외인!CL54</f>
        <v>222405.18</v>
      </c>
      <c r="CM54" s="35">
        <f>시기외12!CM54-시기외26!CM54</f>
        <v>-1.5287569817006808E-4</v>
      </c>
      <c r="CN54" s="28">
        <f>외인!CN54</f>
        <v>112912.59</v>
      </c>
      <c r="CO54" s="35">
        <f>시기외12!CO54-시기외26!CO54</f>
        <v>-3.6257375279847301E-4</v>
      </c>
      <c r="CP54" s="28">
        <f>외인!CP54</f>
        <v>95839.43</v>
      </c>
      <c r="CQ54" s="35">
        <f>시기외12!CQ54-시기외26!CQ54</f>
        <v>1.3226600105051704E-4</v>
      </c>
      <c r="CR54" s="28">
        <f>외인!CR54</f>
        <v>156197.01</v>
      </c>
      <c r="CS54" s="35">
        <f>시기외12!CS54-시기외26!CS54</f>
        <v>-5.2310035324884443E-4</v>
      </c>
      <c r="CT54" s="28">
        <f>외인!CT54</f>
        <v>107692.04</v>
      </c>
      <c r="CU54" s="35">
        <f>시기외12!CU54-시기외26!CU54</f>
        <v>-3.0611549161099587E-4</v>
      </c>
      <c r="CV54" s="28">
        <f>외인!CV54</f>
        <v>1799249.57</v>
      </c>
      <c r="CW54" s="35">
        <f>시기외12!CW54-시기외26!CW54</f>
        <v>-7.1696517086143477E-4</v>
      </c>
      <c r="CX54" s="28">
        <f>외인!CX54</f>
        <v>203889.9</v>
      </c>
      <c r="CY54" s="35">
        <f>시기외12!CY54-시기외26!CY54</f>
        <v>2.3639308794022986E-4</v>
      </c>
      <c r="CZ54" s="28">
        <f>외인!CZ54</f>
        <v>16533.64</v>
      </c>
      <c r="DA54" s="35">
        <f>시기외12!DA54-시기외26!DA54</f>
        <v>-5.0561484000202967E-4</v>
      </c>
      <c r="DB54" s="28">
        <f>외인!DB54</f>
        <v>36377.589999999997</v>
      </c>
      <c r="DC54" s="35">
        <f>시기외12!DC54-시기외26!DC54</f>
        <v>6.291705400337101E-4</v>
      </c>
      <c r="DD54" s="28">
        <f>외인!DD54</f>
        <v>8561.58</v>
      </c>
      <c r="DE54" s="35">
        <f>시기외12!DE54-시기외26!DE54</f>
        <v>6.6674904904900402E-4</v>
      </c>
      <c r="DF54" s="28">
        <f>외인!DF54</f>
        <v>53870.22</v>
      </c>
      <c r="DG54" s="35">
        <f>시기외12!DG54-시기외26!DG54</f>
        <v>1.1851069413516921E-4</v>
      </c>
      <c r="DH54" s="28">
        <f>외인!DH54</f>
        <v>22903.53</v>
      </c>
      <c r="DI54" s="35">
        <f>시기외12!DI54-시기외26!DI54</f>
        <v>-2.0010183149588709E-3</v>
      </c>
      <c r="DJ54" s="28">
        <f>외인!DJ54</f>
        <v>538459.81000000006</v>
      </c>
      <c r="DK54" s="35">
        <f>시기외12!DK54-시기외26!DK54</f>
        <v>-3.9134541830303086E-4</v>
      </c>
      <c r="DL54" s="28">
        <f>외인!DL54</f>
        <v>88372.28</v>
      </c>
      <c r="DM54" s="35">
        <f>시기외12!DM54-시기외26!DM54</f>
        <v>-3.5088498844745852E-4</v>
      </c>
      <c r="DN54" s="28">
        <f>외인!DN54</f>
        <v>1799249.57</v>
      </c>
      <c r="DO54" s="35">
        <f>시기외12!DO54-시기외26!DO54</f>
        <v>-7.1696517086143477E-4</v>
      </c>
      <c r="DP54" s="28">
        <f>외인!DP54</f>
        <v>82912.53</v>
      </c>
      <c r="DQ54" s="35">
        <f>시기외12!DQ54-시기외26!DQ54</f>
        <v>-1.8390972415211336E-3</v>
      </c>
      <c r="DR54" s="28">
        <f>외인!DR54</f>
        <v>40976.11</v>
      </c>
      <c r="DS54" s="35">
        <f>시기외12!DS54-시기외26!DS54</f>
        <v>-7.7418449046337025E-4</v>
      </c>
      <c r="DT54" s="28">
        <f>외인!DT54</f>
        <v>121963.67</v>
      </c>
      <c r="DU54" s="35">
        <f>시기외12!DU54-시기외26!DU54</f>
        <v>-5.7128619322351179E-4</v>
      </c>
      <c r="DV54" s="28">
        <f>외인!DV54</f>
        <v>33952.050000000003</v>
      </c>
      <c r="DW54" s="35">
        <f>시기외12!DW54-시기외26!DW54</f>
        <v>-3.6963748021199086E-4</v>
      </c>
      <c r="DX54" s="28">
        <f>외인!DX54</f>
        <v>100787.32</v>
      </c>
      <c r="DY54" s="35">
        <f>시기외12!DY54-시기외26!DY54</f>
        <v>-1.2059494007471056E-3</v>
      </c>
      <c r="DZ54" s="28">
        <f>외인!DZ54</f>
        <v>8598.17</v>
      </c>
      <c r="EA54" s="35">
        <f>시기외12!EA54-시기외26!EA54</f>
        <v>-1.7856928359671431E-3</v>
      </c>
      <c r="EB54" s="28">
        <f>외인!EB54</f>
        <v>12484.94</v>
      </c>
      <c r="EC54" s="35">
        <f>시기외12!EC54-시기외26!EC54</f>
        <v>-1.0852791960545365E-3</v>
      </c>
      <c r="ED54" s="28">
        <f>외인!ED54</f>
        <v>10005.08</v>
      </c>
      <c r="EE54" s="35">
        <f>시기외12!EE54-시기외26!EE54</f>
        <v>-7.7723659191823616E-4</v>
      </c>
      <c r="EF54" s="28">
        <f>외인!EF54</f>
        <v>257266.1</v>
      </c>
      <c r="EG54" s="35">
        <f>시기외12!EG54-시기외26!EG54</f>
        <v>-4.5233032583263531E-4</v>
      </c>
      <c r="EH54" s="28">
        <f>외인!EH54</f>
        <v>166468.76999999999</v>
      </c>
      <c r="EI54" s="35">
        <f>시기외12!EI54-시기외26!EI54</f>
        <v>-4.4462039301113737E-4</v>
      </c>
      <c r="EJ54" s="28">
        <f>외인!EJ54</f>
        <v>95169.99</v>
      </c>
      <c r="EK54" s="35">
        <f>시기외12!EK54-시기외26!EK54</f>
        <v>-1.2719023755747359E-4</v>
      </c>
      <c r="EL54" s="28">
        <f>외인!EL54</f>
        <v>33383.26</v>
      </c>
      <c r="EM54" s="35">
        <f>시기외12!EM54-시기외26!EM54</f>
        <v>-1.3813332472595837E-3</v>
      </c>
      <c r="EN54" s="28">
        <f>외인!EN54</f>
        <v>40976.11</v>
      </c>
      <c r="EO54" s="35">
        <f>시기외12!EO54-시기외26!EO54</f>
        <v>-7.7418449046337025E-4</v>
      </c>
      <c r="EP54" s="28">
        <f>외인!EP54</f>
        <v>157176.26</v>
      </c>
      <c r="EQ54" s="35">
        <f>시기외12!EQ54-시기외26!EQ54</f>
        <v>2.8272184165444698E-4</v>
      </c>
      <c r="ER54" s="28">
        <f>외인!ER54</f>
        <v>13846.89</v>
      </c>
      <c r="ES54" s="35">
        <f>시기외12!ES54-시기외26!ES54</f>
        <v>-3.3436339658255241E-3</v>
      </c>
      <c r="ET54" s="28">
        <f>외인!ET54</f>
        <v>109661.4</v>
      </c>
      <c r="EU54" s="35">
        <f>시기외12!EU54-시기외26!EU54</f>
        <v>-3.5544588224450903E-5</v>
      </c>
      <c r="EV54" s="28">
        <f>외인!EV54</f>
        <v>43507.24</v>
      </c>
      <c r="EW54" s="35">
        <f>시기외12!EW54-시기외26!EW54</f>
        <v>-9.23839278637777E-5</v>
      </c>
      <c r="EX54" s="28">
        <f>외인!EX54</f>
        <v>52332.19</v>
      </c>
      <c r="EY54" s="35">
        <f>시기외12!EY54-시기외26!EY54</f>
        <v>3.3142384005164279E-4</v>
      </c>
    </row>
    <row r="55" spans="1:155">
      <c r="A55" s="27">
        <f>외인!A55</f>
        <v>46112</v>
      </c>
      <c r="B55" s="28">
        <f>외인!B55</f>
        <v>4035189.36</v>
      </c>
      <c r="C55" s="35">
        <f>시기외12!C55-시기외26!C55</f>
        <v>-3.5064802816401784E-4</v>
      </c>
      <c r="D55" s="28">
        <f>외인!D55</f>
        <v>582547.41</v>
      </c>
      <c r="E55" s="35">
        <f>시기외12!E55-시기외26!E55</f>
        <v>-1.3999242190628721E-3</v>
      </c>
      <c r="F55" s="28">
        <f>외인!F55</f>
        <v>1710834.54</v>
      </c>
      <c r="G55" s="35">
        <f>시기외12!G55-시기외26!G55</f>
        <v>-6.1055649594652988E-4</v>
      </c>
      <c r="H55" s="28">
        <f>외인!H55</f>
        <v>277326.34999999998</v>
      </c>
      <c r="I55" s="35">
        <f>시기외12!I55-시기외26!I55</f>
        <v>2.2618770209249166E-4</v>
      </c>
      <c r="J55" s="28">
        <f>외인!J55</f>
        <v>39296.94</v>
      </c>
      <c r="K55" s="35">
        <f>시기외12!K55-시기외26!K55</f>
        <v>-5.5763499264777821E-4</v>
      </c>
      <c r="L55" s="28">
        <f>외인!L55</f>
        <v>256689.75</v>
      </c>
      <c r="M55" s="35">
        <f>시기외12!M55-시기외26!M55</f>
        <v>2.5067531711931335E-4</v>
      </c>
      <c r="N55" s="28">
        <f>외인!N55</f>
        <v>213088.93</v>
      </c>
      <c r="O55" s="35">
        <f>시기외12!O55-시기외26!O55</f>
        <v>3.1073897961849447E-4</v>
      </c>
      <c r="P55" s="28">
        <f>외인!P55</f>
        <v>190629.92</v>
      </c>
      <c r="Q55" s="35">
        <f>시기외12!Q55-시기외26!Q55</f>
        <v>-4.080138100100994E-4</v>
      </c>
      <c r="R55" s="28">
        <f>외인!R55</f>
        <v>118391.85</v>
      </c>
      <c r="S55" s="35">
        <f>시기외12!S55-시기외26!S55</f>
        <v>-5.0761431055927511E-4</v>
      </c>
      <c r="T55" s="28">
        <f>외인!T55</f>
        <v>8559.1299999999992</v>
      </c>
      <c r="U55" s="35">
        <f>시기외12!U55-시기외26!U55</f>
        <v>8.4422858827678366E-4</v>
      </c>
      <c r="V55" s="28">
        <f>외인!V55</f>
        <v>96492.31</v>
      </c>
      <c r="W55" s="35">
        <f>시기외12!W55-시기외26!W55</f>
        <v>-1.2119388513783008E-3</v>
      </c>
      <c r="X55" s="28">
        <f>외인!X55</f>
        <v>1659008.49</v>
      </c>
      <c r="Y55" s="35">
        <f>시기외12!Y55-시기외26!Y55</f>
        <v>-8.7182530972260315E-4</v>
      </c>
      <c r="Z55" s="28">
        <f>외인!Z55</f>
        <v>42794.32</v>
      </c>
      <c r="AA55" s="35">
        <f>시기외12!AA55-시기외26!AA55</f>
        <v>-8.9627099513810604E-5</v>
      </c>
      <c r="AB55" s="28">
        <f>외인!AB55</f>
        <v>190454.53</v>
      </c>
      <c r="AC55" s="35">
        <f>시기외12!AC55-시기외26!AC55</f>
        <v>-1.0656332799061082E-4</v>
      </c>
      <c r="AD55" s="28">
        <f>외인!AD55</f>
        <v>18515.099999999999</v>
      </c>
      <c r="AE55" s="35">
        <f>시기외12!AE55-시기외26!AE55</f>
        <v>-2.6361402530573685E-4</v>
      </c>
      <c r="AF55" s="28">
        <f>외인!AF55</f>
        <v>23531.63</v>
      </c>
      <c r="AG55" s="35">
        <f>시기외12!AG55-시기외26!AG55</f>
        <v>-3.6865097033577971E-5</v>
      </c>
      <c r="AH55" s="28">
        <f>외인!AH55</f>
        <v>175168.96</v>
      </c>
      <c r="AI55" s="35">
        <f>시기외12!AI55-시기외26!AI55</f>
        <v>-5.7707407520228419E-4</v>
      </c>
      <c r="AJ55" s="28">
        <f>외인!AJ55</f>
        <v>106923.02</v>
      </c>
      <c r="AK55" s="35">
        <f>시기외12!AK55-시기외26!AK55</f>
        <v>-3.646363495174638E-4</v>
      </c>
      <c r="AL55" s="28">
        <f>외인!AL55</f>
        <v>80786.179999999993</v>
      </c>
      <c r="AM55" s="35">
        <f>시기외12!AM55-시기외26!AM55</f>
        <v>2.1976219558943194E-4</v>
      </c>
      <c r="AN55" s="28">
        <f>외인!AN55</f>
        <v>150342.19</v>
      </c>
      <c r="AO55" s="35">
        <f>시기외12!AO55-시기외26!AO55</f>
        <v>3.0674811144942513E-4</v>
      </c>
      <c r="AP55" s="28">
        <f>외인!AP55</f>
        <v>105142.09</v>
      </c>
      <c r="AQ55" s="35">
        <f>시기외12!AQ55-시기외26!AQ55</f>
        <v>1.3690837203816876E-4</v>
      </c>
      <c r="AR55" s="28">
        <f>외인!AR55</f>
        <v>22794.49</v>
      </c>
      <c r="AS55" s="35">
        <f>시기외12!AS55-시기외26!AS55</f>
        <v>-2.3554278487044627E-4</v>
      </c>
      <c r="AT55" s="28">
        <f>외인!AT55</f>
        <v>72994.27</v>
      </c>
      <c r="AU55" s="35">
        <f>시기외12!AU55-시기외26!AU55</f>
        <v>-2.0928226180943696E-4</v>
      </c>
      <c r="AV55" s="28">
        <f>외인!AV55</f>
        <v>46851.16</v>
      </c>
      <c r="AW55" s="35">
        <f>시기외12!AW55-시기외26!AW55</f>
        <v>-6.8703376241566964E-5</v>
      </c>
      <c r="AX55" s="28">
        <f>외인!AX55</f>
        <v>54833.34</v>
      </c>
      <c r="AY55" s="35">
        <f>시기외12!AY55-시기외26!AY55</f>
        <v>-1.8158735578586087E-3</v>
      </c>
      <c r="AZ55" s="28">
        <f>외인!AZ55</f>
        <v>1784315.84</v>
      </c>
      <c r="BA55" s="35">
        <f>시기외12!BA55-시기외26!BA55</f>
        <v>-8.1177963485582708E-4</v>
      </c>
      <c r="BB55" s="28">
        <f>외인!BB55</f>
        <v>92487.65</v>
      </c>
      <c r="BC55" s="35">
        <f>시기외12!BC55-시기외26!BC55</f>
        <v>1.3893360005869671E-4</v>
      </c>
      <c r="BD55" s="28">
        <f>외인!BD55</f>
        <v>35772.160000000003</v>
      </c>
      <c r="BE55" s="35">
        <f>시기외12!BE55-시기외26!BE55</f>
        <v>6.5774733124988362E-4</v>
      </c>
      <c r="BF55" s="28">
        <f>외인!BF55</f>
        <v>0</v>
      </c>
      <c r="BG55" s="35" t="e">
        <f>시기외12!BG55-시기외26!BG55</f>
        <v>#DIV/0!</v>
      </c>
      <c r="BH55" s="28">
        <f>외인!BH55</f>
        <v>83364.39</v>
      </c>
      <c r="BI55" s="35">
        <f>시기외12!BI55-시기외26!BI55</f>
        <v>1.9183470380816658E-4</v>
      </c>
      <c r="BJ55" s="28">
        <f>외인!BJ55</f>
        <v>110825.15</v>
      </c>
      <c r="BK55" s="35">
        <f>시기외12!BK55-시기외26!BK55</f>
        <v>-4.4664980296443406E-4</v>
      </c>
      <c r="BL55" s="28">
        <f>외인!BL55</f>
        <v>44219.95</v>
      </c>
      <c r="BM55" s="35">
        <f>시기외12!BM55-시기외26!BM55</f>
        <v>-3.8644632412629973E-4</v>
      </c>
      <c r="BN55" s="28">
        <f>외인!BN55</f>
        <v>42657.17</v>
      </c>
      <c r="BO55" s="35">
        <f>시기외12!BO55-시기외26!BO55</f>
        <v>7.3793625364839506E-5</v>
      </c>
      <c r="BP55" s="28">
        <f>외인!BP55</f>
        <v>65079.29</v>
      </c>
      <c r="BQ55" s="35">
        <f>시기외12!BQ55-시기외26!BQ55</f>
        <v>-1.8071150016904913E-3</v>
      </c>
      <c r="BR55" s="28">
        <f>외인!BR55</f>
        <v>221744.06</v>
      </c>
      <c r="BS55" s="35">
        <f>시기외12!BS55-시기외26!BS55</f>
        <v>-5.477111875335579E-4</v>
      </c>
      <c r="BT55" s="28">
        <f>외인!BT55</f>
        <v>1692706.63</v>
      </c>
      <c r="BU55" s="35">
        <f>시기외12!BU55-시기외26!BU55</f>
        <v>-8.6534257487573627E-4</v>
      </c>
      <c r="BV55" s="28">
        <f>외인!BV55</f>
        <v>327374.12</v>
      </c>
      <c r="BW55" s="35">
        <f>시기외12!BW55-시기외26!BW55</f>
        <v>-3.4916332402474919E-5</v>
      </c>
      <c r="BX55" s="28">
        <f>외인!BX55</f>
        <v>70965.710000000006</v>
      </c>
      <c r="BY55" s="35">
        <f>시기외12!BY55-시기외26!BY55</f>
        <v>7.8864360061772548E-5</v>
      </c>
      <c r="BZ55" s="28">
        <f>외인!BZ55</f>
        <v>231128.37</v>
      </c>
      <c r="CA55" s="35">
        <f>시기외12!CA55-시기외26!CA55</f>
        <v>2.6809810760904237E-4</v>
      </c>
      <c r="CB55" s="28">
        <f>외인!CB55</f>
        <v>12037.54</v>
      </c>
      <c r="CC55" s="35">
        <f>시기외12!CC55-시기외26!CC55</f>
        <v>-6.2572375022924408E-4</v>
      </c>
      <c r="CD55" s="28">
        <f>외인!CD55</f>
        <v>30448.52</v>
      </c>
      <c r="CE55" s="35">
        <f>시기외12!CE55-시기외26!CE55</f>
        <v>-9.4827330957093954E-4</v>
      </c>
      <c r="CF55" s="28">
        <f>외인!CF55</f>
        <v>23881.47</v>
      </c>
      <c r="CG55" s="35">
        <f>시기외12!CG55-시기외26!CG55</f>
        <v>4.3230022691138903E-5</v>
      </c>
      <c r="CH55" s="28">
        <f>외인!CH55</f>
        <v>65548.5</v>
      </c>
      <c r="CI55" s="35">
        <f>시기외12!CI55-시기외26!CI55</f>
        <v>4.8158738807594471E-5</v>
      </c>
      <c r="CJ55" s="28">
        <f>외인!CJ55</f>
        <v>370501.2</v>
      </c>
      <c r="CK55" s="35">
        <f>시기외12!CK55-시기외26!CK55</f>
        <v>-7.435546226501348E-4</v>
      </c>
      <c r="CL55" s="28">
        <f>외인!CL55</f>
        <v>217500.91</v>
      </c>
      <c r="CM55" s="35">
        <f>시기외12!CM55-시기외26!CM55</f>
        <v>-9.5650605988223815E-5</v>
      </c>
      <c r="CN55" s="28">
        <f>외인!CN55</f>
        <v>110049.36</v>
      </c>
      <c r="CO55" s="35">
        <f>시기외12!CO55-시기외26!CO55</f>
        <v>-1.9320047171836265E-4</v>
      </c>
      <c r="CP55" s="28">
        <f>외인!CP55</f>
        <v>93033.32</v>
      </c>
      <c r="CQ55" s="35">
        <f>시기외12!CQ55-시기외26!CQ55</f>
        <v>1.295578506711846E-4</v>
      </c>
      <c r="CR55" s="28">
        <f>외인!CR55</f>
        <v>152852.04999999999</v>
      </c>
      <c r="CS55" s="35">
        <f>시기외12!CS55-시기외26!CS55</f>
        <v>-3.9821735518156967E-4</v>
      </c>
      <c r="CT55" s="28">
        <f>외인!CT55</f>
        <v>102446.44</v>
      </c>
      <c r="CU55" s="35">
        <f>시기외12!CU55-시기외26!CU55</f>
        <v>-3.5247420349055164E-4</v>
      </c>
      <c r="CV55" s="28">
        <f>외인!CV55</f>
        <v>1692706.63</v>
      </c>
      <c r="CW55" s="35">
        <f>시기외12!CW55-시기외26!CW55</f>
        <v>-8.6534257487573627E-4</v>
      </c>
      <c r="CX55" s="28">
        <f>외인!CX55</f>
        <v>196426.27</v>
      </c>
      <c r="CY55" s="35">
        <f>시기외12!CY55-시기외26!CY55</f>
        <v>3.8491850560808463E-4</v>
      </c>
      <c r="CZ55" s="28">
        <f>외인!CZ55</f>
        <v>16066.97</v>
      </c>
      <c r="DA55" s="35">
        <f>시기외12!DA55-시기외26!DA55</f>
        <v>-5.4190499296936109E-4</v>
      </c>
      <c r="DB55" s="28">
        <f>외인!DB55</f>
        <v>35772.160000000003</v>
      </c>
      <c r="DC55" s="35">
        <f>시기외12!DC55-시기외26!DC55</f>
        <v>6.5774733124988362E-4</v>
      </c>
      <c r="DD55" s="28">
        <f>외인!DD55</f>
        <v>8559.1299999999992</v>
      </c>
      <c r="DE55" s="35">
        <f>시기외12!DE55-시기외26!DE55</f>
        <v>8.4422858827678366E-4</v>
      </c>
      <c r="DF55" s="28">
        <f>외인!DF55</f>
        <v>53115.13</v>
      </c>
      <c r="DG55" s="35">
        <f>시기외12!DG55-시기외26!DG55</f>
        <v>1.4502625388594162E-4</v>
      </c>
      <c r="DH55" s="28">
        <f>외인!DH55</f>
        <v>22616.37</v>
      </c>
      <c r="DI55" s="35">
        <f>시기외12!DI55-시기외26!DI55</f>
        <v>-1.2129933119445048E-3</v>
      </c>
      <c r="DJ55" s="28">
        <f>외인!DJ55</f>
        <v>521281.05</v>
      </c>
      <c r="DK55" s="35">
        <f>시기외12!DK55-시기외26!DK55</f>
        <v>-2.9042440171718898E-4</v>
      </c>
      <c r="DL55" s="28">
        <f>외인!DL55</f>
        <v>86125.89</v>
      </c>
      <c r="DM55" s="35">
        <f>시기외12!DM55-시기외26!DM55</f>
        <v>-1.5514944403912691E-4</v>
      </c>
      <c r="DN55" s="28">
        <f>외인!DN55</f>
        <v>1692706.63</v>
      </c>
      <c r="DO55" s="35">
        <f>시기외12!DO55-시기외26!DO55</f>
        <v>-8.6534257487573627E-4</v>
      </c>
      <c r="DP55" s="28">
        <f>외인!DP55</f>
        <v>79096.539999999994</v>
      </c>
      <c r="DQ55" s="35">
        <f>시기외12!DQ55-시기외26!DQ55</f>
        <v>-1.791752911666427E-3</v>
      </c>
      <c r="DR55" s="28">
        <f>외인!DR55</f>
        <v>40949.96</v>
      </c>
      <c r="DS55" s="35">
        <f>시기외12!DS55-시기외26!DS55</f>
        <v>-6.8434459399089025E-4</v>
      </c>
      <c r="DT55" s="28">
        <f>외인!DT55</f>
        <v>118391.85</v>
      </c>
      <c r="DU55" s="35">
        <f>시기외12!DU55-시기외26!DU55</f>
        <v>-5.0761431055927511E-4</v>
      </c>
      <c r="DV55" s="28">
        <f>외인!DV55</f>
        <v>34178.76</v>
      </c>
      <c r="DW55" s="35">
        <f>시기외12!DW55-시기외26!DW55</f>
        <v>-3.0327386236165524E-5</v>
      </c>
      <c r="DX55" s="28">
        <f>외인!DX55</f>
        <v>96492.31</v>
      </c>
      <c r="DY55" s="35">
        <f>시기외12!DY55-시기외26!DY55</f>
        <v>-1.2119388513783008E-3</v>
      </c>
      <c r="DZ55" s="28">
        <f>외인!DZ55</f>
        <v>8452.7800000000007</v>
      </c>
      <c r="EA55" s="35">
        <f>시기외12!EA55-시기외26!EA55</f>
        <v>-1.4514970156404283E-3</v>
      </c>
      <c r="EB55" s="28">
        <f>외인!EB55</f>
        <v>12300.61</v>
      </c>
      <c r="EC55" s="35">
        <f>시기외12!EC55-시기외26!EC55</f>
        <v>-8.5136100541832889E-4</v>
      </c>
      <c r="ED55" s="28">
        <f>외인!ED55</f>
        <v>9758.77</v>
      </c>
      <c r="EE55" s="35">
        <f>시기외12!EE55-시기외26!EE55</f>
        <v>-6.6202039057332079E-4</v>
      </c>
      <c r="EF55" s="28">
        <f>외인!EF55</f>
        <v>242632.26</v>
      </c>
      <c r="EG55" s="35">
        <f>시기외12!EG55-시기외26!EG55</f>
        <v>-3.8964898825424724E-4</v>
      </c>
      <c r="EH55" s="28">
        <f>외인!EH55</f>
        <v>155183.20000000001</v>
      </c>
      <c r="EI55" s="35">
        <f>시기외12!EI55-시기외26!EI55</f>
        <v>-4.8331016872912489E-4</v>
      </c>
      <c r="EJ55" s="28">
        <f>외인!EJ55</f>
        <v>95284.3</v>
      </c>
      <c r="EK55" s="35">
        <f>시기외12!EK55-시기외26!EK55</f>
        <v>-3.7239131255344593E-5</v>
      </c>
      <c r="EL55" s="28">
        <f>외인!EL55</f>
        <v>32961.79</v>
      </c>
      <c r="EM55" s="35">
        <f>시기외12!EM55-시기외26!EM55</f>
        <v>-8.41281804747805E-4</v>
      </c>
      <c r="EN55" s="28">
        <f>외인!EN55</f>
        <v>40949.96</v>
      </c>
      <c r="EO55" s="35">
        <f>시기외12!EO55-시기외26!EO55</f>
        <v>-6.8434459399089025E-4</v>
      </c>
      <c r="EP55" s="28">
        <f>외인!EP55</f>
        <v>148068.14000000001</v>
      </c>
      <c r="EQ55" s="35">
        <f>시기외12!EQ55-시기외26!EQ55</f>
        <v>4.8273230475082092E-4</v>
      </c>
      <c r="ER55" s="28">
        <f>외인!ER55</f>
        <v>12806.38</v>
      </c>
      <c r="ES55" s="35">
        <f>시기외12!ES55-시기외26!ES55</f>
        <v>-2.5218239900552343E-3</v>
      </c>
      <c r="ET55" s="28">
        <f>외인!ET55</f>
        <v>105142.09</v>
      </c>
      <c r="EU55" s="35">
        <f>시기외12!EU55-시기외26!EU55</f>
        <v>1.3690837203816876E-4</v>
      </c>
      <c r="EV55" s="28">
        <f>외인!EV55</f>
        <v>42794.32</v>
      </c>
      <c r="EW55" s="35">
        <f>시기외12!EW55-시기외26!EW55</f>
        <v>-8.9627099513810604E-5</v>
      </c>
      <c r="EX55" s="28">
        <f>외인!EX55</f>
        <v>50239</v>
      </c>
      <c r="EY55" s="35">
        <f>시기외12!EY55-시기외26!EY55</f>
        <v>3.2355346378344939E-4</v>
      </c>
    </row>
    <row r="56" spans="1:155">
      <c r="A56" s="27">
        <f>외인!A56</f>
        <v>46113</v>
      </c>
      <c r="B56" s="28">
        <f>외인!B56</f>
        <v>4375420</v>
      </c>
      <c r="C56" s="35">
        <f>시기외12!C56-시기외26!C56</f>
        <v>-2.8837099795613508E-4</v>
      </c>
      <c r="D56" s="28">
        <f>외인!D56</f>
        <v>617454.49</v>
      </c>
      <c r="E56" s="35">
        <f>시기외12!E56-시기외26!E56</f>
        <v>-1.2635102796312424E-3</v>
      </c>
      <c r="F56" s="28">
        <f>외인!F56</f>
        <v>1885889.76</v>
      </c>
      <c r="G56" s="35">
        <f>시기외12!G56-시기외26!G56</f>
        <v>-5.0506758485601962E-4</v>
      </c>
      <c r="H56" s="28">
        <f>외인!H56</f>
        <v>289578.58</v>
      </c>
      <c r="I56" s="35">
        <f>시기외12!I56-시기외26!I56</f>
        <v>3.0373375055683808E-4</v>
      </c>
      <c r="J56" s="28">
        <f>외인!J56</f>
        <v>40571.089999999997</v>
      </c>
      <c r="K56" s="35">
        <f>시기외12!K56-시기외26!K56</f>
        <v>-4.0565416390231238E-4</v>
      </c>
      <c r="L56" s="28">
        <f>외인!L56</f>
        <v>267962.44</v>
      </c>
      <c r="M56" s="35">
        <f>시기외12!M56-시기외26!M56</f>
        <v>3.3875953376907809E-4</v>
      </c>
      <c r="N56" s="28">
        <f>외인!N56</f>
        <v>229999.58</v>
      </c>
      <c r="O56" s="35">
        <f>시기외12!O56-시기외26!O56</f>
        <v>5.3034429645452269E-4</v>
      </c>
      <c r="P56" s="28">
        <f>외인!P56</f>
        <v>200106.08</v>
      </c>
      <c r="Q56" s="35">
        <f>시기외12!Q56-시기외26!Q56</f>
        <v>-2.9308733120047669E-4</v>
      </c>
      <c r="R56" s="28">
        <f>외인!R56</f>
        <v>124229.74</v>
      </c>
      <c r="S56" s="35">
        <f>시기외12!S56-시기외26!S56</f>
        <v>-3.7033758769129752E-4</v>
      </c>
      <c r="T56" s="28">
        <f>외인!T56</f>
        <v>8591.17</v>
      </c>
      <c r="U56" s="35">
        <f>시기외12!U56-시기외26!U56</f>
        <v>9.9089218500892045E-4</v>
      </c>
      <c r="V56" s="28">
        <f>외인!V56</f>
        <v>105659.35</v>
      </c>
      <c r="W56" s="35">
        <f>시기외12!W56-시기외26!W56</f>
        <v>-1.2189360639050933E-3</v>
      </c>
      <c r="X56" s="28">
        <f>외인!X56</f>
        <v>1862073.58</v>
      </c>
      <c r="Y56" s="35">
        <f>시기외12!Y56-시기외26!Y56</f>
        <v>-8.3900301162483136E-4</v>
      </c>
      <c r="Z56" s="28">
        <f>외인!Z56</f>
        <v>44000.41</v>
      </c>
      <c r="AA56" s="35">
        <f>시기외12!AA56-시기외26!AA56</f>
        <v>-1.2264754771097882E-4</v>
      </c>
      <c r="AB56" s="28">
        <f>외인!AB56</f>
        <v>199084.11</v>
      </c>
      <c r="AC56" s="35">
        <f>시기외12!AC56-시기외26!AC56</f>
        <v>-6.8633417730926691E-5</v>
      </c>
      <c r="AD56" s="28">
        <f>외인!AD56</f>
        <v>19631.560000000001</v>
      </c>
      <c r="AE56" s="35">
        <f>시기외12!AE56-시기외26!AE56</f>
        <v>-2.3277184578722828E-4</v>
      </c>
      <c r="AF56" s="28">
        <f>외인!AF56</f>
        <v>24303.95</v>
      </c>
      <c r="AG56" s="35">
        <f>시기외12!AG56-시기외26!AG56</f>
        <v>9.3625685880112158E-5</v>
      </c>
      <c r="AH56" s="28">
        <f>외인!AH56</f>
        <v>181941.38</v>
      </c>
      <c r="AI56" s="35">
        <f>시기외12!AI56-시기외26!AI56</f>
        <v>-5.6880307627087828E-4</v>
      </c>
      <c r="AJ56" s="28">
        <f>외인!AJ56</f>
        <v>110197.24</v>
      </c>
      <c r="AK56" s="35">
        <f>시기외12!AK56-시기외26!AK56</f>
        <v>-5.9904528542231847E-5</v>
      </c>
      <c r="AL56" s="28">
        <f>외인!AL56</f>
        <v>85704.73</v>
      </c>
      <c r="AM56" s="35">
        <f>시기외12!AM56-시기외26!AM56</f>
        <v>2.8663632884802265E-4</v>
      </c>
      <c r="AN56" s="28">
        <f>외인!AN56</f>
        <v>162961.95000000001</v>
      </c>
      <c r="AO56" s="35">
        <f>시기외12!AO56-시기외26!AO56</f>
        <v>5.7647795277571742E-4</v>
      </c>
      <c r="AP56" s="28">
        <f>외인!AP56</f>
        <v>114396.66</v>
      </c>
      <c r="AQ56" s="35">
        <f>시기외12!AQ56-시기외26!AQ56</f>
        <v>1.6150921029709224E-4</v>
      </c>
      <c r="AR56" s="28">
        <f>외인!AR56</f>
        <v>23648.59</v>
      </c>
      <c r="AS56" s="35">
        <f>시기외12!AS56-시기외26!AS56</f>
        <v>-1.8961003558268832E-4</v>
      </c>
      <c r="AT56" s="28">
        <f>외인!AT56</f>
        <v>75877.320000000007</v>
      </c>
      <c r="AU56" s="35">
        <f>시기외12!AU56-시기외26!AU56</f>
        <v>-1.3556060573024278E-4</v>
      </c>
      <c r="AV56" s="28">
        <f>외인!AV56</f>
        <v>48808.49</v>
      </c>
      <c r="AW56" s="35">
        <f>시기외12!AW56-시기외26!AW56</f>
        <v>1.3098015473872557E-4</v>
      </c>
      <c r="AX56" s="28">
        <f>외인!AX56</f>
        <v>60637.01</v>
      </c>
      <c r="AY56" s="35">
        <f>시기외12!AY56-시기외26!AY56</f>
        <v>-1.1440242388489042E-3</v>
      </c>
      <c r="AZ56" s="28">
        <f>외인!AZ56</f>
        <v>1996278.37</v>
      </c>
      <c r="BA56" s="35">
        <f>시기외12!BA56-시기외26!BA56</f>
        <v>-7.6994508103821885E-4</v>
      </c>
      <c r="BB56" s="28">
        <f>외인!BB56</f>
        <v>97357.02</v>
      </c>
      <c r="BC56" s="35">
        <f>시기외12!BC56-시기외26!BC56</f>
        <v>1.1381355774025848E-4</v>
      </c>
      <c r="BD56" s="28">
        <f>외인!BD56</f>
        <v>37888.910000000003</v>
      </c>
      <c r="BE56" s="35">
        <f>시기외12!BE56-시기외26!BE56</f>
        <v>7.4241192315669313E-4</v>
      </c>
      <c r="BF56" s="28">
        <f>외인!BF56</f>
        <v>0</v>
      </c>
      <c r="BG56" s="35" t="e">
        <f>시기외12!BG56-시기외26!BG56</f>
        <v>#DIV/0!</v>
      </c>
      <c r="BH56" s="28">
        <f>외인!BH56</f>
        <v>87711.57</v>
      </c>
      <c r="BI56" s="35">
        <f>시기외12!BI56-시기외26!BI56</f>
        <v>2.9573505700474455E-4</v>
      </c>
      <c r="BJ56" s="28">
        <f>외인!BJ56</f>
        <v>116135.5</v>
      </c>
      <c r="BK56" s="35">
        <f>시기외12!BK56-시기외26!BK56</f>
        <v>-3.8557244656408133E-4</v>
      </c>
      <c r="BL56" s="28">
        <f>외인!BL56</f>
        <v>46661.94</v>
      </c>
      <c r="BM56" s="35">
        <f>시기외12!BM56-시기외26!BM56</f>
        <v>-2.9629209550372459E-4</v>
      </c>
      <c r="BN56" s="28">
        <f>외인!BN56</f>
        <v>44711.27</v>
      </c>
      <c r="BO56" s="35">
        <f>시기외12!BO56-시기외26!BO56</f>
        <v>1.8943478164675236E-4</v>
      </c>
      <c r="BP56" s="28">
        <f>외인!BP56</f>
        <v>70971.55</v>
      </c>
      <c r="BQ56" s="35">
        <f>시기외12!BQ56-시기외26!BQ56</f>
        <v>-1.2483272228257869E-3</v>
      </c>
      <c r="BR56" s="28">
        <f>외인!BR56</f>
        <v>240733</v>
      </c>
      <c r="BS56" s="35">
        <f>시기외12!BS56-시기외26!BS56</f>
        <v>-4.5033913693313943E-4</v>
      </c>
      <c r="BT56" s="28">
        <f>외인!BT56</f>
        <v>1898611.75</v>
      </c>
      <c r="BU56" s="35">
        <f>시기외12!BU56-시기외26!BU56</f>
        <v>-8.3541568872163435E-4</v>
      </c>
      <c r="BV56" s="28">
        <f>외인!BV56</f>
        <v>356661.72</v>
      </c>
      <c r="BW56" s="35">
        <f>시기외12!BW56-시기외26!BW56</f>
        <v>2.1645608579438024E-5</v>
      </c>
      <c r="BX56" s="28">
        <f>외인!BX56</f>
        <v>73990.53</v>
      </c>
      <c r="BY56" s="35">
        <f>시기외12!BY56-시기외26!BY56</f>
        <v>1.0975227560688961E-4</v>
      </c>
      <c r="BZ56" s="28">
        <f>외인!BZ56</f>
        <v>248666.68</v>
      </c>
      <c r="CA56" s="35">
        <f>시기외12!CA56-시기외26!CA56</f>
        <v>4.6984486891388797E-4</v>
      </c>
      <c r="CB56" s="28">
        <f>외인!CB56</f>
        <v>12471.64</v>
      </c>
      <c r="CC56" s="35">
        <f>시기외12!CC56-시기외26!CC56</f>
        <v>-5.7305511622378542E-4</v>
      </c>
      <c r="CD56" s="28">
        <f>외인!CD56</f>
        <v>30392.65</v>
      </c>
      <c r="CE56" s="35">
        <f>시기외12!CE56-시기외26!CE56</f>
        <v>-6.1636593043901729E-4</v>
      </c>
      <c r="CF56" s="28">
        <f>외인!CF56</f>
        <v>24366.11</v>
      </c>
      <c r="CG56" s="35">
        <f>시기외12!CG56-시기외26!CG56</f>
        <v>1.3278942350389332E-4</v>
      </c>
      <c r="CH56" s="28">
        <f>외인!CH56</f>
        <v>67605.45</v>
      </c>
      <c r="CI56" s="35">
        <f>시기외12!CI56-시기외26!CI56</f>
        <v>2.0174099006650551E-4</v>
      </c>
      <c r="CJ56" s="28">
        <f>외인!CJ56</f>
        <v>386360.9</v>
      </c>
      <c r="CK56" s="35">
        <f>시기외12!CK56-시기외26!CK56</f>
        <v>-6.478387243189107E-4</v>
      </c>
      <c r="CL56" s="28">
        <f>외인!CL56</f>
        <v>226782.91</v>
      </c>
      <c r="CM56" s="35">
        <f>시기외12!CM56-시기외26!CM56</f>
        <v>-5.8693887733324095E-5</v>
      </c>
      <c r="CN56" s="28">
        <f>외인!CN56</f>
        <v>118014.1</v>
      </c>
      <c r="CO56" s="35">
        <f>시기외12!CO56-시기외26!CO56</f>
        <v>6.6043953457378159E-6</v>
      </c>
      <c r="CP56" s="28">
        <f>외인!CP56</f>
        <v>97917.63</v>
      </c>
      <c r="CQ56" s="35">
        <f>시기외12!CQ56-시기외26!CQ56</f>
        <v>1.046694612925603E-4</v>
      </c>
      <c r="CR56" s="28">
        <f>외인!CR56</f>
        <v>159826.60999999999</v>
      </c>
      <c r="CS56" s="35">
        <f>시기외12!CS56-시기외26!CS56</f>
        <v>-2.2213981355125696E-4</v>
      </c>
      <c r="CT56" s="28">
        <f>외인!CT56</f>
        <v>112577.23</v>
      </c>
      <c r="CU56" s="35">
        <f>시기외12!CU56-시기외26!CU56</f>
        <v>-3.8496763015647686E-4</v>
      </c>
      <c r="CV56" s="28">
        <f>외인!CV56</f>
        <v>1898611.75</v>
      </c>
      <c r="CW56" s="35">
        <f>시기외12!CW56-시기외26!CW56</f>
        <v>-8.3541568872163435E-4</v>
      </c>
      <c r="CX56" s="28">
        <f>외인!CX56</f>
        <v>205987.42</v>
      </c>
      <c r="CY56" s="35">
        <f>시기외12!CY56-시기외26!CY56</f>
        <v>4.5758194205273842E-4</v>
      </c>
      <c r="CZ56" s="28">
        <f>외인!CZ56</f>
        <v>16769.009999999998</v>
      </c>
      <c r="DA56" s="35">
        <f>시기외12!DA56-시기외26!DA56</f>
        <v>-6.3290429486434583E-4</v>
      </c>
      <c r="DB56" s="28">
        <f>외인!DB56</f>
        <v>37888.910000000003</v>
      </c>
      <c r="DC56" s="35">
        <f>시기외12!DC56-시기외26!DC56</f>
        <v>7.4241192315669313E-4</v>
      </c>
      <c r="DD56" s="28">
        <f>외인!DD56</f>
        <v>8591.17</v>
      </c>
      <c r="DE56" s="35">
        <f>시기외12!DE56-시기외26!DE56</f>
        <v>9.9089218500892045E-4</v>
      </c>
      <c r="DF56" s="28">
        <f>외인!DF56</f>
        <v>55386.98</v>
      </c>
      <c r="DG56" s="35">
        <f>시기외12!DG56-시기외26!DG56</f>
        <v>2.0115734621266302E-4</v>
      </c>
      <c r="DH56" s="28">
        <f>외인!DH56</f>
        <v>22430.27</v>
      </c>
      <c r="DI56" s="35">
        <f>시기외12!DI56-시기외26!DI56</f>
        <v>-7.6934821914779322E-4</v>
      </c>
      <c r="DJ56" s="28">
        <f>외인!DJ56</f>
        <v>552675.47</v>
      </c>
      <c r="DK56" s="35">
        <f>시기외12!DK56-시기외26!DK56</f>
        <v>-2.5007141717321653E-4</v>
      </c>
      <c r="DL56" s="28">
        <f>외인!DL56</f>
        <v>93013.48</v>
      </c>
      <c r="DM56" s="35">
        <f>시기외12!DM56-시기외26!DM56</f>
        <v>8.2564987582444673E-5</v>
      </c>
      <c r="DN56" s="28">
        <f>외인!DN56</f>
        <v>1898611.75</v>
      </c>
      <c r="DO56" s="35">
        <f>시기외12!DO56-시기외26!DO56</f>
        <v>-8.3541568872163435E-4</v>
      </c>
      <c r="DP56" s="28">
        <f>외인!DP56</f>
        <v>83377.789999999994</v>
      </c>
      <c r="DQ56" s="35">
        <f>시기외12!DQ56-시기외26!DQ56</f>
        <v>-1.6597402384959728E-3</v>
      </c>
      <c r="DR56" s="28">
        <f>외인!DR56</f>
        <v>42244.07</v>
      </c>
      <c r="DS56" s="35">
        <f>시기외12!DS56-시기외26!DS56</f>
        <v>-5.3685149221283134E-4</v>
      </c>
      <c r="DT56" s="28">
        <f>외인!DT56</f>
        <v>124229.74</v>
      </c>
      <c r="DU56" s="35">
        <f>시기외12!DU56-시기외26!DU56</f>
        <v>-3.7033758769129752E-4</v>
      </c>
      <c r="DV56" s="28">
        <f>외인!DV56</f>
        <v>35316.269999999997</v>
      </c>
      <c r="DW56" s="35">
        <f>시기외12!DW56-시기외26!DW56</f>
        <v>2.8684624102645953E-4</v>
      </c>
      <c r="DX56" s="28">
        <f>외인!DX56</f>
        <v>105659.35</v>
      </c>
      <c r="DY56" s="35">
        <f>시기외12!DY56-시기외26!DY56</f>
        <v>-1.2189360639050933E-3</v>
      </c>
      <c r="DZ56" s="28">
        <f>외인!DZ56</f>
        <v>8733.81</v>
      </c>
      <c r="EA56" s="35">
        <f>시기외12!EA56-시기외26!EA56</f>
        <v>-1.1114623612160496E-3</v>
      </c>
      <c r="EB56" s="28">
        <f>외인!EB56</f>
        <v>12561.56</v>
      </c>
      <c r="EC56" s="35">
        <f>시기외12!EC56-시기외26!EC56</f>
        <v>-6.7183025385785921E-4</v>
      </c>
      <c r="ED56" s="28">
        <f>외인!ED56</f>
        <v>10336.66</v>
      </c>
      <c r="EE56" s="35">
        <f>시기외12!EE56-시기외26!EE56</f>
        <v>-4.6562136027691734E-4</v>
      </c>
      <c r="EF56" s="28">
        <f>외인!EF56</f>
        <v>251339.07</v>
      </c>
      <c r="EG56" s="35">
        <f>시기외12!EG56-시기외26!EG56</f>
        <v>-3.0862096336327284E-4</v>
      </c>
      <c r="EH56" s="28">
        <f>외인!EH56</f>
        <v>166485.09</v>
      </c>
      <c r="EI56" s="35">
        <f>시기외12!EI56-시기외26!EI56</f>
        <v>-5.3648793893364762E-4</v>
      </c>
      <c r="EJ56" s="28">
        <f>외인!EJ56</f>
        <v>98061.1</v>
      </c>
      <c r="EK56" s="35">
        <f>시기외12!EK56-시기외26!EK56</f>
        <v>1.0057042958445798E-4</v>
      </c>
      <c r="EL56" s="28">
        <f>외인!EL56</f>
        <v>32930.9</v>
      </c>
      <c r="EM56" s="35">
        <f>시기외12!EM56-시기외26!EM56</f>
        <v>-5.2946927551672063E-4</v>
      </c>
      <c r="EN56" s="28">
        <f>외인!EN56</f>
        <v>42244.07</v>
      </c>
      <c r="EO56" s="35">
        <f>시기외12!EO56-시기외26!EO56</f>
        <v>-5.3685149221283134E-4</v>
      </c>
      <c r="EP56" s="28">
        <f>외인!EP56</f>
        <v>164900.54999999999</v>
      </c>
      <c r="EQ56" s="35">
        <f>시기외12!EQ56-시기외26!EQ56</f>
        <v>6.3353610321077161E-4</v>
      </c>
      <c r="ER56" s="28">
        <f>외인!ER56</f>
        <v>14020.14</v>
      </c>
      <c r="ES56" s="35">
        <f>시기외12!ES56-시기외26!ES56</f>
        <v>-1.4397049129344147E-3</v>
      </c>
      <c r="ET56" s="28">
        <f>외인!ET56</f>
        <v>114396.66</v>
      </c>
      <c r="EU56" s="35">
        <f>시기외12!EU56-시기외26!EU56</f>
        <v>1.6150921029709224E-4</v>
      </c>
      <c r="EV56" s="28">
        <f>외인!EV56</f>
        <v>44000.41</v>
      </c>
      <c r="EW56" s="35">
        <f>시기외12!EW56-시기외26!EW56</f>
        <v>-1.2264754771097882E-4</v>
      </c>
      <c r="EX56" s="28">
        <f>외인!EX56</f>
        <v>53917.22</v>
      </c>
      <c r="EY56" s="35">
        <f>시기외12!EY56-시기외26!EY56</f>
        <v>3.0276098800848423E-4</v>
      </c>
    </row>
    <row r="57" spans="1:155">
      <c r="A57" s="27">
        <f>외인!A57</f>
        <v>46114</v>
      </c>
      <c r="B57" s="28">
        <f>외인!B57</f>
        <v>4180185.88</v>
      </c>
      <c r="C57" s="35">
        <f>시기외12!C57-시기외26!C57</f>
        <v>-2.1041137022851904E-4</v>
      </c>
      <c r="D57" s="28">
        <f>외인!D57</f>
        <v>584461.63</v>
      </c>
      <c r="E57" s="35">
        <f>시기외12!E57-시기외26!E57</f>
        <v>-1.163680453152452E-3</v>
      </c>
      <c r="F57" s="28">
        <f>외인!F57</f>
        <v>1794161.18</v>
      </c>
      <c r="G57" s="35">
        <f>시기외12!G57-시기외26!G57</f>
        <v>-3.5849368140919349E-4</v>
      </c>
      <c r="H57" s="28">
        <f>외인!H57</f>
        <v>287047.42</v>
      </c>
      <c r="I57" s="35">
        <f>시기외12!I57-시기외26!I57</f>
        <v>4.489510539147062E-4</v>
      </c>
      <c r="J57" s="28">
        <f>외인!J57</f>
        <v>39203.49</v>
      </c>
      <c r="K57" s="35">
        <f>시기외12!K57-시기외26!K57</f>
        <v>-2.3335620181162524E-4</v>
      </c>
      <c r="L57" s="28">
        <f>외인!L57</f>
        <v>266398.90000000002</v>
      </c>
      <c r="M57" s="35">
        <f>시기외12!M57-시기외26!M57</f>
        <v>5.1095212250790297E-4</v>
      </c>
      <c r="N57" s="28">
        <f>외인!N57</f>
        <v>220259.83</v>
      </c>
      <c r="O57" s="35">
        <f>시기외12!O57-시기외26!O57</f>
        <v>6.860750156817523E-4</v>
      </c>
      <c r="P57" s="28">
        <f>외인!P57</f>
        <v>193678.65</v>
      </c>
      <c r="Q57" s="35">
        <f>시기외12!Q57-시기외26!Q57</f>
        <v>-3.1071810252076323E-4</v>
      </c>
      <c r="R57" s="28">
        <f>외인!R57</f>
        <v>117830.5</v>
      </c>
      <c r="S57" s="35">
        <f>시기외12!S57-시기외26!S57</f>
        <v>-3.6975566324878959E-4</v>
      </c>
      <c r="T57" s="28">
        <f>외인!T57</f>
        <v>8403.06</v>
      </c>
      <c r="U57" s="35">
        <f>시기외12!U57-시기외26!U57</f>
        <v>1.0339069771782496E-3</v>
      </c>
      <c r="V57" s="28">
        <f>외인!V57</f>
        <v>98926.73</v>
      </c>
      <c r="W57" s="35">
        <f>시기외12!W57-시기외26!W57</f>
        <v>-1.101087365086687E-3</v>
      </c>
      <c r="X57" s="28">
        <f>외인!X57</f>
        <v>1744393.48</v>
      </c>
      <c r="Y57" s="35">
        <f>시기외12!Y57-시기외26!Y57</f>
        <v>-7.2568132433733362E-4</v>
      </c>
      <c r="Z57" s="28">
        <f>외인!Z57</f>
        <v>42606.49</v>
      </c>
      <c r="AA57" s="35">
        <f>시기외12!AA57-시기외26!AA57</f>
        <v>-1.0138218274541484E-4</v>
      </c>
      <c r="AB57" s="28">
        <f>외인!AB57</f>
        <v>195096.19</v>
      </c>
      <c r="AC57" s="35">
        <f>시기외12!AC57-시기외26!AC57</f>
        <v>-4.6925570212672912E-5</v>
      </c>
      <c r="AD57" s="28">
        <f>외인!AD57</f>
        <v>18650.46</v>
      </c>
      <c r="AE57" s="35">
        <f>시기외12!AE57-시기외26!AE57</f>
        <v>-2.6231149639297934E-4</v>
      </c>
      <c r="AF57" s="28">
        <f>외인!AF57</f>
        <v>24185.86</v>
      </c>
      <c r="AG57" s="35">
        <f>시기외12!AG57-시기외26!AG57</f>
        <v>1.5378333542959513E-4</v>
      </c>
      <c r="AH57" s="28">
        <f>외인!AH57</f>
        <v>174889.63</v>
      </c>
      <c r="AI57" s="35">
        <f>시기외12!AI57-시기외26!AI57</f>
        <v>-6.0589166397065526E-4</v>
      </c>
      <c r="AJ57" s="28">
        <f>외인!AJ57</f>
        <v>103351.22</v>
      </c>
      <c r="AK57" s="35">
        <f>시기외12!AK57-시기외26!AK57</f>
        <v>1.2347749093072086E-5</v>
      </c>
      <c r="AL57" s="28">
        <f>외인!AL57</f>
        <v>81854.8</v>
      </c>
      <c r="AM57" s="35">
        <f>시기외12!AM57-시기외26!AM57</f>
        <v>3.0898872650688536E-4</v>
      </c>
      <c r="AN57" s="28">
        <f>외인!AN57</f>
        <v>156415.48000000001</v>
      </c>
      <c r="AO57" s="35">
        <f>시기외12!AO57-시기외26!AO57</f>
        <v>7.7636298680088586E-4</v>
      </c>
      <c r="AP57" s="28">
        <f>외인!AP57</f>
        <v>109684.06</v>
      </c>
      <c r="AQ57" s="35">
        <f>시기외12!AQ57-시기외26!AQ57</f>
        <v>1.7123954135908549E-4</v>
      </c>
      <c r="AR57" s="28">
        <f>외인!AR57</f>
        <v>22611.17</v>
      </c>
      <c r="AS57" s="35">
        <f>시기외12!AS57-시기외26!AS57</f>
        <v>-2.4596013008835451E-4</v>
      </c>
      <c r="AT57" s="28">
        <f>외인!AT57</f>
        <v>73331.839999999997</v>
      </c>
      <c r="AU57" s="35">
        <f>시기외12!AU57-시기외26!AU57</f>
        <v>-7.7433608347988916E-5</v>
      </c>
      <c r="AV57" s="28">
        <f>외인!AV57</f>
        <v>47448.37</v>
      </c>
      <c r="AW57" s="35">
        <f>시기외12!AW57-시기외26!AW57</f>
        <v>3.114417916153543E-4</v>
      </c>
      <c r="AX57" s="28">
        <f>외인!AX57</f>
        <v>56475.43</v>
      </c>
      <c r="AY57" s="35">
        <f>시기외12!AY57-시기외26!AY57</f>
        <v>-9.2073757857915424E-4</v>
      </c>
      <c r="AZ57" s="28">
        <f>외인!AZ57</f>
        <v>1874681.59</v>
      </c>
      <c r="BA57" s="35">
        <f>시기외12!BA57-시기외26!BA57</f>
        <v>-6.5056339353434861E-4</v>
      </c>
      <c r="BB57" s="28">
        <f>외인!BB57</f>
        <v>93654.21</v>
      </c>
      <c r="BC57" s="35">
        <f>시기외12!BC57-시기외26!BC57</f>
        <v>1.1130967045808045E-4</v>
      </c>
      <c r="BD57" s="28">
        <f>외인!BD57</f>
        <v>35702.160000000003</v>
      </c>
      <c r="BE57" s="35">
        <f>시기외12!BE57-시기외26!BE57</f>
        <v>7.489947910134017E-4</v>
      </c>
      <c r="BF57" s="28">
        <f>외인!BF57</f>
        <v>0</v>
      </c>
      <c r="BG57" s="35" t="e">
        <f>시기외12!BG57-시기외26!BG57</f>
        <v>#DIV/0!</v>
      </c>
      <c r="BH57" s="28">
        <f>외인!BH57</f>
        <v>85073.93</v>
      </c>
      <c r="BI57" s="35">
        <f>시기외12!BI57-시기외26!BI57</f>
        <v>3.9124217340149074E-4</v>
      </c>
      <c r="BJ57" s="28">
        <f>외인!BJ57</f>
        <v>112817.33</v>
      </c>
      <c r="BK57" s="35">
        <f>시기외12!BK57-시기외26!BK57</f>
        <v>-3.605514417238885E-4</v>
      </c>
      <c r="BL57" s="28">
        <f>외인!BL57</f>
        <v>45397.93</v>
      </c>
      <c r="BM57" s="35">
        <f>시기외12!BM57-시기외26!BM57</f>
        <v>-2.0406732902823613E-4</v>
      </c>
      <c r="BN57" s="28">
        <f>외인!BN57</f>
        <v>43640.03</v>
      </c>
      <c r="BO57" s="35">
        <f>시기외12!BO57-시기외26!BO57</f>
        <v>2.4222791512153164E-4</v>
      </c>
      <c r="BP57" s="28">
        <f>외인!BP57</f>
        <v>66094.080000000002</v>
      </c>
      <c r="BQ57" s="35">
        <f>시기외12!BQ57-시기외26!BQ57</f>
        <v>-1.0838124962485132E-3</v>
      </c>
      <c r="BR57" s="28">
        <f>외인!BR57</f>
        <v>230178.75</v>
      </c>
      <c r="BS57" s="35">
        <f>시기외12!BS57-시기외26!BS57</f>
        <v>-3.9201740480884458E-4</v>
      </c>
      <c r="BT57" s="28">
        <f>외인!BT57</f>
        <v>1778607.09</v>
      </c>
      <c r="BU57" s="35">
        <f>시기외12!BU57-시기외26!BU57</f>
        <v>-7.2537858385584957E-4</v>
      </c>
      <c r="BV57" s="28">
        <f>외인!BV57</f>
        <v>353210.16</v>
      </c>
      <c r="BW57" s="35">
        <f>시기외12!BW57-시기외26!BW57</f>
        <v>1.6782320689100809E-4</v>
      </c>
      <c r="BX57" s="28">
        <f>외인!BX57</f>
        <v>72058.740000000005</v>
      </c>
      <c r="BY57" s="35">
        <f>시기외12!BY57-시기외26!BY57</f>
        <v>1.065268564055068E-4</v>
      </c>
      <c r="BZ57" s="28">
        <f>외인!BZ57</f>
        <v>238270.28</v>
      </c>
      <c r="CA57" s="35">
        <f>시기외12!CA57-시기외26!CA57</f>
        <v>6.0999007484538242E-4</v>
      </c>
      <c r="CB57" s="28">
        <f>외인!CB57</f>
        <v>11977.01</v>
      </c>
      <c r="CC57" s="35">
        <f>시기외12!CC57-시기외26!CC57</f>
        <v>-6.2843785229960473E-4</v>
      </c>
      <c r="CD57" s="28">
        <f>외인!CD57</f>
        <v>28773.64</v>
      </c>
      <c r="CE57" s="35">
        <f>시기외12!CE57-시기외26!CE57</f>
        <v>-5.1247376383777715E-4</v>
      </c>
      <c r="CF57" s="28">
        <f>외인!CF57</f>
        <v>23411</v>
      </c>
      <c r="CG57" s="35">
        <f>시기외12!CG57-시기외26!CG57</f>
        <v>2.1994406072433823E-4</v>
      </c>
      <c r="CH57" s="28">
        <f>외인!CH57</f>
        <v>65613.240000000005</v>
      </c>
      <c r="CI57" s="35">
        <f>시기외12!CI57-시기외26!CI57</f>
        <v>3.2905777848820934E-4</v>
      </c>
      <c r="CJ57" s="28">
        <f>외인!CJ57</f>
        <v>367335.96</v>
      </c>
      <c r="CK57" s="35">
        <f>시기외12!CK57-시기외26!CK57</f>
        <v>-7.0290382393855774E-4</v>
      </c>
      <c r="CL57" s="28">
        <f>외인!CL57</f>
        <v>222098.05</v>
      </c>
      <c r="CM57" s="35">
        <f>시기외12!CM57-시기외26!CM57</f>
        <v>-4.6204046285953403E-5</v>
      </c>
      <c r="CN57" s="28">
        <f>외인!CN57</f>
        <v>110722.8</v>
      </c>
      <c r="CO57" s="35">
        <f>시기외12!CO57-시기외26!CO57</f>
        <v>7.1470673956797507E-5</v>
      </c>
      <c r="CP57" s="28">
        <f>외인!CP57</f>
        <v>94196.11</v>
      </c>
      <c r="CQ57" s="35">
        <f>시기외12!CQ57-시기외26!CQ57</f>
        <v>1.023668319696851E-4</v>
      </c>
      <c r="CR57" s="28">
        <f>외인!CR57</f>
        <v>151384.6</v>
      </c>
      <c r="CS57" s="35">
        <f>시기외12!CS57-시기외26!CS57</f>
        <v>-1.6878808217120475E-4</v>
      </c>
      <c r="CT57" s="28">
        <f>외인!CT57</f>
        <v>106733.11</v>
      </c>
      <c r="CU57" s="35">
        <f>시기외12!CU57-시기외26!CU57</f>
        <v>-3.9211891980792308E-4</v>
      </c>
      <c r="CV57" s="28">
        <f>외인!CV57</f>
        <v>1778607.09</v>
      </c>
      <c r="CW57" s="35">
        <f>시기외12!CW57-시기외26!CW57</f>
        <v>-7.2537858385584957E-4</v>
      </c>
      <c r="CX57" s="28">
        <f>외인!CX57</f>
        <v>204619.65</v>
      </c>
      <c r="CY57" s="35">
        <f>시기외12!CY57-시기외26!CY57</f>
        <v>6.3295856759008852E-4</v>
      </c>
      <c r="CZ57" s="28">
        <f>외인!CZ57</f>
        <v>16053.52</v>
      </c>
      <c r="DA57" s="35">
        <f>시기외12!DA57-시기외26!DA57</f>
        <v>-5.998804115843004E-4</v>
      </c>
      <c r="DB57" s="28">
        <f>외인!DB57</f>
        <v>35702.160000000003</v>
      </c>
      <c r="DC57" s="35">
        <f>시기외12!DC57-시기외26!DC57</f>
        <v>7.489947910134017E-4</v>
      </c>
      <c r="DD57" s="28">
        <f>외인!DD57</f>
        <v>8403.06</v>
      </c>
      <c r="DE57" s="35">
        <f>시기외12!DE57-시기외26!DE57</f>
        <v>1.0339069771782496E-3</v>
      </c>
      <c r="DF57" s="28">
        <f>외인!DF57</f>
        <v>54004.08</v>
      </c>
      <c r="DG57" s="35">
        <f>시기외12!DG57-시기외26!DG57</f>
        <v>2.1277774305164816E-4</v>
      </c>
      <c r="DH57" s="28">
        <f>외인!DH57</f>
        <v>21035.16</v>
      </c>
      <c r="DI57" s="35">
        <f>시기외12!DI57-시기외26!DI57</f>
        <v>-6.3112090060560028E-4</v>
      </c>
      <c r="DJ57" s="28">
        <f>외인!DJ57</f>
        <v>536553.15</v>
      </c>
      <c r="DK57" s="35">
        <f>시기외12!DK57-시기외26!DK57</f>
        <v>-2.0407205802046053E-4</v>
      </c>
      <c r="DL57" s="28">
        <f>외인!DL57</f>
        <v>86642.8</v>
      </c>
      <c r="DM57" s="35">
        <f>시기외12!DM57-시기외26!DM57</f>
        <v>1.5634236992106282E-4</v>
      </c>
      <c r="DN57" s="28">
        <f>외인!DN57</f>
        <v>1778607.09</v>
      </c>
      <c r="DO57" s="35">
        <f>시기외12!DO57-시기외26!DO57</f>
        <v>-7.2537858385584957E-4</v>
      </c>
      <c r="DP57" s="28">
        <f>외인!DP57</f>
        <v>78116.53</v>
      </c>
      <c r="DQ57" s="35">
        <f>시기외12!DQ57-시기외26!DQ57</f>
        <v>-1.7867036259867546E-3</v>
      </c>
      <c r="DR57" s="28">
        <f>외인!DR57</f>
        <v>40810.089999999997</v>
      </c>
      <c r="DS57" s="35">
        <f>시기외12!DS57-시기외26!DS57</f>
        <v>-3.8139424012891086E-4</v>
      </c>
      <c r="DT57" s="28">
        <f>외인!DT57</f>
        <v>117830.5</v>
      </c>
      <c r="DU57" s="35">
        <f>시기외12!DU57-시기외26!DU57</f>
        <v>-3.6975566324878959E-4</v>
      </c>
      <c r="DV57" s="28">
        <f>외인!DV57</f>
        <v>33275.31</v>
      </c>
      <c r="DW57" s="35">
        <f>시기외12!DW57-시기외26!DW57</f>
        <v>5.3070503904419834E-4</v>
      </c>
      <c r="DX57" s="28">
        <f>외인!DX57</f>
        <v>98926.73</v>
      </c>
      <c r="DY57" s="35">
        <f>시기외12!DY57-시기외26!DY57</f>
        <v>-1.101087365086687E-3</v>
      </c>
      <c r="DZ57" s="28">
        <f>외인!DZ57</f>
        <v>8379.9599999999991</v>
      </c>
      <c r="EA57" s="35">
        <f>시기외12!EA57-시기외26!EA57</f>
        <v>-8.8451437268988035E-4</v>
      </c>
      <c r="EB57" s="28">
        <f>외인!EB57</f>
        <v>12020.73</v>
      </c>
      <c r="EC57" s="35">
        <f>시기외12!EC57-시기외26!EC57</f>
        <v>-6.1529312282885358E-4</v>
      </c>
      <c r="ED57" s="28">
        <f>외인!ED57</f>
        <v>10033.200000000001</v>
      </c>
      <c r="EE57" s="35">
        <f>시기외12!EE57-시기외26!EE57</f>
        <v>-4.3968927906471811E-4</v>
      </c>
      <c r="EF57" s="28">
        <f>외인!EF57</f>
        <v>239337.38</v>
      </c>
      <c r="EG57" s="35">
        <f>시기외12!EG57-시기외26!EG57</f>
        <v>-3.6275374272022842E-4</v>
      </c>
      <c r="EH57" s="28">
        <f>외인!EH57</f>
        <v>157899.62</v>
      </c>
      <c r="EI57" s="35">
        <f>시기외12!EI57-시기외26!EI57</f>
        <v>-5.4621351824701511E-4</v>
      </c>
      <c r="EJ57" s="28">
        <f>외인!EJ57</f>
        <v>94894.15</v>
      </c>
      <c r="EK57" s="35">
        <f>시기외12!EK57-시기외26!EK57</f>
        <v>2.2694677806636178E-4</v>
      </c>
      <c r="EL57" s="28">
        <f>외인!EL57</f>
        <v>31259.58</v>
      </c>
      <c r="EM57" s="35">
        <f>시기외12!EM57-시기외26!EM57</f>
        <v>-4.3374489735782196E-4</v>
      </c>
      <c r="EN57" s="28">
        <f>외인!EN57</f>
        <v>40810.089999999997</v>
      </c>
      <c r="EO57" s="35">
        <f>시기외12!EO57-시기외26!EO57</f>
        <v>-3.8139424012891086E-4</v>
      </c>
      <c r="EP57" s="28">
        <f>외인!EP57</f>
        <v>169435.14</v>
      </c>
      <c r="EQ57" s="35">
        <f>시기외12!EQ57-시기외26!EQ57</f>
        <v>9.1225678985851937E-4</v>
      </c>
      <c r="ER57" s="28">
        <f>외인!ER57</f>
        <v>13352.38</v>
      </c>
      <c r="ES57" s="35">
        <f>시기외12!ES57-시기외26!ES57</f>
        <v>-3.8229476683326836E-4</v>
      </c>
      <c r="ET57" s="28">
        <f>외인!ET57</f>
        <v>109684.06</v>
      </c>
      <c r="EU57" s="35">
        <f>시기외12!EU57-시기외26!EU57</f>
        <v>1.7123954135908549E-4</v>
      </c>
      <c r="EV57" s="28">
        <f>외인!EV57</f>
        <v>42606.49</v>
      </c>
      <c r="EW57" s="35">
        <f>시기외12!EW57-시기외26!EW57</f>
        <v>-1.0138218274541484E-4</v>
      </c>
      <c r="EX57" s="28">
        <f>외인!EX57</f>
        <v>51589.62</v>
      </c>
      <c r="EY57" s="35">
        <f>시기외12!EY57-시기외26!EY57</f>
        <v>2.794722434142587E-4</v>
      </c>
    </row>
    <row r="58" spans="1:155">
      <c r="A58" s="27">
        <f>외인!A58</f>
        <v>46115</v>
      </c>
      <c r="B58" s="28">
        <f>외인!B58</f>
        <v>4294542.28</v>
      </c>
      <c r="C58" s="35">
        <f>시기외12!C58-시기외26!C58</f>
        <v>-6.6564771596204541E-5</v>
      </c>
      <c r="D58" s="28">
        <f>외인!D58</f>
        <v>588601.06999999995</v>
      </c>
      <c r="E58" s="35">
        <f>시기외12!E58-시기외26!E58</f>
        <v>-1.1034268027187251E-3</v>
      </c>
      <c r="F58" s="28">
        <f>외인!F58</f>
        <v>1845058.33</v>
      </c>
      <c r="G58" s="35">
        <f>시기외12!G58-시기외26!G58</f>
        <v>-1.3833341308903523E-4</v>
      </c>
      <c r="H58" s="28">
        <f>외인!H58</f>
        <v>286163.71999999997</v>
      </c>
      <c r="I58" s="35">
        <f>시기외12!I58-시기외26!I58</f>
        <v>4.892203931869581E-4</v>
      </c>
      <c r="J58" s="28">
        <f>외인!J58</f>
        <v>38486.94</v>
      </c>
      <c r="K58" s="35">
        <f>시기외12!K58-시기외26!K58</f>
        <v>-3.1357879851630051E-4</v>
      </c>
      <c r="L58" s="28">
        <f>외인!L58</f>
        <v>265357.75</v>
      </c>
      <c r="M58" s="35">
        <f>시기외12!M58-시기외26!M58</f>
        <v>5.8140796909206065E-4</v>
      </c>
      <c r="N58" s="28">
        <f>외인!N58</f>
        <v>221124.73</v>
      </c>
      <c r="O58" s="35">
        <f>시기외12!O58-시기외26!O58</f>
        <v>7.9773157864257123E-4</v>
      </c>
      <c r="P58" s="28">
        <f>외인!P58</f>
        <v>192190.69</v>
      </c>
      <c r="Q58" s="35">
        <f>시기외12!Q58-시기외26!Q58</f>
        <v>-3.4613052911411005E-4</v>
      </c>
      <c r="R58" s="28">
        <f>외인!R58</f>
        <v>118637.89</v>
      </c>
      <c r="S58" s="35">
        <f>시기외12!S58-시기외26!S58</f>
        <v>-3.7828738582191472E-4</v>
      </c>
      <c r="T58" s="28">
        <f>외인!T58</f>
        <v>8427.3700000000008</v>
      </c>
      <c r="U58" s="35">
        <f>시기외12!U58-시기외26!U58</f>
        <v>1.1152203779784442E-3</v>
      </c>
      <c r="V58" s="28">
        <f>외인!V58</f>
        <v>99878.86</v>
      </c>
      <c r="W58" s="35">
        <f>시기외12!W58-시기외26!W58</f>
        <v>-1.0031667534920121E-3</v>
      </c>
      <c r="X58" s="28">
        <f>외인!X58</f>
        <v>1825423.89</v>
      </c>
      <c r="Y58" s="35">
        <f>시기외12!Y58-시기외26!Y58</f>
        <v>-4.6525018840491098E-4</v>
      </c>
      <c r="Z58" s="28">
        <f>외인!Z58</f>
        <v>42421.07</v>
      </c>
      <c r="AA58" s="35">
        <f>시기외12!AA58-시기외26!AA58</f>
        <v>-6.980580527453839E-5</v>
      </c>
      <c r="AB58" s="28">
        <f>외인!AB58</f>
        <v>194110.96</v>
      </c>
      <c r="AC58" s="35">
        <f>시기외12!AC58-시기외26!AC58</f>
        <v>-5.2434634567456801E-5</v>
      </c>
      <c r="AD58" s="28">
        <f>외인!AD58</f>
        <v>18464.330000000002</v>
      </c>
      <c r="AE58" s="35">
        <f>시기외12!AE58-시기외26!AE58</f>
        <v>-5.0185107087213281E-4</v>
      </c>
      <c r="AF58" s="28">
        <f>외인!AF58</f>
        <v>24212.400000000001</v>
      </c>
      <c r="AG58" s="35">
        <f>시기외12!AG58-시기외26!AG58</f>
        <v>2.2901558374829181E-4</v>
      </c>
      <c r="AH58" s="28">
        <f>외인!AH58</f>
        <v>186352.36</v>
      </c>
      <c r="AI58" s="35">
        <f>시기외12!AI58-시기외26!AI58</f>
        <v>-5.290931430681835E-4</v>
      </c>
      <c r="AJ58" s="28">
        <f>외인!AJ58</f>
        <v>103321.23</v>
      </c>
      <c r="AK58" s="35">
        <f>시기외12!AK58-시기외26!AK58</f>
        <v>2.0946739695664948E-5</v>
      </c>
      <c r="AL58" s="28">
        <f>외인!AL58</f>
        <v>81977.87</v>
      </c>
      <c r="AM58" s="35">
        <f>시기외12!AM58-시기외26!AM58</f>
        <v>2.7819327516480298E-4</v>
      </c>
      <c r="AN58" s="28">
        <f>외인!AN58</f>
        <v>157394.63</v>
      </c>
      <c r="AO58" s="35">
        <f>시기외12!AO58-시기외26!AO58</f>
        <v>9.4320277476144616E-4</v>
      </c>
      <c r="AP58" s="28">
        <f>외인!AP58</f>
        <v>110903</v>
      </c>
      <c r="AQ58" s="35">
        <f>시기외12!AQ58-시기외26!AQ58</f>
        <v>3.7497831659236321E-5</v>
      </c>
      <c r="AR58" s="28">
        <f>외인!AR58</f>
        <v>22317.23</v>
      </c>
      <c r="AS58" s="35">
        <f>시기외12!AS58-시기외26!AS58</f>
        <v>-6.7102041549799239E-4</v>
      </c>
      <c r="AT58" s="28">
        <f>외인!AT58</f>
        <v>72643.53</v>
      </c>
      <c r="AU58" s="35">
        <f>시기외12!AU58-시기외26!AU58</f>
        <v>-1.4126942190064205E-4</v>
      </c>
      <c r="AV58" s="28">
        <f>외인!AV58</f>
        <v>47449.21</v>
      </c>
      <c r="AW58" s="35">
        <f>시기외12!AW58-시기외26!AW58</f>
        <v>4.2673066287797945E-4</v>
      </c>
      <c r="AX58" s="28">
        <f>외인!AX58</f>
        <v>58773.56</v>
      </c>
      <c r="AY58" s="35">
        <f>시기외12!AY58-시기외26!AY58</f>
        <v>-5.8452566313710926E-4</v>
      </c>
      <c r="AZ58" s="28">
        <f>외인!AZ58</f>
        <v>1957884.4</v>
      </c>
      <c r="BA58" s="35">
        <f>시기외12!BA58-시기외26!BA58</f>
        <v>-3.9115093333280887E-4</v>
      </c>
      <c r="BB58" s="28">
        <f>외인!BB58</f>
        <v>94327.52</v>
      </c>
      <c r="BC58" s="35">
        <f>시기외12!BC58-시기외26!BC58</f>
        <v>1.1465794112633872E-4</v>
      </c>
      <c r="BD58" s="28">
        <f>외인!BD58</f>
        <v>35459.18</v>
      </c>
      <c r="BE58" s="35">
        <f>시기외12!BE58-시기외26!BE58</f>
        <v>7.518032289629533E-4</v>
      </c>
      <c r="BF58" s="28">
        <f>외인!BF58</f>
        <v>0</v>
      </c>
      <c r="BG58" s="35" t="e">
        <f>시기외12!BG58-시기외26!BG58</f>
        <v>#DIV/0!</v>
      </c>
      <c r="BH58" s="28">
        <f>외인!BH58</f>
        <v>89223.2</v>
      </c>
      <c r="BI58" s="35">
        <f>시기외12!BI58-시기외26!BI58</f>
        <v>7.5630414437622123E-4</v>
      </c>
      <c r="BJ58" s="28">
        <f>외인!BJ58</f>
        <v>114065.35</v>
      </c>
      <c r="BK58" s="35">
        <f>시기외12!BK58-시기외26!BK58</f>
        <v>-3.7423926684340041E-4</v>
      </c>
      <c r="BL58" s="28">
        <f>외인!BL58</f>
        <v>45961.32</v>
      </c>
      <c r="BM58" s="35">
        <f>시기외12!BM58-시기외26!BM58</f>
        <v>-7.6956126010508546E-5</v>
      </c>
      <c r="BN58" s="28">
        <f>외인!BN58</f>
        <v>44813.68</v>
      </c>
      <c r="BO58" s="35">
        <f>시기외12!BO58-시기외26!BO58</f>
        <v>3.3183602164249721E-4</v>
      </c>
      <c r="BP58" s="28">
        <f>외인!BP58</f>
        <v>68364.86</v>
      </c>
      <c r="BQ58" s="35">
        <f>시기외12!BQ58-시기외26!BQ58</f>
        <v>-8.2361529478353567E-4</v>
      </c>
      <c r="BR58" s="28">
        <f>외인!BR58</f>
        <v>234057.19</v>
      </c>
      <c r="BS58" s="35">
        <f>시기외12!BS58-시기외26!BS58</f>
        <v>-3.765480919940931E-4</v>
      </c>
      <c r="BT58" s="28">
        <f>외인!BT58</f>
        <v>1859384.37</v>
      </c>
      <c r="BU58" s="35">
        <f>시기외12!BU58-시기외26!BU58</f>
        <v>-4.6998771295222097E-4</v>
      </c>
      <c r="BV58" s="28">
        <f>외인!BV58</f>
        <v>362982.96</v>
      </c>
      <c r="BW58" s="35">
        <f>시기외12!BW58-시기외26!BW58</f>
        <v>3.5643775137874159E-4</v>
      </c>
      <c r="BX58" s="28">
        <f>외인!BX58</f>
        <v>71849.36</v>
      </c>
      <c r="BY58" s="35">
        <f>시기외12!BY58-시기외26!BY58</f>
        <v>4.1876798792742282E-5</v>
      </c>
      <c r="BZ58" s="28">
        <f>외인!BZ58</f>
        <v>239372.5</v>
      </c>
      <c r="CA58" s="35">
        <f>시기외12!CA58-시기외26!CA58</f>
        <v>7.0991825426063677E-4</v>
      </c>
      <c r="CB58" s="28">
        <f>외인!CB58</f>
        <v>11762.67</v>
      </c>
      <c r="CC58" s="35">
        <f>시기외12!CC58-시기외26!CC58</f>
        <v>-8.9715681873537298E-4</v>
      </c>
      <c r="CD58" s="28">
        <f>외인!CD58</f>
        <v>28901.13</v>
      </c>
      <c r="CE58" s="35">
        <f>시기외12!CE58-시기외26!CE58</f>
        <v>-4.1036662618102251E-4</v>
      </c>
      <c r="CF58" s="28">
        <f>외인!CF58</f>
        <v>23262.560000000001</v>
      </c>
      <c r="CG58" s="35">
        <f>시기외12!CG58-시기외26!CG58</f>
        <v>1.2901026510703456E-4</v>
      </c>
      <c r="CH58" s="28">
        <f>외인!CH58</f>
        <v>65815.08</v>
      </c>
      <c r="CI58" s="35">
        <f>시기외12!CI58-시기외26!CI58</f>
        <v>4.0514173541832436E-4</v>
      </c>
      <c r="CJ58" s="28">
        <f>외인!CJ58</f>
        <v>365598.69</v>
      </c>
      <c r="CK58" s="35">
        <f>시기외12!CK58-시기외26!CK58</f>
        <v>-7.9369060361680834E-4</v>
      </c>
      <c r="CL58" s="28">
        <f>외인!CL58</f>
        <v>221353.54</v>
      </c>
      <c r="CM58" s="35">
        <f>시기외12!CM58-시기외26!CM58</f>
        <v>-4.7532082043384949E-5</v>
      </c>
      <c r="CN58" s="28">
        <f>외인!CN58</f>
        <v>112183.88</v>
      </c>
      <c r="CO58" s="35">
        <f>시기외12!CO58-시기외26!CO58</f>
        <v>1.1028575682655033E-4</v>
      </c>
      <c r="CP58" s="28">
        <f>외인!CP58</f>
        <v>94882.55</v>
      </c>
      <c r="CQ58" s="35">
        <f>시기외12!CQ58-시기외26!CQ58</f>
        <v>1.0617733703267137E-4</v>
      </c>
      <c r="CR58" s="28">
        <f>외인!CR58</f>
        <v>151910.22</v>
      </c>
      <c r="CS58" s="35">
        <f>시기외12!CS58-시기외26!CS58</f>
        <v>-1.6227298835248165E-4</v>
      </c>
      <c r="CT58" s="28">
        <f>외인!CT58</f>
        <v>110876.21</v>
      </c>
      <c r="CU58" s="35">
        <f>시기외12!CU58-시기외26!CU58</f>
        <v>-1.5755555404422779E-4</v>
      </c>
      <c r="CV58" s="28">
        <f>외인!CV58</f>
        <v>1859384.37</v>
      </c>
      <c r="CW58" s="35">
        <f>시기외12!CW58-시기외26!CW58</f>
        <v>-4.6998771295222097E-4</v>
      </c>
      <c r="CX58" s="28">
        <f>외인!CX58</f>
        <v>203084.32</v>
      </c>
      <c r="CY58" s="35">
        <f>시기외12!CY58-시기외26!CY58</f>
        <v>6.893940606903853E-4</v>
      </c>
      <c r="CZ58" s="28">
        <f>외인!CZ58</f>
        <v>15944.45</v>
      </c>
      <c r="DA58" s="35">
        <f>시기외12!DA58-시기외26!DA58</f>
        <v>-6.5301568255614806E-4</v>
      </c>
      <c r="DB58" s="28">
        <f>외인!DB58</f>
        <v>35459.18</v>
      </c>
      <c r="DC58" s="35">
        <f>시기외12!DC58-시기외26!DC58</f>
        <v>7.518032289629533E-4</v>
      </c>
      <c r="DD58" s="28">
        <f>외인!DD58</f>
        <v>8427.3700000000008</v>
      </c>
      <c r="DE58" s="35">
        <f>시기외12!DE58-시기외26!DE58</f>
        <v>1.1152203779784442E-3</v>
      </c>
      <c r="DF58" s="28">
        <f>외인!DF58</f>
        <v>53874.07</v>
      </c>
      <c r="DG58" s="35">
        <f>시기외12!DG58-시기외26!DG58</f>
        <v>1.3923446205762883E-4</v>
      </c>
      <c r="DH58" s="28">
        <f>외인!DH58</f>
        <v>21073.61</v>
      </c>
      <c r="DI58" s="35">
        <f>시기외12!DI58-시기외26!DI58</f>
        <v>-5.025462424133164E-4</v>
      </c>
      <c r="DJ58" s="28">
        <f>외인!DJ58</f>
        <v>549987.56999999995</v>
      </c>
      <c r="DK58" s="35">
        <f>시기외12!DK58-시기외26!DK58</f>
        <v>-1.6824346190052336E-4</v>
      </c>
      <c r="DL58" s="28">
        <f>외인!DL58</f>
        <v>87970.19</v>
      </c>
      <c r="DM58" s="35">
        <f>시기외12!DM58-시기외26!DM58</f>
        <v>2.0215840448956058E-4</v>
      </c>
      <c r="DN58" s="28">
        <f>외인!DN58</f>
        <v>1859384.37</v>
      </c>
      <c r="DO58" s="35">
        <f>시기외12!DO58-시기외26!DO58</f>
        <v>-4.6998771295222097E-4</v>
      </c>
      <c r="DP58" s="28">
        <f>외인!DP58</f>
        <v>77987.05</v>
      </c>
      <c r="DQ58" s="35">
        <f>시기외12!DQ58-시기외26!DQ58</f>
        <v>-1.9582296775987446E-3</v>
      </c>
      <c r="DR58" s="28">
        <f>외인!DR58</f>
        <v>40075.93</v>
      </c>
      <c r="DS58" s="35">
        <f>시기외12!DS58-시기외26!DS58</f>
        <v>-4.5037971260282646E-4</v>
      </c>
      <c r="DT58" s="28">
        <f>외인!DT58</f>
        <v>118637.89</v>
      </c>
      <c r="DU58" s="35">
        <f>시기외12!DU58-시기외26!DU58</f>
        <v>-3.7828738582191472E-4</v>
      </c>
      <c r="DV58" s="28">
        <f>외인!DV58</f>
        <v>32988.370000000003</v>
      </c>
      <c r="DW58" s="35">
        <f>시기외12!DW58-시기외26!DW58</f>
        <v>5.9609984614044319E-4</v>
      </c>
      <c r="DX58" s="28">
        <f>외인!DX58</f>
        <v>99878.86</v>
      </c>
      <c r="DY58" s="35">
        <f>시기외12!DY58-시기외26!DY58</f>
        <v>-1.0031667534920121E-3</v>
      </c>
      <c r="DZ58" s="28">
        <f>외인!DZ58</f>
        <v>8497.7800000000007</v>
      </c>
      <c r="EA58" s="35">
        <f>시기외12!EA58-시기외26!EA58</f>
        <v>-6.6299734137701511E-4</v>
      </c>
      <c r="EB58" s="28">
        <f>외인!EB58</f>
        <v>12009.45</v>
      </c>
      <c r="EC58" s="35">
        <f>시기외12!EC58-시기외26!EC58</f>
        <v>-6.0556641281823216E-4</v>
      </c>
      <c r="ED58" s="28">
        <f>외인!ED58</f>
        <v>10157.950000000001</v>
      </c>
      <c r="EE58" s="35">
        <f>시기외12!EE58-시기외26!EE58</f>
        <v>-4.6016811308450362E-4</v>
      </c>
      <c r="EF58" s="28">
        <f>외인!EF58</f>
        <v>237791.25</v>
      </c>
      <c r="EG58" s="35">
        <f>시기외12!EG58-시기외26!EG58</f>
        <v>-4.4362816383859737E-4</v>
      </c>
      <c r="EH58" s="28">
        <f>외인!EH58</f>
        <v>160915.57</v>
      </c>
      <c r="EI58" s="35">
        <f>시기외12!EI58-시기외26!EI58</f>
        <v>-5.079219180225738E-4</v>
      </c>
      <c r="EJ58" s="28">
        <f>외인!EJ58</f>
        <v>94145.06</v>
      </c>
      <c r="EK58" s="35">
        <f>시기외12!EK58-시기외26!EK58</f>
        <v>2.3806511542827846E-4</v>
      </c>
      <c r="EL58" s="28">
        <f>외인!EL58</f>
        <v>31391.47</v>
      </c>
      <c r="EM58" s="35">
        <f>시기외12!EM58-시기외26!EM58</f>
        <v>-3.4108900000586937E-4</v>
      </c>
      <c r="EN58" s="28">
        <f>외인!EN58</f>
        <v>40075.93</v>
      </c>
      <c r="EO58" s="35">
        <f>시기외12!EO58-시기외26!EO58</f>
        <v>-4.5037971260282646E-4</v>
      </c>
      <c r="EP58" s="28">
        <f>외인!EP58</f>
        <v>175112.83</v>
      </c>
      <c r="EQ58" s="35">
        <f>시기외12!EQ58-시기외26!EQ58</f>
        <v>1.2182162210299221E-3</v>
      </c>
      <c r="ER58" s="28">
        <f>외인!ER58</f>
        <v>13618.61</v>
      </c>
      <c r="ES58" s="35">
        <f>시기외12!ES58-시기외26!ES58</f>
        <v>5.1251745233210654E-4</v>
      </c>
      <c r="ET58" s="28">
        <f>외인!ET58</f>
        <v>110903</v>
      </c>
      <c r="EU58" s="35">
        <f>시기외12!EU58-시기외26!EU58</f>
        <v>3.7497831659236321E-5</v>
      </c>
      <c r="EV58" s="28">
        <f>외인!EV58</f>
        <v>42421.07</v>
      </c>
      <c r="EW58" s="35">
        <f>시기외12!EW58-시기외26!EW58</f>
        <v>-6.980580527453839E-5</v>
      </c>
      <c r="EX58" s="28">
        <f>외인!EX58</f>
        <v>52461.48</v>
      </c>
      <c r="EY58" s="35">
        <f>시기외12!EY58-시기외26!EY58</f>
        <v>2.5852342158024161E-4</v>
      </c>
    </row>
    <row r="59" spans="1:155">
      <c r="A59" s="27">
        <f>외인!A59</f>
        <v>46118</v>
      </c>
      <c r="B59" s="28">
        <f>외인!B59</f>
        <v>4352651.26</v>
      </c>
      <c r="C59" s="35">
        <f>시기외12!C59-시기외26!C59</f>
        <v>8.2388734456674594E-5</v>
      </c>
      <c r="D59" s="28">
        <f>외인!D59</f>
        <v>579662.86</v>
      </c>
      <c r="E59" s="35">
        <f>시기외12!E59-시기외26!E59</f>
        <v>-1.0474580407599603E-3</v>
      </c>
      <c r="F59" s="28">
        <f>외인!F59</f>
        <v>1891166.64</v>
      </c>
      <c r="G59" s="35">
        <f>시기외12!G59-시기외26!G59</f>
        <v>8.5617193903757272E-5</v>
      </c>
      <c r="H59" s="28">
        <f>외인!H59</f>
        <v>293902.92</v>
      </c>
      <c r="I59" s="35">
        <f>시기외12!I59-시기외26!I59</f>
        <v>5.0620581622882305E-4</v>
      </c>
      <c r="J59" s="28">
        <f>외인!J59</f>
        <v>38456.959999999999</v>
      </c>
      <c r="K59" s="35">
        <f>시기외12!K59-시기외26!K59</f>
        <v>-3.8142973243276762E-4</v>
      </c>
      <c r="L59" s="28">
        <f>외인!L59</f>
        <v>272544.98</v>
      </c>
      <c r="M59" s="35">
        <f>시기외12!M59-시기외26!M59</f>
        <v>6.0807451332031584E-4</v>
      </c>
      <c r="N59" s="28">
        <f>외인!N59</f>
        <v>221205.45</v>
      </c>
      <c r="O59" s="35">
        <f>시기외12!O59-시기외26!O59</f>
        <v>8.8938239298721588E-4</v>
      </c>
      <c r="P59" s="28">
        <f>외인!P59</f>
        <v>191506.29</v>
      </c>
      <c r="Q59" s="35">
        <f>시기외12!Q59-시기외26!Q59</f>
        <v>-3.391249168887528E-4</v>
      </c>
      <c r="R59" s="28">
        <f>외인!R59</f>
        <v>118716.01</v>
      </c>
      <c r="S59" s="35">
        <f>시기외12!S59-시기외26!S59</f>
        <v>-4.1810464990060781E-4</v>
      </c>
      <c r="T59" s="28">
        <f>외인!T59</f>
        <v>8518.7199999999993</v>
      </c>
      <c r="U59" s="35">
        <f>시기외12!U59-시기외26!U59</f>
        <v>1.1295958290268293E-3</v>
      </c>
      <c r="V59" s="28">
        <f>외인!V59</f>
        <v>98855.11</v>
      </c>
      <c r="W59" s="35">
        <f>시기외12!W59-시기외26!W59</f>
        <v>-8.0499506047874959E-4</v>
      </c>
      <c r="X59" s="28">
        <f>외인!X59</f>
        <v>1871908.24</v>
      </c>
      <c r="Y59" s="35">
        <f>시기외12!Y59-시기외26!Y59</f>
        <v>-1.6699788405892795E-4</v>
      </c>
      <c r="Z59" s="28">
        <f>외인!Z59</f>
        <v>42597.13</v>
      </c>
      <c r="AA59" s="35">
        <f>시기외12!AA59-시기외26!AA59</f>
        <v>-4.9295245369653179E-5</v>
      </c>
      <c r="AB59" s="28">
        <f>외인!AB59</f>
        <v>197043.05</v>
      </c>
      <c r="AC59" s="35">
        <f>시기외12!AC59-시기외26!AC59</f>
        <v>-3.552067737171548E-5</v>
      </c>
      <c r="AD59" s="28">
        <f>외인!AD59</f>
        <v>18448.939999999999</v>
      </c>
      <c r="AE59" s="35">
        <f>시기외12!AE59-시기외26!AE59</f>
        <v>-6.6142775880083913E-4</v>
      </c>
      <c r="AF59" s="28">
        <f>외인!AF59</f>
        <v>24155.77</v>
      </c>
      <c r="AG59" s="35">
        <f>시기외12!AG59-시기외26!AG59</f>
        <v>2.989608034959529E-4</v>
      </c>
      <c r="AH59" s="28">
        <f>외인!AH59</f>
        <v>181804.38</v>
      </c>
      <c r="AI59" s="35">
        <f>시기외12!AI59-시기외26!AI59</f>
        <v>-4.7422292896011234E-4</v>
      </c>
      <c r="AJ59" s="28">
        <f>외인!AJ59</f>
        <v>102463.77</v>
      </c>
      <c r="AK59" s="35">
        <f>시기외12!AK59-시기외26!AK59</f>
        <v>2.1549822162524306E-5</v>
      </c>
      <c r="AL59" s="28">
        <f>외인!AL59</f>
        <v>81691.12</v>
      </c>
      <c r="AM59" s="35">
        <f>시기외12!AM59-시기외26!AM59</f>
        <v>2.5162228543421138E-4</v>
      </c>
      <c r="AN59" s="28">
        <f>외인!AN59</f>
        <v>157492.35</v>
      </c>
      <c r="AO59" s="35">
        <f>시기외12!AO59-시기외26!AO59</f>
        <v>1.0862423946008358E-3</v>
      </c>
      <c r="AP59" s="28">
        <f>외인!AP59</f>
        <v>113122.44</v>
      </c>
      <c r="AQ59" s="35">
        <f>시기외12!AQ59-시기외26!AQ59</f>
        <v>-4.0007296535248069E-5</v>
      </c>
      <c r="AR59" s="28">
        <f>외인!AR59</f>
        <v>22405.77</v>
      </c>
      <c r="AS59" s="35">
        <f>시기외12!AS59-시기외26!AS59</f>
        <v>-9.4680283150318212E-4</v>
      </c>
      <c r="AT59" s="28">
        <f>외인!AT59</f>
        <v>72856.97</v>
      </c>
      <c r="AU59" s="35">
        <f>시기외12!AU59-시기외26!AU59</f>
        <v>-1.900155352839869E-4</v>
      </c>
      <c r="AV59" s="28">
        <f>외인!AV59</f>
        <v>47225.48</v>
      </c>
      <c r="AW59" s="35">
        <f>시기외12!AW59-시기외26!AW59</f>
        <v>5.5492524838334748E-4</v>
      </c>
      <c r="AX59" s="28">
        <f>외인!AX59</f>
        <v>60093.47</v>
      </c>
      <c r="AY59" s="35">
        <f>시기외12!AY59-시기외26!AY59</f>
        <v>-4.1024782655901424E-4</v>
      </c>
      <c r="AZ59" s="28">
        <f>외인!AZ59</f>
        <v>2006609.01</v>
      </c>
      <c r="BA59" s="35">
        <f>시기외12!BA59-시기외26!BA59</f>
        <v>-1.0149212927145846E-4</v>
      </c>
      <c r="BB59" s="28">
        <f>외인!BB59</f>
        <v>95552.08</v>
      </c>
      <c r="BC59" s="35">
        <f>시기외12!BC59-시기외26!BC59</f>
        <v>1.1330273717078285E-4</v>
      </c>
      <c r="BD59" s="28">
        <f>외인!BD59</f>
        <v>35295.32</v>
      </c>
      <c r="BE59" s="35">
        <f>시기외12!BE59-시기외26!BE59</f>
        <v>7.1918877851007493E-4</v>
      </c>
      <c r="BF59" s="28">
        <f>외인!BF59</f>
        <v>0</v>
      </c>
      <c r="BG59" s="35" t="e">
        <f>시기외12!BG59-시기외26!BG59</f>
        <v>#DIV/0!</v>
      </c>
      <c r="BH59" s="28">
        <f>외인!BH59</f>
        <v>90203.45</v>
      </c>
      <c r="BI59" s="35">
        <f>시기외12!BI59-시기외26!BI59</f>
        <v>9.2252388411839695E-4</v>
      </c>
      <c r="BJ59" s="28">
        <f>외인!BJ59</f>
        <v>115342.04</v>
      </c>
      <c r="BK59" s="35">
        <f>시기외12!BK59-시기외26!BK59</f>
        <v>-3.7909494210343391E-4</v>
      </c>
      <c r="BL59" s="28">
        <f>외인!BL59</f>
        <v>46497.89</v>
      </c>
      <c r="BM59" s="35">
        <f>시기외12!BM59-시기외26!BM59</f>
        <v>-7.867298961132974E-5</v>
      </c>
      <c r="BN59" s="28">
        <f>외인!BN59</f>
        <v>44744.42</v>
      </c>
      <c r="BO59" s="35">
        <f>시기외12!BO59-시기외26!BO59</f>
        <v>3.7558135423508565E-4</v>
      </c>
      <c r="BP59" s="28">
        <f>외인!BP59</f>
        <v>69707.789999999994</v>
      </c>
      <c r="BQ59" s="35">
        <f>시기외12!BQ59-시기외26!BQ59</f>
        <v>-6.7541444061044315E-4</v>
      </c>
      <c r="BR59" s="28">
        <f>외인!BR59</f>
        <v>235198.28</v>
      </c>
      <c r="BS59" s="35">
        <f>시기외12!BS59-시기외26!BS59</f>
        <v>-3.6719645376280953E-4</v>
      </c>
      <c r="BT59" s="28">
        <f>외인!BT59</f>
        <v>1905606.64</v>
      </c>
      <c r="BU59" s="35">
        <f>시기외12!BU59-시기외26!BU59</f>
        <v>-1.7547237729355E-4</v>
      </c>
      <c r="BV59" s="28">
        <f>외인!BV59</f>
        <v>361292.83</v>
      </c>
      <c r="BW59" s="35">
        <f>시기외12!BW59-시기외26!BW59</f>
        <v>4.8970220863382848E-4</v>
      </c>
      <c r="BX59" s="28">
        <f>외인!BX59</f>
        <v>71682.03</v>
      </c>
      <c r="BY59" s="35">
        <f>시기외12!BY59-시기외26!BY59</f>
        <v>2.0794550278861843E-6</v>
      </c>
      <c r="BZ59" s="28">
        <f>외인!BZ59</f>
        <v>239183.48</v>
      </c>
      <c r="CA59" s="35">
        <f>시기외12!CA59-시기외26!CA59</f>
        <v>7.9550740494325166E-4</v>
      </c>
      <c r="CB59" s="28">
        <f>외인!CB59</f>
        <v>11739.19</v>
      </c>
      <c r="CC59" s="35">
        <f>시기외12!CC59-시기외26!CC59</f>
        <v>-1.0665566254218649E-3</v>
      </c>
      <c r="CD59" s="28">
        <f>외인!CD59</f>
        <v>28825.39</v>
      </c>
      <c r="CE59" s="35">
        <f>시기외12!CE59-시기외26!CE59</f>
        <v>-3.281235261285648E-4</v>
      </c>
      <c r="CF59" s="28">
        <f>외인!CF59</f>
        <v>23549.65</v>
      </c>
      <c r="CG59" s="35">
        <f>시기외12!CG59-시기외26!CG59</f>
        <v>6.1946575719790641E-5</v>
      </c>
      <c r="CH59" s="28">
        <f>외인!CH59</f>
        <v>65699.34</v>
      </c>
      <c r="CI59" s="35">
        <f>시기외12!CI59-시기외26!CI59</f>
        <v>4.8711578950587689E-4</v>
      </c>
      <c r="CJ59" s="28">
        <f>외인!CJ59</f>
        <v>359422.36</v>
      </c>
      <c r="CK59" s="35">
        <f>시기외12!CK59-시기외26!CK59</f>
        <v>-8.4941411636354656E-4</v>
      </c>
      <c r="CL59" s="28">
        <f>외인!CL59</f>
        <v>224539.19</v>
      </c>
      <c r="CM59" s="35">
        <f>시기외12!CM59-시기외26!CM59</f>
        <v>-2.4467554221819921E-5</v>
      </c>
      <c r="CN59" s="28">
        <f>외인!CN59</f>
        <v>112729.89</v>
      </c>
      <c r="CO59" s="35">
        <f>시기외12!CO59-시기외26!CO59</f>
        <v>1.8412822181234029E-4</v>
      </c>
      <c r="CP59" s="28">
        <f>외인!CP59</f>
        <v>96098.15</v>
      </c>
      <c r="CQ59" s="35">
        <f>시기외12!CQ59-시기외26!CQ59</f>
        <v>1.0595839671005183E-4</v>
      </c>
      <c r="CR59" s="28">
        <f>외인!CR59</f>
        <v>151345.72</v>
      </c>
      <c r="CS59" s="35">
        <f>시기외12!CS59-시기외26!CS59</f>
        <v>-1.9073675300756998E-4</v>
      </c>
      <c r="CT59" s="28">
        <f>외인!CT59</f>
        <v>111641.22</v>
      </c>
      <c r="CU59" s="35">
        <f>시기외12!CU59-시기외26!CU59</f>
        <v>-3.9611727736977177E-6</v>
      </c>
      <c r="CV59" s="28">
        <f>외인!CV59</f>
        <v>1905606.64</v>
      </c>
      <c r="CW59" s="35">
        <f>시기외12!CW59-시기외26!CW59</f>
        <v>-1.7547237729355E-4</v>
      </c>
      <c r="CX59" s="28">
        <f>외인!CX59</f>
        <v>208146.2</v>
      </c>
      <c r="CY59" s="35">
        <f>시기외12!CY59-시기외26!CY59</f>
        <v>6.986154258770234E-4</v>
      </c>
      <c r="CZ59" s="28">
        <f>외인!CZ59</f>
        <v>16019.88</v>
      </c>
      <c r="DA59" s="35">
        <f>시기외12!DA59-시기외26!DA59</f>
        <v>-6.8522826378193474E-4</v>
      </c>
      <c r="DB59" s="28">
        <f>외인!DB59</f>
        <v>35295.32</v>
      </c>
      <c r="DC59" s="35">
        <f>시기외12!DC59-시기외26!DC59</f>
        <v>7.1918877851007493E-4</v>
      </c>
      <c r="DD59" s="28">
        <f>외인!DD59</f>
        <v>8518.7199999999993</v>
      </c>
      <c r="DE59" s="35">
        <f>시기외12!DE59-시기외26!DE59</f>
        <v>1.1295958290268293E-3</v>
      </c>
      <c r="DF59" s="28">
        <f>외인!DF59</f>
        <v>53818.83</v>
      </c>
      <c r="DG59" s="35">
        <f>시기외12!DG59-시기외26!DG59</f>
        <v>1.0802458309706078E-4</v>
      </c>
      <c r="DH59" s="28">
        <f>외인!DH59</f>
        <v>21011.81</v>
      </c>
      <c r="DI59" s="35">
        <f>시기외12!DI59-시기외26!DI59</f>
        <v>-3.957388421490602E-4</v>
      </c>
      <c r="DJ59" s="28">
        <f>외인!DJ59</f>
        <v>551753.81999999995</v>
      </c>
      <c r="DK59" s="35">
        <f>시기외12!DK59-시기외26!DK59</f>
        <v>-1.3653277481952004E-4</v>
      </c>
      <c r="DL59" s="28">
        <f>외인!DL59</f>
        <v>88727.39</v>
      </c>
      <c r="DM59" s="35">
        <f>시기외12!DM59-시기외26!DM59</f>
        <v>2.8863877767035132E-4</v>
      </c>
      <c r="DN59" s="28">
        <f>외인!DN59</f>
        <v>1905606.64</v>
      </c>
      <c r="DO59" s="35">
        <f>시기외12!DO59-시기외26!DO59</f>
        <v>-1.7547237729355E-4</v>
      </c>
      <c r="DP59" s="28">
        <f>외인!DP59</f>
        <v>76330.649999999994</v>
      </c>
      <c r="DQ59" s="35">
        <f>시기외12!DQ59-시기외26!DQ59</f>
        <v>-1.9926442968147204E-3</v>
      </c>
      <c r="DR59" s="28">
        <f>외인!DR59</f>
        <v>40138.839999999997</v>
      </c>
      <c r="DS59" s="35">
        <f>시기외12!DS59-시기외26!DS59</f>
        <v>-5.0112546602671879E-4</v>
      </c>
      <c r="DT59" s="28">
        <f>외인!DT59</f>
        <v>118716.01</v>
      </c>
      <c r="DU59" s="35">
        <f>시기외12!DU59-시기외26!DU59</f>
        <v>-4.1810464990060781E-4</v>
      </c>
      <c r="DV59" s="28">
        <f>외인!DV59</f>
        <v>32336.84</v>
      </c>
      <c r="DW59" s="35">
        <f>시기외12!DW59-시기외26!DW59</f>
        <v>6.1794828022116561E-4</v>
      </c>
      <c r="DX59" s="28">
        <f>외인!DX59</f>
        <v>98855.11</v>
      </c>
      <c r="DY59" s="35">
        <f>시기외12!DY59-시기외26!DY59</f>
        <v>-8.0499506047874959E-4</v>
      </c>
      <c r="DZ59" s="28">
        <f>외인!DZ59</f>
        <v>8431.19</v>
      </c>
      <c r="EA59" s="35">
        <f>시기외12!EA59-시기외26!EA59</f>
        <v>-3.4157581849487875E-4</v>
      </c>
      <c r="EB59" s="28">
        <f>외인!EB59</f>
        <v>11907.67</v>
      </c>
      <c r="EC59" s="35">
        <f>시기외12!EC59-시기외26!EC59</f>
        <v>-5.972205468472014E-4</v>
      </c>
      <c r="ED59" s="28">
        <f>외인!ED59</f>
        <v>9863.26</v>
      </c>
      <c r="EE59" s="35">
        <f>시기외12!EE59-시기외26!EE59</f>
        <v>-4.1729196491152094E-4</v>
      </c>
      <c r="EF59" s="28">
        <f>외인!EF59</f>
        <v>235898.11</v>
      </c>
      <c r="EG59" s="35">
        <f>시기외12!EG59-시기외26!EG59</f>
        <v>-5.0977137099898436E-4</v>
      </c>
      <c r="EH59" s="28">
        <f>외인!EH59</f>
        <v>162938.1</v>
      </c>
      <c r="EI59" s="35">
        <f>시기외12!EI59-시기외26!EI59</f>
        <v>-4.2508081641137534E-4</v>
      </c>
      <c r="EJ59" s="28">
        <f>외인!EJ59</f>
        <v>93999.91</v>
      </c>
      <c r="EK59" s="35">
        <f>시기외12!EK59-시기외26!EK59</f>
        <v>2.2253479207021512E-4</v>
      </c>
      <c r="EL59" s="28">
        <f>외인!EL59</f>
        <v>31286.82</v>
      </c>
      <c r="EM59" s="35">
        <f>시기외12!EM59-시기외26!EM59</f>
        <v>-2.6948014153741233E-4</v>
      </c>
      <c r="EN59" s="28">
        <f>외인!EN59</f>
        <v>40138.839999999997</v>
      </c>
      <c r="EO59" s="35">
        <f>시기외12!EO59-시기외26!EO59</f>
        <v>-5.0112546602671879E-4</v>
      </c>
      <c r="EP59" s="28">
        <f>외인!EP59</f>
        <v>172154.01</v>
      </c>
      <c r="EQ59" s="35">
        <f>시기외12!EQ59-시기외26!EQ59</f>
        <v>1.3911317562411228E-3</v>
      </c>
      <c r="ER59" s="28">
        <f>외인!ER59</f>
        <v>13087.32</v>
      </c>
      <c r="ES59" s="35">
        <f>시기외12!ES59-시기외26!ES59</f>
        <v>7.392233517302118E-4</v>
      </c>
      <c r="ET59" s="28">
        <f>외인!ET59</f>
        <v>113122.44</v>
      </c>
      <c r="EU59" s="35">
        <f>시기외12!EU59-시기외26!EU59</f>
        <v>-4.0007296535248069E-5</v>
      </c>
      <c r="EV59" s="28">
        <f>외인!EV59</f>
        <v>42597.13</v>
      </c>
      <c r="EW59" s="35">
        <f>시기외12!EW59-시기외26!EW59</f>
        <v>-4.9295245369653179E-5</v>
      </c>
      <c r="EX59" s="28">
        <f>외인!EX59</f>
        <v>53501.02</v>
      </c>
      <c r="EY59" s="35">
        <f>시기외12!EY59-시기외26!EY59</f>
        <v>2.3917112093348658E-4</v>
      </c>
    </row>
    <row r="60" spans="1:155">
      <c r="A60" s="27">
        <f>외인!A60</f>
        <v>46119</v>
      </c>
      <c r="B60" s="28">
        <f>외인!B60</f>
        <v>4388134.4400000004</v>
      </c>
      <c r="C60" s="35">
        <f>시기외12!C60-시기외26!C60</f>
        <v>2.4857711510941217E-4</v>
      </c>
      <c r="D60" s="28">
        <f>외인!D60</f>
        <v>573926.65</v>
      </c>
      <c r="E60" s="35">
        <f>시기외12!E60-시기외26!E60</f>
        <v>-9.9078021214248709E-4</v>
      </c>
      <c r="F60" s="28">
        <f>외인!F60</f>
        <v>1909105.01</v>
      </c>
      <c r="G60" s="35">
        <f>시기외12!G60-시기외26!G60</f>
        <v>3.1606859109110496E-4</v>
      </c>
      <c r="H60" s="28">
        <f>외인!H60</f>
        <v>294440.92</v>
      </c>
      <c r="I60" s="35">
        <f>시기외12!I60-시기외26!I60</f>
        <v>6.077972956985817E-4</v>
      </c>
      <c r="J60" s="28">
        <f>외인!J60</f>
        <v>37566.519999999997</v>
      </c>
      <c r="K60" s="35">
        <f>시기외12!K60-시기외26!K60</f>
        <v>-5.1581972616434289E-4</v>
      </c>
      <c r="L60" s="28">
        <f>외인!L60</f>
        <v>272646.38</v>
      </c>
      <c r="M60" s="35">
        <f>시기외12!M60-시기외26!M60</f>
        <v>7.0846752425205058E-4</v>
      </c>
      <c r="N60" s="28">
        <f>외인!N60</f>
        <v>221389.4</v>
      </c>
      <c r="O60" s="35">
        <f>시기외12!O60-시기외26!O60</f>
        <v>9.3194595100813487E-4</v>
      </c>
      <c r="P60" s="28">
        <f>외인!P60</f>
        <v>192207.15</v>
      </c>
      <c r="Q60" s="35">
        <f>시기외12!Q60-시기외26!Q60</f>
        <v>-3.2959372726662787E-4</v>
      </c>
      <c r="R60" s="28">
        <f>외인!R60</f>
        <v>118518.97</v>
      </c>
      <c r="S60" s="35">
        <f>시기외12!S60-시기외26!S60</f>
        <v>-4.3995664826275557E-4</v>
      </c>
      <c r="T60" s="28">
        <f>외인!T60</f>
        <v>8428.0499999999993</v>
      </c>
      <c r="U60" s="35">
        <f>시기외12!U60-시기외26!U60</f>
        <v>1.0318938974548464E-3</v>
      </c>
      <c r="V60" s="28">
        <f>외인!V60</f>
        <v>99456.3</v>
      </c>
      <c r="W60" s="35">
        <f>시기외12!W60-시기외26!W60</f>
        <v>-6.9410733415497736E-4</v>
      </c>
      <c r="X60" s="28">
        <f>외인!X60</f>
        <v>1914030.24</v>
      </c>
      <c r="Y60" s="35">
        <f>시기외12!Y60-시기외26!Y60</f>
        <v>1.7423459012760444E-4</v>
      </c>
      <c r="Z60" s="28">
        <f>외인!Z60</f>
        <v>42438.16</v>
      </c>
      <c r="AA60" s="35">
        <f>시기외12!AA60-시기외26!AA60</f>
        <v>-3.4112481123934409E-5</v>
      </c>
      <c r="AB60" s="28">
        <f>외인!AB60</f>
        <v>194674.19</v>
      </c>
      <c r="AC60" s="35">
        <f>시기외12!AC60-시기외26!AC60</f>
        <v>-2.351590637939494E-5</v>
      </c>
      <c r="AD60" s="28">
        <f>외인!AD60</f>
        <v>18389.62</v>
      </c>
      <c r="AE60" s="35">
        <f>시기외12!AE60-시기외26!AE60</f>
        <v>-7.4171378002976774E-4</v>
      </c>
      <c r="AF60" s="28">
        <f>외인!AF60</f>
        <v>24129.759999999998</v>
      </c>
      <c r="AG60" s="35">
        <f>시기외12!AG60-시기외26!AG60</f>
        <v>4.2504552624667008E-4</v>
      </c>
      <c r="AH60" s="28">
        <f>외인!AH60</f>
        <v>180614.49</v>
      </c>
      <c r="AI60" s="35">
        <f>시기외12!AI60-시기외26!AI60</f>
        <v>-4.1637870369056721E-4</v>
      </c>
      <c r="AJ60" s="28">
        <f>외인!AJ60</f>
        <v>101645.54</v>
      </c>
      <c r="AK60" s="35">
        <f>시기외12!AK60-시기외26!AK60</f>
        <v>-3.2550811464523294E-5</v>
      </c>
      <c r="AL60" s="28">
        <f>외인!AL60</f>
        <v>81171.86</v>
      </c>
      <c r="AM60" s="35">
        <f>시기외12!AM60-시기외26!AM60</f>
        <v>2.3594045848523054E-4</v>
      </c>
      <c r="AN60" s="28">
        <f>외인!AN60</f>
        <v>157991.99</v>
      </c>
      <c r="AO60" s="35">
        <f>시기외12!AO60-시기외26!AO60</f>
        <v>1.1549164250169871E-3</v>
      </c>
      <c r="AP60" s="28">
        <f>외인!AP60</f>
        <v>111514.05</v>
      </c>
      <c r="AQ60" s="35">
        <f>시기외12!AQ60-시기외26!AQ60</f>
        <v>-1.6023899775213584E-4</v>
      </c>
      <c r="AR60" s="28">
        <f>외인!AR60</f>
        <v>22423.91</v>
      </c>
      <c r="AS60" s="35">
        <f>시기외12!AS60-시기외26!AS60</f>
        <v>-1.0706759644504827E-3</v>
      </c>
      <c r="AT60" s="28">
        <f>외인!AT60</f>
        <v>72865.61</v>
      </c>
      <c r="AU60" s="35">
        <f>시기외12!AU60-시기외26!AU60</f>
        <v>-2.7686530260533846E-4</v>
      </c>
      <c r="AV60" s="28">
        <f>외인!AV60</f>
        <v>46778.59</v>
      </c>
      <c r="AW60" s="35">
        <f>시기외12!AW60-시기외26!AW60</f>
        <v>6.3620186565628871E-4</v>
      </c>
      <c r="AX60" s="28">
        <f>외인!AX60</f>
        <v>60579.6</v>
      </c>
      <c r="AY60" s="35">
        <f>시기외12!AY60-시기외26!AY60</f>
        <v>-2.9282472282526548E-4</v>
      </c>
      <c r="AZ60" s="28">
        <f>외인!AZ60</f>
        <v>2048208.66</v>
      </c>
      <c r="BA60" s="35">
        <f>시기외12!BA60-시기외26!BA60</f>
        <v>2.2850578296769583E-4</v>
      </c>
      <c r="BB60" s="28">
        <f>외인!BB60</f>
        <v>94357.95</v>
      </c>
      <c r="BC60" s="35">
        <f>시기외12!BC60-시기외26!BC60</f>
        <v>1.1048447247039819E-4</v>
      </c>
      <c r="BD60" s="28">
        <f>외인!BD60</f>
        <v>34910.26</v>
      </c>
      <c r="BE60" s="35">
        <f>시기외12!BE60-시기외26!BE60</f>
        <v>6.3209763947025244E-4</v>
      </c>
      <c r="BF60" s="28">
        <f>외인!BF60</f>
        <v>0</v>
      </c>
      <c r="BG60" s="35" t="e">
        <f>시기외12!BG60-시기외26!BG60</f>
        <v>#DIV/0!</v>
      </c>
      <c r="BH60" s="28">
        <f>외인!BH60</f>
        <v>88029.43</v>
      </c>
      <c r="BI60" s="35">
        <f>시기외12!BI60-시기외26!BI60</f>
        <v>1.0013582333917824E-3</v>
      </c>
      <c r="BJ60" s="28">
        <f>외인!BJ60</f>
        <v>115439.09</v>
      </c>
      <c r="BK60" s="35">
        <f>시기외12!BK60-시기외26!BK60</f>
        <v>-2.7443594931621023E-4</v>
      </c>
      <c r="BL60" s="28">
        <f>외인!BL60</f>
        <v>46063.99</v>
      </c>
      <c r="BM60" s="35">
        <f>시기외12!BM60-시기외26!BM60</f>
        <v>-1.6279101131121631E-4</v>
      </c>
      <c r="BN60" s="28">
        <f>외인!BN60</f>
        <v>44409.08</v>
      </c>
      <c r="BO60" s="35">
        <f>시기외12!BO60-시기외26!BO60</f>
        <v>4.2097552800507665E-4</v>
      </c>
      <c r="BP60" s="28">
        <f>외인!BP60</f>
        <v>70286.929999999993</v>
      </c>
      <c r="BQ60" s="35">
        <f>시기외12!BQ60-시기외26!BQ60</f>
        <v>-5.7357203231160614E-4</v>
      </c>
      <c r="BR60" s="28">
        <f>외인!BR60</f>
        <v>232547.04</v>
      </c>
      <c r="BS60" s="35">
        <f>시기외12!BS60-시기외26!BS60</f>
        <v>-4.0133368817235713E-4</v>
      </c>
      <c r="BT60" s="28">
        <f>외인!BT60</f>
        <v>1947657.66</v>
      </c>
      <c r="BU60" s="35">
        <f>시기외12!BU60-시기외26!BU60</f>
        <v>1.6065761923701998E-4</v>
      </c>
      <c r="BV60" s="28">
        <f>외인!BV60</f>
        <v>367670.81</v>
      </c>
      <c r="BW60" s="35">
        <f>시기외12!BW60-시기외26!BW60</f>
        <v>6.609971353023999E-4</v>
      </c>
      <c r="BX60" s="28">
        <f>외인!BX60</f>
        <v>71419.539999999994</v>
      </c>
      <c r="BY60" s="35">
        <f>시기외12!BY60-시기외26!BY60</f>
        <v>-8.4644964016867023E-7</v>
      </c>
      <c r="BZ60" s="28">
        <f>외인!BZ60</f>
        <v>239163.85</v>
      </c>
      <c r="CA60" s="35">
        <f>시기외12!CA60-시기외26!CA60</f>
        <v>8.3564083004842096E-4</v>
      </c>
      <c r="CB60" s="28">
        <f>외인!CB60</f>
        <v>11719.22</v>
      </c>
      <c r="CC60" s="35">
        <f>시기외12!CC60-시기외26!CC60</f>
        <v>-1.1405994579225156E-3</v>
      </c>
      <c r="CD60" s="28">
        <f>외인!CD60</f>
        <v>27977.38</v>
      </c>
      <c r="CE60" s="35">
        <f>시기외12!CE60-시기외26!CE60</f>
        <v>-3.7069205575502749E-4</v>
      </c>
      <c r="CF60" s="28">
        <f>외인!CF60</f>
        <v>23595.91</v>
      </c>
      <c r="CG60" s="35">
        <f>시기외12!CG60-시기외26!CG60</f>
        <v>-3.7542139617049259E-5</v>
      </c>
      <c r="CH60" s="28">
        <f>외인!CH60</f>
        <v>64950.63</v>
      </c>
      <c r="CI60" s="35">
        <f>시기외12!CI60-시기외26!CI60</f>
        <v>5.1435284300467901E-4</v>
      </c>
      <c r="CJ60" s="28">
        <f>외인!CJ60</f>
        <v>356899.82</v>
      </c>
      <c r="CK60" s="35">
        <f>시기외12!CK60-시기외26!CK60</f>
        <v>-8.3490578521275586E-4</v>
      </c>
      <c r="CL60" s="28">
        <f>외인!CL60</f>
        <v>221954.81</v>
      </c>
      <c r="CM60" s="35">
        <f>시기외12!CM60-시기외26!CM60</f>
        <v>-1.7857998874786353E-5</v>
      </c>
      <c r="CN60" s="28">
        <f>외인!CN60</f>
        <v>111228.84</v>
      </c>
      <c r="CO60" s="35">
        <f>시기외12!CO60-시기외26!CO60</f>
        <v>2.1300445091073847E-4</v>
      </c>
      <c r="CP60" s="28">
        <f>외인!CP60</f>
        <v>94898.64</v>
      </c>
      <c r="CQ60" s="35">
        <f>시기외12!CQ60-시기외26!CQ60</f>
        <v>1.0403486790246249E-4</v>
      </c>
      <c r="CR60" s="28">
        <f>외인!CR60</f>
        <v>150523.79999999999</v>
      </c>
      <c r="CS60" s="35">
        <f>시기외12!CS60-시기외26!CS60</f>
        <v>-2.2807416114125202E-4</v>
      </c>
      <c r="CT60" s="28">
        <f>외인!CT60</f>
        <v>110585.44</v>
      </c>
      <c r="CU60" s="35">
        <f>시기외12!CU60-시기외26!CU60</f>
        <v>1.2369349550045493E-4</v>
      </c>
      <c r="CV60" s="28">
        <f>외인!CV60</f>
        <v>1947657.66</v>
      </c>
      <c r="CW60" s="35">
        <f>시기외12!CW60-시기외26!CW60</f>
        <v>1.6065761923701998E-4</v>
      </c>
      <c r="CX60" s="28">
        <f>외인!CX60</f>
        <v>207927.44</v>
      </c>
      <c r="CY60" s="35">
        <f>시기외12!CY60-시기외26!CY60</f>
        <v>7.2916449207833123E-4</v>
      </c>
      <c r="CZ60" s="28">
        <f>외인!CZ60</f>
        <v>16130.85</v>
      </c>
      <c r="DA60" s="35">
        <f>시기외12!DA60-시기외26!DA60</f>
        <v>-6.3848018813683995E-4</v>
      </c>
      <c r="DB60" s="28">
        <f>외인!DB60</f>
        <v>34910.26</v>
      </c>
      <c r="DC60" s="35">
        <f>시기외12!DC60-시기외26!DC60</f>
        <v>6.3209763947025244E-4</v>
      </c>
      <c r="DD60" s="28">
        <f>외인!DD60</f>
        <v>8428.0499999999993</v>
      </c>
      <c r="DE60" s="35">
        <f>시기외12!DE60-시기외26!DE60</f>
        <v>1.0318938974548464E-3</v>
      </c>
      <c r="DF60" s="28">
        <f>외인!DF60</f>
        <v>53624.98</v>
      </c>
      <c r="DG60" s="35">
        <f>시기외12!DG60-시기외26!DG60</f>
        <v>1.1100746009457498E-4</v>
      </c>
      <c r="DH60" s="28">
        <f>외인!DH60</f>
        <v>20215.09</v>
      </c>
      <c r="DI60" s="35">
        <f>시기외12!DI60-시기외26!DI60</f>
        <v>-4.5746443890712796E-4</v>
      </c>
      <c r="DJ60" s="28">
        <f>외인!DJ60</f>
        <v>549157.43000000005</v>
      </c>
      <c r="DK60" s="35">
        <f>시기외12!DK60-시기외26!DK60</f>
        <v>-8.8140074859318187E-5</v>
      </c>
      <c r="DL60" s="28">
        <f>외인!DL60</f>
        <v>87320.38</v>
      </c>
      <c r="DM60" s="35">
        <f>시기외12!DM60-시기외26!DM60</f>
        <v>3.1718801078116604E-4</v>
      </c>
      <c r="DN60" s="28">
        <f>외인!DN60</f>
        <v>1947657.66</v>
      </c>
      <c r="DO60" s="35">
        <f>시기외12!DO60-시기외26!DO60</f>
        <v>1.6065761923701998E-4</v>
      </c>
      <c r="DP60" s="28">
        <f>외인!DP60</f>
        <v>76062.48</v>
      </c>
      <c r="DQ60" s="35">
        <f>시기외12!DQ60-시기외26!DQ60</f>
        <v>-1.9899290738222171E-3</v>
      </c>
      <c r="DR60" s="28">
        <f>외인!DR60</f>
        <v>39194.26</v>
      </c>
      <c r="DS60" s="35">
        <f>시기외12!DS60-시기외26!DS60</f>
        <v>-6.0266294706344124E-4</v>
      </c>
      <c r="DT60" s="28">
        <f>외인!DT60</f>
        <v>118518.97</v>
      </c>
      <c r="DU60" s="35">
        <f>시기외12!DU60-시기외26!DU60</f>
        <v>-4.3995664826275557E-4</v>
      </c>
      <c r="DV60" s="28">
        <f>외인!DV60</f>
        <v>31719.82</v>
      </c>
      <c r="DW60" s="35">
        <f>시기외12!DW60-시기외26!DW60</f>
        <v>5.3209306287878115E-4</v>
      </c>
      <c r="DX60" s="28">
        <f>외인!DX60</f>
        <v>99456.3</v>
      </c>
      <c r="DY60" s="35">
        <f>시기외12!DY60-시기외26!DY60</f>
        <v>-6.9410733415497736E-4</v>
      </c>
      <c r="DZ60" s="28">
        <f>외인!DZ60</f>
        <v>8281.2999999999993</v>
      </c>
      <c r="EA60" s="35">
        <f>시기외12!EA60-시기외26!EA60</f>
        <v>-1.4716331254671525E-4</v>
      </c>
      <c r="EB60" s="28">
        <f>외인!EB60</f>
        <v>11743.2</v>
      </c>
      <c r="EC60" s="35">
        <f>시기외12!EC60-시기외26!EC60</f>
        <v>-6.6024315583540505E-4</v>
      </c>
      <c r="ED60" s="28">
        <f>외인!ED60</f>
        <v>9700.14</v>
      </c>
      <c r="EE60" s="35">
        <f>시기외12!EE60-시기외26!EE60</f>
        <v>-3.821460133496116E-4</v>
      </c>
      <c r="EF60" s="28">
        <f>외인!EF60</f>
        <v>234108.96</v>
      </c>
      <c r="EG60" s="35">
        <f>시기외12!EG60-시기외26!EG60</f>
        <v>-4.8718125461763687E-4</v>
      </c>
      <c r="EH60" s="28">
        <f>외인!EH60</f>
        <v>164564.45000000001</v>
      </c>
      <c r="EI60" s="35">
        <f>시기외12!EI60-시기외26!EI60</f>
        <v>-3.2031599404162446E-4</v>
      </c>
      <c r="EJ60" s="28">
        <f>외인!EJ60</f>
        <v>92418.18</v>
      </c>
      <c r="EK60" s="35">
        <f>시기외12!EK60-시기외26!EK60</f>
        <v>1.3997203289748132E-4</v>
      </c>
      <c r="EL60" s="28">
        <f>외인!EL60</f>
        <v>30431.31</v>
      </c>
      <c r="EM60" s="35">
        <f>시기외12!EM60-시기외26!EM60</f>
        <v>-3.1622589474756234E-4</v>
      </c>
      <c r="EN60" s="28">
        <f>외인!EN60</f>
        <v>39194.26</v>
      </c>
      <c r="EO60" s="35">
        <f>시기외12!EO60-시기외26!EO60</f>
        <v>-6.0266294706344124E-4</v>
      </c>
      <c r="EP60" s="28">
        <f>외인!EP60</f>
        <v>177621.55</v>
      </c>
      <c r="EQ60" s="35">
        <f>시기외12!EQ60-시기외26!EQ60</f>
        <v>1.6213032476349691E-3</v>
      </c>
      <c r="ER60" s="28">
        <f>외인!ER60</f>
        <v>12694.48</v>
      </c>
      <c r="ES60" s="35">
        <f>시기외12!ES60-시기외26!ES60</f>
        <v>6.959953485224928E-4</v>
      </c>
      <c r="ET60" s="28">
        <f>외인!ET60</f>
        <v>111514.05</v>
      </c>
      <c r="EU60" s="35">
        <f>시기외12!EU60-시기외26!EU60</f>
        <v>-1.6023899775213584E-4</v>
      </c>
      <c r="EV60" s="28">
        <f>외인!EV60</f>
        <v>42438.16</v>
      </c>
      <c r="EW60" s="35">
        <f>시기외12!EW60-시기외26!EW60</f>
        <v>-3.4112481123934409E-5</v>
      </c>
      <c r="EX60" s="28">
        <f>외인!EX60</f>
        <v>52460.480000000003</v>
      </c>
      <c r="EY60" s="35">
        <f>시기외12!EY60-시기외26!EY60</f>
        <v>2.2191591278324129E-4</v>
      </c>
    </row>
    <row r="61" spans="1:155">
      <c r="A61" s="27">
        <f>외인!A61</f>
        <v>46120</v>
      </c>
      <c r="B61" s="28">
        <f>외인!B61</f>
        <v>4689521.4000000004</v>
      </c>
      <c r="C61" s="35">
        <f>시기외12!C61-시기외26!C61</f>
        <v>3.9227778911400126E-4</v>
      </c>
      <c r="D61" s="28">
        <f>외인!D61</f>
        <v>603100.29</v>
      </c>
      <c r="E61" s="35">
        <f>시기외12!E61-시기외26!E61</f>
        <v>-9.708681317912647E-4</v>
      </c>
      <c r="F61" s="28">
        <f>외인!F61</f>
        <v>2041061.47</v>
      </c>
      <c r="G61" s="35">
        <f>시기외12!G61-시기외26!G61</f>
        <v>4.782281593313602E-4</v>
      </c>
      <c r="H61" s="28">
        <f>외인!H61</f>
        <v>300972.31</v>
      </c>
      <c r="I61" s="35">
        <f>시기외12!I61-시기외26!I61</f>
        <v>6.3067166812184948E-4</v>
      </c>
      <c r="J61" s="28">
        <f>외인!J61</f>
        <v>39090.22</v>
      </c>
      <c r="K61" s="35">
        <f>시기외12!K61-시기외26!K61</f>
        <v>-6.9188273784032161E-4</v>
      </c>
      <c r="L61" s="28">
        <f>외인!L61</f>
        <v>278605.06</v>
      </c>
      <c r="M61" s="35">
        <f>시기외12!M61-시기외26!M61</f>
        <v>7.376513655469668E-4</v>
      </c>
      <c r="N61" s="28">
        <f>외인!N61</f>
        <v>235763.4</v>
      </c>
      <c r="O61" s="35">
        <f>시기외12!O61-시기외26!O61</f>
        <v>9.629520999016952E-4</v>
      </c>
      <c r="P61" s="28">
        <f>외인!P61</f>
        <v>198309.09</v>
      </c>
      <c r="Q61" s="35">
        <f>시기외12!Q61-시기외26!Q61</f>
        <v>-3.3168322389511858E-4</v>
      </c>
      <c r="R61" s="28">
        <f>외인!R61</f>
        <v>123826.12</v>
      </c>
      <c r="S61" s="35">
        <f>시기외12!S61-시기외26!S61</f>
        <v>-4.6842217019558551E-4</v>
      </c>
      <c r="T61" s="28">
        <f>외인!T61</f>
        <v>8414.92</v>
      </c>
      <c r="U61" s="35">
        <f>시기외12!U61-시기외26!U61</f>
        <v>9.0203744217589449E-4</v>
      </c>
      <c r="V61" s="28">
        <f>외인!V61</f>
        <v>107914.32</v>
      </c>
      <c r="W61" s="35">
        <f>시기외12!W61-시기외26!W61</f>
        <v>-6.2100001484362462E-4</v>
      </c>
      <c r="X61" s="28">
        <f>외인!X61</f>
        <v>2089291.42</v>
      </c>
      <c r="Y61" s="35">
        <f>시기외12!Y61-시기외26!Y61</f>
        <v>4.9049279609960934E-4</v>
      </c>
      <c r="Z61" s="28">
        <f>외인!Z61</f>
        <v>44107.360000000001</v>
      </c>
      <c r="AA61" s="35">
        <f>시기외12!AA61-시기외26!AA61</f>
        <v>-2.2530674342885774E-5</v>
      </c>
      <c r="AB61" s="28">
        <f>외인!AB61</f>
        <v>205031.34</v>
      </c>
      <c r="AC61" s="35">
        <f>시기외12!AC61-시기외26!AC61</f>
        <v>-9.1860461374141777E-7</v>
      </c>
      <c r="AD61" s="28">
        <f>외인!AD61</f>
        <v>19692.009999999998</v>
      </c>
      <c r="AE61" s="35">
        <f>시기외12!AE61-시기외26!AE61</f>
        <v>-6.6686985760569181E-4</v>
      </c>
      <c r="AF61" s="28">
        <f>외인!AF61</f>
        <v>24454.07</v>
      </c>
      <c r="AG61" s="35">
        <f>시기외12!AG61-시기외26!AG61</f>
        <v>4.1138848127895641E-4</v>
      </c>
      <c r="AH61" s="28">
        <f>외인!AH61</f>
        <v>188542.27</v>
      </c>
      <c r="AI61" s="35">
        <f>시기외12!AI61-시기외26!AI61</f>
        <v>-3.1594583935898464E-4</v>
      </c>
      <c r="AJ61" s="28">
        <f>외인!AJ61</f>
        <v>104244.63</v>
      </c>
      <c r="AK61" s="35">
        <f>시기외12!AK61-시기외26!AK61</f>
        <v>-1.5812130570007962E-4</v>
      </c>
      <c r="AL61" s="28">
        <f>외인!AL61</f>
        <v>85677.54</v>
      </c>
      <c r="AM61" s="35">
        <f>시기외12!AM61-시기외26!AM61</f>
        <v>2.2147040696114041E-4</v>
      </c>
      <c r="AN61" s="28">
        <f>외인!AN61</f>
        <v>168536.51</v>
      </c>
      <c r="AO61" s="35">
        <f>시기외12!AO61-시기외26!AO61</f>
        <v>1.2179941269269412E-3</v>
      </c>
      <c r="AP61" s="28">
        <f>외인!AP61</f>
        <v>120388.71</v>
      </c>
      <c r="AQ61" s="35">
        <f>시기외12!AQ61-시기외26!AQ61</f>
        <v>-1.5693403117216322E-4</v>
      </c>
      <c r="AR61" s="28">
        <f>외인!AR61</f>
        <v>23553.27</v>
      </c>
      <c r="AS61" s="35">
        <f>시기외12!AS61-시기외26!AS61</f>
        <v>-1.0382753863696634E-3</v>
      </c>
      <c r="AT61" s="28">
        <f>외인!AT61</f>
        <v>76361.42</v>
      </c>
      <c r="AU61" s="35">
        <f>시기외12!AU61-시기외26!AU61</f>
        <v>-2.7447725398149688E-4</v>
      </c>
      <c r="AV61" s="28">
        <f>외인!AV61</f>
        <v>47240.51</v>
      </c>
      <c r="AW61" s="35">
        <f>시기외12!AW61-시기외26!AW61</f>
        <v>5.4560542902904385E-4</v>
      </c>
      <c r="AX61" s="28">
        <f>외인!AX61</f>
        <v>70238.66</v>
      </c>
      <c r="AY61" s="35">
        <f>시기외12!AY61-시기외26!AY61</f>
        <v>-7.9549446144224802E-5</v>
      </c>
      <c r="AZ61" s="28">
        <f>외인!AZ61</f>
        <v>2232670.62</v>
      </c>
      <c r="BA61" s="35">
        <f>시기외12!BA61-시기외26!BA61</f>
        <v>5.2852630760053454E-4</v>
      </c>
      <c r="BB61" s="28">
        <f>외인!BB61</f>
        <v>99809.87</v>
      </c>
      <c r="BC61" s="35">
        <f>시기외12!BC61-시기외26!BC61</f>
        <v>1.1534475948244445E-4</v>
      </c>
      <c r="BD61" s="28">
        <f>외인!BD61</f>
        <v>38172.43</v>
      </c>
      <c r="BE61" s="35">
        <f>시기외12!BE61-시기외26!BE61</f>
        <v>6.4666518262031995E-4</v>
      </c>
      <c r="BF61" s="28">
        <f>외인!BF61</f>
        <v>0</v>
      </c>
      <c r="BG61" s="35" t="e">
        <f>시기외12!BG61-시기외26!BG61</f>
        <v>#DIV/0!</v>
      </c>
      <c r="BH61" s="28">
        <f>외인!BH61</f>
        <v>90888.2</v>
      </c>
      <c r="BI61" s="35">
        <f>시기외12!BI61-시기외26!BI61</f>
        <v>9.9175868868922883E-4</v>
      </c>
      <c r="BJ61" s="28">
        <f>외인!BJ61</f>
        <v>120674.15</v>
      </c>
      <c r="BK61" s="35">
        <f>시기외12!BK61-시기외26!BK61</f>
        <v>-1.6797463369764805E-4</v>
      </c>
      <c r="BL61" s="28">
        <f>외인!BL61</f>
        <v>48628.42</v>
      </c>
      <c r="BM61" s="35">
        <f>시기외12!BM61-시기외26!BM61</f>
        <v>-1.0394589495000559E-3</v>
      </c>
      <c r="BN61" s="28">
        <f>외인!BN61</f>
        <v>46619.519999999997</v>
      </c>
      <c r="BO61" s="35">
        <f>시기외12!BO61-시기외26!BO61</f>
        <v>5.0163342374773517E-4</v>
      </c>
      <c r="BP61" s="28">
        <f>외인!BP61</f>
        <v>80513.02</v>
      </c>
      <c r="BQ61" s="35">
        <f>시기외12!BQ61-시기외26!BQ61</f>
        <v>-3.8457970318800947E-4</v>
      </c>
      <c r="BR61" s="28">
        <f>외인!BR61</f>
        <v>250430.56</v>
      </c>
      <c r="BS61" s="35">
        <f>시기외12!BS61-시기외26!BS61</f>
        <v>-3.7291329603642432E-4</v>
      </c>
      <c r="BT61" s="28">
        <f>외인!BT61</f>
        <v>2125439.75</v>
      </c>
      <c r="BU61" s="35">
        <f>시기외12!BU61-시기외26!BU61</f>
        <v>4.7091283521404634E-4</v>
      </c>
      <c r="BV61" s="28">
        <f>외인!BV61</f>
        <v>385986.29</v>
      </c>
      <c r="BW61" s="35">
        <f>시기외12!BW61-시기외26!BW61</f>
        <v>7.7539279195018508E-4</v>
      </c>
      <c r="BX61" s="28">
        <f>외인!BX61</f>
        <v>74163.759999999995</v>
      </c>
      <c r="BY61" s="35">
        <f>시기외12!BY61-시기외26!BY61</f>
        <v>-1.3316075141459331E-5</v>
      </c>
      <c r="BZ61" s="28">
        <f>외인!BZ61</f>
        <v>254214.05</v>
      </c>
      <c r="CA61" s="35">
        <f>시기외12!CA61-시기외26!CA61</f>
        <v>8.724217645953256E-4</v>
      </c>
      <c r="CB61" s="28">
        <f>외인!CB61</f>
        <v>12030.48</v>
      </c>
      <c r="CC61" s="35">
        <f>시기외12!CC61-시기외26!CC61</f>
        <v>-1.2396924297977058E-3</v>
      </c>
      <c r="CD61" s="28">
        <f>외인!CD61</f>
        <v>28656.97</v>
      </c>
      <c r="CE61" s="35">
        <f>시기외12!CE61-시기외26!CE61</f>
        <v>-3.6922843883952731E-4</v>
      </c>
      <c r="CF61" s="28">
        <f>외인!CF61</f>
        <v>24194.34</v>
      </c>
      <c r="CG61" s="35">
        <f>시기외12!CG61-시기외26!CG61</f>
        <v>-1.917048515992655E-5</v>
      </c>
      <c r="CH61" s="28">
        <f>외인!CH61</f>
        <v>65850.929999999993</v>
      </c>
      <c r="CI61" s="35">
        <f>시기외12!CI61-시기외26!CI61</f>
        <v>4.2825835120715422E-4</v>
      </c>
      <c r="CJ61" s="28">
        <f>외인!CJ61</f>
        <v>366487.24</v>
      </c>
      <c r="CK61" s="35">
        <f>시기외12!CK61-시기외26!CK61</f>
        <v>-8.6930528695819474E-4</v>
      </c>
      <c r="CL61" s="28">
        <f>외인!CL61</f>
        <v>232954.95</v>
      </c>
      <c r="CM61" s="35">
        <f>시기외12!CM61-시기외26!CM61</f>
        <v>6.6971775453756525E-6</v>
      </c>
      <c r="CN61" s="28">
        <f>외인!CN61</f>
        <v>121845.36</v>
      </c>
      <c r="CO61" s="35">
        <f>시기외12!CO61-시기외26!CO61</f>
        <v>2.4814933269439674E-4</v>
      </c>
      <c r="CP61" s="28">
        <f>외인!CP61</f>
        <v>100379.67</v>
      </c>
      <c r="CQ61" s="35">
        <f>시기외12!CQ61-시기외26!CQ61</f>
        <v>1.1000671982256272E-4</v>
      </c>
      <c r="CR61" s="28">
        <f>외인!CR61</f>
        <v>156431.9</v>
      </c>
      <c r="CS61" s="35">
        <f>시기외12!CS61-시기외26!CS61</f>
        <v>-3.0296545511478081E-4</v>
      </c>
      <c r="CT61" s="28">
        <f>외인!CT61</f>
        <v>120175.23</v>
      </c>
      <c r="CU61" s="35">
        <f>시기외12!CU61-시기외26!CU61</f>
        <v>1.9079426176094256E-4</v>
      </c>
      <c r="CV61" s="28">
        <f>외인!CV61</f>
        <v>2125439.75</v>
      </c>
      <c r="CW61" s="35">
        <f>시기외12!CW61-시기외26!CW61</f>
        <v>4.7091283521404634E-4</v>
      </c>
      <c r="CX61" s="28">
        <f>외인!CX61</f>
        <v>212122.83</v>
      </c>
      <c r="CY61" s="35">
        <f>시기외12!CY61-시기외26!CY61</f>
        <v>6.561107632680873E-4</v>
      </c>
      <c r="CZ61" s="28">
        <f>외인!CZ61</f>
        <v>17128.18</v>
      </c>
      <c r="DA61" s="35">
        <f>시기외12!DA61-시기외26!DA61</f>
        <v>-4.5271285107550973E-4</v>
      </c>
      <c r="DB61" s="28">
        <f>외인!DB61</f>
        <v>38172.43</v>
      </c>
      <c r="DC61" s="35">
        <f>시기외12!DC61-시기외26!DC61</f>
        <v>6.4666518262031995E-4</v>
      </c>
      <c r="DD61" s="28">
        <f>외인!DD61</f>
        <v>8414.92</v>
      </c>
      <c r="DE61" s="35">
        <f>시기외12!DE61-시기외26!DE61</f>
        <v>9.0203744217589449E-4</v>
      </c>
      <c r="DF61" s="28">
        <f>외인!DF61</f>
        <v>55736.3</v>
      </c>
      <c r="DG61" s="35">
        <f>시기외12!DG61-시기외26!DG61</f>
        <v>9.818355184447946E-5</v>
      </c>
      <c r="DH61" s="28">
        <f>외인!DH61</f>
        <v>20804.53</v>
      </c>
      <c r="DI61" s="35">
        <f>시기외12!DI61-시기외26!DI61</f>
        <v>-4.636631154571625E-4</v>
      </c>
      <c r="DJ61" s="28">
        <f>외인!DJ61</f>
        <v>572955.84</v>
      </c>
      <c r="DK61" s="35">
        <f>시기외12!DK61-시기외26!DK61</f>
        <v>-3.6236566281833637E-5</v>
      </c>
      <c r="DL61" s="28">
        <f>외인!DL61</f>
        <v>96468.76</v>
      </c>
      <c r="DM61" s="35">
        <f>시기외12!DM61-시기외26!DM61</f>
        <v>3.479871672792419E-4</v>
      </c>
      <c r="DN61" s="28">
        <f>외인!DN61</f>
        <v>2125439.75</v>
      </c>
      <c r="DO61" s="35">
        <f>시기외12!DO61-시기외26!DO61</f>
        <v>4.7091283521404634E-4</v>
      </c>
      <c r="DP61" s="28">
        <f>외인!DP61</f>
        <v>79130.33</v>
      </c>
      <c r="DQ61" s="35">
        <f>시기외12!DQ61-시기외26!DQ61</f>
        <v>-2.0179908446564267E-3</v>
      </c>
      <c r="DR61" s="28">
        <f>외인!DR61</f>
        <v>40738.35</v>
      </c>
      <c r="DS61" s="35">
        <f>시기외12!DS61-시기외26!DS61</f>
        <v>-7.5726460324379075E-4</v>
      </c>
      <c r="DT61" s="28">
        <f>외인!DT61</f>
        <v>123826.12</v>
      </c>
      <c r="DU61" s="35">
        <f>시기외12!DU61-시기외26!DU61</f>
        <v>-4.6842217019558551E-4</v>
      </c>
      <c r="DV61" s="28">
        <f>외인!DV61</f>
        <v>32326.06</v>
      </c>
      <c r="DW61" s="35">
        <f>시기외12!DW61-시기외26!DW61</f>
        <v>2.9286646270453769E-4</v>
      </c>
      <c r="DX61" s="28">
        <f>외인!DX61</f>
        <v>107914.32</v>
      </c>
      <c r="DY61" s="35">
        <f>시기외12!DY61-시기외26!DY61</f>
        <v>-6.2100001484362462E-4</v>
      </c>
      <c r="DZ61" s="28">
        <f>외인!DZ61</f>
        <v>8546.4500000000007</v>
      </c>
      <c r="EA61" s="35">
        <f>시기외12!EA61-시기외26!EA61</f>
        <v>4.153850525743998E-5</v>
      </c>
      <c r="EB61" s="28">
        <f>외인!EB61</f>
        <v>12132.21</v>
      </c>
      <c r="EC61" s="35">
        <f>시기외12!EC61-시기외26!EC61</f>
        <v>-6.2566019295958906E-4</v>
      </c>
      <c r="ED61" s="28">
        <f>외인!ED61</f>
        <v>10166.36</v>
      </c>
      <c r="EE61" s="35">
        <f>시기외12!EE61-시기외26!EE61</f>
        <v>-3.7548982800739671E-4</v>
      </c>
      <c r="EF61" s="28">
        <f>외인!EF61</f>
        <v>238990.21</v>
      </c>
      <c r="EG61" s="35">
        <f>시기외12!EG61-시기외26!EG61</f>
        <v>-5.2172950234527472E-4</v>
      </c>
      <c r="EH61" s="28">
        <f>외인!EH61</f>
        <v>185229.62</v>
      </c>
      <c r="EI61" s="35">
        <f>시기외12!EI61-시기외26!EI61</f>
        <v>-1.5499719598317449E-4</v>
      </c>
      <c r="EJ61" s="28">
        <f>외인!EJ61</f>
        <v>94399.18</v>
      </c>
      <c r="EK61" s="35">
        <f>시기외12!EK61-시기외26!EK61</f>
        <v>-3.8260211518318082E-5</v>
      </c>
      <c r="EL61" s="28">
        <f>외인!EL61</f>
        <v>31117.55</v>
      </c>
      <c r="EM61" s="35">
        <f>시기외12!EM61-시기외26!EM61</f>
        <v>-3.302574141119171E-4</v>
      </c>
      <c r="EN61" s="28">
        <f>외인!EN61</f>
        <v>40738.35</v>
      </c>
      <c r="EO61" s="35">
        <f>시기외12!EO61-시기외26!EO61</f>
        <v>-7.5726460324379075E-4</v>
      </c>
      <c r="EP61" s="28">
        <f>외인!EP61</f>
        <v>175953.58</v>
      </c>
      <c r="EQ61" s="35">
        <f>시기외12!EQ61-시기외26!EQ61</f>
        <v>1.7410222650764021E-3</v>
      </c>
      <c r="ER61" s="28">
        <f>외인!ER61</f>
        <v>13895.21</v>
      </c>
      <c r="ES61" s="35">
        <f>시기외12!ES61-시기외26!ES61</f>
        <v>7.5453970969538062E-4</v>
      </c>
      <c r="ET61" s="28">
        <f>외인!ET61</f>
        <v>120388.71</v>
      </c>
      <c r="EU61" s="35">
        <f>시기외12!EU61-시기외26!EU61</f>
        <v>-1.5693403117216322E-4</v>
      </c>
      <c r="EV61" s="28">
        <f>외인!EV61</f>
        <v>44107.360000000001</v>
      </c>
      <c r="EW61" s="35">
        <f>시기외12!EW61-시기외26!EW61</f>
        <v>-2.2530674342885774E-5</v>
      </c>
      <c r="EX61" s="28">
        <f>외인!EX61</f>
        <v>56272.31</v>
      </c>
      <c r="EY61" s="35">
        <f>시기외12!EY61-시기외26!EY61</f>
        <v>2.2097387132760166E-4</v>
      </c>
    </row>
    <row r="62" spans="1:155">
      <c r="A62" s="27">
        <f>외인!A62</f>
        <v>46121</v>
      </c>
      <c r="B62" s="28">
        <f>외인!B62</f>
        <v>4614254.1399999997</v>
      </c>
      <c r="C62" s="35">
        <f>시기외12!C62-시기외26!C62</f>
        <v>5.17815246069338E-4</v>
      </c>
      <c r="D62" s="28">
        <f>외인!D62</f>
        <v>595696.52</v>
      </c>
      <c r="E62" s="35">
        <f>시기외12!E62-시기외26!E62</f>
        <v>-9.9088247695636655E-4</v>
      </c>
      <c r="F62" s="28">
        <f>외인!F62</f>
        <v>1990923.53</v>
      </c>
      <c r="G62" s="35">
        <f>시기외12!G62-시기외26!G62</f>
        <v>6.1691092963942732E-4</v>
      </c>
      <c r="H62" s="28">
        <f>외인!H62</f>
        <v>305982.98</v>
      </c>
      <c r="I62" s="35">
        <f>시기외12!I62-시기외26!I62</f>
        <v>5.7564335307522447E-4</v>
      </c>
      <c r="J62" s="28">
        <f>외인!J62</f>
        <v>40661.32</v>
      </c>
      <c r="K62" s="35">
        <f>시기외12!K62-시기외26!K62</f>
        <v>-6.7082469790329569E-4</v>
      </c>
      <c r="L62" s="28">
        <f>외인!L62</f>
        <v>283654.13</v>
      </c>
      <c r="M62" s="35">
        <f>시기외12!M62-시기외26!M62</f>
        <v>6.8150860168737911E-4</v>
      </c>
      <c r="N62" s="28">
        <f>외인!N62</f>
        <v>228115.87</v>
      </c>
      <c r="O62" s="35">
        <f>시기외12!O62-시기외26!O62</f>
        <v>9.4474829616905676E-4</v>
      </c>
      <c r="P62" s="28">
        <f>외인!P62</f>
        <v>196625.86</v>
      </c>
      <c r="Q62" s="35">
        <f>시기외12!Q62-시기외26!Q62</f>
        <v>-3.05506095939882E-4</v>
      </c>
      <c r="R62" s="28">
        <f>외인!R62</f>
        <v>122522.44</v>
      </c>
      <c r="S62" s="35">
        <f>시기외12!S62-시기외26!S62</f>
        <v>-4.4020866996679459E-4</v>
      </c>
      <c r="T62" s="28">
        <f>외인!T62</f>
        <v>8381.09</v>
      </c>
      <c r="U62" s="35">
        <f>시기외12!U62-시기외26!U62</f>
        <v>8.4551355878508959E-4</v>
      </c>
      <c r="V62" s="28">
        <f>외인!V62</f>
        <v>105810.81</v>
      </c>
      <c r="W62" s="35">
        <f>시기외12!W62-시기외26!W62</f>
        <v>-6.4339980992435849E-4</v>
      </c>
      <c r="X62" s="28">
        <f>외인!X62</f>
        <v>2025049.66</v>
      </c>
      <c r="Y62" s="35">
        <f>시기외12!Y62-시기외26!Y62</f>
        <v>7.5405212747264643E-4</v>
      </c>
      <c r="Z62" s="28">
        <f>외인!Z62</f>
        <v>43591.14</v>
      </c>
      <c r="AA62" s="35">
        <f>시기외12!AA62-시기외26!AA62</f>
        <v>-1.0058099694331313E-5</v>
      </c>
      <c r="AB62" s="28">
        <f>외인!AB62</f>
        <v>203978.85</v>
      </c>
      <c r="AC62" s="35">
        <f>시기외12!AC62-시기외26!AC62</f>
        <v>1.0970301603888652E-5</v>
      </c>
      <c r="AD62" s="28">
        <f>외인!AD62</f>
        <v>19183.32</v>
      </c>
      <c r="AE62" s="35">
        <f>시기외12!AE62-시기외26!AE62</f>
        <v>-5.7939772332148923E-4</v>
      </c>
      <c r="AF62" s="28">
        <f>외인!AF62</f>
        <v>24702.46</v>
      </c>
      <c r="AG62" s="35">
        <f>시기외12!AG62-시기외26!AG62</f>
        <v>4.4721154616853118E-4</v>
      </c>
      <c r="AH62" s="28">
        <f>외인!AH62</f>
        <v>186066.58</v>
      </c>
      <c r="AI62" s="35">
        <f>시기외12!AI62-시기외26!AI62</f>
        <v>-2.411418148315114E-4</v>
      </c>
      <c r="AJ62" s="28">
        <f>외인!AJ62</f>
        <v>103991.24</v>
      </c>
      <c r="AK62" s="35">
        <f>시기외12!AK62-시기외26!AK62</f>
        <v>-1.3820120429167051E-4</v>
      </c>
      <c r="AL62" s="28">
        <f>외인!AL62</f>
        <v>85036.5</v>
      </c>
      <c r="AM62" s="35">
        <f>시기외12!AM62-시기외26!AM62</f>
        <v>2.3150246977873801E-4</v>
      </c>
      <c r="AN62" s="28">
        <f>외인!AN62</f>
        <v>161346.49</v>
      </c>
      <c r="AO62" s="35">
        <f>시기외12!AO62-시기외26!AO62</f>
        <v>1.1970438330107299E-3</v>
      </c>
      <c r="AP62" s="28">
        <f>외인!AP62</f>
        <v>118964.78</v>
      </c>
      <c r="AQ62" s="35">
        <f>시기외12!AQ62-시기외26!AQ62</f>
        <v>-1.3564519529956644E-4</v>
      </c>
      <c r="AR62" s="28">
        <f>외인!AR62</f>
        <v>23416.74</v>
      </c>
      <c r="AS62" s="35">
        <f>시기외12!AS62-시기외26!AS62</f>
        <v>-9.0118048325809642E-4</v>
      </c>
      <c r="AT62" s="28">
        <f>외인!AT62</f>
        <v>76378.98</v>
      </c>
      <c r="AU62" s="35">
        <f>시기외12!AU62-시기외26!AU62</f>
        <v>-2.4793247057721735E-4</v>
      </c>
      <c r="AV62" s="28">
        <f>외인!AV62</f>
        <v>47322.23</v>
      </c>
      <c r="AW62" s="35">
        <f>시기외12!AW62-시기외26!AW62</f>
        <v>4.4160152675619792E-4</v>
      </c>
      <c r="AX62" s="28">
        <f>외인!AX62</f>
        <v>69736.710000000006</v>
      </c>
      <c r="AY62" s="35">
        <f>시기외12!AY62-시기외26!AY62</f>
        <v>2.5402997082855515E-4</v>
      </c>
      <c r="AZ62" s="28">
        <f>외인!AZ62</f>
        <v>2167791.11</v>
      </c>
      <c r="BA62" s="35">
        <f>시기외12!BA62-시기외26!BA62</f>
        <v>7.7399181631088317E-4</v>
      </c>
      <c r="BB62" s="28">
        <f>외인!BB62</f>
        <v>97534.42</v>
      </c>
      <c r="BC62" s="35">
        <f>시기외12!BC62-시기외26!BC62</f>
        <v>1.1244383371378137E-4</v>
      </c>
      <c r="BD62" s="28">
        <f>외인!BD62</f>
        <v>37686.42</v>
      </c>
      <c r="BE62" s="35">
        <f>시기외12!BE62-시기외26!BE62</f>
        <v>6.5494452733236134E-4</v>
      </c>
      <c r="BF62" s="28">
        <f>외인!BF62</f>
        <v>0</v>
      </c>
      <c r="BG62" s="35" t="e">
        <f>시기외12!BG62-시기외26!BG62</f>
        <v>#DIV/0!</v>
      </c>
      <c r="BH62" s="28">
        <f>외인!BH62</f>
        <v>92171.12</v>
      </c>
      <c r="BI62" s="35">
        <f>시기외12!BI62-시기외26!BI62</f>
        <v>9.3503794658976263E-4</v>
      </c>
      <c r="BJ62" s="28">
        <f>외인!BJ62</f>
        <v>121382.82</v>
      </c>
      <c r="BK62" s="35">
        <f>시기외12!BK62-시기외26!BK62</f>
        <v>-5.4034096108691106E-5</v>
      </c>
      <c r="BL62" s="28">
        <f>외인!BL62</f>
        <v>47456.77</v>
      </c>
      <c r="BM62" s="35">
        <f>시기외12!BM62-시기외26!BM62</f>
        <v>-1.7372137858447986E-3</v>
      </c>
      <c r="BN62" s="28">
        <f>외인!BN62</f>
        <v>47407.199999999997</v>
      </c>
      <c r="BO62" s="35">
        <f>시기외12!BO62-시기외26!BO62</f>
        <v>6.3237142018953535E-4</v>
      </c>
      <c r="BP62" s="28">
        <f>외인!BP62</f>
        <v>79886.350000000006</v>
      </c>
      <c r="BQ62" s="35">
        <f>시기외12!BQ62-시기외26!BQ62</f>
        <v>-6.7409693968159459E-5</v>
      </c>
      <c r="BR62" s="28">
        <f>외인!BR62</f>
        <v>247671.73</v>
      </c>
      <c r="BS62" s="35">
        <f>시기외12!BS62-시기외26!BS62</f>
        <v>-3.16179819538311E-4</v>
      </c>
      <c r="BT62" s="28">
        <f>외인!BT62</f>
        <v>2060248.53</v>
      </c>
      <c r="BU62" s="35">
        <f>시기외12!BU62-시기외26!BU62</f>
        <v>7.3076488572232281E-4</v>
      </c>
      <c r="BV62" s="28">
        <f>외인!BV62</f>
        <v>384164.27</v>
      </c>
      <c r="BW62" s="35">
        <f>시기외12!BW62-시기외26!BW62</f>
        <v>7.6056897924359017E-4</v>
      </c>
      <c r="BX62" s="28">
        <f>외인!BX62</f>
        <v>73291.78</v>
      </c>
      <c r="BY62" s="35">
        <f>시기외12!BY62-시기외26!BY62</f>
        <v>-6.9702414576021182E-6</v>
      </c>
      <c r="BZ62" s="28">
        <f>외인!BZ62</f>
        <v>246382.98</v>
      </c>
      <c r="CA62" s="35">
        <f>시기외12!CA62-시기외26!CA62</f>
        <v>8.6300002438901321E-4</v>
      </c>
      <c r="CB62" s="28">
        <f>외인!CB62</f>
        <v>12084.68</v>
      </c>
      <c r="CC62" s="35">
        <f>시기외12!CC62-시기외26!CC62</f>
        <v>-1.2530082732726069E-3</v>
      </c>
      <c r="CD62" s="28">
        <f>외인!CD62</f>
        <v>28276.14</v>
      </c>
      <c r="CE62" s="35">
        <f>시기외12!CE62-시기외26!CE62</f>
        <v>-3.3030753959441099E-4</v>
      </c>
      <c r="CF62" s="28">
        <f>외인!CF62</f>
        <v>24946.6</v>
      </c>
      <c r="CG62" s="35">
        <f>시기외12!CG62-시기외26!CG62</f>
        <v>1.0423939359698172E-4</v>
      </c>
      <c r="CH62" s="28">
        <f>외인!CH62</f>
        <v>66468.56</v>
      </c>
      <c r="CI62" s="35">
        <f>시기외12!CI62-시기외26!CI62</f>
        <v>3.5134412478020642E-4</v>
      </c>
      <c r="CJ62" s="28">
        <f>외인!CJ62</f>
        <v>364491.24</v>
      </c>
      <c r="CK62" s="35">
        <f>시기외12!CK62-시기외26!CK62</f>
        <v>-8.6041821437527215E-4</v>
      </c>
      <c r="CL62" s="28">
        <f>외인!CL62</f>
        <v>231776.47</v>
      </c>
      <c r="CM62" s="35">
        <f>시기외12!CM62-시기외26!CM62</f>
        <v>2.6808540920043489E-5</v>
      </c>
      <c r="CN62" s="28">
        <f>외인!CN62</f>
        <v>120339.94</v>
      </c>
      <c r="CO62" s="35">
        <f>시기외12!CO62-시기외26!CO62</f>
        <v>3.8149571750856692E-4</v>
      </c>
      <c r="CP62" s="28">
        <f>외인!CP62</f>
        <v>98093.39</v>
      </c>
      <c r="CQ62" s="35">
        <f>시기외12!CQ62-시기외26!CQ62</f>
        <v>1.0814426406164103E-4</v>
      </c>
      <c r="CR62" s="28">
        <f>외인!CR62</f>
        <v>155494.19</v>
      </c>
      <c r="CS62" s="35">
        <f>시기외12!CS62-시기외26!CS62</f>
        <v>-2.9557958232012693E-4</v>
      </c>
      <c r="CT62" s="28">
        <f>외인!CT62</f>
        <v>119132.13</v>
      </c>
      <c r="CU62" s="35">
        <f>시기외12!CU62-시기외26!CU62</f>
        <v>1.8253002466743756E-4</v>
      </c>
      <c r="CV62" s="28">
        <f>외인!CV62</f>
        <v>2060248.53</v>
      </c>
      <c r="CW62" s="35">
        <f>시기외12!CW62-시기외26!CW62</f>
        <v>7.3076488572232281E-4</v>
      </c>
      <c r="CX62" s="28">
        <f>외인!CX62</f>
        <v>215660.23</v>
      </c>
      <c r="CY62" s="35">
        <f>시기외12!CY62-시기외26!CY62</f>
        <v>4.8003710048306631E-4</v>
      </c>
      <c r="CZ62" s="28">
        <f>외인!CZ62</f>
        <v>16958.14</v>
      </c>
      <c r="DA62" s="35">
        <f>시기외12!DA62-시기외26!DA62</f>
        <v>-3.4855677823496505E-4</v>
      </c>
      <c r="DB62" s="28">
        <f>외인!DB62</f>
        <v>37686.42</v>
      </c>
      <c r="DC62" s="35">
        <f>시기외12!DC62-시기외26!DC62</f>
        <v>6.5494452733236134E-4</v>
      </c>
      <c r="DD62" s="28">
        <f>외인!DD62</f>
        <v>8381.09</v>
      </c>
      <c r="DE62" s="35">
        <f>시기외12!DE62-시기외26!DE62</f>
        <v>8.4551355878508959E-4</v>
      </c>
      <c r="DF62" s="28">
        <f>외인!DF62</f>
        <v>55149.73</v>
      </c>
      <c r="DG62" s="35">
        <f>시기외12!DG62-시기외26!DG62</f>
        <v>1.0606298211348749E-4</v>
      </c>
      <c r="DH62" s="28">
        <f>외인!DH62</f>
        <v>20411.41</v>
      </c>
      <c r="DI62" s="35">
        <f>시기외12!DI62-시기외26!DI62</f>
        <v>-4.365270035471395E-4</v>
      </c>
      <c r="DJ62" s="28">
        <f>외인!DJ62</f>
        <v>570279.55000000005</v>
      </c>
      <c r="DK62" s="35">
        <f>시기외12!DK62-시기외26!DK62</f>
        <v>-2.1940426100488142E-5</v>
      </c>
      <c r="DL62" s="28">
        <f>외인!DL62</f>
        <v>95249.85</v>
      </c>
      <c r="DM62" s="35">
        <f>시기외12!DM62-시기외26!DM62</f>
        <v>5.0313335717593641E-4</v>
      </c>
      <c r="DN62" s="28">
        <f>외인!DN62</f>
        <v>2060248.53</v>
      </c>
      <c r="DO62" s="35">
        <f>시기외12!DO62-시기외26!DO62</f>
        <v>7.3076488572232281E-4</v>
      </c>
      <c r="DP62" s="28">
        <f>외인!DP62</f>
        <v>78287.839999999997</v>
      </c>
      <c r="DQ62" s="35">
        <f>시기외12!DQ62-시기외26!DQ62</f>
        <v>-1.9184574183138646E-3</v>
      </c>
      <c r="DR62" s="28">
        <f>외인!DR62</f>
        <v>42156.31</v>
      </c>
      <c r="DS62" s="35">
        <f>시기외12!DS62-시기외26!DS62</f>
        <v>-7.5810801993548855E-4</v>
      </c>
      <c r="DT62" s="28">
        <f>외인!DT62</f>
        <v>122522.44</v>
      </c>
      <c r="DU62" s="35">
        <f>시기외12!DU62-시기외26!DU62</f>
        <v>-4.4020866996679459E-4</v>
      </c>
      <c r="DV62" s="28">
        <f>외인!DV62</f>
        <v>32693.9</v>
      </c>
      <c r="DW62" s="35">
        <f>시기외12!DW62-시기외26!DW62</f>
        <v>2.2987839084038754E-4</v>
      </c>
      <c r="DX62" s="28">
        <f>외인!DX62</f>
        <v>105810.81</v>
      </c>
      <c r="DY62" s="35">
        <f>시기외12!DY62-시기외26!DY62</f>
        <v>-6.4339980992435849E-4</v>
      </c>
      <c r="DZ62" s="28">
        <f>외인!DZ62</f>
        <v>8383.94</v>
      </c>
      <c r="EA62" s="35">
        <f>시기외12!EA62-시기외26!EA62</f>
        <v>1.3957917995924282E-4</v>
      </c>
      <c r="EB62" s="28">
        <f>외인!EB62</f>
        <v>11995.14</v>
      </c>
      <c r="EC62" s="35">
        <f>시기외12!EC62-시기외26!EC62</f>
        <v>-5.8672384091897588E-4</v>
      </c>
      <c r="ED62" s="28">
        <f>외인!ED62</f>
        <v>9936.81</v>
      </c>
      <c r="EE62" s="35">
        <f>시기외12!EE62-시기외26!EE62</f>
        <v>-3.0361115549056575E-4</v>
      </c>
      <c r="EF62" s="28">
        <f>외인!EF62</f>
        <v>238166.8</v>
      </c>
      <c r="EG62" s="35">
        <f>시기외12!EG62-시기외26!EG62</f>
        <v>-5.2848454731593451E-4</v>
      </c>
      <c r="EH62" s="28">
        <f>외인!EH62</f>
        <v>182457.56</v>
      </c>
      <c r="EI62" s="35">
        <f>시기외12!EI62-시기외26!EI62</f>
        <v>-7.0292975811795094E-6</v>
      </c>
      <c r="EJ62" s="28">
        <f>외인!EJ62</f>
        <v>96646.84</v>
      </c>
      <c r="EK62" s="35">
        <f>시기외12!EK62-시기외26!EK62</f>
        <v>-1.602790635640988E-4</v>
      </c>
      <c r="EL62" s="28">
        <f>외인!EL62</f>
        <v>30728.81</v>
      </c>
      <c r="EM62" s="35">
        <f>시기외12!EM62-시기외26!EM62</f>
        <v>-3.0336141896627209E-4</v>
      </c>
      <c r="EN62" s="28">
        <f>외인!EN62</f>
        <v>42156.31</v>
      </c>
      <c r="EO62" s="35">
        <f>시기외12!EO62-시기외26!EO62</f>
        <v>-7.5810801993548855E-4</v>
      </c>
      <c r="EP62" s="28">
        <f>외인!EP62</f>
        <v>176675.29</v>
      </c>
      <c r="EQ62" s="35">
        <f>시기외12!EQ62-시기외26!EQ62</f>
        <v>1.6013705278682554E-3</v>
      </c>
      <c r="ER62" s="28">
        <f>외인!ER62</f>
        <v>13233.06</v>
      </c>
      <c r="ES62" s="35">
        <f>시기외12!ES62-시기외26!ES62</f>
        <v>6.4261725804343195E-5</v>
      </c>
      <c r="ET62" s="28">
        <f>외인!ET62</f>
        <v>118964.78</v>
      </c>
      <c r="EU62" s="35">
        <f>시기외12!EU62-시기외26!EU62</f>
        <v>-1.3564519529956644E-4</v>
      </c>
      <c r="EV62" s="28">
        <f>외인!EV62</f>
        <v>43591.14</v>
      </c>
      <c r="EW62" s="35">
        <f>시기외12!EW62-시기외26!EW62</f>
        <v>-1.0058099694331313E-5</v>
      </c>
      <c r="EX62" s="28">
        <f>외인!EX62</f>
        <v>54502.25</v>
      </c>
      <c r="EY62" s="35">
        <f>시기외12!EY62-시기외26!EY62</f>
        <v>2.0641041997616693E-4</v>
      </c>
    </row>
    <row r="63" spans="1:155">
      <c r="A63" s="27">
        <f>외인!A63</f>
        <v>46122</v>
      </c>
      <c r="B63" s="28">
        <f>외인!B63</f>
        <v>4678034.47</v>
      </c>
      <c r="C63" s="35">
        <f>시기외12!C63-시기외26!C63</f>
        <v>5.9719679346373182E-4</v>
      </c>
      <c r="D63" s="28">
        <f>외인!D63</f>
        <v>604984.19999999995</v>
      </c>
      <c r="E63" s="35">
        <f>시기외12!E63-시기외26!E63</f>
        <v>-9.2672322145605809E-4</v>
      </c>
      <c r="F63" s="28">
        <f>외인!F63</f>
        <v>2013547.95</v>
      </c>
      <c r="G63" s="35">
        <f>시기외12!G63-시기외26!G63</f>
        <v>6.9630338023765029E-4</v>
      </c>
      <c r="H63" s="28">
        <f>외인!H63</f>
        <v>303898.49</v>
      </c>
      <c r="I63" s="35">
        <f>시기외12!I63-시기외26!I63</f>
        <v>5.4391562532273875E-4</v>
      </c>
      <c r="J63" s="28">
        <f>외인!J63</f>
        <v>41866.31</v>
      </c>
      <c r="K63" s="35">
        <f>시기외12!K63-시기외26!K63</f>
        <v>-5.211005049584412E-4</v>
      </c>
      <c r="L63" s="28">
        <f>외인!L63</f>
        <v>280340.83</v>
      </c>
      <c r="M63" s="35">
        <f>시기외12!M63-시기외26!M63</f>
        <v>6.441718740646139E-4</v>
      </c>
      <c r="N63" s="28">
        <f>외인!N63</f>
        <v>227925.04</v>
      </c>
      <c r="O63" s="35">
        <f>시기외12!O63-시기외26!O63</f>
        <v>8.160074433021889E-4</v>
      </c>
      <c r="P63" s="28">
        <f>외인!P63</f>
        <v>196458.66</v>
      </c>
      <c r="Q63" s="35">
        <f>시기외12!Q63-시기외26!Q63</f>
        <v>-2.982042766443925E-4</v>
      </c>
      <c r="R63" s="28">
        <f>외인!R63</f>
        <v>123463.36</v>
      </c>
      <c r="S63" s="35">
        <f>시기외12!S63-시기외26!S63</f>
        <v>-4.03168647313942E-4</v>
      </c>
      <c r="T63" s="28">
        <f>외인!T63</f>
        <v>8448.1</v>
      </c>
      <c r="U63" s="35">
        <f>시기외12!U63-시기외26!U63</f>
        <v>7.7414708352178702E-4</v>
      </c>
      <c r="V63" s="28">
        <f>외인!V63</f>
        <v>107949.74</v>
      </c>
      <c r="W63" s="35">
        <f>시기외12!W63-시기외26!W63</f>
        <v>-4.9955728121030339E-4</v>
      </c>
      <c r="X63" s="28">
        <f>외인!X63</f>
        <v>2058545.67</v>
      </c>
      <c r="Y63" s="35">
        <f>시기외12!Y63-시기외26!Y63</f>
        <v>9.4350255888709191E-4</v>
      </c>
      <c r="Z63" s="28">
        <f>외인!Z63</f>
        <v>44294.82</v>
      </c>
      <c r="AA63" s="35">
        <f>시기외12!AA63-시기외26!AA63</f>
        <v>1.7826675365337306E-5</v>
      </c>
      <c r="AB63" s="28">
        <f>외인!AB63</f>
        <v>209020.82</v>
      </c>
      <c r="AC63" s="35">
        <f>시기외12!AC63-시기외26!AC63</f>
        <v>7.3419885562501242E-5</v>
      </c>
      <c r="AD63" s="28">
        <f>외인!AD63</f>
        <v>19818.099999999999</v>
      </c>
      <c r="AE63" s="35">
        <f>시기외12!AE63-시기외26!AE63</f>
        <v>-2.9537668062783553E-4</v>
      </c>
      <c r="AF63" s="28">
        <f>외인!AF63</f>
        <v>25859.31</v>
      </c>
      <c r="AG63" s="35">
        <f>시기외12!AG63-시기외26!AG63</f>
        <v>5.9515191706546299E-4</v>
      </c>
      <c r="AH63" s="28">
        <f>외인!AH63</f>
        <v>187266.35</v>
      </c>
      <c r="AI63" s="35">
        <f>시기외12!AI63-시기외26!AI63</f>
        <v>-2.4785705382448147E-4</v>
      </c>
      <c r="AJ63" s="28">
        <f>외인!AJ63</f>
        <v>104559.88</v>
      </c>
      <c r="AK63" s="35">
        <f>시기외12!AK63-시기외26!AK63</f>
        <v>-1.1562624725945138E-4</v>
      </c>
      <c r="AL63" s="28">
        <f>외인!AL63</f>
        <v>85774.26</v>
      </c>
      <c r="AM63" s="35">
        <f>시기외12!AM63-시기외26!AM63</f>
        <v>2.6157156475837786E-4</v>
      </c>
      <c r="AN63" s="28">
        <f>외인!AN63</f>
        <v>160836.64000000001</v>
      </c>
      <c r="AO63" s="35">
        <f>시기외12!AO63-시기외26!AO63</f>
        <v>1.0134343437438503E-3</v>
      </c>
      <c r="AP63" s="28">
        <f>외인!AP63</f>
        <v>121747.73</v>
      </c>
      <c r="AQ63" s="35">
        <f>시기외12!AQ63-시기외26!AQ63</f>
        <v>-3.2510426007945634E-5</v>
      </c>
      <c r="AR63" s="28">
        <f>외인!AR63</f>
        <v>23868.2</v>
      </c>
      <c r="AS63" s="35">
        <f>시기외12!AS63-시기외26!AS63</f>
        <v>-5.0088554705425927E-4</v>
      </c>
      <c r="AT63" s="28">
        <f>외인!AT63</f>
        <v>77356.72</v>
      </c>
      <c r="AU63" s="35">
        <f>시기외12!AU63-시기외26!AU63</f>
        <v>-1.4608148023968911E-4</v>
      </c>
      <c r="AV63" s="28">
        <f>외인!AV63</f>
        <v>48527.78</v>
      </c>
      <c r="AW63" s="35">
        <f>시기외12!AW63-시기외26!AW63</f>
        <v>3.99801602353686E-4</v>
      </c>
      <c r="AX63" s="28">
        <f>외인!AX63</f>
        <v>69876.97</v>
      </c>
      <c r="AY63" s="35">
        <f>시기외12!AY63-시기외26!AY63</f>
        <v>1.9923630383118763E-4</v>
      </c>
      <c r="AZ63" s="28">
        <f>외인!AZ63</f>
        <v>2206379.4500000002</v>
      </c>
      <c r="BA63" s="35">
        <f>시기외12!BA63-시기외26!BA63</f>
        <v>9.4853886104732607E-4</v>
      </c>
      <c r="BB63" s="28">
        <f>외인!BB63</f>
        <v>99162.91</v>
      </c>
      <c r="BC63" s="35">
        <f>시기외12!BC63-시기외26!BC63</f>
        <v>1.1645452416066556E-4</v>
      </c>
      <c r="BD63" s="28">
        <f>외인!BD63</f>
        <v>37558.68</v>
      </c>
      <c r="BE63" s="35">
        <f>시기외12!BE63-시기외26!BE63</f>
        <v>6.4811620936499757E-4</v>
      </c>
      <c r="BF63" s="28">
        <f>외인!BF63</f>
        <v>0</v>
      </c>
      <c r="BG63" s="35" t="e">
        <f>시기외12!BG63-시기외26!BG63</f>
        <v>#DIV/0!</v>
      </c>
      <c r="BH63" s="28">
        <f>외인!BH63</f>
        <v>93687.95</v>
      </c>
      <c r="BI63" s="35">
        <f>시기외12!BI63-시기외26!BI63</f>
        <v>6.6687726486004792E-4</v>
      </c>
      <c r="BJ63" s="28">
        <f>외인!BJ63</f>
        <v>121081.62</v>
      </c>
      <c r="BK63" s="35">
        <f>시기외12!BK63-시기외26!BK63</f>
        <v>1.8397561828422185E-5</v>
      </c>
      <c r="BL63" s="28">
        <f>외인!BL63</f>
        <v>48741.23</v>
      </c>
      <c r="BM63" s="35">
        <f>시기외12!BM63-시기외26!BM63</f>
        <v>-2.1959525078183643E-3</v>
      </c>
      <c r="BN63" s="28">
        <f>외인!BN63</f>
        <v>46999.06</v>
      </c>
      <c r="BO63" s="35">
        <f>시기외12!BO63-시기외26!BO63</f>
        <v>6.7851503802697326E-4</v>
      </c>
      <c r="BP63" s="28">
        <f>외인!BP63</f>
        <v>80400.479999999996</v>
      </c>
      <c r="BQ63" s="35">
        <f>시기외12!BQ63-시기외26!BQ63</f>
        <v>-6.4433002568899762E-5</v>
      </c>
      <c r="BR63" s="28">
        <f>외인!BR63</f>
        <v>251495.02</v>
      </c>
      <c r="BS63" s="35">
        <f>시기외12!BS63-시기외26!BS63</f>
        <v>-2.1666594498224848E-4</v>
      </c>
      <c r="BT63" s="28">
        <f>외인!BT63</f>
        <v>2095280.05</v>
      </c>
      <c r="BU63" s="35">
        <f>시기외12!BU63-시기외26!BU63</f>
        <v>9.1942526015422626E-4</v>
      </c>
      <c r="BV63" s="28">
        <f>외인!BV63</f>
        <v>390240.06</v>
      </c>
      <c r="BW63" s="35">
        <f>시기외12!BW63-시기외26!BW63</f>
        <v>6.9993614811725052E-4</v>
      </c>
      <c r="BX63" s="28">
        <f>외인!BX63</f>
        <v>75708.179999999993</v>
      </c>
      <c r="BY63" s="35">
        <f>시기외12!BY63-시기외26!BY63</f>
        <v>1.021287757605963E-4</v>
      </c>
      <c r="BZ63" s="28">
        <f>외인!BZ63</f>
        <v>246610.9</v>
      </c>
      <c r="CA63" s="35">
        <f>시기외12!CA63-시기외26!CA63</f>
        <v>7.5464616256566155E-4</v>
      </c>
      <c r="CB63" s="28">
        <f>외인!CB63</f>
        <v>12274.34</v>
      </c>
      <c r="CC63" s="35">
        <f>시기외12!CC63-시기외26!CC63</f>
        <v>-1.0647572597410576E-3</v>
      </c>
      <c r="CD63" s="28">
        <f>외인!CD63</f>
        <v>28472.18</v>
      </c>
      <c r="CE63" s="35">
        <f>시기외12!CE63-시기외26!CE63</f>
        <v>-3.7556462345022818E-4</v>
      </c>
      <c r="CF63" s="28">
        <f>외인!CF63</f>
        <v>24540.12</v>
      </c>
      <c r="CG63" s="35">
        <f>시기외12!CG63-시기외26!CG63</f>
        <v>2.4058823625951187E-4</v>
      </c>
      <c r="CH63" s="28">
        <f>외인!CH63</f>
        <v>67806.22</v>
      </c>
      <c r="CI63" s="35">
        <f>시기외12!CI63-시기외26!CI63</f>
        <v>3.1558050713169567E-4</v>
      </c>
      <c r="CJ63" s="28">
        <f>외인!CJ63</f>
        <v>366626.39</v>
      </c>
      <c r="CK63" s="35">
        <f>시기외12!CK63-시기외26!CK63</f>
        <v>-8.0818976533510753E-4</v>
      </c>
      <c r="CL63" s="28">
        <f>외인!CL63</f>
        <v>237185.27</v>
      </c>
      <c r="CM63" s="35">
        <f>시기외12!CM63-시기외26!CM63</f>
        <v>8.6692175559324812E-5</v>
      </c>
      <c r="CN63" s="28">
        <f>외인!CN63</f>
        <v>121037.5</v>
      </c>
      <c r="CO63" s="35">
        <f>시기외12!CO63-시기외26!CO63</f>
        <v>4.5410287102453755E-4</v>
      </c>
      <c r="CP63" s="28">
        <f>외인!CP63</f>
        <v>99731.91</v>
      </c>
      <c r="CQ63" s="35">
        <f>시기외12!CQ63-시기외26!CQ63</f>
        <v>1.1278934059260544E-4</v>
      </c>
      <c r="CR63" s="28">
        <f>외인!CR63</f>
        <v>156704.99</v>
      </c>
      <c r="CS63" s="35">
        <f>시기외12!CS63-시기외26!CS63</f>
        <v>-2.6862518445574233E-4</v>
      </c>
      <c r="CT63" s="28">
        <f>외인!CT63</f>
        <v>126486.64</v>
      </c>
      <c r="CU63" s="35">
        <f>시기외12!CU63-시기외26!CU63</f>
        <v>2.444901342947294E-4</v>
      </c>
      <c r="CV63" s="28">
        <f>외인!CV63</f>
        <v>2095280.05</v>
      </c>
      <c r="CW63" s="35">
        <f>시기외12!CW63-시기외26!CW63</f>
        <v>9.1942526015422626E-4</v>
      </c>
      <c r="CX63" s="28">
        <f>외인!CX63</f>
        <v>214293.61</v>
      </c>
      <c r="CY63" s="35">
        <f>시기외12!CY63-시기외26!CY63</f>
        <v>3.9168975650388663E-4</v>
      </c>
      <c r="CZ63" s="28">
        <f>외인!CZ63</f>
        <v>17766.68</v>
      </c>
      <c r="DA63" s="35">
        <f>시기외12!DA63-시기외26!DA63</f>
        <v>1.1982793181976548E-4</v>
      </c>
      <c r="DB63" s="28">
        <f>외인!DB63</f>
        <v>37558.68</v>
      </c>
      <c r="DC63" s="35">
        <f>시기외12!DC63-시기외26!DC63</f>
        <v>6.4811620936499757E-4</v>
      </c>
      <c r="DD63" s="28">
        <f>외인!DD63</f>
        <v>8448.1</v>
      </c>
      <c r="DE63" s="35">
        <f>시기외12!DE63-시기외26!DE63</f>
        <v>7.7414708352178702E-4</v>
      </c>
      <c r="DF63" s="28">
        <f>외인!DF63</f>
        <v>56949.61</v>
      </c>
      <c r="DG63" s="35">
        <f>시기외12!DG63-시기외26!DG63</f>
        <v>2.4010444556176819E-4</v>
      </c>
      <c r="DH63" s="28">
        <f>외인!DH63</f>
        <v>20364.740000000002</v>
      </c>
      <c r="DI63" s="35">
        <f>시기외12!DI63-시기외26!DI63</f>
        <v>-5.3571062798897853E-4</v>
      </c>
      <c r="DJ63" s="28">
        <f>외인!DJ63</f>
        <v>572693.57999999996</v>
      </c>
      <c r="DK63" s="35">
        <f>시기외12!DK63-시기외26!DK63</f>
        <v>-1.870345735882975E-5</v>
      </c>
      <c r="DL63" s="28">
        <f>외인!DL63</f>
        <v>95983.27</v>
      </c>
      <c r="DM63" s="35">
        <f>시기외12!DM63-시기외26!DM63</f>
        <v>5.8230816663468925E-4</v>
      </c>
      <c r="DN63" s="28">
        <f>외인!DN63</f>
        <v>2095280.05</v>
      </c>
      <c r="DO63" s="35">
        <f>시기외12!DO63-시기외26!DO63</f>
        <v>9.1942526015422626E-4</v>
      </c>
      <c r="DP63" s="28">
        <f>외인!DP63</f>
        <v>78339.44</v>
      </c>
      <c r="DQ63" s="35">
        <f>시기외12!DQ63-시기외26!DQ63</f>
        <v>-1.8148717046180029E-3</v>
      </c>
      <c r="DR63" s="28">
        <f>외인!DR63</f>
        <v>43416.27</v>
      </c>
      <c r="DS63" s="35">
        <f>시기외12!DS63-시기외26!DS63</f>
        <v>-6.2998536799982832E-4</v>
      </c>
      <c r="DT63" s="28">
        <f>외인!DT63</f>
        <v>123463.36</v>
      </c>
      <c r="DU63" s="35">
        <f>시기외12!DU63-시기외26!DU63</f>
        <v>-4.03168647313942E-4</v>
      </c>
      <c r="DV63" s="28">
        <f>외인!DV63</f>
        <v>32961.99</v>
      </c>
      <c r="DW63" s="35">
        <f>시기외12!DW63-시기외26!DW63</f>
        <v>2.255138534960181E-4</v>
      </c>
      <c r="DX63" s="28">
        <f>외인!DX63</f>
        <v>107949.74</v>
      </c>
      <c r="DY63" s="35">
        <f>시기외12!DY63-시기외26!DY63</f>
        <v>-4.9955728121030339E-4</v>
      </c>
      <c r="DZ63" s="28">
        <f>외인!DZ63</f>
        <v>8645.6299999999992</v>
      </c>
      <c r="EA63" s="35">
        <f>시기외12!EA63-시기외26!EA63</f>
        <v>2.4534467168547638E-4</v>
      </c>
      <c r="EB63" s="28">
        <f>외인!EB63</f>
        <v>12177.08</v>
      </c>
      <c r="EC63" s="35">
        <f>시기외12!EC63-시기외26!EC63</f>
        <v>-5.0572665671262858E-4</v>
      </c>
      <c r="ED63" s="28">
        <f>외인!ED63</f>
        <v>10127.68</v>
      </c>
      <c r="EE63" s="35">
        <f>시기외12!EE63-시기외26!EE63</f>
        <v>-1.7269880832190856E-4</v>
      </c>
      <c r="EF63" s="28">
        <f>외인!EF63</f>
        <v>239284.9</v>
      </c>
      <c r="EG63" s="35">
        <f>시기외12!EG63-시기외26!EG63</f>
        <v>-4.8480864562357661E-4</v>
      </c>
      <c r="EH63" s="28">
        <f>외인!EH63</f>
        <v>184665.09</v>
      </c>
      <c r="EI63" s="35">
        <f>시기외12!EI63-시기외26!EI63</f>
        <v>1.1993180615398513E-4</v>
      </c>
      <c r="EJ63" s="28">
        <f>외인!EJ63</f>
        <v>98537.26</v>
      </c>
      <c r="EK63" s="35">
        <f>시기외12!EK63-시기외26!EK63</f>
        <v>-1.9489639836348127E-4</v>
      </c>
      <c r="EL63" s="28">
        <f>외인!EL63</f>
        <v>30938.02</v>
      </c>
      <c r="EM63" s="35">
        <f>시기외12!EM63-시기외26!EM63</f>
        <v>-3.5857656714780809E-4</v>
      </c>
      <c r="EN63" s="28">
        <f>외인!EN63</f>
        <v>43416.27</v>
      </c>
      <c r="EO63" s="35">
        <f>시기외12!EO63-시기외26!EO63</f>
        <v>-6.2998536799982832E-4</v>
      </c>
      <c r="EP63" s="28">
        <f>외인!EP63</f>
        <v>180422.17</v>
      </c>
      <c r="EQ63" s="35">
        <f>시기외12!EQ63-시기외26!EQ63</f>
        <v>1.3906214401330694E-3</v>
      </c>
      <c r="ER63" s="28">
        <f>외인!ER63</f>
        <v>13156.33</v>
      </c>
      <c r="ES63" s="35">
        <f>시기외12!ES63-시기외26!ES63</f>
        <v>-9.8521552138948563E-4</v>
      </c>
      <c r="ET63" s="28">
        <f>외인!ET63</f>
        <v>121747.73</v>
      </c>
      <c r="EU63" s="35">
        <f>시기외12!EU63-시기외26!EU63</f>
        <v>-3.2510426007945634E-5</v>
      </c>
      <c r="EV63" s="28">
        <f>외인!EV63</f>
        <v>44294.82</v>
      </c>
      <c r="EW63" s="35">
        <f>시기외12!EW63-시기외26!EW63</f>
        <v>1.7826675365337306E-5</v>
      </c>
      <c r="EX63" s="28">
        <f>외인!EX63</f>
        <v>55437.09</v>
      </c>
      <c r="EY63" s="35">
        <f>시기외12!EY63-시기외26!EY63</f>
        <v>1.9145127841020307E-4</v>
      </c>
    </row>
    <row r="64" spans="1:155">
      <c r="A64" s="27">
        <f>외인!A64</f>
        <v>46125</v>
      </c>
      <c r="B64" s="28">
        <f>외인!B64</f>
        <v>4635961.26</v>
      </c>
      <c r="C64" s="35">
        <f>시기외12!C64-시기외26!C64</f>
        <v>6.2236845510756382E-4</v>
      </c>
      <c r="D64" s="28">
        <f>외인!D64</f>
        <v>609148.54</v>
      </c>
      <c r="E64" s="35">
        <f>시기외12!E64-시기외26!E64</f>
        <v>-8.6144644491961122E-4</v>
      </c>
      <c r="F64" s="28">
        <f>외인!F64</f>
        <v>1976393.1</v>
      </c>
      <c r="G64" s="35">
        <f>시기외12!G64-시기외26!G64</f>
        <v>6.9403404395887978E-4</v>
      </c>
      <c r="H64" s="28">
        <f>외인!H64</f>
        <v>297754.88</v>
      </c>
      <c r="I64" s="35">
        <f>시기외12!I64-시기외26!I64</f>
        <v>3.9055593567414353E-4</v>
      </c>
      <c r="J64" s="28">
        <f>외인!J64</f>
        <v>42604.95</v>
      </c>
      <c r="K64" s="35">
        <f>시기외12!K64-시기외26!K64</f>
        <v>-2.3982112323183086E-4</v>
      </c>
      <c r="L64" s="28">
        <f>외인!L64</f>
        <v>274519.53000000003</v>
      </c>
      <c r="M64" s="35">
        <f>시기외12!M64-시기외26!M64</f>
        <v>4.8822507346818348E-4</v>
      </c>
      <c r="N64" s="28">
        <f>외인!N64</f>
        <v>223262.32</v>
      </c>
      <c r="O64" s="35">
        <f>시기외12!O64-시기외26!O64</f>
        <v>6.8142668473397455E-4</v>
      </c>
      <c r="P64" s="28">
        <f>외인!P64</f>
        <v>191888.79</v>
      </c>
      <c r="Q64" s="35">
        <f>시기외12!Q64-시기외26!Q64</f>
        <v>-3.0968153130693044E-4</v>
      </c>
      <c r="R64" s="28">
        <f>외인!R64</f>
        <v>122108.29</v>
      </c>
      <c r="S64" s="35">
        <f>시기외12!S64-시기외26!S64</f>
        <v>-3.3726031165318203E-4</v>
      </c>
      <c r="T64" s="28">
        <f>외인!T64</f>
        <v>8351.99</v>
      </c>
      <c r="U64" s="35">
        <f>시기외12!U64-시기외26!U64</f>
        <v>6.6411136413678171E-4</v>
      </c>
      <c r="V64" s="28">
        <f>외인!V64</f>
        <v>108439.25</v>
      </c>
      <c r="W64" s="35">
        <f>시기외12!W64-시기외26!W64</f>
        <v>-4.7901515002916125E-4</v>
      </c>
      <c r="X64" s="28">
        <f>외인!X64</f>
        <v>2036804.85</v>
      </c>
      <c r="Y64" s="35">
        <f>시기외12!Y64-시기외26!Y64</f>
        <v>1.034894516383874E-3</v>
      </c>
      <c r="Z64" s="28">
        <f>외인!Z64</f>
        <v>44069.17</v>
      </c>
      <c r="AA64" s="35">
        <f>시기외12!AA64-시기외26!AA64</f>
        <v>2.9285705266458937E-5</v>
      </c>
      <c r="AB64" s="28">
        <f>외인!AB64</f>
        <v>208153.38</v>
      </c>
      <c r="AC64" s="35">
        <f>시기외12!AC64-시기외26!AC64</f>
        <v>1.0919279438830508E-4</v>
      </c>
      <c r="AD64" s="28">
        <f>외인!AD64</f>
        <v>18989.87</v>
      </c>
      <c r="AE64" s="35">
        <f>시기외12!AE64-시기외26!AE64</f>
        <v>-1.1457681658117271E-4</v>
      </c>
      <c r="AF64" s="28">
        <f>외인!AF64</f>
        <v>25391.57</v>
      </c>
      <c r="AG64" s="35">
        <f>시기외12!AG64-시기외26!AG64</f>
        <v>5.673687967804416E-4</v>
      </c>
      <c r="AH64" s="28">
        <f>외인!AH64</f>
        <v>183556.11</v>
      </c>
      <c r="AI64" s="35">
        <f>시기외12!AI64-시기외26!AI64</f>
        <v>-2.5301884164780531E-4</v>
      </c>
      <c r="AJ64" s="28">
        <f>외인!AJ64</f>
        <v>103833.5</v>
      </c>
      <c r="AK64" s="35">
        <f>시기외12!AK64-시기외26!AK64</f>
        <v>-1.0043160553009785E-4</v>
      </c>
      <c r="AL64" s="28">
        <f>외인!AL64</f>
        <v>83919.24</v>
      </c>
      <c r="AM64" s="35">
        <f>시기외12!AM64-시기외26!AM64</f>
        <v>2.6056870760183111E-4</v>
      </c>
      <c r="AN64" s="28">
        <f>외인!AN64</f>
        <v>157955.9</v>
      </c>
      <c r="AO64" s="35">
        <f>시기외12!AO64-시기외26!AO64</f>
        <v>8.3441392655797747E-4</v>
      </c>
      <c r="AP64" s="28">
        <f>외인!AP64</f>
        <v>127305.81</v>
      </c>
      <c r="AQ64" s="35">
        <f>시기외12!AQ64-시기외26!AQ64</f>
        <v>1.8510036109115491E-5</v>
      </c>
      <c r="AR64" s="28">
        <f>외인!AR64</f>
        <v>23354.07</v>
      </c>
      <c r="AS64" s="35">
        <f>시기외12!AS64-시기외26!AS64</f>
        <v>-2.1723588992891645E-4</v>
      </c>
      <c r="AT64" s="28">
        <f>외인!AT64</f>
        <v>76199.38</v>
      </c>
      <c r="AU64" s="35">
        <f>시기외12!AU64-시기외26!AU64</f>
        <v>-2.9634632656453763E-5</v>
      </c>
      <c r="AV64" s="28">
        <f>외인!AV64</f>
        <v>48589.49</v>
      </c>
      <c r="AW64" s="35">
        <f>시기외12!AW64-시기외26!AW64</f>
        <v>3.6530238968625101E-4</v>
      </c>
      <c r="AX64" s="28">
        <f>외인!AX64</f>
        <v>68801.09</v>
      </c>
      <c r="AY64" s="35">
        <f>시기외12!AY64-시기외26!AY64</f>
        <v>1.5016571835104733E-5</v>
      </c>
      <c r="AZ64" s="28">
        <f>외인!AZ64</f>
        <v>2183716.52</v>
      </c>
      <c r="BA64" s="35">
        <f>시기외12!BA64-시기외26!BA64</f>
        <v>1.0257219277119141E-3</v>
      </c>
      <c r="BB64" s="28">
        <f>외인!BB64</f>
        <v>98978.99</v>
      </c>
      <c r="BC64" s="35">
        <f>시기외12!BC64-시기외26!BC64</f>
        <v>1.0915563148465953E-4</v>
      </c>
      <c r="BD64" s="28">
        <f>외인!BD64</f>
        <v>36796.57</v>
      </c>
      <c r="BE64" s="35">
        <f>시기외12!BE64-시기외26!BE64</f>
        <v>6.3438157382140624E-4</v>
      </c>
      <c r="BF64" s="28">
        <f>외인!BF64</f>
        <v>0</v>
      </c>
      <c r="BG64" s="35" t="e">
        <f>시기외12!BG64-시기외26!BG64</f>
        <v>#DIV/0!</v>
      </c>
      <c r="BH64" s="28">
        <f>외인!BH64</f>
        <v>93015.81</v>
      </c>
      <c r="BI64" s="35">
        <f>시기외12!BI64-시기외26!BI64</f>
        <v>4.7066482616265801E-4</v>
      </c>
      <c r="BJ64" s="28">
        <f>외인!BJ64</f>
        <v>118980.97</v>
      </c>
      <c r="BK64" s="35">
        <f>시기외12!BK64-시기외26!BK64</f>
        <v>-1.1798747445028218E-5</v>
      </c>
      <c r="BL64" s="28">
        <f>외인!BL64</f>
        <v>50857.27</v>
      </c>
      <c r="BM64" s="35">
        <f>시기외12!BM64-시기외26!BM64</f>
        <v>-2.3391082179986733E-3</v>
      </c>
      <c r="BN64" s="28">
        <f>외인!BN64</f>
        <v>46098.76</v>
      </c>
      <c r="BO64" s="35">
        <f>시기외12!BO64-시기외26!BO64</f>
        <v>6.5354257663960066E-4</v>
      </c>
      <c r="BP64" s="28">
        <f>외인!BP64</f>
        <v>78813.27</v>
      </c>
      <c r="BQ64" s="35">
        <f>시기외12!BQ64-시기외26!BQ64</f>
        <v>-1.954226716386516E-4</v>
      </c>
      <c r="BR64" s="28">
        <f>외인!BR64</f>
        <v>255888.78</v>
      </c>
      <c r="BS64" s="35">
        <f>시기외12!BS64-시기외26!BS64</f>
        <v>-1.327561515858676E-4</v>
      </c>
      <c r="BT64" s="28">
        <f>외인!BT64</f>
        <v>2074690.07</v>
      </c>
      <c r="BU64" s="35">
        <f>시기외12!BU64-시기외26!BU64</f>
        <v>1.013435437147342E-3</v>
      </c>
      <c r="BV64" s="28">
        <f>외인!BV64</f>
        <v>389904.6</v>
      </c>
      <c r="BW64" s="35">
        <f>시기외12!BW64-시기외26!BW64</f>
        <v>6.3974694432520891E-4</v>
      </c>
      <c r="BX64" s="28">
        <f>외인!BX64</f>
        <v>73776.47</v>
      </c>
      <c r="BY64" s="35">
        <f>시기외12!BY64-시기외26!BY64</f>
        <v>1.1347320596094389E-4</v>
      </c>
      <c r="BZ64" s="28">
        <f>외인!BZ64</f>
        <v>241875.14</v>
      </c>
      <c r="CA64" s="35">
        <f>시기외12!CA64-시기외26!CA64</f>
        <v>6.3797269687989808E-4</v>
      </c>
      <c r="CB64" s="28">
        <f>외인!CB64</f>
        <v>12077.63</v>
      </c>
      <c r="CC64" s="35">
        <f>시기외12!CC64-시기외26!CC64</f>
        <v>-9.4786066821023912E-4</v>
      </c>
      <c r="CD64" s="28">
        <f>외인!CD64</f>
        <v>28297.24</v>
      </c>
      <c r="CE64" s="35">
        <f>시기외12!CE64-시기외26!CE64</f>
        <v>-4.1441711553566029E-4</v>
      </c>
      <c r="CF64" s="28">
        <f>외인!CF64</f>
        <v>24489.45</v>
      </c>
      <c r="CG64" s="35">
        <f>시기외12!CG64-시기외26!CG64</f>
        <v>4.7124734330946999E-4</v>
      </c>
      <c r="CH64" s="28">
        <f>외인!CH64</f>
        <v>68016.02</v>
      </c>
      <c r="CI64" s="35">
        <f>시기외12!CI64-시기외26!CI64</f>
        <v>2.891698724873772E-4</v>
      </c>
      <c r="CJ64" s="28">
        <f>외인!CJ64</f>
        <v>364623.97</v>
      </c>
      <c r="CK64" s="35">
        <f>시기외12!CK64-시기외26!CK64</f>
        <v>-7.3501666710388506E-4</v>
      </c>
      <c r="CL64" s="28">
        <f>외인!CL64</f>
        <v>236401.2</v>
      </c>
      <c r="CM64" s="35">
        <f>시기외12!CM64-시기외26!CM64</f>
        <v>1.2194642756381422E-4</v>
      </c>
      <c r="CN64" s="28">
        <f>외인!CN64</f>
        <v>120181.59</v>
      </c>
      <c r="CO64" s="35">
        <f>시기외12!CO64-시기외26!CO64</f>
        <v>4.8200935207304833E-4</v>
      </c>
      <c r="CP64" s="28">
        <f>외인!CP64</f>
        <v>99544.86</v>
      </c>
      <c r="CQ64" s="35">
        <f>시기외12!CQ64-시기외26!CQ64</f>
        <v>1.0645056629434678E-4</v>
      </c>
      <c r="CR64" s="28">
        <f>외인!CR64</f>
        <v>155587.65</v>
      </c>
      <c r="CS64" s="35">
        <f>시기외12!CS64-시기외26!CS64</f>
        <v>-2.1710568548538036E-4</v>
      </c>
      <c r="CT64" s="28">
        <f>외인!CT64</f>
        <v>127709.94</v>
      </c>
      <c r="CU64" s="35">
        <f>시기외12!CU64-시기외26!CU64</f>
        <v>2.3373138855197579E-4</v>
      </c>
      <c r="CV64" s="28">
        <f>외인!CV64</f>
        <v>2074690.07</v>
      </c>
      <c r="CW64" s="35">
        <f>시기외12!CW64-시기외26!CW64</f>
        <v>1.013435437147342E-3</v>
      </c>
      <c r="CX64" s="28">
        <f>외인!CX64</f>
        <v>210665.04</v>
      </c>
      <c r="CY64" s="35">
        <f>시기외12!CY64-시기외26!CY64</f>
        <v>2.195569600165672E-4</v>
      </c>
      <c r="CZ64" s="28">
        <f>외인!CZ64</f>
        <v>17694.5</v>
      </c>
      <c r="DA64" s="35">
        <f>시기외12!DA64-시기외26!DA64</f>
        <v>5.3611862606701922E-4</v>
      </c>
      <c r="DB64" s="28">
        <f>외인!DB64</f>
        <v>36796.57</v>
      </c>
      <c r="DC64" s="35">
        <f>시기외12!DC64-시기외26!DC64</f>
        <v>6.3438157382140624E-4</v>
      </c>
      <c r="DD64" s="28">
        <f>외인!DD64</f>
        <v>8351.99</v>
      </c>
      <c r="DE64" s="35">
        <f>시기외12!DE64-시기외26!DE64</f>
        <v>6.6411136413678171E-4</v>
      </c>
      <c r="DF64" s="28">
        <f>외인!DF64</f>
        <v>55575.31</v>
      </c>
      <c r="DG64" s="35">
        <f>시기외12!DG64-시기외26!DG64</f>
        <v>2.5370847220071587E-4</v>
      </c>
      <c r="DH64" s="28">
        <f>외인!DH64</f>
        <v>20167.240000000002</v>
      </c>
      <c r="DI64" s="35">
        <f>시기외12!DI64-시기외26!DI64</f>
        <v>-6.1754134520011425E-4</v>
      </c>
      <c r="DJ64" s="28">
        <f>외인!DJ64</f>
        <v>569534.43000000005</v>
      </c>
      <c r="DK64" s="35">
        <f>시기외12!DK64-시기외26!DK64</f>
        <v>-5.9132576327863297E-5</v>
      </c>
      <c r="DL64" s="28">
        <f>외인!DL64</f>
        <v>95457.37</v>
      </c>
      <c r="DM64" s="35">
        <f>시기외12!DM64-시기외26!DM64</f>
        <v>6.091127120457586E-4</v>
      </c>
      <c r="DN64" s="28">
        <f>외인!DN64</f>
        <v>2074690.07</v>
      </c>
      <c r="DO64" s="35">
        <f>시기외12!DO64-시기외26!DO64</f>
        <v>1.013435437147342E-3</v>
      </c>
      <c r="DP64" s="28">
        <f>외인!DP64</f>
        <v>77718.75</v>
      </c>
      <c r="DQ64" s="35">
        <f>시기외12!DQ64-시기외26!DQ64</f>
        <v>-1.7186557050721083E-3</v>
      </c>
      <c r="DR64" s="28">
        <f>외인!DR64</f>
        <v>43873.99</v>
      </c>
      <c r="DS64" s="35">
        <f>시기외12!DS64-시기외26!DS64</f>
        <v>-4.5616364877676093E-4</v>
      </c>
      <c r="DT64" s="28">
        <f>외인!DT64</f>
        <v>122108.29</v>
      </c>
      <c r="DU64" s="35">
        <f>시기외12!DU64-시기외26!DU64</f>
        <v>-3.3726031165318203E-4</v>
      </c>
      <c r="DV64" s="28">
        <f>외인!DV64</f>
        <v>33200.620000000003</v>
      </c>
      <c r="DW64" s="35">
        <f>시기외12!DW64-시기외26!DW64</f>
        <v>2.2635112898008216E-4</v>
      </c>
      <c r="DX64" s="28">
        <f>외인!DX64</f>
        <v>108439.25</v>
      </c>
      <c r="DY64" s="35">
        <f>시기외12!DY64-시기외26!DY64</f>
        <v>-4.7901515002916125E-4</v>
      </c>
      <c r="DZ64" s="28">
        <f>외인!DZ64</f>
        <v>8499.76</v>
      </c>
      <c r="EA64" s="35">
        <f>시기외12!EA64-시기외26!EA64</f>
        <v>2.511298314726003E-4</v>
      </c>
      <c r="EB64" s="28">
        <f>외인!EB64</f>
        <v>12168.93</v>
      </c>
      <c r="EC64" s="35">
        <f>시기외12!EC64-시기외26!EC64</f>
        <v>-4.3681234151556753E-4</v>
      </c>
      <c r="ED64" s="28">
        <f>외인!ED64</f>
        <v>10069.040000000001</v>
      </c>
      <c r="EE64" s="35">
        <f>시기외12!EE64-시기외26!EE64</f>
        <v>-7.8064906430640375E-5</v>
      </c>
      <c r="EF64" s="28">
        <f>외인!EF64</f>
        <v>236043.6</v>
      </c>
      <c r="EG64" s="35">
        <f>시기외12!EG64-시기외26!EG64</f>
        <v>-4.2295692920428464E-4</v>
      </c>
      <c r="EH64" s="28">
        <f>외인!EH64</f>
        <v>183524.07</v>
      </c>
      <c r="EI64" s="35">
        <f>시기외12!EI64-시기외26!EI64</f>
        <v>2.2456400918387319E-4</v>
      </c>
      <c r="EJ64" s="28">
        <f>외인!EJ64</f>
        <v>98975.79</v>
      </c>
      <c r="EK64" s="35">
        <f>시기외12!EK64-시기외26!EK64</f>
        <v>-1.8658740905355881E-4</v>
      </c>
      <c r="EL64" s="28">
        <f>외인!EL64</f>
        <v>30747.360000000001</v>
      </c>
      <c r="EM64" s="35">
        <f>시기외12!EM64-시기외26!EM64</f>
        <v>-4.0517346383537765E-4</v>
      </c>
      <c r="EN64" s="28">
        <f>외인!EN64</f>
        <v>43873.99</v>
      </c>
      <c r="EO64" s="35">
        <f>시기외12!EO64-시기외26!EO64</f>
        <v>-4.5616364877676093E-4</v>
      </c>
      <c r="EP64" s="28">
        <f>외인!EP64</f>
        <v>181280.58</v>
      </c>
      <c r="EQ64" s="35">
        <f>시기외12!EQ64-시기외26!EQ64</f>
        <v>1.1956921573377641E-3</v>
      </c>
      <c r="ER64" s="28">
        <f>외인!ER64</f>
        <v>13691.53</v>
      </c>
      <c r="ES64" s="35">
        <f>시기외12!ES64-시기외26!ES64</f>
        <v>-1.3437590734125E-3</v>
      </c>
      <c r="ET64" s="28">
        <f>외인!ET64</f>
        <v>127305.81</v>
      </c>
      <c r="EU64" s="35">
        <f>시기외12!EU64-시기외26!EU64</f>
        <v>1.8510036109115491E-5</v>
      </c>
      <c r="EV64" s="28">
        <f>외인!EV64</f>
        <v>44069.17</v>
      </c>
      <c r="EW64" s="35">
        <f>시기외12!EW64-시기외26!EW64</f>
        <v>2.9285705266458937E-5</v>
      </c>
      <c r="EX64" s="28">
        <f>외인!EX64</f>
        <v>55475.69</v>
      </c>
      <c r="EY64" s="35">
        <f>시기외12!EY64-시기외26!EY64</f>
        <v>1.6990692363986779E-4</v>
      </c>
    </row>
    <row r="65" spans="1:155">
      <c r="A65" s="27">
        <f>외인!A65</f>
        <v>46126</v>
      </c>
      <c r="B65" s="28">
        <f>외인!B65</f>
        <v>4747572.28</v>
      </c>
      <c r="C65" s="35">
        <f>시기외12!C65-시기외26!C65</f>
        <v>6.689949003400187E-4</v>
      </c>
      <c r="D65" s="28">
        <f>외인!D65</f>
        <v>621365.07999999996</v>
      </c>
      <c r="E65" s="35">
        <f>시기외12!E65-시기외26!E65</f>
        <v>-8.2445077907864275E-4</v>
      </c>
      <c r="F65" s="28">
        <f>외인!F65</f>
        <v>2007597.45</v>
      </c>
      <c r="G65" s="35">
        <f>시기외12!G65-시기외26!G65</f>
        <v>7.3470799128705735E-4</v>
      </c>
      <c r="H65" s="28">
        <f>외인!H65</f>
        <v>296406.05</v>
      </c>
      <c r="I65" s="35">
        <f>시기외12!I65-시기외26!I65</f>
        <v>1.3177649677917824E-4</v>
      </c>
      <c r="J65" s="28">
        <f>외인!J65</f>
        <v>41886.14</v>
      </c>
      <c r="K65" s="35">
        <f>시기외12!K65-시기외26!K65</f>
        <v>3.0097443951097435E-5</v>
      </c>
      <c r="L65" s="28">
        <f>외인!L65</f>
        <v>273358.75</v>
      </c>
      <c r="M65" s="35">
        <f>시기외12!M65-시기외26!M65</f>
        <v>2.4312784862361029E-4</v>
      </c>
      <c r="N65" s="28">
        <f>외인!N65</f>
        <v>228582.21</v>
      </c>
      <c r="O65" s="35">
        <f>시기외12!O65-시기외26!O65</f>
        <v>6.223537008402634E-4</v>
      </c>
      <c r="P65" s="28">
        <f>외인!P65</f>
        <v>192691.94</v>
      </c>
      <c r="Q65" s="35">
        <f>시기외12!Q65-시기외26!Q65</f>
        <v>-3.3990194213600927E-4</v>
      </c>
      <c r="R65" s="28">
        <f>외인!R65</f>
        <v>124753.23</v>
      </c>
      <c r="S65" s="35">
        <f>시기외12!S65-시기외26!S65</f>
        <v>-2.4426674679743155E-4</v>
      </c>
      <c r="T65" s="28">
        <f>외인!T65</f>
        <v>8360.48</v>
      </c>
      <c r="U65" s="35">
        <f>시기외12!U65-시기외26!U65</f>
        <v>5.7425107197227202E-4</v>
      </c>
      <c r="V65" s="28">
        <f>외인!V65</f>
        <v>111579.46</v>
      </c>
      <c r="W65" s="35">
        <f>시기외12!W65-시기외26!W65</f>
        <v>-4.4800121166889743E-4</v>
      </c>
      <c r="X65" s="28">
        <f>외인!X65</f>
        <v>2100811.88</v>
      </c>
      <c r="Y65" s="35">
        <f>시기외12!Y65-시기외26!Y65</f>
        <v>1.1573663106297935E-3</v>
      </c>
      <c r="Z65" s="28">
        <f>외인!Z65</f>
        <v>45447.34</v>
      </c>
      <c r="AA65" s="35">
        <f>시기외12!AA65-시기외26!AA65</f>
        <v>6.7734262494670002E-5</v>
      </c>
      <c r="AB65" s="28">
        <f>외인!AB65</f>
        <v>208983.1</v>
      </c>
      <c r="AC65" s="35">
        <f>시기외12!AC65-시기외26!AC65</f>
        <v>1.3181541227086179E-4</v>
      </c>
      <c r="AD65" s="28">
        <f>외인!AD65</f>
        <v>19386.349999999999</v>
      </c>
      <c r="AE65" s="35">
        <f>시기외12!AE65-시기외26!AE65</f>
        <v>5.220996342852755E-5</v>
      </c>
      <c r="AF65" s="28">
        <f>외인!AF65</f>
        <v>25090.04</v>
      </c>
      <c r="AG65" s="35">
        <f>시기외12!AG65-시기외26!AG65</f>
        <v>4.6939652031452082E-4</v>
      </c>
      <c r="AH65" s="28">
        <f>외인!AH65</f>
        <v>188306.85</v>
      </c>
      <c r="AI65" s="35">
        <f>시기외12!AI65-시기외26!AI65</f>
        <v>-2.36974411991374E-4</v>
      </c>
      <c r="AJ65" s="28">
        <f>외인!AJ65</f>
        <v>104927.69</v>
      </c>
      <c r="AK65" s="35">
        <f>시기외12!AK65-시기외26!AK65</f>
        <v>-9.7145690347807219E-5</v>
      </c>
      <c r="AL65" s="28">
        <f>외인!AL65</f>
        <v>86195.5</v>
      </c>
      <c r="AM65" s="35">
        <f>시기외12!AM65-시기외26!AM65</f>
        <v>2.9671444818948965E-4</v>
      </c>
      <c r="AN65" s="28">
        <f>외인!AN65</f>
        <v>161412.45000000001</v>
      </c>
      <c r="AO65" s="35">
        <f>시기외12!AO65-시기외26!AO65</f>
        <v>7.460479875636564E-4</v>
      </c>
      <c r="AP65" s="28">
        <f>외인!AP65</f>
        <v>131138.71</v>
      </c>
      <c r="AQ65" s="35">
        <f>시기외12!AQ65-시기외26!AQ65</f>
        <v>1.5284375437623655E-5</v>
      </c>
      <c r="AR65" s="28">
        <f>외인!AR65</f>
        <v>23892.02</v>
      </c>
      <c r="AS65" s="35">
        <f>시기외12!AS65-시기외26!AS65</f>
        <v>4.7822706713611992E-5</v>
      </c>
      <c r="AT65" s="28">
        <f>외인!AT65</f>
        <v>78072.100000000006</v>
      </c>
      <c r="AU65" s="35">
        <f>시기외12!AU65-시기외26!AU65</f>
        <v>1.2924036710486531E-4</v>
      </c>
      <c r="AV65" s="28">
        <f>외인!AV65</f>
        <v>48728.37</v>
      </c>
      <c r="AW65" s="35">
        <f>시기외12!AW65-시기외26!AW65</f>
        <v>2.6872667106682749E-4</v>
      </c>
      <c r="AX65" s="28">
        <f>외인!AX65</f>
        <v>69852.23</v>
      </c>
      <c r="AY65" s="35">
        <f>시기외12!AY65-시기외26!AY65</f>
        <v>-1.9720497854200207E-4</v>
      </c>
      <c r="AZ65" s="28">
        <f>외인!AZ65</f>
        <v>2250050.7599999998</v>
      </c>
      <c r="BA65" s="35">
        <f>시기외12!BA65-시기외26!BA65</f>
        <v>1.1318263722402534E-3</v>
      </c>
      <c r="BB65" s="28">
        <f>외인!BB65</f>
        <v>102617.52</v>
      </c>
      <c r="BC65" s="35">
        <f>시기외12!BC65-시기외26!BC65</f>
        <v>1.2786181262464065E-4</v>
      </c>
      <c r="BD65" s="28">
        <f>외인!BD65</f>
        <v>38473.660000000003</v>
      </c>
      <c r="BE65" s="35">
        <f>시기외12!BE65-시기외26!BE65</f>
        <v>7.3479441594849894E-4</v>
      </c>
      <c r="BF65" s="28">
        <f>외인!BF65</f>
        <v>0</v>
      </c>
      <c r="BG65" s="35" t="e">
        <f>시기외12!BG65-시기외26!BG65</f>
        <v>#DIV/0!</v>
      </c>
      <c r="BH65" s="28">
        <f>외인!BH65</f>
        <v>93651.91</v>
      </c>
      <c r="BI65" s="35">
        <f>시기외12!BI65-시기외26!BI65</f>
        <v>3.032680311487138E-4</v>
      </c>
      <c r="BJ65" s="28">
        <f>외인!BJ65</f>
        <v>119509.02</v>
      </c>
      <c r="BK65" s="35">
        <f>시기외12!BK65-시기외26!BK65</f>
        <v>-6.7396073483058888E-5</v>
      </c>
      <c r="BL65" s="28">
        <f>외인!BL65</f>
        <v>50710.239999999998</v>
      </c>
      <c r="BM65" s="35">
        <f>시기외12!BM65-시기외26!BM65</f>
        <v>-2.3456360558009376E-3</v>
      </c>
      <c r="BN65" s="28">
        <f>외인!BN65</f>
        <v>46463.92</v>
      </c>
      <c r="BO65" s="35">
        <f>시기외12!BO65-시기외26!BO65</f>
        <v>7.0687580956809055E-4</v>
      </c>
      <c r="BP65" s="28">
        <f>외인!BP65</f>
        <v>80481.039999999994</v>
      </c>
      <c r="BQ65" s="35">
        <f>시기외12!BQ65-시기외26!BQ65</f>
        <v>-3.2760992687936794E-4</v>
      </c>
      <c r="BR65" s="28">
        <f>외인!BR65</f>
        <v>261455.06</v>
      </c>
      <c r="BS65" s="35">
        <f>시기외12!BS65-시기외26!BS65</f>
        <v>-6.3612894759469208E-5</v>
      </c>
      <c r="BT65" s="28">
        <f>외인!BT65</f>
        <v>2140926.94</v>
      </c>
      <c r="BU65" s="35">
        <f>시기외12!BU65-시기외26!BU65</f>
        <v>1.1402592543452536E-3</v>
      </c>
      <c r="BV65" s="28">
        <f>외인!BV65</f>
        <v>400973.77</v>
      </c>
      <c r="BW65" s="35">
        <f>시기외12!BW65-시기외26!BW65</f>
        <v>5.5514772950236008E-4</v>
      </c>
      <c r="BX65" s="28">
        <f>외인!BX65</f>
        <v>74483.53</v>
      </c>
      <c r="BY65" s="35">
        <f>시기외12!BY65-시기외26!BY65</f>
        <v>1.0233762233594217E-4</v>
      </c>
      <c r="BZ65" s="28">
        <f>외인!BZ65</f>
        <v>247607.96</v>
      </c>
      <c r="CA65" s="35">
        <f>시기외12!CA65-시기외26!CA65</f>
        <v>5.9357184899652216E-4</v>
      </c>
      <c r="CB65" s="28">
        <f>외인!CB65</f>
        <v>12377.37</v>
      </c>
      <c r="CC65" s="35">
        <f>시기외12!CC65-시기외26!CC65</f>
        <v>-7.6054053182042437E-4</v>
      </c>
      <c r="CD65" s="28">
        <f>외인!CD65</f>
        <v>28328.76</v>
      </c>
      <c r="CE65" s="35">
        <f>시기외12!CE65-시기외26!CE65</f>
        <v>-4.8825439633763852E-4</v>
      </c>
      <c r="CF65" s="28">
        <f>외인!CF65</f>
        <v>24946.87</v>
      </c>
      <c r="CG65" s="35">
        <f>시기외12!CG65-시기외26!CG65</f>
        <v>6.4170549175312586E-4</v>
      </c>
      <c r="CH65" s="28">
        <f>외인!CH65</f>
        <v>68442.03</v>
      </c>
      <c r="CI65" s="35">
        <f>시기외12!CI65-시기외26!CI65</f>
        <v>2.3703736823609781E-4</v>
      </c>
      <c r="CJ65" s="28">
        <f>외인!CJ65</f>
        <v>366991.21</v>
      </c>
      <c r="CK65" s="35">
        <f>시기외12!CK65-시기외26!CK65</f>
        <v>-7.1700096182862171E-4</v>
      </c>
      <c r="CL65" s="28">
        <f>외인!CL65</f>
        <v>238326.04</v>
      </c>
      <c r="CM65" s="35">
        <f>시기외12!CM65-시기외26!CM65</f>
        <v>1.5977641824250371E-4</v>
      </c>
      <c r="CN65" s="28">
        <f>외인!CN65</f>
        <v>127528.86</v>
      </c>
      <c r="CO65" s="35">
        <f>시기외12!CO65-시기외26!CO65</f>
        <v>5.5127378776951403E-4</v>
      </c>
      <c r="CP65" s="28">
        <f>외인!CP65</f>
        <v>103203.71</v>
      </c>
      <c r="CQ65" s="35">
        <f>시기외12!CQ65-시기외26!CQ65</f>
        <v>1.2568284576626993E-4</v>
      </c>
      <c r="CR65" s="28">
        <f>외인!CR65</f>
        <v>158572.51999999999</v>
      </c>
      <c r="CS65" s="35">
        <f>시기외12!CS65-시기외26!CS65</f>
        <v>-1.4131397442412126E-4</v>
      </c>
      <c r="CT65" s="28">
        <f>외인!CT65</f>
        <v>131362.42000000001</v>
      </c>
      <c r="CU65" s="35">
        <f>시기외12!CU65-시기외26!CU65</f>
        <v>2.095524682581033E-4</v>
      </c>
      <c r="CV65" s="28">
        <f>외인!CV65</f>
        <v>2140926.94</v>
      </c>
      <c r="CW65" s="35">
        <f>시기외12!CW65-시기외26!CW65</f>
        <v>1.1402592543452536E-3</v>
      </c>
      <c r="CX65" s="28">
        <f>외인!CX65</f>
        <v>211126.34</v>
      </c>
      <c r="CY65" s="35">
        <f>시기외12!CY65-시기외26!CY65</f>
        <v>-3.9892759743529946E-6</v>
      </c>
      <c r="CZ65" s="28">
        <f>외인!CZ65</f>
        <v>18136.490000000002</v>
      </c>
      <c r="DA65" s="35">
        <f>시기외12!DA65-시기외26!DA65</f>
        <v>8.8343033899756173E-4</v>
      </c>
      <c r="DB65" s="28">
        <f>외인!DB65</f>
        <v>38473.660000000003</v>
      </c>
      <c r="DC65" s="35">
        <f>시기외12!DC65-시기외26!DC65</f>
        <v>7.3479441594849894E-4</v>
      </c>
      <c r="DD65" s="28">
        <f>외인!DD65</f>
        <v>8360.48</v>
      </c>
      <c r="DE65" s="35">
        <f>시기외12!DE65-시기외26!DE65</f>
        <v>5.7425107197227202E-4</v>
      </c>
      <c r="DF65" s="28">
        <f>외인!DF65</f>
        <v>56122.78</v>
      </c>
      <c r="DG65" s="35">
        <f>시기외12!DG65-시기외26!DG65</f>
        <v>2.4182668186648108E-4</v>
      </c>
      <c r="DH65" s="28">
        <f>외인!DH65</f>
        <v>20102.310000000001</v>
      </c>
      <c r="DI65" s="35">
        <f>시기외12!DI65-시기외26!DI65</f>
        <v>-7.5408523146054196E-4</v>
      </c>
      <c r="DJ65" s="28">
        <f>외인!DJ65</f>
        <v>577686.31000000006</v>
      </c>
      <c r="DK65" s="35">
        <f>시기외12!DK65-시기외26!DK65</f>
        <v>-1.1696545888024068E-4</v>
      </c>
      <c r="DL65" s="28">
        <f>외인!DL65</f>
        <v>101827.53</v>
      </c>
      <c r="DM65" s="35">
        <f>시기외12!DM65-시기외26!DM65</f>
        <v>6.8508075722848393E-4</v>
      </c>
      <c r="DN65" s="28">
        <f>외인!DN65</f>
        <v>2140926.94</v>
      </c>
      <c r="DO65" s="35">
        <f>시기외12!DO65-시기외26!DO65</f>
        <v>1.1402592543452536E-3</v>
      </c>
      <c r="DP65" s="28">
        <f>외인!DP65</f>
        <v>78428.960000000006</v>
      </c>
      <c r="DQ65" s="35">
        <f>시기외12!DQ65-시기외26!DQ65</f>
        <v>-1.6488842791975854E-3</v>
      </c>
      <c r="DR65" s="28">
        <f>외인!DR65</f>
        <v>43183.92</v>
      </c>
      <c r="DS65" s="35">
        <f>시기외12!DS65-시기외26!DS65</f>
        <v>-2.6655580332284523E-4</v>
      </c>
      <c r="DT65" s="28">
        <f>외인!DT65</f>
        <v>124753.23</v>
      </c>
      <c r="DU65" s="35">
        <f>시기외12!DU65-시기외26!DU65</f>
        <v>-2.4426674679743155E-4</v>
      </c>
      <c r="DV65" s="28">
        <f>외인!DV65</f>
        <v>33542.21</v>
      </c>
      <c r="DW65" s="35">
        <f>시기외12!DW65-시기외26!DW65</f>
        <v>2.4273831525215705E-4</v>
      </c>
      <c r="DX65" s="28">
        <f>외인!DX65</f>
        <v>111579.46</v>
      </c>
      <c r="DY65" s="35">
        <f>시기외12!DY65-시기외26!DY65</f>
        <v>-4.4800121166889743E-4</v>
      </c>
      <c r="DZ65" s="28">
        <f>외인!DZ65</f>
        <v>8810.31</v>
      </c>
      <c r="EA65" s="35">
        <f>시기외12!EA65-시기외26!EA65</f>
        <v>3.0091511696935137E-4</v>
      </c>
      <c r="EB65" s="28">
        <f>외인!EB65</f>
        <v>12352.32</v>
      </c>
      <c r="EC65" s="35">
        <f>시기외12!EC65-시기외26!EC65</f>
        <v>-3.5789378850533857E-4</v>
      </c>
      <c r="ED65" s="28">
        <f>외인!ED65</f>
        <v>10400.040000000001</v>
      </c>
      <c r="EE65" s="35">
        <f>시기외12!EE65-시기외26!EE65</f>
        <v>8.4366612000045691E-5</v>
      </c>
      <c r="EF65" s="28">
        <f>외인!EF65</f>
        <v>236567.12</v>
      </c>
      <c r="EG65" s="35">
        <f>시기외12!EG65-시기외26!EG65</f>
        <v>-4.2413890114644182E-4</v>
      </c>
      <c r="EH65" s="28">
        <f>외인!EH65</f>
        <v>194004.03</v>
      </c>
      <c r="EI65" s="35">
        <f>시기외12!EI65-시기외26!EI65</f>
        <v>3.4921892162914951E-4</v>
      </c>
      <c r="EJ65" s="28">
        <f>외인!EJ65</f>
        <v>98700.479999999996</v>
      </c>
      <c r="EK65" s="35">
        <f>시기외12!EK65-시기외26!EK65</f>
        <v>-1.6221097065423525E-4</v>
      </c>
      <c r="EL65" s="28">
        <f>외인!EL65</f>
        <v>30823.3</v>
      </c>
      <c r="EM65" s="35">
        <f>시기외12!EM65-시기외26!EM65</f>
        <v>-4.8102277792482764E-4</v>
      </c>
      <c r="EN65" s="28">
        <f>외인!EN65</f>
        <v>43183.92</v>
      </c>
      <c r="EO65" s="35">
        <f>시기외12!EO65-시기외26!EO65</f>
        <v>-2.6655580332284523E-4</v>
      </c>
      <c r="EP65" s="28">
        <f>외인!EP65</f>
        <v>182142.35</v>
      </c>
      <c r="EQ65" s="35">
        <f>시기외12!EQ65-시기외26!EQ65</f>
        <v>9.2696028867614668E-4</v>
      </c>
      <c r="ER65" s="28">
        <f>외인!ER65</f>
        <v>14250.66</v>
      </c>
      <c r="ES65" s="35">
        <f>시기외12!ES65-시기외26!ES65</f>
        <v>-1.7115798453457174E-3</v>
      </c>
      <c r="ET65" s="28">
        <f>외인!ET65</f>
        <v>131138.71</v>
      </c>
      <c r="EU65" s="35">
        <f>시기외12!EU65-시기외26!EU65</f>
        <v>1.5284375437623655E-5</v>
      </c>
      <c r="EV65" s="28">
        <f>외인!EV65</f>
        <v>45447.34</v>
      </c>
      <c r="EW65" s="35">
        <f>시기외12!EW65-시기외26!EW65</f>
        <v>6.7734262494670002E-5</v>
      </c>
      <c r="EX65" s="28">
        <f>외인!EX65</f>
        <v>57756.37</v>
      </c>
      <c r="EY65" s="35">
        <f>시기외12!EY65-시기외26!EY65</f>
        <v>1.7283916723121129E-4</v>
      </c>
    </row>
    <row r="66" spans="1:155">
      <c r="A66" s="27">
        <f>외인!A66</f>
        <v>46127</v>
      </c>
      <c r="B66" s="28">
        <f>외인!B66</f>
        <v>4845669.8099999996</v>
      </c>
      <c r="C66" s="35">
        <f>시기외12!C66-시기외26!C66</f>
        <v>6.2841217364063059E-4</v>
      </c>
      <c r="D66" s="28">
        <f>외인!D66</f>
        <v>638902.21</v>
      </c>
      <c r="E66" s="35">
        <f>시기외12!E66-시기외26!E66</f>
        <v>-8.1078292972808978E-4</v>
      </c>
      <c r="F66" s="28">
        <f>외인!F66</f>
        <v>2048700.47</v>
      </c>
      <c r="G66" s="35">
        <f>시기외12!G66-시기외26!G66</f>
        <v>7.2553941759523853E-4</v>
      </c>
      <c r="H66" s="28">
        <f>외인!H66</f>
        <v>301782.89</v>
      </c>
      <c r="I66" s="35">
        <f>시기외12!I66-시기외26!I66</f>
        <v>-7.6839373736126886E-5</v>
      </c>
      <c r="J66" s="28">
        <f>외인!J66</f>
        <v>43191.55</v>
      </c>
      <c r="K66" s="35">
        <f>시기외12!K66-시기외26!K66</f>
        <v>3.0306409929034854E-4</v>
      </c>
      <c r="L66" s="28">
        <f>외인!L66</f>
        <v>278031.65000000002</v>
      </c>
      <c r="M66" s="35">
        <f>시기외12!M66-시기외26!M66</f>
        <v>2.9169066238479658E-5</v>
      </c>
      <c r="N66" s="28">
        <f>외인!N66</f>
        <v>233951.99</v>
      </c>
      <c r="O66" s="35">
        <f>시기외12!O66-시기외26!O66</f>
        <v>5.6786532267002966E-4</v>
      </c>
      <c r="P66" s="28">
        <f>외인!P66</f>
        <v>201529.87</v>
      </c>
      <c r="Q66" s="35">
        <f>시기외12!Q66-시기외26!Q66</f>
        <v>-2.9787687960821063E-4</v>
      </c>
      <c r="R66" s="28">
        <f>외인!R66</f>
        <v>131102.15</v>
      </c>
      <c r="S66" s="35">
        <f>시기외12!S66-시기외26!S66</f>
        <v>-1.2745116942897909E-4</v>
      </c>
      <c r="T66" s="28">
        <f>외인!T66</f>
        <v>8380.08</v>
      </c>
      <c r="U66" s="35">
        <f>시기외12!U66-시기외26!U66</f>
        <v>4.6551437392979776E-4</v>
      </c>
      <c r="V66" s="28">
        <f>외인!V66</f>
        <v>113803.6</v>
      </c>
      <c r="W66" s="35">
        <f>시기외12!W66-시기외26!W66</f>
        <v>-4.8949758517018637E-4</v>
      </c>
      <c r="X66" s="28">
        <f>외인!X66</f>
        <v>2153420.9900000002</v>
      </c>
      <c r="Y66" s="35">
        <f>시기외12!Y66-시기외26!Y66</f>
        <v>1.0966008439377306E-3</v>
      </c>
      <c r="Z66" s="28">
        <f>외인!Z66</f>
        <v>44843.34</v>
      </c>
      <c r="AA66" s="35">
        <f>시기외12!AA66-시기외26!AA66</f>
        <v>7.8378999672815651E-5</v>
      </c>
      <c r="AB66" s="28">
        <f>외인!AB66</f>
        <v>211161.53</v>
      </c>
      <c r="AC66" s="35">
        <f>시기외12!AC66-시기외26!AC66</f>
        <v>1.3699236703139226E-4</v>
      </c>
      <c r="AD66" s="28">
        <f>외인!AD66</f>
        <v>19628.52</v>
      </c>
      <c r="AE66" s="35">
        <f>시기외12!AE66-시기외26!AE66</f>
        <v>-1.7813802815935407E-5</v>
      </c>
      <c r="AF66" s="28">
        <f>외인!AF66</f>
        <v>25254.05</v>
      </c>
      <c r="AG66" s="35">
        <f>시기외12!AG66-시기외26!AG66</f>
        <v>3.5150819132185782E-4</v>
      </c>
      <c r="AH66" s="28">
        <f>외인!AH66</f>
        <v>189199.83</v>
      </c>
      <c r="AI66" s="35">
        <f>시기외12!AI66-시기외26!AI66</f>
        <v>-2.4801132064896779E-4</v>
      </c>
      <c r="AJ66" s="28">
        <f>외인!AJ66</f>
        <v>107843.99</v>
      </c>
      <c r="AK66" s="35">
        <f>시기외12!AK66-시기외26!AK66</f>
        <v>-4.6050109719269431E-5</v>
      </c>
      <c r="AL66" s="28">
        <f>외인!AL66</f>
        <v>87324.76</v>
      </c>
      <c r="AM66" s="35">
        <f>시기외12!AM66-시기외26!AM66</f>
        <v>2.7589410026386627E-4</v>
      </c>
      <c r="AN66" s="28">
        <f>외인!AN66</f>
        <v>165707.67000000001</v>
      </c>
      <c r="AO66" s="35">
        <f>시기외12!AO66-시기외26!AO66</f>
        <v>6.7647331226648082E-4</v>
      </c>
      <c r="AP66" s="28">
        <f>외인!AP66</f>
        <v>134598.1</v>
      </c>
      <c r="AQ66" s="35">
        <f>시기외12!AQ66-시기외26!AQ66</f>
        <v>-3.3445848603323681E-5</v>
      </c>
      <c r="AR66" s="28">
        <f>외인!AR66</f>
        <v>24146.42</v>
      </c>
      <c r="AS66" s="35">
        <f>시기외12!AS66-시기외26!AS66</f>
        <v>1.0898357871852812E-4</v>
      </c>
      <c r="AT66" s="28">
        <f>외인!AT66</f>
        <v>78928.27</v>
      </c>
      <c r="AU66" s="35">
        <f>시기외12!AU66-시기외26!AU66</f>
        <v>2.1067255203286475E-4</v>
      </c>
      <c r="AV66" s="28">
        <f>외인!AV66</f>
        <v>49362.03</v>
      </c>
      <c r="AW66" s="35">
        <f>시기외12!AW66-시기외26!AW66</f>
        <v>2.05214982208396E-4</v>
      </c>
      <c r="AX66" s="28">
        <f>외인!AX66</f>
        <v>73160.27</v>
      </c>
      <c r="AY66" s="35">
        <f>시기외12!AY66-시기외26!AY66</f>
        <v>-3.7374057654135893E-4</v>
      </c>
      <c r="AZ66" s="28">
        <f>외인!AZ66</f>
        <v>2308751.7200000002</v>
      </c>
      <c r="BA66" s="35">
        <f>시기외12!BA66-시기외26!BA66</f>
        <v>1.0691928123828397E-3</v>
      </c>
      <c r="BB66" s="28">
        <f>외인!BB66</f>
        <v>104443.36</v>
      </c>
      <c r="BC66" s="35">
        <f>시기외12!BC66-시기외26!BC66</f>
        <v>1.3212987039503568E-4</v>
      </c>
      <c r="BD66" s="28">
        <f>외인!BD66</f>
        <v>38739.35</v>
      </c>
      <c r="BE66" s="35">
        <f>시기외12!BE66-시기외26!BE66</f>
        <v>6.4352491381513286E-4</v>
      </c>
      <c r="BF66" s="28">
        <f>외인!BF66</f>
        <v>0</v>
      </c>
      <c r="BG66" s="35" t="e">
        <f>시기외12!BG66-시기외26!BG66</f>
        <v>#DIV/0!</v>
      </c>
      <c r="BH66" s="28">
        <f>외인!BH66</f>
        <v>94237.17</v>
      </c>
      <c r="BI66" s="35">
        <f>시기외12!BI66-시기외26!BI66</f>
        <v>1.5429689166787013E-4</v>
      </c>
      <c r="BJ66" s="28">
        <f>외인!BJ66</f>
        <v>123199.51</v>
      </c>
      <c r="BK66" s="35">
        <f>시기외12!BK66-시기외26!BK66</f>
        <v>-1.3629388157100251E-4</v>
      </c>
      <c r="BL66" s="28">
        <f>외인!BL66</f>
        <v>50791.24</v>
      </c>
      <c r="BM66" s="35">
        <f>시기외12!BM66-시기외26!BM66</f>
        <v>-1.6134101090504531E-3</v>
      </c>
      <c r="BN66" s="28">
        <f>외인!BN66</f>
        <v>47043.91</v>
      </c>
      <c r="BO66" s="35">
        <f>시기외12!BO66-시기외26!BO66</f>
        <v>6.2489990190237477E-4</v>
      </c>
      <c r="BP66" s="28">
        <f>외인!BP66</f>
        <v>83857.899999999994</v>
      </c>
      <c r="BQ66" s="35">
        <f>시기외12!BQ66-시기외26!BQ66</f>
        <v>-4.4771958096884428E-4</v>
      </c>
      <c r="BR66" s="28">
        <f>외인!BR66</f>
        <v>268680.3</v>
      </c>
      <c r="BS66" s="35">
        <f>시기외12!BS66-시기외26!BS66</f>
        <v>-3.4696127510905339E-5</v>
      </c>
      <c r="BT66" s="28">
        <f>외인!BT66</f>
        <v>2194185.87</v>
      </c>
      <c r="BU66" s="35">
        <f>시기외12!BU66-시기외26!BU66</f>
        <v>1.0853282802563043E-3</v>
      </c>
      <c r="BV66" s="28">
        <f>외인!BV66</f>
        <v>404429.11</v>
      </c>
      <c r="BW66" s="35">
        <f>시기외12!BW66-시기외26!BW66</f>
        <v>4.3231410894141594E-4</v>
      </c>
      <c r="BX66" s="28">
        <f>외인!BX66</f>
        <v>74987.11</v>
      </c>
      <c r="BY66" s="35">
        <f>시기외12!BY66-시기외26!BY66</f>
        <v>1.0075435474450893E-5</v>
      </c>
      <c r="BZ66" s="28">
        <f>외인!BZ66</f>
        <v>253032.43</v>
      </c>
      <c r="CA66" s="35">
        <f>시기외12!CA66-시기외26!CA66</f>
        <v>5.4069127130916615E-4</v>
      </c>
      <c r="CB66" s="28">
        <f>외인!CB66</f>
        <v>12518.05</v>
      </c>
      <c r="CC66" s="35">
        <f>시기외12!CC66-시기외26!CC66</f>
        <v>-5.8703600438911969E-4</v>
      </c>
      <c r="CD66" s="28">
        <f>외인!CD66</f>
        <v>28954.87</v>
      </c>
      <c r="CE66" s="35">
        <f>시기외12!CE66-시기외26!CE66</f>
        <v>-4.8515290500439302E-4</v>
      </c>
      <c r="CF66" s="28">
        <f>외인!CF66</f>
        <v>25188.21</v>
      </c>
      <c r="CG66" s="35">
        <f>시기외12!CG66-시기외26!CG66</f>
        <v>6.9869123718893254E-4</v>
      </c>
      <c r="CH66" s="28">
        <f>외인!CH66</f>
        <v>69341.47</v>
      </c>
      <c r="CI66" s="35">
        <f>시기외12!CI66-시기외26!CI66</f>
        <v>2.0919368290199265E-4</v>
      </c>
      <c r="CJ66" s="28">
        <f>외인!CJ66</f>
        <v>382289.97</v>
      </c>
      <c r="CK66" s="35">
        <f>시기외12!CK66-시기외26!CK66</f>
        <v>-6.2312580311090816E-4</v>
      </c>
      <c r="CL66" s="28">
        <f>외인!CL66</f>
        <v>240494.74</v>
      </c>
      <c r="CM66" s="35">
        <f>시기외12!CM66-시기외26!CM66</f>
        <v>1.8000454446031927E-4</v>
      </c>
      <c r="CN66" s="28">
        <f>외인!CN66</f>
        <v>125567.9</v>
      </c>
      <c r="CO66" s="35">
        <f>시기외12!CO66-시기외26!CO66</f>
        <v>4.5365111897412402E-4</v>
      </c>
      <c r="CP66" s="28">
        <f>외인!CP66</f>
        <v>105018.37</v>
      </c>
      <c r="CQ66" s="35">
        <f>시기외12!CQ66-시기외26!CQ66</f>
        <v>1.2989957734149048E-4</v>
      </c>
      <c r="CR66" s="28">
        <f>외인!CR66</f>
        <v>165039.82</v>
      </c>
      <c r="CS66" s="35">
        <f>시기외12!CS66-시기외26!CS66</f>
        <v>-4.9886126870799961E-5</v>
      </c>
      <c r="CT66" s="28">
        <f>외인!CT66</f>
        <v>135952.23000000001</v>
      </c>
      <c r="CU66" s="35">
        <f>시기외12!CU66-시기외26!CU66</f>
        <v>5.3960644859277554E-5</v>
      </c>
      <c r="CV66" s="28">
        <f>외인!CV66</f>
        <v>2194185.87</v>
      </c>
      <c r="CW66" s="35">
        <f>시기외12!CW66-시기외26!CW66</f>
        <v>1.0853282802563043E-3</v>
      </c>
      <c r="CX66" s="28">
        <f>외인!CX66</f>
        <v>214420.55</v>
      </c>
      <c r="CY66" s="35">
        <f>시기외12!CY66-시기외26!CY66</f>
        <v>-1.9573963082788332E-4</v>
      </c>
      <c r="CZ66" s="28">
        <f>외인!CZ66</f>
        <v>18691.080000000002</v>
      </c>
      <c r="DA66" s="35">
        <f>시기외12!DA66-시기외26!DA66</f>
        <v>1.0539429243335919E-3</v>
      </c>
      <c r="DB66" s="28">
        <f>외인!DB66</f>
        <v>38739.35</v>
      </c>
      <c r="DC66" s="35">
        <f>시기외12!DC66-시기외26!DC66</f>
        <v>6.4352491381513286E-4</v>
      </c>
      <c r="DD66" s="28">
        <f>외인!DD66</f>
        <v>8380.08</v>
      </c>
      <c r="DE66" s="35">
        <f>시기외12!DE66-시기외26!DE66</f>
        <v>4.6551437392979776E-4</v>
      </c>
      <c r="DF66" s="28">
        <f>외인!DF66</f>
        <v>56409.72</v>
      </c>
      <c r="DG66" s="35">
        <f>시기외12!DG66-시기외26!DG66</f>
        <v>1.3497365448486857E-4</v>
      </c>
      <c r="DH66" s="28">
        <f>외인!DH66</f>
        <v>20693.169999999998</v>
      </c>
      <c r="DI66" s="35">
        <f>시기외12!DI66-시기외26!DI66</f>
        <v>-7.6159425951159579E-4</v>
      </c>
      <c r="DJ66" s="28">
        <f>외인!DJ66</f>
        <v>587673</v>
      </c>
      <c r="DK66" s="35">
        <f>시기외12!DK66-시기외26!DK66</f>
        <v>-1.7755788000995408E-4</v>
      </c>
      <c r="DL66" s="28">
        <f>외인!DL66</f>
        <v>99958.19</v>
      </c>
      <c r="DM66" s="35">
        <f>시기외12!DM66-시기외26!DM66</f>
        <v>5.6695898489651038E-4</v>
      </c>
      <c r="DN66" s="28">
        <f>외인!DN66</f>
        <v>2194185.87</v>
      </c>
      <c r="DO66" s="35">
        <f>시기외12!DO66-시기외26!DO66</f>
        <v>1.0853282802563043E-3</v>
      </c>
      <c r="DP66" s="28">
        <f>외인!DP66</f>
        <v>82387.08</v>
      </c>
      <c r="DQ66" s="35">
        <f>시기외12!DQ66-시기외26!DQ66</f>
        <v>-1.464743660557187E-3</v>
      </c>
      <c r="DR66" s="28">
        <f>외인!DR66</f>
        <v>44616.32</v>
      </c>
      <c r="DS66" s="35">
        <f>시기외12!DS66-시기외26!DS66</f>
        <v>-1.4271601931267145E-5</v>
      </c>
      <c r="DT66" s="28">
        <f>외인!DT66</f>
        <v>131102.15</v>
      </c>
      <c r="DU66" s="35">
        <f>시기외12!DU66-시기외26!DU66</f>
        <v>-1.2745116942897909E-4</v>
      </c>
      <c r="DV66" s="28">
        <f>외인!DV66</f>
        <v>33665.480000000003</v>
      </c>
      <c r="DW66" s="35">
        <f>시기외12!DW66-시기외26!DW66</f>
        <v>2.455933340999716E-4</v>
      </c>
      <c r="DX66" s="28">
        <f>외인!DX66</f>
        <v>113803.6</v>
      </c>
      <c r="DY66" s="35">
        <f>시기외12!DY66-시기외26!DY66</f>
        <v>-4.8949758517018637E-4</v>
      </c>
      <c r="DZ66" s="28">
        <f>외인!DZ66</f>
        <v>8886.76</v>
      </c>
      <c r="EA66" s="35">
        <f>시기외12!EA66-시기외26!EA66</f>
        <v>2.3723692194581824E-4</v>
      </c>
      <c r="EB66" s="28">
        <f>외인!EB66</f>
        <v>12530.1</v>
      </c>
      <c r="EC66" s="35">
        <f>시기외12!EC66-시기외26!EC66</f>
        <v>-3.5476052546522274E-4</v>
      </c>
      <c r="ED66" s="28">
        <f>외인!ED66</f>
        <v>10511.03</v>
      </c>
      <c r="EE66" s="35">
        <f>시기외12!EE66-시기외26!EE66</f>
        <v>5.0524062348834245E-5</v>
      </c>
      <c r="EF66" s="28">
        <f>외인!EF66</f>
        <v>246201.65</v>
      </c>
      <c r="EG66" s="35">
        <f>시기외12!EG66-시기외26!EG66</f>
        <v>-3.5517085358170258E-4</v>
      </c>
      <c r="EH66" s="28">
        <f>외인!EH66</f>
        <v>199614.06</v>
      </c>
      <c r="EI66" s="35">
        <f>시기외12!EI66-시기외26!EI66</f>
        <v>4.0259256397232821E-4</v>
      </c>
      <c r="EJ66" s="28">
        <f>외인!EJ66</f>
        <v>100988.52</v>
      </c>
      <c r="EK66" s="35">
        <f>시기외12!EK66-시기외26!EK66</f>
        <v>-7.5470122019106415E-5</v>
      </c>
      <c r="EL66" s="28">
        <f>외인!EL66</f>
        <v>31454.240000000002</v>
      </c>
      <c r="EM66" s="35">
        <f>시기외12!EM66-시기외26!EM66</f>
        <v>-4.8578523735595723E-4</v>
      </c>
      <c r="EN66" s="28">
        <f>외인!EN66</f>
        <v>44616.32</v>
      </c>
      <c r="EO66" s="35">
        <f>시기외12!EO66-시기외26!EO66</f>
        <v>-1.4271601931267145E-5</v>
      </c>
      <c r="EP66" s="28">
        <f>외인!EP66</f>
        <v>179824.46</v>
      </c>
      <c r="EQ66" s="35">
        <f>시기외12!EQ66-시기외26!EQ66</f>
        <v>6.1615909277745132E-4</v>
      </c>
      <c r="ER66" s="28">
        <f>외인!ER66</f>
        <v>14299.51</v>
      </c>
      <c r="ES66" s="35">
        <f>시기외12!ES66-시기외26!ES66</f>
        <v>-2.2890159224032147E-3</v>
      </c>
      <c r="ET66" s="28">
        <f>외인!ET66</f>
        <v>134598.1</v>
      </c>
      <c r="EU66" s="35">
        <f>시기외12!EU66-시기외26!EU66</f>
        <v>-3.3445848603323681E-5</v>
      </c>
      <c r="EV66" s="28">
        <f>외인!EV66</f>
        <v>44843.34</v>
      </c>
      <c r="EW66" s="35">
        <f>시기외12!EW66-시기외26!EW66</f>
        <v>7.8378999672815651E-5</v>
      </c>
      <c r="EX66" s="28">
        <f>외인!EX66</f>
        <v>60175.02</v>
      </c>
      <c r="EY66" s="35">
        <f>시기외12!EY66-시기외26!EY66</f>
        <v>1.697028114903861E-4</v>
      </c>
    </row>
    <row r="67" spans="1:155">
      <c r="A67" s="27">
        <f>외인!A67</f>
        <v>46128</v>
      </c>
      <c r="B67" s="28">
        <f>외인!B67</f>
        <v>4951999.74</v>
      </c>
      <c r="C67" s="35">
        <f>시기외12!C67-시기외26!C67</f>
        <v>6.246949440356916E-4</v>
      </c>
      <c r="D67" s="28">
        <f>외인!D67</f>
        <v>645038.38</v>
      </c>
      <c r="E67" s="35">
        <f>시기외12!E67-시기외26!E67</f>
        <v>-7.1286173100522376E-4</v>
      </c>
      <c r="F67" s="28">
        <f>외인!F67</f>
        <v>2100350</v>
      </c>
      <c r="G67" s="35">
        <f>시기외12!G67-시기외26!G67</f>
        <v>7.6981838890095996E-4</v>
      </c>
      <c r="H67" s="28">
        <f>외인!H67</f>
        <v>307718.38</v>
      </c>
      <c r="I67" s="35">
        <f>시기외12!I67-시기외26!I67</f>
        <v>-2.2543847823997031E-4</v>
      </c>
      <c r="J67" s="28">
        <f>외인!J67</f>
        <v>43724.37</v>
      </c>
      <c r="K67" s="35">
        <f>시기외12!K67-시기외26!K67</f>
        <v>4.2063521494966347E-4</v>
      </c>
      <c r="L67" s="28">
        <f>외인!L67</f>
        <v>283493.03999999998</v>
      </c>
      <c r="M67" s="35">
        <f>시기외12!M67-시기외26!M67</f>
        <v>-1.3980928387254273E-4</v>
      </c>
      <c r="N67" s="28">
        <f>외인!N67</f>
        <v>243300.29</v>
      </c>
      <c r="O67" s="35">
        <f>시기외12!O67-시기외26!O67</f>
        <v>6.3073556289064588E-4</v>
      </c>
      <c r="P67" s="28">
        <f>외인!P67</f>
        <v>203394.69</v>
      </c>
      <c r="Q67" s="35">
        <f>시기외12!Q67-시기외26!Q67</f>
        <v>-2.4861660037194802E-4</v>
      </c>
      <c r="R67" s="28">
        <f>외인!R67</f>
        <v>135918.12</v>
      </c>
      <c r="S67" s="35">
        <f>시기외12!S67-시기외26!S67</f>
        <v>3.2142779190647746E-5</v>
      </c>
      <c r="T67" s="28">
        <f>외인!T67</f>
        <v>8479.93</v>
      </c>
      <c r="U67" s="35">
        <f>시기외12!U67-시기외26!U67</f>
        <v>4.2678005819093599E-4</v>
      </c>
      <c r="V67" s="28">
        <f>외인!V67</f>
        <v>116205.38</v>
      </c>
      <c r="W67" s="35">
        <f>시기외12!W67-시기외26!W67</f>
        <v>-3.7238635258079707E-4</v>
      </c>
      <c r="X67" s="28">
        <f>외인!X67</f>
        <v>2206696.13</v>
      </c>
      <c r="Y67" s="35">
        <f>시기외12!Y67-시기외26!Y67</f>
        <v>1.0840295802207319E-3</v>
      </c>
      <c r="Z67" s="28">
        <f>외인!Z67</f>
        <v>45511.4</v>
      </c>
      <c r="AA67" s="35">
        <f>시기외12!AA67-시기외26!AA67</f>
        <v>1.208641236618351E-4</v>
      </c>
      <c r="AB67" s="28">
        <f>외인!AB67</f>
        <v>213952.83</v>
      </c>
      <c r="AC67" s="35">
        <f>시기외12!AC67-시기외26!AC67</f>
        <v>1.5306485529311277E-4</v>
      </c>
      <c r="AD67" s="28">
        <f>외인!AD67</f>
        <v>20033.98</v>
      </c>
      <c r="AE67" s="35">
        <f>시기외12!AE67-시기외26!AE67</f>
        <v>1.1491048465456233E-5</v>
      </c>
      <c r="AF67" s="28">
        <f>외인!AF67</f>
        <v>25522.26</v>
      </c>
      <c r="AG67" s="35">
        <f>시기외12!AG67-시기외26!AG67</f>
        <v>2.5652767449686146E-4</v>
      </c>
      <c r="AH67" s="28">
        <f>외인!AH67</f>
        <v>194183.61</v>
      </c>
      <c r="AI67" s="35">
        <f>시기외12!AI67-시기외26!AI67</f>
        <v>-1.4445088158211087E-4</v>
      </c>
      <c r="AJ67" s="28">
        <f>외인!AJ67</f>
        <v>111520.23</v>
      </c>
      <c r="AK67" s="35">
        <f>시기외12!AK67-시기외26!AK67</f>
        <v>7.9331265092742655E-5</v>
      </c>
      <c r="AL67" s="28">
        <f>외인!AL67</f>
        <v>89264.02</v>
      </c>
      <c r="AM67" s="35">
        <f>시기외12!AM67-시기외26!AM67</f>
        <v>2.4264358129847508E-4</v>
      </c>
      <c r="AN67" s="28">
        <f>외인!AN67</f>
        <v>173589.72</v>
      </c>
      <c r="AO67" s="35">
        <f>시기외12!AO67-시기외26!AO67</f>
        <v>7.9136510801075706E-4</v>
      </c>
      <c r="AP67" s="28">
        <f>외인!AP67</f>
        <v>136398.97</v>
      </c>
      <c r="AQ67" s="35">
        <f>시기외12!AQ67-시기외26!AQ67</f>
        <v>-8.8353702811194332E-5</v>
      </c>
      <c r="AR67" s="28">
        <f>외인!AR67</f>
        <v>24683.84</v>
      </c>
      <c r="AS67" s="35">
        <f>시기외12!AS67-시기외26!AS67</f>
        <v>3.4457976075860468E-4</v>
      </c>
      <c r="AT67" s="28">
        <f>외인!AT67</f>
        <v>81381.97</v>
      </c>
      <c r="AU67" s="35">
        <f>시기외12!AU67-시기외26!AU67</f>
        <v>3.6548466461396858E-4</v>
      </c>
      <c r="AV67" s="28">
        <f>외인!AV67</f>
        <v>50291.95</v>
      </c>
      <c r="AW67" s="35">
        <f>시기외12!AW67-시기외26!AW67</f>
        <v>2.0641921365003256E-4</v>
      </c>
      <c r="AX67" s="28">
        <f>외인!AX67</f>
        <v>73091.899999999994</v>
      </c>
      <c r="AY67" s="35">
        <f>시기외12!AY67-시기외26!AY67</f>
        <v>-6.6202700593765394E-4</v>
      </c>
      <c r="AZ67" s="28">
        <f>외인!AZ67</f>
        <v>2366406.62</v>
      </c>
      <c r="BA67" s="35">
        <f>시기외12!BA67-시기외26!BA67</f>
        <v>1.0529543632748902E-3</v>
      </c>
      <c r="BB67" s="28">
        <f>외인!BB67</f>
        <v>105170.29</v>
      </c>
      <c r="BC67" s="35">
        <f>시기외12!BC67-시기외26!BC67</f>
        <v>1.6064872970549118E-4</v>
      </c>
      <c r="BD67" s="28">
        <f>외인!BD67</f>
        <v>40133.800000000003</v>
      </c>
      <c r="BE67" s="35">
        <f>시기외12!BE67-시기외26!BE67</f>
        <v>6.5549360811941663E-4</v>
      </c>
      <c r="BF67" s="28">
        <f>외인!BF67</f>
        <v>0</v>
      </c>
      <c r="BG67" s="35" t="e">
        <f>시기외12!BG67-시기외26!BG67</f>
        <v>#DIV/0!</v>
      </c>
      <c r="BH67" s="28">
        <f>외인!BH67</f>
        <v>95870.29</v>
      </c>
      <c r="BI67" s="35">
        <f>시기외12!BI67-시기외26!BI67</f>
        <v>5.2848967553926172E-5</v>
      </c>
      <c r="BJ67" s="28">
        <f>외인!BJ67</f>
        <v>126405.22</v>
      </c>
      <c r="BK67" s="35">
        <f>시기외12!BK67-시기외26!BK67</f>
        <v>-1.4791145045198943E-4</v>
      </c>
      <c r="BL67" s="28">
        <f>외인!BL67</f>
        <v>51720.78</v>
      </c>
      <c r="BM67" s="35">
        <f>시기외12!BM67-시기외26!BM67</f>
        <v>-9.645484121839948E-4</v>
      </c>
      <c r="BN67" s="28">
        <f>외인!BN67</f>
        <v>47348.21</v>
      </c>
      <c r="BO67" s="35">
        <f>시기외12!BO67-시기외26!BO67</f>
        <v>4.9055261378455573E-4</v>
      </c>
      <c r="BP67" s="28">
        <f>외인!BP67</f>
        <v>83352.13</v>
      </c>
      <c r="BQ67" s="35">
        <f>시기외12!BQ67-시기외26!BQ67</f>
        <v>-7.018869382810866E-4</v>
      </c>
      <c r="BR67" s="28">
        <f>외인!BR67</f>
        <v>275457.45</v>
      </c>
      <c r="BS67" s="35">
        <f>시기외12!BS67-시기외26!BS67</f>
        <v>9.4155995528890941E-5</v>
      </c>
      <c r="BT67" s="28">
        <f>외인!BT67</f>
        <v>2248158.09</v>
      </c>
      <c r="BU67" s="35">
        <f>시기외12!BU67-시기외26!BU67</f>
        <v>1.0764667657439009E-3</v>
      </c>
      <c r="BV67" s="28">
        <f>외인!BV67</f>
        <v>409424.28</v>
      </c>
      <c r="BW67" s="35">
        <f>시기외12!BW67-시기외26!BW67</f>
        <v>3.3062551002524911E-4</v>
      </c>
      <c r="BX67" s="28">
        <f>외인!BX67</f>
        <v>76431.98</v>
      </c>
      <c r="BY67" s="35">
        <f>시기외12!BY67-시기외26!BY67</f>
        <v>-2.1403563365996538E-5</v>
      </c>
      <c r="BZ67" s="28">
        <f>외인!BZ67</f>
        <v>262853.74</v>
      </c>
      <c r="CA67" s="35">
        <f>시기외12!CA67-시기외26!CA67</f>
        <v>6.04047094667849E-4</v>
      </c>
      <c r="CB67" s="28">
        <f>외인!CB67</f>
        <v>12732.79</v>
      </c>
      <c r="CC67" s="35">
        <f>시기외12!CC67-시기외26!CC67</f>
        <v>-3.5199016019754289E-4</v>
      </c>
      <c r="CD67" s="28">
        <f>외인!CD67</f>
        <v>29986.07</v>
      </c>
      <c r="CE67" s="35">
        <f>시기외12!CE67-시기외26!CE67</f>
        <v>-3.7345275008747849E-4</v>
      </c>
      <c r="CF67" s="28">
        <f>외인!CF67</f>
        <v>26672.799999999999</v>
      </c>
      <c r="CG67" s="35">
        <f>시기외12!CG67-시기외26!CG67</f>
        <v>8.6548869297939455E-4</v>
      </c>
      <c r="CH67" s="28">
        <f>외인!CH67</f>
        <v>70342.41</v>
      </c>
      <c r="CI67" s="35">
        <f>시기외12!CI67-시기외26!CI67</f>
        <v>2.1578896956362824E-4</v>
      </c>
      <c r="CJ67" s="28">
        <f>외인!CJ67</f>
        <v>385140.66</v>
      </c>
      <c r="CK67" s="35">
        <f>시기외12!CK67-시기외26!CK67</f>
        <v>-5.2203241341609993E-4</v>
      </c>
      <c r="CL67" s="28">
        <f>외인!CL67</f>
        <v>243328.75</v>
      </c>
      <c r="CM67" s="35">
        <f>시기외12!CM67-시기외26!CM67</f>
        <v>1.9722865335661046E-4</v>
      </c>
      <c r="CN67" s="28">
        <f>외인!CN67</f>
        <v>126568.01</v>
      </c>
      <c r="CO67" s="35">
        <f>시기외12!CO67-시기외26!CO67</f>
        <v>3.4458326045918165E-4</v>
      </c>
      <c r="CP67" s="28">
        <f>외인!CP67</f>
        <v>105752.08</v>
      </c>
      <c r="CQ67" s="35">
        <f>시기외12!CQ67-시기외26!CQ67</f>
        <v>1.58278464768161E-4</v>
      </c>
      <c r="CR67" s="28">
        <f>외인!CR67</f>
        <v>171080.9</v>
      </c>
      <c r="CS67" s="35">
        <f>시기외12!CS67-시기외26!CS67</f>
        <v>7.5795992425804217E-5</v>
      </c>
      <c r="CT67" s="28">
        <f>외인!CT67</f>
        <v>137294.82</v>
      </c>
      <c r="CU67" s="35">
        <f>시기외12!CU67-시기외26!CU67</f>
        <v>2.1992670910396875E-5</v>
      </c>
      <c r="CV67" s="28">
        <f>외인!CV67</f>
        <v>2248158.09</v>
      </c>
      <c r="CW67" s="35">
        <f>시기외12!CW67-시기외26!CW67</f>
        <v>1.0764667657439009E-3</v>
      </c>
      <c r="CX67" s="28">
        <f>외인!CX67</f>
        <v>218492.6</v>
      </c>
      <c r="CY67" s="35">
        <f>시기외12!CY67-시기외26!CY67</f>
        <v>-3.1395389813986094E-4</v>
      </c>
      <c r="CZ67" s="28">
        <f>외인!CZ67</f>
        <v>19212.27</v>
      </c>
      <c r="DA67" s="35">
        <f>시기외12!DA67-시기외26!DA67</f>
        <v>1.2814216810984882E-3</v>
      </c>
      <c r="DB67" s="28">
        <f>외인!DB67</f>
        <v>40133.800000000003</v>
      </c>
      <c r="DC67" s="35">
        <f>시기외12!DC67-시기외26!DC67</f>
        <v>6.5549360811941663E-4</v>
      </c>
      <c r="DD67" s="28">
        <f>외인!DD67</f>
        <v>8479.93</v>
      </c>
      <c r="DE67" s="35">
        <f>시기외12!DE67-시기외26!DE67</f>
        <v>4.2678005819093599E-4</v>
      </c>
      <c r="DF67" s="28">
        <f>외인!DF67</f>
        <v>57600.72</v>
      </c>
      <c r="DG67" s="35">
        <f>시기외12!DG67-시기외26!DG67</f>
        <v>7.9592920649819665E-5</v>
      </c>
      <c r="DH67" s="28">
        <f>외인!DH67</f>
        <v>21661.78</v>
      </c>
      <c r="DI67" s="35">
        <f>시기외12!DI67-시기외26!DI67</f>
        <v>-6.1921019725645014E-4</v>
      </c>
      <c r="DJ67" s="28">
        <f>외인!DJ67</f>
        <v>602480.56999999995</v>
      </c>
      <c r="DK67" s="35">
        <f>시기외12!DK67-시기외26!DK67</f>
        <v>-1.3123201851722503E-4</v>
      </c>
      <c r="DL67" s="28">
        <f>외인!DL67</f>
        <v>100714.88</v>
      </c>
      <c r="DM67" s="35">
        <f>시기외12!DM67-시기외26!DM67</f>
        <v>4.3311955800634299E-4</v>
      </c>
      <c r="DN67" s="28">
        <f>외인!DN67</f>
        <v>2248158.09</v>
      </c>
      <c r="DO67" s="35">
        <f>시기외12!DO67-시기외26!DO67</f>
        <v>1.0764667657439009E-3</v>
      </c>
      <c r="DP67" s="28">
        <f>외인!DP67</f>
        <v>83359.31</v>
      </c>
      <c r="DQ67" s="35">
        <f>시기외12!DQ67-시기외26!DQ67</f>
        <v>-1.2462706704257267E-3</v>
      </c>
      <c r="DR67" s="28">
        <f>외인!DR67</f>
        <v>45071.81</v>
      </c>
      <c r="DS67" s="35">
        <f>시기외12!DS67-시기외26!DS67</f>
        <v>1.1351393937242705E-4</v>
      </c>
      <c r="DT67" s="28">
        <f>외인!DT67</f>
        <v>135918.12</v>
      </c>
      <c r="DU67" s="35">
        <f>시기외12!DU67-시기외26!DU67</f>
        <v>3.2142779190647746E-5</v>
      </c>
      <c r="DV67" s="28">
        <f>외인!DV67</f>
        <v>34892.800000000003</v>
      </c>
      <c r="DW67" s="35">
        <f>시기외12!DW67-시기외26!DW67</f>
        <v>2.4554890401047385E-4</v>
      </c>
      <c r="DX67" s="28">
        <f>외인!DX67</f>
        <v>116205.38</v>
      </c>
      <c r="DY67" s="35">
        <f>시기외12!DY67-시기외26!DY67</f>
        <v>-3.7238635258079707E-4</v>
      </c>
      <c r="DZ67" s="28">
        <f>외인!DZ67</f>
        <v>8895.08</v>
      </c>
      <c r="EA67" s="35">
        <f>시기외12!EA67-시기외26!EA67</f>
        <v>2.5389442144639374E-4</v>
      </c>
      <c r="EB67" s="28">
        <f>외인!EB67</f>
        <v>12952.84</v>
      </c>
      <c r="EC67" s="35">
        <f>시기외12!EC67-시기외26!EC67</f>
        <v>-2.0480857346697053E-4</v>
      </c>
      <c r="ED67" s="28">
        <f>외인!ED67</f>
        <v>10827.37</v>
      </c>
      <c r="EE67" s="35">
        <f>시기외12!EE67-시기외26!EE67</f>
        <v>1.7254355959024127E-4</v>
      </c>
      <c r="EF67" s="28">
        <f>외인!EF67</f>
        <v>248154.88</v>
      </c>
      <c r="EG67" s="35">
        <f>시기외12!EG67-시기외26!EG67</f>
        <v>-2.7998773915821493E-4</v>
      </c>
      <c r="EH67" s="28">
        <f>외인!EH67</f>
        <v>203338.96</v>
      </c>
      <c r="EI67" s="35">
        <f>시기외12!EI67-시기외26!EI67</f>
        <v>4.5440834647433582E-4</v>
      </c>
      <c r="EJ67" s="28">
        <f>외인!EJ67</f>
        <v>102625.73</v>
      </c>
      <c r="EK67" s="35">
        <f>시기외12!EK67-시기외26!EK67</f>
        <v>6.2767458427067605E-6</v>
      </c>
      <c r="EL67" s="28">
        <f>외인!EL67</f>
        <v>32528.62</v>
      </c>
      <c r="EM67" s="35">
        <f>시기외12!EM67-시기외26!EM67</f>
        <v>-3.8384842931540744E-4</v>
      </c>
      <c r="EN67" s="28">
        <f>외인!EN67</f>
        <v>45071.81</v>
      </c>
      <c r="EO67" s="35">
        <f>시기외12!EO67-시기외26!EO67</f>
        <v>1.1351393937242705E-4</v>
      </c>
      <c r="EP67" s="28">
        <f>외인!EP67</f>
        <v>180880.67</v>
      </c>
      <c r="EQ67" s="35">
        <f>시기외12!EQ67-시기외26!EQ67</f>
        <v>3.504213532016479E-4</v>
      </c>
      <c r="ER67" s="28">
        <f>외인!ER67</f>
        <v>14475.29</v>
      </c>
      <c r="ES67" s="35">
        <f>시기외12!ES67-시기외26!ES67</f>
        <v>-2.3400886896149751E-3</v>
      </c>
      <c r="ET67" s="28">
        <f>외인!ET67</f>
        <v>136398.97</v>
      </c>
      <c r="EU67" s="35">
        <f>시기외12!EU67-시기외26!EU67</f>
        <v>-8.8353702811194332E-5</v>
      </c>
      <c r="EV67" s="28">
        <f>외인!EV67</f>
        <v>45511.4</v>
      </c>
      <c r="EW67" s="35">
        <f>시기외12!EW67-시기외26!EW67</f>
        <v>1.208641236618351E-4</v>
      </c>
      <c r="EX67" s="28">
        <f>외인!EX67</f>
        <v>60240.68</v>
      </c>
      <c r="EY67" s="35">
        <f>시기외12!EY67-시기외26!EY67</f>
        <v>1.8580544765391615E-4</v>
      </c>
    </row>
    <row r="68" spans="1:155">
      <c r="A68" s="27">
        <f>외인!A68</f>
        <v>46129</v>
      </c>
      <c r="B68" s="28">
        <f>외인!B68</f>
        <v>4924268.7300000004</v>
      </c>
      <c r="C68" s="35">
        <f>시기외12!C68-시기외26!C68</f>
        <v>5.7114367371940468E-4</v>
      </c>
      <c r="D68" s="28">
        <f>외인!D68</f>
        <v>648829.6</v>
      </c>
      <c r="E68" s="35">
        <f>시기외12!E68-시기외26!E68</f>
        <v>-6.3576674173586843E-4</v>
      </c>
      <c r="F68" s="28">
        <f>외인!F68</f>
        <v>2090593.5</v>
      </c>
      <c r="G68" s="35">
        <f>시기외12!G68-시기외26!G68</f>
        <v>7.7741853375262499E-4</v>
      </c>
      <c r="H68" s="28">
        <f>외인!H68</f>
        <v>315845.49</v>
      </c>
      <c r="I68" s="35">
        <f>시기외12!I68-시기외26!I68</f>
        <v>-1.9042316751565792E-4</v>
      </c>
      <c r="J68" s="28">
        <f>외인!J68</f>
        <v>44237.81</v>
      </c>
      <c r="K68" s="35">
        <f>시기외12!K68-시기외26!K68</f>
        <v>4.6768250113566126E-4</v>
      </c>
      <c r="L68" s="28">
        <f>외인!L68</f>
        <v>290570.02</v>
      </c>
      <c r="M68" s="35">
        <f>시기외12!M68-시기외26!M68</f>
        <v>-1.2844702551934842E-4</v>
      </c>
      <c r="N68" s="28">
        <f>외인!N68</f>
        <v>244620.41</v>
      </c>
      <c r="O68" s="35">
        <f>시기외12!O68-시기외26!O68</f>
        <v>7.512893527758949E-4</v>
      </c>
      <c r="P68" s="28">
        <f>외인!P68</f>
        <v>201263</v>
      </c>
      <c r="Q68" s="35">
        <f>시기외12!Q68-시기외26!Q68</f>
        <v>-2.0582533473205807E-4</v>
      </c>
      <c r="R68" s="28">
        <f>외인!R68</f>
        <v>134120.85999999999</v>
      </c>
      <c r="S68" s="35">
        <f>시기외12!S68-시기외26!S68</f>
        <v>1.2347368931199998E-4</v>
      </c>
      <c r="T68" s="28">
        <f>외인!T68</f>
        <v>8506.34</v>
      </c>
      <c r="U68" s="35">
        <f>시기외12!U68-시기외26!U68</f>
        <v>3.6037905556240784E-4</v>
      </c>
      <c r="V68" s="28">
        <f>외인!V68</f>
        <v>117440.11</v>
      </c>
      <c r="W68" s="35">
        <f>시기외12!W68-시기외26!W68</f>
        <v>-2.6211297655039274E-4</v>
      </c>
      <c r="X68" s="28">
        <f>외인!X68</f>
        <v>2178840.12</v>
      </c>
      <c r="Y68" s="35">
        <f>시기외12!Y68-시기외26!Y68</f>
        <v>9.845468405043497E-4</v>
      </c>
      <c r="Z68" s="28">
        <f>외인!Z68</f>
        <v>44628.62</v>
      </c>
      <c r="AA68" s="35">
        <f>시기외12!AA68-시기외26!AA68</f>
        <v>1.2722259997394048E-4</v>
      </c>
      <c r="AB68" s="28">
        <f>외인!AB68</f>
        <v>213731.78</v>
      </c>
      <c r="AC68" s="35">
        <f>시기외12!AC68-시기외26!AC68</f>
        <v>1.3148321421004226E-4</v>
      </c>
      <c r="AD68" s="28">
        <f>외인!AD68</f>
        <v>19980.05</v>
      </c>
      <c r="AE68" s="35">
        <f>시기외12!AE68-시기외26!AE68</f>
        <v>-1.9266040821520523E-5</v>
      </c>
      <c r="AF68" s="28">
        <f>외인!AF68</f>
        <v>25263.63</v>
      </c>
      <c r="AG68" s="35">
        <f>시기외12!AG68-시기외26!AG68</f>
        <v>-1.4022587243287074E-5</v>
      </c>
      <c r="AH68" s="28">
        <f>외인!AH68</f>
        <v>198789.95</v>
      </c>
      <c r="AI68" s="35">
        <f>시기외12!AI68-시기외26!AI68</f>
        <v>-5.5661641296643265E-5</v>
      </c>
      <c r="AJ68" s="28">
        <f>외인!AJ68</f>
        <v>110753.5</v>
      </c>
      <c r="AK68" s="35">
        <f>시기외12!AK68-시기외26!AK68</f>
        <v>1.1038896133195968E-4</v>
      </c>
      <c r="AL68" s="28">
        <f>외인!AL68</f>
        <v>89331.21</v>
      </c>
      <c r="AM68" s="35">
        <f>시기외12!AM68-시기외26!AM68</f>
        <v>1.6720337529044633E-4</v>
      </c>
      <c r="AN68" s="28">
        <f>외인!AN68</f>
        <v>174945.8</v>
      </c>
      <c r="AO68" s="35">
        <f>시기외12!AO68-시기외26!AO68</f>
        <v>9.9587732876363052E-4</v>
      </c>
      <c r="AP68" s="28">
        <f>외인!AP68</f>
        <v>135705.18</v>
      </c>
      <c r="AQ68" s="35">
        <f>시기외12!AQ68-시기외26!AQ68</f>
        <v>-2.3468764727746321E-4</v>
      </c>
      <c r="AR68" s="28">
        <f>외인!AR68</f>
        <v>24616.53</v>
      </c>
      <c r="AS68" s="35">
        <f>시기외12!AS68-시기외26!AS68</f>
        <v>4.4203394897316512E-4</v>
      </c>
      <c r="AT68" s="28">
        <f>외인!AT68</f>
        <v>80969.67</v>
      </c>
      <c r="AU68" s="35">
        <f>시기외12!AU68-시기외26!AU68</f>
        <v>4.4606126730709159E-4</v>
      </c>
      <c r="AV68" s="28">
        <f>외인!AV68</f>
        <v>50311.24</v>
      </c>
      <c r="AW68" s="35">
        <f>시기외12!AW68-시기외26!AW68</f>
        <v>1.5856925502508992E-4</v>
      </c>
      <c r="AX68" s="28">
        <f>외인!AX68</f>
        <v>72404.36</v>
      </c>
      <c r="AY68" s="35">
        <f>시기외12!AY68-시기외26!AY68</f>
        <v>-7.5879237394704509E-4</v>
      </c>
      <c r="AZ68" s="28">
        <f>외인!AZ68</f>
        <v>2344012.94</v>
      </c>
      <c r="BA68" s="35">
        <f>시기외12!BA68-시기외26!BA68</f>
        <v>9.6283188468996445E-4</v>
      </c>
      <c r="BB68" s="28">
        <f>외인!BB68</f>
        <v>103338.92</v>
      </c>
      <c r="BC68" s="35">
        <f>시기외12!BC68-시기외26!BC68</f>
        <v>1.6836446115625078E-4</v>
      </c>
      <c r="BD68" s="28">
        <f>외인!BD68</f>
        <v>39961.949999999997</v>
      </c>
      <c r="BE68" s="35">
        <f>시기외12!BE68-시기외26!BE68</f>
        <v>6.7511984929785693E-4</v>
      </c>
      <c r="BF68" s="28">
        <f>외인!BF68</f>
        <v>0</v>
      </c>
      <c r="BG68" s="35" t="e">
        <f>시기외12!BG68-시기외26!BG68</f>
        <v>#DIV/0!</v>
      </c>
      <c r="BH68" s="28">
        <f>외인!BH68</f>
        <v>95764.21</v>
      </c>
      <c r="BI68" s="35">
        <f>시기외12!BI68-시기외26!BI68</f>
        <v>-8.388162821932753E-5</v>
      </c>
      <c r="BJ68" s="28">
        <f>외인!BJ68</f>
        <v>127735.27</v>
      </c>
      <c r="BK68" s="35">
        <f>시기외12!BK68-시기외26!BK68</f>
        <v>-6.4717230148964716E-5</v>
      </c>
      <c r="BL68" s="28">
        <f>외인!BL68</f>
        <v>51407.21</v>
      </c>
      <c r="BM68" s="35">
        <f>시기외12!BM68-시기외26!BM68</f>
        <v>-4.7924876484130904E-4</v>
      </c>
      <c r="BN68" s="28">
        <f>외인!BN68</f>
        <v>48656.34</v>
      </c>
      <c r="BO68" s="35">
        <f>시기외12!BO68-시기외26!BO68</f>
        <v>5.0032381981220965E-4</v>
      </c>
      <c r="BP68" s="28">
        <f>외인!BP68</f>
        <v>82685.72</v>
      </c>
      <c r="BQ68" s="35">
        <f>시기외12!BQ68-시기외26!BQ68</f>
        <v>-7.9179811817353717E-4</v>
      </c>
      <c r="BR68" s="28">
        <f>외인!BR68</f>
        <v>274001</v>
      </c>
      <c r="BS68" s="35">
        <f>시기외12!BS68-시기외26!BS68</f>
        <v>1.0988451690995579E-4</v>
      </c>
      <c r="BT68" s="28">
        <f>외인!BT68</f>
        <v>2221021.38</v>
      </c>
      <c r="BU68" s="35">
        <f>시기외12!BU68-시기외26!BU68</f>
        <v>9.8205524791602009E-4</v>
      </c>
      <c r="BV68" s="28">
        <f>외인!BV68</f>
        <v>402688.9</v>
      </c>
      <c r="BW68" s="35">
        <f>시기외12!BW68-시기외26!BW68</f>
        <v>1.8585432292494443E-4</v>
      </c>
      <c r="BX68" s="28">
        <f>외인!BX68</f>
        <v>76020.75</v>
      </c>
      <c r="BY68" s="35">
        <f>시기외12!BY68-시기외26!BY68</f>
        <v>-1.2949704361464256E-4</v>
      </c>
      <c r="BZ68" s="28">
        <f>외인!BZ68</f>
        <v>264277.01</v>
      </c>
      <c r="CA68" s="35">
        <f>시기외12!CA68-시기외26!CA68</f>
        <v>7.1273028742229643E-4</v>
      </c>
      <c r="CB68" s="28">
        <f>외인!CB68</f>
        <v>12747.69</v>
      </c>
      <c r="CC68" s="35">
        <f>시기외12!CC68-시기외26!CC68</f>
        <v>-1.9523897041714196E-4</v>
      </c>
      <c r="CD68" s="28">
        <f>외인!CD68</f>
        <v>29766.58</v>
      </c>
      <c r="CE68" s="35">
        <f>시기외12!CE68-시기외26!CE68</f>
        <v>-3.7111539549482004E-4</v>
      </c>
      <c r="CF68" s="28">
        <f>외인!CF68</f>
        <v>26373.66</v>
      </c>
      <c r="CG68" s="35">
        <f>시기외12!CG68-시기외26!CG68</f>
        <v>9.5595082758249267E-4</v>
      </c>
      <c r="CH68" s="28">
        <f>외인!CH68</f>
        <v>70397.38</v>
      </c>
      <c r="CI68" s="35">
        <f>시기외12!CI68-시기외26!CI68</f>
        <v>1.8560770026151171E-4</v>
      </c>
      <c r="CJ68" s="28">
        <f>외인!CJ68</f>
        <v>383242.2</v>
      </c>
      <c r="CK68" s="35">
        <f>시기외12!CK68-시기외26!CK68</f>
        <v>-4.7288778353649953E-4</v>
      </c>
      <c r="CL68" s="28">
        <f>외인!CL68</f>
        <v>243609.26</v>
      </c>
      <c r="CM68" s="35">
        <f>시기외12!CM68-시기외26!CM68</f>
        <v>1.8457847723779078E-4</v>
      </c>
      <c r="CN68" s="28">
        <f>외인!CN68</f>
        <v>125484.27</v>
      </c>
      <c r="CO68" s="35">
        <f>시기외12!CO68-시기외26!CO68</f>
        <v>2.3923592030929543E-4</v>
      </c>
      <c r="CP68" s="28">
        <f>외인!CP68</f>
        <v>103911.69</v>
      </c>
      <c r="CQ68" s="35">
        <f>시기외12!CQ68-시기외26!CQ68</f>
        <v>1.6581459759702587E-4</v>
      </c>
      <c r="CR68" s="28">
        <f>외인!CR68</f>
        <v>169395.23</v>
      </c>
      <c r="CS68" s="35">
        <f>시기외12!CS68-시기외26!CS68</f>
        <v>1.3905550650733284E-4</v>
      </c>
      <c r="CT68" s="28">
        <f>외인!CT68</f>
        <v>141965.76999999999</v>
      </c>
      <c r="CU68" s="35">
        <f>시기외12!CU68-시기외26!CU68</f>
        <v>-9.8192360931406274E-5</v>
      </c>
      <c r="CV68" s="28">
        <f>외인!CV68</f>
        <v>2221021.38</v>
      </c>
      <c r="CW68" s="35">
        <f>시기외12!CW68-시기외26!CW68</f>
        <v>9.8205524791602009E-4</v>
      </c>
      <c r="CX68" s="28">
        <f>외인!CX68</f>
        <v>223025.11</v>
      </c>
      <c r="CY68" s="35">
        <f>시기외12!CY68-시기외26!CY68</f>
        <v>-2.7864765108030027E-4</v>
      </c>
      <c r="CZ68" s="28">
        <f>외인!CZ68</f>
        <v>19705.830000000002</v>
      </c>
      <c r="DA68" s="35">
        <f>시기외12!DA68-시기외26!DA68</f>
        <v>1.3983596552672667E-3</v>
      </c>
      <c r="DB68" s="28">
        <f>외인!DB68</f>
        <v>39961.949999999997</v>
      </c>
      <c r="DC68" s="35">
        <f>시기외12!DC68-시기외26!DC68</f>
        <v>6.7511984929785693E-4</v>
      </c>
      <c r="DD68" s="28">
        <f>외인!DD68</f>
        <v>8506.34</v>
      </c>
      <c r="DE68" s="35">
        <f>시기외12!DE68-시기외26!DE68</f>
        <v>3.6037905556240784E-4</v>
      </c>
      <c r="DF68" s="28">
        <f>외인!DF68</f>
        <v>57230.89</v>
      </c>
      <c r="DG68" s="35">
        <f>시기외12!DG68-시기외26!DG68</f>
        <v>-6.6637311477872716E-5</v>
      </c>
      <c r="DH68" s="28">
        <f>외인!DH68</f>
        <v>21389.94</v>
      </c>
      <c r="DI68" s="35">
        <f>시기외12!DI68-시기외26!DI68</f>
        <v>-6.0572476025567068E-4</v>
      </c>
      <c r="DJ68" s="28">
        <f>외인!DJ68</f>
        <v>607433.43999999994</v>
      </c>
      <c r="DK68" s="35">
        <f>시기외12!DK68-시기외26!DK68</f>
        <v>-9.3943124343324135E-5</v>
      </c>
      <c r="DL68" s="28">
        <f>외인!DL68</f>
        <v>99847.11</v>
      </c>
      <c r="DM68" s="35">
        <f>시기외12!DM68-시기외26!DM68</f>
        <v>3.0692232182450005E-4</v>
      </c>
      <c r="DN68" s="28">
        <f>외인!DN68</f>
        <v>2221021.38</v>
      </c>
      <c r="DO68" s="35">
        <f>시기외12!DO68-시기외26!DO68</f>
        <v>9.8205524791602009E-4</v>
      </c>
      <c r="DP68" s="28">
        <f>외인!DP68</f>
        <v>82764.600000000006</v>
      </c>
      <c r="DQ68" s="35">
        <f>시기외12!DQ68-시기외26!DQ68</f>
        <v>-1.1056205572083115E-3</v>
      </c>
      <c r="DR68" s="28">
        <f>외인!DR68</f>
        <v>45633.69</v>
      </c>
      <c r="DS68" s="35">
        <f>시기외12!DS68-시기외26!DS68</f>
        <v>1.8606092069493917E-4</v>
      </c>
      <c r="DT68" s="28">
        <f>외인!DT68</f>
        <v>134120.85999999999</v>
      </c>
      <c r="DU68" s="35">
        <f>시기외12!DU68-시기외26!DU68</f>
        <v>1.2347368931199998E-4</v>
      </c>
      <c r="DV68" s="28">
        <f>외인!DV68</f>
        <v>34999.879999999997</v>
      </c>
      <c r="DW68" s="35">
        <f>시기외12!DW68-시기외26!DW68</f>
        <v>2.0403654167388196E-4</v>
      </c>
      <c r="DX68" s="28">
        <f>외인!DX68</f>
        <v>117440.11</v>
      </c>
      <c r="DY68" s="35">
        <f>시기외12!DY68-시기외26!DY68</f>
        <v>-2.6211297655039274E-4</v>
      </c>
      <c r="DZ68" s="28">
        <f>외인!DZ68</f>
        <v>8899.9699999999993</v>
      </c>
      <c r="EA68" s="35">
        <f>시기외12!EA68-시기외26!EA68</f>
        <v>1.8362427207448069E-4</v>
      </c>
      <c r="EB68" s="28">
        <f>외인!EB68</f>
        <v>12947.19</v>
      </c>
      <c r="EC68" s="35">
        <f>시기외12!EC68-시기외26!EC68</f>
        <v>-1.459743859166129E-4</v>
      </c>
      <c r="ED68" s="28">
        <f>외인!ED68</f>
        <v>10903.42</v>
      </c>
      <c r="EE68" s="35">
        <f>시기외12!EE68-시기외26!EE68</f>
        <v>1.6883742246237836E-4</v>
      </c>
      <c r="EF68" s="28">
        <f>외인!EF68</f>
        <v>246641.78</v>
      </c>
      <c r="EG68" s="35">
        <f>시기외12!EG68-시기외26!EG68</f>
        <v>-2.463365482591997E-4</v>
      </c>
      <c r="EH68" s="28">
        <f>외인!EH68</f>
        <v>201436.86</v>
      </c>
      <c r="EI68" s="35">
        <f>시기외12!EI68-시기외26!EI68</f>
        <v>4.7703054061248732E-4</v>
      </c>
      <c r="EJ68" s="28">
        <f>외인!EJ68</f>
        <v>102919.03</v>
      </c>
      <c r="EK68" s="35">
        <f>시기외12!EK68-시기외26!EK68</f>
        <v>4.5022295682381822E-5</v>
      </c>
      <c r="EL68" s="28">
        <f>외인!EL68</f>
        <v>32319.33</v>
      </c>
      <c r="EM68" s="35">
        <f>시기외12!EM68-시기외26!EM68</f>
        <v>-3.8006180629635749E-4</v>
      </c>
      <c r="EN68" s="28">
        <f>외인!EN68</f>
        <v>45633.69</v>
      </c>
      <c r="EO68" s="35">
        <f>시기외12!EO68-시기외26!EO68</f>
        <v>1.8606092069493917E-4</v>
      </c>
      <c r="EP68" s="28">
        <f>외인!EP68</f>
        <v>175676.73</v>
      </c>
      <c r="EQ68" s="35">
        <f>시기외12!EQ68-시기외26!EQ68</f>
        <v>1.1119323631952373E-5</v>
      </c>
      <c r="ER68" s="28">
        <f>외인!ER68</f>
        <v>14766.59</v>
      </c>
      <c r="ES68" s="35">
        <f>시기외12!ES68-시기외26!ES68</f>
        <v>-1.7564094272036366E-3</v>
      </c>
      <c r="ET68" s="28">
        <f>외인!ET68</f>
        <v>135705.18</v>
      </c>
      <c r="EU68" s="35">
        <f>시기외12!EU68-시기외26!EU68</f>
        <v>-2.3468764727746321E-4</v>
      </c>
      <c r="EV68" s="28">
        <f>외인!EV68</f>
        <v>44628.62</v>
      </c>
      <c r="EW68" s="35">
        <f>시기외12!EW68-시기외26!EW68</f>
        <v>1.2722259997394048E-4</v>
      </c>
      <c r="EX68" s="28">
        <f>외인!EX68</f>
        <v>59283.07</v>
      </c>
      <c r="EY68" s="35">
        <f>시기외12!EY68-시기외26!EY68</f>
        <v>1.928729021315438E-4</v>
      </c>
    </row>
    <row r="69" spans="1:155">
      <c r="A69" s="27">
        <f>외인!A69</f>
        <v>46132</v>
      </c>
      <c r="B69" s="28">
        <f>외인!B69</f>
        <v>4945676.92</v>
      </c>
      <c r="C69" s="35">
        <f>시기외12!C69-시기외26!C69</f>
        <v>5.4175242115625955E-4</v>
      </c>
      <c r="D69" s="28">
        <f>외인!D69</f>
        <v>651570.55000000005</v>
      </c>
      <c r="E69" s="35">
        <f>시기외12!E69-시기외26!E69</f>
        <v>-5.5542862083207321E-4</v>
      </c>
      <c r="F69" s="28">
        <f>외인!F69</f>
        <v>2076554.74</v>
      </c>
      <c r="G69" s="35">
        <f>시기외12!G69-시기외26!G69</f>
        <v>7.7990430589998882E-4</v>
      </c>
      <c r="H69" s="28">
        <f>외인!H69</f>
        <v>322220.3</v>
      </c>
      <c r="I69" s="35">
        <f>시기외12!I69-시기외26!I69</f>
        <v>-8.0171251228503037E-5</v>
      </c>
      <c r="J69" s="28">
        <f>외인!J69</f>
        <v>43795.38</v>
      </c>
      <c r="K69" s="35">
        <f>시기외12!K69-시기외26!K69</f>
        <v>3.3379129135606856E-4</v>
      </c>
      <c r="L69" s="28">
        <f>외인!L69</f>
        <v>296419.61</v>
      </c>
      <c r="M69" s="35">
        <f>시기외12!M69-시기외26!M69</f>
        <v>-4.0703121634241531E-5</v>
      </c>
      <c r="N69" s="28">
        <f>외인!N69</f>
        <v>240893.93</v>
      </c>
      <c r="O69" s="35">
        <f>시기외12!O69-시기외26!O69</f>
        <v>8.3376933469002292E-4</v>
      </c>
      <c r="P69" s="28">
        <f>외인!P69</f>
        <v>200803.16</v>
      </c>
      <c r="Q69" s="35">
        <f>시기외12!Q69-시기외26!Q69</f>
        <v>-1.4592434276057065E-4</v>
      </c>
      <c r="R69" s="28">
        <f>외인!R69</f>
        <v>133058.28</v>
      </c>
      <c r="S69" s="35">
        <f>시기외12!S69-시기외26!S69</f>
        <v>1.7484112565628726E-4</v>
      </c>
      <c r="T69" s="28">
        <f>외인!T69</f>
        <v>8474.26</v>
      </c>
      <c r="U69" s="35">
        <f>시기외12!U69-시기외26!U69</f>
        <v>3.1634118690405109E-4</v>
      </c>
      <c r="V69" s="28">
        <f>외인!V69</f>
        <v>118210.01</v>
      </c>
      <c r="W69" s="35">
        <f>시기외12!W69-시기외26!W69</f>
        <v>-1.1296465201415351E-4</v>
      </c>
      <c r="X69" s="28">
        <f>외인!X69</f>
        <v>2199164.87</v>
      </c>
      <c r="Y69" s="35">
        <f>시기외12!Y69-시기외26!Y69</f>
        <v>9.1886323531601343E-4</v>
      </c>
      <c r="Z69" s="28">
        <f>외인!Z69</f>
        <v>44123.45</v>
      </c>
      <c r="AA69" s="35">
        <f>시기외12!AA69-시기외26!AA69</f>
        <v>1.2336319745203652E-4</v>
      </c>
      <c r="AB69" s="28">
        <f>외인!AB69</f>
        <v>213288.75</v>
      </c>
      <c r="AC69" s="35">
        <f>시기외12!AC69-시기외26!AC69</f>
        <v>1.1811175583379481E-4</v>
      </c>
      <c r="AD69" s="28">
        <f>외인!AD69</f>
        <v>19916.87</v>
      </c>
      <c r="AE69" s="35">
        <f>시기외12!AE69-시기외26!AE69</f>
        <v>7.683746183964469E-5</v>
      </c>
      <c r="AF69" s="28">
        <f>외인!AF69</f>
        <v>25311.48</v>
      </c>
      <c r="AG69" s="35">
        <f>시기외12!AG69-시기외26!AG69</f>
        <v>-1.027491257513964E-4</v>
      </c>
      <c r="AH69" s="28">
        <f>외인!AH69</f>
        <v>198347.29</v>
      </c>
      <c r="AI69" s="35">
        <f>시기외12!AI69-시기외26!AI69</f>
        <v>4.5829725811204485E-6</v>
      </c>
      <c r="AJ69" s="28">
        <f>외인!AJ69</f>
        <v>109589.45</v>
      </c>
      <c r="AK69" s="35">
        <f>시기외12!AK69-시기외26!AK69</f>
        <v>6.9598694559003336E-5</v>
      </c>
      <c r="AL69" s="28">
        <f>외인!AL69</f>
        <v>88556.69</v>
      </c>
      <c r="AM69" s="35">
        <f>시기외12!AM69-시기외26!AM69</f>
        <v>1.2364934153489179E-4</v>
      </c>
      <c r="AN69" s="28">
        <f>외인!AN69</f>
        <v>171954.25</v>
      </c>
      <c r="AO69" s="35">
        <f>시기외12!AO69-시기외26!AO69</f>
        <v>1.1349951428144384E-3</v>
      </c>
      <c r="AP69" s="28">
        <f>외인!AP69</f>
        <v>136264.63</v>
      </c>
      <c r="AQ69" s="35">
        <f>시기외12!AQ69-시기외26!AQ69</f>
        <v>-3.5605770733697622E-4</v>
      </c>
      <c r="AR69" s="28">
        <f>외인!AR69</f>
        <v>24496.81</v>
      </c>
      <c r="AS69" s="35">
        <f>시기외12!AS69-시기외26!AS69</f>
        <v>5.9229761579597214E-4</v>
      </c>
      <c r="AT69" s="28">
        <f>외인!AT69</f>
        <v>80853.5</v>
      </c>
      <c r="AU69" s="35">
        <f>시기외12!AU69-시기외26!AU69</f>
        <v>4.9983991392399786E-4</v>
      </c>
      <c r="AV69" s="28">
        <f>외인!AV69</f>
        <v>50176.42</v>
      </c>
      <c r="AW69" s="35">
        <f>시기외12!AW69-시기외26!AW69</f>
        <v>9.8732017853088612E-5</v>
      </c>
      <c r="AX69" s="28">
        <f>외인!AX69</f>
        <v>71178.460000000006</v>
      </c>
      <c r="AY69" s="35">
        <f>시기외12!AY69-시기외26!AY69</f>
        <v>-7.3566623617232416E-4</v>
      </c>
      <c r="AZ69" s="28">
        <f>외인!AZ69</f>
        <v>2367495.0099999998</v>
      </c>
      <c r="BA69" s="35">
        <f>시기외12!BA69-시기외26!BA69</f>
        <v>9.0885565485407979E-4</v>
      </c>
      <c r="BB69" s="28">
        <f>외인!BB69</f>
        <v>102816.45</v>
      </c>
      <c r="BC69" s="35">
        <f>시기외12!BC69-시기외26!BC69</f>
        <v>1.7292693069238381E-4</v>
      </c>
      <c r="BD69" s="28">
        <f>외인!BD69</f>
        <v>39925.629999999997</v>
      </c>
      <c r="BE69" s="35">
        <f>시기외12!BE69-시기외26!BE69</f>
        <v>6.3350835872902226E-4</v>
      </c>
      <c r="BF69" s="28">
        <f>외인!BF69</f>
        <v>0</v>
      </c>
      <c r="BG69" s="35" t="e">
        <f>시기외12!BG69-시기외26!BG69</f>
        <v>#DIV/0!</v>
      </c>
      <c r="BH69" s="28">
        <f>외인!BH69</f>
        <v>95720.85</v>
      </c>
      <c r="BI69" s="35">
        <f>시기외12!BI69-시기외26!BI69</f>
        <v>-1.5736326165057988E-4</v>
      </c>
      <c r="BJ69" s="28">
        <f>외인!BJ69</f>
        <v>128861.83</v>
      </c>
      <c r="BK69" s="35">
        <f>시기외12!BK69-시기외26!BK69</f>
        <v>6.6465689806153205E-5</v>
      </c>
      <c r="BL69" s="28">
        <f>외인!BL69</f>
        <v>51053.83</v>
      </c>
      <c r="BM69" s="35">
        <f>시기외12!BM69-시기외26!BM69</f>
        <v>-1.6609879563310144E-4</v>
      </c>
      <c r="BN69" s="28">
        <f>외인!BN69</f>
        <v>48743.66</v>
      </c>
      <c r="BO69" s="35">
        <f>시기외12!BO69-시기외26!BO69</f>
        <v>5.4353330543188238E-4</v>
      </c>
      <c r="BP69" s="28">
        <f>외인!BP69</f>
        <v>81752.94</v>
      </c>
      <c r="BQ69" s="35">
        <f>시기외12!BQ69-시기외26!BQ69</f>
        <v>-7.7867064655258444E-4</v>
      </c>
      <c r="BR69" s="28">
        <f>외인!BR69</f>
        <v>275920.78000000003</v>
      </c>
      <c r="BS69" s="35">
        <f>시기외12!BS69-시기외26!BS69</f>
        <v>1.6494791961744375E-4</v>
      </c>
      <c r="BT69" s="28">
        <f>외인!BT69</f>
        <v>2240961.8199999998</v>
      </c>
      <c r="BU69" s="35">
        <f>시기외12!BU69-시기외26!BU69</f>
        <v>9.1667772811541016E-4</v>
      </c>
      <c r="BV69" s="28">
        <f>외인!BV69</f>
        <v>407567.81</v>
      </c>
      <c r="BW69" s="35">
        <f>시기외12!BW69-시기외26!BW69</f>
        <v>1.0671766912838637E-4</v>
      </c>
      <c r="BX69" s="28">
        <f>외인!BX69</f>
        <v>75931.77</v>
      </c>
      <c r="BY69" s="35">
        <f>시기외12!BY69-시기외26!BY69</f>
        <v>-1.1702662223039649E-4</v>
      </c>
      <c r="BZ69" s="28">
        <f>외인!BZ69</f>
        <v>260510.93</v>
      </c>
      <c r="CA69" s="35">
        <f>시기외12!CA69-시기외26!CA69</f>
        <v>7.8901232825637733E-4</v>
      </c>
      <c r="CB69" s="28">
        <f>외인!CB69</f>
        <v>12629.85</v>
      </c>
      <c r="CC69" s="35">
        <f>시기외12!CC69-시기외26!CC69</f>
        <v>-6.8168729746366811E-5</v>
      </c>
      <c r="CD69" s="28">
        <f>외인!CD69</f>
        <v>29299.85</v>
      </c>
      <c r="CE69" s="35">
        <f>시기외12!CE69-시기외26!CE69</f>
        <v>-4.934689704987681E-4</v>
      </c>
      <c r="CF69" s="28">
        <f>외인!CF69</f>
        <v>26370.22</v>
      </c>
      <c r="CG69" s="35">
        <f>시기외12!CG69-시기외26!CG69</f>
        <v>9.3721282102479826E-4</v>
      </c>
      <c r="CH69" s="28">
        <f>외인!CH69</f>
        <v>70283.039999999994</v>
      </c>
      <c r="CI69" s="35">
        <f>시기외12!CI69-시기외26!CI69</f>
        <v>1.4347633433457708E-4</v>
      </c>
      <c r="CJ69" s="28">
        <f>외인!CJ69</f>
        <v>382346.97</v>
      </c>
      <c r="CK69" s="35">
        <f>시기외12!CK69-시기외26!CK69</f>
        <v>-4.4352290877176846E-4</v>
      </c>
      <c r="CL69" s="28">
        <f>외인!CL69</f>
        <v>243212.67</v>
      </c>
      <c r="CM69" s="35">
        <f>시기외12!CM69-시기외26!CM69</f>
        <v>1.6720475489507834E-4</v>
      </c>
      <c r="CN69" s="28">
        <f>외인!CN69</f>
        <v>124414.5</v>
      </c>
      <c r="CO69" s="35">
        <f>시기외12!CO69-시기외26!CO69</f>
        <v>1.5623384453626707E-4</v>
      </c>
      <c r="CP69" s="28">
        <f>외인!CP69</f>
        <v>103391.66</v>
      </c>
      <c r="CQ69" s="35">
        <f>시기외12!CQ69-시기외26!CQ69</f>
        <v>1.6999105282250237E-4</v>
      </c>
      <c r="CR69" s="28">
        <f>외인!CR69</f>
        <v>168626.11</v>
      </c>
      <c r="CS69" s="35">
        <f>시기외12!CS69-시기외26!CS69</f>
        <v>1.6879646477627365E-4</v>
      </c>
      <c r="CT69" s="28">
        <f>외인!CT69</f>
        <v>143978.71</v>
      </c>
      <c r="CU69" s="35">
        <f>시기외12!CU69-시기외26!CU69</f>
        <v>-8.8710266251322946E-5</v>
      </c>
      <c r="CV69" s="28">
        <f>외인!CV69</f>
        <v>2240961.8199999998</v>
      </c>
      <c r="CW69" s="35">
        <f>시기외12!CW69-시기외26!CW69</f>
        <v>9.1667772811541016E-4</v>
      </c>
      <c r="CX69" s="28">
        <f>외인!CX69</f>
        <v>228112.29</v>
      </c>
      <c r="CY69" s="35">
        <f>시기외12!CY69-시기외26!CY69</f>
        <v>-1.7778619433324446E-4</v>
      </c>
      <c r="CZ69" s="28">
        <f>외인!CZ69</f>
        <v>19771.38</v>
      </c>
      <c r="DA69" s="35">
        <f>시기외12!DA69-시기외26!DA69</f>
        <v>1.4888449554144581E-3</v>
      </c>
      <c r="DB69" s="28">
        <f>외인!DB69</f>
        <v>39925.629999999997</v>
      </c>
      <c r="DC69" s="35">
        <f>시기외12!DC69-시기외26!DC69</f>
        <v>6.3350835872902226E-4</v>
      </c>
      <c r="DD69" s="28">
        <f>외인!DD69</f>
        <v>8474.26</v>
      </c>
      <c r="DE69" s="35">
        <f>시기외12!DE69-시기외26!DE69</f>
        <v>3.1634118690405109E-4</v>
      </c>
      <c r="DF69" s="28">
        <f>외인!DF69</f>
        <v>57193.74</v>
      </c>
      <c r="DG69" s="35">
        <f>시기외12!DG69-시기외26!DG69</f>
        <v>-7.5597583355583187E-5</v>
      </c>
      <c r="DH69" s="28">
        <f>외인!DH69</f>
        <v>20897.46</v>
      </c>
      <c r="DI69" s="35">
        <f>시기외12!DI69-시기외26!DI69</f>
        <v>-7.8184414718176143E-4</v>
      </c>
      <c r="DJ69" s="28">
        <f>외인!DJ69</f>
        <v>612912.22</v>
      </c>
      <c r="DK69" s="35">
        <f>시기외12!DK69-시기외26!DK69</f>
        <v>-2.0582933333083129E-5</v>
      </c>
      <c r="DL69" s="28">
        <f>외인!DL69</f>
        <v>98996.38</v>
      </c>
      <c r="DM69" s="35">
        <f>시기외12!DM69-시기외26!DM69</f>
        <v>2.090182707800858E-4</v>
      </c>
      <c r="DN69" s="28">
        <f>외인!DN69</f>
        <v>2240961.8199999998</v>
      </c>
      <c r="DO69" s="35">
        <f>시기외12!DO69-시기외26!DO69</f>
        <v>9.1667772811541016E-4</v>
      </c>
      <c r="DP69" s="28">
        <f>외인!DP69</f>
        <v>82953.31</v>
      </c>
      <c r="DQ69" s="35">
        <f>시기외12!DQ69-시기외26!DQ69</f>
        <v>-1.0121122088170458E-3</v>
      </c>
      <c r="DR69" s="28">
        <f>외인!DR69</f>
        <v>45287.3</v>
      </c>
      <c r="DS69" s="35">
        <f>시기외12!DS69-시기외26!DS69</f>
        <v>1.4917489132763211E-4</v>
      </c>
      <c r="DT69" s="28">
        <f>외인!DT69</f>
        <v>133058.28</v>
      </c>
      <c r="DU69" s="35">
        <f>시기외12!DU69-시기외26!DU69</f>
        <v>1.7484112565628726E-4</v>
      </c>
      <c r="DV69" s="28">
        <f>외인!DV69</f>
        <v>35284.910000000003</v>
      </c>
      <c r="DW69" s="35">
        <f>시기외12!DW69-시기외26!DW69</f>
        <v>1.5424524421773453E-4</v>
      </c>
      <c r="DX69" s="28">
        <f>외인!DX69</f>
        <v>118210.01</v>
      </c>
      <c r="DY69" s="35">
        <f>시기외12!DY69-시기외26!DY69</f>
        <v>-1.1296465201415351E-4</v>
      </c>
      <c r="DZ69" s="28">
        <f>외인!DZ69</f>
        <v>8923.8700000000008</v>
      </c>
      <c r="EA69" s="35">
        <f>시기외12!EA69-시기외26!EA69</f>
        <v>2.0942310325465535E-4</v>
      </c>
      <c r="EB69" s="28">
        <f>외인!EB69</f>
        <v>12803.18</v>
      </c>
      <c r="EC69" s="35">
        <f>시기외12!EC69-시기외26!EC69</f>
        <v>-1.1088364459597771E-4</v>
      </c>
      <c r="ED69" s="28">
        <f>외인!ED69</f>
        <v>10930.81</v>
      </c>
      <c r="EE69" s="35">
        <f>시기외12!EE69-시기외26!EE69</f>
        <v>2.4507318633994895E-4</v>
      </c>
      <c r="EF69" s="28">
        <f>외인!EF69</f>
        <v>246082.82</v>
      </c>
      <c r="EG69" s="35">
        <f>시기외12!EG69-시기외26!EG69</f>
        <v>-2.2491019402648117E-4</v>
      </c>
      <c r="EH69" s="28">
        <f>외인!EH69</f>
        <v>204452.56</v>
      </c>
      <c r="EI69" s="35">
        <f>시기외12!EI69-시기외26!EI69</f>
        <v>4.9010188290941935E-4</v>
      </c>
      <c r="EJ69" s="28">
        <f>외인!EJ69</f>
        <v>102471.56</v>
      </c>
      <c r="EK69" s="35">
        <f>시기외12!EK69-시기외26!EK69</f>
        <v>3.8234334384527283E-5</v>
      </c>
      <c r="EL69" s="28">
        <f>외인!EL69</f>
        <v>31874.63</v>
      </c>
      <c r="EM69" s="35">
        <f>시기외12!EM69-시기외26!EM69</f>
        <v>-4.8994384084108389E-4</v>
      </c>
      <c r="EN69" s="28">
        <f>외인!EN69</f>
        <v>45287.3</v>
      </c>
      <c r="EO69" s="35">
        <f>시기외12!EO69-시기외26!EO69</f>
        <v>1.4917489132763211E-4</v>
      </c>
      <c r="EP69" s="28">
        <f>외인!EP69</f>
        <v>177016.98</v>
      </c>
      <c r="EQ69" s="35">
        <f>시기외12!EQ69-시기외26!EQ69</f>
        <v>-1.8578360852515737E-4</v>
      </c>
      <c r="ER69" s="28">
        <f>외인!ER69</f>
        <v>14592.29</v>
      </c>
      <c r="ES69" s="35">
        <f>시기외12!ES69-시기외26!ES69</f>
        <v>-1.5081286218213471E-3</v>
      </c>
      <c r="ET69" s="28">
        <f>외인!ET69</f>
        <v>136264.63</v>
      </c>
      <c r="EU69" s="35">
        <f>시기외12!EU69-시기외26!EU69</f>
        <v>-3.5605770733697622E-4</v>
      </c>
      <c r="EV69" s="28">
        <f>외인!EV69</f>
        <v>44123.45</v>
      </c>
      <c r="EW69" s="35">
        <f>시기외12!EW69-시기외26!EW69</f>
        <v>1.2336319745203652E-4</v>
      </c>
      <c r="EX69" s="28">
        <f>외인!EX69</f>
        <v>59268.21</v>
      </c>
      <c r="EY69" s="35">
        <f>시기외12!EY69-시기외26!EY69</f>
        <v>2.0169125736457561E-4</v>
      </c>
    </row>
    <row r="70" spans="1:155">
      <c r="A70" s="27">
        <f>외인!A70</f>
        <v>46133</v>
      </c>
      <c r="B70" s="28">
        <f>외인!B70</f>
        <v>5080309.8499999996</v>
      </c>
      <c r="C70" s="35">
        <f>시기외12!C70-시기외26!C70</f>
        <v>5.1141138620355007E-4</v>
      </c>
      <c r="D70" s="28">
        <f>외인!D70</f>
        <v>653289.03</v>
      </c>
      <c r="E70" s="35">
        <f>시기외12!E70-시기외26!E70</f>
        <v>-5.1883693694586134E-4</v>
      </c>
      <c r="F70" s="28">
        <f>외인!F70</f>
        <v>2113667.39</v>
      </c>
      <c r="G70" s="35">
        <f>시기외12!G70-시기외26!G70</f>
        <v>7.7413440463541534E-4</v>
      </c>
      <c r="H70" s="28">
        <f>외인!H70</f>
        <v>354336.92</v>
      </c>
      <c r="I70" s="35">
        <f>시기외12!I70-시기외26!I70</f>
        <v>2.2078146517511346E-4</v>
      </c>
      <c r="J70" s="28">
        <f>외인!J70</f>
        <v>43624.23</v>
      </c>
      <c r="K70" s="35">
        <f>시기외12!K70-시기외26!K70</f>
        <v>1.619140470785819E-4</v>
      </c>
      <c r="L70" s="28">
        <f>외인!L70</f>
        <v>326003.83</v>
      </c>
      <c r="M70" s="35">
        <f>시기외12!M70-시기외26!M70</f>
        <v>2.1571501220089655E-4</v>
      </c>
      <c r="N70" s="28">
        <f>외인!N70</f>
        <v>249228.06</v>
      </c>
      <c r="O70" s="35">
        <f>시기외12!O70-시기외26!O70</f>
        <v>9.1340391504735725E-4</v>
      </c>
      <c r="P70" s="28">
        <f>외인!P70</f>
        <v>198325.66</v>
      </c>
      <c r="Q70" s="35">
        <f>시기외12!Q70-시기외26!Q70</f>
        <v>-1.2028275255448128E-4</v>
      </c>
      <c r="R70" s="28">
        <f>외인!R70</f>
        <v>133669.64000000001</v>
      </c>
      <c r="S70" s="35">
        <f>시기외12!S70-시기외26!S70</f>
        <v>1.4438665362130675E-4</v>
      </c>
      <c r="T70" s="28">
        <f>외인!T70</f>
        <v>8464.44</v>
      </c>
      <c r="U70" s="35">
        <f>시기외12!U70-시기외26!U70</f>
        <v>2.8878732959297432E-4</v>
      </c>
      <c r="V70" s="28">
        <f>외인!V70</f>
        <v>120622.39999999999</v>
      </c>
      <c r="W70" s="35">
        <f>시기외12!W70-시기외26!W70</f>
        <v>-3.4094149182213162E-6</v>
      </c>
      <c r="X70" s="28">
        <f>외인!X70</f>
        <v>2269748.14</v>
      </c>
      <c r="Y70" s="35">
        <f>시기외12!Y70-시기외26!Y70</f>
        <v>8.2994938916277109E-4</v>
      </c>
      <c r="Z70" s="28">
        <f>외인!Z70</f>
        <v>43617.54</v>
      </c>
      <c r="AA70" s="35">
        <f>시기외12!AA70-시기외26!AA70</f>
        <v>4.9718565163432574E-5</v>
      </c>
      <c r="AB70" s="28">
        <f>외인!AB70</f>
        <v>212792.2</v>
      </c>
      <c r="AC70" s="35">
        <f>시기외12!AC70-시기외26!AC70</f>
        <v>9.6927883255657052E-5</v>
      </c>
      <c r="AD70" s="28">
        <f>외인!AD70</f>
        <v>20324.080000000002</v>
      </c>
      <c r="AE70" s="35">
        <f>시기외12!AE70-시기외26!AE70</f>
        <v>1.8635016861209724E-4</v>
      </c>
      <c r="AF70" s="28">
        <f>외인!AF70</f>
        <v>25381.59</v>
      </c>
      <c r="AG70" s="35">
        <f>시기외12!AG70-시기외26!AG70</f>
        <v>-1.1320445065489716E-4</v>
      </c>
      <c r="AH70" s="28">
        <f>외인!AH70</f>
        <v>209834.22</v>
      </c>
      <c r="AI70" s="35">
        <f>시기외12!AI70-시기외26!AI70</f>
        <v>1.1513231120080844E-4</v>
      </c>
      <c r="AJ70" s="28">
        <f>외인!AJ70</f>
        <v>108735.2</v>
      </c>
      <c r="AK70" s="35">
        <f>시기외12!AK70-시기외26!AK70</f>
        <v>-4.9681724434649409E-5</v>
      </c>
      <c r="AL70" s="28">
        <f>외인!AL70</f>
        <v>92109.84</v>
      </c>
      <c r="AM70" s="35">
        <f>시기외12!AM70-시기외26!AM70</f>
        <v>6.8226744229047388E-5</v>
      </c>
      <c r="AN70" s="28">
        <f>외인!AN70</f>
        <v>176826.52</v>
      </c>
      <c r="AO70" s="35">
        <f>시기외12!AO70-시기외26!AO70</f>
        <v>1.2679404622837585E-3</v>
      </c>
      <c r="AP70" s="28">
        <f>외인!AP70</f>
        <v>135888.76</v>
      </c>
      <c r="AQ70" s="35">
        <f>시기외12!AQ70-시기외26!AQ70</f>
        <v>-3.6665506895054186E-4</v>
      </c>
      <c r="AR70" s="28">
        <f>외인!AR70</f>
        <v>24719.41</v>
      </c>
      <c r="AS70" s="35">
        <f>시기외12!AS70-시기외26!AS70</f>
        <v>6.6058377199998148E-4</v>
      </c>
      <c r="AT70" s="28">
        <f>외인!AT70</f>
        <v>81580.539999999994</v>
      </c>
      <c r="AU70" s="35">
        <f>시기외12!AU70-시기외26!AU70</f>
        <v>5.0469150633365581E-4</v>
      </c>
      <c r="AV70" s="28">
        <f>외인!AV70</f>
        <v>49883.6</v>
      </c>
      <c r="AW70" s="35">
        <f>시기외12!AW70-시기외26!AW70</f>
        <v>4.3620093287967052E-5</v>
      </c>
      <c r="AX70" s="28">
        <f>외인!AX70</f>
        <v>74384.990000000005</v>
      </c>
      <c r="AY70" s="35">
        <f>시기외12!AY70-시기외26!AY70</f>
        <v>-3.5549584785862396E-4</v>
      </c>
      <c r="AZ70" s="28">
        <f>외인!AZ70</f>
        <v>2455733.73</v>
      </c>
      <c r="BA70" s="35">
        <f>시기외12!BA70-시기외26!BA70</f>
        <v>8.351082613494733E-4</v>
      </c>
      <c r="BB70" s="28">
        <f>외인!BB70</f>
        <v>102799.63</v>
      </c>
      <c r="BC70" s="35">
        <f>시기외12!BC70-시기외26!BC70</f>
        <v>1.3516969005255688E-4</v>
      </c>
      <c r="BD70" s="28">
        <f>외인!BD70</f>
        <v>39887.57</v>
      </c>
      <c r="BE70" s="35">
        <f>시기외12!BE70-시기외26!BE70</f>
        <v>4.5624097705864049E-4</v>
      </c>
      <c r="BF70" s="28">
        <f>외인!BF70</f>
        <v>0</v>
      </c>
      <c r="BG70" s="35" t="e">
        <f>시기외12!BG70-시기외26!BG70</f>
        <v>#DIV/0!</v>
      </c>
      <c r="BH70" s="28">
        <f>외인!BH70</f>
        <v>97352.17</v>
      </c>
      <c r="BI70" s="35">
        <f>시기외12!BI70-시기외26!BI70</f>
        <v>-1.3545701893978275E-4</v>
      </c>
      <c r="BJ70" s="28">
        <f>외인!BJ70</f>
        <v>134919.53</v>
      </c>
      <c r="BK70" s="35">
        <f>시기외12!BK70-시기외26!BK70</f>
        <v>2.6961186745311488E-4</v>
      </c>
      <c r="BL70" s="28">
        <f>외인!BL70</f>
        <v>51290.99</v>
      </c>
      <c r="BM70" s="35">
        <f>시기외12!BM70-시기외26!BM70</f>
        <v>7.0798683115439603E-5</v>
      </c>
      <c r="BN70" s="28">
        <f>외인!BN70</f>
        <v>51552.82</v>
      </c>
      <c r="BO70" s="35">
        <f>시기외12!BO70-시기외26!BO70</f>
        <v>8.1270747932037698E-4</v>
      </c>
      <c r="BP70" s="28">
        <f>외인!BP70</f>
        <v>85398.23</v>
      </c>
      <c r="BQ70" s="35">
        <f>시기외12!BQ70-시기외26!BQ70</f>
        <v>-4.6143444578542175E-4</v>
      </c>
      <c r="BR70" s="28">
        <f>외인!BR70</f>
        <v>279062.15999999997</v>
      </c>
      <c r="BS70" s="35">
        <f>시기외12!BS70-시기외26!BS70</f>
        <v>2.6065406923694748E-4</v>
      </c>
      <c r="BT70" s="28">
        <f>외인!BT70</f>
        <v>2311708.2599999998</v>
      </c>
      <c r="BU70" s="35">
        <f>시기외12!BU70-시기외26!BU70</f>
        <v>8.2393143050575558E-4</v>
      </c>
      <c r="BV70" s="28">
        <f>외인!BV70</f>
        <v>408936.92</v>
      </c>
      <c r="BW70" s="35">
        <f>시기외12!BW70-시기외26!BW70</f>
        <v>-2.1171724710061931E-5</v>
      </c>
      <c r="BX70" s="28">
        <f>외인!BX70</f>
        <v>76975.69</v>
      </c>
      <c r="BY70" s="35">
        <f>시기외12!BY70-시기외26!BY70</f>
        <v>-6.9448617634828051E-5</v>
      </c>
      <c r="BZ70" s="28">
        <f>외인!BZ70</f>
        <v>268936.36</v>
      </c>
      <c r="CA70" s="35">
        <f>시기외12!CA70-시기외26!CA70</f>
        <v>8.569901158281991E-4</v>
      </c>
      <c r="CB70" s="28">
        <f>외인!CB70</f>
        <v>12603.81</v>
      </c>
      <c r="CC70" s="35">
        <f>시기외12!CC70-시기외26!CC70</f>
        <v>-1.1745727090519374E-4</v>
      </c>
      <c r="CD70" s="28">
        <f>외인!CD70</f>
        <v>28921.25</v>
      </c>
      <c r="CE70" s="35">
        <f>시기외12!CE70-시기외26!CE70</f>
        <v>-6.5075165452404844E-4</v>
      </c>
      <c r="CF70" s="28">
        <f>외인!CF70</f>
        <v>26543.95</v>
      </c>
      <c r="CG70" s="35">
        <f>시기외12!CG70-시기외26!CG70</f>
        <v>9.0026766928358141E-4</v>
      </c>
      <c r="CH70" s="28">
        <f>외인!CH70</f>
        <v>70158.64</v>
      </c>
      <c r="CI70" s="35">
        <f>시기외12!CI70-시기외26!CI70</f>
        <v>9.7656855619554809E-5</v>
      </c>
      <c r="CJ70" s="28">
        <f>외인!CJ70</f>
        <v>374186.48</v>
      </c>
      <c r="CK70" s="35">
        <f>시기외12!CK70-시기외26!CK70</f>
        <v>-4.7530704499841088E-4</v>
      </c>
      <c r="CL70" s="28">
        <f>외인!CL70</f>
        <v>242900.06</v>
      </c>
      <c r="CM70" s="35">
        <f>시기외12!CM70-시기외26!CM70</f>
        <v>1.2667717091137843E-4</v>
      </c>
      <c r="CN70" s="28">
        <f>외인!CN70</f>
        <v>125128.46</v>
      </c>
      <c r="CO70" s="35">
        <f>시기외12!CO70-시기외26!CO70</f>
        <v>2.4076845876846531E-5</v>
      </c>
      <c r="CP70" s="28">
        <f>외인!CP70</f>
        <v>103373.69</v>
      </c>
      <c r="CQ70" s="35">
        <f>시기외12!CQ70-시기외26!CQ70</f>
        <v>1.3219139588255906E-4</v>
      </c>
      <c r="CR70" s="28">
        <f>외인!CR70</f>
        <v>168676.77</v>
      </c>
      <c r="CS70" s="35">
        <f>시기외12!CS70-시기외26!CS70</f>
        <v>1.196042422371361E-4</v>
      </c>
      <c r="CT70" s="28">
        <f>외인!CT70</f>
        <v>152800.75</v>
      </c>
      <c r="CU70" s="35">
        <f>시기외12!CU70-시기외26!CU70</f>
        <v>-3.7934889168382037E-5</v>
      </c>
      <c r="CV70" s="28">
        <f>외인!CV70</f>
        <v>2311708.2599999998</v>
      </c>
      <c r="CW70" s="35">
        <f>시기외12!CW70-시기외26!CW70</f>
        <v>8.2393143050575558E-4</v>
      </c>
      <c r="CX70" s="28">
        <f>외인!CX70</f>
        <v>252183.06</v>
      </c>
      <c r="CY70" s="35">
        <f>시기외12!CY70-시기외26!CY70</f>
        <v>4.5618044462402601E-5</v>
      </c>
      <c r="CZ70" s="28">
        <f>외인!CZ70</f>
        <v>20160.53</v>
      </c>
      <c r="DA70" s="35">
        <f>시기외12!DA70-시기외26!DA70</f>
        <v>1.582110346040192E-3</v>
      </c>
      <c r="DB70" s="28">
        <f>외인!DB70</f>
        <v>39887.57</v>
      </c>
      <c r="DC70" s="35">
        <f>시기외12!DC70-시기외26!DC70</f>
        <v>4.5624097705864049E-4</v>
      </c>
      <c r="DD70" s="28">
        <f>외인!DD70</f>
        <v>8464.44</v>
      </c>
      <c r="DE70" s="35">
        <f>시기외12!DE70-시기외26!DE70</f>
        <v>2.8878732959297432E-4</v>
      </c>
      <c r="DF70" s="28">
        <f>외인!DF70</f>
        <v>58037.06</v>
      </c>
      <c r="DG70" s="35">
        <f>시기외12!DG70-시기외26!DG70</f>
        <v>-5.083544636233419E-5</v>
      </c>
      <c r="DH70" s="28">
        <f>외인!DH70</f>
        <v>20555.46</v>
      </c>
      <c r="DI70" s="35">
        <f>시기외12!DI70-시기외26!DI70</f>
        <v>-9.9686965759346801E-4</v>
      </c>
      <c r="DJ70" s="28">
        <f>외인!DJ70</f>
        <v>643468.81000000006</v>
      </c>
      <c r="DK70" s="35">
        <f>시기외12!DK70-시기외26!DK70</f>
        <v>1.3283420986131829E-4</v>
      </c>
      <c r="DL70" s="28">
        <f>외인!DL70</f>
        <v>99614.399999999994</v>
      </c>
      <c r="DM70" s="35">
        <f>시기외12!DM70-시기외26!DM70</f>
        <v>5.2911337812330079E-5</v>
      </c>
      <c r="DN70" s="28">
        <f>외인!DN70</f>
        <v>2311708.2599999998</v>
      </c>
      <c r="DO70" s="35">
        <f>시기외12!DO70-시기외26!DO70</f>
        <v>8.2393143050575558E-4</v>
      </c>
      <c r="DP70" s="28">
        <f>외인!DP70</f>
        <v>80481.45</v>
      </c>
      <c r="DQ70" s="35">
        <f>시기외12!DQ70-시기외26!DQ70</f>
        <v>-1.0521475587933014E-3</v>
      </c>
      <c r="DR70" s="28">
        <f>외인!DR70</f>
        <v>44922.85</v>
      </c>
      <c r="DS70" s="35">
        <f>시기외12!DS70-시기외26!DS70</f>
        <v>1.5443657439984798E-5</v>
      </c>
      <c r="DT70" s="28">
        <f>외인!DT70</f>
        <v>133669.64000000001</v>
      </c>
      <c r="DU70" s="35">
        <f>시기외12!DU70-시기외26!DU70</f>
        <v>1.4438665362130675E-4</v>
      </c>
      <c r="DV70" s="28">
        <f>외인!DV70</f>
        <v>34728.74</v>
      </c>
      <c r="DW70" s="35">
        <f>시기외12!DW70-시기외26!DW70</f>
        <v>3.6913444027497785E-5</v>
      </c>
      <c r="DX70" s="28">
        <f>외인!DX70</f>
        <v>120622.39999999999</v>
      </c>
      <c r="DY70" s="35">
        <f>시기외12!DY70-시기외26!DY70</f>
        <v>-3.4094149182213162E-6</v>
      </c>
      <c r="DZ70" s="28">
        <f>외인!DZ70</f>
        <v>8815.43</v>
      </c>
      <c r="EA70" s="35">
        <f>시기외12!EA70-시기외26!EA70</f>
        <v>1.1315822759378386E-4</v>
      </c>
      <c r="EB70" s="28">
        <f>외인!EB70</f>
        <v>12693.19</v>
      </c>
      <c r="EC70" s="35">
        <f>시기외12!EC70-시기외26!EC70</f>
        <v>-1.3823696346166269E-4</v>
      </c>
      <c r="ED70" s="28">
        <f>외인!ED70</f>
        <v>11117.09</v>
      </c>
      <c r="EE70" s="35">
        <f>시기외12!EE70-시기외26!EE70</f>
        <v>1.9724152089038347E-4</v>
      </c>
      <c r="EF70" s="28">
        <f>외인!EF70</f>
        <v>241582.06</v>
      </c>
      <c r="EG70" s="35">
        <f>시기외12!EG70-시기외26!EG70</f>
        <v>-2.4600307942254217E-4</v>
      </c>
      <c r="EH70" s="28">
        <f>외인!EH70</f>
        <v>207878.31</v>
      </c>
      <c r="EI70" s="35">
        <f>시기외12!EI70-시기외26!EI70</f>
        <v>4.2750239077080435E-4</v>
      </c>
      <c r="EJ70" s="28">
        <f>외인!EJ70</f>
        <v>102157.37</v>
      </c>
      <c r="EK70" s="35">
        <f>시기외12!EK70-시기외26!EK70</f>
        <v>-1.7033050102322747E-5</v>
      </c>
      <c r="EL70" s="28">
        <f>외인!EL70</f>
        <v>31505.75</v>
      </c>
      <c r="EM70" s="35">
        <f>시기외12!EM70-시기외26!EM70</f>
        <v>-6.3026376144646691E-4</v>
      </c>
      <c r="EN70" s="28">
        <f>외인!EN70</f>
        <v>44922.85</v>
      </c>
      <c r="EO70" s="35">
        <f>시기외12!EO70-시기외26!EO70</f>
        <v>1.5443657439984798E-5</v>
      </c>
      <c r="EP70" s="28">
        <f>외인!EP70</f>
        <v>174945.04</v>
      </c>
      <c r="EQ70" s="35">
        <f>시기외12!EQ70-시기외26!EQ70</f>
        <v>-4.2362020170181615E-4</v>
      </c>
      <c r="ER70" s="28">
        <f>외인!ER70</f>
        <v>14565.99</v>
      </c>
      <c r="ES70" s="35">
        <f>시기외12!ES70-시기외26!ES70</f>
        <v>-1.480095635869965E-3</v>
      </c>
      <c r="ET70" s="28">
        <f>외인!ET70</f>
        <v>135888.76</v>
      </c>
      <c r="EU70" s="35">
        <f>시기외12!EU70-시기외26!EU70</f>
        <v>-3.6665506895054186E-4</v>
      </c>
      <c r="EV70" s="28">
        <f>외인!EV70</f>
        <v>43617.54</v>
      </c>
      <c r="EW70" s="35">
        <f>시기외12!EW70-시기외26!EW70</f>
        <v>4.9718565163432574E-5</v>
      </c>
      <c r="EX70" s="28">
        <f>외인!EX70</f>
        <v>59756.14</v>
      </c>
      <c r="EY70" s="35">
        <f>시기외12!EY70-시기외26!EY70</f>
        <v>1.8846714869343278E-4</v>
      </c>
    </row>
    <row r="71" spans="1:155">
      <c r="A71" s="27">
        <f>외인!A71</f>
        <v>46134</v>
      </c>
      <c r="B71" s="28">
        <f>외인!B71</f>
        <v>5103381.16</v>
      </c>
      <c r="C71" s="35">
        <f>시기외12!C71-시기외26!C71</f>
        <v>4.5639951994318515E-4</v>
      </c>
      <c r="D71" s="28">
        <f>외인!D71</f>
        <v>654295.44999999995</v>
      </c>
      <c r="E71" s="35">
        <f>시기외12!E71-시기외26!E71</f>
        <v>-5.578932896324084E-4</v>
      </c>
      <c r="F71" s="28">
        <f>외인!F71</f>
        <v>2097438.1</v>
      </c>
      <c r="G71" s="35">
        <f>시기외12!G71-시기외26!G71</f>
        <v>7.2395462586443489E-4</v>
      </c>
      <c r="H71" s="28">
        <f>외인!H71</f>
        <v>357511.41</v>
      </c>
      <c r="I71" s="35">
        <f>시기외12!I71-시기외26!I71</f>
        <v>3.4299441177971981E-4</v>
      </c>
      <c r="J71" s="28">
        <f>외인!J71</f>
        <v>44786.68</v>
      </c>
      <c r="K71" s="35">
        <f>시기외12!K71-시기외26!K71</f>
        <v>3.69588413689486E-5</v>
      </c>
      <c r="L71" s="28">
        <f>외인!L71</f>
        <v>328707.78000000003</v>
      </c>
      <c r="M71" s="35">
        <f>시기외12!M71-시기외26!M71</f>
        <v>3.192656624346861E-4</v>
      </c>
      <c r="N71" s="28">
        <f>외인!N71</f>
        <v>249213.49</v>
      </c>
      <c r="O71" s="35">
        <f>시기외12!O71-시기외26!O71</f>
        <v>8.9187658751406853E-4</v>
      </c>
      <c r="P71" s="28">
        <f>외인!P71</f>
        <v>195726.54</v>
      </c>
      <c r="Q71" s="35">
        <f>시기외12!Q71-시기외26!Q71</f>
        <v>-2.6508484895035236E-4</v>
      </c>
      <c r="R71" s="28">
        <f>외인!R71</f>
        <v>133578.93</v>
      </c>
      <c r="S71" s="35">
        <f>시기외12!S71-시기외26!S71</f>
        <v>3.1226904696454228E-5</v>
      </c>
      <c r="T71" s="28">
        <f>외인!T71</f>
        <v>8468.2999999999993</v>
      </c>
      <c r="U71" s="35">
        <f>시기외12!U71-시기외26!U71</f>
        <v>2.6249130377937454E-4</v>
      </c>
      <c r="V71" s="28">
        <f>외인!V71</f>
        <v>123164.05</v>
      </c>
      <c r="W71" s="35">
        <f>시기외12!W71-시기외26!W71</f>
        <v>1.2293666396074655E-4</v>
      </c>
      <c r="X71" s="28">
        <f>외인!X71</f>
        <v>2262661.63</v>
      </c>
      <c r="Y71" s="35">
        <f>시기외12!Y71-시기외26!Y71</f>
        <v>7.3458918214307852E-4</v>
      </c>
      <c r="Z71" s="28">
        <f>외인!Z71</f>
        <v>42704.51</v>
      </c>
      <c r="AA71" s="35">
        <f>시기외12!AA71-시기외26!AA71</f>
        <v>5.5792551208883046E-7</v>
      </c>
      <c r="AB71" s="28">
        <f>외인!AB71</f>
        <v>208976.84</v>
      </c>
      <c r="AC71" s="35">
        <f>시기외12!AC71-시기외26!AC71</f>
        <v>3.8235496580942262E-5</v>
      </c>
      <c r="AD71" s="28">
        <f>외인!AD71</f>
        <v>19986.919999999998</v>
      </c>
      <c r="AE71" s="35">
        <f>시기외12!AE71-시기외26!AE71</f>
        <v>2.3482736522952339E-4</v>
      </c>
      <c r="AF71" s="28">
        <f>외인!AF71</f>
        <v>25176.639999999999</v>
      </c>
      <c r="AG71" s="35">
        <f>시기외12!AG71-시기외26!AG71</f>
        <v>-1.3054078690772952E-4</v>
      </c>
      <c r="AH71" s="28">
        <f>외인!AH71</f>
        <v>223515.49</v>
      </c>
      <c r="AI71" s="35">
        <f>시기외12!AI71-시기외26!AI71</f>
        <v>2.8738281636247304E-4</v>
      </c>
      <c r="AJ71" s="28">
        <f>외인!AJ71</f>
        <v>109755.36</v>
      </c>
      <c r="AK71" s="35">
        <f>시기외12!AK71-시기외26!AK71</f>
        <v>-1.6920891534221946E-4</v>
      </c>
      <c r="AL71" s="28">
        <f>외인!AL71</f>
        <v>93280.21</v>
      </c>
      <c r="AM71" s="35">
        <f>시기외12!AM71-시기외26!AM71</f>
        <v>3.4695512651954151E-6</v>
      </c>
      <c r="AN71" s="28">
        <f>외인!AN71</f>
        <v>175797.94</v>
      </c>
      <c r="AO71" s="35">
        <f>시기외12!AO71-시기외26!AO71</f>
        <v>1.266357891269599E-3</v>
      </c>
      <c r="AP71" s="28">
        <f>외인!AP71</f>
        <v>140532.45000000001</v>
      </c>
      <c r="AQ71" s="35">
        <f>시기외12!AQ71-시기외26!AQ71</f>
        <v>-4.2208264142602845E-4</v>
      </c>
      <c r="AR71" s="28">
        <f>외인!AR71</f>
        <v>24595.8</v>
      </c>
      <c r="AS71" s="35">
        <f>시기외12!AS71-시기외26!AS71</f>
        <v>7.2532403245549387E-4</v>
      </c>
      <c r="AT71" s="28">
        <f>외인!AT71</f>
        <v>82358</v>
      </c>
      <c r="AU71" s="35">
        <f>시기외12!AU71-시기외26!AU71</f>
        <v>5.0587708751812259E-4</v>
      </c>
      <c r="AV71" s="28">
        <f>외인!AV71</f>
        <v>49776.46</v>
      </c>
      <c r="AW71" s="35">
        <f>시기외12!AW71-시기외26!AW71</f>
        <v>-1.2642659865468898E-5</v>
      </c>
      <c r="AX71" s="28">
        <f>외인!AX71</f>
        <v>73277.66</v>
      </c>
      <c r="AY71" s="35">
        <f>시기외12!AY71-시기외26!AY71</f>
        <v>-4.5973082616342954E-4</v>
      </c>
      <c r="AZ71" s="28">
        <f>외인!AZ71</f>
        <v>2456043.63</v>
      </c>
      <c r="BA71" s="35">
        <f>시기외12!BA71-시기외26!BA71</f>
        <v>7.3910077876824241E-4</v>
      </c>
      <c r="BB71" s="28">
        <f>외인!BB71</f>
        <v>100328.52</v>
      </c>
      <c r="BC71" s="35">
        <f>시기외12!BC71-시기외26!BC71</f>
        <v>8.8089390973042098E-5</v>
      </c>
      <c r="BD71" s="28">
        <f>외인!BD71</f>
        <v>40199.32</v>
      </c>
      <c r="BE71" s="35">
        <f>시기외12!BE71-시기외26!BE71</f>
        <v>3.8788285268890601E-4</v>
      </c>
      <c r="BF71" s="28">
        <f>외인!BF71</f>
        <v>0</v>
      </c>
      <c r="BG71" s="35" t="e">
        <f>시기외12!BG71-시기외26!BG71</f>
        <v>#DIV/0!</v>
      </c>
      <c r="BH71" s="28">
        <f>외인!BH71</f>
        <v>98067.16</v>
      </c>
      <c r="BI71" s="35">
        <f>시기외12!BI71-시기외26!BI71</f>
        <v>-7.8811232007769795E-5</v>
      </c>
      <c r="BJ71" s="28">
        <f>외인!BJ71</f>
        <v>136708.25</v>
      </c>
      <c r="BK71" s="35">
        <f>시기외12!BK71-시기외26!BK71</f>
        <v>3.2854002277011717E-4</v>
      </c>
      <c r="BL71" s="28">
        <f>외인!BL71</f>
        <v>52078.97</v>
      </c>
      <c r="BM71" s="35">
        <f>시기외12!BM71-시기외26!BM71</f>
        <v>3.3094606052958431E-4</v>
      </c>
      <c r="BN71" s="28">
        <f>외인!BN71</f>
        <v>51334.67</v>
      </c>
      <c r="BO71" s="35">
        <f>시기외12!BO71-시기외26!BO71</f>
        <v>9.6413858722914554E-4</v>
      </c>
      <c r="BP71" s="28">
        <f>외인!BP71</f>
        <v>84265.06</v>
      </c>
      <c r="BQ71" s="35">
        <f>시기외12!BQ71-시기외26!BQ71</f>
        <v>-5.1012884623296293E-4</v>
      </c>
      <c r="BR71" s="28">
        <f>외인!BR71</f>
        <v>283806.03000000003</v>
      </c>
      <c r="BS71" s="35">
        <f>시기외12!BS71-시기외26!BS71</f>
        <v>2.0580854609453334E-4</v>
      </c>
      <c r="BT71" s="28">
        <f>외인!BT71</f>
        <v>2305133.88</v>
      </c>
      <c r="BU71" s="35">
        <f>시기외12!BU71-시기외26!BU71</f>
        <v>7.2540518872445114E-4</v>
      </c>
      <c r="BV71" s="28">
        <f>외인!BV71</f>
        <v>416235.71</v>
      </c>
      <c r="BW71" s="35">
        <f>시기외12!BW71-시기외26!BW71</f>
        <v>-9.7524351991524778E-5</v>
      </c>
      <c r="BX71" s="28">
        <f>외인!BX71</f>
        <v>76517.039999999994</v>
      </c>
      <c r="BY71" s="35">
        <f>시기외12!BY71-시기외26!BY71</f>
        <v>-2.8604930956181176E-5</v>
      </c>
      <c r="BZ71" s="28">
        <f>외인!BZ71</f>
        <v>269078.15000000002</v>
      </c>
      <c r="CA71" s="35">
        <f>시기외12!CA71-시기외26!CA71</f>
        <v>8.3309052885662893E-4</v>
      </c>
      <c r="CB71" s="28">
        <f>외인!CB71</f>
        <v>12608.86</v>
      </c>
      <c r="CC71" s="35">
        <f>시기외12!CC71-시기외26!CC71</f>
        <v>-1.5251194436842366E-4</v>
      </c>
      <c r="CD71" s="28">
        <f>외인!CD71</f>
        <v>29017.33</v>
      </c>
      <c r="CE71" s="35">
        <f>시기외12!CE71-시기외26!CE71</f>
        <v>-8.0079072089800363E-4</v>
      </c>
      <c r="CF71" s="28">
        <f>외인!CF71</f>
        <v>26592.28</v>
      </c>
      <c r="CG71" s="35">
        <f>시기외12!CG71-시기외26!CG71</f>
        <v>8.9730846876845795E-4</v>
      </c>
      <c r="CH71" s="28">
        <f>외인!CH71</f>
        <v>69822.559999999998</v>
      </c>
      <c r="CI71" s="35">
        <f>시기외12!CI71-시기외26!CI71</f>
        <v>4.106249453445952E-5</v>
      </c>
      <c r="CJ71" s="28">
        <f>외인!CJ71</f>
        <v>368778.87</v>
      </c>
      <c r="CK71" s="35">
        <f>시기외12!CK71-시기외26!CK71</f>
        <v>-6.3928970890767098E-4</v>
      </c>
      <c r="CL71" s="28">
        <f>외인!CL71</f>
        <v>240098.52</v>
      </c>
      <c r="CM71" s="35">
        <f>시기외12!CM71-시기외26!CM71</f>
        <v>6.75921645380125E-5</v>
      </c>
      <c r="CN71" s="28">
        <f>외인!CN71</f>
        <v>124847.37</v>
      </c>
      <c r="CO71" s="35">
        <f>시기외12!CO71-시기외26!CO71</f>
        <v>-7.2492288350860289E-5</v>
      </c>
      <c r="CP71" s="28">
        <f>외인!CP71</f>
        <v>100903.85</v>
      </c>
      <c r="CQ71" s="35">
        <f>시기외12!CQ71-시기외26!CQ71</f>
        <v>8.5401610216535279E-5</v>
      </c>
      <c r="CR71" s="28">
        <f>외인!CR71</f>
        <v>169680.25</v>
      </c>
      <c r="CS71" s="35">
        <f>시기외12!CS71-시기외26!CS71</f>
        <v>2.3212936421230916E-5</v>
      </c>
      <c r="CT71" s="28">
        <f>외인!CT71</f>
        <v>160977.96</v>
      </c>
      <c r="CU71" s="35">
        <f>시기외12!CU71-시기외26!CU71</f>
        <v>1.6432793505028213E-5</v>
      </c>
      <c r="CV71" s="28">
        <f>외인!CV71</f>
        <v>2305133.88</v>
      </c>
      <c r="CW71" s="35">
        <f>시기외12!CW71-시기외26!CW71</f>
        <v>7.2540518872445114E-4</v>
      </c>
      <c r="CX71" s="28">
        <f>외인!CX71</f>
        <v>256197.26</v>
      </c>
      <c r="CY71" s="35">
        <f>시기외12!CY71-시기외26!CY71</f>
        <v>1.4267015569003521E-4</v>
      </c>
      <c r="CZ71" s="28">
        <f>외인!CZ71</f>
        <v>20594.810000000001</v>
      </c>
      <c r="DA71" s="35">
        <f>시기외12!DA71-시기외26!DA71</f>
        <v>1.8019325936239877E-3</v>
      </c>
      <c r="DB71" s="28">
        <f>외인!DB71</f>
        <v>40199.32</v>
      </c>
      <c r="DC71" s="35">
        <f>시기외12!DC71-시기외26!DC71</f>
        <v>3.8788285268890601E-4</v>
      </c>
      <c r="DD71" s="28">
        <f>외인!DD71</f>
        <v>8468.2999999999993</v>
      </c>
      <c r="DE71" s="35">
        <f>시기외12!DE71-시기외26!DE71</f>
        <v>2.6249130377937454E-4</v>
      </c>
      <c r="DF71" s="28">
        <f>외인!DF71</f>
        <v>57705.27</v>
      </c>
      <c r="DG71" s="35">
        <f>시기외12!DG71-시기외26!DG71</f>
        <v>-3.2333366595766822E-5</v>
      </c>
      <c r="DH71" s="28">
        <f>외인!DH71</f>
        <v>20676.95</v>
      </c>
      <c r="DI71" s="35">
        <f>시기외12!DI71-시기외26!DI71</f>
        <v>-1.2108553233654085E-3</v>
      </c>
      <c r="DJ71" s="28">
        <f>외인!DJ71</f>
        <v>664663.30000000005</v>
      </c>
      <c r="DK71" s="35">
        <f>시기외12!DK71-시기외26!DK71</f>
        <v>2.2476212539691983E-4</v>
      </c>
      <c r="DL71" s="28">
        <f>외인!DL71</f>
        <v>99496.23</v>
      </c>
      <c r="DM71" s="35">
        <f>시기외12!DM71-시기외26!DM71</f>
        <v>-6.1791355380696393E-5</v>
      </c>
      <c r="DN71" s="28">
        <f>외인!DN71</f>
        <v>2305133.88</v>
      </c>
      <c r="DO71" s="35">
        <f>시기외12!DO71-시기외26!DO71</f>
        <v>7.2540518872445114E-4</v>
      </c>
      <c r="DP71" s="28">
        <f>외인!DP71</f>
        <v>79379.53</v>
      </c>
      <c r="DQ71" s="35">
        <f>시기외12!DQ71-시기외26!DQ71</f>
        <v>-1.3287388379527531E-3</v>
      </c>
      <c r="DR71" s="28">
        <f>외인!DR71</f>
        <v>46126.22</v>
      </c>
      <c r="DS71" s="35">
        <f>시기외12!DS71-시기외26!DS71</f>
        <v>-9.1070039211349832E-5</v>
      </c>
      <c r="DT71" s="28">
        <f>외인!DT71</f>
        <v>133578.93</v>
      </c>
      <c r="DU71" s="35">
        <f>시기외12!DU71-시기외26!DU71</f>
        <v>3.1226904696454228E-5</v>
      </c>
      <c r="DV71" s="28">
        <f>외인!DV71</f>
        <v>35819.760000000002</v>
      </c>
      <c r="DW71" s="35">
        <f>시기외12!DW71-시기외26!DW71</f>
        <v>4.4441616343819179E-6</v>
      </c>
      <c r="DX71" s="28">
        <f>외인!DX71</f>
        <v>123164.05</v>
      </c>
      <c r="DY71" s="35">
        <f>시기외12!DY71-시기외26!DY71</f>
        <v>1.2293666396074655E-4</v>
      </c>
      <c r="DZ71" s="28">
        <f>외인!DZ71</f>
        <v>8751.69</v>
      </c>
      <c r="EA71" s="35">
        <f>시기외12!EA71-시기외26!EA71</f>
        <v>-3.36363632756479E-5</v>
      </c>
      <c r="EB71" s="28">
        <f>외인!EB71</f>
        <v>12752.68</v>
      </c>
      <c r="EC71" s="35">
        <f>시기외12!EC71-시기외26!EC71</f>
        <v>-1.6126213332556024E-4</v>
      </c>
      <c r="ED71" s="28">
        <f>외인!ED71</f>
        <v>11090.58</v>
      </c>
      <c r="EE71" s="35">
        <f>시기외12!EE71-시기외26!EE71</f>
        <v>1.1417253317134947E-4</v>
      </c>
      <c r="EF71" s="28">
        <f>외인!EF71</f>
        <v>237539.82</v>
      </c>
      <c r="EG71" s="35">
        <f>시기외12!EG71-시기외26!EG71</f>
        <v>-3.7834821060458654E-4</v>
      </c>
      <c r="EH71" s="28">
        <f>외인!EH71</f>
        <v>207868.41</v>
      </c>
      <c r="EI71" s="35">
        <f>시기외12!EI71-시기외26!EI71</f>
        <v>3.521123928083333E-4</v>
      </c>
      <c r="EJ71" s="28">
        <f>외인!EJ71</f>
        <v>102873.23</v>
      </c>
      <c r="EK71" s="35">
        <f>시기외12!EK71-시기외26!EK71</f>
        <v>-8.4816752783470036E-5</v>
      </c>
      <c r="EL71" s="28">
        <f>외인!EL71</f>
        <v>31583.73</v>
      </c>
      <c r="EM71" s="35">
        <f>시기외12!EM71-시기외26!EM71</f>
        <v>-7.6279679682293797E-4</v>
      </c>
      <c r="EN71" s="28">
        <f>외인!EN71</f>
        <v>46126.22</v>
      </c>
      <c r="EO71" s="35">
        <f>시기외12!EO71-시기외26!EO71</f>
        <v>-9.1070039211349832E-5</v>
      </c>
      <c r="EP71" s="28">
        <f>외인!EP71</f>
        <v>181578.28</v>
      </c>
      <c r="EQ71" s="35">
        <f>시기외12!EQ71-시기외26!EQ71</f>
        <v>-5.3522252155969844E-4</v>
      </c>
      <c r="ER71" s="28">
        <f>외인!ER71</f>
        <v>14708.44</v>
      </c>
      <c r="ES71" s="35">
        <f>시기외12!ES71-시기외26!ES71</f>
        <v>-1.3878056345947637E-3</v>
      </c>
      <c r="ET71" s="28">
        <f>외인!ET71</f>
        <v>140532.45000000001</v>
      </c>
      <c r="EU71" s="35">
        <f>시기외12!EU71-시기외26!EU71</f>
        <v>-4.2208264142602845E-4</v>
      </c>
      <c r="EV71" s="28">
        <f>외인!EV71</f>
        <v>42704.51</v>
      </c>
      <c r="EW71" s="35">
        <f>시기외12!EW71-시기외26!EW71</f>
        <v>5.5792551208883046E-7</v>
      </c>
      <c r="EX71" s="28">
        <f>외인!EX71</f>
        <v>58199.34</v>
      </c>
      <c r="EY71" s="35">
        <f>시기외12!EY71-시기외26!EY71</f>
        <v>1.4239798224545473E-4</v>
      </c>
    </row>
    <row r="72" spans="1:155">
      <c r="A72" s="27">
        <f>외인!A72</f>
        <v>46135</v>
      </c>
      <c r="B72" s="28">
        <f>외인!B72</f>
        <v>5148032.28</v>
      </c>
      <c r="C72" s="35">
        <f>시기외12!C72-시기외26!C72</f>
        <v>3.7795915456823937E-4</v>
      </c>
      <c r="D72" s="28">
        <f>외인!D72</f>
        <v>650646.61</v>
      </c>
      <c r="E72" s="35">
        <f>시기외12!E72-시기외26!E72</f>
        <v>-5.8104739558507285E-4</v>
      </c>
      <c r="F72" s="28">
        <f>외인!F72</f>
        <v>2142967.52</v>
      </c>
      <c r="G72" s="35">
        <f>시기외12!G72-시기외26!G72</f>
        <v>6.6610510228501266E-4</v>
      </c>
      <c r="H72" s="28">
        <f>외인!H72</f>
        <v>345609.33</v>
      </c>
      <c r="I72" s="35">
        <f>시기외12!I72-시기외26!I72</f>
        <v>3.3378391747970445E-4</v>
      </c>
      <c r="J72" s="28">
        <f>외인!J72</f>
        <v>45126.87</v>
      </c>
      <c r="K72" s="35">
        <f>시기외12!K72-시기외26!K72</f>
        <v>-7.3844988361420911E-5</v>
      </c>
      <c r="L72" s="28">
        <f>외인!L72</f>
        <v>317793.78000000003</v>
      </c>
      <c r="M72" s="35">
        <f>시기외12!M72-시기외26!M72</f>
        <v>3.0957093008245214E-4</v>
      </c>
      <c r="N72" s="28">
        <f>외인!N72</f>
        <v>245331.36</v>
      </c>
      <c r="O72" s="35">
        <f>시기외12!O72-시기외26!O72</f>
        <v>7.4344433161718294E-4</v>
      </c>
      <c r="P72" s="28">
        <f>외인!P72</f>
        <v>195002.36</v>
      </c>
      <c r="Q72" s="35">
        <f>시기외12!Q72-시기외26!Q72</f>
        <v>-4.3360972090720709E-4</v>
      </c>
      <c r="R72" s="28">
        <f>외인!R72</f>
        <v>133346.87</v>
      </c>
      <c r="S72" s="35">
        <f>시기외12!S72-시기외26!S72</f>
        <v>-1.1550297648384167E-4</v>
      </c>
      <c r="T72" s="28">
        <f>외인!T72</f>
        <v>8563.8700000000008</v>
      </c>
      <c r="U72" s="35">
        <f>시기외12!U72-시기외26!U72</f>
        <v>2.6312243413079947E-4</v>
      </c>
      <c r="V72" s="28">
        <f>외인!V72</f>
        <v>122805.39</v>
      </c>
      <c r="W72" s="35">
        <f>시기외12!W72-시기외26!W72</f>
        <v>2.2423980935624001E-4</v>
      </c>
      <c r="X72" s="28">
        <f>외인!X72</f>
        <v>2304806.2799999998</v>
      </c>
      <c r="Y72" s="35">
        <f>시기외12!Y72-시기외26!Y72</f>
        <v>6.6033586766768863E-4</v>
      </c>
      <c r="Z72" s="28">
        <f>외인!Z72</f>
        <v>42676.53</v>
      </c>
      <c r="AA72" s="35">
        <f>시기외12!AA72-시기외26!AA72</f>
        <v>-6.7004515763992127E-5</v>
      </c>
      <c r="AB72" s="28">
        <f>외인!AB72</f>
        <v>209923.31</v>
      </c>
      <c r="AC72" s="35">
        <f>시기외12!AC72-시기외26!AC72</f>
        <v>-3.8027765083262308E-5</v>
      </c>
      <c r="AD72" s="28">
        <f>외인!AD72</f>
        <v>19712.77</v>
      </c>
      <c r="AE72" s="35">
        <f>시기외12!AE72-시기외26!AE72</f>
        <v>1.4327176689224929E-4</v>
      </c>
      <c r="AF72" s="28">
        <f>외인!AF72</f>
        <v>25025.19</v>
      </c>
      <c r="AG72" s="35">
        <f>시기외12!AG72-시기외26!AG72</f>
        <v>-1.8221723348076132E-4</v>
      </c>
      <c r="AH72" s="28">
        <f>외인!AH72</f>
        <v>226425.53</v>
      </c>
      <c r="AI72" s="35">
        <f>시기외12!AI72-시기외26!AI72</f>
        <v>4.1165844586628765E-4</v>
      </c>
      <c r="AJ72" s="28">
        <f>외인!AJ72</f>
        <v>109723.57</v>
      </c>
      <c r="AK72" s="35">
        <f>시기외12!AK72-시기외26!AK72</f>
        <v>-3.8385877221189637E-4</v>
      </c>
      <c r="AL72" s="28">
        <f>외인!AL72</f>
        <v>91649.06</v>
      </c>
      <c r="AM72" s="35">
        <f>시기외12!AM72-시기외26!AM72</f>
        <v>-9.8501385009087462E-5</v>
      </c>
      <c r="AN72" s="28">
        <f>외인!AN72</f>
        <v>173335.1</v>
      </c>
      <c r="AO72" s="35">
        <f>시기외12!AO72-시기외26!AO72</f>
        <v>1.0946112786540379E-3</v>
      </c>
      <c r="AP72" s="28">
        <f>외인!AP72</f>
        <v>148872.98000000001</v>
      </c>
      <c r="AQ72" s="35">
        <f>시기외12!AQ72-시기외26!AQ72</f>
        <v>-4.8971513651609004E-4</v>
      </c>
      <c r="AR72" s="28">
        <f>외인!AR72</f>
        <v>24399.43</v>
      </c>
      <c r="AS72" s="35">
        <f>시기외12!AS72-시기외26!AS72</f>
        <v>5.320868808712134E-4</v>
      </c>
      <c r="AT72" s="28">
        <f>외인!AT72</f>
        <v>81906.740000000005</v>
      </c>
      <c r="AU72" s="35">
        <f>시기외12!AU72-시기외26!AU72</f>
        <v>3.5467049038307732E-4</v>
      </c>
      <c r="AV72" s="28">
        <f>외인!AV72</f>
        <v>49934.82</v>
      </c>
      <c r="AW72" s="35">
        <f>시기외12!AW72-시기외26!AW72</f>
        <v>-1.0907793594124309E-4</v>
      </c>
      <c r="AX72" s="28">
        <f>외인!AX72</f>
        <v>74736.240000000005</v>
      </c>
      <c r="AY72" s="35">
        <f>시기외12!AY72-시기외26!AY72</f>
        <v>-3.3876174944039031E-4</v>
      </c>
      <c r="AZ72" s="28">
        <f>외인!AZ72</f>
        <v>2490456.2799999998</v>
      </c>
      <c r="BA72" s="35">
        <f>시기외12!BA72-시기외26!BA72</f>
        <v>6.4804806630557054E-4</v>
      </c>
      <c r="BB72" s="28">
        <f>외인!BB72</f>
        <v>101850.93</v>
      </c>
      <c r="BC72" s="35">
        <f>시기외12!BC72-시기외26!BC72</f>
        <v>4.1676768899104006E-5</v>
      </c>
      <c r="BD72" s="28">
        <f>외인!BD72</f>
        <v>40573.94</v>
      </c>
      <c r="BE72" s="35">
        <f>시기외12!BE72-시기외26!BE72</f>
        <v>2.8500434915812401E-4</v>
      </c>
      <c r="BF72" s="28">
        <f>외인!BF72</f>
        <v>0</v>
      </c>
      <c r="BG72" s="35" t="e">
        <f>시기외12!BG72-시기외26!BG72</f>
        <v>#DIV/0!</v>
      </c>
      <c r="BH72" s="28">
        <f>외인!BH72</f>
        <v>100465.83</v>
      </c>
      <c r="BI72" s="35">
        <f>시기외12!BI72-시기외26!BI72</f>
        <v>-8.5359271981488242E-6</v>
      </c>
      <c r="BJ72" s="28">
        <f>외인!BJ72</f>
        <v>134280.65</v>
      </c>
      <c r="BK72" s="35">
        <f>시기외12!BK72-시기외26!BK72</f>
        <v>2.3600163962725004E-4</v>
      </c>
      <c r="BL72" s="28">
        <f>외인!BL72</f>
        <v>51327.93</v>
      </c>
      <c r="BM72" s="35">
        <f>시기외12!BM72-시기외26!BM72</f>
        <v>4.3671030035171148E-4</v>
      </c>
      <c r="BN72" s="28">
        <f>외인!BN72</f>
        <v>50687.22</v>
      </c>
      <c r="BO72" s="35">
        <f>시기외12!BO72-시기외26!BO72</f>
        <v>1.0485148409970747E-3</v>
      </c>
      <c r="BP72" s="28">
        <f>외인!BP72</f>
        <v>85508.13</v>
      </c>
      <c r="BQ72" s="35">
        <f>시기외12!BQ72-시기외26!BQ72</f>
        <v>-3.4665949026786453E-4</v>
      </c>
      <c r="BR72" s="28">
        <f>외인!BR72</f>
        <v>296403.38</v>
      </c>
      <c r="BS72" s="35">
        <f>시기외12!BS72-시기외26!BS72</f>
        <v>8.3213210025004933E-5</v>
      </c>
      <c r="BT72" s="28">
        <f>외인!BT72</f>
        <v>2347577.6</v>
      </c>
      <c r="BU72" s="35">
        <f>시기외12!BU72-시기외26!BU72</f>
        <v>6.513400661736998E-4</v>
      </c>
      <c r="BV72" s="28">
        <f>외인!BV72</f>
        <v>417772.82</v>
      </c>
      <c r="BW72" s="35">
        <f>시기외12!BW72-시기외26!BW72</f>
        <v>-1.6632712223863731E-4</v>
      </c>
      <c r="BX72" s="28">
        <f>외인!BX72</f>
        <v>75588.429999999993</v>
      </c>
      <c r="BY72" s="35">
        <f>시기외12!BY72-시기외26!BY72</f>
        <v>-9.3784178486213624E-5</v>
      </c>
      <c r="BZ72" s="28">
        <f>외인!BZ72</f>
        <v>264984.15999999997</v>
      </c>
      <c r="CA72" s="35">
        <f>시기외12!CA72-시기외26!CA72</f>
        <v>6.8512806980556423E-4</v>
      </c>
      <c r="CB72" s="28">
        <f>외인!CB72</f>
        <v>12524.49</v>
      </c>
      <c r="CC72" s="35">
        <f>시기외12!CC72-시기외26!CC72</f>
        <v>-2.91599153643118E-4</v>
      </c>
      <c r="CD72" s="28">
        <f>외인!CD72</f>
        <v>28775.89</v>
      </c>
      <c r="CE72" s="35">
        <f>시기외12!CE72-시기외26!CE72</f>
        <v>-1.02682533482692E-3</v>
      </c>
      <c r="CF72" s="28">
        <f>외인!CF72</f>
        <v>26829.96</v>
      </c>
      <c r="CG72" s="35">
        <f>시기외12!CG72-시기외26!CG72</f>
        <v>6.739065119910851E-4</v>
      </c>
      <c r="CH72" s="28">
        <f>외인!CH72</f>
        <v>69980.19</v>
      </c>
      <c r="CI72" s="35">
        <f>시기외12!CI72-시기외26!CI72</f>
        <v>-4.1756362042849149E-5</v>
      </c>
      <c r="CJ72" s="28">
        <f>외인!CJ72</f>
        <v>369997.55</v>
      </c>
      <c r="CK72" s="35">
        <f>시기외12!CK72-시기외26!CK72</f>
        <v>-7.454648517120693E-4</v>
      </c>
      <c r="CL72" s="28">
        <f>외인!CL72</f>
        <v>241231.77</v>
      </c>
      <c r="CM72" s="35">
        <f>시기외12!CM72-시기외26!CM72</f>
        <v>-6.0768750734175507E-6</v>
      </c>
      <c r="CN72" s="28">
        <f>외인!CN72</f>
        <v>124209.76</v>
      </c>
      <c r="CO72" s="35">
        <f>시기외12!CO72-시기외26!CO72</f>
        <v>-1.9248547627784762E-4</v>
      </c>
      <c r="CP72" s="28">
        <f>외인!CP72</f>
        <v>102424.27</v>
      </c>
      <c r="CQ72" s="35">
        <f>시기외12!CQ72-시기외26!CQ72</f>
        <v>3.9309887698692364E-5</v>
      </c>
      <c r="CR72" s="28">
        <f>외인!CR72</f>
        <v>169106.12</v>
      </c>
      <c r="CS72" s="35">
        <f>시기외12!CS72-시기외26!CS72</f>
        <v>-1.1905054563592326E-4</v>
      </c>
      <c r="CT72" s="28">
        <f>외인!CT72</f>
        <v>155888.94</v>
      </c>
      <c r="CU72" s="35">
        <f>시기외12!CU72-시기외26!CU72</f>
        <v>-9.6600758510234728E-5</v>
      </c>
      <c r="CV72" s="28">
        <f>외인!CV72</f>
        <v>2347577.6</v>
      </c>
      <c r="CW72" s="35">
        <f>시기외12!CW72-시기외26!CW72</f>
        <v>6.513400661736998E-4</v>
      </c>
      <c r="CX72" s="28">
        <f>외인!CX72</f>
        <v>246168.89</v>
      </c>
      <c r="CY72" s="35">
        <f>시기외12!CY72-시기외26!CY72</f>
        <v>1.0093487268775453E-4</v>
      </c>
      <c r="CZ72" s="28">
        <f>외인!CZ72</f>
        <v>19190.97</v>
      </c>
      <c r="DA72" s="35">
        <f>시기외12!DA72-시기외26!DA72</f>
        <v>1.4708325558671327E-3</v>
      </c>
      <c r="DB72" s="28">
        <f>외인!DB72</f>
        <v>40573.94</v>
      </c>
      <c r="DC72" s="35">
        <f>시기외12!DC72-시기외26!DC72</f>
        <v>2.8500434915812401E-4</v>
      </c>
      <c r="DD72" s="28">
        <f>외인!DD72</f>
        <v>8563.8700000000008</v>
      </c>
      <c r="DE72" s="35">
        <f>시기외12!DE72-시기외26!DE72</f>
        <v>2.6312243413079947E-4</v>
      </c>
      <c r="DF72" s="28">
        <f>외인!DF72</f>
        <v>56931.11</v>
      </c>
      <c r="DG72" s="35">
        <f>시기외12!DG72-시기외26!DG72</f>
        <v>-1.1805480813458126E-4</v>
      </c>
      <c r="DH72" s="28">
        <f>외인!DH72</f>
        <v>20443.330000000002</v>
      </c>
      <c r="DI72" s="35">
        <f>시기외12!DI72-시기외26!DI72</f>
        <v>-1.5258568556995008E-3</v>
      </c>
      <c r="DJ72" s="28">
        <f>외인!DJ72</f>
        <v>670418.02</v>
      </c>
      <c r="DK72" s="35">
        <f>시기외12!DK72-시기외26!DK72</f>
        <v>2.255225336908191E-4</v>
      </c>
      <c r="DL72" s="28">
        <f>외인!DL72</f>
        <v>98813.64</v>
      </c>
      <c r="DM72" s="35">
        <f>시기외12!DM72-시기외26!DM72</f>
        <v>-2.0627246466647041E-4</v>
      </c>
      <c r="DN72" s="28">
        <f>외인!DN72</f>
        <v>2347577.6</v>
      </c>
      <c r="DO72" s="35">
        <f>시기외12!DO72-시기외26!DO72</f>
        <v>6.513400661736998E-4</v>
      </c>
      <c r="DP72" s="28">
        <f>외인!DP72</f>
        <v>79883.66</v>
      </c>
      <c r="DQ72" s="35">
        <f>시기외12!DQ72-시기외26!DQ72</f>
        <v>-1.511459336092419E-3</v>
      </c>
      <c r="DR72" s="28">
        <f>외인!DR72</f>
        <v>46484.26</v>
      </c>
      <c r="DS72" s="35">
        <f>시기외12!DS72-시기외26!DS72</f>
        <v>-1.6965020723174557E-4</v>
      </c>
      <c r="DT72" s="28">
        <f>외인!DT72</f>
        <v>133346.87</v>
      </c>
      <c r="DU72" s="35">
        <f>시기외12!DU72-시기외26!DU72</f>
        <v>-1.1550297648384167E-4</v>
      </c>
      <c r="DV72" s="28">
        <f>외인!DV72</f>
        <v>35486.339999999997</v>
      </c>
      <c r="DW72" s="35">
        <f>시기외12!DW72-시기외26!DW72</f>
        <v>-1.1631644542731763E-4</v>
      </c>
      <c r="DX72" s="28">
        <f>외인!DX72</f>
        <v>122805.39</v>
      </c>
      <c r="DY72" s="35">
        <f>시기외12!DY72-시기외26!DY72</f>
        <v>2.2423980935624001E-4</v>
      </c>
      <c r="DZ72" s="28">
        <f>외인!DZ72</f>
        <v>8720.92</v>
      </c>
      <c r="EA72" s="35">
        <f>시기외12!EA72-시기외26!EA72</f>
        <v>-1.4177396206267658E-4</v>
      </c>
      <c r="EB72" s="28">
        <f>외인!EB72</f>
        <v>12668.13</v>
      </c>
      <c r="EC72" s="35">
        <f>시기외12!EC72-시기외26!EC72</f>
        <v>-2.7568239735967497E-4</v>
      </c>
      <c r="ED72" s="28">
        <f>외인!ED72</f>
        <v>10865.21</v>
      </c>
      <c r="EE72" s="35">
        <f>시기외12!EE72-시기외26!EE72</f>
        <v>-1.4021337288689056E-4</v>
      </c>
      <c r="EF72" s="28">
        <f>외인!EF72</f>
        <v>237143.44</v>
      </c>
      <c r="EG72" s="35">
        <f>시기외12!EG72-시기외26!EG72</f>
        <v>-4.8356305701822397E-4</v>
      </c>
      <c r="EH72" s="28">
        <f>외인!EH72</f>
        <v>211956.03</v>
      </c>
      <c r="EI72" s="35">
        <f>시기외12!EI72-시기외26!EI72</f>
        <v>2.9640167358738759E-4</v>
      </c>
      <c r="EJ72" s="28">
        <f>외인!EJ72</f>
        <v>103266.71</v>
      </c>
      <c r="EK72" s="35">
        <f>시기외12!EK72-시기외26!EK72</f>
        <v>-1.7478412609455004E-4</v>
      </c>
      <c r="EL72" s="28">
        <f>외인!EL72</f>
        <v>31331.75</v>
      </c>
      <c r="EM72" s="35">
        <f>시기외12!EM72-시기외26!EM72</f>
        <v>-9.7319753131678254E-4</v>
      </c>
      <c r="EN72" s="28">
        <f>외인!EN72</f>
        <v>46484.26</v>
      </c>
      <c r="EO72" s="35">
        <f>시기외12!EO72-시기외26!EO72</f>
        <v>-1.6965020723174557E-4</v>
      </c>
      <c r="EP72" s="28">
        <f>외인!EP72</f>
        <v>179240.68</v>
      </c>
      <c r="EQ72" s="35">
        <f>시기외12!EQ72-시기외26!EQ72</f>
        <v>-6.5813243734252533E-4</v>
      </c>
      <c r="ER72" s="28">
        <f>외인!ER72</f>
        <v>14465.77</v>
      </c>
      <c r="ES72" s="35">
        <f>시기외12!ES72-시기외26!ES72</f>
        <v>-1.0526978233836547E-3</v>
      </c>
      <c r="ET72" s="28">
        <f>외인!ET72</f>
        <v>148872.98000000001</v>
      </c>
      <c r="EU72" s="35">
        <f>시기외12!EU72-시기외26!EU72</f>
        <v>-4.8971513651609004E-4</v>
      </c>
      <c r="EV72" s="28">
        <f>외인!EV72</f>
        <v>42676.53</v>
      </c>
      <c r="EW72" s="35">
        <f>시기외12!EW72-시기외26!EW72</f>
        <v>-6.7004515763992127E-5</v>
      </c>
      <c r="EX72" s="28">
        <f>외인!EX72</f>
        <v>59747.74</v>
      </c>
      <c r="EY72" s="35">
        <f>시기외12!EY72-시기외26!EY72</f>
        <v>1.0996977338710356E-4</v>
      </c>
    </row>
    <row r="73" spans="1:155">
      <c r="A73" s="27">
        <f>외인!A73</f>
        <v>46136</v>
      </c>
      <c r="B73" s="28">
        <f>외인!B73</f>
        <v>5147296.49</v>
      </c>
      <c r="C73" s="35">
        <f>시기외12!C73-시기외26!C73</f>
        <v>3.2308835509490652E-4</v>
      </c>
      <c r="D73" s="28">
        <f>외인!D73</f>
        <v>666906.5</v>
      </c>
      <c r="E73" s="35">
        <f>시기외12!E73-시기외26!E73</f>
        <v>-4.8256441984639235E-4</v>
      </c>
      <c r="F73" s="28">
        <f>외인!F73</f>
        <v>2105714.06</v>
      </c>
      <c r="G73" s="35">
        <f>시기외12!G73-시기외26!G73</f>
        <v>5.7774496163244819E-4</v>
      </c>
      <c r="H73" s="28">
        <f>외인!H73</f>
        <v>353071.07</v>
      </c>
      <c r="I73" s="35">
        <f>시기외12!I73-시기외26!I73</f>
        <v>2.2565505783841261E-4</v>
      </c>
      <c r="J73" s="28">
        <f>외인!J73</f>
        <v>47178.86</v>
      </c>
      <c r="K73" s="35">
        <f>시기외12!K73-시기외26!K73</f>
        <v>-8.5225785957454038E-5</v>
      </c>
      <c r="L73" s="28">
        <f>외인!L73</f>
        <v>323625.34000000003</v>
      </c>
      <c r="M73" s="35">
        <f>시기외12!M73-시기외26!M73</f>
        <v>2.0667891316825462E-4</v>
      </c>
      <c r="N73" s="28">
        <f>외인!N73</f>
        <v>237699.67</v>
      </c>
      <c r="O73" s="35">
        <f>시기외12!O73-시기외26!O73</f>
        <v>5.0152279011816785E-4</v>
      </c>
      <c r="P73" s="28">
        <f>외인!P73</f>
        <v>197348.32</v>
      </c>
      <c r="Q73" s="35">
        <f>시기외12!Q73-시기외26!Q73</f>
        <v>-5.01546774921924E-4</v>
      </c>
      <c r="R73" s="28">
        <f>외인!R73</f>
        <v>131484.85999999999</v>
      </c>
      <c r="S73" s="35">
        <f>시기외12!S73-시기외26!S73</f>
        <v>-2.7795126890407481E-4</v>
      </c>
      <c r="T73" s="28">
        <f>외인!T73</f>
        <v>8822.6200000000008</v>
      </c>
      <c r="U73" s="35">
        <f>시기외12!U73-시기외26!U73</f>
        <v>3.7351444637978722E-4</v>
      </c>
      <c r="V73" s="28">
        <f>외인!V73</f>
        <v>127857.1</v>
      </c>
      <c r="W73" s="35">
        <f>시기외12!W73-시기외26!W73</f>
        <v>5.6402215846836513E-4</v>
      </c>
      <c r="X73" s="28">
        <f>외인!X73</f>
        <v>2278231.89</v>
      </c>
      <c r="Y73" s="35">
        <f>시기외12!Y73-시기외26!Y73</f>
        <v>6.0337472517662475E-4</v>
      </c>
      <c r="Z73" s="28">
        <f>외인!Z73</f>
        <v>42644.83</v>
      </c>
      <c r="AA73" s="35">
        <f>시기외12!AA73-시기외26!AA73</f>
        <v>-1.1491089528506946E-4</v>
      </c>
      <c r="AB73" s="28">
        <f>외인!AB73</f>
        <v>210463.41</v>
      </c>
      <c r="AC73" s="35">
        <f>시기외12!AC73-시기외26!AC73</f>
        <v>-1.0026629324647363E-4</v>
      </c>
      <c r="AD73" s="28">
        <f>외인!AD73</f>
        <v>19662.900000000001</v>
      </c>
      <c r="AE73" s="35">
        <f>시기외12!AE73-시기외26!AE73</f>
        <v>7.8187402827063524E-5</v>
      </c>
      <c r="AF73" s="28">
        <f>외인!AF73</f>
        <v>25368.37</v>
      </c>
      <c r="AG73" s="35">
        <f>시기외12!AG73-시기외26!AG73</f>
        <v>-1.5206341033542208E-4</v>
      </c>
      <c r="AH73" s="28">
        <f>외인!AH73</f>
        <v>234305.23</v>
      </c>
      <c r="AI73" s="35">
        <f>시기외12!AI73-시기외26!AI73</f>
        <v>5.5131981116282613E-4</v>
      </c>
      <c r="AJ73" s="28">
        <f>외인!AJ73</f>
        <v>109842.87</v>
      </c>
      <c r="AK73" s="35">
        <f>시기외12!AK73-시기외26!AK73</f>
        <v>-5.058181395222734E-4</v>
      </c>
      <c r="AL73" s="28">
        <f>외인!AL73</f>
        <v>89941.22</v>
      </c>
      <c r="AM73" s="35">
        <f>시기외12!AM73-시기외26!AM73</f>
        <v>-2.0938641223927667E-4</v>
      </c>
      <c r="AN73" s="28">
        <f>외인!AN73</f>
        <v>167566.29</v>
      </c>
      <c r="AO73" s="35">
        <f>시기외12!AO73-시기외26!AO73</f>
        <v>8.0129784515827873E-4</v>
      </c>
      <c r="AP73" s="28">
        <f>외인!AP73</f>
        <v>158849.79</v>
      </c>
      <c r="AQ73" s="35">
        <f>시기외12!AQ73-시기외26!AQ73</f>
        <v>-3.2576114119822936E-4</v>
      </c>
      <c r="AR73" s="28">
        <f>외인!AR73</f>
        <v>24894.74</v>
      </c>
      <c r="AS73" s="35">
        <f>시기외12!AS73-시기외26!AS73</f>
        <v>5.7294124400682515E-4</v>
      </c>
      <c r="AT73" s="28">
        <f>외인!AT73</f>
        <v>83210.63</v>
      </c>
      <c r="AU73" s="35">
        <f>시기외12!AU73-시기외26!AU73</f>
        <v>2.9059623237022458E-4</v>
      </c>
      <c r="AV73" s="28">
        <f>외인!AV73</f>
        <v>49763.47</v>
      </c>
      <c r="AW73" s="35">
        <f>시기외12!AW73-시기외26!AW73</f>
        <v>-1.7414682914239073E-4</v>
      </c>
      <c r="AX73" s="28">
        <f>외인!AX73</f>
        <v>75368.67</v>
      </c>
      <c r="AY73" s="35">
        <f>시기외12!AY73-시기외26!AY73</f>
        <v>-1.3678492867853038E-4</v>
      </c>
      <c r="AZ73" s="28">
        <f>외인!AZ73</f>
        <v>2466860.88</v>
      </c>
      <c r="BA73" s="35">
        <f>시기외12!BA73-시기외26!BA73</f>
        <v>5.6143502887154632E-4</v>
      </c>
      <c r="BB73" s="28">
        <f>외인!BB73</f>
        <v>99092.67</v>
      </c>
      <c r="BC73" s="35">
        <f>시기외12!BC73-시기외26!BC73</f>
        <v>-1.4451868754055146E-6</v>
      </c>
      <c r="BD73" s="28">
        <f>외인!BD73</f>
        <v>40829.57</v>
      </c>
      <c r="BE73" s="35">
        <f>시기외12!BE73-시기외26!BE73</f>
        <v>3.106085709871512E-4</v>
      </c>
      <c r="BF73" s="28">
        <f>외인!BF73</f>
        <v>0</v>
      </c>
      <c r="BG73" s="35" t="e">
        <f>시기외12!BG73-시기외26!BG73</f>
        <v>#DIV/0!</v>
      </c>
      <c r="BH73" s="28">
        <f>외인!BH73</f>
        <v>101131.98</v>
      </c>
      <c r="BI73" s="35">
        <f>시기외12!BI73-시기외26!BI73</f>
        <v>1.433057161435462E-4</v>
      </c>
      <c r="BJ73" s="28">
        <f>외인!BJ73</f>
        <v>136861.74</v>
      </c>
      <c r="BK73" s="35">
        <f>시기외12!BK73-시기외26!BK73</f>
        <v>1.5162384502436302E-4</v>
      </c>
      <c r="BL73" s="28">
        <f>외인!BL73</f>
        <v>50769.45</v>
      </c>
      <c r="BM73" s="35">
        <f>시기외12!BM73-시기외26!BM73</f>
        <v>5.0703191769357783E-4</v>
      </c>
      <c r="BN73" s="28">
        <f>외인!BN73</f>
        <v>51513.97</v>
      </c>
      <c r="BO73" s="35">
        <f>시기외12!BO73-시기외26!BO73</f>
        <v>1.0501954784825544E-3</v>
      </c>
      <c r="BP73" s="28">
        <f>외인!BP73</f>
        <v>85609.45</v>
      </c>
      <c r="BQ73" s="35">
        <f>시기외12!BQ73-시기외26!BQ73</f>
        <v>-1.8633374211012976E-4</v>
      </c>
      <c r="BR73" s="28">
        <f>외인!BR73</f>
        <v>311858.28000000003</v>
      </c>
      <c r="BS73" s="35">
        <f>시기외12!BS73-시기외26!BS73</f>
        <v>1.8666085908950695E-4</v>
      </c>
      <c r="BT73" s="28">
        <f>외인!BT73</f>
        <v>2322392.81</v>
      </c>
      <c r="BU73" s="35">
        <f>시기외12!BU73-시기외26!BU73</f>
        <v>5.9473044518856843E-4</v>
      </c>
      <c r="BV73" s="28">
        <f>외인!BV73</f>
        <v>419508.39</v>
      </c>
      <c r="BW73" s="35">
        <f>시기외12!BW73-시기외26!BW73</f>
        <v>-1.8009183279102338E-4</v>
      </c>
      <c r="BX73" s="28">
        <f>외인!BX73</f>
        <v>75404.95</v>
      </c>
      <c r="BY73" s="35">
        <f>시기외12!BY73-시기외26!BY73</f>
        <v>-1.3433329384241811E-4</v>
      </c>
      <c r="BZ73" s="28">
        <f>외인!BZ73</f>
        <v>257507.51</v>
      </c>
      <c r="CA73" s="35">
        <f>시기외12!CA73-시기외26!CA73</f>
        <v>4.5508467180849959E-4</v>
      </c>
      <c r="CB73" s="28">
        <f>외인!CB73</f>
        <v>12815.13</v>
      </c>
      <c r="CC73" s="35">
        <f>시기외12!CC73-시기외26!CC73</f>
        <v>-3.6854648363352188E-4</v>
      </c>
      <c r="CD73" s="28">
        <f>외인!CD73</f>
        <v>29175.38</v>
      </c>
      <c r="CE73" s="35">
        <f>시기외12!CE73-시기외26!CE73</f>
        <v>-1.0206567364547301E-3</v>
      </c>
      <c r="CF73" s="28">
        <f>외인!CF73</f>
        <v>28062.13</v>
      </c>
      <c r="CG73" s="35">
        <f>시기외12!CG73-시기외26!CG73</f>
        <v>6.8838457530788358E-4</v>
      </c>
      <c r="CH73" s="28">
        <f>외인!CH73</f>
        <v>70407.13</v>
      </c>
      <c r="CI73" s="35">
        <f>시기외12!CI73-시기외26!CI73</f>
        <v>-8.0498875273916307E-5</v>
      </c>
      <c r="CJ73" s="28">
        <f>외인!CJ73</f>
        <v>375841.4</v>
      </c>
      <c r="CK73" s="35">
        <f>시기외12!CK73-시기외26!CK73</f>
        <v>-7.2265425111029313E-4</v>
      </c>
      <c r="CL73" s="28">
        <f>외인!CL73</f>
        <v>242556.38</v>
      </c>
      <c r="CM73" s="35">
        <f>시기외12!CM73-시기외26!CM73</f>
        <v>-5.1175768429751962E-5</v>
      </c>
      <c r="CN73" s="28">
        <f>외인!CN73</f>
        <v>123493.67</v>
      </c>
      <c r="CO73" s="35">
        <f>시기외12!CO73-시기외26!CO73</f>
        <v>-2.6837300277996314E-4</v>
      </c>
      <c r="CP73" s="28">
        <f>외인!CP73</f>
        <v>99670.49</v>
      </c>
      <c r="CQ73" s="35">
        <f>시기외12!CQ73-시기외26!CQ73</f>
        <v>-3.2776657199374578E-6</v>
      </c>
      <c r="CR73" s="28">
        <f>외인!CR73</f>
        <v>167851.29</v>
      </c>
      <c r="CS73" s="35">
        <f>시기외12!CS73-시기외26!CS73</f>
        <v>-2.5614327200225006E-4</v>
      </c>
      <c r="CT73" s="28">
        <f>외인!CT73</f>
        <v>161308.16</v>
      </c>
      <c r="CU73" s="35">
        <f>시기외12!CU73-시기외26!CU73</f>
        <v>-1.3680914535484415E-4</v>
      </c>
      <c r="CV73" s="28">
        <f>외인!CV73</f>
        <v>2322392.81</v>
      </c>
      <c r="CW73" s="35">
        <f>시기외12!CW73-시기외26!CW73</f>
        <v>5.9473044518856843E-4</v>
      </c>
      <c r="CX73" s="28">
        <f>외인!CX73</f>
        <v>251891.69</v>
      </c>
      <c r="CY73" s="35">
        <f>시기외12!CY73-시기외26!CY73</f>
        <v>-2.7596792714151656E-5</v>
      </c>
      <c r="CZ73" s="28">
        <f>외인!CZ73</f>
        <v>19459.62</v>
      </c>
      <c r="DA73" s="35">
        <f>시기외12!DA73-시기외26!DA73</f>
        <v>9.6588308810098816E-4</v>
      </c>
      <c r="DB73" s="28">
        <f>외인!DB73</f>
        <v>40829.57</v>
      </c>
      <c r="DC73" s="35">
        <f>시기외12!DC73-시기외26!DC73</f>
        <v>3.106085709871512E-4</v>
      </c>
      <c r="DD73" s="28">
        <f>외인!DD73</f>
        <v>8822.6200000000008</v>
      </c>
      <c r="DE73" s="35">
        <f>시기외12!DE73-시기외26!DE73</f>
        <v>3.7351444637978722E-4</v>
      </c>
      <c r="DF73" s="28">
        <f>외인!DF73</f>
        <v>56790.07</v>
      </c>
      <c r="DG73" s="35">
        <f>시기외12!DG73-시기외26!DG73</f>
        <v>-1.7705323485133731E-4</v>
      </c>
      <c r="DH73" s="28">
        <f>외인!DH73</f>
        <v>20800.95</v>
      </c>
      <c r="DI73" s="35">
        <f>시기외12!DI73-시기외26!DI73</f>
        <v>-1.5224590315171746E-3</v>
      </c>
      <c r="DJ73" s="28">
        <f>외인!DJ73</f>
        <v>696063.54</v>
      </c>
      <c r="DK73" s="35">
        <f>시기외12!DK73-시기외26!DK73</f>
        <v>3.108300351505331E-4</v>
      </c>
      <c r="DL73" s="28">
        <f>외인!DL73</f>
        <v>98446.44</v>
      </c>
      <c r="DM73" s="35">
        <f>시기외12!DM73-시기외26!DM73</f>
        <v>-2.9868234815697611E-4</v>
      </c>
      <c r="DN73" s="28">
        <f>외인!DN73</f>
        <v>2322392.81</v>
      </c>
      <c r="DO73" s="35">
        <f>시기외12!DO73-시기외26!DO73</f>
        <v>5.9473044518856843E-4</v>
      </c>
      <c r="DP73" s="28">
        <f>외인!DP73</f>
        <v>82169.460000000006</v>
      </c>
      <c r="DQ73" s="35">
        <f>시기외12!DQ73-시기외26!DQ73</f>
        <v>-1.3692047551603021E-3</v>
      </c>
      <c r="DR73" s="28">
        <f>외인!DR73</f>
        <v>48736.31</v>
      </c>
      <c r="DS73" s="35">
        <f>시기외12!DS73-시기외26!DS73</f>
        <v>-1.6691693188466408E-4</v>
      </c>
      <c r="DT73" s="28">
        <f>외인!DT73</f>
        <v>131484.85999999999</v>
      </c>
      <c r="DU73" s="35">
        <f>시기외12!DU73-시기외26!DU73</f>
        <v>-2.7795126890407481E-4</v>
      </c>
      <c r="DV73" s="28">
        <f>외인!DV73</f>
        <v>36088.32</v>
      </c>
      <c r="DW73" s="35">
        <f>시기외12!DW73-시기외26!DW73</f>
        <v>-1.6096332462697246E-4</v>
      </c>
      <c r="DX73" s="28">
        <f>외인!DX73</f>
        <v>127857.1</v>
      </c>
      <c r="DY73" s="35">
        <f>시기외12!DY73-시기외26!DY73</f>
        <v>5.6402215846836513E-4</v>
      </c>
      <c r="DZ73" s="28">
        <f>외인!DZ73</f>
        <v>8772.5300000000007</v>
      </c>
      <c r="EA73" s="35">
        <f>시기외12!EA73-시기외26!EA73</f>
        <v>-1.8477360552412151E-4</v>
      </c>
      <c r="EB73" s="28">
        <f>외인!EB73</f>
        <v>12816.27</v>
      </c>
      <c r="EC73" s="35">
        <f>시기외12!EC73-시기외26!EC73</f>
        <v>-2.8487630168805181E-4</v>
      </c>
      <c r="ED73" s="28">
        <f>외인!ED73</f>
        <v>10943.99</v>
      </c>
      <c r="EE73" s="35">
        <f>시기외12!EE73-시기외26!EE73</f>
        <v>-3.361863431287557E-4</v>
      </c>
      <c r="EF73" s="28">
        <f>외인!EF73</f>
        <v>239784.83</v>
      </c>
      <c r="EG73" s="35">
        <f>시기외12!EG73-시기외26!EG73</f>
        <v>-5.1023734478927241E-4</v>
      </c>
      <c r="EH73" s="28">
        <f>외인!EH73</f>
        <v>212129.04</v>
      </c>
      <c r="EI73" s="35">
        <f>시기외12!EI73-시기외26!EI73</f>
        <v>2.687213942185451E-4</v>
      </c>
      <c r="EJ73" s="28">
        <f>외인!EJ73</f>
        <v>105526.74</v>
      </c>
      <c r="EK73" s="35">
        <f>시기외12!EK73-시기외26!EK73</f>
        <v>-1.7967299111240425E-4</v>
      </c>
      <c r="EL73" s="28">
        <f>외인!EL73</f>
        <v>31762.84</v>
      </c>
      <c r="EM73" s="35">
        <f>시기외12!EM73-시기외26!EM73</f>
        <v>-9.6957927119878341E-4</v>
      </c>
      <c r="EN73" s="28">
        <f>외인!EN73</f>
        <v>48736.31</v>
      </c>
      <c r="EO73" s="35">
        <f>시기외12!EO73-시기외26!EO73</f>
        <v>-1.6691693188466408E-4</v>
      </c>
      <c r="EP73" s="28">
        <f>외인!EP73</f>
        <v>180371.16</v>
      </c>
      <c r="EQ73" s="35">
        <f>시기외12!EQ73-시기외26!EQ73</f>
        <v>-6.8518604220147849E-4</v>
      </c>
      <c r="ER73" s="28">
        <f>외인!ER73</f>
        <v>14461.33</v>
      </c>
      <c r="ES73" s="35">
        <f>시기외12!ES73-시기외26!ES73</f>
        <v>-9.4875212165824487E-4</v>
      </c>
      <c r="ET73" s="28">
        <f>외인!ET73</f>
        <v>158849.79</v>
      </c>
      <c r="EU73" s="35">
        <f>시기외12!EU73-시기외26!EU73</f>
        <v>-3.2576114119822936E-4</v>
      </c>
      <c r="EV73" s="28">
        <f>외인!EV73</f>
        <v>42644.83</v>
      </c>
      <c r="EW73" s="35">
        <f>시기외12!EW73-시기외26!EW73</f>
        <v>-1.1491089528506946E-4</v>
      </c>
      <c r="EX73" s="28">
        <f>외인!EX73</f>
        <v>57025.66</v>
      </c>
      <c r="EY73" s="35">
        <f>시기외12!EY73-시기외26!EY73</f>
        <v>7.1923617794852543E-5</v>
      </c>
    </row>
    <row r="74" spans="1:155">
      <c r="A74" s="27">
        <f>외인!A74</f>
        <v>46139</v>
      </c>
      <c r="B74" s="28">
        <f>외인!B74</f>
        <v>5257845.74</v>
      </c>
      <c r="C74" s="35">
        <f>시기외12!C74-시기외26!C74</f>
        <v>3.0587015664693091E-4</v>
      </c>
      <c r="D74" s="28">
        <f>외인!D74</f>
        <v>679529.72</v>
      </c>
      <c r="E74" s="35">
        <f>시기외12!E74-시기외26!E74</f>
        <v>-3.9357881103103791E-4</v>
      </c>
      <c r="F74" s="28">
        <f>외인!F74</f>
        <v>2143200.61</v>
      </c>
      <c r="G74" s="35">
        <f>시기외12!G74-시기외26!G74</f>
        <v>5.8284260789621836E-4</v>
      </c>
      <c r="H74" s="28">
        <f>외인!H74</f>
        <v>347835.7</v>
      </c>
      <c r="I74" s="35">
        <f>시기외12!I74-시기외26!I74</f>
        <v>7.812773107943754E-5</v>
      </c>
      <c r="J74" s="28">
        <f>외인!J74</f>
        <v>47329.84</v>
      </c>
      <c r="K74" s="35">
        <f>시기외12!K74-시기외26!K74</f>
        <v>-1.4246903700143934E-4</v>
      </c>
      <c r="L74" s="28">
        <f>외인!L74</f>
        <v>318349.51</v>
      </c>
      <c r="M74" s="35">
        <f>시기외12!M74-시기외26!M74</f>
        <v>7.0319981705437538E-5</v>
      </c>
      <c r="N74" s="28">
        <f>외인!N74</f>
        <v>241144.72</v>
      </c>
      <c r="O74" s="35">
        <f>시기외12!O74-시기외26!O74</f>
        <v>3.431650211686598E-4</v>
      </c>
      <c r="P74" s="28">
        <f>외인!P74</f>
        <v>197150.45</v>
      </c>
      <c r="Q74" s="35">
        <f>시기외12!Q74-시기외26!Q74</f>
        <v>-5.8759616132548651E-4</v>
      </c>
      <c r="R74" s="28">
        <f>외인!R74</f>
        <v>132728.4</v>
      </c>
      <c r="S74" s="35">
        <f>시기외12!S74-시기외26!S74</f>
        <v>-3.7095378690531916E-4</v>
      </c>
      <c r="T74" s="28">
        <f>외인!T74</f>
        <v>8795.8700000000008</v>
      </c>
      <c r="U74" s="35">
        <f>시기외12!U74-시기외26!U74</f>
        <v>4.7831713755866023E-4</v>
      </c>
      <c r="V74" s="28">
        <f>외인!V74</f>
        <v>129017.19</v>
      </c>
      <c r="W74" s="35">
        <f>시기외12!W74-시기외26!W74</f>
        <v>5.6662884166990696E-4</v>
      </c>
      <c r="X74" s="28">
        <f>외인!X74</f>
        <v>2365904.2999999998</v>
      </c>
      <c r="Y74" s="35">
        <f>시기외12!Y74-시기외26!Y74</f>
        <v>6.4571579982392502E-4</v>
      </c>
      <c r="Z74" s="28">
        <f>외인!Z74</f>
        <v>42496.72</v>
      </c>
      <c r="AA74" s="35">
        <f>시기외12!AA74-시기외26!AA74</f>
        <v>-1.4717888282600293E-4</v>
      </c>
      <c r="AB74" s="28">
        <f>외인!AB74</f>
        <v>208551.63</v>
      </c>
      <c r="AC74" s="35">
        <f>시기외12!AC74-시기외26!AC74</f>
        <v>-2.2109104503741884E-4</v>
      </c>
      <c r="AD74" s="28">
        <f>외인!AD74</f>
        <v>19580.91</v>
      </c>
      <c r="AE74" s="35">
        <f>시기외12!AE74-시기외26!AE74</f>
        <v>-5.4342976681089549E-5</v>
      </c>
      <c r="AF74" s="28">
        <f>외인!AF74</f>
        <v>25156.59</v>
      </c>
      <c r="AG74" s="35">
        <f>시기외12!AG74-시기외26!AG74</f>
        <v>-1.2351842141068156E-4</v>
      </c>
      <c r="AH74" s="28">
        <f>외인!AH74</f>
        <v>235511.51</v>
      </c>
      <c r="AI74" s="35">
        <f>시기외12!AI74-시기외26!AI74</f>
        <v>6.1781776355773624E-4</v>
      </c>
      <c r="AJ74" s="28">
        <f>외인!AJ74</f>
        <v>110089.22</v>
      </c>
      <c r="AK74" s="35">
        <f>시기외12!AK74-시기외26!AK74</f>
        <v>-5.5804346863678241E-4</v>
      </c>
      <c r="AL74" s="28">
        <f>외인!AL74</f>
        <v>91620.36</v>
      </c>
      <c r="AM74" s="35">
        <f>시기외12!AM74-시기외26!AM74</f>
        <v>-2.7150572937440691E-4</v>
      </c>
      <c r="AN74" s="28">
        <f>외인!AN74</f>
        <v>169545.66</v>
      </c>
      <c r="AO74" s="35">
        <f>시기외12!AO74-시기외26!AO74</f>
        <v>6.0236426280961281E-4</v>
      </c>
      <c r="AP74" s="28">
        <f>외인!AP74</f>
        <v>171471.02</v>
      </c>
      <c r="AQ74" s="35">
        <f>시기외12!AQ74-시기외26!AQ74</f>
        <v>-2.1725988016760625E-4</v>
      </c>
      <c r="AR74" s="28">
        <f>외인!AR74</f>
        <v>25168.6</v>
      </c>
      <c r="AS74" s="35">
        <f>시기외12!AS74-시기외26!AS74</f>
        <v>5.6543623854153841E-4</v>
      </c>
      <c r="AT74" s="28">
        <f>외인!AT74</f>
        <v>84257.38</v>
      </c>
      <c r="AU74" s="35">
        <f>시기외12!AU74-시기외26!AU74</f>
        <v>2.0392999342908893E-4</v>
      </c>
      <c r="AV74" s="28">
        <f>외인!AV74</f>
        <v>49603.3</v>
      </c>
      <c r="AW74" s="35">
        <f>시기외12!AW74-시기외26!AW74</f>
        <v>-2.4601622205702787E-4</v>
      </c>
      <c r="AX74" s="28">
        <f>외인!AX74</f>
        <v>75764.38</v>
      </c>
      <c r="AY74" s="35">
        <f>시기외12!AY74-시기외26!AY74</f>
        <v>3.8990723503360119E-5</v>
      </c>
      <c r="AZ74" s="28">
        <f>외인!AZ74</f>
        <v>2554780.0699999998</v>
      </c>
      <c r="BA74" s="35">
        <f>시기외12!BA74-시기외26!BA74</f>
        <v>5.6643704218504293E-4</v>
      </c>
      <c r="BB74" s="28">
        <f>외인!BB74</f>
        <v>99974.56</v>
      </c>
      <c r="BC74" s="35">
        <f>시기외12!BC74-시기외26!BC74</f>
        <v>-1.1651508402259298E-5</v>
      </c>
      <c r="BD74" s="28">
        <f>외인!BD74</f>
        <v>40558.519999999997</v>
      </c>
      <c r="BE74" s="35">
        <f>시기외12!BE74-시기외26!BE74</f>
        <v>3.520189271326718E-4</v>
      </c>
      <c r="BF74" s="28">
        <f>외인!BF74</f>
        <v>0</v>
      </c>
      <c r="BG74" s="35" t="e">
        <f>시기외12!BG74-시기외26!BG74</f>
        <v>#DIV/0!</v>
      </c>
      <c r="BH74" s="28">
        <f>외인!BH74</f>
        <v>101510.73</v>
      </c>
      <c r="BI74" s="35">
        <f>시기외12!BI74-시기외26!BI74</f>
        <v>2.3400549405362702E-4</v>
      </c>
      <c r="BJ74" s="28">
        <f>외인!BJ74</f>
        <v>135949.75</v>
      </c>
      <c r="BK74" s="35">
        <f>시기외12!BK74-시기외26!BK74</f>
        <v>3.395681376738575E-5</v>
      </c>
      <c r="BL74" s="28">
        <f>외인!BL74</f>
        <v>50983.69</v>
      </c>
      <c r="BM74" s="35">
        <f>시기외12!BM74-시기외26!BM74</f>
        <v>5.6920753871569549E-4</v>
      </c>
      <c r="BN74" s="28">
        <f>외인!BN74</f>
        <v>52317.21</v>
      </c>
      <c r="BO74" s="35">
        <f>시기외12!BO74-시기외26!BO74</f>
        <v>1.0571087325628803E-3</v>
      </c>
      <c r="BP74" s="28">
        <f>외인!BP74</f>
        <v>85878.87</v>
      </c>
      <c r="BQ74" s="35">
        <f>시기외12!BQ74-시기외26!BQ74</f>
        <v>-3.4254129051915477E-5</v>
      </c>
      <c r="BR74" s="28">
        <f>외인!BR74</f>
        <v>329099.19</v>
      </c>
      <c r="BS74" s="35">
        <f>시기외12!BS74-시기외26!BS74</f>
        <v>2.2180918566851236E-4</v>
      </c>
      <c r="BT74" s="28">
        <f>외인!BT74</f>
        <v>2410282.0099999998</v>
      </c>
      <c r="BU74" s="35">
        <f>시기외12!BU74-시기외26!BU74</f>
        <v>6.3253661548164856E-4</v>
      </c>
      <c r="BV74" s="28">
        <f>외인!BV74</f>
        <v>427305.83</v>
      </c>
      <c r="BW74" s="35">
        <f>시기외12!BW74-시기외26!BW74</f>
        <v>-2.3697198078805417E-4</v>
      </c>
      <c r="BX74" s="28">
        <f>외인!BX74</f>
        <v>75670.37</v>
      </c>
      <c r="BY74" s="35">
        <f>시기외12!BY74-시기외26!BY74</f>
        <v>-1.8096395908677942E-4</v>
      </c>
      <c r="BZ74" s="28">
        <f>외인!BZ74</f>
        <v>261166.02</v>
      </c>
      <c r="CA74" s="35">
        <f>시기외12!CA74-시기외26!CA74</f>
        <v>3.036876679282693E-4</v>
      </c>
      <c r="CB74" s="28">
        <f>외인!CB74</f>
        <v>13094.73</v>
      </c>
      <c r="CC74" s="35">
        <f>시기외12!CC74-시기외26!CC74</f>
        <v>-3.8613288636338196E-4</v>
      </c>
      <c r="CD74" s="28">
        <f>외인!CD74</f>
        <v>29055.94</v>
      </c>
      <c r="CE74" s="35">
        <f>시기외12!CE74-시기외26!CE74</f>
        <v>-1.0056298582418813E-3</v>
      </c>
      <c r="CF74" s="28">
        <f>외인!CF74</f>
        <v>28632.49</v>
      </c>
      <c r="CG74" s="35">
        <f>시기외12!CG74-시기외26!CG74</f>
        <v>5.9902327429902638E-4</v>
      </c>
      <c r="CH74" s="28">
        <f>외인!CH74</f>
        <v>70430.84</v>
      </c>
      <c r="CI74" s="35">
        <f>시기외12!CI74-시기외26!CI74</f>
        <v>-1.2260332419891673E-4</v>
      </c>
      <c r="CJ74" s="28">
        <f>외인!CJ74</f>
        <v>378864.74</v>
      </c>
      <c r="CK74" s="35">
        <f>시기외12!CK74-시기외26!CK74</f>
        <v>-6.8072550962922258E-4</v>
      </c>
      <c r="CL74" s="28">
        <f>외인!CL74</f>
        <v>240376.32000000001</v>
      </c>
      <c r="CM74" s="35">
        <f>시기외12!CM74-시기외26!CM74</f>
        <v>-1.5264024825484556E-4</v>
      </c>
      <c r="CN74" s="28">
        <f>외인!CN74</f>
        <v>125486.91</v>
      </c>
      <c r="CO74" s="35">
        <f>시기외12!CO74-시기외26!CO74</f>
        <v>-2.8685828433765083E-4</v>
      </c>
      <c r="CP74" s="28">
        <f>외인!CP74</f>
        <v>100560.18</v>
      </c>
      <c r="CQ74" s="35">
        <f>시기외12!CQ74-시기외26!CQ74</f>
        <v>-1.3118067186151369E-5</v>
      </c>
      <c r="CR74" s="28">
        <f>외인!CR74</f>
        <v>169098.11</v>
      </c>
      <c r="CS74" s="35">
        <f>시기외12!CS74-시기외26!CS74</f>
        <v>-3.30279885532264E-4</v>
      </c>
      <c r="CT74" s="28">
        <f>외인!CT74</f>
        <v>163117.31</v>
      </c>
      <c r="CU74" s="35">
        <f>시기외12!CU74-시기외26!CU74</f>
        <v>-2.0621748251223098E-4</v>
      </c>
      <c r="CV74" s="28">
        <f>외인!CV74</f>
        <v>2410282.0099999998</v>
      </c>
      <c r="CW74" s="35">
        <f>시기외12!CW74-시기외26!CW74</f>
        <v>6.3253661548164856E-4</v>
      </c>
      <c r="CX74" s="28">
        <f>외인!CX74</f>
        <v>248686.3</v>
      </c>
      <c r="CY74" s="35">
        <f>시기외12!CY74-시기외26!CY74</f>
        <v>-1.7846974875501405E-4</v>
      </c>
      <c r="CZ74" s="28">
        <f>외인!CZ74</f>
        <v>19863.7</v>
      </c>
      <c r="DA74" s="35">
        <f>시기외12!DA74-시기외26!DA74</f>
        <v>5.2004156543357426E-4</v>
      </c>
      <c r="DB74" s="28">
        <f>외인!DB74</f>
        <v>40558.519999999997</v>
      </c>
      <c r="DC74" s="35">
        <f>시기외12!DC74-시기외26!DC74</f>
        <v>3.520189271326718E-4</v>
      </c>
      <c r="DD74" s="28">
        <f>외인!DD74</f>
        <v>8795.8700000000008</v>
      </c>
      <c r="DE74" s="35">
        <f>시기외12!DE74-시기외26!DE74</f>
        <v>4.7831713755866023E-4</v>
      </c>
      <c r="DF74" s="28">
        <f>외인!DF74</f>
        <v>56974.93</v>
      </c>
      <c r="DG74" s="35">
        <f>시기외12!DG74-시기외26!DG74</f>
        <v>-2.4074570547574434E-4</v>
      </c>
      <c r="DH74" s="28">
        <f>외인!DH74</f>
        <v>20680.64</v>
      </c>
      <c r="DI74" s="35">
        <f>시기외12!DI74-시기외26!DI74</f>
        <v>-1.4892762116870484E-3</v>
      </c>
      <c r="DJ74" s="28">
        <f>외인!DJ74</f>
        <v>708835.94</v>
      </c>
      <c r="DK74" s="35">
        <f>시기외12!DK74-시기외26!DK74</f>
        <v>3.1997954937269856E-4</v>
      </c>
      <c r="DL74" s="28">
        <f>외인!DL74</f>
        <v>100296.48</v>
      </c>
      <c r="DM74" s="35">
        <f>시기외12!DM74-시기외26!DM74</f>
        <v>-3.2342920936982971E-4</v>
      </c>
      <c r="DN74" s="28">
        <f>외인!DN74</f>
        <v>2410282.0099999998</v>
      </c>
      <c r="DO74" s="35">
        <f>시기외12!DO74-시기외26!DO74</f>
        <v>6.3253661548164856E-4</v>
      </c>
      <c r="DP74" s="28">
        <f>외인!DP74</f>
        <v>84454.47</v>
      </c>
      <c r="DQ74" s="35">
        <f>시기외12!DQ74-시기외26!DQ74</f>
        <v>-1.0736199186116675E-3</v>
      </c>
      <c r="DR74" s="28">
        <f>외인!DR74</f>
        <v>49177.36</v>
      </c>
      <c r="DS74" s="35">
        <f>시기외12!DS74-시기외26!DS74</f>
        <v>-1.2914772683434881E-4</v>
      </c>
      <c r="DT74" s="28">
        <f>외인!DT74</f>
        <v>132728.4</v>
      </c>
      <c r="DU74" s="35">
        <f>시기외12!DU74-시기외26!DU74</f>
        <v>-3.7095378690531916E-4</v>
      </c>
      <c r="DV74" s="28">
        <f>외인!DV74</f>
        <v>36092.47</v>
      </c>
      <c r="DW74" s="35">
        <f>시기외12!DW74-시기외26!DW74</f>
        <v>-1.6680775213383914E-4</v>
      </c>
      <c r="DX74" s="28">
        <f>외인!DX74</f>
        <v>129017.19</v>
      </c>
      <c r="DY74" s="35">
        <f>시기외12!DY74-시기외26!DY74</f>
        <v>5.6662884166990696E-4</v>
      </c>
      <c r="DZ74" s="28">
        <f>외인!DZ74</f>
        <v>8792.76</v>
      </c>
      <c r="EA74" s="35">
        <f>시기외12!EA74-시기외26!EA74</f>
        <v>-2.0255382120955095E-4</v>
      </c>
      <c r="EB74" s="28">
        <f>외인!EB74</f>
        <v>12783.18</v>
      </c>
      <c r="EC74" s="35">
        <f>시기외12!EC74-시기외26!EC74</f>
        <v>-3.2565595351019289E-4</v>
      </c>
      <c r="ED74" s="28">
        <f>외인!ED74</f>
        <v>11244.98</v>
      </c>
      <c r="EE74" s="35">
        <f>시기외12!EE74-시기외26!EE74</f>
        <v>-4.5992051709040744E-4</v>
      </c>
      <c r="EF74" s="28">
        <f>외인!EF74</f>
        <v>239612.74</v>
      </c>
      <c r="EG74" s="35">
        <f>시기외12!EG74-시기외26!EG74</f>
        <v>-5.6595305732997476E-4</v>
      </c>
      <c r="EH74" s="28">
        <f>외인!EH74</f>
        <v>222013.68</v>
      </c>
      <c r="EI74" s="35">
        <f>시기외12!EI74-시기외26!EI74</f>
        <v>2.4513842565139922E-4</v>
      </c>
      <c r="EJ74" s="28">
        <f>외인!EJ74</f>
        <v>106137.28</v>
      </c>
      <c r="EK74" s="35">
        <f>시기외12!EK74-시기외26!EK74</f>
        <v>-1.7284168938533438E-4</v>
      </c>
      <c r="EL74" s="28">
        <f>외인!EL74</f>
        <v>31657.64</v>
      </c>
      <c r="EM74" s="35">
        <f>시기외12!EM74-시기외26!EM74</f>
        <v>-9.5543536036179566E-4</v>
      </c>
      <c r="EN74" s="28">
        <f>외인!EN74</f>
        <v>49177.36</v>
      </c>
      <c r="EO74" s="35">
        <f>시기외12!EO74-시기외26!EO74</f>
        <v>-1.2914772683434881E-4</v>
      </c>
      <c r="EP74" s="28">
        <f>외인!EP74</f>
        <v>178247.09</v>
      </c>
      <c r="EQ74" s="35">
        <f>시기외12!EQ74-시기외26!EQ74</f>
        <v>-8.1542191903503708E-4</v>
      </c>
      <c r="ER74" s="28">
        <f>외인!ER74</f>
        <v>14697.58</v>
      </c>
      <c r="ES74" s="35">
        <f>시기외12!ES74-시기외26!ES74</f>
        <v>-5.5737978423241533E-4</v>
      </c>
      <c r="ET74" s="28">
        <f>외인!ET74</f>
        <v>171471.02</v>
      </c>
      <c r="EU74" s="35">
        <f>시기외12!EU74-시기외26!EU74</f>
        <v>-2.1725988016760625E-4</v>
      </c>
      <c r="EV74" s="28">
        <f>외인!EV74</f>
        <v>42496.72</v>
      </c>
      <c r="EW74" s="35">
        <f>시기외12!EW74-시기외26!EW74</f>
        <v>-1.4717888282600293E-4</v>
      </c>
      <c r="EX74" s="28">
        <f>외인!EX74</f>
        <v>58063.45</v>
      </c>
      <c r="EY74" s="35">
        <f>시기외12!EY74-시기외26!EY74</f>
        <v>7.8142032216631826E-5</v>
      </c>
    </row>
    <row r="75" spans="1:155">
      <c r="A75" s="27">
        <f>외인!A75</f>
        <v>46140</v>
      </c>
      <c r="B75" s="28">
        <f>외인!B75</f>
        <v>5278520.33</v>
      </c>
      <c r="C75" s="35">
        <f>시기외12!C75-시기외26!C75</f>
        <v>2.6000793373129842E-4</v>
      </c>
      <c r="D75" s="28">
        <f>외인!D75</f>
        <v>673932.24</v>
      </c>
      <c r="E75" s="35">
        <f>시기외12!E75-시기외26!E75</f>
        <v>-3.6039749793624967E-4</v>
      </c>
      <c r="F75" s="28">
        <f>외인!F75</f>
        <v>2139500.6800000002</v>
      </c>
      <c r="G75" s="35">
        <f>시기외12!G75-시기외26!G75</f>
        <v>5.5679151996417616E-4</v>
      </c>
      <c r="H75" s="28">
        <f>외인!H75</f>
        <v>361379.78</v>
      </c>
      <c r="I75" s="35">
        <f>시기외12!I75-시기외26!I75</f>
        <v>-8.80637665344494E-5</v>
      </c>
      <c r="J75" s="28">
        <f>외인!J75</f>
        <v>47210.15</v>
      </c>
      <c r="K75" s="35">
        <f>시기외12!K75-시기외26!K75</f>
        <v>-1.6657867965510229E-4</v>
      </c>
      <c r="L75" s="28">
        <f>외인!L75</f>
        <v>331703.03999999998</v>
      </c>
      <c r="M75" s="35">
        <f>시기외12!M75-시기외26!M75</f>
        <v>-5.0007469520871317E-5</v>
      </c>
      <c r="N75" s="28">
        <f>외인!N75</f>
        <v>250266.99</v>
      </c>
      <c r="O75" s="35">
        <f>시기외12!O75-시기외26!O75</f>
        <v>3.4118016151773751E-4</v>
      </c>
      <c r="P75" s="28">
        <f>외인!P75</f>
        <v>195369.28</v>
      </c>
      <c r="Q75" s="35">
        <f>시기외12!Q75-시기외26!Q75</f>
        <v>-6.9768414679721312E-4</v>
      </c>
      <c r="R75" s="28">
        <f>외인!R75</f>
        <v>134851.04999999999</v>
      </c>
      <c r="S75" s="35">
        <f>시기외12!S75-시기외26!S75</f>
        <v>-3.6149415451310713E-4</v>
      </c>
      <c r="T75" s="28">
        <f>외인!T75</f>
        <v>8980.99</v>
      </c>
      <c r="U75" s="35">
        <f>시기외12!U75-시기외26!U75</f>
        <v>6.2231596385955957E-4</v>
      </c>
      <c r="V75" s="28">
        <f>외인!V75</f>
        <v>129246.6</v>
      </c>
      <c r="W75" s="35">
        <f>시기외12!W75-시기외26!W75</f>
        <v>5.7806793088948597E-4</v>
      </c>
      <c r="X75" s="28">
        <f>외인!X75</f>
        <v>2356135.92</v>
      </c>
      <c r="Y75" s="35">
        <f>시기외12!Y75-시기외26!Y75</f>
        <v>6.1380345253621836E-4</v>
      </c>
      <c r="Z75" s="28">
        <f>외인!Z75</f>
        <v>43740.44</v>
      </c>
      <c r="AA75" s="35">
        <f>시기외12!AA75-시기외26!AA75</f>
        <v>-8.2948303848599716E-5</v>
      </c>
      <c r="AB75" s="28">
        <f>외인!AB75</f>
        <v>210486.41</v>
      </c>
      <c r="AC75" s="35">
        <f>시기외12!AC75-시기외26!AC75</f>
        <v>-2.7484857884096752E-4</v>
      </c>
      <c r="AD75" s="28">
        <f>외인!AD75</f>
        <v>19464.14</v>
      </c>
      <c r="AE75" s="35">
        <f>시기외12!AE75-시기외26!AE75</f>
        <v>-2.5648326037614431E-4</v>
      </c>
      <c r="AF75" s="28">
        <f>외인!AF75</f>
        <v>24958.7</v>
      </c>
      <c r="AG75" s="35">
        <f>시기외12!AG75-시기외26!AG75</f>
        <v>-1.2310601792526983E-4</v>
      </c>
      <c r="AH75" s="28">
        <f>외인!AH75</f>
        <v>232599.11</v>
      </c>
      <c r="AI75" s="35">
        <f>시기외12!AI75-시기외26!AI75</f>
        <v>5.8817535887077503E-4</v>
      </c>
      <c r="AJ75" s="28">
        <f>외인!AJ75</f>
        <v>111623.38</v>
      </c>
      <c r="AK75" s="35">
        <f>시기외12!AK75-시기외26!AK75</f>
        <v>-4.8642822230564537E-4</v>
      </c>
      <c r="AL75" s="28">
        <f>외인!AL75</f>
        <v>93270.27</v>
      </c>
      <c r="AM75" s="35">
        <f>시기외12!AM75-시기외26!AM75</f>
        <v>-3.4334233342635831E-4</v>
      </c>
      <c r="AN75" s="28">
        <f>외인!AN75</f>
        <v>177078.6</v>
      </c>
      <c r="AO75" s="35">
        <f>시기외12!AO75-시기외26!AO75</f>
        <v>6.2628390399804162E-4</v>
      </c>
      <c r="AP75" s="28">
        <f>외인!AP75</f>
        <v>169825.83</v>
      </c>
      <c r="AQ75" s="35">
        <f>시기외12!AQ75-시기외26!AQ75</f>
        <v>-3.8155514280445359E-4</v>
      </c>
      <c r="AR75" s="28">
        <f>외인!AR75</f>
        <v>25236.46</v>
      </c>
      <c r="AS75" s="35">
        <f>시기외12!AS75-시기외26!AS75</f>
        <v>5.8329217643859508E-4</v>
      </c>
      <c r="AT75" s="28">
        <f>외인!AT75</f>
        <v>86090.53</v>
      </c>
      <c r="AU75" s="35">
        <f>시기외12!AU75-시기외26!AU75</f>
        <v>1.6651791559851848E-4</v>
      </c>
      <c r="AV75" s="28">
        <f>외인!AV75</f>
        <v>49337.120000000003</v>
      </c>
      <c r="AW75" s="35">
        <f>시기외12!AW75-시기외26!AW75</f>
        <v>-2.8150623043877591E-4</v>
      </c>
      <c r="AX75" s="28">
        <f>외인!AX75</f>
        <v>77319.67</v>
      </c>
      <c r="AY75" s="35">
        <f>시기외12!AY75-시기외26!AY75</f>
        <v>2.4241162227519979E-4</v>
      </c>
      <c r="AZ75" s="28">
        <f>외인!AZ75</f>
        <v>2553635.63</v>
      </c>
      <c r="BA75" s="35">
        <f>시기외12!BA75-시기외26!BA75</f>
        <v>5.101239735319081E-4</v>
      </c>
      <c r="BB75" s="28">
        <f>외인!BB75</f>
        <v>101528.05</v>
      </c>
      <c r="BC75" s="35">
        <f>시기외12!BC75-시기외26!BC75</f>
        <v>1.7065832231545871E-5</v>
      </c>
      <c r="BD75" s="28">
        <f>외인!BD75</f>
        <v>39766.1</v>
      </c>
      <c r="BE75" s="35">
        <f>시기외12!BE75-시기외26!BE75</f>
        <v>3.8520586070480887E-4</v>
      </c>
      <c r="BF75" s="28">
        <f>외인!BF75</f>
        <v>0</v>
      </c>
      <c r="BG75" s="35" t="e">
        <f>시기외12!BG75-시기외26!BG75</f>
        <v>#DIV/0!</v>
      </c>
      <c r="BH75" s="28">
        <f>외인!BH75</f>
        <v>102302.03</v>
      </c>
      <c r="BI75" s="35">
        <f>시기외12!BI75-시기외26!BI75</f>
        <v>3.4919237628840095E-4</v>
      </c>
      <c r="BJ75" s="28">
        <f>외인!BJ75</f>
        <v>139506.01999999999</v>
      </c>
      <c r="BK75" s="35">
        <f>시기외12!BK75-시기외26!BK75</f>
        <v>-6.029099223562955E-5</v>
      </c>
      <c r="BL75" s="28">
        <f>외인!BL75</f>
        <v>51006.48</v>
      </c>
      <c r="BM75" s="35">
        <f>시기외12!BM75-시기외26!BM75</f>
        <v>6.427270288378677E-4</v>
      </c>
      <c r="BN75" s="28">
        <f>외인!BN75</f>
        <v>57165.5</v>
      </c>
      <c r="BO75" s="35">
        <f>시기외12!BO75-시기외26!BO75</f>
        <v>1.1549686169739885E-3</v>
      </c>
      <c r="BP75" s="28">
        <f>외인!BP75</f>
        <v>87633.35</v>
      </c>
      <c r="BQ75" s="35">
        <f>시기외12!BQ75-시기외26!BQ75</f>
        <v>1.3886902272004092E-4</v>
      </c>
      <c r="BR75" s="28">
        <f>외인!BR75</f>
        <v>326099.03999999998</v>
      </c>
      <c r="BS75" s="35">
        <f>시기외12!BS75-시기외26!BS75</f>
        <v>7.222170087678708E-5</v>
      </c>
      <c r="BT75" s="28">
        <f>외인!BT75</f>
        <v>2400740.38</v>
      </c>
      <c r="BU75" s="35">
        <f>시기외12!BU75-시기외26!BU75</f>
        <v>6.0138841583499188E-4</v>
      </c>
      <c r="BV75" s="28">
        <f>외인!BV75</f>
        <v>427497.76</v>
      </c>
      <c r="BW75" s="35">
        <f>시기외12!BW75-시기외26!BW75</f>
        <v>-2.8787439301537342E-4</v>
      </c>
      <c r="BX75" s="28">
        <f>외인!BX75</f>
        <v>75729.75</v>
      </c>
      <c r="BY75" s="35">
        <f>시기외12!BY75-시기외26!BY75</f>
        <v>-2.3583674588850516E-4</v>
      </c>
      <c r="BZ75" s="28">
        <f>외인!BZ75</f>
        <v>270348.86</v>
      </c>
      <c r="CA75" s="35">
        <f>시기외12!CA75-시기외26!CA75</f>
        <v>2.9409385583670602E-4</v>
      </c>
      <c r="CB75" s="28">
        <f>외인!CB75</f>
        <v>13126.57</v>
      </c>
      <c r="CC75" s="35">
        <f>시기외12!CC75-시기외26!CC75</f>
        <v>-3.3978735848443856E-4</v>
      </c>
      <c r="CD75" s="28">
        <f>외인!CD75</f>
        <v>29101.42</v>
      </c>
      <c r="CE75" s="35">
        <f>시기외12!CE75-시기외26!CE75</f>
        <v>-8.94076691513914E-4</v>
      </c>
      <c r="CF75" s="28">
        <f>외인!CF75</f>
        <v>28478.25</v>
      </c>
      <c r="CG75" s="35">
        <f>시기외12!CG75-시기외26!CG75</f>
        <v>5.5975860175349473E-4</v>
      </c>
      <c r="CH75" s="28">
        <f>외인!CH75</f>
        <v>70190.17</v>
      </c>
      <c r="CI75" s="35">
        <f>시기외12!CI75-시기외26!CI75</f>
        <v>-1.4406954364031254E-4</v>
      </c>
      <c r="CJ75" s="28">
        <f>외인!CJ75</f>
        <v>374713.1</v>
      </c>
      <c r="CK75" s="35">
        <f>시기외12!CK75-시기외26!CK75</f>
        <v>-6.2002699321531672E-4</v>
      </c>
      <c r="CL75" s="28">
        <f>외인!CL75</f>
        <v>242467.22</v>
      </c>
      <c r="CM75" s="35">
        <f>시기외12!CM75-시기외26!CM75</f>
        <v>-1.9340473379820782E-4</v>
      </c>
      <c r="CN75" s="28">
        <f>외인!CN75</f>
        <v>125086.9</v>
      </c>
      <c r="CO75" s="35">
        <f>시기외12!CO75-시기외26!CO75</f>
        <v>-2.8468620495030654E-4</v>
      </c>
      <c r="CP75" s="28">
        <f>외인!CP75</f>
        <v>102105.99</v>
      </c>
      <c r="CQ75" s="35">
        <f>시기외12!CQ75-시기외26!CQ75</f>
        <v>1.5635913173039466E-5</v>
      </c>
      <c r="CR75" s="28">
        <f>외인!CR75</f>
        <v>171905.69</v>
      </c>
      <c r="CS75" s="35">
        <f>시기외12!CS75-시기외26!CS75</f>
        <v>-3.0127194384597044E-4</v>
      </c>
      <c r="CT75" s="28">
        <f>외인!CT75</f>
        <v>165222.32</v>
      </c>
      <c r="CU75" s="35">
        <f>시기외12!CU75-시기외26!CU75</f>
        <v>-4.0499947856417783E-4</v>
      </c>
      <c r="CV75" s="28">
        <f>외인!CV75</f>
        <v>2400740.38</v>
      </c>
      <c r="CW75" s="35">
        <f>시기외12!CW75-시기외26!CW75</f>
        <v>6.0138841583499188E-4</v>
      </c>
      <c r="CX75" s="28">
        <f>외인!CX75</f>
        <v>256559.81</v>
      </c>
      <c r="CY75" s="35">
        <f>시기외12!CY75-시기외26!CY75</f>
        <v>-3.5886220281013516E-4</v>
      </c>
      <c r="CZ75" s="28">
        <f>외인!CZ75</f>
        <v>19561.28</v>
      </c>
      <c r="DA75" s="35">
        <f>시기외12!DA75-시기외26!DA75</f>
        <v>-1.2126156031367187E-4</v>
      </c>
      <c r="DB75" s="28">
        <f>외인!DB75</f>
        <v>39766.1</v>
      </c>
      <c r="DC75" s="35">
        <f>시기외12!DC75-시기외26!DC75</f>
        <v>3.8520586070480887E-4</v>
      </c>
      <c r="DD75" s="28">
        <f>외인!DD75</f>
        <v>8980.99</v>
      </c>
      <c r="DE75" s="35">
        <f>시기외12!DE75-시기외26!DE75</f>
        <v>6.2231596385955957E-4</v>
      </c>
      <c r="DF75" s="28">
        <f>외인!DF75</f>
        <v>57021.45</v>
      </c>
      <c r="DG75" s="35">
        <f>시기외12!DG75-시기외26!DG75</f>
        <v>-3.0992035471526865E-4</v>
      </c>
      <c r="DH75" s="28">
        <f>외인!DH75</f>
        <v>20765.599999999999</v>
      </c>
      <c r="DI75" s="35">
        <f>시기외12!DI75-시기외26!DI75</f>
        <v>-1.3197946509063262E-3</v>
      </c>
      <c r="DJ75" s="28">
        <f>외인!DJ75</f>
        <v>709401.13</v>
      </c>
      <c r="DK75" s="35">
        <f>시기외12!DK75-시기외26!DK75</f>
        <v>2.0185789236322341E-4</v>
      </c>
      <c r="DL75" s="28">
        <f>외인!DL75</f>
        <v>99861.97</v>
      </c>
      <c r="DM75" s="35">
        <f>시기외12!DM75-시기외26!DM75</f>
        <v>-3.2609898303878246E-4</v>
      </c>
      <c r="DN75" s="28">
        <f>외인!DN75</f>
        <v>2400740.38</v>
      </c>
      <c r="DO75" s="35">
        <f>시기외12!DO75-시기외26!DO75</f>
        <v>6.0138841583499188E-4</v>
      </c>
      <c r="DP75" s="28">
        <f>외인!DP75</f>
        <v>81614.03</v>
      </c>
      <c r="DQ75" s="35">
        <f>시기외12!DQ75-시기외26!DQ75</f>
        <v>-9.037665340600261E-4</v>
      </c>
      <c r="DR75" s="28">
        <f>외인!DR75</f>
        <v>49014.64</v>
      </c>
      <c r="DS75" s="35">
        <f>시기외12!DS75-시기외26!DS75</f>
        <v>-2.3230185530397855E-5</v>
      </c>
      <c r="DT75" s="28">
        <f>외인!DT75</f>
        <v>134851.04999999999</v>
      </c>
      <c r="DU75" s="35">
        <f>시기외12!DU75-시기외26!DU75</f>
        <v>-3.6149415451310713E-4</v>
      </c>
      <c r="DV75" s="28">
        <f>외인!DV75</f>
        <v>36779.730000000003</v>
      </c>
      <c r="DW75" s="35">
        <f>시기외12!DW75-시기외26!DW75</f>
        <v>-6.7140377888436347E-5</v>
      </c>
      <c r="DX75" s="28">
        <f>외인!DX75</f>
        <v>129246.6</v>
      </c>
      <c r="DY75" s="35">
        <f>시기외12!DY75-시기외26!DY75</f>
        <v>5.7806793088948597E-4</v>
      </c>
      <c r="DZ75" s="28">
        <f>외인!DZ75</f>
        <v>8764.33</v>
      </c>
      <c r="EA75" s="35">
        <f>시기외12!EA75-시기외26!EA75</f>
        <v>-1.6125032221622163E-4</v>
      </c>
      <c r="EB75" s="28">
        <f>외인!EB75</f>
        <v>12889.8</v>
      </c>
      <c r="EC75" s="35">
        <f>시기외12!EC75-시기외26!EC75</f>
        <v>-2.9656995589084131E-4</v>
      </c>
      <c r="ED75" s="28">
        <f>외인!ED75</f>
        <v>11215.91</v>
      </c>
      <c r="EE75" s="35">
        <f>시기외12!EE75-시기외26!EE75</f>
        <v>-6.3390717524812576E-4</v>
      </c>
      <c r="EF75" s="28">
        <f>외인!EF75</f>
        <v>239031.26</v>
      </c>
      <c r="EG75" s="35">
        <f>시기외12!EG75-시기외26!EG75</f>
        <v>-5.4365684359679236E-4</v>
      </c>
      <c r="EH75" s="28">
        <f>외인!EH75</f>
        <v>225319.08</v>
      </c>
      <c r="EI75" s="35">
        <f>시기외12!EI75-시기외26!EI75</f>
        <v>2.3089809711932777E-4</v>
      </c>
      <c r="EJ75" s="28">
        <f>외인!EJ75</f>
        <v>105551.09</v>
      </c>
      <c r="EK75" s="35">
        <f>시기외12!EK75-시기외26!EK75</f>
        <v>-1.3771306596359551E-4</v>
      </c>
      <c r="EL75" s="28">
        <f>외인!EL75</f>
        <v>31724.65</v>
      </c>
      <c r="EM75" s="35">
        <f>시기외12!EM75-시기외26!EM75</f>
        <v>-8.5113611655238033E-4</v>
      </c>
      <c r="EN75" s="28">
        <f>외인!EN75</f>
        <v>49014.64</v>
      </c>
      <c r="EO75" s="35">
        <f>시기외12!EO75-시기외26!EO75</f>
        <v>-2.3230185530397855E-5</v>
      </c>
      <c r="EP75" s="28">
        <f>외인!EP75</f>
        <v>174457.14</v>
      </c>
      <c r="EQ75" s="35">
        <f>시기외12!EQ75-시기외26!EQ75</f>
        <v>-9.552308253137395E-4</v>
      </c>
      <c r="ER75" s="28">
        <f>외인!ER75</f>
        <v>14417.39</v>
      </c>
      <c r="ES75" s="35">
        <f>시기외12!ES75-시기외26!ES75</f>
        <v>-3.0792514321948197E-4</v>
      </c>
      <c r="ET75" s="28">
        <f>외인!ET75</f>
        <v>169825.83</v>
      </c>
      <c r="EU75" s="35">
        <f>시기외12!EU75-시기외26!EU75</f>
        <v>-3.8155514280445359E-4</v>
      </c>
      <c r="EV75" s="28">
        <f>외인!EV75</f>
        <v>43740.44</v>
      </c>
      <c r="EW75" s="35">
        <f>시기외12!EW75-시기외26!EW75</f>
        <v>-8.2948303848599716E-5</v>
      </c>
      <c r="EX75" s="28">
        <f>외인!EX75</f>
        <v>58365.56</v>
      </c>
      <c r="EY75" s="35">
        <f>시기외12!EY75-시기외26!EY75</f>
        <v>8.1203579029434604E-5</v>
      </c>
    </row>
    <row r="76" spans="1:155">
      <c r="A76" s="27">
        <f>외인!A76</f>
        <v>46141</v>
      </c>
      <c r="B76" s="28">
        <f>외인!B76</f>
        <v>5318255.55</v>
      </c>
      <c r="C76" s="35">
        <f>시기외12!C76-시기외26!C76</f>
        <v>2.3542441192950068E-4</v>
      </c>
      <c r="D76" s="28">
        <f>외인!D76</f>
        <v>677611.06</v>
      </c>
      <c r="E76" s="35">
        <f>시기외12!E76-시기외26!E76</f>
        <v>-3.1447117785995466E-4</v>
      </c>
      <c r="F76" s="28">
        <f>외인!F76</f>
        <v>2166150.79</v>
      </c>
      <c r="G76" s="35">
        <f>시기외12!G76-시기외26!G76</f>
        <v>5.754945522836992E-4</v>
      </c>
      <c r="H76" s="28">
        <f>외인!H76</f>
        <v>367885.22</v>
      </c>
      <c r="I76" s="35">
        <f>시기외12!I76-시기외26!I76</f>
        <v>-8.7061706351434197E-5</v>
      </c>
      <c r="J76" s="28">
        <f>외인!J76</f>
        <v>46746.49</v>
      </c>
      <c r="K76" s="35">
        <f>시기외12!K76-시기외26!K76</f>
        <v>-3.8195396454842592E-4</v>
      </c>
      <c r="L76" s="28">
        <f>외인!L76</f>
        <v>338122.45</v>
      </c>
      <c r="M76" s="35">
        <f>시기외12!M76-시기외26!M76</f>
        <v>-1.0181153670974115E-5</v>
      </c>
      <c r="N76" s="28">
        <f>외인!N76</f>
        <v>250295.3</v>
      </c>
      <c r="O76" s="35">
        <f>시기외12!O76-시기외26!O76</f>
        <v>3.2941173275501871E-4</v>
      </c>
      <c r="P76" s="28">
        <f>외인!P76</f>
        <v>192945.28</v>
      </c>
      <c r="Q76" s="35">
        <f>시기외12!Q76-시기외26!Q76</f>
        <v>-7.7797862093558932E-4</v>
      </c>
      <c r="R76" s="28">
        <f>외인!R76</f>
        <v>134609.67000000001</v>
      </c>
      <c r="S76" s="35">
        <f>시기외12!S76-시기외26!S76</f>
        <v>-3.7418299415676042E-4</v>
      </c>
      <c r="T76" s="28">
        <f>외인!T76</f>
        <v>9205.4500000000007</v>
      </c>
      <c r="U76" s="35">
        <f>시기외12!U76-시기외26!U76</f>
        <v>7.5550703422717783E-4</v>
      </c>
      <c r="V76" s="28">
        <f>외인!V76</f>
        <v>128996.85</v>
      </c>
      <c r="W76" s="35">
        <f>시기외12!W76-시기외26!W76</f>
        <v>5.6280484433836623E-4</v>
      </c>
      <c r="X76" s="28">
        <f>외인!X76</f>
        <v>2373839.5099999998</v>
      </c>
      <c r="Y76" s="35">
        <f>시기외12!Y76-시기외26!Y76</f>
        <v>6.1946041187862632E-4</v>
      </c>
      <c r="Z76" s="28">
        <f>외인!Z76</f>
        <v>42784.6</v>
      </c>
      <c r="AA76" s="35">
        <f>시기외12!AA76-시기외26!AA76</f>
        <v>-6.7270015765123065E-5</v>
      </c>
      <c r="AB76" s="28">
        <f>외인!AB76</f>
        <v>210996.95</v>
      </c>
      <c r="AC76" s="35">
        <f>시기외12!AC76-시기외26!AC76</f>
        <v>-2.7782544861417748E-4</v>
      </c>
      <c r="AD76" s="28">
        <f>외인!AD76</f>
        <v>19654.11</v>
      </c>
      <c r="AE76" s="35">
        <f>시기외12!AE76-시기외26!AE76</f>
        <v>-3.3750697555211175E-4</v>
      </c>
      <c r="AF76" s="28">
        <f>외인!AF76</f>
        <v>24890.91</v>
      </c>
      <c r="AG76" s="35">
        <f>시기외12!AG76-시기외26!AG76</f>
        <v>-1.151596604358578E-4</v>
      </c>
      <c r="AH76" s="28">
        <f>외인!AH76</f>
        <v>236640.78</v>
      </c>
      <c r="AI76" s="35">
        <f>시기외12!AI76-시기외26!AI76</f>
        <v>5.014572897164421E-4</v>
      </c>
      <c r="AJ76" s="28">
        <f>외인!AJ76</f>
        <v>111783.58</v>
      </c>
      <c r="AK76" s="35">
        <f>시기외12!AK76-시기외26!AK76</f>
        <v>-4.3472626590819246E-4</v>
      </c>
      <c r="AL76" s="28">
        <f>외인!AL76</f>
        <v>92837.46</v>
      </c>
      <c r="AM76" s="35">
        <f>시기외12!AM76-시기외26!AM76</f>
        <v>-4.1215311097106638E-4</v>
      </c>
      <c r="AN76" s="28">
        <f>외인!AN76</f>
        <v>177848.2</v>
      </c>
      <c r="AO76" s="35">
        <f>시기외12!AO76-시기외26!AO76</f>
        <v>6.4378021032862696E-4</v>
      </c>
      <c r="AP76" s="28">
        <f>외인!AP76</f>
        <v>176131.99</v>
      </c>
      <c r="AQ76" s="35">
        <f>시기외12!AQ76-시기외26!AQ76</f>
        <v>-5.2733643723837896E-4</v>
      </c>
      <c r="AR76" s="28">
        <f>외인!AR76</f>
        <v>25460.799999999999</v>
      </c>
      <c r="AS76" s="35">
        <f>시기외12!AS76-시기외26!AS76</f>
        <v>6.1127078122991531E-4</v>
      </c>
      <c r="AT76" s="28">
        <f>외인!AT76</f>
        <v>85813.58</v>
      </c>
      <c r="AU76" s="35">
        <f>시기외12!AU76-시기외26!AU76</f>
        <v>6.7351685091590228E-5</v>
      </c>
      <c r="AV76" s="28">
        <f>외인!AV76</f>
        <v>50222.45</v>
      </c>
      <c r="AW76" s="35">
        <f>시기외12!AW76-시기외26!AW76</f>
        <v>-2.4333443292742579E-4</v>
      </c>
      <c r="AX76" s="28">
        <f>외인!AX76</f>
        <v>77463.100000000006</v>
      </c>
      <c r="AY76" s="35">
        <f>시기외12!AY76-시기외26!AY76</f>
        <v>4.0486203053761668E-4</v>
      </c>
      <c r="AZ76" s="28">
        <f>외인!AZ76</f>
        <v>2572651.1</v>
      </c>
      <c r="BA76" s="35">
        <f>시기외12!BA76-시기외26!BA76</f>
        <v>4.9937079236416957E-4</v>
      </c>
      <c r="BB76" s="28">
        <f>외인!BB76</f>
        <v>100656.84</v>
      </c>
      <c r="BC76" s="35">
        <f>시기외12!BC76-시기외26!BC76</f>
        <v>2.8008106786292465E-5</v>
      </c>
      <c r="BD76" s="28">
        <f>외인!BD76</f>
        <v>39693.230000000003</v>
      </c>
      <c r="BE76" s="35">
        <f>시기외12!BE76-시기외26!BE76</f>
        <v>3.8905360632981328E-4</v>
      </c>
      <c r="BF76" s="28">
        <f>외인!BF76</f>
        <v>0</v>
      </c>
      <c r="BG76" s="35" t="e">
        <f>시기외12!BG76-시기외26!BG76</f>
        <v>#DIV/0!</v>
      </c>
      <c r="BH76" s="28">
        <f>외인!BH76</f>
        <v>108606.43</v>
      </c>
      <c r="BI76" s="35">
        <f>시기외12!BI76-시기외26!BI76</f>
        <v>5.6048802313643899E-4</v>
      </c>
      <c r="BJ76" s="28">
        <f>외인!BJ76</f>
        <v>142521.01</v>
      </c>
      <c r="BK76" s="35">
        <f>시기외12!BK76-시기외26!BK76</f>
        <v>-5.9564737843650884E-5</v>
      </c>
      <c r="BL76" s="28">
        <f>외인!BL76</f>
        <v>50527.46</v>
      </c>
      <c r="BM76" s="35">
        <f>시기외12!BM76-시기외26!BM76</f>
        <v>5.8691056015125107E-4</v>
      </c>
      <c r="BN76" s="28">
        <f>외인!BN76</f>
        <v>57524.71</v>
      </c>
      <c r="BO76" s="35">
        <f>시기외12!BO76-시기외26!BO76</f>
        <v>1.211693005156968E-3</v>
      </c>
      <c r="BP76" s="28">
        <f>외인!BP76</f>
        <v>87910.91</v>
      </c>
      <c r="BQ76" s="35">
        <f>시기외12!BQ76-시기외26!BQ76</f>
        <v>2.2922678910515114E-4</v>
      </c>
      <c r="BR76" s="28">
        <f>외인!BR76</f>
        <v>333292.33</v>
      </c>
      <c r="BS76" s="35">
        <f>시기외12!BS76-시기외26!BS76</f>
        <v>-3.0018252980632465E-5</v>
      </c>
      <c r="BT76" s="28">
        <f>외인!BT76</f>
        <v>2417875.5699999998</v>
      </c>
      <c r="BU76" s="35">
        <f>시기외12!BU76-시기외26!BU76</f>
        <v>6.0556497014942938E-4</v>
      </c>
      <c r="BV76" s="28">
        <f>외인!BV76</f>
        <v>434002.88</v>
      </c>
      <c r="BW76" s="35">
        <f>시기외12!BW76-시기외26!BW76</f>
        <v>-3.1701697802265737E-4</v>
      </c>
      <c r="BX76" s="28">
        <f>외인!BX76</f>
        <v>76149.63</v>
      </c>
      <c r="BY76" s="35">
        <f>시기외12!BY76-시기외26!BY76</f>
        <v>-2.7353041728782031E-4</v>
      </c>
      <c r="BZ76" s="28">
        <f>외인!BZ76</f>
        <v>270685.65000000002</v>
      </c>
      <c r="CA76" s="35">
        <f>시기외12!CA76-시기외26!CA76</f>
        <v>2.8164229774849201E-4</v>
      </c>
      <c r="CB76" s="28">
        <f>외인!CB76</f>
        <v>13199.8</v>
      </c>
      <c r="CC76" s="35">
        <f>시기외12!CC76-시기외26!CC76</f>
        <v>-2.7087152948905915E-4</v>
      </c>
      <c r="CD76" s="28">
        <f>외인!CD76</f>
        <v>29415.98</v>
      </c>
      <c r="CE76" s="35">
        <f>시기외12!CE76-시기외26!CE76</f>
        <v>-7.6538704635220611E-4</v>
      </c>
      <c r="CF76" s="28">
        <f>외인!CF76</f>
        <v>28708.28</v>
      </c>
      <c r="CG76" s="35">
        <f>시기외12!CG76-시기외26!CG76</f>
        <v>5.1576765348449339E-4</v>
      </c>
      <c r="CH76" s="28">
        <f>외인!CH76</f>
        <v>70903.73</v>
      </c>
      <c r="CI76" s="35">
        <f>시기외12!CI76-시기외26!CI76</f>
        <v>-1.0992848991899862E-4</v>
      </c>
      <c r="CJ76" s="28">
        <f>외인!CJ76</f>
        <v>372197.45</v>
      </c>
      <c r="CK76" s="35">
        <f>시기외12!CK76-시기외26!CK76</f>
        <v>-5.5303688092648066E-4</v>
      </c>
      <c r="CL76" s="28">
        <f>외인!CL76</f>
        <v>241796.05</v>
      </c>
      <c r="CM76" s="35">
        <f>시기외12!CM76-시기외26!CM76</f>
        <v>-2.2563270741697423E-4</v>
      </c>
      <c r="CN76" s="28">
        <f>외인!CN76</f>
        <v>122743.44</v>
      </c>
      <c r="CO76" s="35">
        <f>시기외12!CO76-시기외26!CO76</f>
        <v>-2.9728367334568148E-4</v>
      </c>
      <c r="CP76" s="28">
        <f>외인!CP76</f>
        <v>101230.43</v>
      </c>
      <c r="CQ76" s="35">
        <f>시기외12!CQ76-시기외26!CQ76</f>
        <v>2.6743552177605382E-5</v>
      </c>
      <c r="CR76" s="28">
        <f>외인!CR76</f>
        <v>171646.95</v>
      </c>
      <c r="CS76" s="35">
        <f>시기외12!CS76-시기외26!CS76</f>
        <v>-2.8895718070797902E-4</v>
      </c>
      <c r="CT76" s="28">
        <f>외인!CT76</f>
        <v>165066.23000000001</v>
      </c>
      <c r="CU76" s="35">
        <f>시기외12!CU76-시기외26!CU76</f>
        <v>-6.6048012214696406E-4</v>
      </c>
      <c r="CV76" s="28">
        <f>외인!CV76</f>
        <v>2417875.5699999998</v>
      </c>
      <c r="CW76" s="35">
        <f>시기외12!CW76-시기외26!CW76</f>
        <v>6.0556497014942938E-4</v>
      </c>
      <c r="CX76" s="28">
        <f>외인!CX76</f>
        <v>260956.85</v>
      </c>
      <c r="CY76" s="35">
        <f>시기외12!CY76-시기외26!CY76</f>
        <v>-4.0730720520209054E-4</v>
      </c>
      <c r="CZ76" s="28">
        <f>외인!CZ76</f>
        <v>19314.57</v>
      </c>
      <c r="DA76" s="35">
        <f>시기외12!DA76-시기외26!DA76</f>
        <v>-9.9273112049397478E-4</v>
      </c>
      <c r="DB76" s="28">
        <f>외인!DB76</f>
        <v>39693.230000000003</v>
      </c>
      <c r="DC76" s="35">
        <f>시기외12!DC76-시기외26!DC76</f>
        <v>3.8905360632981328E-4</v>
      </c>
      <c r="DD76" s="28">
        <f>외인!DD76</f>
        <v>9205.4500000000007</v>
      </c>
      <c r="DE76" s="35">
        <f>시기외12!DE76-시기외26!DE76</f>
        <v>7.5550703422717783E-4</v>
      </c>
      <c r="DF76" s="28">
        <f>외인!DF76</f>
        <v>57545.9</v>
      </c>
      <c r="DG76" s="35">
        <f>시기외12!DG76-시기외26!DG76</f>
        <v>-3.4120468190328363E-4</v>
      </c>
      <c r="DH76" s="28">
        <f>외인!DH76</f>
        <v>21093.08</v>
      </c>
      <c r="DI76" s="35">
        <f>시기외12!DI76-시기외26!DI76</f>
        <v>-1.1254951462394509E-3</v>
      </c>
      <c r="DJ76" s="28">
        <f>외인!DJ76</f>
        <v>719295.54</v>
      </c>
      <c r="DK76" s="35">
        <f>시기외12!DK76-시기외26!DK76</f>
        <v>9.9375655579224224E-5</v>
      </c>
      <c r="DL76" s="28">
        <f>외인!DL76</f>
        <v>97752.6</v>
      </c>
      <c r="DM76" s="35">
        <f>시기외12!DM76-시기외26!DM76</f>
        <v>-3.4243656456028307E-4</v>
      </c>
      <c r="DN76" s="28">
        <f>외인!DN76</f>
        <v>2417875.5699999998</v>
      </c>
      <c r="DO76" s="35">
        <f>시기외12!DO76-시기외26!DO76</f>
        <v>6.0556497014942938E-4</v>
      </c>
      <c r="DP76" s="28">
        <f>외인!DP76</f>
        <v>81960.12</v>
      </c>
      <c r="DQ76" s="35">
        <f>시기외12!DQ76-시기외26!DQ76</f>
        <v>-6.8634269433928577E-4</v>
      </c>
      <c r="DR76" s="28">
        <f>외인!DR76</f>
        <v>48534.47</v>
      </c>
      <c r="DS76" s="35">
        <f>시기외12!DS76-시기외26!DS76</f>
        <v>-1.4927876811293445E-4</v>
      </c>
      <c r="DT76" s="28">
        <f>외인!DT76</f>
        <v>134609.67000000001</v>
      </c>
      <c r="DU76" s="35">
        <f>시기외12!DU76-시기외26!DU76</f>
        <v>-3.7418299415676042E-4</v>
      </c>
      <c r="DV76" s="28">
        <f>외인!DV76</f>
        <v>36762.230000000003</v>
      </c>
      <c r="DW76" s="35">
        <f>시기외12!DW76-시기외26!DW76</f>
        <v>3.5145435125089487E-5</v>
      </c>
      <c r="DX76" s="28">
        <f>외인!DX76</f>
        <v>128996.85</v>
      </c>
      <c r="DY76" s="35">
        <f>시기외12!DY76-시기외26!DY76</f>
        <v>5.6280484433836623E-4</v>
      </c>
      <c r="DZ76" s="28">
        <f>외인!DZ76</f>
        <v>8920.6</v>
      </c>
      <c r="EA76" s="35">
        <f>시기외12!EA76-시기외26!EA76</f>
        <v>-2.3275681521103993E-5</v>
      </c>
      <c r="EB76" s="28">
        <f>외인!EB76</f>
        <v>13024.68</v>
      </c>
      <c r="EC76" s="35">
        <f>시기외12!EC76-시기외26!EC76</f>
        <v>-2.5575099456570096E-4</v>
      </c>
      <c r="ED76" s="28">
        <f>외인!ED76</f>
        <v>11318.9</v>
      </c>
      <c r="EE76" s="35">
        <f>시기외12!EE76-시기외26!EE76</f>
        <v>-6.8077808314827054E-4</v>
      </c>
      <c r="EF76" s="28">
        <f>외인!EF76</f>
        <v>236077.06</v>
      </c>
      <c r="EG76" s="35">
        <f>시기외12!EG76-시기외26!EG76</f>
        <v>-5.2678673114714262E-4</v>
      </c>
      <c r="EH76" s="28">
        <f>외인!EH76</f>
        <v>228165.85</v>
      </c>
      <c r="EI76" s="35">
        <f>시기외12!EI76-시기외26!EI76</f>
        <v>1.9376426469807327E-4</v>
      </c>
      <c r="EJ76" s="28">
        <f>외인!EJ76</f>
        <v>105605.49</v>
      </c>
      <c r="EK76" s="35">
        <f>시기외12!EK76-시기외26!EK76</f>
        <v>-1.452181253047346E-4</v>
      </c>
      <c r="EL76" s="28">
        <f>외인!EL76</f>
        <v>32058.880000000001</v>
      </c>
      <c r="EM76" s="35">
        <f>시기외12!EM76-시기외26!EM76</f>
        <v>-7.2821926880252538E-4</v>
      </c>
      <c r="EN76" s="28">
        <f>외인!EN76</f>
        <v>48534.47</v>
      </c>
      <c r="EO76" s="35">
        <f>시기외12!EO76-시기외26!EO76</f>
        <v>-1.4927876811293445E-4</v>
      </c>
      <c r="EP76" s="28">
        <f>외인!EP76</f>
        <v>178028</v>
      </c>
      <c r="EQ76" s="35">
        <f>시기외12!EQ76-시기외26!EQ76</f>
        <v>-9.9334038670718027E-4</v>
      </c>
      <c r="ER76" s="28">
        <f>외인!ER76</f>
        <v>14292.95</v>
      </c>
      <c r="ES76" s="35">
        <f>시기외12!ES76-시기외26!ES76</f>
        <v>-1.1333167830656927E-4</v>
      </c>
      <c r="ET76" s="28">
        <f>외인!ET76</f>
        <v>176131.99</v>
      </c>
      <c r="EU76" s="35">
        <f>시기외12!EU76-시기외26!EU76</f>
        <v>-5.2733643723837896E-4</v>
      </c>
      <c r="EV76" s="28">
        <f>외인!EV76</f>
        <v>42784.6</v>
      </c>
      <c r="EW76" s="35">
        <f>시기외12!EW76-시기외26!EW76</f>
        <v>-6.7270015765123065E-5</v>
      </c>
      <c r="EX76" s="28">
        <f>외인!EX76</f>
        <v>58445.83</v>
      </c>
      <c r="EY76" s="35">
        <f>시기외12!EY76-시기외26!EY76</f>
        <v>8.8788257035246133E-5</v>
      </c>
    </row>
    <row r="77" spans="1:155">
      <c r="A77" s="27">
        <f>외인!A77</f>
        <v>46142</v>
      </c>
      <c r="B77" s="28">
        <f>외인!B77</f>
        <v>5245172.8899999997</v>
      </c>
      <c r="C77" s="35">
        <f>시기외12!C77-시기외26!C77</f>
        <v>2.0151793243094091E-4</v>
      </c>
      <c r="D77" s="28">
        <f>외인!D77</f>
        <v>661976.19999999995</v>
      </c>
      <c r="E77" s="35">
        <f>시기외12!E77-시기외26!E77</f>
        <v>-3.0221615428621554E-4</v>
      </c>
      <c r="F77" s="28">
        <f>외인!F77</f>
        <v>2123249.75</v>
      </c>
      <c r="G77" s="35">
        <f>시기외12!G77-시기외26!G77</f>
        <v>5.3990043121787017E-4</v>
      </c>
      <c r="H77" s="28">
        <f>외인!H77</f>
        <v>357119.09</v>
      </c>
      <c r="I77" s="35">
        <f>시기외12!I77-시기외26!I77</f>
        <v>-6.2196304800930845E-5</v>
      </c>
      <c r="J77" s="28">
        <f>외인!J77</f>
        <v>44796.68</v>
      </c>
      <c r="K77" s="35">
        <f>시기외12!K77-시기외26!K77</f>
        <v>-6.038044322295784E-4</v>
      </c>
      <c r="L77" s="28">
        <f>외인!L77</f>
        <v>328785.71999999997</v>
      </c>
      <c r="M77" s="35">
        <f>시기외12!M77-시기외26!M77</f>
        <v>3.2276803721849627E-5</v>
      </c>
      <c r="N77" s="28">
        <f>외인!N77</f>
        <v>241159.06</v>
      </c>
      <c r="O77" s="35">
        <f>시기외12!O77-시기외26!O77</f>
        <v>2.5380144999201187E-4</v>
      </c>
      <c r="P77" s="28">
        <f>외인!P77</f>
        <v>189411.13</v>
      </c>
      <c r="Q77" s="35">
        <f>시기외12!Q77-시기외26!Q77</f>
        <v>-8.317537330451959E-4</v>
      </c>
      <c r="R77" s="28">
        <f>외인!R77</f>
        <v>130828.74</v>
      </c>
      <c r="S77" s="35">
        <f>시기외12!S77-시기외26!S77</f>
        <v>-4.8595629212774805E-4</v>
      </c>
      <c r="T77" s="28">
        <f>외인!T77</f>
        <v>9230.07</v>
      </c>
      <c r="U77" s="35">
        <f>시기외12!U77-시기외26!U77</f>
        <v>8.5193238339048192E-4</v>
      </c>
      <c r="V77" s="28">
        <f>외인!V77</f>
        <v>126641.7</v>
      </c>
      <c r="W77" s="35">
        <f>시기외12!W77-시기외26!W77</f>
        <v>5.3038400538028352E-4</v>
      </c>
      <c r="X77" s="28">
        <f>외인!X77</f>
        <v>2336030.14</v>
      </c>
      <c r="Y77" s="35">
        <f>시기외12!Y77-시기외26!Y77</f>
        <v>6.0313449738408852E-4</v>
      </c>
      <c r="Z77" s="28">
        <f>외인!Z77</f>
        <v>42161.87</v>
      </c>
      <c r="AA77" s="35">
        <f>시기외12!AA77-시기외26!AA77</f>
        <v>-6.1066768142516094E-5</v>
      </c>
      <c r="AB77" s="28">
        <f>외인!AB77</f>
        <v>210969.95</v>
      </c>
      <c r="AC77" s="35">
        <f>시기외12!AC77-시기외26!AC77</f>
        <v>-2.4522184556205581E-4</v>
      </c>
      <c r="AD77" s="28">
        <f>외인!AD77</f>
        <v>19391.23</v>
      </c>
      <c r="AE77" s="35">
        <f>시기외12!AE77-시기외26!AE77</f>
        <v>-3.9329546033017317E-4</v>
      </c>
      <c r="AF77" s="28">
        <f>외인!AF77</f>
        <v>24622.46</v>
      </c>
      <c r="AG77" s="35">
        <f>시기외12!AG77-시기외26!AG77</f>
        <v>-1.1395566956293396E-4</v>
      </c>
      <c r="AH77" s="28">
        <f>외인!AH77</f>
        <v>234907.15</v>
      </c>
      <c r="AI77" s="35">
        <f>시기외12!AI77-시기외26!AI77</f>
        <v>4.116424525327967E-4</v>
      </c>
      <c r="AJ77" s="28">
        <f>외인!AJ77</f>
        <v>109022.85</v>
      </c>
      <c r="AK77" s="35">
        <f>시기외12!AK77-시기외26!AK77</f>
        <v>-4.8230608491510148E-4</v>
      </c>
      <c r="AL77" s="28">
        <f>외인!AL77</f>
        <v>90704.98</v>
      </c>
      <c r="AM77" s="35">
        <f>시기외12!AM77-시기외26!AM77</f>
        <v>-4.3990734904442955E-4</v>
      </c>
      <c r="AN77" s="28">
        <f>외인!AN77</f>
        <v>170760.92</v>
      </c>
      <c r="AO77" s="35">
        <f>시기외12!AO77-시기외26!AO77</f>
        <v>5.5998992879829445E-4</v>
      </c>
      <c r="AP77" s="28">
        <f>외인!AP77</f>
        <v>180198.13</v>
      </c>
      <c r="AQ77" s="35">
        <f>시기외12!AQ77-시기외26!AQ77</f>
        <v>-5.8612657685011744E-4</v>
      </c>
      <c r="AR77" s="28">
        <f>외인!AR77</f>
        <v>24969.47</v>
      </c>
      <c r="AS77" s="35">
        <f>시기외12!AS77-시기외26!AS77</f>
        <v>6.4719841986592619E-4</v>
      </c>
      <c r="AT77" s="28">
        <f>외인!AT77</f>
        <v>85701.26</v>
      </c>
      <c r="AU77" s="35">
        <f>시기외12!AU77-시기외26!AU77</f>
        <v>8.5620003359942977E-5</v>
      </c>
      <c r="AV77" s="28">
        <f>외인!AV77</f>
        <v>50020.51</v>
      </c>
      <c r="AW77" s="35">
        <f>시기외12!AW77-시기외26!AW77</f>
        <v>-2.0437170475688551E-4</v>
      </c>
      <c r="AX77" s="28">
        <f>외인!AX77</f>
        <v>74868.62</v>
      </c>
      <c r="AY77" s="35">
        <f>시기외12!AY77-시기외26!AY77</f>
        <v>3.4951319947602996E-4</v>
      </c>
      <c r="AZ77" s="28">
        <f>외인!AZ77</f>
        <v>2532359.6</v>
      </c>
      <c r="BA77" s="35">
        <f>시기외12!BA77-시기외26!BA77</f>
        <v>4.8450542521365003E-4</v>
      </c>
      <c r="BB77" s="28">
        <f>외인!BB77</f>
        <v>99271.15</v>
      </c>
      <c r="BC77" s="35">
        <f>시기외12!BC77-시기외26!BC77</f>
        <v>2.5632715295366959E-5</v>
      </c>
      <c r="BD77" s="28">
        <f>외인!BD77</f>
        <v>38819.85</v>
      </c>
      <c r="BE77" s="35">
        <f>시기외12!BE77-시기외26!BE77</f>
        <v>3.9069575601506494E-4</v>
      </c>
      <c r="BF77" s="28">
        <f>외인!BF77</f>
        <v>0</v>
      </c>
      <c r="BG77" s="35" t="e">
        <f>시기외12!BG77-시기외26!BG77</f>
        <v>#DIV/0!</v>
      </c>
      <c r="BH77" s="28">
        <f>외인!BH77</f>
        <v>108338.58</v>
      </c>
      <c r="BI77" s="35">
        <f>시기외12!BI77-시기외26!BI77</f>
        <v>7.9166488026850791E-4</v>
      </c>
      <c r="BJ77" s="28">
        <f>외인!BJ77</f>
        <v>138263.54999999999</v>
      </c>
      <c r="BK77" s="35">
        <f>시기외12!BK77-시기외26!BK77</f>
        <v>-3.5136147041337504E-5</v>
      </c>
      <c r="BL77" s="28">
        <f>외인!BL77</f>
        <v>49630.79</v>
      </c>
      <c r="BM77" s="35">
        <f>시기외12!BM77-시기외26!BM77</f>
        <v>4.7632897848827092E-4</v>
      </c>
      <c r="BN77" s="28">
        <f>외인!BN77</f>
        <v>56295.44</v>
      </c>
      <c r="BO77" s="35">
        <f>시기외12!BO77-시기외26!BO77</f>
        <v>1.2102714058737623E-3</v>
      </c>
      <c r="BP77" s="28">
        <f>외인!BP77</f>
        <v>85056.88</v>
      </c>
      <c r="BQ77" s="35">
        <f>시기외12!BQ77-시기외26!BQ77</f>
        <v>1.3395076578257437E-4</v>
      </c>
      <c r="BR77" s="28">
        <f>외인!BR77</f>
        <v>335281.28000000003</v>
      </c>
      <c r="BS77" s="35">
        <f>시기외12!BS77-시기외26!BS77</f>
        <v>-1.6695530169520115E-4</v>
      </c>
      <c r="BT77" s="28">
        <f>외인!BT77</f>
        <v>2379667.06</v>
      </c>
      <c r="BU77" s="35">
        <f>시기외12!BU77-시기외26!BU77</f>
        <v>5.8517987759755747E-4</v>
      </c>
      <c r="BV77" s="28">
        <f>외인!BV77</f>
        <v>433851.04</v>
      </c>
      <c r="BW77" s="35">
        <f>시기외12!BW77-시기외26!BW77</f>
        <v>-3.2332963547095669E-4</v>
      </c>
      <c r="BX77" s="28">
        <f>외인!BX77</f>
        <v>74870.7</v>
      </c>
      <c r="BY77" s="35">
        <f>시기외12!BY77-시기외26!BY77</f>
        <v>-2.9320288035033289E-4</v>
      </c>
      <c r="BZ77" s="28">
        <f>외인!BZ77</f>
        <v>261465.9</v>
      </c>
      <c r="CA77" s="35">
        <f>시기외12!CA77-시기외26!CA77</f>
        <v>2.1679703395979257E-4</v>
      </c>
      <c r="CB77" s="28">
        <f>외인!CB77</f>
        <v>12944.75</v>
      </c>
      <c r="CC77" s="35">
        <f>시기외12!CC77-시기외26!CC77</f>
        <v>-2.148751321737097E-4</v>
      </c>
      <c r="CD77" s="28">
        <f>외인!CD77</f>
        <v>29717.14</v>
      </c>
      <c r="CE77" s="35">
        <f>시기외12!CE77-시기외26!CE77</f>
        <v>-6.2992835337158295E-4</v>
      </c>
      <c r="CF77" s="28">
        <f>외인!CF77</f>
        <v>28327.11</v>
      </c>
      <c r="CG77" s="35">
        <f>시기외12!CG77-시기외26!CG77</f>
        <v>5.3063993870951752E-4</v>
      </c>
      <c r="CH77" s="28">
        <f>외인!CH77</f>
        <v>70905.77</v>
      </c>
      <c r="CI77" s="35">
        <f>시기외12!CI77-시기외26!CI77</f>
        <v>-6.9193351067230353E-5</v>
      </c>
      <c r="CJ77" s="28">
        <f>외인!CJ77</f>
        <v>363226.63</v>
      </c>
      <c r="CK77" s="35">
        <f>시기외12!CK77-시기외26!CK77</f>
        <v>-5.4212540953124905E-4</v>
      </c>
      <c r="CL77" s="28">
        <f>외인!CL77</f>
        <v>241385.91</v>
      </c>
      <c r="CM77" s="35">
        <f>시기외12!CM77-시기외26!CM77</f>
        <v>-2.1702543442781049E-4</v>
      </c>
      <c r="CN77" s="28">
        <f>외인!CN77</f>
        <v>118644.02</v>
      </c>
      <c r="CO77" s="35">
        <f>시기외12!CO77-시기외26!CO77</f>
        <v>-3.2518452553157676E-4</v>
      </c>
      <c r="CP77" s="28">
        <f>외인!CP77</f>
        <v>99841.16</v>
      </c>
      <c r="CQ77" s="35">
        <f>시기외12!CQ77-시기외26!CQ77</f>
        <v>2.4822376960295407E-5</v>
      </c>
      <c r="CR77" s="28">
        <f>외인!CR77</f>
        <v>166676.69</v>
      </c>
      <c r="CS77" s="35">
        <f>시기외12!CS77-시기외26!CS77</f>
        <v>-3.4536509034271382E-4</v>
      </c>
      <c r="CT77" s="28">
        <f>외인!CT77</f>
        <v>164167.18</v>
      </c>
      <c r="CU77" s="35">
        <f>시기외12!CU77-시기외26!CU77</f>
        <v>-7.0280735195762619E-4</v>
      </c>
      <c r="CV77" s="28">
        <f>외인!CV77</f>
        <v>2379667.06</v>
      </c>
      <c r="CW77" s="35">
        <f>시기외12!CW77-시기외26!CW77</f>
        <v>5.8517987759755747E-4</v>
      </c>
      <c r="CX77" s="28">
        <f>외인!CX77</f>
        <v>255124.66</v>
      </c>
      <c r="CY77" s="35">
        <f>시기외12!CY77-시기외26!CY77</f>
        <v>-3.902322880795909E-4</v>
      </c>
      <c r="CZ77" s="28">
        <f>외인!CZ77</f>
        <v>19269.36</v>
      </c>
      <c r="DA77" s="35">
        <f>시기외12!DA77-시기외26!DA77</f>
        <v>-1.2693150024585683E-3</v>
      </c>
      <c r="DB77" s="28">
        <f>외인!DB77</f>
        <v>38819.85</v>
      </c>
      <c r="DC77" s="35">
        <f>시기외12!DC77-시기외26!DC77</f>
        <v>3.9069575601506494E-4</v>
      </c>
      <c r="DD77" s="28">
        <f>외인!DD77</f>
        <v>9230.07</v>
      </c>
      <c r="DE77" s="35">
        <f>시기외12!DE77-시기외26!DE77</f>
        <v>8.5193238339048192E-4</v>
      </c>
      <c r="DF77" s="28">
        <f>외인!DF77</f>
        <v>56189.08</v>
      </c>
      <c r="DG77" s="35">
        <f>시기외12!DG77-시기외26!DG77</f>
        <v>-3.5716413374027632E-4</v>
      </c>
      <c r="DH77" s="28">
        <f>외인!DH77</f>
        <v>21310.84</v>
      </c>
      <c r="DI77" s="35">
        <f>시기외12!DI77-시기외26!DI77</f>
        <v>-9.5460454228154905E-4</v>
      </c>
      <c r="DJ77" s="28">
        <f>외인!DJ77</f>
        <v>713483.84</v>
      </c>
      <c r="DK77" s="35">
        <f>시기외12!DK77-시기외26!DK77</f>
        <v>6.8691761187824859E-6</v>
      </c>
      <c r="DL77" s="28">
        <f>외인!DL77</f>
        <v>94170.91</v>
      </c>
      <c r="DM77" s="35">
        <f>시기외12!DM77-시기외26!DM77</f>
        <v>-3.7671120728980647E-4</v>
      </c>
      <c r="DN77" s="28">
        <f>외인!DN77</f>
        <v>2379667.06</v>
      </c>
      <c r="DO77" s="35">
        <f>시기외12!DO77-시기외26!DO77</f>
        <v>5.8517987759755747E-4</v>
      </c>
      <c r="DP77" s="28">
        <f>외인!DP77</f>
        <v>79058.149999999994</v>
      </c>
      <c r="DQ77" s="35">
        <f>시기외12!DQ77-시기외26!DQ77</f>
        <v>-6.0173545692136961E-4</v>
      </c>
      <c r="DR77" s="28">
        <f>외인!DR77</f>
        <v>46443.88</v>
      </c>
      <c r="DS77" s="35">
        <f>시기외12!DS77-시기외26!DS77</f>
        <v>-3.3821254234052715E-4</v>
      </c>
      <c r="DT77" s="28">
        <f>외인!DT77</f>
        <v>130828.74</v>
      </c>
      <c r="DU77" s="35">
        <f>시기외12!DU77-시기외26!DU77</f>
        <v>-4.8595629212774805E-4</v>
      </c>
      <c r="DV77" s="28">
        <f>외인!DV77</f>
        <v>35572.97</v>
      </c>
      <c r="DW77" s="35">
        <f>시기외12!DW77-시기외26!DW77</f>
        <v>1.7994860185395131E-4</v>
      </c>
      <c r="DX77" s="28">
        <f>외인!DX77</f>
        <v>126641.7</v>
      </c>
      <c r="DY77" s="35">
        <f>시기외12!DY77-시기외26!DY77</f>
        <v>5.3038400538028352E-4</v>
      </c>
      <c r="DZ77" s="28">
        <f>외인!DZ77</f>
        <v>8624.9500000000007</v>
      </c>
      <c r="EA77" s="35">
        <f>시기외12!EA77-시기외26!EA77</f>
        <v>-1.1840231934900556E-4</v>
      </c>
      <c r="EB77" s="28">
        <f>외인!EB77</f>
        <v>12807.89</v>
      </c>
      <c r="EC77" s="35">
        <f>시기외12!EC77-시기외26!EC77</f>
        <v>-2.8218547101922721E-4</v>
      </c>
      <c r="ED77" s="28">
        <f>외인!ED77</f>
        <v>11129.54</v>
      </c>
      <c r="EE77" s="35">
        <f>시기외12!EE77-시기외26!EE77</f>
        <v>-6.0370553440543566E-4</v>
      </c>
      <c r="EF77" s="28">
        <f>외인!EF77</f>
        <v>231365.67</v>
      </c>
      <c r="EG77" s="35">
        <f>시기외12!EG77-시기외26!EG77</f>
        <v>-5.3642697579555255E-4</v>
      </c>
      <c r="EH77" s="28">
        <f>외인!EH77</f>
        <v>228320.64000000001</v>
      </c>
      <c r="EI77" s="35">
        <f>시기외12!EI77-시기외26!EI77</f>
        <v>1.1905957676074786E-4</v>
      </c>
      <c r="EJ77" s="28">
        <f>외인!EJ77</f>
        <v>104026.31</v>
      </c>
      <c r="EK77" s="35">
        <f>시기외12!EK77-시기외26!EK77</f>
        <v>-1.542657980714324E-4</v>
      </c>
      <c r="EL77" s="28">
        <f>외인!EL77</f>
        <v>32349.88</v>
      </c>
      <c r="EM77" s="35">
        <f>시기외12!EM77-시기외26!EM77</f>
        <v>-6.0446039059049422E-4</v>
      </c>
      <c r="EN77" s="28">
        <f>외인!EN77</f>
        <v>46443.88</v>
      </c>
      <c r="EO77" s="35">
        <f>시기외12!EO77-시기외26!EO77</f>
        <v>-3.3821254234052715E-4</v>
      </c>
      <c r="EP77" s="28">
        <f>외인!EP77</f>
        <v>177580.82</v>
      </c>
      <c r="EQ77" s="35">
        <f>시기외12!EQ77-시기외26!EQ77</f>
        <v>-9.2819830348234069E-4</v>
      </c>
      <c r="ER77" s="28">
        <f>외인!ER77</f>
        <v>14026.92</v>
      </c>
      <c r="ES77" s="35">
        <f>시기외12!ES77-시기외26!ES77</f>
        <v>4.930775032120898E-5</v>
      </c>
      <c r="ET77" s="28">
        <f>외인!ET77</f>
        <v>180198.13</v>
      </c>
      <c r="EU77" s="35">
        <f>시기외12!EU77-시기외26!EU77</f>
        <v>-5.8612657685011744E-4</v>
      </c>
      <c r="EV77" s="28">
        <f>외인!EV77</f>
        <v>42161.87</v>
      </c>
      <c r="EW77" s="35">
        <f>시기외12!EW77-시기외26!EW77</f>
        <v>-6.1066768142516094E-5</v>
      </c>
      <c r="EX77" s="28">
        <f>외인!EX77</f>
        <v>57679.29</v>
      </c>
      <c r="EY77" s="35">
        <f>시기외12!EY77-시기외26!EY77</f>
        <v>8.080637316861775E-5</v>
      </c>
    </row>
    <row r="78" spans="1:155">
      <c r="A78" s="27">
        <f>외인!A78</f>
        <v>46146</v>
      </c>
      <c r="B78" s="28">
        <f>외인!B78</f>
        <v>5513736.5099999998</v>
      </c>
      <c r="C78" s="35">
        <f>시기외12!C78-시기외26!C78</f>
        <v>2.6090382816288792E-4</v>
      </c>
      <c r="D78" s="28">
        <f>외인!D78</f>
        <v>673862.28</v>
      </c>
      <c r="E78" s="35">
        <f>시기외12!E78-시기외26!E78</f>
        <v>-3.4010457966525599E-4</v>
      </c>
      <c r="F78" s="28">
        <f>외인!F78</f>
        <v>2210636.63</v>
      </c>
      <c r="G78" s="35">
        <f>시기외12!G78-시기외26!G78</f>
        <v>6.444170738219544E-4</v>
      </c>
      <c r="H78" s="28">
        <f>외인!H78</f>
        <v>370887.89</v>
      </c>
      <c r="I78" s="35">
        <f>시기외12!I78-시기외26!I78</f>
        <v>1.4860668822745454E-5</v>
      </c>
      <c r="J78" s="28">
        <f>외인!J78</f>
        <v>45424.67</v>
      </c>
      <c r="K78" s="35">
        <f>시기외12!K78-시기외26!K78</f>
        <v>-8.6808143735550808E-4</v>
      </c>
      <c r="L78" s="28">
        <f>외인!L78</f>
        <v>341233.76</v>
      </c>
      <c r="M78" s="35">
        <f>시기외12!M78-시기외26!M78</f>
        <v>1.1748812875691681E-4</v>
      </c>
      <c r="N78" s="28">
        <f>외인!N78</f>
        <v>245422.59</v>
      </c>
      <c r="O78" s="35">
        <f>시기외12!O78-시기외26!O78</f>
        <v>3.5970388156493028E-4</v>
      </c>
      <c r="P78" s="28">
        <f>외인!P78</f>
        <v>189241.63</v>
      </c>
      <c r="Q78" s="35">
        <f>시기외12!Q78-시기외26!Q78</f>
        <v>-9.6643885932999932E-4</v>
      </c>
      <c r="R78" s="28">
        <f>외인!R78</f>
        <v>130896.73</v>
      </c>
      <c r="S78" s="35">
        <f>시기외12!S78-시기외26!S78</f>
        <v>-5.6894139797551463E-4</v>
      </c>
      <c r="T78" s="28">
        <f>외인!T78</f>
        <v>8945.75</v>
      </c>
      <c r="U78" s="35">
        <f>시기외12!U78-시기외26!U78</f>
        <v>7.888027074500455E-4</v>
      </c>
      <c r="V78" s="28">
        <f>외인!V78</f>
        <v>131040.88</v>
      </c>
      <c r="W78" s="35">
        <f>시기외12!W78-시기외26!W78</f>
        <v>2.7448515189988426E-4</v>
      </c>
      <c r="X78" s="28">
        <f>외인!X78</f>
        <v>2524258.7200000002</v>
      </c>
      <c r="Y78" s="35">
        <f>시기외12!Y78-시기외26!Y78</f>
        <v>7.7381691396825446E-4</v>
      </c>
      <c r="Z78" s="28">
        <f>외인!Z78</f>
        <v>42692.12</v>
      </c>
      <c r="AA78" s="35">
        <f>시기외12!AA78-시기외26!AA78</f>
        <v>-4.8699017522702286E-5</v>
      </c>
      <c r="AB78" s="28">
        <f>외인!AB78</f>
        <v>208164.57</v>
      </c>
      <c r="AC78" s="35">
        <f>시기외12!AC78-시기외26!AC78</f>
        <v>-2.761702269796689E-4</v>
      </c>
      <c r="AD78" s="28">
        <f>외인!AD78</f>
        <v>19336.21</v>
      </c>
      <c r="AE78" s="35">
        <f>시기외12!AE78-시기외26!AE78</f>
        <v>-5.0392406263064285E-4</v>
      </c>
      <c r="AF78" s="28">
        <f>외인!AF78</f>
        <v>25287.87</v>
      </c>
      <c r="AG78" s="35">
        <f>시기외12!AG78-시기외26!AG78</f>
        <v>-2.4035582470224954E-4</v>
      </c>
      <c r="AH78" s="28">
        <f>외인!AH78</f>
        <v>234927.49</v>
      </c>
      <c r="AI78" s="35">
        <f>시기외12!AI78-시기외26!AI78</f>
        <v>2.4065598290192982E-4</v>
      </c>
      <c r="AJ78" s="28">
        <f>외인!AJ78</f>
        <v>109305.49</v>
      </c>
      <c r="AK78" s="35">
        <f>시기외12!AK78-시기외26!AK78</f>
        <v>-5.9952439037391043E-4</v>
      </c>
      <c r="AL78" s="28">
        <f>외인!AL78</f>
        <v>92529.07</v>
      </c>
      <c r="AM78" s="35">
        <f>시기외12!AM78-시기외26!AM78</f>
        <v>-3.3681782784646358E-4</v>
      </c>
      <c r="AN78" s="28">
        <f>외인!AN78</f>
        <v>173219.58</v>
      </c>
      <c r="AO78" s="35">
        <f>시기외12!AO78-시기외26!AO78</f>
        <v>6.6010698835671238E-4</v>
      </c>
      <c r="AP78" s="28">
        <f>외인!AP78</f>
        <v>195088.24</v>
      </c>
      <c r="AQ78" s="35">
        <f>시기외12!AQ78-시기외26!AQ78</f>
        <v>-7.5484984140616136E-4</v>
      </c>
      <c r="AR78" s="28">
        <f>외인!AR78</f>
        <v>24942.47</v>
      </c>
      <c r="AS78" s="35">
        <f>시기외12!AS78-시기외26!AS78</f>
        <v>4.19132280137832E-4</v>
      </c>
      <c r="AT78" s="28">
        <f>외인!AT78</f>
        <v>86690.03</v>
      </c>
      <c r="AU78" s="35">
        <f>시기외12!AU78-시기외26!AU78</f>
        <v>4.6440116378537581E-5</v>
      </c>
      <c r="AV78" s="28">
        <f>외인!AV78</f>
        <v>49794.06</v>
      </c>
      <c r="AW78" s="35">
        <f>시기외12!AW78-시기외26!AW78</f>
        <v>-2.4962652551462555E-4</v>
      </c>
      <c r="AX78" s="28">
        <f>외인!AX78</f>
        <v>73897.679999999993</v>
      </c>
      <c r="AY78" s="35">
        <f>시기외12!AY78-시기외26!AY78</f>
        <v>1.6435493536291843E-4</v>
      </c>
      <c r="AZ78" s="28">
        <f>외인!AZ78</f>
        <v>2728568.84</v>
      </c>
      <c r="BA78" s="35">
        <f>시기외12!BA78-시기외26!BA78</f>
        <v>6.4727847187374119E-4</v>
      </c>
      <c r="BB78" s="28">
        <f>외인!BB78</f>
        <v>103099.44</v>
      </c>
      <c r="BC78" s="35">
        <f>시기외12!BC78-시기외26!BC78</f>
        <v>4.1649388536376433E-5</v>
      </c>
      <c r="BD78" s="28">
        <f>외인!BD78</f>
        <v>39322.5</v>
      </c>
      <c r="BE78" s="35">
        <f>시기외12!BE78-시기외26!BE78</f>
        <v>3.4476726140751429E-4</v>
      </c>
      <c r="BF78" s="28">
        <f>외인!BF78</f>
        <v>0</v>
      </c>
      <c r="BG78" s="35" t="e">
        <f>시기외12!BG78-시기외26!BG78</f>
        <v>#DIV/0!</v>
      </c>
      <c r="BH78" s="28">
        <f>외인!BH78</f>
        <v>110828.55</v>
      </c>
      <c r="BI78" s="35">
        <f>시기외12!BI78-시기외26!BI78</f>
        <v>8.4503584488919902E-4</v>
      </c>
      <c r="BJ78" s="28">
        <f>외인!BJ78</f>
        <v>142268.57</v>
      </c>
      <c r="BK78" s="35">
        <f>시기외12!BK78-시기외26!BK78</f>
        <v>4.4229735395829965E-5</v>
      </c>
      <c r="BL78" s="28">
        <f>외인!BL78</f>
        <v>50732.86</v>
      </c>
      <c r="BM78" s="35">
        <f>시기외12!BM78-시기외26!BM78</f>
        <v>4.216452548957382E-4</v>
      </c>
      <c r="BN78" s="28">
        <f>외인!BN78</f>
        <v>59271.1</v>
      </c>
      <c r="BO78" s="35">
        <f>시기외12!BO78-시기외26!BO78</f>
        <v>1.3475382366694585E-3</v>
      </c>
      <c r="BP78" s="28">
        <f>외인!BP78</f>
        <v>84455.34</v>
      </c>
      <c r="BQ78" s="35">
        <f>시기외12!BQ78-시기외26!BQ78</f>
        <v>-2.4978344721358599E-5</v>
      </c>
      <c r="BR78" s="28">
        <f>외인!BR78</f>
        <v>351502.72</v>
      </c>
      <c r="BS78" s="35">
        <f>시기외12!BS78-시기외26!BS78</f>
        <v>-4.2087859435200735E-4</v>
      </c>
      <c r="BT78" s="28">
        <f>외인!BT78</f>
        <v>2570197.5499999998</v>
      </c>
      <c r="BU78" s="35">
        <f>시기외12!BU78-시기외26!BU78</f>
        <v>7.5114275707309052E-4</v>
      </c>
      <c r="BV78" s="28">
        <f>외인!BV78</f>
        <v>464747.68</v>
      </c>
      <c r="BW78" s="35">
        <f>시기외12!BW78-시기외26!BW78</f>
        <v>-2.8364144848470066E-4</v>
      </c>
      <c r="BX78" s="28">
        <f>외인!BX78</f>
        <v>75290.23</v>
      </c>
      <c r="BY78" s="35">
        <f>시기외12!BY78-시기외26!BY78</f>
        <v>-3.7631365057532958E-4</v>
      </c>
      <c r="BZ78" s="28">
        <f>외인!BZ78</f>
        <v>265748.65000000002</v>
      </c>
      <c r="CA78" s="35">
        <f>시기외12!CA78-시기외26!CA78</f>
        <v>3.1744783770250979E-4</v>
      </c>
      <c r="CB78" s="28">
        <f>외인!CB78</f>
        <v>12966.18</v>
      </c>
      <c r="CC78" s="35">
        <f>시기외12!CC78-시기외26!CC78</f>
        <v>-2.3003003103877007E-4</v>
      </c>
      <c r="CD78" s="28">
        <f>외인!CD78</f>
        <v>29346.799999999999</v>
      </c>
      <c r="CE78" s="35">
        <f>시기외12!CE78-시기외26!CE78</f>
        <v>-7.0798213976829873E-4</v>
      </c>
      <c r="CF78" s="28">
        <f>외인!CF78</f>
        <v>28291.46</v>
      </c>
      <c r="CG78" s="35">
        <f>시기외12!CG78-시기외26!CG78</f>
        <v>3.2319908252889922E-4</v>
      </c>
      <c r="CH78" s="28">
        <f>외인!CH78</f>
        <v>70829.17</v>
      </c>
      <c r="CI78" s="35">
        <f>시기외12!CI78-시기외26!CI78</f>
        <v>-1.0776864573537148E-4</v>
      </c>
      <c r="CJ78" s="28">
        <f>외인!CJ78</f>
        <v>362189.33</v>
      </c>
      <c r="CK78" s="35">
        <f>시기외12!CK78-시기외26!CK78</f>
        <v>-6.1183589034823137E-4</v>
      </c>
      <c r="CL78" s="28">
        <f>외인!CL78</f>
        <v>238211.02</v>
      </c>
      <c r="CM78" s="35">
        <f>시기외12!CM78-시기외26!CM78</f>
        <v>-2.7963319161108068E-4</v>
      </c>
      <c r="CN78" s="28">
        <f>외인!CN78</f>
        <v>128527.37</v>
      </c>
      <c r="CO78" s="35">
        <f>시기외12!CO78-시기외26!CO78</f>
        <v>-1.6263151845720956E-4</v>
      </c>
      <c r="CP78" s="28">
        <f>외인!CP78</f>
        <v>103664.29</v>
      </c>
      <c r="CQ78" s="35">
        <f>시기외12!CQ78-시기외26!CQ78</f>
        <v>4.0958826187402336E-5</v>
      </c>
      <c r="CR78" s="28">
        <f>외인!CR78</f>
        <v>167733.07</v>
      </c>
      <c r="CS78" s="35">
        <f>시기외12!CS78-시기외26!CS78</f>
        <v>-3.8827842258447234E-4</v>
      </c>
      <c r="CT78" s="28">
        <f>외인!CT78</f>
        <v>173434.99</v>
      </c>
      <c r="CU78" s="35">
        <f>시기외12!CU78-시기외26!CU78</f>
        <v>-7.1604411760358355E-4</v>
      </c>
      <c r="CV78" s="28">
        <f>외인!CV78</f>
        <v>2570197.5499999998</v>
      </c>
      <c r="CW78" s="35">
        <f>시기외12!CW78-시기외26!CW78</f>
        <v>7.5114275707309052E-4</v>
      </c>
      <c r="CX78" s="28">
        <f>외인!CX78</f>
        <v>261661.33</v>
      </c>
      <c r="CY78" s="35">
        <f>시기외12!CY78-시기외26!CY78</f>
        <v>-3.7115844540291064E-4</v>
      </c>
      <c r="CZ78" s="28">
        <f>외인!CZ78</f>
        <v>19714.61</v>
      </c>
      <c r="DA78" s="35">
        <f>시기외12!DA78-시기외26!DA78</f>
        <v>-1.4858721251749733E-3</v>
      </c>
      <c r="DB78" s="28">
        <f>외인!DB78</f>
        <v>39322.5</v>
      </c>
      <c r="DC78" s="35">
        <f>시기외12!DC78-시기외26!DC78</f>
        <v>3.4476726140751429E-4</v>
      </c>
      <c r="DD78" s="28">
        <f>외인!DD78</f>
        <v>8945.75</v>
      </c>
      <c r="DE78" s="35">
        <f>시기외12!DE78-시기외26!DE78</f>
        <v>7.888027074500455E-4</v>
      </c>
      <c r="DF78" s="28">
        <f>외인!DF78</f>
        <v>56702.77</v>
      </c>
      <c r="DG78" s="35">
        <f>시기외12!DG78-시기외26!DG78</f>
        <v>-4.3826677788404785E-4</v>
      </c>
      <c r="DH78" s="28">
        <f>외인!DH78</f>
        <v>21013.84</v>
      </c>
      <c r="DI78" s="35">
        <f>시기외12!DI78-시기외26!DI78</f>
        <v>-1.0387662449934396E-3</v>
      </c>
      <c r="DJ78" s="28">
        <f>외인!DJ78</f>
        <v>734904.92</v>
      </c>
      <c r="DK78" s="35">
        <f>시기외12!DK78-시기외26!DK78</f>
        <v>-1.48695263930669E-4</v>
      </c>
      <c r="DL78" s="28">
        <f>외인!DL78</f>
        <v>103613.04</v>
      </c>
      <c r="DM78" s="35">
        <f>시기외12!DM78-시기외26!DM78</f>
        <v>-1.7531232271113272E-4</v>
      </c>
      <c r="DN78" s="28">
        <f>외인!DN78</f>
        <v>2570197.5499999998</v>
      </c>
      <c r="DO78" s="35">
        <f>시기외12!DO78-시기외26!DO78</f>
        <v>7.5114275707309052E-4</v>
      </c>
      <c r="DP78" s="28">
        <f>외인!DP78</f>
        <v>79673.95</v>
      </c>
      <c r="DQ78" s="35">
        <f>시기외12!DQ78-시기외26!DQ78</f>
        <v>-6.6884811220568668E-4</v>
      </c>
      <c r="DR78" s="28">
        <f>외인!DR78</f>
        <v>46955.12</v>
      </c>
      <c r="DS78" s="35">
        <f>시기외12!DS78-시기외26!DS78</f>
        <v>-5.9263292964810725E-4</v>
      </c>
      <c r="DT78" s="28">
        <f>외인!DT78</f>
        <v>130896.73</v>
      </c>
      <c r="DU78" s="35">
        <f>시기외12!DU78-시기외26!DU78</f>
        <v>-5.6894139797551463E-4</v>
      </c>
      <c r="DV78" s="28">
        <f>외인!DV78</f>
        <v>36563.730000000003</v>
      </c>
      <c r="DW78" s="35">
        <f>시기외12!DW78-시기외26!DW78</f>
        <v>2.734867095209809E-4</v>
      </c>
      <c r="DX78" s="28">
        <f>외인!DX78</f>
        <v>131040.88</v>
      </c>
      <c r="DY78" s="35">
        <f>시기외12!DY78-시기외26!DY78</f>
        <v>2.7448515189988426E-4</v>
      </c>
      <c r="DZ78" s="28">
        <f>외인!DZ78</f>
        <v>8798.24</v>
      </c>
      <c r="EA78" s="35">
        <f>시기외12!EA78-시기외26!EA78</f>
        <v>-1.5771452527843071E-4</v>
      </c>
      <c r="EB78" s="28">
        <f>외인!EB78</f>
        <v>12726.66</v>
      </c>
      <c r="EC78" s="35">
        <f>시기외12!EC78-시기외26!EC78</f>
        <v>-3.8129872806956641E-4</v>
      </c>
      <c r="ED78" s="28">
        <f>외인!ED78</f>
        <v>11264.11</v>
      </c>
      <c r="EE78" s="35">
        <f>시기외12!EE78-시기외26!EE78</f>
        <v>-4.861201442096807E-4</v>
      </c>
      <c r="EF78" s="28">
        <f>외인!EF78</f>
        <v>230246.87</v>
      </c>
      <c r="EG78" s="35">
        <f>시기외12!EG78-시기외26!EG78</f>
        <v>-6.2269518812207211E-4</v>
      </c>
      <c r="EH78" s="28">
        <f>외인!EH78</f>
        <v>254347.99</v>
      </c>
      <c r="EI78" s="35">
        <f>시기외12!EI78-시기외26!EI78</f>
        <v>4.7125687842713201E-5</v>
      </c>
      <c r="EJ78" s="28">
        <f>외인!EJ78</f>
        <v>104321.3</v>
      </c>
      <c r="EK78" s="35">
        <f>시기외12!EK78-시기외26!EK78</f>
        <v>-2.681711607711478E-4</v>
      </c>
      <c r="EL78" s="28">
        <f>외인!EL78</f>
        <v>31946.959999999999</v>
      </c>
      <c r="EM78" s="35">
        <f>시기외12!EM78-시기외26!EM78</f>
        <v>-6.7915498557804838E-4</v>
      </c>
      <c r="EN78" s="28">
        <f>외인!EN78</f>
        <v>46955.12</v>
      </c>
      <c r="EO78" s="35">
        <f>시기외12!EO78-시기외26!EO78</f>
        <v>-5.9263292964810725E-4</v>
      </c>
      <c r="EP78" s="28">
        <f>외인!EP78</f>
        <v>182805.14</v>
      </c>
      <c r="EQ78" s="35">
        <f>시기외12!EQ78-시기외26!EQ78</f>
        <v>-7.3907046687390768E-4</v>
      </c>
      <c r="ER78" s="28">
        <f>외인!ER78</f>
        <v>14248.75</v>
      </c>
      <c r="ES78" s="35">
        <f>시기외12!ES78-시기외26!ES78</f>
        <v>2.9876788551199893E-4</v>
      </c>
      <c r="ET78" s="28">
        <f>외인!ET78</f>
        <v>195088.24</v>
      </c>
      <c r="EU78" s="35">
        <f>시기외12!EU78-시기외26!EU78</f>
        <v>-7.5484984140616136E-4</v>
      </c>
      <c r="EV78" s="28">
        <f>외인!EV78</f>
        <v>42692.12</v>
      </c>
      <c r="EW78" s="35">
        <f>시기외12!EW78-시기외26!EW78</f>
        <v>-4.8699017522702286E-5</v>
      </c>
      <c r="EX78" s="28">
        <f>외인!EX78</f>
        <v>60972.17</v>
      </c>
      <c r="EY78" s="35">
        <f>시기외12!EY78-시기외26!EY78</f>
        <v>9.7824805835113418E-5</v>
      </c>
    </row>
    <row r="79" spans="1:155">
      <c r="A79" s="27">
        <f>외인!A79</f>
        <v>46148</v>
      </c>
      <c r="B79" s="28">
        <f>외인!B79</f>
        <v>5868742.3300000001</v>
      </c>
      <c r="C79" s="35">
        <f>시기외12!C79-시기외26!C79</f>
        <v>2.8345043587947745E-4</v>
      </c>
      <c r="D79" s="28">
        <f>외인!D79</f>
        <v>671717.13</v>
      </c>
      <c r="E79" s="35">
        <f>시기외12!E79-시기외26!E79</f>
        <v>-4.2774723711833801E-4</v>
      </c>
      <c r="F79" s="28">
        <f>외인!F79</f>
        <v>2426729.7400000002</v>
      </c>
      <c r="G79" s="35">
        <f>시기외12!G79-시기외26!G79</f>
        <v>7.3086685024178013E-4</v>
      </c>
      <c r="H79" s="28">
        <f>외인!H79</f>
        <v>378015.55</v>
      </c>
      <c r="I79" s="35">
        <f>시기외12!I79-시기외26!I79</f>
        <v>1.0518214172757054E-4</v>
      </c>
      <c r="J79" s="28">
        <f>외인!J79</f>
        <v>44490.46</v>
      </c>
      <c r="K79" s="35">
        <f>시기외12!K79-시기외26!K79</f>
        <v>-1.0788156823765458E-3</v>
      </c>
      <c r="L79" s="28">
        <f>외인!L79</f>
        <v>348630.51</v>
      </c>
      <c r="M79" s="35">
        <f>시기외12!M79-시기외26!M79</f>
        <v>2.1798769873302088E-4</v>
      </c>
      <c r="N79" s="28">
        <f>외인!N79</f>
        <v>247805.26</v>
      </c>
      <c r="O79" s="35">
        <f>시기외12!O79-시기외26!O79</f>
        <v>4.6951537600638856E-4</v>
      </c>
      <c r="P79" s="28">
        <f>외인!P79</f>
        <v>186892.36</v>
      </c>
      <c r="Q79" s="35">
        <f>시기외12!Q79-시기외26!Q79</f>
        <v>-1.1091791999315234E-3</v>
      </c>
      <c r="R79" s="28">
        <f>외인!R79</f>
        <v>131482.75</v>
      </c>
      <c r="S79" s="35">
        <f>시기외12!S79-시기외26!S79</f>
        <v>-6.8066370936072486E-4</v>
      </c>
      <c r="T79" s="28">
        <f>외인!T79</f>
        <v>8815.34</v>
      </c>
      <c r="U79" s="35">
        <f>시기외12!U79-시기외26!U79</f>
        <v>7.3676979178203389E-4</v>
      </c>
      <c r="V79" s="28">
        <f>외인!V79</f>
        <v>132659.01</v>
      </c>
      <c r="W79" s="35">
        <f>시기외12!W79-시기외26!W79</f>
        <v>1.1635258738608911E-4</v>
      </c>
      <c r="X79" s="28">
        <f>외인!X79</f>
        <v>2833129.16</v>
      </c>
      <c r="Y79" s="35">
        <f>시기외12!Y79-시기외26!Y79</f>
        <v>8.5058100080428068E-4</v>
      </c>
      <c r="Z79" s="28">
        <f>외인!Z79</f>
        <v>42573.38</v>
      </c>
      <c r="AA79" s="35">
        <f>시기외12!AA79-시기외26!AA79</f>
        <v>-7.9588276085606319E-5</v>
      </c>
      <c r="AB79" s="28">
        <f>외인!AB79</f>
        <v>207092.13</v>
      </c>
      <c r="AC79" s="35">
        <f>시기외12!AC79-시기외26!AC79</f>
        <v>-2.463013638995176E-4</v>
      </c>
      <c r="AD79" s="28">
        <f>외인!AD79</f>
        <v>19143.11</v>
      </c>
      <c r="AE79" s="35">
        <f>시기외12!AE79-시기외26!AE79</f>
        <v>-5.6643470586180021E-4</v>
      </c>
      <c r="AF79" s="28">
        <f>외인!AF79</f>
        <v>24653.599999999999</v>
      </c>
      <c r="AG79" s="35">
        <f>시기외12!AG79-시기외26!AG79</f>
        <v>-3.3758290409786153E-4</v>
      </c>
      <c r="AH79" s="28">
        <f>외인!AH79</f>
        <v>226401.61</v>
      </c>
      <c r="AI79" s="35">
        <f>시기외12!AI79-시기외26!AI79</f>
        <v>7.7354153896276167E-5</v>
      </c>
      <c r="AJ79" s="28">
        <f>외인!AJ79</f>
        <v>107191.57</v>
      </c>
      <c r="AK79" s="35">
        <f>시기외12!AK79-시기외26!AK79</f>
        <v>-7.8785101608995923E-4</v>
      </c>
      <c r="AL79" s="28">
        <f>외인!AL79</f>
        <v>91907.42</v>
      </c>
      <c r="AM79" s="35">
        <f>시기외12!AM79-시기외26!AM79</f>
        <v>-2.9566970121484111E-4</v>
      </c>
      <c r="AN79" s="28">
        <f>외인!AN79</f>
        <v>175625.26</v>
      </c>
      <c r="AO79" s="35">
        <f>시기외12!AO79-시기외26!AO79</f>
        <v>7.877797124957041E-4</v>
      </c>
      <c r="AP79" s="28">
        <f>외인!AP79</f>
        <v>208179.69</v>
      </c>
      <c r="AQ79" s="35">
        <f>시기외12!AQ79-시기외26!AQ79</f>
        <v>-8.6049145038248815E-4</v>
      </c>
      <c r="AR79" s="28">
        <f>외인!AR79</f>
        <v>24610.6</v>
      </c>
      <c r="AS79" s="35">
        <f>시기외12!AS79-시기외26!AS79</f>
        <v>1.8664417347906068E-4</v>
      </c>
      <c r="AT79" s="28">
        <f>외인!AT79</f>
        <v>86961.63</v>
      </c>
      <c r="AU79" s="35">
        <f>시기외12!AU79-시기외26!AU79</f>
        <v>1.4676638840769988E-4</v>
      </c>
      <c r="AV79" s="28">
        <f>외인!AV79</f>
        <v>48604.05</v>
      </c>
      <c r="AW79" s="35">
        <f>시기외12!AW79-시기외26!AW79</f>
        <v>-3.5494106832518872E-4</v>
      </c>
      <c r="AX79" s="28">
        <f>외인!AX79</f>
        <v>73535.95</v>
      </c>
      <c r="AY79" s="35">
        <f>시기외12!AY79-시기외26!AY79</f>
        <v>5.7416404632277141E-5</v>
      </c>
      <c r="AZ79" s="28">
        <f>외인!AZ79</f>
        <v>3038135.73</v>
      </c>
      <c r="BA79" s="35">
        <f>시기외12!BA79-시기외26!BA79</f>
        <v>7.1865355342735405E-4</v>
      </c>
      <c r="BB79" s="28">
        <f>외인!BB79</f>
        <v>109745.64</v>
      </c>
      <c r="BC79" s="35">
        <f>시기외12!BC79-시기외26!BC79</f>
        <v>2.3916747467094993E-5</v>
      </c>
      <c r="BD79" s="28">
        <f>외인!BD79</f>
        <v>39439.68</v>
      </c>
      <c r="BE79" s="35">
        <f>시기외12!BE79-시기외26!BE79</f>
        <v>2.7384118639002704E-4</v>
      </c>
      <c r="BF79" s="28">
        <f>외인!BF79</f>
        <v>0</v>
      </c>
      <c r="BG79" s="35" t="e">
        <f>시기외12!BG79-시기외26!BG79</f>
        <v>#DIV/0!</v>
      </c>
      <c r="BH79" s="28">
        <f>외인!BH79</f>
        <v>112654.32</v>
      </c>
      <c r="BI79" s="35">
        <f>시기외12!BI79-시기외26!BI79</f>
        <v>8.5124102156842801E-4</v>
      </c>
      <c r="BJ79" s="28">
        <f>외인!BJ79</f>
        <v>145082.72</v>
      </c>
      <c r="BK79" s="35">
        <f>시기외12!BK79-시기외26!BK79</f>
        <v>1.6961976836802641E-4</v>
      </c>
      <c r="BL79" s="28">
        <f>외인!BL79</f>
        <v>52843.06</v>
      </c>
      <c r="BM79" s="35">
        <f>시기외12!BM79-시기외26!BM79</f>
        <v>4.7247441880205474E-4</v>
      </c>
      <c r="BN79" s="28">
        <f>외인!BN79</f>
        <v>59285.1</v>
      </c>
      <c r="BO79" s="35">
        <f>시기외12!BO79-시기외26!BO79</f>
        <v>1.3682166580271334E-3</v>
      </c>
      <c r="BP79" s="28">
        <f>외인!BP79</f>
        <v>84261.38</v>
      </c>
      <c r="BQ79" s="35">
        <f>시기외12!BQ79-시기외26!BQ79</f>
        <v>-8.2305888521188014E-5</v>
      </c>
      <c r="BR79" s="28">
        <f>외인!BR79</f>
        <v>363500.96</v>
      </c>
      <c r="BS79" s="35">
        <f>시기외12!BS79-시기외26!BS79</f>
        <v>-6.5140351079223755E-4</v>
      </c>
      <c r="BT79" s="28">
        <f>외인!BT79</f>
        <v>2879095.3</v>
      </c>
      <c r="BU79" s="35">
        <f>시기외12!BU79-시기외26!BU79</f>
        <v>8.2639413873262374E-4</v>
      </c>
      <c r="BV79" s="28">
        <f>외인!BV79</f>
        <v>485083.6</v>
      </c>
      <c r="BW79" s="35">
        <f>시기외12!BW79-시기외26!BW79</f>
        <v>-2.710578643397442E-4</v>
      </c>
      <c r="BX79" s="28">
        <f>외인!BX79</f>
        <v>73836.3</v>
      </c>
      <c r="BY79" s="35">
        <f>시기외12!BY79-시기외26!BY79</f>
        <v>-4.7342763065115435E-4</v>
      </c>
      <c r="BZ79" s="28">
        <f>외인!BZ79</f>
        <v>267532.69</v>
      </c>
      <c r="CA79" s="35">
        <f>시기외12!CA79-시기외26!CA79</f>
        <v>4.1526187416930681E-4</v>
      </c>
      <c r="CB79" s="28">
        <f>외인!CB79</f>
        <v>12658.91</v>
      </c>
      <c r="CC79" s="35">
        <f>시기외12!CC79-시기외26!CC79</f>
        <v>-4.1748178079554794E-4</v>
      </c>
      <c r="CD79" s="28">
        <f>외인!CD79</f>
        <v>28323.87</v>
      </c>
      <c r="CE79" s="35">
        <f>시기외12!CE79-시기외26!CE79</f>
        <v>-9.193678688696515E-4</v>
      </c>
      <c r="CF79" s="28">
        <f>외인!CF79</f>
        <v>27763.54</v>
      </c>
      <c r="CG79" s="35">
        <f>시기외12!CG79-시기외26!CG79</f>
        <v>2.4200822208003724E-4</v>
      </c>
      <c r="CH79" s="28">
        <f>외인!CH79</f>
        <v>69152.91</v>
      </c>
      <c r="CI79" s="35">
        <f>시기외12!CI79-시기외26!CI79</f>
        <v>-2.0247397154511248E-4</v>
      </c>
      <c r="CJ79" s="28">
        <f>외인!CJ79</f>
        <v>355495.41</v>
      </c>
      <c r="CK79" s="35">
        <f>시기외12!CK79-시기외26!CK79</f>
        <v>-7.1783065467181332E-4</v>
      </c>
      <c r="CL79" s="28">
        <f>외인!CL79</f>
        <v>236529.15</v>
      </c>
      <c r="CM79" s="35">
        <f>시기외12!CM79-시기외26!CM79</f>
        <v>-2.7688353832632288E-4</v>
      </c>
      <c r="CN79" s="28">
        <f>외인!CN79</f>
        <v>142273.15</v>
      </c>
      <c r="CO79" s="35">
        <f>시기외12!CO79-시기외26!CO79</f>
        <v>-3.9719231055408764E-5</v>
      </c>
      <c r="CP79" s="28">
        <f>외인!CP79</f>
        <v>110302.48</v>
      </c>
      <c r="CQ79" s="35">
        <f>시기외12!CQ79-시기외26!CQ79</f>
        <v>2.3534250501902742E-5</v>
      </c>
      <c r="CR79" s="28">
        <f>외인!CR79</f>
        <v>167418.63</v>
      </c>
      <c r="CS79" s="35">
        <f>시기외12!CS79-시기외26!CS79</f>
        <v>-4.6797080281817723E-4</v>
      </c>
      <c r="CT79" s="28">
        <f>외인!CT79</f>
        <v>176010.54</v>
      </c>
      <c r="CU79" s="35">
        <f>시기외12!CU79-시기외26!CU79</f>
        <v>-8.2939470487875184E-4</v>
      </c>
      <c r="CV79" s="28">
        <f>외인!CV79</f>
        <v>2879095.3</v>
      </c>
      <c r="CW79" s="35">
        <f>시기외12!CW79-시기외26!CW79</f>
        <v>8.2639413873262374E-4</v>
      </c>
      <c r="CX79" s="28">
        <f>외인!CX79</f>
        <v>267420.21000000002</v>
      </c>
      <c r="CY79" s="35">
        <f>시기외12!CY79-시기외26!CY79</f>
        <v>-2.9806981012102428E-4</v>
      </c>
      <c r="CZ79" s="28">
        <f>외인!CZ79</f>
        <v>19987.2</v>
      </c>
      <c r="DA79" s="35">
        <f>시기외12!DA79-시기외26!DA79</f>
        <v>-1.6664511998653844E-3</v>
      </c>
      <c r="DB79" s="28">
        <f>외인!DB79</f>
        <v>39439.68</v>
      </c>
      <c r="DC79" s="35">
        <f>시기외12!DC79-시기외26!DC79</f>
        <v>2.7384118639002704E-4</v>
      </c>
      <c r="DD79" s="28">
        <f>외인!DD79</f>
        <v>8815.34</v>
      </c>
      <c r="DE79" s="35">
        <f>시기외12!DE79-시기외26!DE79</f>
        <v>7.3676979178203389E-4</v>
      </c>
      <c r="DF79" s="28">
        <f>외인!DF79</f>
        <v>55595.85</v>
      </c>
      <c r="DG79" s="35">
        <f>시기외12!DG79-시기외26!DG79</f>
        <v>-5.2132497247638445E-4</v>
      </c>
      <c r="DH79" s="28">
        <f>외인!DH79</f>
        <v>20203.29</v>
      </c>
      <c r="DI79" s="35">
        <f>시기외12!DI79-시기외26!DI79</f>
        <v>-1.2726543137158196E-3</v>
      </c>
      <c r="DJ79" s="28">
        <f>외인!DJ79</f>
        <v>747157.26</v>
      </c>
      <c r="DK79" s="35">
        <f>시기외12!DK79-시기외26!DK79</f>
        <v>-2.4866857057374294E-4</v>
      </c>
      <c r="DL79" s="28">
        <f>외인!DL79</f>
        <v>117384.51</v>
      </c>
      <c r="DM79" s="35">
        <f>시기외12!DM79-시기외26!DM79</f>
        <v>-1.3625867812543145E-5</v>
      </c>
      <c r="DN79" s="28">
        <f>외인!DN79</f>
        <v>2879095.3</v>
      </c>
      <c r="DO79" s="35">
        <f>시기외12!DO79-시기외26!DO79</f>
        <v>8.2639413873262374E-4</v>
      </c>
      <c r="DP79" s="28">
        <f>외인!DP79</f>
        <v>77662.42</v>
      </c>
      <c r="DQ79" s="35">
        <f>시기외12!DQ79-시기외26!DQ79</f>
        <v>-8.8906414399324242E-4</v>
      </c>
      <c r="DR79" s="28">
        <f>외인!DR79</f>
        <v>45779.86</v>
      </c>
      <c r="DS79" s="35">
        <f>시기외12!DS79-시기외26!DS79</f>
        <v>-8.9573787801757441E-4</v>
      </c>
      <c r="DT79" s="28">
        <f>외인!DT79</f>
        <v>131482.75</v>
      </c>
      <c r="DU79" s="35">
        <f>시기외12!DU79-시기외26!DU79</f>
        <v>-6.8066370936072486E-4</v>
      </c>
      <c r="DV79" s="28">
        <f>외인!DV79</f>
        <v>35669.629999999997</v>
      </c>
      <c r="DW79" s="35">
        <f>시기외12!DW79-시기외26!DW79</f>
        <v>3.1362678196590328E-4</v>
      </c>
      <c r="DX79" s="28">
        <f>외인!DX79</f>
        <v>132659.01</v>
      </c>
      <c r="DY79" s="35">
        <f>시기외12!DY79-시기외26!DY79</f>
        <v>1.1635258738608911E-4</v>
      </c>
      <c r="DZ79" s="28">
        <f>외인!DZ79</f>
        <v>8553.66</v>
      </c>
      <c r="EA79" s="35">
        <f>시기외12!EA79-시기외26!EA79</f>
        <v>-3.4009944068692885E-4</v>
      </c>
      <c r="EB79" s="28">
        <f>외인!EB79</f>
        <v>12339.47</v>
      </c>
      <c r="EC79" s="35">
        <f>시기외12!EC79-시기외26!EC79</f>
        <v>-5.6506916084178658E-4</v>
      </c>
      <c r="ED79" s="28">
        <f>외인!ED79</f>
        <v>10887.82</v>
      </c>
      <c r="EE79" s="35">
        <f>시기외12!EE79-시기외26!EE79</f>
        <v>-5.595321048017716E-4</v>
      </c>
      <c r="EF79" s="28">
        <f>외인!EF79</f>
        <v>226520.41</v>
      </c>
      <c r="EG79" s="35">
        <f>시기외12!EG79-시기외26!EG79</f>
        <v>-7.1237200656956105E-4</v>
      </c>
      <c r="EH79" s="28">
        <f>외인!EH79</f>
        <v>278061.09999999998</v>
      </c>
      <c r="EI79" s="35">
        <f>시기외12!EI79-시기외26!EI79</f>
        <v>-1.0356025064355083E-4</v>
      </c>
      <c r="EJ79" s="28">
        <f>외인!EJ79</f>
        <v>101792.6</v>
      </c>
      <c r="EK79" s="35">
        <f>시기외12!EK79-시기외26!EK79</f>
        <v>-4.3861380746959582E-4</v>
      </c>
      <c r="EL79" s="28">
        <f>외인!EL79</f>
        <v>30861.89</v>
      </c>
      <c r="EM79" s="35">
        <f>시기외12!EM79-시기외26!EM79</f>
        <v>-8.7624742329674501E-4</v>
      </c>
      <c r="EN79" s="28">
        <f>외인!EN79</f>
        <v>45779.86</v>
      </c>
      <c r="EO79" s="35">
        <f>시기외12!EO79-시기외26!EO79</f>
        <v>-8.9573787801757441E-4</v>
      </c>
      <c r="EP79" s="28">
        <f>외인!EP79</f>
        <v>180318.2</v>
      </c>
      <c r="EQ79" s="35">
        <f>시기외12!EQ79-시기외26!EQ79</f>
        <v>-4.7793085884902358E-4</v>
      </c>
      <c r="ER79" s="28">
        <f>외인!ER79</f>
        <v>14175.97</v>
      </c>
      <c r="ES79" s="35">
        <f>시기외12!ES79-시기외26!ES79</f>
        <v>4.306488687070534E-4</v>
      </c>
      <c r="ET79" s="28">
        <f>외인!ET79</f>
        <v>208179.69</v>
      </c>
      <c r="EU79" s="35">
        <f>시기외12!EU79-시기외26!EU79</f>
        <v>-8.6049145038248815E-4</v>
      </c>
      <c r="EV79" s="28">
        <f>외인!EV79</f>
        <v>42573.38</v>
      </c>
      <c r="EW79" s="35">
        <f>시기외12!EW79-시기외26!EW79</f>
        <v>-7.9588276085606319E-5</v>
      </c>
      <c r="EX79" s="28">
        <f>외인!EX79</f>
        <v>67729.100000000006</v>
      </c>
      <c r="EY79" s="35">
        <f>시기외12!EY79-시기외26!EY79</f>
        <v>8.3410500556363953E-5</v>
      </c>
    </row>
    <row r="80" spans="1:155">
      <c r="A80" s="27">
        <f>외인!A80</f>
        <v>46149</v>
      </c>
      <c r="B80" s="28">
        <f>외인!B80</f>
        <v>5952488.9299999997</v>
      </c>
      <c r="C80" s="35">
        <f>시기외12!C80-시기외26!C80</f>
        <v>2.1691533382598791E-4</v>
      </c>
      <c r="D80" s="28">
        <f>외인!D80</f>
        <v>666656.18000000005</v>
      </c>
      <c r="E80" s="35">
        <f>시기외12!E80-시기외26!E80</f>
        <v>-3.9814768557364869E-4</v>
      </c>
      <c r="F80" s="28">
        <f>외인!F80</f>
        <v>2471397.2799999998</v>
      </c>
      <c r="G80" s="35">
        <f>시기외12!G80-시기외26!G80</f>
        <v>6.8067451481140426E-4</v>
      </c>
      <c r="H80" s="28">
        <f>외인!H80</f>
        <v>379366.36</v>
      </c>
      <c r="I80" s="35">
        <f>시기외12!I80-시기외26!I80</f>
        <v>7.4713273435102808E-5</v>
      </c>
      <c r="J80" s="28">
        <f>외인!J80</f>
        <v>43773.82</v>
      </c>
      <c r="K80" s="35">
        <f>시기외12!K80-시기외26!K80</f>
        <v>-1.3490582058867785E-3</v>
      </c>
      <c r="L80" s="28">
        <f>외인!L80</f>
        <v>350800.45</v>
      </c>
      <c r="M80" s="35">
        <f>시기외12!M80-시기외26!M80</f>
        <v>1.7956810705544758E-4</v>
      </c>
      <c r="N80" s="28">
        <f>외인!N80</f>
        <v>254710.7</v>
      </c>
      <c r="O80" s="35">
        <f>시기외12!O80-시기외26!O80</f>
        <v>3.7396268449577585E-4</v>
      </c>
      <c r="P80" s="28">
        <f>외인!P80</f>
        <v>187647.51</v>
      </c>
      <c r="Q80" s="35">
        <f>시기외12!Q80-시기외26!Q80</f>
        <v>-1.1229548414828094E-3</v>
      </c>
      <c r="R80" s="28">
        <f>외인!R80</f>
        <v>130808.28</v>
      </c>
      <c r="S80" s="35">
        <f>시기외12!S80-시기외26!S80</f>
        <v>-8.6630465293673336E-4</v>
      </c>
      <c r="T80" s="28">
        <f>외인!T80</f>
        <v>8818.76</v>
      </c>
      <c r="U80" s="35">
        <f>시기외12!U80-시기외26!U80</f>
        <v>6.3201180701499197E-4</v>
      </c>
      <c r="V80" s="28">
        <f>외인!V80</f>
        <v>131112.26999999999</v>
      </c>
      <c r="W80" s="35">
        <f>시기외12!W80-시기외26!W80</f>
        <v>-1.3731632527762272E-5</v>
      </c>
      <c r="X80" s="28">
        <f>외인!X80</f>
        <v>2902373.59</v>
      </c>
      <c r="Y80" s="35">
        <f>시기외12!Y80-시기외26!Y80</f>
        <v>7.9525532870837641E-4</v>
      </c>
      <c r="Z80" s="28">
        <f>외인!Z80</f>
        <v>43147.48</v>
      </c>
      <c r="AA80" s="35">
        <f>시기외12!AA80-시기외26!AA80</f>
        <v>-8.8259176434757683E-5</v>
      </c>
      <c r="AB80" s="28">
        <f>외인!AB80</f>
        <v>209667.77</v>
      </c>
      <c r="AC80" s="35">
        <f>시기외12!AC80-시기외26!AC80</f>
        <v>-2.2675058410626895E-4</v>
      </c>
      <c r="AD80" s="28">
        <f>외인!AD80</f>
        <v>20153.57</v>
      </c>
      <c r="AE80" s="35">
        <f>시기외12!AE80-시기외26!AE80</f>
        <v>-2.8884937695591883E-4</v>
      </c>
      <c r="AF80" s="28">
        <f>외인!AF80</f>
        <v>25266.9</v>
      </c>
      <c r="AG80" s="35">
        <f>시기외12!AG80-시기외26!AG80</f>
        <v>-3.0320017485897463E-4</v>
      </c>
      <c r="AH80" s="28">
        <f>외인!AH80</f>
        <v>234598.74</v>
      </c>
      <c r="AI80" s="35">
        <f>시기외12!AI80-시기외26!AI80</f>
        <v>6.1572340327813158E-6</v>
      </c>
      <c r="AJ80" s="28">
        <f>외인!AJ80</f>
        <v>105125.17</v>
      </c>
      <c r="AK80" s="35">
        <f>시기외12!AK80-시기외26!AK80</f>
        <v>-1.0479791045977724E-3</v>
      </c>
      <c r="AL80" s="28">
        <f>외인!AL80</f>
        <v>93041.36</v>
      </c>
      <c r="AM80" s="35">
        <f>시기외12!AM80-시기외26!AM80</f>
        <v>-2.6865725881707915E-4</v>
      </c>
      <c r="AN80" s="28">
        <f>외인!AN80</f>
        <v>181291.71</v>
      </c>
      <c r="AO80" s="35">
        <f>시기외12!AO80-시기외26!AO80</f>
        <v>6.4252691483436953E-4</v>
      </c>
      <c r="AP80" s="28">
        <f>외인!AP80</f>
        <v>208177.59</v>
      </c>
      <c r="AQ80" s="35">
        <f>시기외12!AQ80-시기외26!AQ80</f>
        <v>-8.097569571200332E-4</v>
      </c>
      <c r="AR80" s="28">
        <f>외인!AR80</f>
        <v>25547.81</v>
      </c>
      <c r="AS80" s="35">
        <f>시기외12!AS80-시기외26!AS80</f>
        <v>1.991805528750401E-4</v>
      </c>
      <c r="AT80" s="28">
        <f>외인!AT80</f>
        <v>87400.9</v>
      </c>
      <c r="AU80" s="35">
        <f>시기외12!AU80-시기외26!AU80</f>
        <v>1.8231553771219037E-4</v>
      </c>
      <c r="AV80" s="28">
        <f>외인!AV80</f>
        <v>48316.37</v>
      </c>
      <c r="AW80" s="35">
        <f>시기외12!AW80-시기외26!AW80</f>
        <v>-4.5172815391677297E-4</v>
      </c>
      <c r="AX80" s="28">
        <f>외인!AX80</f>
        <v>77203.199999999997</v>
      </c>
      <c r="AY80" s="35">
        <f>시기외12!AY80-시기외26!AY80</f>
        <v>-3.0799328054066741E-4</v>
      </c>
      <c r="AZ80" s="28">
        <f>외인!AZ80</f>
        <v>3107060.84</v>
      </c>
      <c r="BA80" s="35">
        <f>시기외12!BA80-시기외26!BA80</f>
        <v>6.6019387150428714E-4</v>
      </c>
      <c r="BB80" s="28">
        <f>외인!BB80</f>
        <v>110359.54</v>
      </c>
      <c r="BC80" s="35">
        <f>시기외12!BC80-시기외26!BC80</f>
        <v>1.3289296750169177E-5</v>
      </c>
      <c r="BD80" s="28">
        <f>외인!BD80</f>
        <v>39317.33</v>
      </c>
      <c r="BE80" s="35">
        <f>시기외12!BE80-시기외26!BE80</f>
        <v>1.9780233249924359E-4</v>
      </c>
      <c r="BF80" s="28">
        <f>외인!BF80</f>
        <v>0</v>
      </c>
      <c r="BG80" s="35" t="e">
        <f>시기외12!BG80-시기외26!BG80</f>
        <v>#DIV/0!</v>
      </c>
      <c r="BH80" s="28">
        <f>외인!BH80</f>
        <v>111657.68</v>
      </c>
      <c r="BI80" s="35">
        <f>시기외12!BI80-시기외26!BI80</f>
        <v>7.5689937363169124E-4</v>
      </c>
      <c r="BJ80" s="28">
        <f>외인!BJ80</f>
        <v>144632.26</v>
      </c>
      <c r="BK80" s="35">
        <f>시기외12!BK80-시기외26!BK80</f>
        <v>1.6528905681896435E-4</v>
      </c>
      <c r="BL80" s="28">
        <f>외인!BL80</f>
        <v>48774.59</v>
      </c>
      <c r="BM80" s="35">
        <f>시기외12!BM80-시기외26!BM80</f>
        <v>2.3276576663554087E-4</v>
      </c>
      <c r="BN80" s="28">
        <f>외인!BN80</f>
        <v>61581.54</v>
      </c>
      <c r="BO80" s="35">
        <f>시기외12!BO80-시기외26!BO80</f>
        <v>1.0910612138383168E-3</v>
      </c>
      <c r="BP80" s="28">
        <f>외인!BP80</f>
        <v>87637.49</v>
      </c>
      <c r="BQ80" s="35">
        <f>시기외12!BQ80-시기외26!BQ80</f>
        <v>-4.0208580713023932E-4</v>
      </c>
      <c r="BR80" s="28">
        <f>외인!BR80</f>
        <v>369462.27</v>
      </c>
      <c r="BS80" s="35">
        <f>시기외12!BS80-시기외26!BS80</f>
        <v>-6.574961660159791E-4</v>
      </c>
      <c r="BT80" s="28">
        <f>외인!BT80</f>
        <v>2947215.32</v>
      </c>
      <c r="BU80" s="35">
        <f>시기외12!BU80-시기외26!BU80</f>
        <v>7.6817627155780031E-4</v>
      </c>
      <c r="BV80" s="28">
        <f>외인!BV80</f>
        <v>478191.08</v>
      </c>
      <c r="BW80" s="35">
        <f>시기외12!BW80-시기외26!BW80</f>
        <v>-3.0721592709360664E-4</v>
      </c>
      <c r="BX80" s="28">
        <f>외인!BX80</f>
        <v>76258.39</v>
      </c>
      <c r="BY80" s="35">
        <f>시기외12!BY80-시기외26!BY80</f>
        <v>-4.3399738572500932E-4</v>
      </c>
      <c r="BZ80" s="28">
        <f>외인!BZ80</f>
        <v>274333.07</v>
      </c>
      <c r="CA80" s="35">
        <f>시기외12!CA80-시기외26!CA80</f>
        <v>3.2876858654186229E-4</v>
      </c>
      <c r="CB80" s="28">
        <f>외인!CB80</f>
        <v>12781.44</v>
      </c>
      <c r="CC80" s="35">
        <f>시기외12!CC80-시기외26!CC80</f>
        <v>-5.3172682522342491E-4</v>
      </c>
      <c r="CD80" s="28">
        <f>외인!CD80</f>
        <v>28053.66</v>
      </c>
      <c r="CE80" s="35">
        <f>시기외12!CE80-시기외26!CE80</f>
        <v>-1.0828538750750271E-3</v>
      </c>
      <c r="CF80" s="28">
        <f>외인!CF80</f>
        <v>28664.49</v>
      </c>
      <c r="CG80" s="35">
        <f>시기외12!CG80-시기외26!CG80</f>
        <v>2.667278110635397E-4</v>
      </c>
      <c r="CH80" s="28">
        <f>외인!CH80</f>
        <v>69012.66</v>
      </c>
      <c r="CI80" s="35">
        <f>시기외12!CI80-시기외26!CI80</f>
        <v>-2.8645564583615541E-4</v>
      </c>
      <c r="CJ80" s="28">
        <f>외인!CJ80</f>
        <v>355444.74</v>
      </c>
      <c r="CK80" s="35">
        <f>시기외12!CK80-시기외26!CK80</f>
        <v>-7.2864484452059026E-4</v>
      </c>
      <c r="CL80" s="28">
        <f>외인!CL80</f>
        <v>239051.19</v>
      </c>
      <c r="CM80" s="35">
        <f>시기외12!CM80-시기외26!CM80</f>
        <v>-2.7472271662399162E-4</v>
      </c>
      <c r="CN80" s="28">
        <f>외인!CN80</f>
        <v>136849.42000000001</v>
      </c>
      <c r="CO80" s="35">
        <f>시기외12!CO80-시기외26!CO80</f>
        <v>-2.9738487613050271E-6</v>
      </c>
      <c r="CP80" s="28">
        <f>외인!CP80</f>
        <v>110910.54</v>
      </c>
      <c r="CQ80" s="35">
        <f>시기외12!CQ80-시기외26!CQ80</f>
        <v>1.3434291685084838E-5</v>
      </c>
      <c r="CR80" s="28">
        <f>외인!CR80</f>
        <v>165429.59</v>
      </c>
      <c r="CS80" s="35">
        <f>시기외12!CS80-시기외26!CS80</f>
        <v>-6.3521847974086932E-4</v>
      </c>
      <c r="CT80" s="28">
        <f>외인!CT80</f>
        <v>176148.41</v>
      </c>
      <c r="CU80" s="35">
        <f>시기외12!CU80-시기외26!CU80</f>
        <v>-7.8398854038052635E-4</v>
      </c>
      <c r="CV80" s="28">
        <f>외인!CV80</f>
        <v>2947215.32</v>
      </c>
      <c r="CW80" s="35">
        <f>시기외12!CW80-시기외26!CW80</f>
        <v>7.6817627155780031E-4</v>
      </c>
      <c r="CX80" s="28">
        <f>외인!CX80</f>
        <v>266077.27</v>
      </c>
      <c r="CY80" s="35">
        <f>시기외12!CY80-시기외26!CY80</f>
        <v>-3.0221180402500471E-4</v>
      </c>
      <c r="CZ80" s="28">
        <f>외인!CZ80</f>
        <v>19766.2</v>
      </c>
      <c r="DA80" s="35">
        <f>시기외12!DA80-시기외26!DA80</f>
        <v>-1.656318573253037E-3</v>
      </c>
      <c r="DB80" s="28">
        <f>외인!DB80</f>
        <v>39317.33</v>
      </c>
      <c r="DC80" s="35">
        <f>시기외12!DC80-시기외26!DC80</f>
        <v>1.9780233249924359E-4</v>
      </c>
      <c r="DD80" s="28">
        <f>외인!DD80</f>
        <v>8818.76</v>
      </c>
      <c r="DE80" s="35">
        <f>시기외12!DE80-시기외26!DE80</f>
        <v>6.3201180701499197E-4</v>
      </c>
      <c r="DF80" s="28">
        <f>외인!DF80</f>
        <v>57743.199999999997</v>
      </c>
      <c r="DG80" s="35">
        <f>시기외12!DG80-시기외26!DG80</f>
        <v>-4.3793975337013758E-4</v>
      </c>
      <c r="DH80" s="28">
        <f>외인!DH80</f>
        <v>19910.59</v>
      </c>
      <c r="DI80" s="35">
        <f>시기외12!DI80-시기외26!DI80</f>
        <v>-1.4851582386424854E-3</v>
      </c>
      <c r="DJ80" s="28">
        <f>외인!DJ80</f>
        <v>758680.5</v>
      </c>
      <c r="DK80" s="35">
        <f>시기외12!DK80-시기외26!DK80</f>
        <v>-2.4972495123672524E-4</v>
      </c>
      <c r="DL80" s="28">
        <f>외인!DL80</f>
        <v>111897.41</v>
      </c>
      <c r="DM80" s="35">
        <f>시기외12!DM80-시기외26!DM80</f>
        <v>4.553930353185247E-5</v>
      </c>
      <c r="DN80" s="28">
        <f>외인!DN80</f>
        <v>2947215.32</v>
      </c>
      <c r="DO80" s="35">
        <f>시기외12!DO80-시기외26!DO80</f>
        <v>7.6817627155780031E-4</v>
      </c>
      <c r="DP80" s="28">
        <f>외인!DP80</f>
        <v>77621.600000000006</v>
      </c>
      <c r="DQ80" s="35">
        <f>시기외12!DQ80-시기외26!DQ80</f>
        <v>-8.3954483447517343E-4</v>
      </c>
      <c r="DR80" s="28">
        <f>외인!DR80</f>
        <v>44956.46</v>
      </c>
      <c r="DS80" s="35">
        <f>시기외12!DS80-시기외26!DS80</f>
        <v>-1.2691751534555096E-3</v>
      </c>
      <c r="DT80" s="28">
        <f>외인!DT80</f>
        <v>130808.28</v>
      </c>
      <c r="DU80" s="35">
        <f>시기외12!DU80-시기외26!DU80</f>
        <v>-8.6630465293673336E-4</v>
      </c>
      <c r="DV80" s="28">
        <f>외인!DV80</f>
        <v>34355.33</v>
      </c>
      <c r="DW80" s="35">
        <f>시기외12!DW80-시기외26!DW80</f>
        <v>2.2608016479549293E-4</v>
      </c>
      <c r="DX80" s="28">
        <f>외인!DX80</f>
        <v>131112.26999999999</v>
      </c>
      <c r="DY80" s="35">
        <f>시기외12!DY80-시기외26!DY80</f>
        <v>-1.3731632527762272E-5</v>
      </c>
      <c r="DZ80" s="28">
        <f>외인!DZ80</f>
        <v>8414.93</v>
      </c>
      <c r="EA80" s="35">
        <f>시기외12!EA80-시기외26!EA80</f>
        <v>-4.66436489172563E-4</v>
      </c>
      <c r="EB80" s="28">
        <f>외인!EB80</f>
        <v>12185.59</v>
      </c>
      <c r="EC80" s="35">
        <f>시기외12!EC80-시기외26!EC80</f>
        <v>-7.395766493115759E-4</v>
      </c>
      <c r="ED80" s="28">
        <f>외인!ED80</f>
        <v>10842.81</v>
      </c>
      <c r="EE80" s="35">
        <f>시기외12!EE80-시기외26!EE80</f>
        <v>-5.4261922653103432E-4</v>
      </c>
      <c r="EF80" s="28">
        <f>외인!EF80</f>
        <v>227819.97</v>
      </c>
      <c r="EG80" s="35">
        <f>시기외12!EG80-시기외26!EG80</f>
        <v>-7.5102942554816925E-4</v>
      </c>
      <c r="EH80" s="28">
        <f>외인!EH80</f>
        <v>285124.59000000003</v>
      </c>
      <c r="EI80" s="35">
        <f>시기외12!EI80-시기외26!EI80</f>
        <v>-2.3854753476546442E-4</v>
      </c>
      <c r="EJ80" s="28">
        <f>외인!EJ80</f>
        <v>101258.54</v>
      </c>
      <c r="EK80" s="35">
        <f>시기외12!EK80-시기외26!EK80</f>
        <v>-6.2432155514894456E-4</v>
      </c>
      <c r="EL80" s="28">
        <f>외인!EL80</f>
        <v>30580.85</v>
      </c>
      <c r="EM80" s="35">
        <f>시기외12!EM80-시기외26!EM80</f>
        <v>-1.0264943834644609E-3</v>
      </c>
      <c r="EN80" s="28">
        <f>외인!EN80</f>
        <v>44956.46</v>
      </c>
      <c r="EO80" s="35">
        <f>시기외12!EO80-시기외26!EO80</f>
        <v>-1.2691751534555096E-3</v>
      </c>
      <c r="EP80" s="28">
        <f>외인!EP80</f>
        <v>166934.26999999999</v>
      </c>
      <c r="EQ80" s="35">
        <f>시기외12!EQ80-시기외26!EQ80</f>
        <v>-3.5645344214836681E-4</v>
      </c>
      <c r="ER80" s="28">
        <f>외인!ER80</f>
        <v>13785.4</v>
      </c>
      <c r="ES80" s="35">
        <f>시기외12!ES80-시기외26!ES80</f>
        <v>5.6589544463508815E-4</v>
      </c>
      <c r="ET80" s="28">
        <f>외인!ET80</f>
        <v>208177.59</v>
      </c>
      <c r="EU80" s="35">
        <f>시기외12!EU80-시기외26!EU80</f>
        <v>-8.097569571200332E-4</v>
      </c>
      <c r="EV80" s="28">
        <f>외인!EV80</f>
        <v>43147.48</v>
      </c>
      <c r="EW80" s="35">
        <f>시기외12!EW80-시기외26!EW80</f>
        <v>-8.8259176434757683E-5</v>
      </c>
      <c r="EX80" s="28">
        <f>외인!EX80</f>
        <v>67763.06</v>
      </c>
      <c r="EY80" s="35">
        <f>시기외12!EY80-시기외26!EY80</f>
        <v>6.8678044636962009E-5</v>
      </c>
    </row>
    <row r="81" spans="1:155">
      <c r="A81" s="27">
        <f>외인!A81</f>
        <v>46150</v>
      </c>
      <c r="B81" s="28">
        <f>외인!B81</f>
        <v>5958865.5999999996</v>
      </c>
      <c r="C81" s="35">
        <f>시기외12!C81-시기외26!C81</f>
        <v>1.0995788583307003E-4</v>
      </c>
      <c r="D81" s="28">
        <f>외인!D81</f>
        <v>672546.76</v>
      </c>
      <c r="E81" s="35">
        <f>시기외12!E81-시기외26!E81</f>
        <v>-3.033125129952328E-4</v>
      </c>
      <c r="F81" s="28">
        <f>외인!F81</f>
        <v>2469470.9</v>
      </c>
      <c r="G81" s="35">
        <f>시기외12!G81-시기외26!G81</f>
        <v>5.5961477666313815E-4</v>
      </c>
      <c r="H81" s="28">
        <f>외인!H81</f>
        <v>372920.35</v>
      </c>
      <c r="I81" s="35">
        <f>시기외12!I81-시기외26!I81</f>
        <v>-4.4673701850295395E-5</v>
      </c>
      <c r="J81" s="28">
        <f>외인!J81</f>
        <v>45265.55</v>
      </c>
      <c r="K81" s="35">
        <f>시기외12!K81-시기외26!K81</f>
        <v>-1.3839857722599278E-3</v>
      </c>
      <c r="L81" s="28">
        <f>외인!L81</f>
        <v>344863.81</v>
      </c>
      <c r="M81" s="35">
        <f>시기외12!M81-시기외26!M81</f>
        <v>4.249512734847403E-5</v>
      </c>
      <c r="N81" s="28">
        <f>외인!N81</f>
        <v>271995.09000000003</v>
      </c>
      <c r="O81" s="35">
        <f>시기외12!O81-시기외26!O81</f>
        <v>5.4146122434962723E-4</v>
      </c>
      <c r="P81" s="28">
        <f>외인!P81</f>
        <v>186223.82</v>
      </c>
      <c r="Q81" s="35">
        <f>시기외12!Q81-시기외26!Q81</f>
        <v>-1.1127230353304481E-3</v>
      </c>
      <c r="R81" s="28">
        <f>외인!R81</f>
        <v>136137.84</v>
      </c>
      <c r="S81" s="35">
        <f>시기외12!S81-시기외26!S81</f>
        <v>-8.3529438762889284E-4</v>
      </c>
      <c r="T81" s="28">
        <f>외인!T81</f>
        <v>8844.3700000000008</v>
      </c>
      <c r="U81" s="35">
        <f>시기외12!U81-시기외26!U81</f>
        <v>5.0253183073297012E-4</v>
      </c>
      <c r="V81" s="28">
        <f>외인!V81</f>
        <v>131906.76</v>
      </c>
      <c r="W81" s="35">
        <f>시기외12!W81-시기외26!W81</f>
        <v>-5.7717236414317041E-5</v>
      </c>
      <c r="X81" s="28">
        <f>외인!X81</f>
        <v>2908880.25</v>
      </c>
      <c r="Y81" s="35">
        <f>시기외12!Y81-시기외26!Y81</f>
        <v>6.4097775332755413E-4</v>
      </c>
      <c r="Z81" s="28">
        <f>외인!Z81</f>
        <v>43511.199999999997</v>
      </c>
      <c r="AA81" s="35">
        <f>시기외12!AA81-시기외26!AA81</f>
        <v>-3.0936613082072919E-5</v>
      </c>
      <c r="AB81" s="28">
        <f>외인!AB81</f>
        <v>208285.2</v>
      </c>
      <c r="AC81" s="35">
        <f>시기외12!AC81-시기외26!AC81</f>
        <v>-2.1689470191395857E-4</v>
      </c>
      <c r="AD81" s="28">
        <f>외인!AD81</f>
        <v>20435.43</v>
      </c>
      <c r="AE81" s="35">
        <f>시기외12!AE81-시기외26!AE81</f>
        <v>-1.9531882549490235E-5</v>
      </c>
      <c r="AF81" s="28">
        <f>외인!AF81</f>
        <v>24854.43</v>
      </c>
      <c r="AG81" s="35">
        <f>시기외12!AG81-시기외26!AG81</f>
        <v>-2.8607582279899116E-4</v>
      </c>
      <c r="AH81" s="28">
        <f>외인!AH81</f>
        <v>224539.62</v>
      </c>
      <c r="AI81" s="35">
        <f>시기외12!AI81-시기외26!AI81</f>
        <v>-1.9919444144790138E-4</v>
      </c>
      <c r="AJ81" s="28">
        <f>외인!AJ81</f>
        <v>106535.59</v>
      </c>
      <c r="AK81" s="35">
        <f>시기외12!AK81-시기외26!AK81</f>
        <v>-1.1911410692627715E-3</v>
      </c>
      <c r="AL81" s="28">
        <f>외인!AL81</f>
        <v>99727.2</v>
      </c>
      <c r="AM81" s="35">
        <f>시기외12!AM81-시기외26!AM81</f>
        <v>-6.9094371954811691E-5</v>
      </c>
      <c r="AN81" s="28">
        <f>외인!AN81</f>
        <v>192338.39</v>
      </c>
      <c r="AO81" s="35">
        <f>시기외12!AO81-시기외26!AO81</f>
        <v>7.9081937421760992E-4</v>
      </c>
      <c r="AP81" s="28">
        <f>외인!AP81</f>
        <v>209688.18</v>
      </c>
      <c r="AQ81" s="35">
        <f>시기외12!AQ81-시기외26!AQ81</f>
        <v>-7.4556606631989676E-4</v>
      </c>
      <c r="AR81" s="28">
        <f>외인!AR81</f>
        <v>25599.39</v>
      </c>
      <c r="AS81" s="35">
        <f>시기외12!AS81-시기외26!AS81</f>
        <v>2.1234500739214014E-4</v>
      </c>
      <c r="AT81" s="28">
        <f>외인!AT81</f>
        <v>88162.75</v>
      </c>
      <c r="AU81" s="35">
        <f>시기외12!AU81-시기외26!AU81</f>
        <v>3.0657434591210701E-4</v>
      </c>
      <c r="AV81" s="28">
        <f>외인!AV81</f>
        <v>49285.02</v>
      </c>
      <c r="AW81" s="35">
        <f>시기외12!AW81-시기외26!AW81</f>
        <v>-4.5351504396064799E-4</v>
      </c>
      <c r="AX81" s="28">
        <f>외인!AX81</f>
        <v>76013.490000000005</v>
      </c>
      <c r="AY81" s="35">
        <f>시기외12!AY81-시기외26!AY81</f>
        <v>-5.2644696903684672E-4</v>
      </c>
      <c r="AZ81" s="28">
        <f>외인!AZ81</f>
        <v>3114461.3</v>
      </c>
      <c r="BA81" s="35">
        <f>시기외12!BA81-시기외26!BA81</f>
        <v>5.1107133777533547E-4</v>
      </c>
      <c r="BB81" s="28">
        <f>외인!BB81</f>
        <v>109620.64</v>
      </c>
      <c r="BC81" s="35">
        <f>시기외12!BC81-시기외26!BC81</f>
        <v>2.6699999942124297E-5</v>
      </c>
      <c r="BD81" s="28">
        <f>외인!BD81</f>
        <v>38372.51</v>
      </c>
      <c r="BE81" s="35">
        <f>시기외12!BE81-시기외26!BE81</f>
        <v>4.8603478271237862E-5</v>
      </c>
      <c r="BF81" s="28">
        <f>외인!BF81</f>
        <v>0</v>
      </c>
      <c r="BG81" s="35" t="e">
        <f>시기외12!BG81-시기외26!BG81</f>
        <v>#DIV/0!</v>
      </c>
      <c r="BH81" s="28">
        <f>외인!BH81</f>
        <v>111074.29</v>
      </c>
      <c r="BI81" s="35">
        <f>시기외12!BI81-시기외26!BI81</f>
        <v>4.5141462727038128E-4</v>
      </c>
      <c r="BJ81" s="28">
        <f>외인!BJ81</f>
        <v>142827.19</v>
      </c>
      <c r="BK81" s="35">
        <f>시기외12!BK81-시기외26!BK81</f>
        <v>7.9645364007897975E-5</v>
      </c>
      <c r="BL81" s="28">
        <f>외인!BL81</f>
        <v>48808.05</v>
      </c>
      <c r="BM81" s="35">
        <f>시기외12!BM81-시기외26!BM81</f>
        <v>8.9766513674884984E-5</v>
      </c>
      <c r="BN81" s="28">
        <f>외인!BN81</f>
        <v>60768.95</v>
      </c>
      <c r="BO81" s="35">
        <f>시기외12!BO81-시기외26!BO81</f>
        <v>8.2615744515921082E-4</v>
      </c>
      <c r="BP81" s="28">
        <f>외인!BP81</f>
        <v>86098.75</v>
      </c>
      <c r="BQ81" s="35">
        <f>시기외12!BQ81-시기외26!BQ81</f>
        <v>-5.779832660507472E-4</v>
      </c>
      <c r="BR81" s="28">
        <f>외인!BR81</f>
        <v>369216.06</v>
      </c>
      <c r="BS81" s="35">
        <f>시기외12!BS81-시기외26!BS81</f>
        <v>-6.5891544417291952E-4</v>
      </c>
      <c r="BT81" s="28">
        <f>외인!BT81</f>
        <v>2953437.16</v>
      </c>
      <c r="BU81" s="35">
        <f>시기외12!BU81-시기외26!BU81</f>
        <v>6.1406618500859007E-4</v>
      </c>
      <c r="BV81" s="28">
        <f>외인!BV81</f>
        <v>476747.78</v>
      </c>
      <c r="BW81" s="35">
        <f>시기외12!BW81-시기외26!BW81</f>
        <v>-3.8895054614616946E-4</v>
      </c>
      <c r="BX81" s="28">
        <f>외인!BX81</f>
        <v>77751.240000000005</v>
      </c>
      <c r="BY81" s="35">
        <f>시기외12!BY81-시기외26!BY81</f>
        <v>-3.0962298353367731E-4</v>
      </c>
      <c r="BZ81" s="28">
        <f>외인!BZ81</f>
        <v>292065.59000000003</v>
      </c>
      <c r="CA81" s="35">
        <f>시기외12!CA81-시기외26!CA81</f>
        <v>4.9471681322779703E-4</v>
      </c>
      <c r="CB81" s="28">
        <f>외인!CB81</f>
        <v>12669.28</v>
      </c>
      <c r="CC81" s="35">
        <f>시기외12!CC81-시기외26!CC81</f>
        <v>-6.7490058527940391E-4</v>
      </c>
      <c r="CD81" s="28">
        <f>외인!CD81</f>
        <v>28190.76</v>
      </c>
      <c r="CE81" s="35">
        <f>시기외12!CE81-시기외26!CE81</f>
        <v>-1.2156126985141706E-3</v>
      </c>
      <c r="CF81" s="28">
        <f>외인!CF81</f>
        <v>28871.15</v>
      </c>
      <c r="CG81" s="35">
        <f>시기외12!CG81-시기외26!CG81</f>
        <v>3.4415004535930625E-4</v>
      </c>
      <c r="CH81" s="28">
        <f>외인!CH81</f>
        <v>70466.2</v>
      </c>
      <c r="CI81" s="35">
        <f>시기외12!CI81-시기외26!CI81</f>
        <v>-2.8852412025749495E-4</v>
      </c>
      <c r="CJ81" s="28">
        <f>외인!CJ81</f>
        <v>356473.27</v>
      </c>
      <c r="CK81" s="35">
        <f>시기외12!CK81-시기외26!CK81</f>
        <v>-7.0169577939037018E-4</v>
      </c>
      <c r="CL81" s="28">
        <f>외인!CL81</f>
        <v>238051.20000000001</v>
      </c>
      <c r="CM81" s="35">
        <f>시기외12!CM81-시기외26!CM81</f>
        <v>-2.6211058004785694E-4</v>
      </c>
      <c r="CN81" s="28">
        <f>외인!CN81</f>
        <v>134928.18</v>
      </c>
      <c r="CO81" s="35">
        <f>시기외12!CO81-시기외26!CO81</f>
        <v>4.9856147834027712E-5</v>
      </c>
      <c r="CP81" s="28">
        <f>외인!CP81</f>
        <v>110168.74</v>
      </c>
      <c r="CQ81" s="35">
        <f>시기외12!CQ81-시기외26!CQ81</f>
        <v>2.7188154325291903E-5</v>
      </c>
      <c r="CR81" s="28">
        <f>외인!CR81</f>
        <v>170538.69</v>
      </c>
      <c r="CS81" s="35">
        <f>시기외12!CS81-시기외26!CS81</f>
        <v>-6.6521691888251429E-4</v>
      </c>
      <c r="CT81" s="28">
        <f>외인!CT81</f>
        <v>175827.68</v>
      </c>
      <c r="CU81" s="35">
        <f>시기외12!CU81-시기외26!CU81</f>
        <v>-6.5244817380789963E-4</v>
      </c>
      <c r="CV81" s="28">
        <f>외인!CV81</f>
        <v>2953437.16</v>
      </c>
      <c r="CW81" s="35">
        <f>시기외12!CW81-시기외26!CW81</f>
        <v>6.1406618500859007E-4</v>
      </c>
      <c r="CX81" s="28">
        <f>외인!CX81</f>
        <v>264608.08</v>
      </c>
      <c r="CY81" s="35">
        <f>시기외12!CY81-시기외26!CY81</f>
        <v>-3.2075810936755991E-4</v>
      </c>
      <c r="CZ81" s="28">
        <f>외인!CZ81</f>
        <v>20066.66</v>
      </c>
      <c r="DA81" s="35">
        <f>시기외12!DA81-시기외26!DA81</f>
        <v>-1.4913204878720316E-3</v>
      </c>
      <c r="DB81" s="28">
        <f>외인!DB81</f>
        <v>38372.51</v>
      </c>
      <c r="DC81" s="35">
        <f>시기외12!DC81-시기외26!DC81</f>
        <v>4.8603478271237862E-5</v>
      </c>
      <c r="DD81" s="28">
        <f>외인!DD81</f>
        <v>8844.3700000000008</v>
      </c>
      <c r="DE81" s="35">
        <f>시기외12!DE81-시기외26!DE81</f>
        <v>5.0253183073297012E-4</v>
      </c>
      <c r="DF81" s="28">
        <f>외인!DF81</f>
        <v>59166.09</v>
      </c>
      <c r="DG81" s="35">
        <f>시기외12!DG81-시기외26!DG81</f>
        <v>-2.696681629501211E-4</v>
      </c>
      <c r="DH81" s="28">
        <f>외인!DH81</f>
        <v>19993.490000000002</v>
      </c>
      <c r="DI81" s="35">
        <f>시기외12!DI81-시기외26!DI81</f>
        <v>-1.6663188936583253E-3</v>
      </c>
      <c r="DJ81" s="28">
        <f>외인!DJ81</f>
        <v>743587.15</v>
      </c>
      <c r="DK81" s="35">
        <f>시기외12!DK81-시기외26!DK81</f>
        <v>-3.2607574759773133E-4</v>
      </c>
      <c r="DL81" s="28">
        <f>외인!DL81</f>
        <v>110175.21</v>
      </c>
      <c r="DM81" s="35">
        <f>시기외12!DM81-시기외26!DM81</f>
        <v>1.192082871949102E-4</v>
      </c>
      <c r="DN81" s="28">
        <f>외인!DN81</f>
        <v>2953437.16</v>
      </c>
      <c r="DO81" s="35">
        <f>시기외12!DO81-시기외26!DO81</f>
        <v>6.1406618500859007E-4</v>
      </c>
      <c r="DP81" s="28">
        <f>외인!DP81</f>
        <v>78753.87</v>
      </c>
      <c r="DQ81" s="35">
        <f>시기외12!DQ81-시기외26!DQ81</f>
        <v>-7.5935579985705838E-4</v>
      </c>
      <c r="DR81" s="28">
        <f>외인!DR81</f>
        <v>46340.86</v>
      </c>
      <c r="DS81" s="35">
        <f>시기외12!DS81-시기외26!DS81</f>
        <v>-1.3732014461768024E-3</v>
      </c>
      <c r="DT81" s="28">
        <f>외인!DT81</f>
        <v>136137.84</v>
      </c>
      <c r="DU81" s="35">
        <f>시기외12!DU81-시기외26!DU81</f>
        <v>-8.3529438762889284E-4</v>
      </c>
      <c r="DV81" s="28">
        <f>외인!DV81</f>
        <v>34132.53</v>
      </c>
      <c r="DW81" s="35">
        <f>시기외12!DW81-시기외26!DW81</f>
        <v>-2.285910624355732E-5</v>
      </c>
      <c r="DX81" s="28">
        <f>외인!DX81</f>
        <v>131906.76</v>
      </c>
      <c r="DY81" s="35">
        <f>시기외12!DY81-시기외26!DY81</f>
        <v>-5.7717236414317041E-5</v>
      </c>
      <c r="DZ81" s="28">
        <f>외인!DZ81</f>
        <v>8374.94</v>
      </c>
      <c r="EA81" s="35">
        <f>시기외12!EA81-시기외26!EA81</f>
        <v>-5.5584038102052724E-4</v>
      </c>
      <c r="EB81" s="28">
        <f>외인!EB81</f>
        <v>12089.7</v>
      </c>
      <c r="EC81" s="35">
        <f>시기외12!EC81-시기외26!EC81</f>
        <v>-9.7954006748861245E-4</v>
      </c>
      <c r="ED81" s="28">
        <f>외인!ED81</f>
        <v>11255.66</v>
      </c>
      <c r="EE81" s="35">
        <f>시기외12!EE81-시기외26!EE81</f>
        <v>-2.7749820926955247E-4</v>
      </c>
      <c r="EF81" s="28">
        <f>외인!EF81</f>
        <v>227412.68</v>
      </c>
      <c r="EG81" s="35">
        <f>시기외12!EG81-시기외26!EG81</f>
        <v>-7.3684449100592641E-4</v>
      </c>
      <c r="EH81" s="28">
        <f>외인!EH81</f>
        <v>287342.69</v>
      </c>
      <c r="EI81" s="35">
        <f>시기외12!EI81-시기외26!EI81</f>
        <v>-3.3499641064989099E-4</v>
      </c>
      <c r="EJ81" s="28">
        <f>외인!EJ81</f>
        <v>104487.59</v>
      </c>
      <c r="EK81" s="35">
        <f>시기외12!EK81-시기외26!EK81</f>
        <v>-6.2750625795996383E-4</v>
      </c>
      <c r="EL81" s="28">
        <f>외인!EL81</f>
        <v>30740.17</v>
      </c>
      <c r="EM81" s="35">
        <f>시기외12!EM81-시기외26!EM81</f>
        <v>-1.147569238166439E-3</v>
      </c>
      <c r="EN81" s="28">
        <f>외인!EN81</f>
        <v>46340.86</v>
      </c>
      <c r="EO81" s="35">
        <f>시기외12!EO81-시기외26!EO81</f>
        <v>-1.3732014461768024E-3</v>
      </c>
      <c r="EP81" s="28">
        <f>외인!EP81</f>
        <v>163857.19</v>
      </c>
      <c r="EQ81" s="35">
        <f>시기외12!EQ81-시기외26!EQ81</f>
        <v>-4.223197991886354E-4</v>
      </c>
      <c r="ER81" s="28">
        <f>외인!ER81</f>
        <v>13738.47</v>
      </c>
      <c r="ES81" s="35">
        <f>시기외12!ES81-시기외26!ES81</f>
        <v>7.2295838010393238E-4</v>
      </c>
      <c r="ET81" s="28">
        <f>외인!ET81</f>
        <v>209688.18</v>
      </c>
      <c r="EU81" s="35">
        <f>시기외12!EU81-시기외26!EU81</f>
        <v>-7.4556606631989676E-4</v>
      </c>
      <c r="EV81" s="28">
        <f>외인!EV81</f>
        <v>43511.199999999997</v>
      </c>
      <c r="EW81" s="35">
        <f>시기외12!EW81-시기외26!EW81</f>
        <v>-3.0936613082072919E-5</v>
      </c>
      <c r="EX81" s="28">
        <f>외인!EX81</f>
        <v>66657.539999999994</v>
      </c>
      <c r="EY81" s="35">
        <f>시기외12!EY81-시기외26!EY81</f>
        <v>5.2213808078209012E-5</v>
      </c>
    </row>
    <row r="82" spans="1:155">
      <c r="A82" s="27">
        <f>외인!A82</f>
        <v>46153</v>
      </c>
      <c r="B82" s="28">
        <f>외인!B82</f>
        <v>6216556.2000000002</v>
      </c>
      <c r="C82" s="35">
        <f>시기외12!C82-시기외26!C82</f>
        <v>6.1601999441670126E-6</v>
      </c>
      <c r="D82" s="28">
        <f>외인!D82</f>
        <v>673596.67</v>
      </c>
      <c r="E82" s="35">
        <f>시기외12!E82-시기외26!E82</f>
        <v>-1.7003224930704536E-4</v>
      </c>
      <c r="F82" s="28">
        <f>외인!F82</f>
        <v>2584811.88</v>
      </c>
      <c r="G82" s="35">
        <f>시기외12!G82-시기외26!G82</f>
        <v>4.2421763780264355E-4</v>
      </c>
      <c r="H82" s="28">
        <f>외인!H82</f>
        <v>364674.63</v>
      </c>
      <c r="I82" s="35">
        <f>시기외12!I82-시기외26!I82</f>
        <v>-1.1973363897344741E-4</v>
      </c>
      <c r="J82" s="28">
        <f>외인!J82</f>
        <v>45396.52</v>
      </c>
      <c r="K82" s="35">
        <f>시기외12!K82-시기외26!K82</f>
        <v>-1.3178272882670731E-3</v>
      </c>
      <c r="L82" s="28">
        <f>외인!L82</f>
        <v>337530.38</v>
      </c>
      <c r="M82" s="35">
        <f>시기외12!M82-시기외26!M82</f>
        <v>-4.4295258721067324E-5</v>
      </c>
      <c r="N82" s="28">
        <f>외인!N82</f>
        <v>287391.03999999998</v>
      </c>
      <c r="O82" s="35">
        <f>시기외12!O82-시기외26!O82</f>
        <v>7.9217611884301097E-4</v>
      </c>
      <c r="P82" s="28">
        <f>외인!P82</f>
        <v>182561.6</v>
      </c>
      <c r="Q82" s="35">
        <f>시기외12!Q82-시기외26!Q82</f>
        <v>-1.0819840197832209E-3</v>
      </c>
      <c r="R82" s="28">
        <f>외인!R82</f>
        <v>135962.22</v>
      </c>
      <c r="S82" s="35">
        <f>시기외12!S82-시기외26!S82</f>
        <v>-6.7170147833011187E-4</v>
      </c>
      <c r="T82" s="28">
        <f>외인!T82</f>
        <v>8763.24</v>
      </c>
      <c r="U82" s="35">
        <f>시기외12!U82-시기외26!U82</f>
        <v>3.386068256911052E-4</v>
      </c>
      <c r="V82" s="28">
        <f>외인!V82</f>
        <v>135758.59</v>
      </c>
      <c r="W82" s="35">
        <f>시기외12!W82-시기외26!W82</f>
        <v>-9.4433756328197224E-5</v>
      </c>
      <c r="X82" s="28">
        <f>외인!X82</f>
        <v>3151662.37</v>
      </c>
      <c r="Y82" s="35">
        <f>시기외12!Y82-시기외26!Y82</f>
        <v>4.4363762094169453E-4</v>
      </c>
      <c r="Z82" s="28">
        <f>외인!Z82</f>
        <v>43380.98</v>
      </c>
      <c r="AA82" s="35">
        <f>시기외12!AA82-시기외26!AA82</f>
        <v>4.4927328715793895E-5</v>
      </c>
      <c r="AB82" s="28">
        <f>외인!AB82</f>
        <v>205936.34</v>
      </c>
      <c r="AC82" s="35">
        <f>시기외12!AC82-시기외26!AC82</f>
        <v>-2.3263729587397067E-4</v>
      </c>
      <c r="AD82" s="28">
        <f>외인!AD82</f>
        <v>19675.150000000001</v>
      </c>
      <c r="AE82" s="35">
        <f>시기외12!AE82-시기외26!AE82</f>
        <v>1.8486717011417987E-4</v>
      </c>
      <c r="AF82" s="28">
        <f>외인!AF82</f>
        <v>24238.54</v>
      </c>
      <c r="AG82" s="35">
        <f>시기외12!AG82-시기외26!AG82</f>
        <v>-2.4979240145152885E-4</v>
      </c>
      <c r="AH82" s="28">
        <f>외인!AH82</f>
        <v>232711.58</v>
      </c>
      <c r="AI82" s="35">
        <f>시기외12!AI82-시기외26!AI82</f>
        <v>-2.9293036234081393E-4</v>
      </c>
      <c r="AJ82" s="28">
        <f>외인!AJ82</f>
        <v>105327.73</v>
      </c>
      <c r="AK82" s="35">
        <f>시기외12!AK82-시기외26!AK82</f>
        <v>-1.1706472527215194E-3</v>
      </c>
      <c r="AL82" s="28">
        <f>외인!AL82</f>
        <v>104122.37</v>
      </c>
      <c r="AM82" s="35">
        <f>시기외12!AM82-시기외26!AM82</f>
        <v>7.5535360336542073E-5</v>
      </c>
      <c r="AN82" s="28">
        <f>외인!AN82</f>
        <v>202999.77</v>
      </c>
      <c r="AO82" s="35">
        <f>시기외12!AO82-시기외26!AO82</f>
        <v>1.0703403713877889E-3</v>
      </c>
      <c r="AP82" s="28">
        <f>외인!AP82</f>
        <v>205372.9</v>
      </c>
      <c r="AQ82" s="35">
        <f>시기외12!AQ82-시기외26!AQ82</f>
        <v>-7.7793390954811268E-4</v>
      </c>
      <c r="AR82" s="28">
        <f>외인!AR82</f>
        <v>24668.01</v>
      </c>
      <c r="AS82" s="35">
        <f>시기외12!AS82-시기외26!AS82</f>
        <v>1.1762998882199971E-4</v>
      </c>
      <c r="AT82" s="28">
        <f>외인!AT82</f>
        <v>88338.84</v>
      </c>
      <c r="AU82" s="35">
        <f>시기외12!AU82-시기외26!AU82</f>
        <v>3.1847378066454093E-4</v>
      </c>
      <c r="AV82" s="28">
        <f>외인!AV82</f>
        <v>48285.75</v>
      </c>
      <c r="AW82" s="35">
        <f>시기외12!AW82-시기외26!AW82</f>
        <v>-5.020931337799189E-4</v>
      </c>
      <c r="AX82" s="28">
        <f>외인!AX82</f>
        <v>74464.679999999993</v>
      </c>
      <c r="AY82" s="35">
        <f>시기외12!AY82-시기외26!AY82</f>
        <v>-5.5167874923005376E-4</v>
      </c>
      <c r="AZ82" s="28">
        <f>외인!AZ82</f>
        <v>3359021.33</v>
      </c>
      <c r="BA82" s="35">
        <f>시기외12!BA82-시기외26!BA82</f>
        <v>3.2659322799151772E-4</v>
      </c>
      <c r="BB82" s="28">
        <f>외인!BB82</f>
        <v>110208.74</v>
      </c>
      <c r="BC82" s="35">
        <f>시기외12!BC82-시기외26!BC82</f>
        <v>4.0061058544127745E-5</v>
      </c>
      <c r="BD82" s="28">
        <f>외인!BD82</f>
        <v>37623.5</v>
      </c>
      <c r="BE82" s="35">
        <f>시기외12!BE82-시기외26!BE82</f>
        <v>-9.7454006470389185E-5</v>
      </c>
      <c r="BF82" s="28">
        <f>외인!BF82</f>
        <v>0</v>
      </c>
      <c r="BG82" s="35" t="e">
        <f>시기외12!BG82-시기외26!BG82</f>
        <v>#DIV/0!</v>
      </c>
      <c r="BH82" s="28">
        <f>외인!BH82</f>
        <v>110288.69</v>
      </c>
      <c r="BI82" s="35">
        <f>시기외12!BI82-시기외26!BI82</f>
        <v>-5.8888909122744096E-7</v>
      </c>
      <c r="BJ82" s="28">
        <f>외인!BJ82</f>
        <v>139439.72</v>
      </c>
      <c r="BK82" s="35">
        <f>시기외12!BK82-시기외26!BK82</f>
        <v>7.5766347774268265E-6</v>
      </c>
      <c r="BL82" s="28">
        <f>외인!BL82</f>
        <v>48216.17</v>
      </c>
      <c r="BM82" s="35">
        <f>시기외12!BM82-시기외26!BM82</f>
        <v>1.0558004220033597E-4</v>
      </c>
      <c r="BN82" s="28">
        <f>외인!BN82</f>
        <v>59396.49</v>
      </c>
      <c r="BO82" s="35">
        <f>시기외12!BO82-시기외26!BO82</f>
        <v>7.1646917960339201E-4</v>
      </c>
      <c r="BP82" s="28">
        <f>외인!BP82</f>
        <v>84101.18</v>
      </c>
      <c r="BQ82" s="35">
        <f>시기외12!BQ82-시기외26!BQ82</f>
        <v>-5.6941331474541067E-4</v>
      </c>
      <c r="BR82" s="28">
        <f>외인!BR82</f>
        <v>366434.84</v>
      </c>
      <c r="BS82" s="35">
        <f>시기외12!BS82-시기외26!BS82</f>
        <v>-6.6756740446321107E-4</v>
      </c>
      <c r="BT82" s="28">
        <f>외인!BT82</f>
        <v>3196688.53</v>
      </c>
      <c r="BU82" s="35">
        <f>시기외12!BU82-시기외26!BU82</f>
        <v>4.2022447763565457E-4</v>
      </c>
      <c r="BV82" s="28">
        <f>외인!BV82</f>
        <v>492603.83</v>
      </c>
      <c r="BW82" s="35">
        <f>시기외12!BW82-시기외26!BW82</f>
        <v>-4.3985371254532773E-4</v>
      </c>
      <c r="BX82" s="28">
        <f>외인!BX82</f>
        <v>76158.41</v>
      </c>
      <c r="BY82" s="35">
        <f>시기외12!BY82-시기외26!BY82</f>
        <v>-2.2400376137307945E-4</v>
      </c>
      <c r="BZ82" s="28">
        <f>외인!BZ82</f>
        <v>307122.15000000002</v>
      </c>
      <c r="CA82" s="35">
        <f>시기외12!CA82-시기외26!CA82</f>
        <v>7.2882151993479644E-4</v>
      </c>
      <c r="CB82" s="28">
        <f>외인!CB82</f>
        <v>12257.34</v>
      </c>
      <c r="CC82" s="35">
        <f>시기외12!CC82-시기외26!CC82</f>
        <v>-8.787490010540586E-4</v>
      </c>
      <c r="CD82" s="28">
        <f>외인!CD82</f>
        <v>27508.83</v>
      </c>
      <c r="CE82" s="35">
        <f>시기외12!CE82-시기외26!CE82</f>
        <v>-1.3669234997987023E-3</v>
      </c>
      <c r="CF82" s="28">
        <f>외인!CF82</f>
        <v>28936.13</v>
      </c>
      <c r="CG82" s="35">
        <f>시기외12!CG82-시기외26!CG82</f>
        <v>3.2116522331685025E-4</v>
      </c>
      <c r="CH82" s="28">
        <f>외인!CH82</f>
        <v>69378.070000000007</v>
      </c>
      <c r="CI82" s="35">
        <f>시기외12!CI82-시기외26!CI82</f>
        <v>-3.3040795785831232E-4</v>
      </c>
      <c r="CJ82" s="28">
        <f>외인!CJ82</f>
        <v>351042.74</v>
      </c>
      <c r="CK82" s="35">
        <f>시기외12!CK82-시기외26!CK82</f>
        <v>-6.3821519970532273E-4</v>
      </c>
      <c r="CL82" s="28">
        <f>외인!CL82</f>
        <v>235750.08</v>
      </c>
      <c r="CM82" s="35">
        <f>시기외12!CM82-시기외26!CM82</f>
        <v>-2.6513511907276418E-4</v>
      </c>
      <c r="CN82" s="28">
        <f>외인!CN82</f>
        <v>134023.24</v>
      </c>
      <c r="CO82" s="35">
        <f>시기외12!CO82-시기외26!CO82</f>
        <v>9.5787028577737029E-5</v>
      </c>
      <c r="CP82" s="28">
        <f>외인!CP82</f>
        <v>110741.07</v>
      </c>
      <c r="CQ82" s="35">
        <f>시기외12!CQ82-시기외26!CQ82</f>
        <v>4.0745697160824652E-5</v>
      </c>
      <c r="CR82" s="28">
        <f>외인!CR82</f>
        <v>170629.3</v>
      </c>
      <c r="CS82" s="35">
        <f>시기외12!CS82-시기외26!CS82</f>
        <v>-5.715454265331594E-4</v>
      </c>
      <c r="CT82" s="28">
        <f>외인!CT82</f>
        <v>177828.15</v>
      </c>
      <c r="CU82" s="35">
        <f>시기외12!CU82-시기외26!CU82</f>
        <v>-5.5848920955903257E-4</v>
      </c>
      <c r="CV82" s="28">
        <f>외인!CV82</f>
        <v>3196688.53</v>
      </c>
      <c r="CW82" s="35">
        <f>시기외12!CW82-시기외26!CW82</f>
        <v>4.2022447763565457E-4</v>
      </c>
      <c r="CX82" s="28">
        <f>외인!CX82</f>
        <v>261699.76</v>
      </c>
      <c r="CY82" s="35">
        <f>시기외12!CY82-시기외26!CY82</f>
        <v>-2.9766504842446107E-4</v>
      </c>
      <c r="CZ82" s="28">
        <f>외인!CZ82</f>
        <v>20006.759999999998</v>
      </c>
      <c r="DA82" s="35">
        <f>시기외12!DA82-시기외26!DA82</f>
        <v>-1.4004425536419084E-3</v>
      </c>
      <c r="DB82" s="28">
        <f>외인!DB82</f>
        <v>37623.5</v>
      </c>
      <c r="DC82" s="35">
        <f>시기외12!DC82-시기외26!DC82</f>
        <v>-9.7454006470389185E-5</v>
      </c>
      <c r="DD82" s="28">
        <f>외인!DD82</f>
        <v>8763.24</v>
      </c>
      <c r="DE82" s="35">
        <f>시기외12!DE82-시기외26!DE82</f>
        <v>3.386068256911052E-4</v>
      </c>
      <c r="DF82" s="28">
        <f>외인!DF82</f>
        <v>57936</v>
      </c>
      <c r="DG82" s="35">
        <f>시기외12!DG82-시기외26!DG82</f>
        <v>-1.4430430657223021E-4</v>
      </c>
      <c r="DH82" s="28">
        <f>외인!DH82</f>
        <v>19481.259999999998</v>
      </c>
      <c r="DI82" s="35">
        <f>시기외12!DI82-시기외26!DI82</f>
        <v>-1.8288753624406762E-3</v>
      </c>
      <c r="DJ82" s="28">
        <f>외인!DJ82</f>
        <v>741358.82</v>
      </c>
      <c r="DK82" s="35">
        <f>시기외12!DK82-시기외26!DK82</f>
        <v>-3.9414411769258194E-4</v>
      </c>
      <c r="DL82" s="28">
        <f>외인!DL82</f>
        <v>109451.98</v>
      </c>
      <c r="DM82" s="35">
        <f>시기외12!DM82-시기외26!DM82</f>
        <v>1.7758331012689913E-4</v>
      </c>
      <c r="DN82" s="28">
        <f>외인!DN82</f>
        <v>3196688.53</v>
      </c>
      <c r="DO82" s="35">
        <f>시기외12!DO82-시기외26!DO82</f>
        <v>4.2022447763565457E-4</v>
      </c>
      <c r="DP82" s="28">
        <f>외인!DP82</f>
        <v>78426.44</v>
      </c>
      <c r="DQ82" s="35">
        <f>시기외12!DQ82-시기외26!DQ82</f>
        <v>-5.8512871261837064E-4</v>
      </c>
      <c r="DR82" s="28">
        <f>외인!DR82</f>
        <v>46472.51</v>
      </c>
      <c r="DS82" s="35">
        <f>시기외12!DS82-시기외26!DS82</f>
        <v>-1.2958025748547415E-3</v>
      </c>
      <c r="DT82" s="28">
        <f>외인!DT82</f>
        <v>135962.22</v>
      </c>
      <c r="DU82" s="35">
        <f>시기외12!DU82-시기외26!DU82</f>
        <v>-6.7170147833011187E-4</v>
      </c>
      <c r="DV82" s="28">
        <f>외인!DV82</f>
        <v>34407.449999999997</v>
      </c>
      <c r="DW82" s="35">
        <f>시기외12!DW82-시기외26!DW82</f>
        <v>-1.8724451673710453E-4</v>
      </c>
      <c r="DX82" s="28">
        <f>외인!DX82</f>
        <v>135758.59</v>
      </c>
      <c r="DY82" s="35">
        <f>시기외12!DY82-시기외26!DY82</f>
        <v>-9.4433756328197224E-5</v>
      </c>
      <c r="DZ82" s="28">
        <f>외인!DZ82</f>
        <v>8211.1</v>
      </c>
      <c r="EA82" s="35">
        <f>시기외12!EA82-시기외26!EA82</f>
        <v>-3.6901848592806367E-4</v>
      </c>
      <c r="EB82" s="28">
        <f>외인!EB82</f>
        <v>11773.74</v>
      </c>
      <c r="EC82" s="35">
        <f>시기외12!EC82-시기외26!EC82</f>
        <v>-1.14891366969263E-3</v>
      </c>
      <c r="ED82" s="28">
        <f>외인!ED82</f>
        <v>11172.51</v>
      </c>
      <c r="EE82" s="35">
        <f>시기외12!EE82-시기외26!EE82</f>
        <v>-2.0897694636365041E-4</v>
      </c>
      <c r="EF82" s="28">
        <f>외인!EF82</f>
        <v>222638.48</v>
      </c>
      <c r="EG82" s="35">
        <f>시기외12!EG82-시기외26!EG82</f>
        <v>-7.0174068610677335E-4</v>
      </c>
      <c r="EH82" s="28">
        <f>외인!EH82</f>
        <v>302579.61</v>
      </c>
      <c r="EI82" s="35">
        <f>시기외12!EI82-시기외26!EI82</f>
        <v>-3.8660550892133405E-4</v>
      </c>
      <c r="EJ82" s="28">
        <f>외인!EJ82</f>
        <v>103578.68</v>
      </c>
      <c r="EK82" s="35">
        <f>시기외12!EK82-시기외26!EK82</f>
        <v>-5.9623908754857064E-4</v>
      </c>
      <c r="EL82" s="28">
        <f>외인!EL82</f>
        <v>30008.99</v>
      </c>
      <c r="EM82" s="35">
        <f>시기외12!EM82-시기외26!EM82</f>
        <v>-1.2767991540045742E-3</v>
      </c>
      <c r="EN82" s="28">
        <f>외인!EN82</f>
        <v>46472.51</v>
      </c>
      <c r="EO82" s="35">
        <f>시기외12!EO82-시기외26!EO82</f>
        <v>-1.2958025748547415E-3</v>
      </c>
      <c r="EP82" s="28">
        <f>외인!EP82</f>
        <v>165166.89000000001</v>
      </c>
      <c r="EQ82" s="35">
        <f>시기외12!EQ82-시기외26!EQ82</f>
        <v>-4.7172054491813017E-4</v>
      </c>
      <c r="ER82" s="28">
        <f>외인!ER82</f>
        <v>13963.57</v>
      </c>
      <c r="ES82" s="35">
        <f>시기외12!ES82-시기외26!ES82</f>
        <v>1.0997970727823041E-3</v>
      </c>
      <c r="ET82" s="28">
        <f>외인!ET82</f>
        <v>205372.9</v>
      </c>
      <c r="EU82" s="35">
        <f>시기외12!EU82-시기외26!EU82</f>
        <v>-7.7793390954811268E-4</v>
      </c>
      <c r="EV82" s="28">
        <f>외인!EV82</f>
        <v>43380.98</v>
      </c>
      <c r="EW82" s="35">
        <f>시기외12!EW82-시기외26!EW82</f>
        <v>4.4927328715793895E-5</v>
      </c>
      <c r="EX82" s="28">
        <f>외인!EX82</f>
        <v>67360.09</v>
      </c>
      <c r="EY82" s="35">
        <f>시기외12!EY82-시기외26!EY82</f>
        <v>2.3926405847849103E-5</v>
      </c>
    </row>
    <row r="83" spans="1:155">
      <c r="A83" s="27">
        <f>외인!A83</f>
        <v>46154</v>
      </c>
      <c r="B83" s="28">
        <f>외인!B83</f>
        <v>6074344.5199999996</v>
      </c>
      <c r="C83" s="35">
        <f>시기외12!C83-시기외26!C83</f>
        <v>-2.3180454457825673E-4</v>
      </c>
      <c r="D83" s="28">
        <f>외인!D83</f>
        <v>658814.05000000005</v>
      </c>
      <c r="E83" s="35">
        <f>시기외12!E83-시기외26!E83</f>
        <v>-8.9201219293517659E-5</v>
      </c>
      <c r="F83" s="28">
        <f>외인!F83</f>
        <v>2530521.92</v>
      </c>
      <c r="G83" s="35">
        <f>시기외12!G83-시기외26!G83</f>
        <v>1.5340809022361412E-4</v>
      </c>
      <c r="H83" s="28">
        <f>외인!H83</f>
        <v>342374.74</v>
      </c>
      <c r="I83" s="35">
        <f>시기외12!I83-시기외26!I83</f>
        <v>-3.0444790224963048E-4</v>
      </c>
      <c r="J83" s="28">
        <f>외인!J83</f>
        <v>44265.54</v>
      </c>
      <c r="K83" s="35">
        <f>시기외12!K83-시기외26!K83</f>
        <v>-1.2754964175862029E-3</v>
      </c>
      <c r="L83" s="28">
        <f>외인!L83</f>
        <v>316313.06</v>
      </c>
      <c r="M83" s="35">
        <f>시기외12!M83-시기외26!M83</f>
        <v>-2.4189952046470265E-4</v>
      </c>
      <c r="N83" s="28">
        <f>외인!N83</f>
        <v>282889.59999999998</v>
      </c>
      <c r="O83" s="35">
        <f>시기외12!O83-시기외26!O83</f>
        <v>7.9605207819049846E-4</v>
      </c>
      <c r="P83" s="28">
        <f>외인!P83</f>
        <v>184773.7</v>
      </c>
      <c r="Q83" s="35">
        <f>시기외12!Q83-시기외26!Q83</f>
        <v>-8.8347232981963813E-4</v>
      </c>
      <c r="R83" s="28">
        <f>외인!R83</f>
        <v>133685.28</v>
      </c>
      <c r="S83" s="35">
        <f>시기외12!S83-시기외26!S83</f>
        <v>-4.701369857358249E-4</v>
      </c>
      <c r="T83" s="28">
        <f>외인!T83</f>
        <v>8692.64</v>
      </c>
      <c r="U83" s="35">
        <f>시기외12!U83-시기외26!U83</f>
        <v>2.3852138322535813E-4</v>
      </c>
      <c r="V83" s="28">
        <f>외인!V83</f>
        <v>128586.23</v>
      </c>
      <c r="W83" s="35">
        <f>시기외12!W83-시기외26!W83</f>
        <v>-1.8009498697045285E-4</v>
      </c>
      <c r="X83" s="28">
        <f>외인!X83</f>
        <v>3073404.52</v>
      </c>
      <c r="Y83" s="35">
        <f>시기외12!Y83-시기외26!Y83</f>
        <v>-4.4189591231747188E-6</v>
      </c>
      <c r="Z83" s="28">
        <f>외인!Z83</f>
        <v>43264.1</v>
      </c>
      <c r="AA83" s="35">
        <f>시기외12!AA83-시기외26!AA83</f>
        <v>1.2101295618546526E-4</v>
      </c>
      <c r="AB83" s="28">
        <f>외인!AB83</f>
        <v>201742.92</v>
      </c>
      <c r="AC83" s="35">
        <f>시기외12!AC83-시기외26!AC83</f>
        <v>-2.0039523848172088E-4</v>
      </c>
      <c r="AD83" s="28">
        <f>외인!AD83</f>
        <v>19194.990000000002</v>
      </c>
      <c r="AE83" s="35">
        <f>시기외12!AE83-시기외26!AE83</f>
        <v>3.7291893026732706E-4</v>
      </c>
      <c r="AF83" s="28">
        <f>외인!AF83</f>
        <v>23976.83</v>
      </c>
      <c r="AG83" s="35">
        <f>시기외12!AG83-시기외26!AG83</f>
        <v>-2.1319439063393448E-4</v>
      </c>
      <c r="AH83" s="28">
        <f>외인!AH83</f>
        <v>227880.69</v>
      </c>
      <c r="AI83" s="35">
        <f>시기외12!AI83-시기외26!AI83</f>
        <v>-4.0319590653339785E-4</v>
      </c>
      <c r="AJ83" s="28">
        <f>외인!AJ83</f>
        <v>102389.36</v>
      </c>
      <c r="AK83" s="35">
        <f>시기외12!AK83-시기외26!AK83</f>
        <v>-1.058395220232127E-3</v>
      </c>
      <c r="AL83" s="28">
        <f>외인!AL83</f>
        <v>102008.95</v>
      </c>
      <c r="AM83" s="35">
        <f>시기외12!AM83-시기외26!AM83</f>
        <v>-6.4381635921545422E-5</v>
      </c>
      <c r="AN83" s="28">
        <f>외인!AN83</f>
        <v>200499.04</v>
      </c>
      <c r="AO83" s="35">
        <f>시기외12!AO83-시기외26!AO83</f>
        <v>1.1426550242850028E-3</v>
      </c>
      <c r="AP83" s="28">
        <f>외인!AP83</f>
        <v>199023.28</v>
      </c>
      <c r="AQ83" s="35">
        <f>시기외12!AQ83-시기외26!AQ83</f>
        <v>-7.0500231815522529E-4</v>
      </c>
      <c r="AR83" s="28">
        <f>외인!AR83</f>
        <v>23975.22</v>
      </c>
      <c r="AS83" s="35">
        <f>시기외12!AS83-시기외26!AS83</f>
        <v>1.0596433911078552E-4</v>
      </c>
      <c r="AT83" s="28">
        <f>외인!AT83</f>
        <v>92066.03</v>
      </c>
      <c r="AU83" s="35">
        <f>시기외12!AU83-시기외26!AU83</f>
        <v>4.6824236097471996E-4</v>
      </c>
      <c r="AV83" s="28">
        <f>외인!AV83</f>
        <v>47664.69</v>
      </c>
      <c r="AW83" s="35">
        <f>시기외12!AW83-시기외26!AW83</f>
        <v>-4.9059934824349663E-4</v>
      </c>
      <c r="AX83" s="28">
        <f>외인!AX83</f>
        <v>71030.77</v>
      </c>
      <c r="AY83" s="35">
        <f>시기외12!AY83-시기외26!AY83</f>
        <v>-4.4925510185987987E-4</v>
      </c>
      <c r="AZ83" s="28">
        <f>외인!AZ83</f>
        <v>3280370.35</v>
      </c>
      <c r="BA83" s="35">
        <f>시기외12!BA83-시기외26!BA83</f>
        <v>-8.517314734357421E-5</v>
      </c>
      <c r="BB83" s="28">
        <f>외인!BB83</f>
        <v>110100.7</v>
      </c>
      <c r="BC83" s="35">
        <f>시기외12!BC83-시기외26!BC83</f>
        <v>5.8855444075330624E-5</v>
      </c>
      <c r="BD83" s="28">
        <f>외인!BD83</f>
        <v>36047.32</v>
      </c>
      <c r="BE83" s="35">
        <f>시기외12!BE83-시기외26!BE83</f>
        <v>-3.2063562267011046E-4</v>
      </c>
      <c r="BF83" s="28">
        <f>외인!BF83</f>
        <v>0</v>
      </c>
      <c r="BG83" s="35" t="e">
        <f>시기외12!BG83-시기외26!BG83</f>
        <v>#DIV/0!</v>
      </c>
      <c r="BH83" s="28">
        <f>외인!BH83</f>
        <v>107009.82</v>
      </c>
      <c r="BI83" s="35">
        <f>시기외12!BI83-시기외26!BI83</f>
        <v>-3.0693328006779785E-4</v>
      </c>
      <c r="BJ83" s="28">
        <f>외인!BJ83</f>
        <v>131995.26</v>
      </c>
      <c r="BK83" s="35">
        <f>시기외12!BK83-시기외26!BK83</f>
        <v>-1.9187712817378145E-4</v>
      </c>
      <c r="BL83" s="28">
        <f>외인!BL83</f>
        <v>47483.19</v>
      </c>
      <c r="BM83" s="35">
        <f>시기외12!BM83-시기외26!BM83</f>
        <v>8.8481224119349227E-5</v>
      </c>
      <c r="BN83" s="28">
        <f>외인!BN83</f>
        <v>56105.31</v>
      </c>
      <c r="BO83" s="35">
        <f>시기외12!BO83-시기외26!BO83</f>
        <v>4.8878045783352702E-4</v>
      </c>
      <c r="BP83" s="28">
        <f>외인!BP83</f>
        <v>79747.64</v>
      </c>
      <c r="BQ83" s="35">
        <f>시기외12!BQ83-시기외26!BQ83</f>
        <v>-4.3164046564409799E-4</v>
      </c>
      <c r="BR83" s="28">
        <f>외인!BR83</f>
        <v>357617.73</v>
      </c>
      <c r="BS83" s="35">
        <f>시기외12!BS83-시기외26!BS83</f>
        <v>-5.9675570994675419E-4</v>
      </c>
      <c r="BT83" s="28">
        <f>외인!BT83</f>
        <v>3116188.31</v>
      </c>
      <c r="BU83" s="35">
        <f>시기외12!BU83-시기외26!BU83</f>
        <v>-2.2855991595000511E-5</v>
      </c>
      <c r="BV83" s="28">
        <f>외인!BV83</f>
        <v>477195.8</v>
      </c>
      <c r="BW83" s="35">
        <f>시기외12!BW83-시기외26!BW83</f>
        <v>-5.1622281548619939E-4</v>
      </c>
      <c r="BX83" s="28">
        <f>외인!BX83</f>
        <v>76349.31</v>
      </c>
      <c r="BY83" s="35">
        <f>시기외12!BY83-시기외26!BY83</f>
        <v>-8.3469846187793416E-5</v>
      </c>
      <c r="BZ83" s="28">
        <f>외인!BZ83</f>
        <v>302507.99</v>
      </c>
      <c r="CA83" s="35">
        <f>시기외12!CA83-시기외26!CA83</f>
        <v>7.3006041663479767E-4</v>
      </c>
      <c r="CB83" s="28">
        <f>외인!CB83</f>
        <v>11928.06</v>
      </c>
      <c r="CC83" s="35">
        <f>시기외12!CC83-시기외26!CC83</f>
        <v>-1.0065174445746112E-3</v>
      </c>
      <c r="CD83" s="28">
        <f>외인!CD83</f>
        <v>26827.39</v>
      </c>
      <c r="CE83" s="35">
        <f>시기외12!CE83-시기외26!CE83</f>
        <v>-1.3037204256956987E-3</v>
      </c>
      <c r="CF83" s="28">
        <f>외인!CF83</f>
        <v>28683.97</v>
      </c>
      <c r="CG83" s="35">
        <f>시기외12!CG83-시기외26!CG83</f>
        <v>3.7212012667076251E-4</v>
      </c>
      <c r="CH83" s="28">
        <f>외인!CH83</f>
        <v>68963.41</v>
      </c>
      <c r="CI83" s="35">
        <f>시기외12!CI83-시기외26!CI83</f>
        <v>-3.2617559915016129E-4</v>
      </c>
      <c r="CJ83" s="28">
        <f>외인!CJ83</f>
        <v>354157.94</v>
      </c>
      <c r="CK83" s="35">
        <f>시기외12!CK83-시기외26!CK83</f>
        <v>-4.7272133115773942E-4</v>
      </c>
      <c r="CL83" s="28">
        <f>외인!CL83</f>
        <v>230693.46</v>
      </c>
      <c r="CM83" s="35">
        <f>시기외12!CM83-시기외26!CM83</f>
        <v>-2.3530912333628932E-4</v>
      </c>
      <c r="CN83" s="28">
        <f>외인!CN83</f>
        <v>126061.43</v>
      </c>
      <c r="CO83" s="35">
        <f>시기외12!CO83-시기외26!CO83</f>
        <v>-1.6254568507197533E-4</v>
      </c>
      <c r="CP83" s="28">
        <f>외인!CP83</f>
        <v>110636.79</v>
      </c>
      <c r="CQ83" s="35">
        <f>시기외12!CQ83-시기외26!CQ83</f>
        <v>5.9405669253393634E-5</v>
      </c>
      <c r="CR83" s="28">
        <f>외인!CR83</f>
        <v>167659.39000000001</v>
      </c>
      <c r="CS83" s="35">
        <f>시기외12!CS83-시기외26!CS83</f>
        <v>-4.4496771561812823E-4</v>
      </c>
      <c r="CT83" s="28">
        <f>외인!CT83</f>
        <v>179958.7</v>
      </c>
      <c r="CU83" s="35">
        <f>시기외12!CU83-시기외26!CU83</f>
        <v>-4.5168134912003919E-4</v>
      </c>
      <c r="CV83" s="28">
        <f>외인!CV83</f>
        <v>3116188.31</v>
      </c>
      <c r="CW83" s="35">
        <f>시기외12!CW83-시기외26!CW83</f>
        <v>-2.2855991595000511E-5</v>
      </c>
      <c r="CX83" s="28">
        <f>외인!CX83</f>
        <v>252254.61</v>
      </c>
      <c r="CY83" s="35">
        <f>시기외12!CY83-시기외26!CY83</f>
        <v>-2.9123108590752434E-4</v>
      </c>
      <c r="CZ83" s="28">
        <f>외인!CZ83</f>
        <v>19621.79</v>
      </c>
      <c r="DA83" s="35">
        <f>시기외12!DA83-시기외26!DA83</f>
        <v>-1.1792779571307614E-3</v>
      </c>
      <c r="DB83" s="28">
        <f>외인!DB83</f>
        <v>36047.32</v>
      </c>
      <c r="DC83" s="35">
        <f>시기외12!DC83-시기외26!DC83</f>
        <v>-3.2063562267011046E-4</v>
      </c>
      <c r="DD83" s="28">
        <f>외인!DD83</f>
        <v>8692.64</v>
      </c>
      <c r="DE83" s="35">
        <f>시기외12!DE83-시기외26!DE83</f>
        <v>2.3852138322535813E-4</v>
      </c>
      <c r="DF83" s="28">
        <f>외인!DF83</f>
        <v>58320.72</v>
      </c>
      <c r="DG83" s="35">
        <f>시기외12!DG83-시기외26!DG83</f>
        <v>4.1121830850095404E-5</v>
      </c>
      <c r="DH83" s="28">
        <f>외인!DH83</f>
        <v>18859.080000000002</v>
      </c>
      <c r="DI83" s="35">
        <f>시기외12!DI83-시기외26!DI83</f>
        <v>-1.7644267893601809E-3</v>
      </c>
      <c r="DJ83" s="28">
        <f>외인!DJ83</f>
        <v>717267.5</v>
      </c>
      <c r="DK83" s="35">
        <f>시기외12!DK83-시기외26!DK83</f>
        <v>-4.6226263979325197E-4</v>
      </c>
      <c r="DL83" s="28">
        <f>외인!DL83</f>
        <v>102593.71</v>
      </c>
      <c r="DM83" s="35">
        <f>시기외12!DM83-시기외26!DM83</f>
        <v>-1.2772495334842111E-4</v>
      </c>
      <c r="DN83" s="28">
        <f>외인!DN83</f>
        <v>3116188.31</v>
      </c>
      <c r="DO83" s="35">
        <f>시기외12!DO83-시기외26!DO83</f>
        <v>-2.2855991595000511E-5</v>
      </c>
      <c r="DP83" s="28">
        <f>외인!DP83</f>
        <v>80228.44</v>
      </c>
      <c r="DQ83" s="35">
        <f>시기외12!DQ83-시기외26!DQ83</f>
        <v>-3.2709608100257989E-4</v>
      </c>
      <c r="DR83" s="28">
        <f>외인!DR83</f>
        <v>45629.59</v>
      </c>
      <c r="DS83" s="35">
        <f>시기외12!DS83-시기외26!DS83</f>
        <v>-1.1988380047520699E-3</v>
      </c>
      <c r="DT83" s="28">
        <f>외인!DT83</f>
        <v>133685.28</v>
      </c>
      <c r="DU83" s="35">
        <f>시기외12!DU83-시기외26!DU83</f>
        <v>-4.701369857358249E-4</v>
      </c>
      <c r="DV83" s="28">
        <f>외인!DV83</f>
        <v>33711.120000000003</v>
      </c>
      <c r="DW83" s="35">
        <f>시기외12!DW83-시기외26!DW83</f>
        <v>-3.4285536380697568E-4</v>
      </c>
      <c r="DX83" s="28">
        <f>외인!DX83</f>
        <v>128586.23</v>
      </c>
      <c r="DY83" s="35">
        <f>시기외12!DY83-시기외26!DY83</f>
        <v>-1.8009498697045285E-4</v>
      </c>
      <c r="DZ83" s="28">
        <f>외인!DZ83</f>
        <v>8107.26</v>
      </c>
      <c r="EA83" s="35">
        <f>시기외12!EA83-시기외26!EA83</f>
        <v>-2.2720405175664969E-4</v>
      </c>
      <c r="EB83" s="28">
        <f>외인!EB83</f>
        <v>11523.8</v>
      </c>
      <c r="EC83" s="35">
        <f>시기외12!EC83-시기외26!EC83</f>
        <v>-1.2629783747806129E-3</v>
      </c>
      <c r="ED83" s="28">
        <f>외인!ED83</f>
        <v>10906.73</v>
      </c>
      <c r="EE83" s="35">
        <f>시기외12!EE83-시기외26!EE83</f>
        <v>-2.5801308292211408E-4</v>
      </c>
      <c r="EF83" s="28">
        <f>외인!EF83</f>
        <v>224694.79</v>
      </c>
      <c r="EG83" s="35">
        <f>시기외12!EG83-시기외26!EG83</f>
        <v>-5.382054967615305E-4</v>
      </c>
      <c r="EH83" s="28">
        <f>외인!EH83</f>
        <v>291439.76</v>
      </c>
      <c r="EI83" s="35">
        <f>시기외12!EI83-시기외26!EI83</f>
        <v>-4.2858974734251236E-4</v>
      </c>
      <c r="EJ83" s="28">
        <f>외인!EJ83</f>
        <v>102108.02</v>
      </c>
      <c r="EK83" s="35">
        <f>시기외12!EK83-시기외26!EK83</f>
        <v>-5.4668179802365316E-4</v>
      </c>
      <c r="EL83" s="28">
        <f>외인!EL83</f>
        <v>29300.91</v>
      </c>
      <c r="EM83" s="35">
        <f>시기외12!EM83-시기외26!EM83</f>
        <v>-1.2113934362161871E-3</v>
      </c>
      <c r="EN83" s="28">
        <f>외인!EN83</f>
        <v>45629.59</v>
      </c>
      <c r="EO83" s="35">
        <f>시기외12!EO83-시기외26!EO83</f>
        <v>-1.1988380047520699E-3</v>
      </c>
      <c r="EP83" s="28">
        <f>외인!EP83</f>
        <v>161397.54999999999</v>
      </c>
      <c r="EQ83" s="35">
        <f>시기외12!EQ83-시기외26!EQ83</f>
        <v>-6.145562835023603E-4</v>
      </c>
      <c r="ER83" s="28">
        <f>외인!ER83</f>
        <v>13448.38</v>
      </c>
      <c r="ES83" s="35">
        <f>시기외12!ES83-시기외26!ES83</f>
        <v>1.3042058368821564E-3</v>
      </c>
      <c r="ET83" s="28">
        <f>외인!ET83</f>
        <v>199023.28</v>
      </c>
      <c r="EU83" s="35">
        <f>시기외12!EU83-시기외26!EU83</f>
        <v>-7.0500231815522529E-4</v>
      </c>
      <c r="EV83" s="28">
        <f>외인!EV83</f>
        <v>43264.1</v>
      </c>
      <c r="EW83" s="35">
        <f>시기외12!EW83-시기외26!EW83</f>
        <v>1.2101295618546526E-4</v>
      </c>
      <c r="EX83" s="28">
        <f>외인!EX83</f>
        <v>67372.69</v>
      </c>
      <c r="EY83" s="35">
        <f>시기외12!EY83-시기외26!EY83</f>
        <v>4.4255230997499438E-6</v>
      </c>
    </row>
    <row r="84" spans="1:155">
      <c r="A84" s="27">
        <f>외인!A84</f>
        <v>46155</v>
      </c>
      <c r="B84" s="28">
        <f>외인!B84</f>
        <v>6233957.6600000001</v>
      </c>
      <c r="C84" s="35">
        <f>시기외12!C84-시기외26!C84</f>
        <v>-4.4583252972565956E-4</v>
      </c>
      <c r="D84" s="28">
        <f>외인!D84</f>
        <v>656034.65</v>
      </c>
      <c r="E84" s="35">
        <f>시기외12!E84-시기외26!E84</f>
        <v>-2.3907780508689838E-5</v>
      </c>
      <c r="F84" s="28">
        <f>외인!F84</f>
        <v>2578792.46</v>
      </c>
      <c r="G84" s="35">
        <f>시기외12!G84-시기외26!G84</f>
        <v>-1.4306545989795051E-4</v>
      </c>
      <c r="H84" s="28">
        <f>외인!H84</f>
        <v>336207.7</v>
      </c>
      <c r="I84" s="35">
        <f>시기외12!I84-시기외26!I84</f>
        <v>-5.0728353140834601E-4</v>
      </c>
      <c r="J84" s="28">
        <f>외인!J84</f>
        <v>42977.47</v>
      </c>
      <c r="K84" s="35">
        <f>시기외12!K84-시기외26!K84</f>
        <v>-1.2788044241239126E-3</v>
      </c>
      <c r="L84" s="28">
        <f>외인!L84</f>
        <v>311184.90999999997</v>
      </c>
      <c r="M84" s="35">
        <f>시기외12!M84-시기외26!M84</f>
        <v>-4.6575825155793305E-4</v>
      </c>
      <c r="N84" s="28">
        <f>외인!N84</f>
        <v>309756.28999999998</v>
      </c>
      <c r="O84" s="35">
        <f>시기외12!O84-시기외26!O84</f>
        <v>8.8350211550465867E-4</v>
      </c>
      <c r="P84" s="28">
        <f>외인!P84</f>
        <v>181176.19</v>
      </c>
      <c r="Q84" s="35">
        <f>시기외12!Q84-시기외26!Q84</f>
        <v>-7.0196010049710799E-4</v>
      </c>
      <c r="R84" s="28">
        <f>외인!R84</f>
        <v>134123.87</v>
      </c>
      <c r="S84" s="35">
        <f>시기외12!S84-시기외26!S84</f>
        <v>-2.9060689623749752E-4</v>
      </c>
      <c r="T84" s="28">
        <f>외인!T84</f>
        <v>8720.4599999999991</v>
      </c>
      <c r="U84" s="35">
        <f>시기외12!U84-시기외26!U84</f>
        <v>1.3280874134335193E-4</v>
      </c>
      <c r="V84" s="28">
        <f>외인!V84</f>
        <v>135327.78</v>
      </c>
      <c r="W84" s="35">
        <f>시기외12!W84-시기외26!W84</f>
        <v>-3.2321445072674114E-6</v>
      </c>
      <c r="X84" s="28">
        <f>외인!X84</f>
        <v>3211284.21</v>
      </c>
      <c r="Y84" s="35">
        <f>시기외12!Y84-시기외26!Y84</f>
        <v>-4.3632791558674208E-4</v>
      </c>
      <c r="Z84" s="28">
        <f>외인!Z84</f>
        <v>42771.11</v>
      </c>
      <c r="AA84" s="35">
        <f>시기외12!AA84-시기외26!AA84</f>
        <v>2.3249507738147166E-4</v>
      </c>
      <c r="AB84" s="28">
        <f>외인!AB84</f>
        <v>198748.58</v>
      </c>
      <c r="AC84" s="35">
        <f>시기외12!AC84-시기외26!AC84</f>
        <v>-1.7755299798124054E-4</v>
      </c>
      <c r="AD84" s="28">
        <f>외인!AD84</f>
        <v>19670.48</v>
      </c>
      <c r="AE84" s="35">
        <f>시기외12!AE84-시기외26!AE84</f>
        <v>5.73944265977749E-4</v>
      </c>
      <c r="AF84" s="28">
        <f>외인!AF84</f>
        <v>24158.77</v>
      </c>
      <c r="AG84" s="35">
        <f>시기외12!AG84-시기외26!AG84</f>
        <v>-1.745948751385695E-4</v>
      </c>
      <c r="AH84" s="28">
        <f>외인!AH84</f>
        <v>229819.48</v>
      </c>
      <c r="AI84" s="35">
        <f>시기외12!AI84-시기외26!AI84</f>
        <v>-4.444457539905767E-4</v>
      </c>
      <c r="AJ84" s="28">
        <f>외인!AJ84</f>
        <v>101832.8</v>
      </c>
      <c r="AK84" s="35">
        <f>시기외12!AK84-시기외26!AK84</f>
        <v>-9.2048759981768532E-4</v>
      </c>
      <c r="AL84" s="28">
        <f>외인!AL84</f>
        <v>111662.71</v>
      </c>
      <c r="AM84" s="35">
        <f>시기외12!AM84-시기외26!AM84</f>
        <v>-1.6871518956141046E-4</v>
      </c>
      <c r="AN84" s="28">
        <f>외인!AN84</f>
        <v>217916.3</v>
      </c>
      <c r="AO84" s="35">
        <f>시기외12!AO84-시기외26!AO84</f>
        <v>1.3179938147137517E-3</v>
      </c>
      <c r="AP84" s="28">
        <f>외인!AP84</f>
        <v>195614.27</v>
      </c>
      <c r="AQ84" s="35">
        <f>시기외12!AQ84-시기외26!AQ84</f>
        <v>-6.1882785043782472E-4</v>
      </c>
      <c r="AR84" s="28">
        <f>외인!AR84</f>
        <v>24215.82</v>
      </c>
      <c r="AS84" s="35">
        <f>시기외12!AS84-시기외26!AS84</f>
        <v>1.4619927604620333E-4</v>
      </c>
      <c r="AT84" s="28">
        <f>외인!AT84</f>
        <v>93697.06</v>
      </c>
      <c r="AU84" s="35">
        <f>시기외12!AU84-시기외26!AU84</f>
        <v>4.687933361549922E-4</v>
      </c>
      <c r="AV84" s="28">
        <f>외인!AV84</f>
        <v>46960.06</v>
      </c>
      <c r="AW84" s="35">
        <f>시기외12!AW84-시기외26!AW84</f>
        <v>-4.6834639724622346E-4</v>
      </c>
      <c r="AX84" s="28">
        <f>외인!AX84</f>
        <v>70382.350000000006</v>
      </c>
      <c r="AY84" s="35">
        <f>시기외12!AY84-시기외26!AY84</f>
        <v>-3.5049581754983353E-4</v>
      </c>
      <c r="AZ84" s="28">
        <f>외인!AZ84</f>
        <v>3426796.12</v>
      </c>
      <c r="BA84" s="35">
        <f>시기외12!BA84-시기외26!BA84</f>
        <v>-4.710444291125286E-4</v>
      </c>
      <c r="BB84" s="28">
        <f>외인!BB84</f>
        <v>110975.93</v>
      </c>
      <c r="BC84" s="35">
        <f>시기외12!BC84-시기외26!BC84</f>
        <v>9.3874347257745484E-5</v>
      </c>
      <c r="BD84" s="28">
        <f>외인!BD84</f>
        <v>35355.15</v>
      </c>
      <c r="BE84" s="35">
        <f>시기외12!BE84-시기외26!BE84</f>
        <v>-4.722701133706101E-4</v>
      </c>
      <c r="BF84" s="28">
        <f>외인!BF84</f>
        <v>0</v>
      </c>
      <c r="BG84" s="35" t="e">
        <f>시기외12!BG84-시기외26!BG84</f>
        <v>#DIV/0!</v>
      </c>
      <c r="BH84" s="28">
        <f>외인!BH84</f>
        <v>107250.27</v>
      </c>
      <c r="BI84" s="35">
        <f>시기외12!BI84-시기외26!BI84</f>
        <v>-5.3083334442834032E-4</v>
      </c>
      <c r="BJ84" s="28">
        <f>외인!BJ84</f>
        <v>130317.62</v>
      </c>
      <c r="BK84" s="35">
        <f>시기외12!BK84-시기외26!BK84</f>
        <v>-4.1980056005254933E-4</v>
      </c>
      <c r="BL84" s="28">
        <f>외인!BL84</f>
        <v>47183.16</v>
      </c>
      <c r="BM84" s="35">
        <f>시기외12!BM84-시기외26!BM84</f>
        <v>-3.6863101992735698E-5</v>
      </c>
      <c r="BN84" s="28">
        <f>외인!BN84</f>
        <v>56454.28</v>
      </c>
      <c r="BO84" s="35">
        <f>시기외12!BO84-시기외26!BO84</f>
        <v>3.6245549388782715E-4</v>
      </c>
      <c r="BP84" s="28">
        <f>외인!BP84</f>
        <v>79044.759999999995</v>
      </c>
      <c r="BQ84" s="35">
        <f>시기외12!BQ84-시기외26!BQ84</f>
        <v>-3.2216854644790413E-4</v>
      </c>
      <c r="BR84" s="28">
        <f>외인!BR84</f>
        <v>351586.56</v>
      </c>
      <c r="BS84" s="35">
        <f>시기외12!BS84-시기외26!BS84</f>
        <v>-5.3642249528622495E-4</v>
      </c>
      <c r="BT84" s="28">
        <f>외인!BT84</f>
        <v>3255966.53</v>
      </c>
      <c r="BU84" s="35">
        <f>시기외12!BU84-시기외26!BU84</f>
        <v>-4.4525207271209702E-4</v>
      </c>
      <c r="BV84" s="28">
        <f>외인!BV84</f>
        <v>482408.71</v>
      </c>
      <c r="BW84" s="35">
        <f>시기외12!BW84-시기외26!BW84</f>
        <v>-5.3461187718055231E-4</v>
      </c>
      <c r="BX84" s="28">
        <f>외인!BX84</f>
        <v>78552.61</v>
      </c>
      <c r="BY84" s="35">
        <f>시기외12!BY84-시기외26!BY84</f>
        <v>8.2960045374250776E-5</v>
      </c>
      <c r="BZ84" s="28">
        <f>외인!BZ84</f>
        <v>329579.01</v>
      </c>
      <c r="CA84" s="35">
        <f>시기외12!CA84-시기외26!CA84</f>
        <v>8.1082717700824581E-4</v>
      </c>
      <c r="CB84" s="28">
        <f>외인!CB84</f>
        <v>11880.6</v>
      </c>
      <c r="CC84" s="35">
        <f>시기외12!CC84-시기외26!CC84</f>
        <v>-9.8329577158192067E-4</v>
      </c>
      <c r="CD84" s="28">
        <f>외인!CD84</f>
        <v>26543.61</v>
      </c>
      <c r="CE84" s="35">
        <f>시기외12!CE84-시기외26!CE84</f>
        <v>-1.0153328711507131E-3</v>
      </c>
      <c r="CF84" s="28">
        <f>외인!CF84</f>
        <v>29319.37</v>
      </c>
      <c r="CG84" s="35">
        <f>시기외12!CG84-시기외26!CG84</f>
        <v>3.9889158991333364E-4</v>
      </c>
      <c r="CH84" s="28">
        <f>외인!CH84</f>
        <v>67787.210000000006</v>
      </c>
      <c r="CI84" s="35">
        <f>시기외12!CI84-시기외26!CI84</f>
        <v>-3.0915529102542672E-4</v>
      </c>
      <c r="CJ84" s="28">
        <f>외인!CJ84</f>
        <v>345074.89</v>
      </c>
      <c r="CK84" s="35">
        <f>시기외12!CK84-시기외26!CK84</f>
        <v>-3.6715024207227467E-4</v>
      </c>
      <c r="CL84" s="28">
        <f>외인!CL84</f>
        <v>227148.55</v>
      </c>
      <c r="CM84" s="35">
        <f>시기외12!CM84-시기외26!CM84</f>
        <v>-2.1562458584957088E-4</v>
      </c>
      <c r="CN84" s="28">
        <f>외인!CN84</f>
        <v>124423.64</v>
      </c>
      <c r="CO84" s="35">
        <f>시기외12!CO84-시기외26!CO84</f>
        <v>-4.4654490758830323E-4</v>
      </c>
      <c r="CP84" s="28">
        <f>외인!CP84</f>
        <v>111495.65</v>
      </c>
      <c r="CQ84" s="35">
        <f>시기외12!CQ84-시기외26!CQ84</f>
        <v>9.3923703436006332E-5</v>
      </c>
      <c r="CR84" s="28">
        <f>외인!CR84</f>
        <v>168480</v>
      </c>
      <c r="CS84" s="35">
        <f>시기외12!CS84-시기외26!CS84</f>
        <v>-3.4957626259239259E-4</v>
      </c>
      <c r="CT84" s="28">
        <f>외인!CT84</f>
        <v>186840.76</v>
      </c>
      <c r="CU84" s="35">
        <f>시기외12!CU84-시기외26!CU84</f>
        <v>-2.2703337165473207E-4</v>
      </c>
      <c r="CV84" s="28">
        <f>외인!CV84</f>
        <v>3255966.53</v>
      </c>
      <c r="CW84" s="35">
        <f>시기외12!CW84-시기외26!CW84</f>
        <v>-4.4525207271209702E-4</v>
      </c>
      <c r="CX84" s="28">
        <f>외인!CX84</f>
        <v>248730.49</v>
      </c>
      <c r="CY84" s="35">
        <f>시기외12!CY84-시기외26!CY84</f>
        <v>-3.6650108605452102E-4</v>
      </c>
      <c r="CZ84" s="28">
        <f>외인!CZ84</f>
        <v>20658.02</v>
      </c>
      <c r="DA84" s="35">
        <f>시기외12!DA84-시기외26!DA84</f>
        <v>-5.7176214768079616E-4</v>
      </c>
      <c r="DB84" s="28">
        <f>외인!DB84</f>
        <v>35355.15</v>
      </c>
      <c r="DC84" s="35">
        <f>시기외12!DC84-시기외26!DC84</f>
        <v>-4.722701133706101E-4</v>
      </c>
      <c r="DD84" s="28">
        <f>외인!DD84</f>
        <v>8720.4599999999991</v>
      </c>
      <c r="DE84" s="35">
        <f>시기외12!DE84-시기외26!DE84</f>
        <v>1.3280874134335193E-4</v>
      </c>
      <c r="DF84" s="28">
        <f>외인!DF84</f>
        <v>60172.43</v>
      </c>
      <c r="DG84" s="35">
        <f>시기외12!DG84-시기외26!DG84</f>
        <v>2.3780991551781538E-4</v>
      </c>
      <c r="DH84" s="28">
        <f>외인!DH84</f>
        <v>18666.87</v>
      </c>
      <c r="DI84" s="35">
        <f>시기외12!DI84-시기외26!DI84</f>
        <v>-1.4107513399597548E-3</v>
      </c>
      <c r="DJ84" s="28">
        <f>외인!DJ84</f>
        <v>706212.07</v>
      </c>
      <c r="DK84" s="35">
        <f>시기외12!DK84-시기외26!DK84</f>
        <v>-5.4143354098372843E-4</v>
      </c>
      <c r="DL84" s="28">
        <f>외인!DL84</f>
        <v>101232.57</v>
      </c>
      <c r="DM84" s="35">
        <f>시기외12!DM84-시기외26!DM84</f>
        <v>-4.7173883558261653E-4</v>
      </c>
      <c r="DN84" s="28">
        <f>외인!DN84</f>
        <v>3255966.53</v>
      </c>
      <c r="DO84" s="35">
        <f>시기외12!DO84-시기외26!DO84</f>
        <v>-4.4525207271209702E-4</v>
      </c>
      <c r="DP84" s="28">
        <f>외인!DP84</f>
        <v>77243.94</v>
      </c>
      <c r="DQ84" s="35">
        <f>시기외12!DQ84-시기외26!DQ84</f>
        <v>-2.4506320465816824E-4</v>
      </c>
      <c r="DR84" s="28">
        <f>외인!DR84</f>
        <v>44203.98</v>
      </c>
      <c r="DS84" s="35">
        <f>시기외12!DS84-시기외26!DS84</f>
        <v>-1.154181106806317E-3</v>
      </c>
      <c r="DT84" s="28">
        <f>외인!DT84</f>
        <v>134123.87</v>
      </c>
      <c r="DU84" s="35">
        <f>시기외12!DU84-시기외26!DU84</f>
        <v>-2.9060689623749752E-4</v>
      </c>
      <c r="DV84" s="28">
        <f>외인!DV84</f>
        <v>34088.33</v>
      </c>
      <c r="DW84" s="35">
        <f>시기외12!DW84-시기외26!DW84</f>
        <v>-5.6883214450275668E-4</v>
      </c>
      <c r="DX84" s="28">
        <f>외인!DX84</f>
        <v>135327.78</v>
      </c>
      <c r="DY84" s="35">
        <f>시기외12!DY84-시기외26!DY84</f>
        <v>-3.2321445072674114E-6</v>
      </c>
      <c r="DZ84" s="28">
        <f>외인!DZ84</f>
        <v>7956.07</v>
      </c>
      <c r="EA84" s="35">
        <f>시기외12!EA84-시기외26!EA84</f>
        <v>-2.1251928843040043E-5</v>
      </c>
      <c r="EB84" s="28">
        <f>외인!EB84</f>
        <v>11367.42</v>
      </c>
      <c r="EC84" s="35">
        <f>시기외12!EC84-시기외26!EC84</f>
        <v>-1.2239407969833185E-3</v>
      </c>
      <c r="ED84" s="28">
        <f>외인!ED84</f>
        <v>11089.14</v>
      </c>
      <c r="EE84" s="35">
        <f>시기외12!EE84-시기외26!EE84</f>
        <v>-2.6439968818523537E-4</v>
      </c>
      <c r="EF84" s="28">
        <f>외인!EF84</f>
        <v>219673.7</v>
      </c>
      <c r="EG84" s="35">
        <f>시기외12!EG84-시기외26!EG84</f>
        <v>-3.8939383511398147E-4</v>
      </c>
      <c r="EH84" s="28">
        <f>외인!EH84</f>
        <v>298240.11</v>
      </c>
      <c r="EI84" s="35">
        <f>시기외12!EI84-시기외26!EI84</f>
        <v>-3.8648941626972155E-4</v>
      </c>
      <c r="EJ84" s="28">
        <f>외인!EJ84</f>
        <v>99734.64</v>
      </c>
      <c r="EK84" s="35">
        <f>시기외12!EK84-시기외26!EK84</f>
        <v>-5.2802644419607111E-4</v>
      </c>
      <c r="EL84" s="28">
        <f>외인!EL84</f>
        <v>28974.23</v>
      </c>
      <c r="EM84" s="35">
        <f>시기외12!EM84-시기외26!EM84</f>
        <v>-9.4188822782482768E-4</v>
      </c>
      <c r="EN84" s="28">
        <f>외인!EN84</f>
        <v>44203.98</v>
      </c>
      <c r="EO84" s="35">
        <f>시기외12!EO84-시기외26!EO84</f>
        <v>-1.154181106806317E-3</v>
      </c>
      <c r="EP84" s="28">
        <f>외인!EP84</f>
        <v>160179.70000000001</v>
      </c>
      <c r="EQ84" s="35">
        <f>시기외12!EQ84-시기외26!EQ84</f>
        <v>-7.5427474059631809E-4</v>
      </c>
      <c r="ER84" s="28">
        <f>외인!ER84</f>
        <v>12930.87</v>
      </c>
      <c r="ES84" s="35">
        <f>시기외12!ES84-시기외26!ES84</f>
        <v>1.1547127320759472E-3</v>
      </c>
      <c r="ET84" s="28">
        <f>외인!ET84</f>
        <v>195614.27</v>
      </c>
      <c r="EU84" s="35">
        <f>시기외12!EU84-시기외26!EU84</f>
        <v>-6.1882785043782472E-4</v>
      </c>
      <c r="EV84" s="28">
        <f>외인!EV84</f>
        <v>42771.11</v>
      </c>
      <c r="EW84" s="35">
        <f>시기외12!EW84-시기외26!EW84</f>
        <v>2.3249507738147166E-4</v>
      </c>
      <c r="EX84" s="28">
        <f>외인!EX84</f>
        <v>68724.539999999994</v>
      </c>
      <c r="EY84" s="35">
        <f>시기외12!EY84-시기외26!EY84</f>
        <v>-1.032787241723608E-5</v>
      </c>
    </row>
    <row r="85" spans="1:155">
      <c r="A85" s="27">
        <f>외인!A85</f>
        <v>46156</v>
      </c>
      <c r="B85" s="28">
        <f>외인!B85</f>
        <v>6343129.96</v>
      </c>
      <c r="C85" s="35">
        <f>시기외12!C85-시기외26!C85</f>
        <v>-5.552101095431958E-4</v>
      </c>
      <c r="D85" s="28">
        <f>외인!D85</f>
        <v>663721.03</v>
      </c>
      <c r="E85" s="35">
        <f>시기외12!E85-시기외26!E85</f>
        <v>1.3170306871915585E-5</v>
      </c>
      <c r="F85" s="28">
        <f>외인!F85</f>
        <v>2667018.4700000002</v>
      </c>
      <c r="G85" s="35">
        <f>시기외12!G85-시기외26!G85</f>
        <v>-2.6152194576304862E-4</v>
      </c>
      <c r="H85" s="28">
        <f>외인!H85</f>
        <v>342685.62</v>
      </c>
      <c r="I85" s="35">
        <f>시기외12!I85-시기외26!I85</f>
        <v>-7.2890223213721334E-4</v>
      </c>
      <c r="J85" s="28">
        <f>외인!J85</f>
        <v>45717.64</v>
      </c>
      <c r="K85" s="35">
        <f>시기외12!K85-시기외26!K85</f>
        <v>-9.5394478947465327E-4</v>
      </c>
      <c r="L85" s="28">
        <f>외인!L85</f>
        <v>316888.96999999997</v>
      </c>
      <c r="M85" s="35">
        <f>시기외12!M85-시기외26!M85</f>
        <v>-7.1012606791919441E-4</v>
      </c>
      <c r="N85" s="28">
        <f>외인!N85</f>
        <v>310201.55</v>
      </c>
      <c r="O85" s="35">
        <f>시기외12!O85-시기외26!O85</f>
        <v>7.803539413161469E-4</v>
      </c>
      <c r="P85" s="28">
        <f>외인!P85</f>
        <v>186822.96</v>
      </c>
      <c r="Q85" s="35">
        <f>시기외12!Q85-시기외26!Q85</f>
        <v>-4.831193979216357E-4</v>
      </c>
      <c r="R85" s="28">
        <f>외인!R85</f>
        <v>139887.23000000001</v>
      </c>
      <c r="S85" s="35">
        <f>시기외12!S85-시기외26!S85</f>
        <v>4.9266070084939655E-6</v>
      </c>
      <c r="T85" s="28">
        <f>외인!T85</f>
        <v>8883.1</v>
      </c>
      <c r="U85" s="35">
        <f>시기외12!U85-시기외26!U85</f>
        <v>7.5135437552439639E-5</v>
      </c>
      <c r="V85" s="28">
        <f>외인!V85</f>
        <v>136913.66</v>
      </c>
      <c r="W85" s="35">
        <f>시기외12!W85-시기외26!W85</f>
        <v>1.3644114806014634E-4</v>
      </c>
      <c r="X85" s="28">
        <f>외인!X85</f>
        <v>3279333.61</v>
      </c>
      <c r="Y85" s="35">
        <f>시기외12!Y85-시기외26!Y85</f>
        <v>-6.9197871881035683E-4</v>
      </c>
      <c r="Z85" s="28">
        <f>외인!Z85</f>
        <v>46013.68</v>
      </c>
      <c r="AA85" s="35">
        <f>시기외12!AA85-시기외26!AA85</f>
        <v>3.4756271299605905E-4</v>
      </c>
      <c r="AB85" s="28">
        <f>외인!AB85</f>
        <v>204213.65</v>
      </c>
      <c r="AC85" s="35">
        <f>시기외12!AC85-시기외26!AC85</f>
        <v>-1.6298337282258867E-4</v>
      </c>
      <c r="AD85" s="28">
        <f>외인!AD85</f>
        <v>21241.87</v>
      </c>
      <c r="AE85" s="35">
        <f>시기외12!AE85-시기외26!AE85</f>
        <v>6.097144201235473E-4</v>
      </c>
      <c r="AF85" s="28">
        <f>외인!AF85</f>
        <v>24454.03</v>
      </c>
      <c r="AG85" s="35">
        <f>시기외12!AG85-시기외26!AG85</f>
        <v>-2.2021799041327752E-4</v>
      </c>
      <c r="AH85" s="28">
        <f>외인!AH85</f>
        <v>218067.03</v>
      </c>
      <c r="AI85" s="35">
        <f>시기외12!AI85-시기외26!AI85</f>
        <v>-6.5025354959297405E-4</v>
      </c>
      <c r="AJ85" s="28">
        <f>외인!AJ85</f>
        <v>107384.63</v>
      </c>
      <c r="AK85" s="35">
        <f>시기외12!AK85-시기외26!AK85</f>
        <v>-5.9519730549753569E-4</v>
      </c>
      <c r="AL85" s="28">
        <f>외인!AL85</f>
        <v>111988.96</v>
      </c>
      <c r="AM85" s="35">
        <f>시기외12!AM85-시기외26!AM85</f>
        <v>-4.488284470451694E-4</v>
      </c>
      <c r="AN85" s="28">
        <f>외인!AN85</f>
        <v>217801.64</v>
      </c>
      <c r="AO85" s="35">
        <f>시기외12!AO85-시기외26!AO85</f>
        <v>1.3084410754990743E-3</v>
      </c>
      <c r="AP85" s="28">
        <f>외인!AP85</f>
        <v>190123.61</v>
      </c>
      <c r="AQ85" s="35">
        <f>시기외12!AQ85-시기외26!AQ85</f>
        <v>-5.5491598613080549E-4</v>
      </c>
      <c r="AR85" s="28">
        <f>외인!AR85</f>
        <v>25768.22</v>
      </c>
      <c r="AS85" s="35">
        <f>시기외12!AS85-시기외26!AS85</f>
        <v>1.1066081542888517E-4</v>
      </c>
      <c r="AT85" s="28">
        <f>외인!AT85</f>
        <v>101575.53</v>
      </c>
      <c r="AU85" s="35">
        <f>시기외12!AU85-시기외26!AU85</f>
        <v>4.5346884319895342E-4</v>
      </c>
      <c r="AV85" s="28">
        <f>외인!AV85</f>
        <v>49765.56</v>
      </c>
      <c r="AW85" s="35">
        <f>시기외12!AW85-시기외26!AW85</f>
        <v>-1.8371149464613994E-4</v>
      </c>
      <c r="AX85" s="28">
        <f>외인!AX85</f>
        <v>73606.47</v>
      </c>
      <c r="AY85" s="35">
        <f>시기외12!AY85-시기외26!AY85</f>
        <v>-1.9365016216723284E-4</v>
      </c>
      <c r="AZ85" s="28">
        <f>외인!AZ85</f>
        <v>3495646.1</v>
      </c>
      <c r="BA85" s="35">
        <f>시기외12!BA85-시기외26!BA85</f>
        <v>-6.9354720853913505E-4</v>
      </c>
      <c r="BB85" s="28">
        <f>외인!BB85</f>
        <v>119566.7</v>
      </c>
      <c r="BC85" s="35">
        <f>시기외12!BC85-시기외26!BC85</f>
        <v>1.5355692960698501E-4</v>
      </c>
      <c r="BD85" s="28">
        <f>외인!BD85</f>
        <v>34645.31</v>
      </c>
      <c r="BE85" s="35">
        <f>시기외12!BE85-시기외26!BE85</f>
        <v>-6.9210354713904578E-4</v>
      </c>
      <c r="BF85" s="28">
        <f>외인!BF85</f>
        <v>0</v>
      </c>
      <c r="BG85" s="35" t="e">
        <f>시기외12!BG85-시기외26!BG85</f>
        <v>#DIV/0!</v>
      </c>
      <c r="BH85" s="28">
        <f>외인!BH85</f>
        <v>107513.01</v>
      </c>
      <c r="BI85" s="35">
        <f>시기외12!BI85-시기외26!BI85</f>
        <v>-6.076802170314387E-4</v>
      </c>
      <c r="BJ85" s="28">
        <f>외인!BJ85</f>
        <v>133575.48000000001</v>
      </c>
      <c r="BK85" s="35">
        <f>시기외12!BK85-시기외26!BK85</f>
        <v>-6.0448992816343212E-4</v>
      </c>
      <c r="BL85" s="28">
        <f>외인!BL85</f>
        <v>47871.22</v>
      </c>
      <c r="BM85" s="35">
        <f>시기외12!BM85-시기외26!BM85</f>
        <v>1.5131360727702872E-4</v>
      </c>
      <c r="BN85" s="28">
        <f>외인!BN85</f>
        <v>57564.72</v>
      </c>
      <c r="BO85" s="35">
        <f>시기외12!BO85-시기외26!BO85</f>
        <v>1.8234500846002694E-4</v>
      </c>
      <c r="BP85" s="28">
        <f>외인!BP85</f>
        <v>82335.88</v>
      </c>
      <c r="BQ85" s="35">
        <f>시기외12!BQ85-시기외26!BQ85</f>
        <v>-1.3810198217967772E-4</v>
      </c>
      <c r="BR85" s="28">
        <f>외인!BR85</f>
        <v>343743.57</v>
      </c>
      <c r="BS85" s="35">
        <f>시기외12!BS85-시기외26!BS85</f>
        <v>-6.1556751152172181E-4</v>
      </c>
      <c r="BT85" s="28">
        <f>외인!BT85</f>
        <v>3324395.5</v>
      </c>
      <c r="BU85" s="35">
        <f>시기외12!BU85-시기외26!BU85</f>
        <v>-6.9096072818533778E-4</v>
      </c>
      <c r="BV85" s="28">
        <f>외인!BV85</f>
        <v>488447.51</v>
      </c>
      <c r="BW85" s="35">
        <f>시기외12!BW85-시기외26!BW85</f>
        <v>-4.3898611710503058E-4</v>
      </c>
      <c r="BX85" s="28">
        <f>외인!BX85</f>
        <v>79122.350000000006</v>
      </c>
      <c r="BY85" s="35">
        <f>시기외12!BY85-시기외26!BY85</f>
        <v>7.8721858798898444E-5</v>
      </c>
      <c r="BZ85" s="28">
        <f>외인!BZ85</f>
        <v>329790.61</v>
      </c>
      <c r="CA85" s="35">
        <f>시기외12!CA85-시기외26!CA85</f>
        <v>7.0938944996260433E-4</v>
      </c>
      <c r="CB85" s="28">
        <f>외인!CB85</f>
        <v>12510.85</v>
      </c>
      <c r="CC85" s="35">
        <f>시기외12!CC85-시기외26!CC85</f>
        <v>-8.5166008181613738E-4</v>
      </c>
      <c r="CD85" s="28">
        <f>외인!CD85</f>
        <v>27815.52</v>
      </c>
      <c r="CE85" s="35">
        <f>시기외12!CE85-시기외26!CE85</f>
        <v>-6.2166357978620662E-4</v>
      </c>
      <c r="CF85" s="28">
        <f>외인!CF85</f>
        <v>31675.72</v>
      </c>
      <c r="CG85" s="35">
        <f>시기외12!CG85-시기외26!CG85</f>
        <v>4.3613940987903858E-4</v>
      </c>
      <c r="CH85" s="28">
        <f>외인!CH85</f>
        <v>71855.210000000006</v>
      </c>
      <c r="CI85" s="35">
        <f>시기외12!CI85-시기외26!CI85</f>
        <v>-9.7047542354808804E-5</v>
      </c>
      <c r="CJ85" s="28">
        <f>외인!CJ85</f>
        <v>353105.55</v>
      </c>
      <c r="CK85" s="35">
        <f>시기외12!CK85-시기외26!CK85</f>
        <v>-2.2201021105980497E-4</v>
      </c>
      <c r="CL85" s="28">
        <f>외인!CL85</f>
        <v>233228.04</v>
      </c>
      <c r="CM85" s="35">
        <f>시기외12!CM85-시기외26!CM85</f>
        <v>-2.045639296335179E-4</v>
      </c>
      <c r="CN85" s="28">
        <f>외인!CN85</f>
        <v>126228.99</v>
      </c>
      <c r="CO85" s="35">
        <f>시기외12!CO85-시기외26!CO85</f>
        <v>-5.9386833995197781E-4</v>
      </c>
      <c r="CP85" s="28">
        <f>외인!CP85</f>
        <v>120109.96</v>
      </c>
      <c r="CQ85" s="35">
        <f>시기외12!CQ85-시기외26!CQ85</f>
        <v>1.5310369775237026E-4</v>
      </c>
      <c r="CR85" s="28">
        <f>외인!CR85</f>
        <v>175527.54</v>
      </c>
      <c r="CS85" s="35">
        <f>시기외12!CS85-시기외26!CS85</f>
        <v>-1.1706919177158063E-4</v>
      </c>
      <c r="CT85" s="28">
        <f>외인!CT85</f>
        <v>186502.89</v>
      </c>
      <c r="CU85" s="35">
        <f>시기외12!CU85-시기외26!CU85</f>
        <v>-1.2055502405452015E-4</v>
      </c>
      <c r="CV85" s="28">
        <f>외인!CV85</f>
        <v>3324395.5</v>
      </c>
      <c r="CW85" s="35">
        <f>시기외12!CW85-시기외26!CW85</f>
        <v>-6.9096072818533778E-4</v>
      </c>
      <c r="CX85" s="28">
        <f>외인!CX85</f>
        <v>257191.36</v>
      </c>
      <c r="CY85" s="35">
        <f>시기외12!CY85-시기외26!CY85</f>
        <v>-4.7932672430401409E-4</v>
      </c>
      <c r="CZ85" s="28">
        <f>외인!CZ85</f>
        <v>21441.85</v>
      </c>
      <c r="DA85" s="35">
        <f>시기외12!DA85-시기외26!DA85</f>
        <v>2.7652910731205569E-4</v>
      </c>
      <c r="DB85" s="28">
        <f>외인!DB85</f>
        <v>34645.31</v>
      </c>
      <c r="DC85" s="35">
        <f>시기외12!DC85-시기외26!DC85</f>
        <v>-6.9210354713904578E-4</v>
      </c>
      <c r="DD85" s="28">
        <f>외인!DD85</f>
        <v>8883.1</v>
      </c>
      <c r="DE85" s="35">
        <f>시기외12!DE85-시기외26!DE85</f>
        <v>7.5135437552439639E-5</v>
      </c>
      <c r="DF85" s="28">
        <f>외인!DF85</f>
        <v>59741.34</v>
      </c>
      <c r="DG85" s="35">
        <f>시기외12!DG85-시기외26!DG85</f>
        <v>1.9668560576107655E-4</v>
      </c>
      <c r="DH85" s="28">
        <f>외인!DH85</f>
        <v>19819.46</v>
      </c>
      <c r="DI85" s="35">
        <f>시기외12!DI85-시기외26!DI85</f>
        <v>-8.9385959810585249E-4</v>
      </c>
      <c r="DJ85" s="28">
        <f>외인!DJ85</f>
        <v>693144.17</v>
      </c>
      <c r="DK85" s="35">
        <f>시기외12!DK85-시기외26!DK85</f>
        <v>-7.212044474760892E-4</v>
      </c>
      <c r="DL85" s="28">
        <f>외인!DL85</f>
        <v>102343.29</v>
      </c>
      <c r="DM85" s="35">
        <f>시기외12!DM85-시기외26!DM85</f>
        <v>-6.5677792535597879E-4</v>
      </c>
      <c r="DN85" s="28">
        <f>외인!DN85</f>
        <v>3324395.5</v>
      </c>
      <c r="DO85" s="35">
        <f>시기외12!DO85-시기외26!DO85</f>
        <v>-6.9096072818533778E-4</v>
      </c>
      <c r="DP85" s="28">
        <f>외인!DP85</f>
        <v>78651.740000000005</v>
      </c>
      <c r="DQ85" s="35">
        <f>시기외12!DQ85-시기외26!DQ85</f>
        <v>-3.0074631159003043E-5</v>
      </c>
      <c r="DR85" s="28">
        <f>외인!DR85</f>
        <v>46531.61</v>
      </c>
      <c r="DS85" s="35">
        <f>시기외12!DS85-시기외26!DS85</f>
        <v>-8.3789527071898365E-4</v>
      </c>
      <c r="DT85" s="28">
        <f>외인!DT85</f>
        <v>139887.23000000001</v>
      </c>
      <c r="DU85" s="35">
        <f>시기외12!DU85-시기외26!DU85</f>
        <v>4.9266070084939655E-6</v>
      </c>
      <c r="DV85" s="28">
        <f>외인!DV85</f>
        <v>35370.47</v>
      </c>
      <c r="DW85" s="35">
        <f>시기외12!DW85-시기외26!DW85</f>
        <v>-5.7693543129326802E-4</v>
      </c>
      <c r="DX85" s="28">
        <f>외인!DX85</f>
        <v>136913.66</v>
      </c>
      <c r="DY85" s="35">
        <f>시기외12!DY85-시기외26!DY85</f>
        <v>1.3644114806014634E-4</v>
      </c>
      <c r="DZ85" s="28">
        <f>외인!DZ85</f>
        <v>8104.79</v>
      </c>
      <c r="EA85" s="35">
        <f>시기외12!EA85-시기외26!EA85</f>
        <v>2.4682240774970819E-4</v>
      </c>
      <c r="EB85" s="28">
        <f>외인!EB85</f>
        <v>11806.25</v>
      </c>
      <c r="EC85" s="35">
        <f>시기외12!EC85-시기외26!EC85</f>
        <v>-1.0881078755322618E-3</v>
      </c>
      <c r="ED85" s="28">
        <f>외인!ED85</f>
        <v>10954.66</v>
      </c>
      <c r="EE85" s="35">
        <f>시기외12!EE85-시기외26!EE85</f>
        <v>-3.3038656940543253E-4</v>
      </c>
      <c r="EF85" s="28">
        <f>외인!EF85</f>
        <v>224992.29</v>
      </c>
      <c r="EG85" s="35">
        <f>시기외12!EG85-시기외26!EG85</f>
        <v>-2.555457908923137E-4</v>
      </c>
      <c r="EH85" s="28">
        <f>외인!EH85</f>
        <v>300709.74</v>
      </c>
      <c r="EI85" s="35">
        <f>시기외12!EI85-시기외26!EI85</f>
        <v>-3.0615067559174172E-4</v>
      </c>
      <c r="EJ85" s="28">
        <f>외인!EJ85</f>
        <v>106474.69</v>
      </c>
      <c r="EK85" s="35">
        <f>시기외12!EK85-시기외26!EK85</f>
        <v>-2.571912391614408E-4</v>
      </c>
      <c r="EL85" s="28">
        <f>외인!EL85</f>
        <v>30262.09</v>
      </c>
      <c r="EM85" s="35">
        <f>시기외12!EM85-시기외26!EM85</f>
        <v>-5.7878335322409866E-4</v>
      </c>
      <c r="EN85" s="28">
        <f>외인!EN85</f>
        <v>46531.61</v>
      </c>
      <c r="EO85" s="35">
        <f>시기외12!EO85-시기외26!EO85</f>
        <v>-8.3789527071898365E-4</v>
      </c>
      <c r="EP85" s="28">
        <f>외인!EP85</f>
        <v>163061.79999999999</v>
      </c>
      <c r="EQ85" s="35">
        <f>시기외12!EQ85-시기외26!EQ85</f>
        <v>-6.2363208096419872E-4</v>
      </c>
      <c r="ER85" s="28">
        <f>외인!ER85</f>
        <v>12842.55</v>
      </c>
      <c r="ES85" s="35">
        <f>시기외12!ES85-시기외26!ES85</f>
        <v>1.2418494173148901E-3</v>
      </c>
      <c r="ET85" s="28">
        <f>외인!ET85</f>
        <v>190123.61</v>
      </c>
      <c r="EU85" s="35">
        <f>시기외12!EU85-시기외26!EU85</f>
        <v>-5.5491598613080549E-4</v>
      </c>
      <c r="EV85" s="28">
        <f>외인!EV85</f>
        <v>46013.68</v>
      </c>
      <c r="EW85" s="35">
        <f>시기외12!EW85-시기외26!EW85</f>
        <v>3.4756271299605905E-4</v>
      </c>
      <c r="EX85" s="28">
        <f>외인!EX85</f>
        <v>74096.28</v>
      </c>
      <c r="EY85" s="35">
        <f>시기외12!EY85-시기외26!EY85</f>
        <v>1.3285983888731967E-5</v>
      </c>
    </row>
    <row r="86" spans="1:155">
      <c r="A86" s="27">
        <f>외인!A86</f>
        <v>46157</v>
      </c>
      <c r="B86" s="28">
        <f>외인!B86</f>
        <v>5953343.3799999999</v>
      </c>
      <c r="C86" s="35">
        <f>시기외12!C86-시기외26!C86</f>
        <v>-6.9333074519460701E-4</v>
      </c>
      <c r="D86" s="28">
        <f>외인!D86</f>
        <v>629943.24</v>
      </c>
      <c r="E86" s="35">
        <f>시기외12!E86-시기외26!E86</f>
        <v>1.1332689031115007E-5</v>
      </c>
      <c r="F86" s="28">
        <f>외인!F86</f>
        <v>2480116.31</v>
      </c>
      <c r="G86" s="35">
        <f>시기외12!G86-시기외26!G86</f>
        <v>-4.1782900719434526E-4</v>
      </c>
      <c r="H86" s="28">
        <f>외인!H86</f>
        <v>323999.31</v>
      </c>
      <c r="I86" s="35">
        <f>시기외12!I86-시기외26!I86</f>
        <v>-8.6907260166326579E-4</v>
      </c>
      <c r="J86" s="28">
        <f>외인!J86</f>
        <v>43220.7</v>
      </c>
      <c r="K86" s="35">
        <f>시기외12!K86-시기외26!K86</f>
        <v>-7.5267535237304813E-4</v>
      </c>
      <c r="L86" s="28">
        <f>외인!L86</f>
        <v>300044.68</v>
      </c>
      <c r="M86" s="35">
        <f>시기외12!M86-시기외26!M86</f>
        <v>-8.6048340191955384E-4</v>
      </c>
      <c r="N86" s="28">
        <f>외인!N86</f>
        <v>302028.25</v>
      </c>
      <c r="O86" s="35">
        <f>시기외12!O86-시기외26!O86</f>
        <v>4.5938785087283574E-4</v>
      </c>
      <c r="P86" s="28">
        <f>외인!P86</f>
        <v>181101.14</v>
      </c>
      <c r="Q86" s="35">
        <f>시기외12!Q86-시기외26!Q86</f>
        <v>-2.6635848531040293E-4</v>
      </c>
      <c r="R86" s="28">
        <f>외인!R86</f>
        <v>134630.69</v>
      </c>
      <c r="S86" s="35">
        <f>시기외12!S86-시기외26!S86</f>
        <v>9.9264447605973286E-5</v>
      </c>
      <c r="T86" s="28">
        <f>외인!T86</f>
        <v>9000.8700000000008</v>
      </c>
      <c r="U86" s="35">
        <f>시기외12!U86-시기외26!U86</f>
        <v>1.5367888361884918E-4</v>
      </c>
      <c r="V86" s="28">
        <f>외인!V86</f>
        <v>125928</v>
      </c>
      <c r="W86" s="35">
        <f>시기외12!W86-시기외26!W86</f>
        <v>2.1367370403538137E-4</v>
      </c>
      <c r="X86" s="28">
        <f>외인!X86</f>
        <v>3009271.21</v>
      </c>
      <c r="Y86" s="35">
        <f>시기외12!Y86-시기외26!Y86</f>
        <v>-9.9980225322509469E-4</v>
      </c>
      <c r="Z86" s="28">
        <f>외인!Z86</f>
        <v>46272.38</v>
      </c>
      <c r="AA86" s="35">
        <f>시기외12!AA86-시기외26!AA86</f>
        <v>4.7439184516595155E-4</v>
      </c>
      <c r="AB86" s="28">
        <f>외인!AB86</f>
        <v>199534.72</v>
      </c>
      <c r="AC86" s="35">
        <f>시기외12!AC86-시기외26!AC86</f>
        <v>-1.4909206928272146E-4</v>
      </c>
      <c r="AD86" s="28">
        <f>외인!AD86</f>
        <v>20378.740000000002</v>
      </c>
      <c r="AE86" s="35">
        <f>시기외12!AE86-시기외26!AE86</f>
        <v>5.812889504476235E-4</v>
      </c>
      <c r="AF86" s="28">
        <f>외인!AF86</f>
        <v>24166.73</v>
      </c>
      <c r="AG86" s="35">
        <f>시기외12!AG86-시기외26!AG86</f>
        <v>-2.0325520195941605E-4</v>
      </c>
      <c r="AH86" s="28">
        <f>외인!AH86</f>
        <v>209550.14</v>
      </c>
      <c r="AI86" s="35">
        <f>시기외12!AI86-시기외26!AI86</f>
        <v>-6.6884601104084517E-4</v>
      </c>
      <c r="AJ86" s="28">
        <f>외인!AJ86</f>
        <v>103692.38</v>
      </c>
      <c r="AK86" s="35">
        <f>시기외12!AK86-시기외26!AK86</f>
        <v>-3.3055091594206372E-4</v>
      </c>
      <c r="AL86" s="28">
        <f>외인!AL86</f>
        <v>109581.03</v>
      </c>
      <c r="AM86" s="35">
        <f>시기외12!AM86-시기외26!AM86</f>
        <v>-7.462375003391376E-4</v>
      </c>
      <c r="AN86" s="28">
        <f>외인!AN86</f>
        <v>211374.27</v>
      </c>
      <c r="AO86" s="35">
        <f>시기외12!AO86-시기외26!AO86</f>
        <v>9.951138447551178E-4</v>
      </c>
      <c r="AP86" s="28">
        <f>외인!AP86</f>
        <v>175714.81</v>
      </c>
      <c r="AQ86" s="35">
        <f>시기외12!AQ86-시기외26!AQ86</f>
        <v>-5.502291208811888E-4</v>
      </c>
      <c r="AR86" s="28">
        <f>외인!AR86</f>
        <v>24852.62</v>
      </c>
      <c r="AS86" s="35">
        <f>시기외12!AS86-시기외26!AS86</f>
        <v>1.0417372330917389E-4</v>
      </c>
      <c r="AT86" s="28">
        <f>외인!AT86</f>
        <v>104632.37</v>
      </c>
      <c r="AU86" s="35">
        <f>시기외12!AU86-시기외26!AU86</f>
        <v>2.1408123092193161E-4</v>
      </c>
      <c r="AV86" s="28">
        <f>외인!AV86</f>
        <v>49582.95</v>
      </c>
      <c r="AW86" s="35">
        <f>시기외12!AW86-시기외26!AW86</f>
        <v>4.1965343635606118E-5</v>
      </c>
      <c r="AX86" s="28">
        <f>외인!AX86</f>
        <v>67968.100000000006</v>
      </c>
      <c r="AY86" s="35">
        <f>시기외12!AY86-시기외26!AY86</f>
        <v>-2.2422915988220497E-4</v>
      </c>
      <c r="AZ86" s="28">
        <f>외인!AZ86</f>
        <v>3220809.41</v>
      </c>
      <c r="BA86" s="35">
        <f>시기외12!BA86-시기외26!BA86</f>
        <v>-9.6519114441527836E-4</v>
      </c>
      <c r="BB86" s="28">
        <f>외인!BB86</f>
        <v>115705.03</v>
      </c>
      <c r="BC86" s="35">
        <f>시기외12!BC86-시기외26!BC86</f>
        <v>2.3174963835571194E-4</v>
      </c>
      <c r="BD86" s="28">
        <f>외인!BD86</f>
        <v>33697.29</v>
      </c>
      <c r="BE86" s="35">
        <f>시기외12!BE86-시기외26!BE86</f>
        <v>-8.1753015748275114E-4</v>
      </c>
      <c r="BF86" s="28">
        <f>외인!BF86</f>
        <v>0</v>
      </c>
      <c r="BG86" s="35" t="e">
        <f>시기외12!BG86-시기외26!BG86</f>
        <v>#DIV/0!</v>
      </c>
      <c r="BH86" s="28">
        <f>외인!BH86</f>
        <v>101633.19</v>
      </c>
      <c r="BI86" s="35">
        <f>시기외12!BI86-시기외26!BI86</f>
        <v>-7.050752910472875E-4</v>
      </c>
      <c r="BJ86" s="28">
        <f>외인!BJ86</f>
        <v>124999.79</v>
      </c>
      <c r="BK86" s="35">
        <f>시기외12!BK86-시기외26!BK86</f>
        <v>-7.7259429815030711E-4</v>
      </c>
      <c r="BL86" s="28">
        <f>외인!BL86</f>
        <v>45493.39</v>
      </c>
      <c r="BM86" s="35">
        <f>시기외12!BM86-시기외26!BM86</f>
        <v>2.9031896841662003E-4</v>
      </c>
      <c r="BN86" s="28">
        <f>외인!BN86</f>
        <v>55916.59</v>
      </c>
      <c r="BO86" s="35">
        <f>시기외12!BO86-시기외26!BO86</f>
        <v>2.5209963928163413E-4</v>
      </c>
      <c r="BP86" s="28">
        <f>외인!BP86</f>
        <v>76613.69</v>
      </c>
      <c r="BQ86" s="35">
        <f>시기외12!BQ86-시기외26!BQ86</f>
        <v>-1.3043467732531174E-4</v>
      </c>
      <c r="BR86" s="28">
        <f>외인!BR86</f>
        <v>324075.99</v>
      </c>
      <c r="BS86" s="35">
        <f>시기외12!BS86-시기외26!BS86</f>
        <v>-6.6800466996872105E-4</v>
      </c>
      <c r="BT86" s="28">
        <f>외인!BT86</f>
        <v>3051663.89</v>
      </c>
      <c r="BU86" s="35">
        <f>시기외12!BU86-시기외26!BU86</f>
        <v>-9.8632810569090684E-4</v>
      </c>
      <c r="BV86" s="28">
        <f>외인!BV86</f>
        <v>459467.46</v>
      </c>
      <c r="BW86" s="35">
        <f>시기외12!BW86-시기외26!BW86</f>
        <v>-3.2467767682672563E-4</v>
      </c>
      <c r="BX86" s="28">
        <f>외인!BX86</f>
        <v>76213.38</v>
      </c>
      <c r="BY86" s="35">
        <f>시기외12!BY86-시기외26!BY86</f>
        <v>-2.5230879270185091E-5</v>
      </c>
      <c r="BZ86" s="28">
        <f>외인!BZ86</f>
        <v>320955.28999999998</v>
      </c>
      <c r="CA86" s="35">
        <f>시기외12!CA86-시기외26!CA86</f>
        <v>4.0091394920149001E-4</v>
      </c>
      <c r="CB86" s="28">
        <f>외인!CB86</f>
        <v>12242.45</v>
      </c>
      <c r="CC86" s="35">
        <f>시기외12!CC86-시기외26!CC86</f>
        <v>-6.2183763177565141E-4</v>
      </c>
      <c r="CD86" s="28">
        <f>외인!CD86</f>
        <v>27624.02</v>
      </c>
      <c r="CE86" s="35">
        <f>시기외12!CE86-시기외26!CE86</f>
        <v>-1.0492248749625725E-4</v>
      </c>
      <c r="CF86" s="28">
        <f>외인!CF86</f>
        <v>30586.76</v>
      </c>
      <c r="CG86" s="35">
        <f>시기외12!CG86-시기외26!CG86</f>
        <v>4.1094223712952876E-4</v>
      </c>
      <c r="CH86" s="28">
        <f>외인!CH86</f>
        <v>68659.06</v>
      </c>
      <c r="CI86" s="35">
        <f>시기외12!CI86-시기외26!CI86</f>
        <v>5.5371641607615801E-5</v>
      </c>
      <c r="CJ86" s="28">
        <f>외인!CJ86</f>
        <v>342447.99</v>
      </c>
      <c r="CK86" s="35">
        <f>시기외12!CK86-시기외26!CK86</f>
        <v>-7.8624484707763738E-5</v>
      </c>
      <c r="CL86" s="28">
        <f>외인!CL86</f>
        <v>227868.59</v>
      </c>
      <c r="CM86" s="35">
        <f>시기외12!CM86-시기외26!CM86</f>
        <v>-1.9596684547646607E-4</v>
      </c>
      <c r="CN86" s="28">
        <f>외인!CN86</f>
        <v>121302.15</v>
      </c>
      <c r="CO86" s="35">
        <f>시기외12!CO86-시기외26!CO86</f>
        <v>-7.0998588387471452E-4</v>
      </c>
      <c r="CP86" s="28">
        <f>외인!CP86</f>
        <v>116233.76</v>
      </c>
      <c r="CQ86" s="35">
        <f>시기외12!CQ86-시기외26!CQ86</f>
        <v>2.3056619143954204E-4</v>
      </c>
      <c r="CR86" s="28">
        <f>외인!CR86</f>
        <v>168908.45</v>
      </c>
      <c r="CS86" s="35">
        <f>시기외12!CS86-시기외26!CS86</f>
        <v>-1.6765776955419238E-5</v>
      </c>
      <c r="CT86" s="28">
        <f>외인!CT86</f>
        <v>179825.48</v>
      </c>
      <c r="CU86" s="35">
        <f>시기외12!CU86-시기외26!CU86</f>
        <v>-6.2133388215616578E-5</v>
      </c>
      <c r="CV86" s="28">
        <f>외인!CV86</f>
        <v>3051663.89</v>
      </c>
      <c r="CW86" s="35">
        <f>시기외12!CW86-시기외26!CW86</f>
        <v>-9.8632810569090684E-4</v>
      </c>
      <c r="CX86" s="28">
        <f>외인!CX86</f>
        <v>248515.78</v>
      </c>
      <c r="CY86" s="35">
        <f>시기외12!CY86-시기외26!CY86</f>
        <v>-6.2747261882813024E-4</v>
      </c>
      <c r="CZ86" s="28">
        <f>외인!CZ86</f>
        <v>20032.47</v>
      </c>
      <c r="DA86" s="35">
        <f>시기외12!DA86-시기외26!DA86</f>
        <v>8.9238328832289167E-4</v>
      </c>
      <c r="DB86" s="28">
        <f>외인!DB86</f>
        <v>33697.29</v>
      </c>
      <c r="DC86" s="35">
        <f>시기외12!DC86-시기외26!DC86</f>
        <v>-8.1753015748275114E-4</v>
      </c>
      <c r="DD86" s="28">
        <f>외인!DD86</f>
        <v>9000.8700000000008</v>
      </c>
      <c r="DE86" s="35">
        <f>시기외12!DE86-시기외26!DE86</f>
        <v>1.5367888361884918E-4</v>
      </c>
      <c r="DF86" s="28">
        <f>외인!DF86</f>
        <v>57217.41</v>
      </c>
      <c r="DG86" s="35">
        <f>시기외12!DG86-시기외26!DG86</f>
        <v>5.3960393059549242E-5</v>
      </c>
      <c r="DH86" s="28">
        <f>외인!DH86</f>
        <v>19678.64</v>
      </c>
      <c r="DI86" s="35">
        <f>시기외12!DI86-시기외26!DI86</f>
        <v>-2.5205925357753723E-4</v>
      </c>
      <c r="DJ86" s="28">
        <f>외인!DJ86</f>
        <v>654746.93999999994</v>
      </c>
      <c r="DK86" s="35">
        <f>시기외12!DK86-시기외26!DK86</f>
        <v>-8.1132732019203297E-4</v>
      </c>
      <c r="DL86" s="28">
        <f>외인!DL86</f>
        <v>98300.13</v>
      </c>
      <c r="DM86" s="35">
        <f>시기외12!DM86-시기외26!DM86</f>
        <v>-7.979050181421473E-4</v>
      </c>
      <c r="DN86" s="28">
        <f>외인!DN86</f>
        <v>3051663.89</v>
      </c>
      <c r="DO86" s="35">
        <f>시기외12!DO86-시기외26!DO86</f>
        <v>-9.8632810569090684E-4</v>
      </c>
      <c r="DP86" s="28">
        <f>외인!DP86</f>
        <v>75932.070000000007</v>
      </c>
      <c r="DQ86" s="35">
        <f>시기외12!DQ86-시기외26!DQ86</f>
        <v>1.5532567807183229E-4</v>
      </c>
      <c r="DR86" s="28">
        <f>외인!DR86</f>
        <v>44180.59</v>
      </c>
      <c r="DS86" s="35">
        <f>시기외12!DS86-시기외26!DS86</f>
        <v>-6.2691101415053379E-4</v>
      </c>
      <c r="DT86" s="28">
        <f>외인!DT86</f>
        <v>134630.69</v>
      </c>
      <c r="DU86" s="35">
        <f>시기외12!DU86-시기외26!DU86</f>
        <v>9.9264447605973286E-5</v>
      </c>
      <c r="DV86" s="28">
        <f>외인!DV86</f>
        <v>34004.92</v>
      </c>
      <c r="DW86" s="35">
        <f>시기외12!DW86-시기외26!DW86</f>
        <v>-4.4786662596661806E-4</v>
      </c>
      <c r="DX86" s="28">
        <f>외인!DX86</f>
        <v>125928</v>
      </c>
      <c r="DY86" s="35">
        <f>시기외12!DY86-시기외26!DY86</f>
        <v>2.1367370403538137E-4</v>
      </c>
      <c r="DZ86" s="28">
        <f>외인!DZ86</f>
        <v>7933.01</v>
      </c>
      <c r="EA86" s="35">
        <f>시기외12!EA86-시기외26!EA86</f>
        <v>4.8415173843805879E-4</v>
      </c>
      <c r="EB86" s="28">
        <f>외인!EB86</f>
        <v>11730.93</v>
      </c>
      <c r="EC86" s="35">
        <f>시기외12!EC86-시기외26!EC86</f>
        <v>-6.8671093687496052E-4</v>
      </c>
      <c r="ED86" s="28">
        <f>외인!ED86</f>
        <v>10537.86</v>
      </c>
      <c r="EE86" s="35">
        <f>시기외12!EE86-시기외26!EE86</f>
        <v>-4.7554161636678368E-4</v>
      </c>
      <c r="EF86" s="28">
        <f>외인!EF86</f>
        <v>218664.04</v>
      </c>
      <c r="EG86" s="35">
        <f>시기외12!EG86-시기외26!EG86</f>
        <v>-1.2081100844207535E-4</v>
      </c>
      <c r="EH86" s="28">
        <f>외인!EH86</f>
        <v>283074.76</v>
      </c>
      <c r="EI86" s="35">
        <f>시기외12!EI86-시기외26!EI86</f>
        <v>-2.3344878922646712E-4</v>
      </c>
      <c r="EJ86" s="28">
        <f>외인!EJ86</f>
        <v>100992.15</v>
      </c>
      <c r="EK86" s="35">
        <f>시기외12!EK86-시기외26!EK86</f>
        <v>-1.153350809923935E-4</v>
      </c>
      <c r="EL86" s="28">
        <f>외인!EL86</f>
        <v>30062.39</v>
      </c>
      <c r="EM86" s="35">
        <f>시기외12!EM86-시기외26!EM86</f>
        <v>-9.9470813633172062E-5</v>
      </c>
      <c r="EN86" s="28">
        <f>외인!EN86</f>
        <v>44180.59</v>
      </c>
      <c r="EO86" s="35">
        <f>시기외12!EO86-시기외26!EO86</f>
        <v>-6.2691101415053379E-4</v>
      </c>
      <c r="EP86" s="28">
        <f>외인!EP86</f>
        <v>152260.44</v>
      </c>
      <c r="EQ86" s="35">
        <f>시기외12!EQ86-시기외26!EQ86</f>
        <v>-4.3819870188994362E-4</v>
      </c>
      <c r="ER86" s="28">
        <f>외인!ER86</f>
        <v>12300.02</v>
      </c>
      <c r="ES86" s="35">
        <f>시기외12!ES86-시기외26!ES86</f>
        <v>1.4685106732933912E-3</v>
      </c>
      <c r="ET86" s="28">
        <f>외인!ET86</f>
        <v>175714.81</v>
      </c>
      <c r="EU86" s="35">
        <f>시기외12!EU86-시기외26!EU86</f>
        <v>-5.502291208811888E-4</v>
      </c>
      <c r="EV86" s="28">
        <f>외인!EV86</f>
        <v>46272.38</v>
      </c>
      <c r="EW86" s="35">
        <f>시기외12!EW86-시기외26!EW86</f>
        <v>4.7439184516595155E-4</v>
      </c>
      <c r="EX86" s="28">
        <f>외인!EX86</f>
        <v>69961.37</v>
      </c>
      <c r="EY86" s="35">
        <f>시기외12!EY86-시기외26!EY86</f>
        <v>5.7420398254134127E-5</v>
      </c>
    </row>
    <row r="87" spans="1:155">
      <c r="A87" s="27">
        <f>외인!A87</f>
        <v>46160</v>
      </c>
      <c r="B87" s="28">
        <f>외인!B87</f>
        <v>5971606.3899999997</v>
      </c>
      <c r="C87" s="35">
        <f>시기외12!C87-시기외26!C87</f>
        <v>-7.8474423814791326E-4</v>
      </c>
      <c r="D87" s="28">
        <f>외인!D87</f>
        <v>619438.03</v>
      </c>
      <c r="E87" s="35">
        <f>시기외12!E87-시기외26!E87</f>
        <v>1.3153989113333679E-5</v>
      </c>
      <c r="F87" s="28">
        <f>외인!F87</f>
        <v>2517647.21</v>
      </c>
      <c r="G87" s="35">
        <f>시기외12!G87-시기외26!G87</f>
        <v>-5.1041468942284438E-4</v>
      </c>
      <c r="H87" s="28">
        <f>외인!H87</f>
        <v>320666.81</v>
      </c>
      <c r="I87" s="35">
        <f>시기외12!I87-시기외26!I87</f>
        <v>-9.3147118002270541E-4</v>
      </c>
      <c r="J87" s="28">
        <f>외인!J87</f>
        <v>42395.27</v>
      </c>
      <c r="K87" s="35">
        <f>시기외12!K87-시기외26!K87</f>
        <v>-6.3760062481410778E-4</v>
      </c>
      <c r="L87" s="28">
        <f>외인!L87</f>
        <v>296875.89</v>
      </c>
      <c r="M87" s="35">
        <f>시기외12!M87-시기외26!M87</f>
        <v>-9.3545219134054294E-4</v>
      </c>
      <c r="N87" s="28">
        <f>외인!N87</f>
        <v>285944</v>
      </c>
      <c r="O87" s="35">
        <f>시기외12!O87-시기외26!O87</f>
        <v>5.8731178853104003E-5</v>
      </c>
      <c r="P87" s="28">
        <f>외인!P87</f>
        <v>175002.33</v>
      </c>
      <c r="Q87" s="35">
        <f>시기외12!Q87-시기외26!Q87</f>
        <v>-9.9030025967166519E-5</v>
      </c>
      <c r="R87" s="28">
        <f>외인!R87</f>
        <v>129959.67</v>
      </c>
      <c r="S87" s="35">
        <f>시기외12!S87-시기외26!S87</f>
        <v>1.3421574636285718E-4</v>
      </c>
      <c r="T87" s="28">
        <f>외인!T87</f>
        <v>8514.52</v>
      </c>
      <c r="U87" s="35">
        <f>시기외12!U87-시기외26!U87</f>
        <v>1.8596469098143011E-4</v>
      </c>
      <c r="V87" s="28">
        <f>외인!V87</f>
        <v>128104.1</v>
      </c>
      <c r="W87" s="35">
        <f>시기외12!W87-시기외26!W87</f>
        <v>2.900869780988035E-4</v>
      </c>
      <c r="X87" s="28">
        <f>외인!X87</f>
        <v>3083196.46</v>
      </c>
      <c r="Y87" s="35">
        <f>시기외12!Y87-시기외26!Y87</f>
        <v>-1.1792628292774596E-3</v>
      </c>
      <c r="Z87" s="28">
        <f>외인!Z87</f>
        <v>46773.5</v>
      </c>
      <c r="AA87" s="35">
        <f>시기외12!AA87-시기외26!AA87</f>
        <v>6.7509053982170171E-4</v>
      </c>
      <c r="AB87" s="28">
        <f>외인!AB87</f>
        <v>195579.04</v>
      </c>
      <c r="AC87" s="35">
        <f>시기외12!AC87-시기외26!AC87</f>
        <v>-1.2410867462416415E-4</v>
      </c>
      <c r="AD87" s="28">
        <f>외인!AD87</f>
        <v>19653.080000000002</v>
      </c>
      <c r="AE87" s="35">
        <f>시기외12!AE87-시기외26!AE87</f>
        <v>6.3368172704589352E-4</v>
      </c>
      <c r="AF87" s="28">
        <f>외인!AF87</f>
        <v>24160.06</v>
      </c>
      <c r="AG87" s="35">
        <f>시기외12!AG87-시기외26!AG87</f>
        <v>-1.4609074864632834E-4</v>
      </c>
      <c r="AH87" s="28">
        <f>외인!AH87</f>
        <v>205550.37</v>
      </c>
      <c r="AI87" s="35">
        <f>시기외12!AI87-시기외26!AI87</f>
        <v>-7.8749362021424195E-4</v>
      </c>
      <c r="AJ87" s="28">
        <f>외인!AJ87</f>
        <v>100966.11</v>
      </c>
      <c r="AK87" s="35">
        <f>시기외12!AK87-시기외26!AK87</f>
        <v>-9.6132011936093682E-5</v>
      </c>
      <c r="AL87" s="28">
        <f>외인!AL87</f>
        <v>103040.77</v>
      </c>
      <c r="AM87" s="35">
        <f>시기외12!AM87-시기외26!AM87</f>
        <v>-1.0530545672779222E-3</v>
      </c>
      <c r="AN87" s="28">
        <f>외인!AN87</f>
        <v>201597.25</v>
      </c>
      <c r="AO87" s="35">
        <f>시기외12!AO87-시기외26!AO87</f>
        <v>5.8848648948949282E-4</v>
      </c>
      <c r="AP87" s="28">
        <f>외인!AP87</f>
        <v>175732.59</v>
      </c>
      <c r="AQ87" s="35">
        <f>시기외12!AQ87-시기외26!AQ87</f>
        <v>-4.7575842527776131E-4</v>
      </c>
      <c r="AR87" s="28">
        <f>외인!AR87</f>
        <v>24193.9</v>
      </c>
      <c r="AS87" s="35">
        <f>시기외12!AS87-시기외26!AS87</f>
        <v>2.1457175086839024E-4</v>
      </c>
      <c r="AT87" s="28">
        <f>외인!AT87</f>
        <v>98381.13</v>
      </c>
      <c r="AU87" s="35">
        <f>시기외12!AU87-시기외26!AU87</f>
        <v>-1.4919965033001643E-4</v>
      </c>
      <c r="AV87" s="28">
        <f>외인!AV87</f>
        <v>47984.04</v>
      </c>
      <c r="AW87" s="35">
        <f>시기외12!AW87-시기외26!AW87</f>
        <v>2.6040469224968509E-4</v>
      </c>
      <c r="AX87" s="28">
        <f>외인!AX87</f>
        <v>66243.240000000005</v>
      </c>
      <c r="AY87" s="35">
        <f>시기외12!AY87-시기외26!AY87</f>
        <v>-1.1802728804905915E-4</v>
      </c>
      <c r="AZ87" s="28">
        <f>외인!AZ87</f>
        <v>3294132.61</v>
      </c>
      <c r="BA87" s="35">
        <f>시기외12!BA87-시기외26!BA87</f>
        <v>-1.1237209228914741E-3</v>
      </c>
      <c r="BB87" s="28">
        <f>외인!BB87</f>
        <v>117129.49</v>
      </c>
      <c r="BC87" s="35">
        <f>시기외12!BC87-시기외26!BC87</f>
        <v>3.40899197487906E-4</v>
      </c>
      <c r="BD87" s="28">
        <f>외인!BD87</f>
        <v>32842.5</v>
      </c>
      <c r="BE87" s="35">
        <f>시기외12!BE87-시기외26!BE87</f>
        <v>-9.1691063516805222E-4</v>
      </c>
      <c r="BF87" s="28">
        <f>외인!BF87</f>
        <v>0</v>
      </c>
      <c r="BG87" s="35" t="e">
        <f>시기외12!BG87-시기외26!BG87</f>
        <v>#DIV/0!</v>
      </c>
      <c r="BH87" s="28">
        <f>외인!BH87</f>
        <v>103609.75</v>
      </c>
      <c r="BI87" s="35">
        <f>시기외12!BI87-시기외26!BI87</f>
        <v>-6.1351647626121898E-4</v>
      </c>
      <c r="BJ87" s="28">
        <f>외인!BJ87</f>
        <v>124044.47</v>
      </c>
      <c r="BK87" s="35">
        <f>시기외12!BK87-시기외26!BK87</f>
        <v>-8.081146974149722E-4</v>
      </c>
      <c r="BL87" s="28">
        <f>외인!BL87</f>
        <v>45433.96</v>
      </c>
      <c r="BM87" s="35">
        <f>시기외12!BM87-시기외26!BM87</f>
        <v>4.0099018492424946E-4</v>
      </c>
      <c r="BN87" s="28">
        <f>외인!BN87</f>
        <v>55054.559999999998</v>
      </c>
      <c r="BO87" s="35">
        <f>시기외12!BO87-시기외26!BO87</f>
        <v>2.7404263648696725E-4</v>
      </c>
      <c r="BP87" s="28">
        <f>외인!BP87</f>
        <v>74975.360000000001</v>
      </c>
      <c r="BQ87" s="35">
        <f>시기외12!BQ87-시기외26!BQ87</f>
        <v>-2.6212590903307905E-5</v>
      </c>
      <c r="BR87" s="28">
        <f>외인!BR87</f>
        <v>321354.86</v>
      </c>
      <c r="BS87" s="35">
        <f>시기외12!BS87-시기외26!BS87</f>
        <v>-7.244063434946504E-4</v>
      </c>
      <c r="BT87" s="28">
        <f>외인!BT87</f>
        <v>3125370.79</v>
      </c>
      <c r="BU87" s="35">
        <f>시기외12!BU87-시기외26!BU87</f>
        <v>-1.1576008874173223E-3</v>
      </c>
      <c r="BV87" s="28">
        <f>외인!BV87</f>
        <v>455710.08</v>
      </c>
      <c r="BW87" s="35">
        <f>시기외12!BW87-시기외26!BW87</f>
        <v>-2.6424978176753269E-4</v>
      </c>
      <c r="BX87" s="28">
        <f>외인!BX87</f>
        <v>74281.42</v>
      </c>
      <c r="BY87" s="35">
        <f>시기외12!BY87-시기외26!BY87</f>
        <v>-4.567815073645929E-5</v>
      </c>
      <c r="BZ87" s="28">
        <f>외인!BZ87</f>
        <v>304638.01</v>
      </c>
      <c r="CA87" s="35">
        <f>시기외12!CA87-시기외26!CA87</f>
        <v>2.8676428940336857E-5</v>
      </c>
      <c r="CB87" s="28">
        <f>외인!CB87</f>
        <v>11806.71</v>
      </c>
      <c r="CC87" s="35">
        <f>시기외12!CC87-시기외26!CC87</f>
        <v>-3.4608341973303876E-4</v>
      </c>
      <c r="CD87" s="28">
        <f>외인!CD87</f>
        <v>26743.62</v>
      </c>
      <c r="CE87" s="35">
        <f>시기외12!CE87-시기외26!CE87</f>
        <v>4.0134247234648078E-4</v>
      </c>
      <c r="CF87" s="28">
        <f>외인!CF87</f>
        <v>29288.080000000002</v>
      </c>
      <c r="CG87" s="35">
        <f>시기외12!CG87-시기외26!CG87</f>
        <v>4.1417464472138805E-4</v>
      </c>
      <c r="CH87" s="28">
        <f>외인!CH87</f>
        <v>66890.83</v>
      </c>
      <c r="CI87" s="35">
        <f>시기외12!CI87-시기외26!CI87</f>
        <v>2.0238399189688081E-4</v>
      </c>
      <c r="CJ87" s="28">
        <f>외인!CJ87</f>
        <v>328496.31</v>
      </c>
      <c r="CK87" s="35">
        <f>시기외12!CK87-시기외26!CK87</f>
        <v>2.8457792179685092E-5</v>
      </c>
      <c r="CL87" s="28">
        <f>외인!CL87</f>
        <v>224372.67</v>
      </c>
      <c r="CM87" s="35">
        <f>시기외12!CM87-시기외26!CM87</f>
        <v>-1.6195772136906009E-4</v>
      </c>
      <c r="CN87" s="28">
        <f>외인!CN87</f>
        <v>119938.48</v>
      </c>
      <c r="CO87" s="35">
        <f>시기외12!CO87-시기외26!CO87</f>
        <v>-7.7584267978433115E-4</v>
      </c>
      <c r="CP87" s="28">
        <f>외인!CP87</f>
        <v>117682.64</v>
      </c>
      <c r="CQ87" s="35">
        <f>시기외12!CQ87-시기외26!CQ87</f>
        <v>3.3939843504704996E-4</v>
      </c>
      <c r="CR87" s="28">
        <f>외인!CR87</f>
        <v>163445.79999999999</v>
      </c>
      <c r="CS87" s="35">
        <f>시기외12!CS87-시기외26!CS87</f>
        <v>3.130023992729586E-5</v>
      </c>
      <c r="CT87" s="28">
        <f>외인!CT87</f>
        <v>182661.37</v>
      </c>
      <c r="CU87" s="35">
        <f>시기외12!CU87-시기외26!CU87</f>
        <v>-3.50441660452197E-5</v>
      </c>
      <c r="CV87" s="28">
        <f>외인!CV87</f>
        <v>3125370.79</v>
      </c>
      <c r="CW87" s="35">
        <f>시기외12!CW87-시기외26!CW87</f>
        <v>-1.1576008874173223E-3</v>
      </c>
      <c r="CX87" s="28">
        <f>외인!CX87</f>
        <v>241746.15</v>
      </c>
      <c r="CY87" s="35">
        <f>시기외12!CY87-시기외26!CY87</f>
        <v>-8.0821739647471413E-4</v>
      </c>
      <c r="CZ87" s="28">
        <f>외인!CZ87</f>
        <v>19590.22</v>
      </c>
      <c r="DA87" s="35">
        <f>시기외12!DA87-시기외26!DA87</f>
        <v>1.4728184167504689E-3</v>
      </c>
      <c r="DB87" s="28">
        <f>외인!DB87</f>
        <v>32842.5</v>
      </c>
      <c r="DC87" s="35">
        <f>시기외12!DC87-시기외26!DC87</f>
        <v>-9.1691063516805222E-4</v>
      </c>
      <c r="DD87" s="28">
        <f>외인!DD87</f>
        <v>8514.52</v>
      </c>
      <c r="DE87" s="35">
        <f>시기외12!DE87-시기외26!DE87</f>
        <v>1.8596469098143011E-4</v>
      </c>
      <c r="DF87" s="28">
        <f>외인!DF87</f>
        <v>56055.89</v>
      </c>
      <c r="DG87" s="35">
        <f>시기외12!DG87-시기외26!DG87</f>
        <v>1.2423820772288364E-5</v>
      </c>
      <c r="DH87" s="28">
        <f>외인!DH87</f>
        <v>18866.53</v>
      </c>
      <c r="DI87" s="35">
        <f>시기외12!DI87-시기외26!DI87</f>
        <v>3.7305546032232687E-4</v>
      </c>
      <c r="DJ87" s="28">
        <f>외인!DJ87</f>
        <v>646460.51</v>
      </c>
      <c r="DK87" s="35">
        <f>시기외12!DK87-시기외26!DK87</f>
        <v>-8.9544473495634363E-4</v>
      </c>
      <c r="DL87" s="28">
        <f>외인!DL87</f>
        <v>96825.23</v>
      </c>
      <c r="DM87" s="35">
        <f>시기외12!DM87-시기외26!DM87</f>
        <v>-8.8206525290887572E-4</v>
      </c>
      <c r="DN87" s="28">
        <f>외인!DN87</f>
        <v>3125370.79</v>
      </c>
      <c r="DO87" s="35">
        <f>시기외12!DO87-시기외26!DO87</f>
        <v>-1.1576008874173223E-3</v>
      </c>
      <c r="DP87" s="28">
        <f>외인!DP87</f>
        <v>72018.42</v>
      </c>
      <c r="DQ87" s="35">
        <f>시기외12!DQ87-시기외26!DQ87</f>
        <v>2.4619188490701104E-4</v>
      </c>
      <c r="DR87" s="28">
        <f>외인!DR87</f>
        <v>43259.1</v>
      </c>
      <c r="DS87" s="35">
        <f>시기외12!DS87-시기외26!DS87</f>
        <v>-5.4733167063659082E-4</v>
      </c>
      <c r="DT87" s="28">
        <f>외인!DT87</f>
        <v>129959.67</v>
      </c>
      <c r="DU87" s="35">
        <f>시기외12!DU87-시기외26!DU87</f>
        <v>1.3421574636285718E-4</v>
      </c>
      <c r="DV87" s="28">
        <f>외인!DV87</f>
        <v>33216.1</v>
      </c>
      <c r="DW87" s="35">
        <f>시기외12!DW87-시기외26!DW87</f>
        <v>-3.4609466366787524E-4</v>
      </c>
      <c r="DX87" s="28">
        <f>외인!DX87</f>
        <v>128104.1</v>
      </c>
      <c r="DY87" s="35">
        <f>시기외12!DY87-시기외26!DY87</f>
        <v>2.900869780988035E-4</v>
      </c>
      <c r="DZ87" s="28">
        <f>외인!DZ87</f>
        <v>7767.72</v>
      </c>
      <c r="EA87" s="35">
        <f>시기외12!EA87-시기외26!EA87</f>
        <v>6.9825062139375067E-4</v>
      </c>
      <c r="EB87" s="28">
        <f>외인!EB87</f>
        <v>11302.99</v>
      </c>
      <c r="EC87" s="35">
        <f>시기외12!EC87-시기외26!EC87</f>
        <v>-3.1730676775589862E-4</v>
      </c>
      <c r="ED87" s="28">
        <f>외인!ED87</f>
        <v>10500.6</v>
      </c>
      <c r="EE87" s="35">
        <f>시기외12!EE87-시기외26!EE87</f>
        <v>-3.5323310593671957E-4</v>
      </c>
      <c r="EF87" s="28">
        <f>외인!EF87</f>
        <v>210890.72</v>
      </c>
      <c r="EG87" s="35">
        <f>시기외12!EG87-시기외26!EG87</f>
        <v>-1.4227342764814481E-5</v>
      </c>
      <c r="EH87" s="28">
        <f>외인!EH87</f>
        <v>277976.73</v>
      </c>
      <c r="EI87" s="35">
        <f>시기외12!EI87-시기외26!EI87</f>
        <v>-2.22156230040983E-4</v>
      </c>
      <c r="EJ87" s="28">
        <f>외인!EJ87</f>
        <v>98489.32</v>
      </c>
      <c r="EK87" s="35">
        <f>시기외12!EK87-시기외26!EK87</f>
        <v>-3.1538896367333991E-5</v>
      </c>
      <c r="EL87" s="28">
        <f>외인!EL87</f>
        <v>29150.6</v>
      </c>
      <c r="EM87" s="35">
        <f>시기외12!EM87-시기외26!EM87</f>
        <v>3.6146884440362058E-4</v>
      </c>
      <c r="EN87" s="28">
        <f>외인!EN87</f>
        <v>43259.1</v>
      </c>
      <c r="EO87" s="35">
        <f>시기외12!EO87-시기외26!EO87</f>
        <v>-5.4733167063659082E-4</v>
      </c>
      <c r="EP87" s="28">
        <f>외인!EP87</f>
        <v>153897.66</v>
      </c>
      <c r="EQ87" s="35">
        <f>시기외12!EQ87-시기외26!EQ87</f>
        <v>-3.0033644977276678E-4</v>
      </c>
      <c r="ER87" s="28">
        <f>외인!ER87</f>
        <v>12940.72</v>
      </c>
      <c r="ES87" s="35">
        <f>시기외12!ES87-시기외26!ES87</f>
        <v>1.4319294477532843E-3</v>
      </c>
      <c r="ET87" s="28">
        <f>외인!ET87</f>
        <v>175732.59</v>
      </c>
      <c r="EU87" s="35">
        <f>시기외12!EU87-시기외26!EU87</f>
        <v>-4.7575842527776131E-4</v>
      </c>
      <c r="EV87" s="28">
        <f>외인!EV87</f>
        <v>46773.5</v>
      </c>
      <c r="EW87" s="35">
        <f>시기외12!EW87-시기외26!EW87</f>
        <v>6.7509053982170171E-4</v>
      </c>
      <c r="EX87" s="28">
        <f>외인!EX87</f>
        <v>70909.13</v>
      </c>
      <c r="EY87" s="35">
        <f>시기외12!EY87-시기외26!EY87</f>
        <v>1.0530443081052578E-4</v>
      </c>
    </row>
    <row r="88" spans="1:155">
      <c r="A88" s="27">
        <f>외인!A88</f>
        <v>46161</v>
      </c>
      <c r="B88" s="28">
        <f>외인!B88</f>
        <v>5777480.7999999998</v>
      </c>
      <c r="C88" s="35">
        <f>시기외12!C88-시기외26!C88</f>
        <v>-8.3923941974621877E-4</v>
      </c>
      <c r="D88" s="28">
        <f>외인!D88</f>
        <v>604828.56999999995</v>
      </c>
      <c r="E88" s="35">
        <f>시기외12!E88-시기외26!E88</f>
        <v>-1.2322279118352937E-5</v>
      </c>
      <c r="F88" s="28">
        <f>외인!F88</f>
        <v>2456223.64</v>
      </c>
      <c r="G88" s="35">
        <f>시기외12!G88-시기외26!G88</f>
        <v>-5.8736475458903746E-4</v>
      </c>
      <c r="H88" s="28">
        <f>외인!H88</f>
        <v>309017.89</v>
      </c>
      <c r="I88" s="35">
        <f>시기외12!I88-시기외26!I88</f>
        <v>-9.4453160041942357E-4</v>
      </c>
      <c r="J88" s="28">
        <f>외인!J88</f>
        <v>41981.86</v>
      </c>
      <c r="K88" s="35">
        <f>시기외12!K88-시기외26!K88</f>
        <v>-4.900650339979462E-4</v>
      </c>
      <c r="L88" s="28">
        <f>외인!L88</f>
        <v>286240.61</v>
      </c>
      <c r="M88" s="35">
        <f>시기외12!M88-시기외26!M88</f>
        <v>-9.4445452085519573E-4</v>
      </c>
      <c r="N88" s="28">
        <f>외인!N88</f>
        <v>265211.89</v>
      </c>
      <c r="O88" s="35">
        <f>시기외12!O88-시기외26!O88</f>
        <v>-2.9740389328328861E-4</v>
      </c>
      <c r="P88" s="28">
        <f>외인!P88</f>
        <v>172279.81</v>
      </c>
      <c r="Q88" s="35">
        <f>시기외12!Q88-시기외26!Q88</f>
        <v>-5.7654714413309192E-5</v>
      </c>
      <c r="R88" s="28">
        <f>외인!R88</f>
        <v>125400.33</v>
      </c>
      <c r="S88" s="35">
        <f>시기외12!S88-시기외26!S88</f>
        <v>1.336205520596173E-4</v>
      </c>
      <c r="T88" s="28">
        <f>외인!T88</f>
        <v>8420.7099999999991</v>
      </c>
      <c r="U88" s="35">
        <f>시기외12!U88-시기외26!U88</f>
        <v>2.5120453659069797E-4</v>
      </c>
      <c r="V88" s="28">
        <f>외인!V88</f>
        <v>124427.81</v>
      </c>
      <c r="W88" s="35">
        <f>시기외12!W88-시기외26!W88</f>
        <v>2.8977980289862431E-4</v>
      </c>
      <c r="X88" s="28">
        <f>외인!X88</f>
        <v>2977412.25</v>
      </c>
      <c r="Y88" s="35">
        <f>시기외12!Y88-시기외26!Y88</f>
        <v>-1.2763529148570815E-3</v>
      </c>
      <c r="Z88" s="28">
        <f>외인!Z88</f>
        <v>47164.14</v>
      </c>
      <c r="AA88" s="35">
        <f>시기외12!AA88-시기외26!AA88</f>
        <v>8.9578246181365971E-4</v>
      </c>
      <c r="AB88" s="28">
        <f>외인!AB88</f>
        <v>195979.33</v>
      </c>
      <c r="AC88" s="35">
        <f>시기외12!AC88-시기외26!AC88</f>
        <v>-7.8562312930031454E-5</v>
      </c>
      <c r="AD88" s="28">
        <f>외인!AD88</f>
        <v>19705.400000000001</v>
      </c>
      <c r="AE88" s="35">
        <f>시기외12!AE88-시기외26!AE88</f>
        <v>7.2202417423536077E-4</v>
      </c>
      <c r="AF88" s="28">
        <f>외인!AF88</f>
        <v>24044.71</v>
      </c>
      <c r="AG88" s="35">
        <f>시기외12!AG88-시기외26!AG88</f>
        <v>-3.8612087651775312E-6</v>
      </c>
      <c r="AH88" s="28">
        <f>외인!AH88</f>
        <v>200200.54</v>
      </c>
      <c r="AI88" s="35">
        <f>시기외12!AI88-시기외26!AI88</f>
        <v>-8.120746184738176E-4</v>
      </c>
      <c r="AJ88" s="28">
        <f>외인!AJ88</f>
        <v>100424.43</v>
      </c>
      <c r="AK88" s="35">
        <f>시기외12!AK88-시기외26!AK88</f>
        <v>1.0600121922961113E-4</v>
      </c>
      <c r="AL88" s="28">
        <f>외인!AL88</f>
        <v>96886.33</v>
      </c>
      <c r="AM88" s="35">
        <f>시기외12!AM88-시기외26!AM88</f>
        <v>-1.1567691213796509E-3</v>
      </c>
      <c r="AN88" s="28">
        <f>외인!AN88</f>
        <v>186489.21</v>
      </c>
      <c r="AO88" s="35">
        <f>시기외12!AO88-시기외26!AO88</f>
        <v>1.444795417398692E-4</v>
      </c>
      <c r="AP88" s="28">
        <f>외인!AP88</f>
        <v>169305.51</v>
      </c>
      <c r="AQ88" s="35">
        <f>시기외12!AQ88-시기외26!AQ88</f>
        <v>-5.745472884777017E-4</v>
      </c>
      <c r="AR88" s="28">
        <f>외인!AR88</f>
        <v>24080.77</v>
      </c>
      <c r="AS88" s="35">
        <f>시기외12!AS88-시기외26!AS88</f>
        <v>3.2498589655411227E-4</v>
      </c>
      <c r="AT88" s="28">
        <f>외인!AT88</f>
        <v>93648.27</v>
      </c>
      <c r="AU88" s="35">
        <f>시기외12!AU88-시기외26!AU88</f>
        <v>-5.9565008961057968E-4</v>
      </c>
      <c r="AV88" s="28">
        <f>외인!AV88</f>
        <v>48048.46</v>
      </c>
      <c r="AW88" s="35">
        <f>시기외12!AW88-시기외26!AW88</f>
        <v>4.7450011008146097E-4</v>
      </c>
      <c r="AX88" s="28">
        <f>외인!AX88</f>
        <v>63270.8</v>
      </c>
      <c r="AY88" s="35">
        <f>시기외12!AY88-시기외26!AY88</f>
        <v>3.7872754773400456E-6</v>
      </c>
      <c r="AZ88" s="28">
        <f>외인!AZ88</f>
        <v>3178098.37</v>
      </c>
      <c r="BA88" s="35">
        <f>시기외12!BA88-시기외26!BA88</f>
        <v>-1.2153586262573781E-3</v>
      </c>
      <c r="BB88" s="28">
        <f>외인!BB88</f>
        <v>117344.3</v>
      </c>
      <c r="BC88" s="35">
        <f>시기외12!BC88-시기외26!BC88</f>
        <v>4.4639921881353944E-4</v>
      </c>
      <c r="BD88" s="28">
        <f>외인!BD88</f>
        <v>33556.800000000003</v>
      </c>
      <c r="BE88" s="35">
        <f>시기외12!BE88-시기외26!BE88</f>
        <v>-8.5425779802898293E-4</v>
      </c>
      <c r="BF88" s="28">
        <f>외인!BF88</f>
        <v>0</v>
      </c>
      <c r="BG88" s="35" t="e">
        <f>시기외12!BG88-시기외26!BG88</f>
        <v>#DIV/0!</v>
      </c>
      <c r="BH88" s="28">
        <f>외인!BH88</f>
        <v>100998.21</v>
      </c>
      <c r="BI88" s="35">
        <f>시기외12!BI88-시기외26!BI88</f>
        <v>-5.4212156385727197E-4</v>
      </c>
      <c r="BJ88" s="28">
        <f>외인!BJ88</f>
        <v>119126.02</v>
      </c>
      <c r="BK88" s="35">
        <f>시기외12!BK88-시기외26!BK88</f>
        <v>-7.920992273817136E-4</v>
      </c>
      <c r="BL88" s="28">
        <f>외인!BL88</f>
        <v>44268.52</v>
      </c>
      <c r="BM88" s="35">
        <f>시기외12!BM88-시기외26!BM88</f>
        <v>4.8002852222362824E-4</v>
      </c>
      <c r="BN88" s="28">
        <f>외인!BN88</f>
        <v>52328.98</v>
      </c>
      <c r="BO88" s="35">
        <f>시기외12!BO88-시기외26!BO88</f>
        <v>1.0497533128249123E-4</v>
      </c>
      <c r="BP88" s="28">
        <f>외인!BP88</f>
        <v>72099.649999999994</v>
      </c>
      <c r="BQ88" s="35">
        <f>시기외12!BQ88-시기외26!BQ88</f>
        <v>7.9343144376103035E-5</v>
      </c>
      <c r="BR88" s="28">
        <f>외인!BR88</f>
        <v>306434.19</v>
      </c>
      <c r="BS88" s="35">
        <f>시기외12!BS88-시기외26!BS88</f>
        <v>-8.750036339591101E-4</v>
      </c>
      <c r="BT88" s="28">
        <f>외인!BT88</f>
        <v>3018173.54</v>
      </c>
      <c r="BU88" s="35">
        <f>시기외12!BU88-시기외26!BU88</f>
        <v>-1.2487410209786934E-3</v>
      </c>
      <c r="BV88" s="28">
        <f>외인!BV88</f>
        <v>441860.06</v>
      </c>
      <c r="BW88" s="35">
        <f>시기외12!BW88-시기외26!BW88</f>
        <v>-2.0131383635252955E-4</v>
      </c>
      <c r="BX88" s="28">
        <f>외인!BX88</f>
        <v>72918.5</v>
      </c>
      <c r="BY88" s="35">
        <f>시기외12!BY88-시기외26!BY88</f>
        <v>-9.3257187584928078E-5</v>
      </c>
      <c r="BZ88" s="28">
        <f>외인!BZ88</f>
        <v>283375.53999999998</v>
      </c>
      <c r="CA88" s="35">
        <f>시기외12!CA88-시기외26!CA88</f>
        <v>-2.9968287393995784E-4</v>
      </c>
      <c r="CB88" s="28">
        <f>외인!CB88</f>
        <v>11655.55</v>
      </c>
      <c r="CC88" s="35">
        <f>시기외12!CC88-시기외26!CC88</f>
        <v>-8.5454881478710769E-5</v>
      </c>
      <c r="CD88" s="28">
        <f>외인!CD88</f>
        <v>26854.639999999999</v>
      </c>
      <c r="CE88" s="35">
        <f>시기외12!CE88-시기외26!CE88</f>
        <v>8.4553100531206595E-4</v>
      </c>
      <c r="CF88" s="28">
        <f>외인!CF88</f>
        <v>28859.93</v>
      </c>
      <c r="CG88" s="35">
        <f>시기외12!CG88-시기외26!CG88</f>
        <v>3.9476884372623188E-4</v>
      </c>
      <c r="CH88" s="28">
        <f>외인!CH88</f>
        <v>66849.11</v>
      </c>
      <c r="CI88" s="35">
        <f>시기외12!CI88-시기외26!CI88</f>
        <v>3.4589278852729987E-4</v>
      </c>
      <c r="CJ88" s="28">
        <f>외인!CJ88</f>
        <v>325484.48</v>
      </c>
      <c r="CK88" s="35">
        <f>시기외12!CK88-시기외26!CK88</f>
        <v>5.9261525849989326E-5</v>
      </c>
      <c r="CL88" s="28">
        <f>외인!CL88</f>
        <v>224428.85</v>
      </c>
      <c r="CM88" s="35">
        <f>시기외12!CM88-시기외26!CM88</f>
        <v>-1.1549384430538514E-4</v>
      </c>
      <c r="CN88" s="28">
        <f>외인!CN88</f>
        <v>115800.16</v>
      </c>
      <c r="CO88" s="35">
        <f>시기외12!CO88-시기외26!CO88</f>
        <v>-6.9892717952998464E-4</v>
      </c>
      <c r="CP88" s="28">
        <f>외인!CP88</f>
        <v>117904.19</v>
      </c>
      <c r="CQ88" s="35">
        <f>시기외12!CQ88-시기외26!CQ88</f>
        <v>4.446870301063261E-4</v>
      </c>
      <c r="CR88" s="28">
        <f>외인!CR88</f>
        <v>158923.42000000001</v>
      </c>
      <c r="CS88" s="35">
        <f>시기외12!CS88-시기외26!CS88</f>
        <v>5.1994743946961195E-5</v>
      </c>
      <c r="CT88" s="28">
        <f>외인!CT88</f>
        <v>176571.4</v>
      </c>
      <c r="CU88" s="35">
        <f>시기외12!CU88-시기외26!CU88</f>
        <v>-2.6003834247620227E-4</v>
      </c>
      <c r="CV88" s="28">
        <f>외인!CV88</f>
        <v>3018173.54</v>
      </c>
      <c r="CW88" s="35">
        <f>시기외12!CW88-시기외26!CW88</f>
        <v>-1.2487410209786934E-3</v>
      </c>
      <c r="CX88" s="28">
        <f>외인!CX88</f>
        <v>231312.9</v>
      </c>
      <c r="CY88" s="35">
        <f>시기외12!CY88-시기외26!CY88</f>
        <v>-9.5446041955844644E-4</v>
      </c>
      <c r="CZ88" s="28">
        <f>외인!CZ88</f>
        <v>18934.11</v>
      </c>
      <c r="DA88" s="35">
        <f>시기외12!DA88-시기외26!DA88</f>
        <v>1.8240794676309411E-3</v>
      </c>
      <c r="DB88" s="28">
        <f>외인!DB88</f>
        <v>33556.800000000003</v>
      </c>
      <c r="DC88" s="35">
        <f>시기외12!DC88-시기외26!DC88</f>
        <v>-8.5425779802898293E-4</v>
      </c>
      <c r="DD88" s="28">
        <f>외인!DD88</f>
        <v>8420.7099999999991</v>
      </c>
      <c r="DE88" s="35">
        <f>시기외12!DE88-시기외26!DE88</f>
        <v>2.5120453659069797E-4</v>
      </c>
      <c r="DF88" s="28">
        <f>외인!DF88</f>
        <v>54743.98</v>
      </c>
      <c r="DG88" s="35">
        <f>시기외12!DG88-시기외26!DG88</f>
        <v>-6.0083164513099812E-5</v>
      </c>
      <c r="DH88" s="28">
        <f>외인!DH88</f>
        <v>19028.96</v>
      </c>
      <c r="DI88" s="35">
        <f>시기외12!DI88-시기외26!DI88</f>
        <v>9.5396597545446219E-4</v>
      </c>
      <c r="DJ88" s="28">
        <f>외인!DJ88</f>
        <v>623388.42000000004</v>
      </c>
      <c r="DK88" s="35">
        <f>시기외12!DK88-시기외26!DK88</f>
        <v>-9.8205137976920356E-4</v>
      </c>
      <c r="DL88" s="28">
        <f>외인!DL88</f>
        <v>92476.62</v>
      </c>
      <c r="DM88" s="35">
        <f>시기외12!DM88-시기외26!DM88</f>
        <v>-8.068987636925761E-4</v>
      </c>
      <c r="DN88" s="28">
        <f>외인!DN88</f>
        <v>3018173.54</v>
      </c>
      <c r="DO88" s="35">
        <f>시기외12!DO88-시기외26!DO88</f>
        <v>-1.2487410209786934E-3</v>
      </c>
      <c r="DP88" s="28">
        <f>외인!DP88</f>
        <v>72356.33</v>
      </c>
      <c r="DQ88" s="35">
        <f>시기외12!DQ88-시기외26!DQ88</f>
        <v>2.3688196511513319E-4</v>
      </c>
      <c r="DR88" s="28">
        <f>외인!DR88</f>
        <v>42814.5</v>
      </c>
      <c r="DS88" s="35">
        <f>시기외12!DS88-시기외26!DS88</f>
        <v>-4.9096046173622188E-4</v>
      </c>
      <c r="DT88" s="28">
        <f>외인!DT88</f>
        <v>125400.33</v>
      </c>
      <c r="DU88" s="35">
        <f>시기외12!DU88-시기외26!DU88</f>
        <v>1.336205520596173E-4</v>
      </c>
      <c r="DV88" s="28">
        <f>외인!DV88</f>
        <v>33250.19</v>
      </c>
      <c r="DW88" s="35">
        <f>시기외12!DW88-시기외26!DW88</f>
        <v>-2.4515652627124973E-4</v>
      </c>
      <c r="DX88" s="28">
        <f>외인!DX88</f>
        <v>124427.81</v>
      </c>
      <c r="DY88" s="35">
        <f>시기외12!DY88-시기외26!DY88</f>
        <v>2.8977980289862431E-4</v>
      </c>
      <c r="DZ88" s="28">
        <f>외인!DZ88</f>
        <v>7721.79</v>
      </c>
      <c r="EA88" s="35">
        <f>시기외12!EA88-시기외26!EA88</f>
        <v>8.1881499476726895E-4</v>
      </c>
      <c r="EB88" s="28">
        <f>외인!EB88</f>
        <v>11354.29</v>
      </c>
      <c r="EC88" s="35">
        <f>시기외12!EC88-시기외26!EC88</f>
        <v>6.7780846079797076E-5</v>
      </c>
      <c r="ED88" s="28">
        <f>외인!ED88</f>
        <v>10141.200000000001</v>
      </c>
      <c r="EE88" s="35">
        <f>시기외12!EE88-시기외26!EE88</f>
        <v>-1.8649468313778901E-4</v>
      </c>
      <c r="EF88" s="28">
        <f>외인!EF88</f>
        <v>207382.33</v>
      </c>
      <c r="EG88" s="35">
        <f>시기외12!EG88-시기외26!EG88</f>
        <v>1.0334032717394847E-5</v>
      </c>
      <c r="EH88" s="28">
        <f>외인!EH88</f>
        <v>261895.12</v>
      </c>
      <c r="EI88" s="35">
        <f>시기외12!EI88-시기외26!EI88</f>
        <v>-2.2702969369191555E-4</v>
      </c>
      <c r="EJ88" s="28">
        <f>외인!EJ88</f>
        <v>97983.06</v>
      </c>
      <c r="EK88" s="35">
        <f>시기외12!EK88-시기외26!EK88</f>
        <v>6.3955629693407097E-5</v>
      </c>
      <c r="EL88" s="28">
        <f>외인!EL88</f>
        <v>29234.01</v>
      </c>
      <c r="EM88" s="35">
        <f>시기외12!EM88-시기외26!EM88</f>
        <v>7.6793505998690561E-4</v>
      </c>
      <c r="EN88" s="28">
        <f>외인!EN88</f>
        <v>42814.5</v>
      </c>
      <c r="EO88" s="35">
        <f>시기외12!EO88-시기외26!EO88</f>
        <v>-4.9096046173622188E-4</v>
      </c>
      <c r="EP88" s="28">
        <f>외인!EP88</f>
        <v>156288.48000000001</v>
      </c>
      <c r="EQ88" s="35">
        <f>시기외12!EQ88-시기외26!EQ88</f>
        <v>-1.3092883858240565E-4</v>
      </c>
      <c r="ER88" s="28">
        <f>외인!ER88</f>
        <v>12790.73</v>
      </c>
      <c r="ES88" s="35">
        <f>시기외12!ES88-시기외26!ES88</f>
        <v>1.2110737775868012E-3</v>
      </c>
      <c r="ET88" s="28">
        <f>외인!ET88</f>
        <v>169305.51</v>
      </c>
      <c r="EU88" s="35">
        <f>시기외12!EU88-시기외26!EU88</f>
        <v>-5.745472884777017E-4</v>
      </c>
      <c r="EV88" s="28">
        <f>외인!EV88</f>
        <v>47164.14</v>
      </c>
      <c r="EW88" s="35">
        <f>시기외12!EW88-시기외26!EW88</f>
        <v>8.9578246181365971E-4</v>
      </c>
      <c r="EX88" s="28">
        <f>외인!EX88</f>
        <v>70740.05</v>
      </c>
      <c r="EY88" s="35">
        <f>시기외12!EY88-시기외26!EY88</f>
        <v>1.3320821630324561E-4</v>
      </c>
    </row>
    <row r="89" spans="1:155">
      <c r="A89" s="27">
        <f>외인!A89</f>
        <v>46162</v>
      </c>
      <c r="B89" s="28">
        <f>외인!B89</f>
        <v>5727718.3899999997</v>
      </c>
      <c r="C89" s="35">
        <f>시기외12!C89-시기외26!C89</f>
        <v>-8.7172897952775882E-4</v>
      </c>
      <c r="D89" s="28">
        <f>외인!D89</f>
        <v>590225.99</v>
      </c>
      <c r="E89" s="35">
        <f>시기외12!E89-시기외26!E89</f>
        <v>5.6066071713968926E-5</v>
      </c>
      <c r="F89" s="28">
        <f>외인!F89</f>
        <v>2445146.13</v>
      </c>
      <c r="G89" s="35">
        <f>시기외12!G89-시기외26!G89</f>
        <v>-6.5314904091337664E-4</v>
      </c>
      <c r="H89" s="28">
        <f>외인!H89</f>
        <v>296920.40999999997</v>
      </c>
      <c r="I89" s="35">
        <f>시기외12!I89-시기외26!I89</f>
        <v>-8.5407554106686756E-4</v>
      </c>
      <c r="J89" s="28">
        <f>외인!J89</f>
        <v>40772.089999999997</v>
      </c>
      <c r="K89" s="35">
        <f>시기외12!K89-시기외26!K89</f>
        <v>-2.4712562044526684E-4</v>
      </c>
      <c r="L89" s="28">
        <f>외인!L89</f>
        <v>275234.5</v>
      </c>
      <c r="M89" s="35">
        <f>시기외12!M89-시기외26!M89</f>
        <v>-8.5676003236194573E-4</v>
      </c>
      <c r="N89" s="28">
        <f>외인!N89</f>
        <v>260278.52</v>
      </c>
      <c r="O89" s="35">
        <f>시기외12!O89-시기외26!O89</f>
        <v>-7.8540533454176048E-4</v>
      </c>
      <c r="P89" s="28">
        <f>외인!P89</f>
        <v>169043.34</v>
      </c>
      <c r="Q89" s="35">
        <f>시기외12!Q89-시기외26!Q89</f>
        <v>4.8575785125476705E-5</v>
      </c>
      <c r="R89" s="28">
        <f>외인!R89</f>
        <v>123088.93</v>
      </c>
      <c r="S89" s="35">
        <f>시기외12!S89-시기외26!S89</f>
        <v>1.5729643767134959E-4</v>
      </c>
      <c r="T89" s="28">
        <f>외인!T89</f>
        <v>8243.42</v>
      </c>
      <c r="U89" s="35">
        <f>시기외12!U89-시기외26!U89</f>
        <v>3.0002224151075198E-4</v>
      </c>
      <c r="V89" s="28">
        <f>외인!V89</f>
        <v>124523.69</v>
      </c>
      <c r="W89" s="35">
        <f>시기외12!W89-시기외26!W89</f>
        <v>2.042788658777714E-4</v>
      </c>
      <c r="X89" s="28">
        <f>외인!X89</f>
        <v>2980547.92</v>
      </c>
      <c r="Y89" s="35">
        <f>시기외12!Y89-시기외26!Y89</f>
        <v>-1.3387780875116421E-3</v>
      </c>
      <c r="Z89" s="28">
        <f>외인!Z89</f>
        <v>45797.27</v>
      </c>
      <c r="AA89" s="35">
        <f>시기외12!AA89-시기외26!AA89</f>
        <v>1.0842956088623105E-3</v>
      </c>
      <c r="AB89" s="28">
        <f>외인!AB89</f>
        <v>194829.79</v>
      </c>
      <c r="AC89" s="35">
        <f>시기외12!AC89-시기외26!AC89</f>
        <v>-1.8327025867506327E-5</v>
      </c>
      <c r="AD89" s="28">
        <f>외인!AD89</f>
        <v>19104.189999999999</v>
      </c>
      <c r="AE89" s="35">
        <f>시기외12!AE89-시기외26!AE89</f>
        <v>7.0154584958795243E-4</v>
      </c>
      <c r="AF89" s="28">
        <f>외인!AF89</f>
        <v>23708.29</v>
      </c>
      <c r="AG89" s="35">
        <f>시기외12!AG89-시기외26!AG89</f>
        <v>1.4029204486367281E-4</v>
      </c>
      <c r="AH89" s="28">
        <f>외인!AH89</f>
        <v>202499.21</v>
      </c>
      <c r="AI89" s="35">
        <f>시기외12!AI89-시기외26!AI89</f>
        <v>-7.6336709839155991E-4</v>
      </c>
      <c r="AJ89" s="28">
        <f>외인!AJ89</f>
        <v>96931.29</v>
      </c>
      <c r="AK89" s="35">
        <f>시기외12!AK89-시기외26!AK89</f>
        <v>3.4005240199331144E-4</v>
      </c>
      <c r="AL89" s="28">
        <f>외인!AL89</f>
        <v>96004.44</v>
      </c>
      <c r="AM89" s="35">
        <f>시기외12!AM89-시기외26!AM89</f>
        <v>-1.3162282625742878E-3</v>
      </c>
      <c r="AN89" s="28">
        <f>외인!AN89</f>
        <v>181813.76000000001</v>
      </c>
      <c r="AO89" s="35">
        <f>시기외12!AO89-시기외26!AO89</f>
        <v>-4.5306088967537149E-4</v>
      </c>
      <c r="AP89" s="28">
        <f>외인!AP89</f>
        <v>164601.88</v>
      </c>
      <c r="AQ89" s="35">
        <f>시기외12!AQ89-시기외26!AQ89</f>
        <v>-6.4118161955216088E-4</v>
      </c>
      <c r="AR89" s="28">
        <f>외인!AR89</f>
        <v>23348.45</v>
      </c>
      <c r="AS89" s="35">
        <f>시기외12!AS89-시기외26!AS89</f>
        <v>3.8389939860233131E-4</v>
      </c>
      <c r="AT89" s="28">
        <f>외인!AT89</f>
        <v>90170.65</v>
      </c>
      <c r="AU89" s="35">
        <f>시기외12!AU89-시기외26!AU89</f>
        <v>-9.5694791400152864E-4</v>
      </c>
      <c r="AV89" s="28">
        <f>외인!AV89</f>
        <v>47051.23</v>
      </c>
      <c r="AW89" s="35">
        <f>시기외12!AW89-시기외26!AW89</f>
        <v>7.2714091505397772E-4</v>
      </c>
      <c r="AX89" s="28">
        <f>외인!AX89</f>
        <v>61577.87</v>
      </c>
      <c r="AY89" s="35">
        <f>시기외12!AY89-시기외26!AY89</f>
        <v>2.3486436940970291E-4</v>
      </c>
      <c r="AZ89" s="28">
        <f>외인!AZ89</f>
        <v>3182882.78</v>
      </c>
      <c r="BA89" s="35">
        <f>시기외12!BA89-시기외26!BA89</f>
        <v>-1.2781948188762956E-3</v>
      </c>
      <c r="BB89" s="28">
        <f>외인!BB89</f>
        <v>115437.69</v>
      </c>
      <c r="BC89" s="35">
        <f>시기외12!BC89-시기외26!BC89</f>
        <v>5.320449894289155E-4</v>
      </c>
      <c r="BD89" s="28">
        <f>외인!BD89</f>
        <v>31848.39</v>
      </c>
      <c r="BE89" s="35">
        <f>시기외12!BE89-시기외26!BE89</f>
        <v>-7.8814293133623288E-4</v>
      </c>
      <c r="BF89" s="28">
        <f>외인!BF89</f>
        <v>0</v>
      </c>
      <c r="BG89" s="35" t="e">
        <f>시기외12!BG89-시기외26!BG89</f>
        <v>#DIV/0!</v>
      </c>
      <c r="BH89" s="28">
        <f>외인!BH89</f>
        <v>99853.18</v>
      </c>
      <c r="BI89" s="35">
        <f>시기외12!BI89-시기외26!BI89</f>
        <v>-4.3977332610854714E-4</v>
      </c>
      <c r="BJ89" s="28">
        <f>외인!BJ89</f>
        <v>114446.21</v>
      </c>
      <c r="BK89" s="35">
        <f>시기외12!BK89-시기외26!BK89</f>
        <v>-7.0495666236584714E-4</v>
      </c>
      <c r="BL89" s="28">
        <f>외인!BL89</f>
        <v>42255.31</v>
      </c>
      <c r="BM89" s="35">
        <f>시기외12!BM89-시기외26!BM89</f>
        <v>5.6201207377231343E-4</v>
      </c>
      <c r="BN89" s="28">
        <f>외인!BN89</f>
        <v>49507.3</v>
      </c>
      <c r="BO89" s="35">
        <f>시기외12!BO89-시기외26!BO89</f>
        <v>3.4596566226511444E-7</v>
      </c>
      <c r="BP89" s="28">
        <f>외인!BP89</f>
        <v>70137.7</v>
      </c>
      <c r="BQ89" s="35">
        <f>시기외12!BQ89-시기외26!BQ89</f>
        <v>2.7068594988656687E-4</v>
      </c>
      <c r="BR89" s="28">
        <f>외인!BR89</f>
        <v>296270.59999999998</v>
      </c>
      <c r="BS89" s="35">
        <f>시기외12!BS89-시기외26!BS89</f>
        <v>-9.5057284119395174E-4</v>
      </c>
      <c r="BT89" s="28">
        <f>외인!BT89</f>
        <v>3021147.23</v>
      </c>
      <c r="BU89" s="35">
        <f>시기외12!BU89-시기외26!BU89</f>
        <v>-1.3077803399086391E-3</v>
      </c>
      <c r="BV89" s="28">
        <f>외인!BV89</f>
        <v>434404.57</v>
      </c>
      <c r="BW89" s="35">
        <f>시기외12!BW89-시기외26!BW89</f>
        <v>-1.1445056579244067E-4</v>
      </c>
      <c r="BX89" s="28">
        <f>외인!BX89</f>
        <v>71517.279999999999</v>
      </c>
      <c r="BY89" s="35">
        <f>시기외12!BY89-시기외26!BY89</f>
        <v>-1.8074197618427913E-4</v>
      </c>
      <c r="BZ89" s="28">
        <f>외인!BZ89</f>
        <v>277818.2</v>
      </c>
      <c r="CA89" s="35">
        <f>시기외12!CA89-시기외26!CA89</f>
        <v>-7.474232042988685E-4</v>
      </c>
      <c r="CB89" s="28">
        <f>외인!CB89</f>
        <v>11363.72</v>
      </c>
      <c r="CC89" s="35">
        <f>시기외12!CC89-시기외26!CC89</f>
        <v>1.7533433092019627E-4</v>
      </c>
      <c r="CD89" s="28">
        <f>외인!CD89</f>
        <v>25781.16</v>
      </c>
      <c r="CE89" s="35">
        <f>시기외12!CE89-시기외26!CE89</f>
        <v>1.2228390202443339E-3</v>
      </c>
      <c r="CF89" s="28">
        <f>외인!CF89</f>
        <v>27825.48</v>
      </c>
      <c r="CG89" s="35">
        <f>시기외12!CG89-시기외26!CG89</f>
        <v>3.6341682674306082E-4</v>
      </c>
      <c r="CH89" s="28">
        <f>외인!CH89</f>
        <v>65953.59</v>
      </c>
      <c r="CI89" s="35">
        <f>시기외12!CI89-시기외26!CI89</f>
        <v>5.2554132152932056E-4</v>
      </c>
      <c r="CJ89" s="28">
        <f>외인!CJ89</f>
        <v>317663.71000000002</v>
      </c>
      <c r="CK89" s="35">
        <f>시기외12!CK89-시기외26!CK89</f>
        <v>1.8466314962739907E-4</v>
      </c>
      <c r="CL89" s="28">
        <f>외인!CL89</f>
        <v>222222.67</v>
      </c>
      <c r="CM89" s="35">
        <f>시기외12!CM89-시기외26!CM89</f>
        <v>-4.6893210835318821E-5</v>
      </c>
      <c r="CN89" s="28">
        <f>외인!CN89</f>
        <v>111872.75</v>
      </c>
      <c r="CO89" s="35">
        <f>시기외12!CO89-시기외26!CO89</f>
        <v>-5.7380494351599756E-4</v>
      </c>
      <c r="CP89" s="28">
        <f>외인!CP89</f>
        <v>115983.31</v>
      </c>
      <c r="CQ89" s="35">
        <f>시기외12!CQ89-시기외26!CQ89</f>
        <v>5.3040000554243185E-4</v>
      </c>
      <c r="CR89" s="28">
        <f>외인!CR89</f>
        <v>155589.16</v>
      </c>
      <c r="CS89" s="35">
        <f>시기외12!CS89-시기외26!CS89</f>
        <v>1.2494704857815217E-4</v>
      </c>
      <c r="CT89" s="28">
        <f>외인!CT89</f>
        <v>179978.51</v>
      </c>
      <c r="CU89" s="35">
        <f>시기외12!CU89-시기외26!CU89</f>
        <v>-4.7597301554856816E-4</v>
      </c>
      <c r="CV89" s="28">
        <f>외인!CV89</f>
        <v>3021147.23</v>
      </c>
      <c r="CW89" s="35">
        <f>시기외12!CW89-시기외26!CW89</f>
        <v>-1.3077803399086391E-3</v>
      </c>
      <c r="CX89" s="28">
        <f>외인!CX89</f>
        <v>222806.28</v>
      </c>
      <c r="CY89" s="35">
        <f>시기외12!CY89-시기외26!CY89</f>
        <v>-9.7680067187166041E-4</v>
      </c>
      <c r="CZ89" s="28">
        <f>외인!CZ89</f>
        <v>18348.95</v>
      </c>
      <c r="DA89" s="35">
        <f>시기외12!DA89-시기외26!DA89</f>
        <v>1.6382322358724974E-3</v>
      </c>
      <c r="DB89" s="28">
        <f>외인!DB89</f>
        <v>31848.39</v>
      </c>
      <c r="DC89" s="35">
        <f>시기외12!DC89-시기외26!DC89</f>
        <v>-7.8814293133623288E-4</v>
      </c>
      <c r="DD89" s="28">
        <f>외인!DD89</f>
        <v>8243.42</v>
      </c>
      <c r="DE89" s="35">
        <f>시기외12!DE89-시기외26!DE89</f>
        <v>3.0002224151075198E-4</v>
      </c>
      <c r="DF89" s="28">
        <f>외인!DF89</f>
        <v>53661.279999999999</v>
      </c>
      <c r="DG89" s="35">
        <f>시기외12!DG89-시기외26!DG89</f>
        <v>-1.6768160248547734E-4</v>
      </c>
      <c r="DH89" s="28">
        <f>외인!DH89</f>
        <v>18190.990000000002</v>
      </c>
      <c r="DI89" s="35">
        <f>시기외12!DI89-시기외26!DI89</f>
        <v>1.45249478024466E-3</v>
      </c>
      <c r="DJ89" s="28">
        <f>외인!DJ89</f>
        <v>610608.57999999996</v>
      </c>
      <c r="DK89" s="35">
        <f>시기외12!DK89-시기외26!DK89</f>
        <v>-9.8517878915480809E-4</v>
      </c>
      <c r="DL89" s="28">
        <f>외인!DL89</f>
        <v>88815.69</v>
      </c>
      <c r="DM89" s="35">
        <f>시기외12!DM89-시기외26!DM89</f>
        <v>-6.7809343832242377E-4</v>
      </c>
      <c r="DN89" s="28">
        <f>외인!DN89</f>
        <v>3021147.23</v>
      </c>
      <c r="DO89" s="35">
        <f>시기외12!DO89-시기외26!DO89</f>
        <v>-1.3077803399086391E-3</v>
      </c>
      <c r="DP89" s="28">
        <f>외인!DP89</f>
        <v>69935.19</v>
      </c>
      <c r="DQ89" s="35">
        <f>시기외12!DQ89-시기외26!DQ89</f>
        <v>4.2307969898502663E-4</v>
      </c>
      <c r="DR89" s="28">
        <f>외인!DR89</f>
        <v>41656.019999999997</v>
      </c>
      <c r="DS89" s="35">
        <f>시기외12!DS89-시기외26!DS89</f>
        <v>-3.2004365018851918E-4</v>
      </c>
      <c r="DT89" s="28">
        <f>외인!DT89</f>
        <v>123088.93</v>
      </c>
      <c r="DU89" s="35">
        <f>시기외12!DU89-시기외26!DU89</f>
        <v>1.5729643767134959E-4</v>
      </c>
      <c r="DV89" s="28">
        <f>외인!DV89</f>
        <v>32228.51</v>
      </c>
      <c r="DW89" s="35">
        <f>시기외12!DW89-시기외26!DW89</f>
        <v>1.7451623450605763E-5</v>
      </c>
      <c r="DX89" s="28">
        <f>외인!DX89</f>
        <v>124523.69</v>
      </c>
      <c r="DY89" s="35">
        <f>시기외12!DY89-시기외26!DY89</f>
        <v>2.042788658777714E-4</v>
      </c>
      <c r="DZ89" s="28">
        <f>외인!DZ89</f>
        <v>7575.8</v>
      </c>
      <c r="EA89" s="35">
        <f>시기외12!EA89-시기외26!EA89</f>
        <v>9.8152982289505947E-4</v>
      </c>
      <c r="EB89" s="28">
        <f>외인!EB89</f>
        <v>10879.2</v>
      </c>
      <c r="EC89" s="35">
        <f>시기외12!EC89-시기외26!EC89</f>
        <v>4.0778556655337575E-4</v>
      </c>
      <c r="ED89" s="28">
        <f>외인!ED89</f>
        <v>9693.92</v>
      </c>
      <c r="EE89" s="35">
        <f>시기외12!EE89-시기외26!EE89</f>
        <v>5.3115236177265308E-5</v>
      </c>
      <c r="EF89" s="28">
        <f>외인!EF89</f>
        <v>202717.38</v>
      </c>
      <c r="EG89" s="35">
        <f>시기외12!EG89-시기외26!EG89</f>
        <v>1.0087214982110117E-4</v>
      </c>
      <c r="EH89" s="28">
        <f>외인!EH89</f>
        <v>260108.42</v>
      </c>
      <c r="EI89" s="35">
        <f>시기외12!EI89-시기외26!EI89</f>
        <v>-2.1362295501173355E-4</v>
      </c>
      <c r="EJ89" s="28">
        <f>외인!EJ89</f>
        <v>96048.82</v>
      </c>
      <c r="EK89" s="35">
        <f>시기외12!EK89-시기외26!EK89</f>
        <v>2.3701310203634671E-4</v>
      </c>
      <c r="EL89" s="28">
        <f>외인!EL89</f>
        <v>28103.47</v>
      </c>
      <c r="EM89" s="35">
        <f>시기외12!EM89-시기외26!EM89</f>
        <v>1.1137281177482177E-3</v>
      </c>
      <c r="EN89" s="28">
        <f>외인!EN89</f>
        <v>41656.019999999997</v>
      </c>
      <c r="EO89" s="35">
        <f>시기외12!EO89-시기외26!EO89</f>
        <v>-3.2004365018851918E-4</v>
      </c>
      <c r="EP89" s="28">
        <f>외인!EP89</f>
        <v>151296.09</v>
      </c>
      <c r="EQ89" s="35">
        <f>시기외12!EQ89-시기외26!EQ89</f>
        <v>7.1290405507858849E-5</v>
      </c>
      <c r="ER89" s="28">
        <f>외인!ER89</f>
        <v>11802.87</v>
      </c>
      <c r="ES89" s="35">
        <f>시기외12!ES89-시기외26!ES89</f>
        <v>1.3712030087757192E-3</v>
      </c>
      <c r="ET89" s="28">
        <f>외인!ET89</f>
        <v>164601.88</v>
      </c>
      <c r="EU89" s="35">
        <f>시기외12!EU89-시기외26!EU89</f>
        <v>-6.4118161955216088E-4</v>
      </c>
      <c r="EV89" s="28">
        <f>외인!EV89</f>
        <v>45797.27</v>
      </c>
      <c r="EW89" s="35">
        <f>시기외12!EW89-시기외26!EW89</f>
        <v>1.0842956088623105E-3</v>
      </c>
      <c r="EX89" s="28">
        <f>외인!EX89</f>
        <v>70186.039999999994</v>
      </c>
      <c r="EY89" s="35">
        <f>시기외12!EY89-시기외26!EY89</f>
        <v>1.5264868106063217E-4</v>
      </c>
    </row>
    <row r="90" spans="1:155">
      <c r="A90" s="27">
        <f>외인!A90</f>
        <v>46163</v>
      </c>
      <c r="B90" s="28">
        <f>외인!B90</f>
        <v>6209517.2599999998</v>
      </c>
      <c r="C90" s="35">
        <f>시기외12!C90-시기외26!C90</f>
        <v>-8.0727675729391291E-4</v>
      </c>
      <c r="D90" s="28">
        <f>외인!D90</f>
        <v>617915.43999999994</v>
      </c>
      <c r="E90" s="35">
        <f>시기외12!E90-시기외26!E90</f>
        <v>1.5264747722109134E-4</v>
      </c>
      <c r="F90" s="28">
        <f>외인!F90</f>
        <v>2649270.31</v>
      </c>
      <c r="G90" s="35">
        <f>시기외12!G90-시기외26!G90</f>
        <v>-6.2274114801052355E-4</v>
      </c>
      <c r="H90" s="28">
        <f>외인!H90</f>
        <v>315121.82</v>
      </c>
      <c r="I90" s="35">
        <f>시기외12!I90-시기외26!I90</f>
        <v>-7.5312440281106248E-4</v>
      </c>
      <c r="J90" s="28">
        <f>외인!J90</f>
        <v>41244.870000000003</v>
      </c>
      <c r="K90" s="35">
        <f>시기외12!K90-시기외26!K90</f>
        <v>-3.374818638963654E-4</v>
      </c>
      <c r="L90" s="28">
        <f>외인!L90</f>
        <v>292051.57</v>
      </c>
      <c r="M90" s="35">
        <f>시기외12!M90-시기외26!M90</f>
        <v>-7.5808551969642189E-4</v>
      </c>
      <c r="N90" s="28">
        <f>외인!N90</f>
        <v>297403.34999999998</v>
      </c>
      <c r="O90" s="35">
        <f>시기외12!O90-시기외26!O90</f>
        <v>-8.3228732121576419E-4</v>
      </c>
      <c r="P90" s="28">
        <f>외인!P90</f>
        <v>174824</v>
      </c>
      <c r="Q90" s="35">
        <f>시기외12!Q90-시기외26!Q90</f>
        <v>8.0368512242130589E-5</v>
      </c>
      <c r="R90" s="28">
        <f>외인!R90</f>
        <v>131082.23999999999</v>
      </c>
      <c r="S90" s="35">
        <f>시기외12!S90-시기외26!S90</f>
        <v>1.352418459691202E-4</v>
      </c>
      <c r="T90" s="28">
        <f>외인!T90</f>
        <v>8459.8700000000008</v>
      </c>
      <c r="U90" s="35">
        <f>시기외12!U90-시기외26!U90</f>
        <v>3.1760149107867949E-4</v>
      </c>
      <c r="V90" s="28">
        <f>외인!V90</f>
        <v>134658.4</v>
      </c>
      <c r="W90" s="35">
        <f>시기외12!W90-시기외26!W90</f>
        <v>2.3398891155487376E-4</v>
      </c>
      <c r="X90" s="28">
        <f>외인!X90</f>
        <v>3270552.24</v>
      </c>
      <c r="Y90" s="35">
        <f>시기외12!Y90-시기외26!Y90</f>
        <v>-1.228849667969966E-3</v>
      </c>
      <c r="Z90" s="28">
        <f>외인!Z90</f>
        <v>46972.65</v>
      </c>
      <c r="AA90" s="35">
        <f>시기외12!AA90-시기외26!AA90</f>
        <v>1.1385693315360474E-3</v>
      </c>
      <c r="AB90" s="28">
        <f>외인!AB90</f>
        <v>198590.43</v>
      </c>
      <c r="AC90" s="35">
        <f>시기외12!AC90-시기외26!AC90</f>
        <v>2.2464569764456678E-5</v>
      </c>
      <c r="AD90" s="28">
        <f>외인!AD90</f>
        <v>20410.61</v>
      </c>
      <c r="AE90" s="35">
        <f>시기외12!AE90-시기외26!AE90</f>
        <v>6.7823434677368225E-4</v>
      </c>
      <c r="AF90" s="28">
        <f>외인!AF90</f>
        <v>24293.51</v>
      </c>
      <c r="AG90" s="35">
        <f>시기외12!AG90-시기외26!AG90</f>
        <v>2.6405354381751997E-4</v>
      </c>
      <c r="AH90" s="28">
        <f>외인!AH90</f>
        <v>211788.71</v>
      </c>
      <c r="AI90" s="35">
        <f>시기외12!AI90-시기외26!AI90</f>
        <v>-6.1292870024857939E-4</v>
      </c>
      <c r="AJ90" s="28">
        <f>외인!AJ90</f>
        <v>98913.21</v>
      </c>
      <c r="AK90" s="35">
        <f>시기외12!AK90-시기외26!AK90</f>
        <v>4.744088715510522E-4</v>
      </c>
      <c r="AL90" s="28">
        <f>외인!AL90</f>
        <v>111458.34</v>
      </c>
      <c r="AM90" s="35">
        <f>시기외12!AM90-시기외26!AM90</f>
        <v>-1.0887791654974068E-3</v>
      </c>
      <c r="AN90" s="28">
        <f>외인!AN90</f>
        <v>204239.19</v>
      </c>
      <c r="AO90" s="35">
        <f>시기외12!AO90-시기외26!AO90</f>
        <v>-6.2452790983292313E-4</v>
      </c>
      <c r="AP90" s="28">
        <f>외인!AP90</f>
        <v>180717.51</v>
      </c>
      <c r="AQ90" s="35">
        <f>시기외12!AQ90-시기외26!AQ90</f>
        <v>-5.8153543565649113E-4</v>
      </c>
      <c r="AR90" s="28">
        <f>외인!AR90</f>
        <v>24105.67</v>
      </c>
      <c r="AS90" s="35">
        <f>시기외12!AS90-시기외26!AS90</f>
        <v>3.4034853166530366E-4</v>
      </c>
      <c r="AT90" s="28">
        <f>외인!AT90</f>
        <v>101625.04</v>
      </c>
      <c r="AU90" s="35">
        <f>시기외12!AU90-시기외26!AU90</f>
        <v>-1.1464073347743561E-3</v>
      </c>
      <c r="AV90" s="28">
        <f>외인!AV90</f>
        <v>47009.65</v>
      </c>
      <c r="AW90" s="35">
        <f>시기외12!AW90-시기외26!AW90</f>
        <v>6.1385141179467703E-4</v>
      </c>
      <c r="AX90" s="28">
        <f>외인!AX90</f>
        <v>66043.570000000007</v>
      </c>
      <c r="AY90" s="35">
        <f>시기외12!AY90-시기외26!AY90</f>
        <v>3.3031399357512608E-4</v>
      </c>
      <c r="AZ90" s="28">
        <f>외인!AZ90</f>
        <v>3494944.51</v>
      </c>
      <c r="BA90" s="35">
        <f>시기외12!BA90-시기외26!BA90</f>
        <v>-1.1759800938426451E-3</v>
      </c>
      <c r="BB90" s="28">
        <f>외인!BB90</f>
        <v>125359.79</v>
      </c>
      <c r="BC90" s="35">
        <f>시기외12!BC90-시기외26!BC90</f>
        <v>5.3644761503711738E-4</v>
      </c>
      <c r="BD90" s="28">
        <f>외인!BD90</f>
        <v>33824.449999999997</v>
      </c>
      <c r="BE90" s="35">
        <f>시기외12!BE90-시기외26!BE90</f>
        <v>-5.4637068489262223E-4</v>
      </c>
      <c r="BF90" s="28">
        <f>외인!BF90</f>
        <v>0</v>
      </c>
      <c r="BG90" s="35" t="e">
        <f>시기외12!BG90-시기외26!BG90</f>
        <v>#DIV/0!</v>
      </c>
      <c r="BH90" s="28">
        <f>외인!BH90</f>
        <v>104469.89</v>
      </c>
      <c r="BI90" s="35">
        <f>시기외12!BI90-시기외26!BI90</f>
        <v>-4.7587773953982812E-4</v>
      </c>
      <c r="BJ90" s="28">
        <f>외인!BJ90</f>
        <v>120807.6</v>
      </c>
      <c r="BK90" s="35">
        <f>시기외12!BK90-시기외26!BK90</f>
        <v>-6.0797120756260871E-4</v>
      </c>
      <c r="BL90" s="28">
        <f>외인!BL90</f>
        <v>44552.95</v>
      </c>
      <c r="BM90" s="35">
        <f>시기외12!BM90-시기외26!BM90</f>
        <v>5.9425670398058404E-4</v>
      </c>
      <c r="BN90" s="28">
        <f>외인!BN90</f>
        <v>52251.03</v>
      </c>
      <c r="BO90" s="35">
        <f>시기외12!BO90-시기외26!BO90</f>
        <v>-1.5292934608663331E-4</v>
      </c>
      <c r="BP90" s="28">
        <f>외인!BP90</f>
        <v>74242.600000000006</v>
      </c>
      <c r="BQ90" s="35">
        <f>시기외12!BQ90-시기외26!BQ90</f>
        <v>3.426799221218919E-4</v>
      </c>
      <c r="BR90" s="28">
        <f>외인!BR90</f>
        <v>323194.17</v>
      </c>
      <c r="BS90" s="35">
        <f>시기외12!BS90-시기외26!BS90</f>
        <v>-8.8157102078192072E-4</v>
      </c>
      <c r="BT90" s="28">
        <f>외인!BT90</f>
        <v>3313056.03</v>
      </c>
      <c r="BU90" s="35">
        <f>시기외12!BU90-시기외26!BU90</f>
        <v>-1.1980779971545929E-3</v>
      </c>
      <c r="BV90" s="28">
        <f>외인!BV90</f>
        <v>471149.13</v>
      </c>
      <c r="BW90" s="35">
        <f>시기외12!BW90-시기외26!BW90</f>
        <v>-6.5580017917876254E-5</v>
      </c>
      <c r="BX90" s="28">
        <f>외인!BX90</f>
        <v>75218.880000000005</v>
      </c>
      <c r="BY90" s="35">
        <f>시기외12!BY90-시기외26!BY90</f>
        <v>-1.504892940335994E-4</v>
      </c>
      <c r="BZ90" s="28">
        <f>외인!BZ90</f>
        <v>315697.53000000003</v>
      </c>
      <c r="CA90" s="35">
        <f>시기외12!CA90-시기외26!CA90</f>
        <v>-7.8080885034565329E-4</v>
      </c>
      <c r="CB90" s="28">
        <f>외인!CB90</f>
        <v>11383.86</v>
      </c>
      <c r="CC90" s="35">
        <f>시기외12!CC90-시기외26!CC90</f>
        <v>2.0655916388358231E-4</v>
      </c>
      <c r="CD90" s="28">
        <f>외인!CD90</f>
        <v>26039.05</v>
      </c>
      <c r="CE90" s="35">
        <f>시기외12!CE90-시기외26!CE90</f>
        <v>1.4432165199838496E-3</v>
      </c>
      <c r="CF90" s="28">
        <f>외인!CF90</f>
        <v>29609.23</v>
      </c>
      <c r="CG90" s="35">
        <f>시기외12!CG90-시기외26!CG90</f>
        <v>5.8079638814600553E-5</v>
      </c>
      <c r="CH90" s="28">
        <f>외인!CH90</f>
        <v>66199.37</v>
      </c>
      <c r="CI90" s="35">
        <f>시기외12!CI90-시기외26!CI90</f>
        <v>4.2447460256131225E-4</v>
      </c>
      <c r="CJ90" s="28">
        <f>외인!CJ90</f>
        <v>325350.69</v>
      </c>
      <c r="CK90" s="35">
        <f>시기외12!CK90-시기외26!CK90</f>
        <v>2.3098000782956533E-4</v>
      </c>
      <c r="CL90" s="28">
        <f>외인!CL90</f>
        <v>226101.46</v>
      </c>
      <c r="CM90" s="35">
        <f>시기외12!CM90-시기외26!CM90</f>
        <v>8.6945383458272895E-7</v>
      </c>
      <c r="CN90" s="28">
        <f>외인!CN90</f>
        <v>118913.38</v>
      </c>
      <c r="CO90" s="35">
        <f>시기외12!CO90-시기외26!CO90</f>
        <v>-4.9352130369167773E-4</v>
      </c>
      <c r="CP90" s="28">
        <f>외인!CP90</f>
        <v>125915.1</v>
      </c>
      <c r="CQ90" s="35">
        <f>시기외12!CQ90-시기외26!CQ90</f>
        <v>5.353019434727039E-4</v>
      </c>
      <c r="CR90" s="28">
        <f>외인!CR90</f>
        <v>163397.14000000001</v>
      </c>
      <c r="CS90" s="35">
        <f>시기외12!CS90-시기외26!CS90</f>
        <v>1.2451114522581087E-4</v>
      </c>
      <c r="CT90" s="28">
        <f>외인!CT90</f>
        <v>197463.97</v>
      </c>
      <c r="CU90" s="35">
        <f>시기외12!CU90-시기외26!CU90</f>
        <v>-5.1624138595535304E-4</v>
      </c>
      <c r="CV90" s="28">
        <f>외인!CV90</f>
        <v>3313056.03</v>
      </c>
      <c r="CW90" s="35">
        <f>시기외12!CW90-시기외26!CW90</f>
        <v>-1.1980779971545929E-3</v>
      </c>
      <c r="CX90" s="28">
        <f>외인!CX90</f>
        <v>243332.57</v>
      </c>
      <c r="CY90" s="35">
        <f>시기외12!CY90-시기외26!CY90</f>
        <v>-9.0341088332937395E-4</v>
      </c>
      <c r="CZ90" s="28">
        <f>외인!CZ90</f>
        <v>19988.04</v>
      </c>
      <c r="DA90" s="35">
        <f>시기외12!DA90-시기외26!DA90</f>
        <v>1.2885038625487565E-3</v>
      </c>
      <c r="DB90" s="28">
        <f>외인!DB90</f>
        <v>33824.449999999997</v>
      </c>
      <c r="DC90" s="35">
        <f>시기외12!DC90-시기외26!DC90</f>
        <v>-5.4637068489262223E-4</v>
      </c>
      <c r="DD90" s="28">
        <f>외인!DD90</f>
        <v>8459.8700000000008</v>
      </c>
      <c r="DE90" s="35">
        <f>시기외12!DE90-시기외26!DE90</f>
        <v>3.1760149107867949E-4</v>
      </c>
      <c r="DF90" s="28">
        <f>외인!DF90</f>
        <v>56773</v>
      </c>
      <c r="DG90" s="35">
        <f>시기외12!DG90-시기외26!DG90</f>
        <v>-1.0424658106693307E-4</v>
      </c>
      <c r="DH90" s="28">
        <f>외인!DH90</f>
        <v>18404.25</v>
      </c>
      <c r="DI90" s="35">
        <f>시기외12!DI90-시기외26!DI90</f>
        <v>1.7823700632883508E-3</v>
      </c>
      <c r="DJ90" s="28">
        <f>외인!DJ90</f>
        <v>651257.80000000005</v>
      </c>
      <c r="DK90" s="35">
        <f>시기외12!DK90-시기외26!DK90</f>
        <v>-8.8827247898335456E-4</v>
      </c>
      <c r="DL90" s="28">
        <f>외인!DL90</f>
        <v>95511.94</v>
      </c>
      <c r="DM90" s="35">
        <f>시기외12!DM90-시기외26!DM90</f>
        <v>-5.9882650835238905E-4</v>
      </c>
      <c r="DN90" s="28">
        <f>외인!DN90</f>
        <v>3313056.03</v>
      </c>
      <c r="DO90" s="35">
        <f>시기외12!DO90-시기외26!DO90</f>
        <v>-1.1980779971545929E-3</v>
      </c>
      <c r="DP90" s="28">
        <f>외인!DP90</f>
        <v>70166.05</v>
      </c>
      <c r="DQ90" s="35">
        <f>시기외12!DQ90-시기외26!DQ90</f>
        <v>4.0219053657776223E-4</v>
      </c>
      <c r="DR90" s="28">
        <f>외인!DR90</f>
        <v>42280.87</v>
      </c>
      <c r="DS90" s="35">
        <f>시기외12!DS90-시기외26!DS90</f>
        <v>-3.7381548407110926E-4</v>
      </c>
      <c r="DT90" s="28">
        <f>외인!DT90</f>
        <v>131082.23999999999</v>
      </c>
      <c r="DU90" s="35">
        <f>시기외12!DU90-시기외26!DU90</f>
        <v>1.352418459691202E-4</v>
      </c>
      <c r="DV90" s="28">
        <f>외인!DV90</f>
        <v>32047.8</v>
      </c>
      <c r="DW90" s="35">
        <f>시기외12!DW90-시기외26!DW90</f>
        <v>1.1413192747759601E-4</v>
      </c>
      <c r="DX90" s="28">
        <f>외인!DX90</f>
        <v>134658.4</v>
      </c>
      <c r="DY90" s="35">
        <f>시기외12!DY90-시기외26!DY90</f>
        <v>2.3398891155487376E-4</v>
      </c>
      <c r="DZ90" s="28">
        <f>외인!DZ90</f>
        <v>7663.36</v>
      </c>
      <c r="EA90" s="35">
        <f>시기외12!EA90-시기외26!EA90</f>
        <v>9.3935235599203193E-4</v>
      </c>
      <c r="EB90" s="28">
        <f>외인!EB90</f>
        <v>10876.52</v>
      </c>
      <c r="EC90" s="35">
        <f>시기외12!EC90-시기외26!EC90</f>
        <v>6.0686210276947349E-4</v>
      </c>
      <c r="ED90" s="28">
        <f>외인!ED90</f>
        <v>10258.82</v>
      </c>
      <c r="EE90" s="35">
        <f>시기외12!EE90-시기외26!EE90</f>
        <v>3.8012009949230438E-4</v>
      </c>
      <c r="EF90" s="28">
        <f>외인!EF90</f>
        <v>210490.26</v>
      </c>
      <c r="EG90" s="35">
        <f>시기외12!EG90-시기외26!EG90</f>
        <v>1.5815162801025918E-4</v>
      </c>
      <c r="EH90" s="28">
        <f>외인!EH90</f>
        <v>294302.65999999997</v>
      </c>
      <c r="EI90" s="35">
        <f>시기외12!EI90-시기외26!EI90</f>
        <v>-2.0231474534849016E-4</v>
      </c>
      <c r="EJ90" s="28">
        <f>외인!EJ90</f>
        <v>97126.13</v>
      </c>
      <c r="EK90" s="35">
        <f>시기외12!EK90-시기외26!EK90</f>
        <v>1.2026378886324752E-4</v>
      </c>
      <c r="EL90" s="28">
        <f>외인!EL90</f>
        <v>28362.52</v>
      </c>
      <c r="EM90" s="35">
        <f>시기외12!EM90-시기외26!EM90</f>
        <v>1.3112806483721365E-3</v>
      </c>
      <c r="EN90" s="28">
        <f>외인!EN90</f>
        <v>42280.87</v>
      </c>
      <c r="EO90" s="35">
        <f>시기외12!EO90-시기외26!EO90</f>
        <v>-3.7381548407110926E-4</v>
      </c>
      <c r="EP90" s="28">
        <f>외인!EP90</f>
        <v>153871.67000000001</v>
      </c>
      <c r="EQ90" s="35">
        <f>시기외12!EQ90-시기외26!EQ90</f>
        <v>1.923641519754924E-4</v>
      </c>
      <c r="ER90" s="28">
        <f>외인!ER90</f>
        <v>12170.75</v>
      </c>
      <c r="ES90" s="35">
        <f>시기외12!ES90-시기외26!ES90</f>
        <v>1.3375392408867472E-3</v>
      </c>
      <c r="ET90" s="28">
        <f>외인!ET90</f>
        <v>180717.51</v>
      </c>
      <c r="EU90" s="35">
        <f>시기외12!EU90-시기외26!EU90</f>
        <v>-5.8153543565649113E-4</v>
      </c>
      <c r="EV90" s="28">
        <f>외인!EV90</f>
        <v>46972.65</v>
      </c>
      <c r="EW90" s="35">
        <f>시기외12!EW90-시기외26!EW90</f>
        <v>1.1385693315360474E-3</v>
      </c>
      <c r="EX90" s="28">
        <f>외인!EX90</f>
        <v>78942.45</v>
      </c>
      <c r="EY90" s="35">
        <f>시기외12!EY90-시기외26!EY90</f>
        <v>1.3480129570705253E-4</v>
      </c>
    </row>
    <row r="91" spans="1:155">
      <c r="A91" s="27">
        <f>외인!A91</f>
        <v>46164</v>
      </c>
      <c r="B91" s="28">
        <f>외인!B91</f>
        <v>6234943.3700000001</v>
      </c>
      <c r="C91" s="35">
        <f>시기외12!C91-시기외26!C91</f>
        <v>-6.6783843330119616E-4</v>
      </c>
      <c r="D91" s="28">
        <f>외인!D91</f>
        <v>648782.88</v>
      </c>
      <c r="E91" s="35">
        <f>시기외12!E91-시기외26!E91</f>
        <v>3.0212462817507356E-4</v>
      </c>
      <c r="F91" s="28">
        <f>외인!F91</f>
        <v>2619532.88</v>
      </c>
      <c r="G91" s="35">
        <f>시기외12!G91-시기외26!G91</f>
        <v>-5.2385734789128714E-4</v>
      </c>
      <c r="H91" s="28">
        <f>외인!H91</f>
        <v>325512.81</v>
      </c>
      <c r="I91" s="35">
        <f>시기외12!I91-시기외26!I91</f>
        <v>-6.1188910798454926E-4</v>
      </c>
      <c r="J91" s="28">
        <f>외인!J91</f>
        <v>41790.080000000002</v>
      </c>
      <c r="K91" s="35">
        <f>시기외12!K91-시기외26!K91</f>
        <v>-3.4888125089461812E-4</v>
      </c>
      <c r="L91" s="28">
        <f>외인!L91</f>
        <v>300984.14</v>
      </c>
      <c r="M91" s="35">
        <f>시기외12!M91-시기외26!M91</f>
        <v>-6.3516152401216208E-4</v>
      </c>
      <c r="N91" s="28">
        <f>외인!N91</f>
        <v>293042.34000000003</v>
      </c>
      <c r="O91" s="35">
        <f>시기외12!O91-시기외26!O91</f>
        <v>-8.692979977321701E-4</v>
      </c>
      <c r="P91" s="28">
        <f>외인!P91</f>
        <v>181620.31</v>
      </c>
      <c r="Q91" s="35">
        <f>시기외12!Q91-시기외26!Q91</f>
        <v>1.934783401942228E-4</v>
      </c>
      <c r="R91" s="28">
        <f>외인!R91</f>
        <v>133988.15</v>
      </c>
      <c r="S91" s="35">
        <f>시기외12!S91-시기외26!S91</f>
        <v>2.0890456679412595E-4</v>
      </c>
      <c r="T91" s="28">
        <f>외인!T91</f>
        <v>8565.15</v>
      </c>
      <c r="U91" s="35">
        <f>시기외12!U91-시기외26!U91</f>
        <v>2.2017495461868408E-4</v>
      </c>
      <c r="V91" s="28">
        <f>외인!V91</f>
        <v>140896.01</v>
      </c>
      <c r="W91" s="35">
        <f>시기외12!W91-시기외26!W91</f>
        <v>3.3967478448660099E-4</v>
      </c>
      <c r="X91" s="28">
        <f>외인!X91</f>
        <v>3233816.78</v>
      </c>
      <c r="Y91" s="35">
        <f>시기외12!Y91-시기외26!Y91</f>
        <v>-9.9458635362617478E-4</v>
      </c>
      <c r="Z91" s="28">
        <f>외인!Z91</f>
        <v>47134.42</v>
      </c>
      <c r="AA91" s="35">
        <f>시기외12!AA91-시기외26!AA91</f>
        <v>1.1270979672110563E-3</v>
      </c>
      <c r="AB91" s="28">
        <f>외인!AB91</f>
        <v>204161.11</v>
      </c>
      <c r="AC91" s="35">
        <f>시기외12!AC91-시기외26!AC91</f>
        <v>8.1031933943777936E-5</v>
      </c>
      <c r="AD91" s="28">
        <f>외인!AD91</f>
        <v>20608.599999999999</v>
      </c>
      <c r="AE91" s="35">
        <f>시기외12!AE91-시기외26!AE91</f>
        <v>6.9185236475412888E-4</v>
      </c>
      <c r="AF91" s="28">
        <f>외인!AF91</f>
        <v>24667.78</v>
      </c>
      <c r="AG91" s="35">
        <f>시기외12!AG91-시기외26!AG91</f>
        <v>3.8627891196900269E-4</v>
      </c>
      <c r="AH91" s="28">
        <f>외인!AH91</f>
        <v>218265.14</v>
      </c>
      <c r="AI91" s="35">
        <f>시기외12!AI91-시기외26!AI91</f>
        <v>-4.8018393917813166E-4</v>
      </c>
      <c r="AJ91" s="28">
        <f>외인!AJ91</f>
        <v>101171.1</v>
      </c>
      <c r="AK91" s="35">
        <f>시기외12!AK91-시기외26!AK91</f>
        <v>5.8503482402564992E-4</v>
      </c>
      <c r="AL91" s="28">
        <f>외인!AL91</f>
        <v>111143.39</v>
      </c>
      <c r="AM91" s="35">
        <f>시기외12!AM91-시기외26!AM91</f>
        <v>-1.0300213466914229E-3</v>
      </c>
      <c r="AN91" s="28">
        <f>외인!AN91</f>
        <v>200831.2</v>
      </c>
      <c r="AO91" s="35">
        <f>시기외12!AO91-시기외26!AO91</f>
        <v>-6.9606272564216518E-4</v>
      </c>
      <c r="AP91" s="28">
        <f>외인!AP91</f>
        <v>185248.74</v>
      </c>
      <c r="AQ91" s="35">
        <f>시기외12!AQ91-시기외26!AQ91</f>
        <v>-5.349657901669181E-4</v>
      </c>
      <c r="AR91" s="28">
        <f>외인!AR91</f>
        <v>24563.81</v>
      </c>
      <c r="AS91" s="35">
        <f>시기외12!AS91-시기외26!AS91</f>
        <v>2.9948308554590035E-4</v>
      </c>
      <c r="AT91" s="28">
        <f>외인!AT91</f>
        <v>102061.85</v>
      </c>
      <c r="AU91" s="35">
        <f>시기외12!AU91-시기외26!AU91</f>
        <v>-1.1771391945177908E-3</v>
      </c>
      <c r="AV91" s="28">
        <f>외인!AV91</f>
        <v>47601.5</v>
      </c>
      <c r="AW91" s="35">
        <f>시기외12!AW91-시기외26!AW91</f>
        <v>3.8954441016386286E-4</v>
      </c>
      <c r="AX91" s="28">
        <f>외인!AX91</f>
        <v>67608.37</v>
      </c>
      <c r="AY91" s="35">
        <f>시기외12!AY91-시기외26!AY91</f>
        <v>5.7381199570206249E-4</v>
      </c>
      <c r="AZ91" s="28">
        <f>외인!AZ91</f>
        <v>3472308.84</v>
      </c>
      <c r="BA91" s="35">
        <f>시기외12!BA91-시기외26!BA91</f>
        <v>-9.5502118441352169E-4</v>
      </c>
      <c r="BB91" s="28">
        <f>외인!BB91</f>
        <v>127652.76</v>
      </c>
      <c r="BC91" s="35">
        <f>시기외12!BC91-시기외26!BC91</f>
        <v>5.0663950488959413E-4</v>
      </c>
      <c r="BD91" s="28">
        <f>외인!BD91</f>
        <v>34210.410000000003</v>
      </c>
      <c r="BE91" s="35">
        <f>시기외12!BE91-시기외26!BE91</f>
        <v>-3.3933621145491996E-4</v>
      </c>
      <c r="BF91" s="28">
        <f>외인!BF91</f>
        <v>0</v>
      </c>
      <c r="BG91" s="35" t="e">
        <f>시기외12!BG91-시기외26!BG91</f>
        <v>#DIV/0!</v>
      </c>
      <c r="BH91" s="28">
        <f>외인!BH91</f>
        <v>111356.43</v>
      </c>
      <c r="BI91" s="35">
        <f>시기외12!BI91-시기외26!BI91</f>
        <v>-3.6947241097926888E-4</v>
      </c>
      <c r="BJ91" s="28">
        <f>외인!BJ91</f>
        <v>126604.33</v>
      </c>
      <c r="BK91" s="35">
        <f>시기외12!BK91-시기외26!BK91</f>
        <v>-4.0913397493589005E-4</v>
      </c>
      <c r="BL91" s="28">
        <f>외인!BL91</f>
        <v>45597.23</v>
      </c>
      <c r="BM91" s="35">
        <f>시기외12!BM91-시기외26!BM91</f>
        <v>6.6193908384525437E-4</v>
      </c>
      <c r="BN91" s="28">
        <f>외인!BN91</f>
        <v>53046.49</v>
      </c>
      <c r="BO91" s="35">
        <f>시기외12!BO91-시기외26!BO91</f>
        <v>-4.7423040660569678E-4</v>
      </c>
      <c r="BP91" s="28">
        <f>외인!BP91</f>
        <v>76115.320000000007</v>
      </c>
      <c r="BQ91" s="35">
        <f>시기외12!BQ91-시기외26!BQ91</f>
        <v>5.4997465334221513E-4</v>
      </c>
      <c r="BR91" s="28">
        <f>외인!BR91</f>
        <v>330473.96000000002</v>
      </c>
      <c r="BS91" s="35">
        <f>시기외12!BS91-시기외26!BS91</f>
        <v>-8.7034230031632646E-4</v>
      </c>
      <c r="BT91" s="28">
        <f>외인!BT91</f>
        <v>3278146.9</v>
      </c>
      <c r="BU91" s="35">
        <f>시기외12!BU91-시기외26!BU91</f>
        <v>-9.6621192531151905E-4</v>
      </c>
      <c r="BV91" s="28">
        <f>외인!BV91</f>
        <v>478166.84</v>
      </c>
      <c r="BW91" s="35">
        <f>시기외12!BW91-시기외26!BW91</f>
        <v>3.9944788114398269E-6</v>
      </c>
      <c r="BX91" s="28">
        <f>외인!BX91</f>
        <v>76232.28</v>
      </c>
      <c r="BY91" s="35">
        <f>시기외12!BY91-시기외26!BY91</f>
        <v>-4.9397720902225896E-5</v>
      </c>
      <c r="BZ91" s="28">
        <f>외인!BZ91</f>
        <v>311974.59000000003</v>
      </c>
      <c r="CA91" s="35">
        <f>시기외12!CA91-시기외26!CA91</f>
        <v>-8.085416350868636E-4</v>
      </c>
      <c r="CB91" s="28">
        <f>외인!CB91</f>
        <v>11602.25</v>
      </c>
      <c r="CC91" s="35">
        <f>시기외12!CC91-시기외26!CC91</f>
        <v>1.627059509576546E-4</v>
      </c>
      <c r="CD91" s="28">
        <f>외인!CD91</f>
        <v>26565.96</v>
      </c>
      <c r="CE91" s="35">
        <f>시기외12!CE91-시기외26!CE91</f>
        <v>1.470813126991149E-3</v>
      </c>
      <c r="CF91" s="28">
        <f>외인!CF91</f>
        <v>29110.57</v>
      </c>
      <c r="CG91" s="35">
        <f>시기외12!CG91-시기외26!CG91</f>
        <v>-2.5023454853340338E-4</v>
      </c>
      <c r="CH91" s="28">
        <f>외인!CH91</f>
        <v>67519.12</v>
      </c>
      <c r="CI91" s="35">
        <f>시기외12!CI91-시기외26!CI91</f>
        <v>2.7180727390885707E-4</v>
      </c>
      <c r="CJ91" s="28">
        <f>외인!CJ91</f>
        <v>340845.29</v>
      </c>
      <c r="CK91" s="35">
        <f>시기외12!CK91-시기외26!CK91</f>
        <v>3.3030281578424445E-4</v>
      </c>
      <c r="CL91" s="28">
        <f>외인!CL91</f>
        <v>232135.9</v>
      </c>
      <c r="CM91" s="35">
        <f>시기외12!CM91-시기외26!CM91</f>
        <v>6.0901018311818782E-5</v>
      </c>
      <c r="CN91" s="28">
        <f>외인!CN91</f>
        <v>121022.38</v>
      </c>
      <c r="CO91" s="35">
        <f>시기외12!CO91-시기외26!CO91</f>
        <v>-4.4138754462997665E-4</v>
      </c>
      <c r="CP91" s="28">
        <f>외인!CP91</f>
        <v>128204.37</v>
      </c>
      <c r="CQ91" s="35">
        <f>시기외12!CQ91-시기외26!CQ91</f>
        <v>5.0592625016470207E-4</v>
      </c>
      <c r="CR91" s="28">
        <f>외인!CR91</f>
        <v>167769.51999999999</v>
      </c>
      <c r="CS91" s="35">
        <f>시기외12!CS91-시기외26!CS91</f>
        <v>2.0193967239384041E-4</v>
      </c>
      <c r="CT91" s="28">
        <f>외인!CT91</f>
        <v>212352.05</v>
      </c>
      <c r="CU91" s="35">
        <f>시기외12!CU91-시기외26!CU91</f>
        <v>-4.965036863456559E-4</v>
      </c>
      <c r="CV91" s="28">
        <f>외인!CV91</f>
        <v>3278146.9</v>
      </c>
      <c r="CW91" s="35">
        <f>시기외12!CW91-시기외26!CW91</f>
        <v>-9.6621192531151905E-4</v>
      </c>
      <c r="CX91" s="28">
        <f>외인!CX91</f>
        <v>250319.1</v>
      </c>
      <c r="CY91" s="35">
        <f>시기외12!CY91-시기외26!CY91</f>
        <v>-7.4689711295505249E-4</v>
      </c>
      <c r="CZ91" s="28">
        <f>외인!CZ91</f>
        <v>20997.84</v>
      </c>
      <c r="DA91" s="35">
        <f>시기외12!DA91-시기외26!DA91</f>
        <v>1.3620721810406072E-3</v>
      </c>
      <c r="DB91" s="28">
        <f>외인!DB91</f>
        <v>34210.410000000003</v>
      </c>
      <c r="DC91" s="35">
        <f>시기외12!DC91-시기외26!DC91</f>
        <v>-3.3933621145491996E-4</v>
      </c>
      <c r="DD91" s="28">
        <f>외인!DD91</f>
        <v>8565.15</v>
      </c>
      <c r="DE91" s="35">
        <f>시기외12!DE91-시기외26!DE91</f>
        <v>2.2017495461868408E-4</v>
      </c>
      <c r="DF91" s="28">
        <f>외인!DF91</f>
        <v>57571.44</v>
      </c>
      <c r="DG91" s="35">
        <f>시기외12!DG91-시기외26!DG91</f>
        <v>2.1399116672400327E-5</v>
      </c>
      <c r="DH91" s="28">
        <f>외인!DH91</f>
        <v>18838.509999999998</v>
      </c>
      <c r="DI91" s="35">
        <f>시기외12!DI91-시기외26!DI91</f>
        <v>1.8999612018460561E-3</v>
      </c>
      <c r="DJ91" s="28">
        <f>외인!DJ91</f>
        <v>671356.77</v>
      </c>
      <c r="DK91" s="35">
        <f>시기외12!DK91-시기외26!DK91</f>
        <v>-7.7515710873323537E-4</v>
      </c>
      <c r="DL91" s="28">
        <f>외인!DL91</f>
        <v>97468.479999999996</v>
      </c>
      <c r="DM91" s="35">
        <f>시기외12!DM91-시기외26!DM91</f>
        <v>-5.5743249333905067E-4</v>
      </c>
      <c r="DN91" s="28">
        <f>외인!DN91</f>
        <v>3278146.9</v>
      </c>
      <c r="DO91" s="35">
        <f>시기외12!DO91-시기외26!DO91</f>
        <v>-9.6621192531151905E-4</v>
      </c>
      <c r="DP91" s="28">
        <f>외인!DP91</f>
        <v>74650.63</v>
      </c>
      <c r="DQ91" s="35">
        <f>시기외12!DQ91-시기외26!DQ91</f>
        <v>5.4391655829142478E-4</v>
      </c>
      <c r="DR91" s="28">
        <f>외인!DR91</f>
        <v>42983.63</v>
      </c>
      <c r="DS91" s="35">
        <f>시기외12!DS91-시기외26!DS91</f>
        <v>-3.8618587760542783E-4</v>
      </c>
      <c r="DT91" s="28">
        <f>외인!DT91</f>
        <v>133988.15</v>
      </c>
      <c r="DU91" s="35">
        <f>시기외12!DU91-시기외26!DU91</f>
        <v>2.0890456679412595E-4</v>
      </c>
      <c r="DV91" s="28">
        <f>외인!DV91</f>
        <v>33477.78</v>
      </c>
      <c r="DW91" s="35">
        <f>시기외12!DW91-시기외26!DW91</f>
        <v>2.11019943635833E-4</v>
      </c>
      <c r="DX91" s="28">
        <f>외인!DX91</f>
        <v>140896.01</v>
      </c>
      <c r="DY91" s="35">
        <f>시기외12!DY91-시기외26!DY91</f>
        <v>3.3967478448660099E-4</v>
      </c>
      <c r="DZ91" s="28">
        <f>외인!DZ91</f>
        <v>7788.25</v>
      </c>
      <c r="EA91" s="35">
        <f>시기외12!EA91-시기외26!EA91</f>
        <v>8.2383405523476854E-4</v>
      </c>
      <c r="EB91" s="28">
        <f>외인!EB91</f>
        <v>11180.04</v>
      </c>
      <c r="EC91" s="35">
        <f>시기외12!EC91-시기외26!EC91</f>
        <v>6.5192799425350457E-4</v>
      </c>
      <c r="ED91" s="28">
        <f>외인!ED91</f>
        <v>10597.51</v>
      </c>
      <c r="EE91" s="35">
        <f>시기외12!EE91-시기외26!EE91</f>
        <v>5.6056838410455708E-4</v>
      </c>
      <c r="EF91" s="28">
        <f>외인!EF91</f>
        <v>218914.29</v>
      </c>
      <c r="EG91" s="35">
        <f>시기외12!EG91-시기외26!EG91</f>
        <v>2.3219061918808748E-4</v>
      </c>
      <c r="EH91" s="28">
        <f>외인!EH91</f>
        <v>295366.65999999997</v>
      </c>
      <c r="EI91" s="35">
        <f>시기외12!EI91-시기외26!EI91</f>
        <v>-1.6604727213090356E-4</v>
      </c>
      <c r="EJ91" s="28">
        <f>외인!EJ91</f>
        <v>98592.639999999999</v>
      </c>
      <c r="EK91" s="35">
        <f>시기외12!EK91-시기외26!EK91</f>
        <v>-3.9944559403403898E-6</v>
      </c>
      <c r="EL91" s="28">
        <f>외인!EL91</f>
        <v>28921.439999999999</v>
      </c>
      <c r="EM91" s="35">
        <f>시기외12!EM91-시기외26!EM91</f>
        <v>1.3282151298372885E-3</v>
      </c>
      <c r="EN91" s="28">
        <f>외인!EN91</f>
        <v>42983.63</v>
      </c>
      <c r="EO91" s="35">
        <f>시기외12!EO91-시기외26!EO91</f>
        <v>-3.8618587760542783E-4</v>
      </c>
      <c r="EP91" s="28">
        <f>외인!EP91</f>
        <v>158986.04999999999</v>
      </c>
      <c r="EQ91" s="35">
        <f>시기외12!EQ91-시기외26!EQ91</f>
        <v>3.3581202116349045E-4</v>
      </c>
      <c r="ER91" s="28">
        <f>외인!ER91</f>
        <v>12590.09</v>
      </c>
      <c r="ES91" s="35">
        <f>시기외12!ES91-시기외26!ES91</f>
        <v>1.0275736048137828E-3</v>
      </c>
      <c r="ET91" s="28">
        <f>외인!ET91</f>
        <v>185248.74</v>
      </c>
      <c r="EU91" s="35">
        <f>시기외12!EU91-시기외26!EU91</f>
        <v>-5.349657901669181E-4</v>
      </c>
      <c r="EV91" s="28">
        <f>외인!EV91</f>
        <v>47134.42</v>
      </c>
      <c r="EW91" s="35">
        <f>시기외12!EW91-시기외26!EW91</f>
        <v>1.1270979672110563E-3</v>
      </c>
      <c r="EX91" s="28">
        <f>외인!EX91</f>
        <v>81069.95</v>
      </c>
      <c r="EY91" s="35">
        <f>시기외12!EY91-시기외26!EY91</f>
        <v>1.0230795954271291E-4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46050</v>
      </c>
      <c r="B15" s="28">
        <f>외인!B15+기관!B15</f>
        <v>8293242.1799999997</v>
      </c>
      <c r="C15" s="28">
        <f>외인!C15+기관!C15</f>
        <v>-1386.56</v>
      </c>
      <c r="D15" s="28">
        <f>외인!D15+기관!D15</f>
        <v>1240593.1599999999</v>
      </c>
      <c r="E15" s="28">
        <f>외인!E15+기관!E15</f>
        <v>8424.06</v>
      </c>
      <c r="F15" s="28">
        <f>외인!F15+기관!F15</f>
        <v>3403333.4</v>
      </c>
      <c r="G15" s="28">
        <f>외인!G15+기관!G15</f>
        <v>-3015.66</v>
      </c>
      <c r="H15" s="28">
        <f>외인!H15+기관!H15</f>
        <v>612315.72</v>
      </c>
      <c r="I15" s="28">
        <f>외인!I15+기관!I15</f>
        <v>2117.54</v>
      </c>
      <c r="J15" s="28">
        <f>외인!J15+기관!J15</f>
        <v>81723.460000000006</v>
      </c>
      <c r="K15" s="28">
        <f>외인!K15+기관!K15</f>
        <v>502.85</v>
      </c>
      <c r="L15" s="28">
        <f>외인!L15+기관!L15</f>
        <v>565922.98</v>
      </c>
      <c r="M15" s="28">
        <f>외인!M15+기관!M15</f>
        <v>1845.4</v>
      </c>
      <c r="N15" s="28">
        <f>외인!N15+기관!N15</f>
        <v>466661.6</v>
      </c>
      <c r="O15" s="28">
        <f>외인!O15+기관!O15</f>
        <v>-3334.54</v>
      </c>
      <c r="P15" s="28">
        <f>외인!P15+기관!P15</f>
        <v>446262.02</v>
      </c>
      <c r="Q15" s="28">
        <f>외인!Q15+기관!Q15</f>
        <v>1120.6400000000001</v>
      </c>
      <c r="R15" s="28">
        <f>외인!R15+기관!R15</f>
        <v>300581.92</v>
      </c>
      <c r="S15" s="28">
        <f>외인!S15+기관!S15</f>
        <v>1134.3899999999999</v>
      </c>
      <c r="T15" s="28">
        <f>외인!T15+기관!T15</f>
        <v>16974.66</v>
      </c>
      <c r="U15" s="28">
        <f>외인!U15+기관!U15</f>
        <v>4.43</v>
      </c>
      <c r="V15" s="28">
        <f>외인!V15+기관!V15</f>
        <v>186392.56</v>
      </c>
      <c r="W15" s="28">
        <f>외인!W15+기관!W15</f>
        <v>1024.6500000000001</v>
      </c>
      <c r="X15" s="28">
        <f>외인!X15+기관!X15</f>
        <v>3314383.94</v>
      </c>
      <c r="Y15" s="28">
        <f>외인!Y15+기관!Y15</f>
        <v>1291.82</v>
      </c>
      <c r="Z15" s="28">
        <f>외인!Z15+기관!Z15</f>
        <v>85165.66</v>
      </c>
      <c r="AA15" s="28">
        <f>외인!AA15+기관!AA15</f>
        <v>14.38</v>
      </c>
      <c r="AB15" s="28">
        <f>외인!AB15+기관!AB15</f>
        <v>370332.36</v>
      </c>
      <c r="AC15" s="28">
        <f>외인!AC15+기관!AC15</f>
        <v>252.26999999999998</v>
      </c>
      <c r="AD15" s="28">
        <f>외인!AD15+기관!AD15</f>
        <v>39291.660000000003</v>
      </c>
      <c r="AE15" s="28">
        <f>외인!AE15+기관!AE15</f>
        <v>-21.46</v>
      </c>
      <c r="AF15" s="28">
        <f>외인!AF15+기관!AF15</f>
        <v>46151</v>
      </c>
      <c r="AG15" s="28">
        <f>외인!AG15+기관!AG15</f>
        <v>17.229999999999997</v>
      </c>
      <c r="AH15" s="28">
        <f>외인!AH15+기관!AH15</f>
        <v>415156.4</v>
      </c>
      <c r="AI15" s="28">
        <f>외인!AI15+기관!AI15</f>
        <v>-357.53</v>
      </c>
      <c r="AJ15" s="28">
        <f>외인!AJ15+기관!AJ15</f>
        <v>266435.44</v>
      </c>
      <c r="AK15" s="28">
        <f>외인!AK15+기관!AK15</f>
        <v>1419.1</v>
      </c>
      <c r="AL15" s="28">
        <f>외인!AL15+기관!AL15</f>
        <v>182119.98</v>
      </c>
      <c r="AM15" s="28">
        <f>외인!AM15+기관!AM15</f>
        <v>-334.57</v>
      </c>
      <c r="AN15" s="28">
        <f>외인!AN15+기관!AN15</f>
        <v>323978.42</v>
      </c>
      <c r="AO15" s="28">
        <f>외인!AO15+기관!AO15</f>
        <v>-3020.2200000000003</v>
      </c>
      <c r="AP15" s="28">
        <f>외인!AP15+기관!AP15</f>
        <v>204663.76</v>
      </c>
      <c r="AQ15" s="28">
        <f>외인!AQ15+기관!AQ15</f>
        <v>165.18</v>
      </c>
      <c r="AR15" s="28">
        <f>외인!AR15+기관!AR15</f>
        <v>48717.9</v>
      </c>
      <c r="AS15" s="28">
        <f>외인!AS15+기관!AS15</f>
        <v>-17.13</v>
      </c>
      <c r="AT15" s="28">
        <f>외인!AT15+기관!AT15</f>
        <v>150966.1</v>
      </c>
      <c r="AU15" s="28">
        <f>외인!AU15+기관!AU15</f>
        <v>71.069999999999993</v>
      </c>
      <c r="AV15" s="28">
        <f>외인!AV15+기관!AV15</f>
        <v>99538.66</v>
      </c>
      <c r="AW15" s="28">
        <f>외인!AW15+기관!AW15</f>
        <v>182.53</v>
      </c>
      <c r="AX15" s="28">
        <f>외인!AX15+기관!AX15</f>
        <v>86593.88</v>
      </c>
      <c r="AY15" s="28">
        <f>외인!AY15+기관!AY15</f>
        <v>-68.319999999999993</v>
      </c>
      <c r="AZ15" s="28">
        <f>외인!AZ15+기관!AZ15</f>
        <v>3565961.46</v>
      </c>
      <c r="BA15" s="28">
        <f>외인!BA15+기관!BA15</f>
        <v>1269.58</v>
      </c>
      <c r="BB15" s="28">
        <f>외인!BB15+기관!BB15</f>
        <v>172464.6</v>
      </c>
      <c r="BC15" s="28">
        <f>외인!BC15+기관!BC15</f>
        <v>15.25</v>
      </c>
      <c r="BD15" s="28">
        <f>외인!BD15+기관!BD15</f>
        <v>92894.9</v>
      </c>
      <c r="BE15" s="28">
        <f>외인!BE15+기관!BE15</f>
        <v>-314.19</v>
      </c>
      <c r="BF15" s="28">
        <f>외인!BF15+기관!BF15</f>
        <v>0</v>
      </c>
      <c r="BG15" s="28">
        <f>외인!BG15+기관!BG15</f>
        <v>0</v>
      </c>
      <c r="BH15" s="28">
        <f>외인!BH15+기관!BH15</f>
        <v>150796.64000000001</v>
      </c>
      <c r="BI15" s="28">
        <f>외인!BI15+기관!BI15</f>
        <v>189.07</v>
      </c>
      <c r="BJ15" s="28">
        <f>외인!BJ15+기관!BJ15</f>
        <v>245779</v>
      </c>
      <c r="BK15" s="28">
        <f>외인!BK15+기관!BK15</f>
        <v>1223.17</v>
      </c>
      <c r="BL15" s="28">
        <f>외인!BL15+기관!BL15</f>
        <v>107320.22</v>
      </c>
      <c r="BM15" s="28">
        <f>외인!BM15+기관!BM15</f>
        <v>101.57000000000001</v>
      </c>
      <c r="BN15" s="28">
        <f>외인!BN15+기관!BN15</f>
        <v>92951</v>
      </c>
      <c r="BO15" s="28">
        <f>외인!BO15+기관!BO15</f>
        <v>37.39</v>
      </c>
      <c r="BP15" s="28">
        <f>외인!BP15+기관!BP15</f>
        <v>107501.42</v>
      </c>
      <c r="BQ15" s="28">
        <f>외인!BQ15+기관!BQ15</f>
        <v>103.66000000000001</v>
      </c>
      <c r="BR15" s="28">
        <f>외인!BR15+기관!BR15</f>
        <v>465381.9</v>
      </c>
      <c r="BS15" s="28">
        <f>외인!BS15+기관!BS15</f>
        <v>452.66999999999996</v>
      </c>
      <c r="BT15" s="28">
        <f>외인!BT15+기관!BT15</f>
        <v>3385729.08</v>
      </c>
      <c r="BU15" s="28">
        <f>외인!BU15+기관!BU15</f>
        <v>1319.07</v>
      </c>
      <c r="BV15" s="28">
        <f>외인!BV15+기관!BV15</f>
        <v>679298.98</v>
      </c>
      <c r="BW15" s="28">
        <f>외인!BW15+기관!BW15</f>
        <v>321.41000000000003</v>
      </c>
      <c r="BX15" s="28">
        <f>외인!BX15+기관!BX15</f>
        <v>148405.57999999999</v>
      </c>
      <c r="BY15" s="28">
        <f>외인!BY15+기관!BY15</f>
        <v>-303.52999999999997</v>
      </c>
      <c r="BZ15" s="28">
        <f>외인!BZ15+기관!BZ15</f>
        <v>506098.4</v>
      </c>
      <c r="CA15" s="28">
        <f>외인!CA15+기관!CA15</f>
        <v>-3354.79</v>
      </c>
      <c r="CB15" s="28">
        <f>외인!CB15+기관!CB15</f>
        <v>26372.2</v>
      </c>
      <c r="CC15" s="28">
        <f>외인!CC15+기관!CC15</f>
        <v>8.5300000000000011</v>
      </c>
      <c r="CD15" s="28">
        <f>외인!CD15+기관!CD15</f>
        <v>74935.539999999994</v>
      </c>
      <c r="CE15" s="28">
        <f>외인!CE15+기관!CE15</f>
        <v>121.18</v>
      </c>
      <c r="CF15" s="28">
        <f>외인!CF15+기관!CF15</f>
        <v>45041.78</v>
      </c>
      <c r="CG15" s="28">
        <f>외인!CG15+기관!CG15</f>
        <v>123.52000000000001</v>
      </c>
      <c r="CH15" s="28">
        <f>외인!CH15+기관!CH15</f>
        <v>134310.24</v>
      </c>
      <c r="CI15" s="28">
        <f>외인!CI15+기관!CI15</f>
        <v>165.16</v>
      </c>
      <c r="CJ15" s="28">
        <f>외인!CJ15+기관!CJ15</f>
        <v>821111.52</v>
      </c>
      <c r="CK15" s="28">
        <f>외인!CK15+기관!CK15</f>
        <v>3442.01</v>
      </c>
      <c r="CL15" s="28">
        <f>외인!CL15+기관!CL15</f>
        <v>417537.02</v>
      </c>
      <c r="CM15" s="28">
        <f>외인!CM15+기관!CM15</f>
        <v>294.13</v>
      </c>
      <c r="CN15" s="28">
        <f>외인!CN15+기관!CN15</f>
        <v>186030.4</v>
      </c>
      <c r="CO15" s="28">
        <f>외인!CO15+기관!CO15</f>
        <v>179</v>
      </c>
      <c r="CP15" s="28">
        <f>외인!CP15+기관!CP15</f>
        <v>173495.3</v>
      </c>
      <c r="CQ15" s="28">
        <f>외인!CQ15+기관!CQ15</f>
        <v>17.059999999999999</v>
      </c>
      <c r="CR15" s="28">
        <f>외인!CR15+기관!CR15</f>
        <v>374483.20000000001</v>
      </c>
      <c r="CS15" s="28">
        <f>외인!CS15+기관!CS15</f>
        <v>1319.51</v>
      </c>
      <c r="CT15" s="28">
        <f>외인!CT15+기관!CT15</f>
        <v>185809.22</v>
      </c>
      <c r="CU15" s="28">
        <f>외인!CU15+기관!CU15</f>
        <v>336.96000000000004</v>
      </c>
      <c r="CV15" s="28">
        <f>외인!CV15+기관!CV15</f>
        <v>3385729.08</v>
      </c>
      <c r="CW15" s="28">
        <f>외인!CW15+기관!CW15</f>
        <v>1319.07</v>
      </c>
      <c r="CX15" s="28">
        <f>외인!CX15+기관!CX15</f>
        <v>415995.68</v>
      </c>
      <c r="CY15" s="28">
        <f>외인!CY15+기관!CY15</f>
        <v>1085.27</v>
      </c>
      <c r="CZ15" s="28">
        <f>외인!CZ15+기관!CZ15</f>
        <v>32621.26</v>
      </c>
      <c r="DA15" s="28">
        <f>외인!DA15+기관!DA15</f>
        <v>24.62</v>
      </c>
      <c r="DB15" s="28">
        <f>외인!DB15+기관!DB15</f>
        <v>92894.9</v>
      </c>
      <c r="DC15" s="28">
        <f>외인!DC15+기관!DC15</f>
        <v>-314.19</v>
      </c>
      <c r="DD15" s="28">
        <f>외인!DD15+기관!DD15</f>
        <v>16974.66</v>
      </c>
      <c r="DE15" s="28">
        <f>외인!DE15+기관!DE15</f>
        <v>4.43</v>
      </c>
      <c r="DF15" s="28">
        <f>외인!DF15+기관!DF15</f>
        <v>111126.72</v>
      </c>
      <c r="DG15" s="28">
        <f>외인!DG15+기관!DG15</f>
        <v>-300.76</v>
      </c>
      <c r="DH15" s="28">
        <f>외인!DH15+기관!DH15</f>
        <v>57491.58</v>
      </c>
      <c r="DI15" s="28">
        <f>외인!DI15+기관!DI15</f>
        <v>129.75</v>
      </c>
      <c r="DJ15" s="28">
        <f>외인!DJ15+기관!DJ15</f>
        <v>1170326.3600000001</v>
      </c>
      <c r="DK15" s="28">
        <f>외인!DK15+기관!DK15</f>
        <v>1671.03</v>
      </c>
      <c r="DL15" s="28">
        <f>외인!DL15+기관!DL15</f>
        <v>136177.01999999999</v>
      </c>
      <c r="DM15" s="28">
        <f>외인!DM15+기관!DM15</f>
        <v>122.51</v>
      </c>
      <c r="DN15" s="28">
        <f>외인!DN15+기관!DN15</f>
        <v>3385729.08</v>
      </c>
      <c r="DO15" s="28">
        <f>외인!DO15+기관!DO15</f>
        <v>1319.07</v>
      </c>
      <c r="DP15" s="28">
        <f>외인!DP15+기관!DP15</f>
        <v>182055.48</v>
      </c>
      <c r="DQ15" s="28">
        <f>외인!DQ15+기관!DQ15</f>
        <v>1785.09</v>
      </c>
      <c r="DR15" s="28">
        <f>외인!DR15+기관!DR15</f>
        <v>78772.22</v>
      </c>
      <c r="DS15" s="28">
        <f>외인!DS15+기관!DS15</f>
        <v>404.52</v>
      </c>
      <c r="DT15" s="28">
        <f>외인!DT15+기관!DT15</f>
        <v>300581.92</v>
      </c>
      <c r="DU15" s="28">
        <f>외인!DU15+기관!DU15</f>
        <v>1134.3899999999999</v>
      </c>
      <c r="DV15" s="28">
        <f>외인!DV15+기관!DV15</f>
        <v>73569.48</v>
      </c>
      <c r="DW15" s="28">
        <f>외인!DW15+기관!DW15</f>
        <v>186.7</v>
      </c>
      <c r="DX15" s="28">
        <f>외인!DX15+기관!DX15</f>
        <v>186392.56</v>
      </c>
      <c r="DY15" s="28">
        <f>외인!DY15+기관!DY15</f>
        <v>1024.6500000000001</v>
      </c>
      <c r="DZ15" s="28">
        <f>외인!DZ15+기관!DZ15</f>
        <v>21893.7</v>
      </c>
      <c r="EA15" s="28">
        <f>외인!EA15+기관!EA15</f>
        <v>168.10999999999999</v>
      </c>
      <c r="EB15" s="28">
        <f>외인!EB15+기관!EB15</f>
        <v>30552.560000000001</v>
      </c>
      <c r="EC15" s="28">
        <f>외인!EC15+기관!EC15</f>
        <v>140.36000000000001</v>
      </c>
      <c r="ED15" s="28">
        <f>외인!ED15+기관!ED15</f>
        <v>22568.74</v>
      </c>
      <c r="EE15" s="28">
        <f>외인!EE15+기관!EE15</f>
        <v>-4.2699999999999996</v>
      </c>
      <c r="EF15" s="28">
        <f>외인!EF15+기관!EF15</f>
        <v>522274.32</v>
      </c>
      <c r="EG15" s="28">
        <f>외인!EG15+기관!EG15</f>
        <v>990.8599999999999</v>
      </c>
      <c r="EH15" s="28">
        <f>외인!EH15+기관!EH15</f>
        <v>340789.12</v>
      </c>
      <c r="EI15" s="28">
        <f>외인!EI15+기관!EI15</f>
        <v>291.51</v>
      </c>
      <c r="EJ15" s="28">
        <f>외인!EJ15+기관!EJ15</f>
        <v>182216.92</v>
      </c>
      <c r="EK15" s="28">
        <f>외인!EK15+기관!EK15</f>
        <v>404.43</v>
      </c>
      <c r="EL15" s="28">
        <f>외인!EL15+기관!EL15</f>
        <v>80019.72</v>
      </c>
      <c r="EM15" s="28">
        <f>외인!EM15+기관!EM15</f>
        <v>121.77</v>
      </c>
      <c r="EN15" s="28">
        <f>외인!EN15+기관!EN15</f>
        <v>78772.22</v>
      </c>
      <c r="EO15" s="28">
        <f>외인!EO15+기관!EO15</f>
        <v>404.52</v>
      </c>
      <c r="EP15" s="28">
        <f>외인!EP15+기관!EP15</f>
        <v>293812.7</v>
      </c>
      <c r="EQ15" s="28">
        <f>외인!EQ15+기관!EQ15</f>
        <v>-22.43</v>
      </c>
      <c r="ER15" s="28">
        <f>외인!ER15+기관!ER15</f>
        <v>19733.580000000002</v>
      </c>
      <c r="ES15" s="28">
        <f>외인!ES15+기관!ES15</f>
        <v>21.82</v>
      </c>
      <c r="ET15" s="28">
        <f>외인!ET15+기관!ET15</f>
        <v>204663.76</v>
      </c>
      <c r="EU15" s="28">
        <f>외인!EU15+기관!EU15</f>
        <v>165.18</v>
      </c>
      <c r="EV15" s="28">
        <f>외인!EV15+기관!EV15</f>
        <v>85165.66</v>
      </c>
      <c r="EW15" s="28">
        <f>외인!EW15+기관!EW15</f>
        <v>14.38</v>
      </c>
      <c r="EX15" s="28">
        <f>외인!EX15+기관!EX15</f>
        <v>88329.64</v>
      </c>
      <c r="EY15" s="28">
        <f>외인!EY15+기관!EY15</f>
        <v>2.6800000000000006</v>
      </c>
    </row>
    <row r="16" spans="1:255">
      <c r="A16" s="27">
        <f>외인!A16</f>
        <v>46051</v>
      </c>
      <c r="B16" s="28">
        <f>외인!B16+기관!B16</f>
        <v>8374080.7599999998</v>
      </c>
      <c r="C16" s="28">
        <f>외인!C16+기관!C16</f>
        <v>-2643.5299999999997</v>
      </c>
      <c r="D16" s="28">
        <f>외인!D16+기관!D16</f>
        <v>1275047.8</v>
      </c>
      <c r="E16" s="28">
        <f>외인!E16+기관!E16</f>
        <v>10737.51</v>
      </c>
      <c r="F16" s="28">
        <f>외인!F16+기관!F16</f>
        <v>3428479.84</v>
      </c>
      <c r="G16" s="28">
        <f>외인!G16+기관!G16</f>
        <v>-2857.8900000000003</v>
      </c>
      <c r="H16" s="28">
        <f>외인!H16+기관!H16</f>
        <v>605467.72</v>
      </c>
      <c r="I16" s="28">
        <f>외인!I16+기관!I16</f>
        <v>1533.54</v>
      </c>
      <c r="J16" s="28">
        <f>외인!J16+기관!J16</f>
        <v>83586.06</v>
      </c>
      <c r="K16" s="28">
        <f>외인!K16+기관!K16</f>
        <v>320.58999999999997</v>
      </c>
      <c r="L16" s="28">
        <f>외인!L16+기관!L16</f>
        <v>559034.68000000005</v>
      </c>
      <c r="M16" s="28">
        <f>외인!M16+기관!M16</f>
        <v>1361.9</v>
      </c>
      <c r="N16" s="28">
        <f>외인!N16+기관!N16</f>
        <v>487536.36</v>
      </c>
      <c r="O16" s="28">
        <f>외인!O16+기관!O16</f>
        <v>-1703.83</v>
      </c>
      <c r="P16" s="28">
        <f>외인!P16+기관!P16</f>
        <v>443114.62</v>
      </c>
      <c r="Q16" s="28">
        <f>외인!Q16+기관!Q16</f>
        <v>1570.08</v>
      </c>
      <c r="R16" s="28">
        <f>외인!R16+기관!R16</f>
        <v>306607.48</v>
      </c>
      <c r="S16" s="28">
        <f>외인!S16+기관!S16</f>
        <v>1302.28</v>
      </c>
      <c r="T16" s="28">
        <f>외인!T16+기관!T16</f>
        <v>17327.48</v>
      </c>
      <c r="U16" s="28">
        <f>외인!U16+기관!U16</f>
        <v>6.7899999999999991</v>
      </c>
      <c r="V16" s="28">
        <f>외인!V16+기관!V16</f>
        <v>190826.56</v>
      </c>
      <c r="W16" s="28">
        <f>외인!W16+기관!W16</f>
        <v>1266.1500000000001</v>
      </c>
      <c r="X16" s="28">
        <f>외인!X16+기관!X16</f>
        <v>3329594.52</v>
      </c>
      <c r="Y16" s="28">
        <f>외인!Y16+기관!Y16</f>
        <v>-972.86999999999989</v>
      </c>
      <c r="Z16" s="28">
        <f>외인!Z16+기관!Z16</f>
        <v>87469.38</v>
      </c>
      <c r="AA16" s="28">
        <f>외인!AA16+기관!AA16</f>
        <v>42.44</v>
      </c>
      <c r="AB16" s="28">
        <f>외인!AB16+기관!AB16</f>
        <v>373734.46</v>
      </c>
      <c r="AC16" s="28">
        <f>외인!AC16+기관!AC16</f>
        <v>249.06</v>
      </c>
      <c r="AD16" s="28">
        <f>외인!AD16+기관!AD16</f>
        <v>39037.22</v>
      </c>
      <c r="AE16" s="28">
        <f>외인!AE16+기관!AE16</f>
        <v>-29.830000000000002</v>
      </c>
      <c r="AF16" s="28">
        <f>외인!AF16+기관!AF16</f>
        <v>47117.84</v>
      </c>
      <c r="AG16" s="28">
        <f>외인!AG16+기관!AG16</f>
        <v>19.709999999999997</v>
      </c>
      <c r="AH16" s="28">
        <f>외인!AH16+기관!AH16</f>
        <v>413427.36</v>
      </c>
      <c r="AI16" s="28">
        <f>외인!AI16+기관!AI16</f>
        <v>-399.19</v>
      </c>
      <c r="AJ16" s="28">
        <f>외인!AJ16+기관!AJ16</f>
        <v>270065.98</v>
      </c>
      <c r="AK16" s="28">
        <f>외인!AK16+기관!AK16</f>
        <v>1516.25</v>
      </c>
      <c r="AL16" s="28">
        <f>외인!AL16+기관!AL16</f>
        <v>184566.18</v>
      </c>
      <c r="AM16" s="28">
        <f>외인!AM16+기관!AM16</f>
        <v>-93.860000000000014</v>
      </c>
      <c r="AN16" s="28">
        <f>외인!AN16+기관!AN16</f>
        <v>342606.28</v>
      </c>
      <c r="AO16" s="28">
        <f>외인!AO16+기관!AO16</f>
        <v>-1601.1</v>
      </c>
      <c r="AP16" s="28">
        <f>외인!AP16+기관!AP16</f>
        <v>205766.62</v>
      </c>
      <c r="AQ16" s="28">
        <f>외인!AQ16+기관!AQ16</f>
        <v>154.79</v>
      </c>
      <c r="AR16" s="28">
        <f>외인!AR16+기관!AR16</f>
        <v>49377.56</v>
      </c>
      <c r="AS16" s="28">
        <f>외인!AS16+기관!AS16</f>
        <v>-14.4</v>
      </c>
      <c r="AT16" s="28">
        <f>외인!AT16+기관!AT16</f>
        <v>153476.01999999999</v>
      </c>
      <c r="AU16" s="28">
        <f>외인!AU16+기관!AU16</f>
        <v>133.38999999999999</v>
      </c>
      <c r="AV16" s="28">
        <f>외인!AV16+기관!AV16</f>
        <v>100355.4</v>
      </c>
      <c r="AW16" s="28">
        <f>외인!AW16+기관!AW16</f>
        <v>157.54000000000002</v>
      </c>
      <c r="AX16" s="28">
        <f>외인!AX16+기관!AX16</f>
        <v>87971.42</v>
      </c>
      <c r="AY16" s="28">
        <f>외인!AY16+기관!AY16</f>
        <v>7.9299999999999926</v>
      </c>
      <c r="AZ16" s="28">
        <f>외인!AZ16+기관!AZ16</f>
        <v>3581042.58</v>
      </c>
      <c r="BA16" s="28">
        <f>외인!BA16+기관!BA16</f>
        <v>-1430.5900000000001</v>
      </c>
      <c r="BB16" s="28">
        <f>외인!BB16+기관!BB16</f>
        <v>175050.58</v>
      </c>
      <c r="BC16" s="28">
        <f>외인!BC16+기관!BC16</f>
        <v>44.31</v>
      </c>
      <c r="BD16" s="28">
        <f>외인!BD16+기관!BD16</f>
        <v>95386.28</v>
      </c>
      <c r="BE16" s="28">
        <f>외인!BE16+기관!BE16</f>
        <v>-286.22000000000003</v>
      </c>
      <c r="BF16" s="28">
        <f>외인!BF16+기관!BF16</f>
        <v>0</v>
      </c>
      <c r="BG16" s="28">
        <f>외인!BG16+기관!BG16</f>
        <v>0</v>
      </c>
      <c r="BH16" s="28">
        <f>외인!BH16+기관!BH16</f>
        <v>156811.26</v>
      </c>
      <c r="BI16" s="28">
        <f>외인!BI16+기관!BI16</f>
        <v>240.95999999999998</v>
      </c>
      <c r="BJ16" s="28">
        <f>외인!BJ16+기관!BJ16</f>
        <v>244805.76000000001</v>
      </c>
      <c r="BK16" s="28">
        <f>외인!BK16+기관!BK16</f>
        <v>1234.92</v>
      </c>
      <c r="BL16" s="28">
        <f>외인!BL16+기관!BL16</f>
        <v>114675.16</v>
      </c>
      <c r="BM16" s="28">
        <f>외인!BM16+기관!BM16</f>
        <v>227.79999999999998</v>
      </c>
      <c r="BN16" s="28">
        <f>외인!BN16+기관!BN16</f>
        <v>90880.02</v>
      </c>
      <c r="BO16" s="28">
        <f>외인!BO16+기관!BO16</f>
        <v>-39.75</v>
      </c>
      <c r="BP16" s="28">
        <f>외인!BP16+기관!BP16</f>
        <v>108762.3</v>
      </c>
      <c r="BQ16" s="28">
        <f>외인!BQ16+기관!BQ16</f>
        <v>153.5</v>
      </c>
      <c r="BR16" s="28">
        <f>외인!BR16+기관!BR16</f>
        <v>473422.88</v>
      </c>
      <c r="BS16" s="28">
        <f>외인!BS16+기관!BS16</f>
        <v>1021.8</v>
      </c>
      <c r="BT16" s="28">
        <f>외인!BT16+기관!BT16</f>
        <v>3403020.52</v>
      </c>
      <c r="BU16" s="28">
        <f>외인!BU16+기관!BU16</f>
        <v>-970.46</v>
      </c>
      <c r="BV16" s="28">
        <f>외인!BV16+기관!BV16</f>
        <v>694251</v>
      </c>
      <c r="BW16" s="28">
        <f>외인!BW16+기관!BW16</f>
        <v>483.07</v>
      </c>
      <c r="BX16" s="28">
        <f>외인!BX16+기관!BX16</f>
        <v>151746.44</v>
      </c>
      <c r="BY16" s="28">
        <f>외인!BY16+기관!BY16</f>
        <v>-236.26999999999998</v>
      </c>
      <c r="BZ16" s="28">
        <f>외인!BZ16+기관!BZ16</f>
        <v>527172.46</v>
      </c>
      <c r="CA16" s="28">
        <f>외인!CA16+기관!CA16</f>
        <v>-1694.96</v>
      </c>
      <c r="CB16" s="28">
        <f>외인!CB16+기관!CB16</f>
        <v>27283.54</v>
      </c>
      <c r="CC16" s="28">
        <f>외인!CC16+기관!CC16</f>
        <v>24.47</v>
      </c>
      <c r="CD16" s="28">
        <f>외인!CD16+기관!CD16</f>
        <v>75177.16</v>
      </c>
      <c r="CE16" s="28">
        <f>외인!CE16+기관!CE16</f>
        <v>153.20999999999998</v>
      </c>
      <c r="CF16" s="28">
        <f>외인!CF16+기관!CF16</f>
        <v>46132.36</v>
      </c>
      <c r="CG16" s="28">
        <f>외인!CG16+기관!CG16</f>
        <v>144.33000000000001</v>
      </c>
      <c r="CH16" s="28">
        <f>외인!CH16+기관!CH16</f>
        <v>135615.79999999999</v>
      </c>
      <c r="CI16" s="28">
        <f>외인!CI16+기관!CI16</f>
        <v>152.74</v>
      </c>
      <c r="CJ16" s="28">
        <f>외인!CJ16+기관!CJ16</f>
        <v>827903.24</v>
      </c>
      <c r="CK16" s="28">
        <f>외인!CK16+기관!CK16</f>
        <v>4364.18</v>
      </c>
      <c r="CL16" s="28">
        <f>외인!CL16+기관!CL16</f>
        <v>422195.86</v>
      </c>
      <c r="CM16" s="28">
        <f>외인!CM16+기관!CM16</f>
        <v>298.90000000000003</v>
      </c>
      <c r="CN16" s="28">
        <f>외인!CN16+기관!CN16</f>
        <v>200367.82</v>
      </c>
      <c r="CO16" s="28">
        <f>외인!CO16+기관!CO16</f>
        <v>265.75</v>
      </c>
      <c r="CP16" s="28">
        <f>외인!CP16+기관!CP16</f>
        <v>176125.08</v>
      </c>
      <c r="CQ16" s="28">
        <f>외인!CQ16+기관!CQ16</f>
        <v>46.519999999999996</v>
      </c>
      <c r="CR16" s="28">
        <f>외인!CR16+기관!CR16</f>
        <v>381154.86</v>
      </c>
      <c r="CS16" s="28">
        <f>외인!CS16+기관!CS16</f>
        <v>1513.57</v>
      </c>
      <c r="CT16" s="28">
        <f>외인!CT16+기관!CT16</f>
        <v>185821.34</v>
      </c>
      <c r="CU16" s="28">
        <f>외인!CU16+기관!CU16</f>
        <v>315.32</v>
      </c>
      <c r="CV16" s="28">
        <f>외인!CV16+기관!CV16</f>
        <v>3403020.52</v>
      </c>
      <c r="CW16" s="28">
        <f>외인!CW16+기관!CW16</f>
        <v>-970.46</v>
      </c>
      <c r="CX16" s="28">
        <f>외인!CX16+기관!CX16</f>
        <v>412495.06</v>
      </c>
      <c r="CY16" s="28">
        <f>외인!CY16+기관!CY16</f>
        <v>626.98</v>
      </c>
      <c r="CZ16" s="28">
        <f>외인!CZ16+기관!CZ16</f>
        <v>32483.8</v>
      </c>
      <c r="DA16" s="28">
        <f>외인!DA16+기관!DA16</f>
        <v>-4.07</v>
      </c>
      <c r="DB16" s="28">
        <f>외인!DB16+기관!DB16</f>
        <v>95386.28</v>
      </c>
      <c r="DC16" s="28">
        <f>외인!DC16+기관!DC16</f>
        <v>-286.22000000000003</v>
      </c>
      <c r="DD16" s="28">
        <f>외인!DD16+기관!DD16</f>
        <v>17327.48</v>
      </c>
      <c r="DE16" s="28">
        <f>외인!DE16+기관!DE16</f>
        <v>6.7899999999999991</v>
      </c>
      <c r="DF16" s="28">
        <f>외인!DF16+기관!DF16</f>
        <v>114524.12</v>
      </c>
      <c r="DG16" s="28">
        <f>외인!DG16+기관!DG16</f>
        <v>-236.01</v>
      </c>
      <c r="DH16" s="28">
        <f>외인!DH16+기관!DH16</f>
        <v>57545.599999999999</v>
      </c>
      <c r="DI16" s="28">
        <f>외인!DI16+기관!DI16</f>
        <v>160.60000000000002</v>
      </c>
      <c r="DJ16" s="28">
        <f>외인!DJ16+기관!DJ16</f>
        <v>1172467.52</v>
      </c>
      <c r="DK16" s="28">
        <f>외인!DK16+기관!DK16</f>
        <v>2089.79</v>
      </c>
      <c r="DL16" s="28">
        <f>외인!DL16+기관!DL16</f>
        <v>149730.57999999999</v>
      </c>
      <c r="DM16" s="28">
        <f>외인!DM16+기관!DM16</f>
        <v>198.68</v>
      </c>
      <c r="DN16" s="28">
        <f>외인!DN16+기관!DN16</f>
        <v>3403020.52</v>
      </c>
      <c r="DO16" s="28">
        <f>외인!DO16+기관!DO16</f>
        <v>-970.46</v>
      </c>
      <c r="DP16" s="28">
        <f>외인!DP16+기관!DP16</f>
        <v>184123.74</v>
      </c>
      <c r="DQ16" s="28">
        <f>외인!DQ16+기관!DQ16</f>
        <v>2191.25</v>
      </c>
      <c r="DR16" s="28">
        <f>외인!DR16+기관!DR16</f>
        <v>80181.64</v>
      </c>
      <c r="DS16" s="28">
        <f>외인!DS16+기관!DS16</f>
        <v>236.85</v>
      </c>
      <c r="DT16" s="28">
        <f>외인!DT16+기관!DT16</f>
        <v>306607.48</v>
      </c>
      <c r="DU16" s="28">
        <f>외인!DU16+기관!DU16</f>
        <v>1302.28</v>
      </c>
      <c r="DV16" s="28">
        <f>외인!DV16+기관!DV16</f>
        <v>74194.259999999995</v>
      </c>
      <c r="DW16" s="28">
        <f>외인!DW16+기관!DW16</f>
        <v>212.52</v>
      </c>
      <c r="DX16" s="28">
        <f>외인!DX16+기관!DX16</f>
        <v>190826.56</v>
      </c>
      <c r="DY16" s="28">
        <f>외인!DY16+기관!DY16</f>
        <v>1266.1500000000001</v>
      </c>
      <c r="DZ16" s="28">
        <f>외인!DZ16+기관!DZ16</f>
        <v>22081.360000000001</v>
      </c>
      <c r="EA16" s="28">
        <f>외인!EA16+기관!EA16</f>
        <v>187.5</v>
      </c>
      <c r="EB16" s="28">
        <f>외인!EB16+기관!EB16</f>
        <v>30736.639999999999</v>
      </c>
      <c r="EC16" s="28">
        <f>외인!EC16+기관!EC16</f>
        <v>167.42</v>
      </c>
      <c r="ED16" s="28">
        <f>외인!ED16+기관!ED16</f>
        <v>22668.7</v>
      </c>
      <c r="EE16" s="28">
        <f>외인!EE16+기관!EE16</f>
        <v>22.4</v>
      </c>
      <c r="EF16" s="28">
        <f>외인!EF16+기관!EF16</f>
        <v>522993.4</v>
      </c>
      <c r="EG16" s="28">
        <f>외인!EG16+기관!EG16</f>
        <v>1356.2399999999998</v>
      </c>
      <c r="EH16" s="28">
        <f>외인!EH16+기관!EH16</f>
        <v>349922.88</v>
      </c>
      <c r="EI16" s="28">
        <f>외인!EI16+기관!EI16</f>
        <v>163.36000000000001</v>
      </c>
      <c r="EJ16" s="28">
        <f>외인!EJ16+기관!EJ16</f>
        <v>184681.52</v>
      </c>
      <c r="EK16" s="28">
        <f>외인!EK16+기관!EK16</f>
        <v>228.26999999999998</v>
      </c>
      <c r="EL16" s="28">
        <f>외인!EL16+기관!EL16</f>
        <v>80324.72</v>
      </c>
      <c r="EM16" s="28">
        <f>외인!EM16+기관!EM16</f>
        <v>166.14000000000001</v>
      </c>
      <c r="EN16" s="28">
        <f>외인!EN16+기관!EN16</f>
        <v>80181.64</v>
      </c>
      <c r="EO16" s="28">
        <f>외인!EO16+기관!EO16</f>
        <v>236.85</v>
      </c>
      <c r="EP16" s="28">
        <f>외인!EP16+기관!EP16</f>
        <v>299571.46000000002</v>
      </c>
      <c r="EQ16" s="28">
        <f>외인!EQ16+기관!EQ16</f>
        <v>281.11</v>
      </c>
      <c r="ER16" s="28">
        <f>외인!ER16+기관!ER16</f>
        <v>21757.86</v>
      </c>
      <c r="ES16" s="28">
        <f>외인!ES16+기관!ES16</f>
        <v>141.19</v>
      </c>
      <c r="ET16" s="28">
        <f>외인!ET16+기관!ET16</f>
        <v>205766.62</v>
      </c>
      <c r="EU16" s="28">
        <f>외인!EU16+기관!EU16</f>
        <v>154.79</v>
      </c>
      <c r="EV16" s="28">
        <f>외인!EV16+기관!EV16</f>
        <v>87469.38</v>
      </c>
      <c r="EW16" s="28">
        <f>외인!EW16+기관!EW16</f>
        <v>42.44</v>
      </c>
      <c r="EX16" s="28">
        <f>외인!EX16+기관!EX16</f>
        <v>88655.7</v>
      </c>
      <c r="EY16" s="28">
        <f>외인!EY16+기관!EY16</f>
        <v>4.08</v>
      </c>
    </row>
    <row r="17" spans="1:155">
      <c r="A17" s="27">
        <f>외인!A17</f>
        <v>46052</v>
      </c>
      <c r="B17" s="28">
        <f>외인!B17+기관!B17</f>
        <v>8379016.0199999996</v>
      </c>
      <c r="C17" s="28">
        <f>외인!C17+기관!C17</f>
        <v>-5663.3</v>
      </c>
      <c r="D17" s="28">
        <f>외인!D17+기관!D17</f>
        <v>1261012.3799999999</v>
      </c>
      <c r="E17" s="28">
        <f>외인!E17+기관!E17</f>
        <v>10827.98</v>
      </c>
      <c r="F17" s="28">
        <f>외인!F17+기관!F17</f>
        <v>3403196.04</v>
      </c>
      <c r="G17" s="28">
        <f>외인!G17+기관!G17</f>
        <v>-2672.94</v>
      </c>
      <c r="H17" s="28">
        <f>외인!H17+기관!H17</f>
        <v>580158.93999999994</v>
      </c>
      <c r="I17" s="28">
        <f>외인!I17+기관!I17</f>
        <v>1462.2</v>
      </c>
      <c r="J17" s="28">
        <f>외인!J17+기관!J17</f>
        <v>81753.3</v>
      </c>
      <c r="K17" s="28">
        <f>외인!K17+기관!K17</f>
        <v>230.53</v>
      </c>
      <c r="L17" s="28">
        <f>외인!L17+기관!L17</f>
        <v>534735</v>
      </c>
      <c r="M17" s="28">
        <f>외인!M17+기관!M17</f>
        <v>1178.3800000000001</v>
      </c>
      <c r="N17" s="28">
        <f>외인!N17+기관!N17</f>
        <v>471209.88</v>
      </c>
      <c r="O17" s="28">
        <f>외인!O17+기관!O17</f>
        <v>-1640.44</v>
      </c>
      <c r="P17" s="28">
        <f>외인!P17+기관!P17</f>
        <v>429192.06</v>
      </c>
      <c r="Q17" s="28">
        <f>외인!Q17+기관!Q17</f>
        <v>1438.6599999999999</v>
      </c>
      <c r="R17" s="28">
        <f>외인!R17+기관!R17</f>
        <v>299357.8</v>
      </c>
      <c r="S17" s="28">
        <f>외인!S17+기관!S17</f>
        <v>568.05999999999995</v>
      </c>
      <c r="T17" s="28">
        <f>외인!T17+기관!T17</f>
        <v>17303.66</v>
      </c>
      <c r="U17" s="28">
        <f>외인!U17+기관!U17</f>
        <v>6.8299999999999983</v>
      </c>
      <c r="V17" s="28">
        <f>외인!V17+기관!V17</f>
        <v>198917.28</v>
      </c>
      <c r="W17" s="28">
        <f>외인!W17+기관!W17</f>
        <v>1692.92</v>
      </c>
      <c r="X17" s="28">
        <f>외인!X17+기관!X17</f>
        <v>3406095.24</v>
      </c>
      <c r="Y17" s="28">
        <f>외인!Y17+기관!Y17</f>
        <v>-1099.2799999999997</v>
      </c>
      <c r="Z17" s="28">
        <f>외인!Z17+기관!Z17</f>
        <v>87512.06</v>
      </c>
      <c r="AA17" s="28">
        <f>외인!AA17+기관!AA17</f>
        <v>54.11</v>
      </c>
      <c r="AB17" s="28">
        <f>외인!AB17+기관!AB17</f>
        <v>368218.16</v>
      </c>
      <c r="AC17" s="28">
        <f>외인!AC17+기관!AC17</f>
        <v>165.14999999999998</v>
      </c>
      <c r="AD17" s="28">
        <f>외인!AD17+기관!AD17</f>
        <v>38312.959999999999</v>
      </c>
      <c r="AE17" s="28">
        <f>외인!AE17+기관!AE17</f>
        <v>-43.17</v>
      </c>
      <c r="AF17" s="28">
        <f>외인!AF17+기관!AF17</f>
        <v>46221.88</v>
      </c>
      <c r="AG17" s="28">
        <f>외인!AG17+기관!AG17</f>
        <v>16.61</v>
      </c>
      <c r="AH17" s="28">
        <f>외인!AH17+기관!AH17</f>
        <v>405401.02</v>
      </c>
      <c r="AI17" s="28">
        <f>외인!AI17+기관!AI17</f>
        <v>-564.67000000000007</v>
      </c>
      <c r="AJ17" s="28">
        <f>외인!AJ17+기관!AJ17</f>
        <v>264682.62</v>
      </c>
      <c r="AK17" s="28">
        <f>외인!AK17+기관!AK17</f>
        <v>983.26</v>
      </c>
      <c r="AL17" s="28">
        <f>외인!AL17+기관!AL17</f>
        <v>181466.98</v>
      </c>
      <c r="AM17" s="28">
        <f>외인!AM17+기관!AM17</f>
        <v>-110.08999999999999</v>
      </c>
      <c r="AN17" s="28">
        <f>외인!AN17+기관!AN17</f>
        <v>329319.46000000002</v>
      </c>
      <c r="AO17" s="28">
        <f>외인!AO17+기관!AO17</f>
        <v>-1515.88</v>
      </c>
      <c r="AP17" s="28">
        <f>외인!AP17+기관!AP17</f>
        <v>206903.04000000001</v>
      </c>
      <c r="AQ17" s="28">
        <f>외인!AQ17+기관!AQ17</f>
        <v>331.16</v>
      </c>
      <c r="AR17" s="28">
        <f>외인!AR17+기관!AR17</f>
        <v>49301.62</v>
      </c>
      <c r="AS17" s="28">
        <f>외인!AS17+기관!AS17</f>
        <v>-5.77</v>
      </c>
      <c r="AT17" s="28">
        <f>외인!AT17+기관!AT17</f>
        <v>155136.07999999999</v>
      </c>
      <c r="AU17" s="28">
        <f>외인!AU17+기관!AU17</f>
        <v>170.5</v>
      </c>
      <c r="AV17" s="28">
        <f>외인!AV17+기관!AV17</f>
        <v>99889.38</v>
      </c>
      <c r="AW17" s="28">
        <f>외인!AW17+기관!AW17</f>
        <v>104.8</v>
      </c>
      <c r="AX17" s="28">
        <f>외인!AX17+기관!AX17</f>
        <v>85424.56</v>
      </c>
      <c r="AY17" s="28">
        <f>외인!AY17+기관!AY17</f>
        <v>-44.59</v>
      </c>
      <c r="AZ17" s="28">
        <f>외인!AZ17+기관!AZ17</f>
        <v>3655057.16</v>
      </c>
      <c r="BA17" s="28">
        <f>외인!BA17+기관!BA17</f>
        <v>-1475.0500000000002</v>
      </c>
      <c r="BB17" s="28">
        <f>외인!BB17+기관!BB17</f>
        <v>173422.32</v>
      </c>
      <c r="BC17" s="28">
        <f>외인!BC17+기관!BC17</f>
        <v>45.949999999999996</v>
      </c>
      <c r="BD17" s="28">
        <f>외인!BD17+기관!BD17</f>
        <v>91087.679999999993</v>
      </c>
      <c r="BE17" s="28">
        <f>외인!BE17+기관!BE17</f>
        <v>-322.07</v>
      </c>
      <c r="BF17" s="28">
        <f>외인!BF17+기관!BF17</f>
        <v>0</v>
      </c>
      <c r="BG17" s="28">
        <f>외인!BG17+기관!BG17</f>
        <v>0</v>
      </c>
      <c r="BH17" s="28">
        <f>외인!BH17+기관!BH17</f>
        <v>159871.64000000001</v>
      </c>
      <c r="BI17" s="28">
        <f>외인!BI17+기관!BI17</f>
        <v>73.08</v>
      </c>
      <c r="BJ17" s="28">
        <f>외인!BJ17+기관!BJ17</f>
        <v>234767.94</v>
      </c>
      <c r="BK17" s="28">
        <f>외인!BK17+기관!BK17</f>
        <v>1109.49</v>
      </c>
      <c r="BL17" s="28">
        <f>외인!BL17+기관!BL17</f>
        <v>111423.98</v>
      </c>
      <c r="BM17" s="28">
        <f>외인!BM17+기관!BM17</f>
        <v>122.63</v>
      </c>
      <c r="BN17" s="28">
        <f>외인!BN17+기관!BN17</f>
        <v>88022.74</v>
      </c>
      <c r="BO17" s="28">
        <f>외인!BO17+기관!BO17</f>
        <v>-195.75</v>
      </c>
      <c r="BP17" s="28">
        <f>외인!BP17+기관!BP17</f>
        <v>106706.84</v>
      </c>
      <c r="BQ17" s="28">
        <f>외인!BQ17+기관!BQ17</f>
        <v>76.37</v>
      </c>
      <c r="BR17" s="28">
        <f>외인!BR17+기관!BR17</f>
        <v>467122.24</v>
      </c>
      <c r="BS17" s="28">
        <f>외인!BS17+기관!BS17</f>
        <v>700.95999999999992</v>
      </c>
      <c r="BT17" s="28">
        <f>외인!BT17+기관!BT17</f>
        <v>3480554.26</v>
      </c>
      <c r="BU17" s="28">
        <f>외인!BU17+기관!BU17</f>
        <v>-1105.77</v>
      </c>
      <c r="BV17" s="28">
        <f>외인!BV17+기관!BV17</f>
        <v>703145.08</v>
      </c>
      <c r="BW17" s="28">
        <f>외인!BW17+기관!BW17</f>
        <v>164.29</v>
      </c>
      <c r="BX17" s="28">
        <f>외인!BX17+기관!BX17</f>
        <v>148127.4</v>
      </c>
      <c r="BY17" s="28">
        <f>외인!BY17+기관!BY17</f>
        <v>-213.33</v>
      </c>
      <c r="BZ17" s="28">
        <f>외인!BZ17+기관!BZ17</f>
        <v>510786.44</v>
      </c>
      <c r="CA17" s="28">
        <f>외인!CA17+기관!CA17</f>
        <v>-1625.97</v>
      </c>
      <c r="CB17" s="28">
        <f>외인!CB17+기관!CB17</f>
        <v>27744.7</v>
      </c>
      <c r="CC17" s="28">
        <f>외인!CC17+기관!CC17</f>
        <v>51.92</v>
      </c>
      <c r="CD17" s="28">
        <f>외인!CD17+기관!CD17</f>
        <v>74674.36</v>
      </c>
      <c r="CE17" s="28">
        <f>외인!CE17+기관!CE17</f>
        <v>182.44</v>
      </c>
      <c r="CF17" s="28">
        <f>외인!CF17+기관!CF17</f>
        <v>46884.2</v>
      </c>
      <c r="CG17" s="28">
        <f>외인!CG17+기관!CG17</f>
        <v>160.55000000000001</v>
      </c>
      <c r="CH17" s="28">
        <f>외인!CH17+기관!CH17</f>
        <v>137100.34</v>
      </c>
      <c r="CI17" s="28">
        <f>외인!CI17+기관!CI17</f>
        <v>125.32000000000001</v>
      </c>
      <c r="CJ17" s="28">
        <f>외인!CJ17+기관!CJ17</f>
        <v>804045.12</v>
      </c>
      <c r="CK17" s="28">
        <f>외인!CK17+기관!CK17</f>
        <v>3499.91</v>
      </c>
      <c r="CL17" s="28">
        <f>외인!CL17+기관!CL17</f>
        <v>416401.72</v>
      </c>
      <c r="CM17" s="28">
        <f>외인!CM17+기관!CM17</f>
        <v>198.51</v>
      </c>
      <c r="CN17" s="28">
        <f>외인!CN17+기관!CN17</f>
        <v>205099.28</v>
      </c>
      <c r="CO17" s="28">
        <f>외인!CO17+기관!CO17</f>
        <v>175.44</v>
      </c>
      <c r="CP17" s="28">
        <f>외인!CP17+기관!CP17</f>
        <v>174515.38</v>
      </c>
      <c r="CQ17" s="28">
        <f>외인!CQ17+기관!CQ17</f>
        <v>47.41</v>
      </c>
      <c r="CR17" s="28">
        <f>외인!CR17+기관!CR17</f>
        <v>372818.36</v>
      </c>
      <c r="CS17" s="28">
        <f>외인!CS17+기관!CS17</f>
        <v>773.45</v>
      </c>
      <c r="CT17" s="28">
        <f>외인!CT17+기관!CT17</f>
        <v>187086.82</v>
      </c>
      <c r="CU17" s="28">
        <f>외인!CU17+기관!CU17</f>
        <v>541.20000000000005</v>
      </c>
      <c r="CV17" s="28">
        <f>외인!CV17+기관!CV17</f>
        <v>3480554.26</v>
      </c>
      <c r="CW17" s="28">
        <f>외인!CW17+기관!CW17</f>
        <v>-1105.77</v>
      </c>
      <c r="CX17" s="28">
        <f>외인!CX17+기관!CX17</f>
        <v>399443.32</v>
      </c>
      <c r="CY17" s="28">
        <f>외인!CY17+기관!CY17</f>
        <v>779.14</v>
      </c>
      <c r="CZ17" s="28">
        <f>외인!CZ17+기관!CZ17</f>
        <v>32349.14</v>
      </c>
      <c r="DA17" s="28">
        <f>외인!DA17+기관!DA17</f>
        <v>1.8500000000000005</v>
      </c>
      <c r="DB17" s="28">
        <f>외인!DB17+기관!DB17</f>
        <v>91087.679999999993</v>
      </c>
      <c r="DC17" s="28">
        <f>외인!DC17+기관!DC17</f>
        <v>-322.07</v>
      </c>
      <c r="DD17" s="28">
        <f>외인!DD17+기관!DD17</f>
        <v>17303.66</v>
      </c>
      <c r="DE17" s="28">
        <f>외인!DE17+기관!DE17</f>
        <v>6.8299999999999983</v>
      </c>
      <c r="DF17" s="28">
        <f>외인!DF17+기관!DF17</f>
        <v>111230.26</v>
      </c>
      <c r="DG17" s="28">
        <f>외인!DG17+기관!DG17</f>
        <v>-201.76999999999998</v>
      </c>
      <c r="DH17" s="28">
        <f>외인!DH17+기관!DH17</f>
        <v>57046.2</v>
      </c>
      <c r="DI17" s="28">
        <f>외인!DI17+기관!DI17</f>
        <v>191.08999999999997</v>
      </c>
      <c r="DJ17" s="28">
        <f>외인!DJ17+기관!DJ17</f>
        <v>1142817.2</v>
      </c>
      <c r="DK17" s="28">
        <f>외인!DK17+기관!DK17</f>
        <v>1648.12</v>
      </c>
      <c r="DL17" s="28">
        <f>외인!DL17+기관!DL17</f>
        <v>152630.5</v>
      </c>
      <c r="DM17" s="28">
        <f>외인!DM17+기관!DM17</f>
        <v>88.14</v>
      </c>
      <c r="DN17" s="28">
        <f>외인!DN17+기관!DN17</f>
        <v>3480554.26</v>
      </c>
      <c r="DO17" s="28">
        <f>외인!DO17+기관!DO17</f>
        <v>-1105.77</v>
      </c>
      <c r="DP17" s="28">
        <f>외인!DP17+기관!DP17</f>
        <v>173247</v>
      </c>
      <c r="DQ17" s="28">
        <f>외인!DQ17+기관!DQ17</f>
        <v>1624.85</v>
      </c>
      <c r="DR17" s="28">
        <f>외인!DR17+기관!DR17</f>
        <v>79904.84</v>
      </c>
      <c r="DS17" s="28">
        <f>외인!DS17+기관!DS17</f>
        <v>184.61</v>
      </c>
      <c r="DT17" s="28">
        <f>외인!DT17+기관!DT17</f>
        <v>299357.8</v>
      </c>
      <c r="DU17" s="28">
        <f>외인!DU17+기관!DU17</f>
        <v>568.05999999999995</v>
      </c>
      <c r="DV17" s="28">
        <f>외인!DV17+기관!DV17</f>
        <v>73114.3</v>
      </c>
      <c r="DW17" s="28">
        <f>외인!DW17+기관!DW17</f>
        <v>206.12</v>
      </c>
      <c r="DX17" s="28">
        <f>외인!DX17+기관!DX17</f>
        <v>198917.28</v>
      </c>
      <c r="DY17" s="28">
        <f>외인!DY17+기관!DY17</f>
        <v>1692.92</v>
      </c>
      <c r="DZ17" s="28">
        <f>외인!DZ17+기관!DZ17</f>
        <v>22442.76</v>
      </c>
      <c r="EA17" s="28">
        <f>외인!EA17+기관!EA17</f>
        <v>195.73000000000002</v>
      </c>
      <c r="EB17" s="28">
        <f>외인!EB17+기관!EB17</f>
        <v>30528.38</v>
      </c>
      <c r="EC17" s="28">
        <f>외인!EC17+기관!EC17</f>
        <v>205.25</v>
      </c>
      <c r="ED17" s="28">
        <f>외인!ED17+기관!ED17</f>
        <v>22764.22</v>
      </c>
      <c r="EE17" s="28">
        <f>외인!EE17+기관!EE17</f>
        <v>31.08</v>
      </c>
      <c r="EF17" s="28">
        <f>외인!EF17+기관!EF17</f>
        <v>513519.35999999999</v>
      </c>
      <c r="EG17" s="28">
        <f>외인!EG17+기관!EG17</f>
        <v>1118.75</v>
      </c>
      <c r="EH17" s="28">
        <f>외인!EH17+기관!EH17</f>
        <v>358449.24</v>
      </c>
      <c r="EI17" s="28">
        <f>외인!EI17+기관!EI17</f>
        <v>20.499999999999986</v>
      </c>
      <c r="EJ17" s="28">
        <f>외인!EJ17+기관!EJ17</f>
        <v>186226.92</v>
      </c>
      <c r="EK17" s="28">
        <f>외인!EK17+기관!EK17</f>
        <v>148.48999999999998</v>
      </c>
      <c r="EL17" s="28">
        <f>외인!EL17+기관!EL17</f>
        <v>79799.58</v>
      </c>
      <c r="EM17" s="28">
        <f>외인!EM17+기관!EM17</f>
        <v>191.32</v>
      </c>
      <c r="EN17" s="28">
        <f>외인!EN17+기관!EN17</f>
        <v>79904.84</v>
      </c>
      <c r="EO17" s="28">
        <f>외인!EO17+기관!EO17</f>
        <v>184.61</v>
      </c>
      <c r="EP17" s="28">
        <f>외인!EP17+기관!EP17</f>
        <v>299874.14</v>
      </c>
      <c r="EQ17" s="28">
        <f>외인!EQ17+기관!EQ17</f>
        <v>109.28999999999999</v>
      </c>
      <c r="ER17" s="28">
        <f>외인!ER17+기관!ER17</f>
        <v>22668.38</v>
      </c>
      <c r="ES17" s="28">
        <f>외인!ES17+기관!ES17</f>
        <v>147.43</v>
      </c>
      <c r="ET17" s="28">
        <f>외인!ET17+기관!ET17</f>
        <v>206903.04000000001</v>
      </c>
      <c r="EU17" s="28">
        <f>외인!EU17+기관!EU17</f>
        <v>331.16</v>
      </c>
      <c r="EV17" s="28">
        <f>외인!EV17+기관!EV17</f>
        <v>87512.06</v>
      </c>
      <c r="EW17" s="28">
        <f>외인!EW17+기관!EW17</f>
        <v>54.11</v>
      </c>
      <c r="EX17" s="28">
        <f>외인!EX17+기관!EX17</f>
        <v>87003.32</v>
      </c>
      <c r="EY17" s="28">
        <f>외인!EY17+기관!EY17</f>
        <v>-6.6999999999999993</v>
      </c>
    </row>
    <row r="18" spans="1:155">
      <c r="A18" s="27">
        <f>외인!A18</f>
        <v>46055</v>
      </c>
      <c r="B18" s="28">
        <f>외인!B18+기관!B18</f>
        <v>7938600.0999999996</v>
      </c>
      <c r="C18" s="28">
        <f>외인!C18+기관!C18</f>
        <v>-8692.4</v>
      </c>
      <c r="D18" s="28">
        <f>외인!D18+기관!D18</f>
        <v>1205679.06</v>
      </c>
      <c r="E18" s="28">
        <f>외인!E18+기관!E18</f>
        <v>7618.9500000000007</v>
      </c>
      <c r="F18" s="28">
        <f>외인!F18+기관!F18</f>
        <v>3227028.76</v>
      </c>
      <c r="G18" s="28">
        <f>외인!G18+기관!G18</f>
        <v>-4026.1699999999996</v>
      </c>
      <c r="H18" s="28">
        <f>외인!H18+기관!H18</f>
        <v>553535.18000000005</v>
      </c>
      <c r="I18" s="28">
        <f>외인!I18+기관!I18</f>
        <v>549</v>
      </c>
      <c r="J18" s="28">
        <f>외인!J18+기관!J18</f>
        <v>80096.22</v>
      </c>
      <c r="K18" s="28">
        <f>외인!K18+기관!K18</f>
        <v>195.47</v>
      </c>
      <c r="L18" s="28">
        <f>외인!L18+기관!L18</f>
        <v>510785.4</v>
      </c>
      <c r="M18" s="28">
        <f>외인!M18+기관!M18</f>
        <v>327.77</v>
      </c>
      <c r="N18" s="28">
        <f>외인!N18+기관!N18</f>
        <v>455441.5</v>
      </c>
      <c r="O18" s="28">
        <f>외인!O18+기관!O18</f>
        <v>-1646.4199999999998</v>
      </c>
      <c r="P18" s="28">
        <f>외인!P18+기관!P18</f>
        <v>414876.8</v>
      </c>
      <c r="Q18" s="28">
        <f>외인!Q18+기관!Q18</f>
        <v>1066.04</v>
      </c>
      <c r="R18" s="28">
        <f>외인!R18+기관!R18</f>
        <v>288892.58</v>
      </c>
      <c r="S18" s="28">
        <f>외인!S18+기관!S18</f>
        <v>472.55999999999995</v>
      </c>
      <c r="T18" s="28">
        <f>외인!T18+기관!T18</f>
        <v>16830.66</v>
      </c>
      <c r="U18" s="28">
        <f>외인!U18+기관!U18</f>
        <v>1.7100000000000009</v>
      </c>
      <c r="V18" s="28">
        <f>외인!V18+기관!V18</f>
        <v>184045.3</v>
      </c>
      <c r="W18" s="28">
        <f>외인!W18+기관!W18</f>
        <v>1351.53</v>
      </c>
      <c r="X18" s="28">
        <f>외인!X18+기관!X18</f>
        <v>3156505.08</v>
      </c>
      <c r="Y18" s="28">
        <f>외인!Y18+기관!Y18</f>
        <v>-3938.6</v>
      </c>
      <c r="Z18" s="28">
        <f>외인!Z18+기관!Z18</f>
        <v>85042.3</v>
      </c>
      <c r="AA18" s="28">
        <f>외인!AA18+기관!AA18</f>
        <v>47.7</v>
      </c>
      <c r="AB18" s="28">
        <f>외인!AB18+기관!AB18</f>
        <v>365711.68</v>
      </c>
      <c r="AC18" s="28">
        <f>외인!AC18+기관!AC18</f>
        <v>146.48000000000002</v>
      </c>
      <c r="AD18" s="28">
        <f>외인!AD18+기관!AD18</f>
        <v>37292.959999999999</v>
      </c>
      <c r="AE18" s="28">
        <f>외인!AE18+기관!AE18</f>
        <v>-44.339999999999996</v>
      </c>
      <c r="AF18" s="28">
        <f>외인!AF18+기관!AF18</f>
        <v>45441.42</v>
      </c>
      <c r="AG18" s="28">
        <f>외인!AG18+기관!AG18</f>
        <v>11.110000000000003</v>
      </c>
      <c r="AH18" s="28">
        <f>외인!AH18+기관!AH18</f>
        <v>387723.02</v>
      </c>
      <c r="AI18" s="28">
        <f>외인!AI18+기관!AI18</f>
        <v>-492.92</v>
      </c>
      <c r="AJ18" s="28">
        <f>외인!AJ18+기관!AJ18</f>
        <v>254020.24</v>
      </c>
      <c r="AK18" s="28">
        <f>외인!AK18+기관!AK18</f>
        <v>720</v>
      </c>
      <c r="AL18" s="28">
        <f>외인!AL18+기관!AL18</f>
        <v>175801.36</v>
      </c>
      <c r="AM18" s="28">
        <f>외인!AM18+기관!AM18</f>
        <v>-94.52000000000001</v>
      </c>
      <c r="AN18" s="28">
        <f>외인!AN18+기관!AN18</f>
        <v>318130.06</v>
      </c>
      <c r="AO18" s="28">
        <f>외인!AO18+기관!AO18</f>
        <v>-1553.02</v>
      </c>
      <c r="AP18" s="28">
        <f>외인!AP18+기관!AP18</f>
        <v>189050.38</v>
      </c>
      <c r="AQ18" s="28">
        <f>외인!AQ18+기관!AQ18</f>
        <v>171.65</v>
      </c>
      <c r="AR18" s="28">
        <f>외인!AR18+기관!AR18</f>
        <v>48113.34</v>
      </c>
      <c r="AS18" s="28">
        <f>외인!AS18+기관!AS18</f>
        <v>-10.91</v>
      </c>
      <c r="AT18" s="28">
        <f>외인!AT18+기관!AT18</f>
        <v>151625.4</v>
      </c>
      <c r="AU18" s="28">
        <f>외인!AU18+기관!AU18</f>
        <v>148</v>
      </c>
      <c r="AV18" s="28">
        <f>외인!AV18+기관!AV18</f>
        <v>96945.06</v>
      </c>
      <c r="AW18" s="28">
        <f>외인!AW18+기관!AW18</f>
        <v>20.980000000000004</v>
      </c>
      <c r="AX18" s="28">
        <f>외인!AX18+기관!AX18</f>
        <v>84156.160000000003</v>
      </c>
      <c r="AY18" s="28">
        <f>외인!AY18+기관!AY18</f>
        <v>15.610000000000007</v>
      </c>
      <c r="AZ18" s="28">
        <f>외인!AZ18+기관!AZ18</f>
        <v>3393702.62</v>
      </c>
      <c r="BA18" s="28">
        <f>외인!BA18+기관!BA18</f>
        <v>-4419.9799999999996</v>
      </c>
      <c r="BB18" s="28">
        <f>외인!BB18+기관!BB18</f>
        <v>166982.38</v>
      </c>
      <c r="BC18" s="28">
        <f>외인!BC18+기관!BC18</f>
        <v>56.24</v>
      </c>
      <c r="BD18" s="28">
        <f>외인!BD18+기관!BD18</f>
        <v>89130</v>
      </c>
      <c r="BE18" s="28">
        <f>외인!BE18+기관!BE18</f>
        <v>-289.42</v>
      </c>
      <c r="BF18" s="28">
        <f>외인!BF18+기관!BF18</f>
        <v>0</v>
      </c>
      <c r="BG18" s="28">
        <f>외인!BG18+기관!BG18</f>
        <v>0</v>
      </c>
      <c r="BH18" s="28">
        <f>외인!BH18+기관!BH18</f>
        <v>150006.20000000001</v>
      </c>
      <c r="BI18" s="28">
        <f>외인!BI18+기관!BI18</f>
        <v>-28.009999999999998</v>
      </c>
      <c r="BJ18" s="28">
        <f>외인!BJ18+기관!BJ18</f>
        <v>228088.24</v>
      </c>
      <c r="BK18" s="28">
        <f>외인!BK18+기관!BK18</f>
        <v>665.82</v>
      </c>
      <c r="BL18" s="28">
        <f>외인!BL18+기관!BL18</f>
        <v>100284.48</v>
      </c>
      <c r="BM18" s="28">
        <f>외인!BM18+기관!BM18</f>
        <v>-5.6699999999999982</v>
      </c>
      <c r="BN18" s="28">
        <f>외인!BN18+기관!BN18</f>
        <v>85991.16</v>
      </c>
      <c r="BO18" s="28">
        <f>외인!BO18+기관!BO18</f>
        <v>-256.7</v>
      </c>
      <c r="BP18" s="28">
        <f>외인!BP18+기관!BP18</f>
        <v>104792.78</v>
      </c>
      <c r="BQ18" s="28">
        <f>외인!BQ18+기관!BQ18</f>
        <v>109.03999999999999</v>
      </c>
      <c r="BR18" s="28">
        <f>외인!BR18+기관!BR18</f>
        <v>438485.88</v>
      </c>
      <c r="BS18" s="28">
        <f>외인!BS18+기관!BS18</f>
        <v>309.3</v>
      </c>
      <c r="BT18" s="28">
        <f>외인!BT18+기관!BT18</f>
        <v>3225842.46</v>
      </c>
      <c r="BU18" s="28">
        <f>외인!BU18+기관!BU18</f>
        <v>-3956.8899999999994</v>
      </c>
      <c r="BV18" s="28">
        <f>외인!BV18+기관!BV18</f>
        <v>663377.64</v>
      </c>
      <c r="BW18" s="28">
        <f>외인!BW18+기관!BW18</f>
        <v>-69.490000000000009</v>
      </c>
      <c r="BX18" s="28">
        <f>외인!BX18+기관!BX18</f>
        <v>146550.57999999999</v>
      </c>
      <c r="BY18" s="28">
        <f>외인!BY18+기관!BY18</f>
        <v>-201.26</v>
      </c>
      <c r="BZ18" s="28">
        <f>외인!BZ18+기관!BZ18</f>
        <v>493931.44</v>
      </c>
      <c r="CA18" s="28">
        <f>외인!CA18+기관!CA18</f>
        <v>-1647.54</v>
      </c>
      <c r="CB18" s="28">
        <f>외인!CB18+기관!CB18</f>
        <v>27161.279999999999</v>
      </c>
      <c r="CC18" s="28">
        <f>외인!CC18+기관!CC18</f>
        <v>38.739999999999995</v>
      </c>
      <c r="CD18" s="28">
        <f>외인!CD18+기관!CD18</f>
        <v>70985.3</v>
      </c>
      <c r="CE18" s="28">
        <f>외인!CE18+기관!CE18</f>
        <v>103.50999999999999</v>
      </c>
      <c r="CF18" s="28">
        <f>외인!CF18+기관!CF18</f>
        <v>46249.42</v>
      </c>
      <c r="CG18" s="28">
        <f>외인!CG18+기관!CG18</f>
        <v>143.63999999999999</v>
      </c>
      <c r="CH18" s="28">
        <f>외인!CH18+기관!CH18</f>
        <v>134334.62</v>
      </c>
      <c r="CI18" s="28">
        <f>외인!CI18+기관!CI18</f>
        <v>62.54</v>
      </c>
      <c r="CJ18" s="28">
        <f>외인!CJ18+기관!CJ18</f>
        <v>776733.22</v>
      </c>
      <c r="CK18" s="28">
        <f>외인!CK18+기관!CK18</f>
        <v>2383.67</v>
      </c>
      <c r="CL18" s="28">
        <f>외인!CL18+기관!CL18</f>
        <v>412798.68</v>
      </c>
      <c r="CM18" s="28">
        <f>외인!CM18+기관!CM18</f>
        <v>159.59000000000003</v>
      </c>
      <c r="CN18" s="28">
        <f>외인!CN18+기관!CN18</f>
        <v>194569.12</v>
      </c>
      <c r="CO18" s="28">
        <f>외인!CO18+기관!CO18</f>
        <v>210.38</v>
      </c>
      <c r="CP18" s="28">
        <f>외인!CP18+기관!CP18</f>
        <v>168073.82</v>
      </c>
      <c r="CQ18" s="28">
        <f>외인!CQ18+기관!CQ18</f>
        <v>57.400000000000006</v>
      </c>
      <c r="CR18" s="28">
        <f>외인!CR18+기관!CR18</f>
        <v>359203.9</v>
      </c>
      <c r="CS18" s="28">
        <f>외인!CS18+기관!CS18</f>
        <v>605.86</v>
      </c>
      <c r="CT18" s="28">
        <f>외인!CT18+기관!CT18</f>
        <v>182003.64</v>
      </c>
      <c r="CU18" s="28">
        <f>외인!CU18+기관!CU18</f>
        <v>378.87</v>
      </c>
      <c r="CV18" s="28">
        <f>외인!CV18+기관!CV18</f>
        <v>3225842.46</v>
      </c>
      <c r="CW18" s="28">
        <f>외인!CW18+기관!CW18</f>
        <v>-3956.8899999999994</v>
      </c>
      <c r="CX18" s="28">
        <f>외인!CX18+기관!CX18</f>
        <v>377412.1</v>
      </c>
      <c r="CY18" s="28">
        <f>외인!CY18+기관!CY18</f>
        <v>259.86</v>
      </c>
      <c r="CZ18" s="28">
        <f>외인!CZ18+기관!CZ18</f>
        <v>31300.06</v>
      </c>
      <c r="DA18" s="28">
        <f>외인!DA18+기관!DA18</f>
        <v>-38.24</v>
      </c>
      <c r="DB18" s="28">
        <f>외인!DB18+기관!DB18</f>
        <v>89130</v>
      </c>
      <c r="DC18" s="28">
        <f>외인!DC18+기관!DC18</f>
        <v>-289.42</v>
      </c>
      <c r="DD18" s="28">
        <f>외인!DD18+기관!DD18</f>
        <v>16830.66</v>
      </c>
      <c r="DE18" s="28">
        <f>외인!DE18+기관!DE18</f>
        <v>1.7100000000000009</v>
      </c>
      <c r="DF18" s="28">
        <f>외인!DF18+기관!DF18</f>
        <v>110125.4</v>
      </c>
      <c r="DG18" s="28">
        <f>외인!DG18+기관!DG18</f>
        <v>-179.42000000000002</v>
      </c>
      <c r="DH18" s="28">
        <f>외인!DH18+기관!DH18</f>
        <v>53828.160000000003</v>
      </c>
      <c r="DI18" s="28">
        <f>외인!DI18+기관!DI18</f>
        <v>115.88000000000001</v>
      </c>
      <c r="DJ18" s="28">
        <f>외인!DJ18+기관!DJ18</f>
        <v>1084089.18</v>
      </c>
      <c r="DK18" s="28">
        <f>외인!DK18+기관!DK18</f>
        <v>713.58</v>
      </c>
      <c r="DL18" s="28">
        <f>외인!DL18+기관!DL18</f>
        <v>142774.79999999999</v>
      </c>
      <c r="DM18" s="28">
        <f>외인!DM18+기관!DM18</f>
        <v>113.19</v>
      </c>
      <c r="DN18" s="28">
        <f>외인!DN18+기관!DN18</f>
        <v>3225842.46</v>
      </c>
      <c r="DO18" s="28">
        <f>외인!DO18+기관!DO18</f>
        <v>-3956.8899999999994</v>
      </c>
      <c r="DP18" s="28">
        <f>외인!DP18+기관!DP18</f>
        <v>167341.48000000001</v>
      </c>
      <c r="DQ18" s="28">
        <f>외인!DQ18+기관!DQ18</f>
        <v>987.28000000000009</v>
      </c>
      <c r="DR18" s="28">
        <f>외인!DR18+기관!DR18</f>
        <v>79226.820000000007</v>
      </c>
      <c r="DS18" s="28">
        <f>외인!DS18+기관!DS18</f>
        <v>200.45000000000002</v>
      </c>
      <c r="DT18" s="28">
        <f>외인!DT18+기관!DT18</f>
        <v>288892.58</v>
      </c>
      <c r="DU18" s="28">
        <f>외인!DU18+기관!DU18</f>
        <v>472.55999999999995</v>
      </c>
      <c r="DV18" s="28">
        <f>외인!DV18+기관!DV18</f>
        <v>69975.679999999993</v>
      </c>
      <c r="DW18" s="28">
        <f>외인!DW18+기관!DW18</f>
        <v>133.32</v>
      </c>
      <c r="DX18" s="28">
        <f>외인!DX18+기관!DX18</f>
        <v>184045.3</v>
      </c>
      <c r="DY18" s="28">
        <f>외인!DY18+기관!DY18</f>
        <v>1351.53</v>
      </c>
      <c r="DZ18" s="28">
        <f>외인!DZ18+기관!DZ18</f>
        <v>21403.08</v>
      </c>
      <c r="EA18" s="28">
        <f>외인!EA18+기관!EA18</f>
        <v>116.68</v>
      </c>
      <c r="EB18" s="28">
        <f>외인!EB18+기관!EB18</f>
        <v>28689.84</v>
      </c>
      <c r="EC18" s="28">
        <f>외인!EC18+기관!EC18</f>
        <v>113.11</v>
      </c>
      <c r="ED18" s="28">
        <f>외인!ED18+기관!ED18</f>
        <v>21689.200000000001</v>
      </c>
      <c r="EE18" s="28">
        <f>외인!EE18+기관!EE18</f>
        <v>19.88</v>
      </c>
      <c r="EF18" s="28">
        <f>외인!EF18+기관!EF18</f>
        <v>497649.4</v>
      </c>
      <c r="EG18" s="28">
        <f>외인!EG18+기관!EG18</f>
        <v>852.21</v>
      </c>
      <c r="EH18" s="28">
        <f>외인!EH18+기관!EH18</f>
        <v>333603.28000000003</v>
      </c>
      <c r="EI18" s="28">
        <f>외인!EI18+기관!EI18</f>
        <v>-30.440000000000005</v>
      </c>
      <c r="EJ18" s="28">
        <f>외인!EJ18+기관!EJ18</f>
        <v>183727.38</v>
      </c>
      <c r="EK18" s="28">
        <f>외인!EK18+기관!EK18</f>
        <v>147.38999999999999</v>
      </c>
      <c r="EL18" s="28">
        <f>외인!EL18+기관!EL18</f>
        <v>75962.5</v>
      </c>
      <c r="EM18" s="28">
        <f>외인!EM18+기관!EM18</f>
        <v>108.57</v>
      </c>
      <c r="EN18" s="28">
        <f>외인!EN18+기관!EN18</f>
        <v>79226.820000000007</v>
      </c>
      <c r="EO18" s="28">
        <f>외인!EO18+기관!EO18</f>
        <v>200.45000000000002</v>
      </c>
      <c r="EP18" s="28">
        <f>외인!EP18+기관!EP18</f>
        <v>285760.08</v>
      </c>
      <c r="EQ18" s="28">
        <f>외인!EQ18+기관!EQ18</f>
        <v>-64.73</v>
      </c>
      <c r="ER18" s="28">
        <f>외인!ER18+기관!ER18</f>
        <v>21795.38</v>
      </c>
      <c r="ES18" s="28">
        <f>외인!ES18+기관!ES18</f>
        <v>77.58</v>
      </c>
      <c r="ET18" s="28">
        <f>외인!ET18+기관!ET18</f>
        <v>189050.38</v>
      </c>
      <c r="EU18" s="28">
        <f>외인!EU18+기관!EU18</f>
        <v>171.65</v>
      </c>
      <c r="EV18" s="28">
        <f>외인!EV18+기관!EV18</f>
        <v>85042.3</v>
      </c>
      <c r="EW18" s="28">
        <f>외인!EW18+기관!EW18</f>
        <v>47.7</v>
      </c>
      <c r="EX18" s="28">
        <f>외인!EX18+기관!EX18</f>
        <v>83031.520000000004</v>
      </c>
      <c r="EY18" s="28">
        <f>외인!EY18+기관!EY18</f>
        <v>9.6999999999999993</v>
      </c>
    </row>
    <row r="19" spans="1:155">
      <c r="A19" s="27">
        <f>외인!A19</f>
        <v>46056</v>
      </c>
      <c r="B19" s="28">
        <f>외인!B19+기관!B19</f>
        <v>8481139.3599999994</v>
      </c>
      <c r="C19" s="28">
        <f>외인!C19+기관!C19</f>
        <v>-6910.02</v>
      </c>
      <c r="D19" s="28">
        <f>외인!D19+기관!D19</f>
        <v>1255654.22</v>
      </c>
      <c r="E19" s="28">
        <f>외인!E19+기관!E19</f>
        <v>6853.12</v>
      </c>
      <c r="F19" s="28">
        <f>외인!F19+기관!F19</f>
        <v>3491453.08</v>
      </c>
      <c r="G19" s="28">
        <f>외인!G19+기관!G19</f>
        <v>-3376.02</v>
      </c>
      <c r="H19" s="28">
        <f>외인!H19+기관!H19</f>
        <v>572649.28</v>
      </c>
      <c r="I19" s="28">
        <f>외인!I19+기관!I19</f>
        <v>354.29</v>
      </c>
      <c r="J19" s="28">
        <f>외인!J19+기관!J19</f>
        <v>80269.48</v>
      </c>
      <c r="K19" s="28">
        <f>외인!K19+기관!K19</f>
        <v>68.36</v>
      </c>
      <c r="L19" s="28">
        <f>외인!L19+기관!L19</f>
        <v>528969.5</v>
      </c>
      <c r="M19" s="28">
        <f>외인!M19+기관!M19</f>
        <v>220.20999999999998</v>
      </c>
      <c r="N19" s="28">
        <f>외인!N19+기관!N19</f>
        <v>467646.28</v>
      </c>
      <c r="O19" s="28">
        <f>외인!O19+기관!O19</f>
        <v>-1502.7800000000002</v>
      </c>
      <c r="P19" s="28">
        <f>외인!P19+기관!P19</f>
        <v>424340.7</v>
      </c>
      <c r="Q19" s="28">
        <f>외인!Q19+기관!Q19</f>
        <v>972.24</v>
      </c>
      <c r="R19" s="28">
        <f>외인!R19+기관!R19</f>
        <v>294794.08</v>
      </c>
      <c r="S19" s="28">
        <f>외인!S19+기관!S19</f>
        <v>66.819999999999936</v>
      </c>
      <c r="T19" s="28">
        <f>외인!T19+기관!T19</f>
        <v>17211.22</v>
      </c>
      <c r="U19" s="28">
        <f>외인!U19+기관!U19</f>
        <v>6.83</v>
      </c>
      <c r="V19" s="28">
        <f>외인!V19+기관!V19</f>
        <v>197362.62</v>
      </c>
      <c r="W19" s="28">
        <f>외인!W19+기관!W19</f>
        <v>1226.46</v>
      </c>
      <c r="X19" s="28">
        <f>외인!X19+기관!X19</f>
        <v>3482661.06</v>
      </c>
      <c r="Y19" s="28">
        <f>외인!Y19+기관!Y19</f>
        <v>-3954.44</v>
      </c>
      <c r="Z19" s="28">
        <f>외인!Z19+기관!Z19</f>
        <v>86479.24</v>
      </c>
      <c r="AA19" s="28">
        <f>외인!AA19+기관!AA19</f>
        <v>35.44</v>
      </c>
      <c r="AB19" s="28">
        <f>외인!AB19+기관!AB19</f>
        <v>383537.84</v>
      </c>
      <c r="AC19" s="28">
        <f>외인!AC19+기관!AC19</f>
        <v>81.300000000000011</v>
      </c>
      <c r="AD19" s="28">
        <f>외인!AD19+기관!AD19</f>
        <v>38355.46</v>
      </c>
      <c r="AE19" s="28">
        <f>외인!AE19+기관!AE19</f>
        <v>-45.22</v>
      </c>
      <c r="AF19" s="28">
        <f>외인!AF19+기관!AF19</f>
        <v>46693.08</v>
      </c>
      <c r="AG19" s="28">
        <f>외인!AG19+기관!AG19</f>
        <v>28.660000000000004</v>
      </c>
      <c r="AH19" s="28">
        <f>외인!AH19+기관!AH19</f>
        <v>408384.04</v>
      </c>
      <c r="AI19" s="28">
        <f>외인!AI19+기관!AI19</f>
        <v>-295</v>
      </c>
      <c r="AJ19" s="28">
        <f>외인!AJ19+기관!AJ19</f>
        <v>255826.18</v>
      </c>
      <c r="AK19" s="28">
        <f>외인!AK19+기관!AK19</f>
        <v>193.35000000000002</v>
      </c>
      <c r="AL19" s="28">
        <f>외인!AL19+기관!AL19</f>
        <v>180312.95999999999</v>
      </c>
      <c r="AM19" s="28">
        <f>외인!AM19+기관!AM19</f>
        <v>-110.36</v>
      </c>
      <c r="AN19" s="28">
        <f>외인!AN19+기관!AN19</f>
        <v>326787.46000000002</v>
      </c>
      <c r="AO19" s="28">
        <f>외인!AO19+기관!AO19</f>
        <v>-1384.1999999999998</v>
      </c>
      <c r="AP19" s="28">
        <f>외인!AP19+기관!AP19</f>
        <v>204722.44</v>
      </c>
      <c r="AQ19" s="28">
        <f>외인!AQ19+기관!AQ19</f>
        <v>371.52</v>
      </c>
      <c r="AR19" s="28">
        <f>외인!AR19+기관!AR19</f>
        <v>49174.1</v>
      </c>
      <c r="AS19" s="28">
        <f>외인!AS19+기관!AS19</f>
        <v>7.009999999999998</v>
      </c>
      <c r="AT19" s="28">
        <f>외인!AT19+기관!AT19</f>
        <v>155394.94</v>
      </c>
      <c r="AU19" s="28">
        <f>외인!AU19+기관!AU19</f>
        <v>154.32</v>
      </c>
      <c r="AV19" s="28">
        <f>외인!AV19+기관!AV19</f>
        <v>98453.06</v>
      </c>
      <c r="AW19" s="28">
        <f>외인!AW19+기관!AW19</f>
        <v>10.920000000000002</v>
      </c>
      <c r="AX19" s="28">
        <f>외인!AX19+기관!AX19</f>
        <v>89537.02</v>
      </c>
      <c r="AY19" s="28">
        <f>외인!AY19+기관!AY19</f>
        <v>158.86000000000001</v>
      </c>
      <c r="AZ19" s="28">
        <f>외인!AZ19+기관!AZ19</f>
        <v>3731489.74</v>
      </c>
      <c r="BA19" s="28">
        <f>외인!BA19+기관!BA19</f>
        <v>-4131.87</v>
      </c>
      <c r="BB19" s="28">
        <f>외인!BB19+기관!BB19</f>
        <v>171897.62</v>
      </c>
      <c r="BC19" s="28">
        <f>외인!BC19+기관!BC19</f>
        <v>46.38</v>
      </c>
      <c r="BD19" s="28">
        <f>외인!BD19+기관!BD19</f>
        <v>92654.78</v>
      </c>
      <c r="BE19" s="28">
        <f>외인!BE19+기관!BE19</f>
        <v>-85.919999999999987</v>
      </c>
      <c r="BF19" s="28">
        <f>외인!BF19+기관!BF19</f>
        <v>0</v>
      </c>
      <c r="BG19" s="28">
        <f>외인!BG19+기관!BG19</f>
        <v>0</v>
      </c>
      <c r="BH19" s="28">
        <f>외인!BH19+기관!BH19</f>
        <v>155792.9</v>
      </c>
      <c r="BI19" s="28">
        <f>외인!BI19+기관!BI19</f>
        <v>-7.4200000000000017</v>
      </c>
      <c r="BJ19" s="28">
        <f>외인!BJ19+기관!BJ19</f>
        <v>237233.44</v>
      </c>
      <c r="BK19" s="28">
        <f>외인!BK19+기관!BK19</f>
        <v>564.51</v>
      </c>
      <c r="BL19" s="28">
        <f>외인!BL19+기관!BL19</f>
        <v>103853.42</v>
      </c>
      <c r="BM19" s="28">
        <f>외인!BM19+기관!BM19</f>
        <v>6.6000000000000014</v>
      </c>
      <c r="BN19" s="28">
        <f>외인!BN19+기관!BN19</f>
        <v>89935.6</v>
      </c>
      <c r="BO19" s="28">
        <f>외인!BO19+기관!BO19</f>
        <v>-210.1</v>
      </c>
      <c r="BP19" s="28">
        <f>외인!BP19+기관!BP19</f>
        <v>110975.24</v>
      </c>
      <c r="BQ19" s="28">
        <f>외인!BQ19+기관!BQ19</f>
        <v>150.32000000000002</v>
      </c>
      <c r="BR19" s="28">
        <f>외인!BR19+기관!BR19</f>
        <v>470233.56</v>
      </c>
      <c r="BS19" s="28">
        <f>외인!BS19+기관!BS19</f>
        <v>889.31</v>
      </c>
      <c r="BT19" s="28">
        <f>외인!BT19+기관!BT19</f>
        <v>3557387.66</v>
      </c>
      <c r="BU19" s="28">
        <f>외인!BU19+기관!BU19</f>
        <v>-3873.2699999999995</v>
      </c>
      <c r="BV19" s="28">
        <f>외인!BV19+기관!BV19</f>
        <v>711084.26</v>
      </c>
      <c r="BW19" s="28">
        <f>외인!BW19+기관!BW19</f>
        <v>340.69</v>
      </c>
      <c r="BX19" s="28">
        <f>외인!BX19+기관!BX19</f>
        <v>149907.9</v>
      </c>
      <c r="BY19" s="28">
        <f>외인!BY19+기관!BY19</f>
        <v>-163.69999999999999</v>
      </c>
      <c r="BZ19" s="28">
        <f>외인!BZ19+기관!BZ19</f>
        <v>507100.42</v>
      </c>
      <c r="CA19" s="28">
        <f>외인!CA19+기관!CA19</f>
        <v>-1494.56</v>
      </c>
      <c r="CB19" s="28">
        <f>외인!CB19+기관!CB19</f>
        <v>27843.06</v>
      </c>
      <c r="CC19" s="28">
        <f>외인!CC19+기관!CC19</f>
        <v>54.16</v>
      </c>
      <c r="CD19" s="28">
        <f>외인!CD19+기관!CD19</f>
        <v>72637.460000000006</v>
      </c>
      <c r="CE19" s="28">
        <f>외인!CE19+기관!CE19</f>
        <v>108.96000000000001</v>
      </c>
      <c r="CF19" s="28">
        <f>외인!CF19+기관!CF19</f>
        <v>47054.5</v>
      </c>
      <c r="CG19" s="28">
        <f>외인!CG19+기관!CG19</f>
        <v>99.5</v>
      </c>
      <c r="CH19" s="28">
        <f>외인!CH19+기관!CH19</f>
        <v>136542.5</v>
      </c>
      <c r="CI19" s="28">
        <f>외인!CI19+기관!CI19</f>
        <v>43.56</v>
      </c>
      <c r="CJ19" s="28">
        <f>외인!CJ19+기관!CJ19</f>
        <v>802430.74</v>
      </c>
      <c r="CK19" s="28">
        <f>외인!CK19+기관!CK19</f>
        <v>2095.36</v>
      </c>
      <c r="CL19" s="28">
        <f>외인!CL19+기관!CL19</f>
        <v>432119.76</v>
      </c>
      <c r="CM19" s="28">
        <f>외인!CM19+기관!CM19</f>
        <v>103.68000000000004</v>
      </c>
      <c r="CN19" s="28">
        <f>외인!CN19+기관!CN19</f>
        <v>216185.34</v>
      </c>
      <c r="CO19" s="28">
        <f>외인!CO19+기관!CO19</f>
        <v>235.82999999999998</v>
      </c>
      <c r="CP19" s="28">
        <f>외인!CP19+기관!CP19</f>
        <v>173030.6</v>
      </c>
      <c r="CQ19" s="28">
        <f>외인!CQ19+기관!CQ19</f>
        <v>48.2</v>
      </c>
      <c r="CR19" s="28">
        <f>외인!CR19+기관!CR19</f>
        <v>364561.46</v>
      </c>
      <c r="CS19" s="28">
        <f>외인!CS19+기관!CS19</f>
        <v>125.97000000000003</v>
      </c>
      <c r="CT19" s="28">
        <f>외인!CT19+기관!CT19</f>
        <v>192091</v>
      </c>
      <c r="CU19" s="28">
        <f>외인!CU19+기관!CU19</f>
        <v>605.16</v>
      </c>
      <c r="CV19" s="28">
        <f>외인!CV19+기관!CV19</f>
        <v>3557387.66</v>
      </c>
      <c r="CW19" s="28">
        <f>외인!CW19+기관!CW19</f>
        <v>-3873.2699999999995</v>
      </c>
      <c r="CX19" s="28">
        <f>외인!CX19+기관!CX19</f>
        <v>389866.34</v>
      </c>
      <c r="CY19" s="28">
        <f>외인!CY19+기관!CY19</f>
        <v>179.55</v>
      </c>
      <c r="CZ19" s="28">
        <f>외인!CZ19+기관!CZ19</f>
        <v>32287.360000000001</v>
      </c>
      <c r="DA19" s="28">
        <f>외인!DA19+기관!DA19</f>
        <v>-29.580000000000002</v>
      </c>
      <c r="DB19" s="28">
        <f>외인!DB19+기관!DB19</f>
        <v>92654.78</v>
      </c>
      <c r="DC19" s="28">
        <f>외인!DC19+기관!DC19</f>
        <v>-85.919999999999987</v>
      </c>
      <c r="DD19" s="28">
        <f>외인!DD19+기관!DD19</f>
        <v>17211.22</v>
      </c>
      <c r="DE19" s="28">
        <f>외인!DE19+기관!DE19</f>
        <v>6.83</v>
      </c>
      <c r="DF19" s="28">
        <f>외인!DF19+기관!DF19</f>
        <v>112616.32000000001</v>
      </c>
      <c r="DG19" s="28">
        <f>외인!DG19+기관!DG19</f>
        <v>-154.97999999999999</v>
      </c>
      <c r="DH19" s="28">
        <f>외인!DH19+기관!DH19</f>
        <v>55429.62</v>
      </c>
      <c r="DI19" s="28">
        <f>외인!DI19+기관!DI19</f>
        <v>121.66</v>
      </c>
      <c r="DJ19" s="28">
        <f>외인!DJ19+기관!DJ19</f>
        <v>1142298.94</v>
      </c>
      <c r="DK19" s="28">
        <f>외인!DK19+기관!DK19</f>
        <v>1149.8400000000001</v>
      </c>
      <c r="DL19" s="28">
        <f>외인!DL19+기관!DL19</f>
        <v>163022.32</v>
      </c>
      <c r="DM19" s="28">
        <f>외인!DM19+기관!DM19</f>
        <v>140.76</v>
      </c>
      <c r="DN19" s="28">
        <f>외인!DN19+기관!DN19</f>
        <v>3557387.66</v>
      </c>
      <c r="DO19" s="28">
        <f>외인!DO19+기관!DO19</f>
        <v>-3873.2699999999995</v>
      </c>
      <c r="DP19" s="28">
        <f>외인!DP19+기관!DP19</f>
        <v>171585.72</v>
      </c>
      <c r="DQ19" s="28">
        <f>외인!DQ19+기관!DQ19</f>
        <v>735.46</v>
      </c>
      <c r="DR19" s="28">
        <f>외인!DR19+기관!DR19</f>
        <v>80048.479999999996</v>
      </c>
      <c r="DS19" s="28">
        <f>외인!DS19+기관!DS19</f>
        <v>151.41</v>
      </c>
      <c r="DT19" s="28">
        <f>외인!DT19+기관!DT19</f>
        <v>294794.08</v>
      </c>
      <c r="DU19" s="28">
        <f>외인!DU19+기관!DU19</f>
        <v>66.819999999999936</v>
      </c>
      <c r="DV19" s="28">
        <f>외인!DV19+기관!DV19</f>
        <v>69444.899999999994</v>
      </c>
      <c r="DW19" s="28">
        <f>외인!DW19+기관!DW19</f>
        <v>59.139999999999993</v>
      </c>
      <c r="DX19" s="28">
        <f>외인!DX19+기관!DX19</f>
        <v>197362.62</v>
      </c>
      <c r="DY19" s="28">
        <f>외인!DY19+기관!DY19</f>
        <v>1226.46</v>
      </c>
      <c r="DZ19" s="28">
        <f>외인!DZ19+기관!DZ19</f>
        <v>21784.66</v>
      </c>
      <c r="EA19" s="28">
        <f>외인!EA19+기관!EA19</f>
        <v>95.61999999999999</v>
      </c>
      <c r="EB19" s="28">
        <f>외인!EB19+기관!EB19</f>
        <v>29278.14</v>
      </c>
      <c r="EC19" s="28">
        <f>외인!EC19+기관!EC19</f>
        <v>118.53</v>
      </c>
      <c r="ED19" s="28">
        <f>외인!ED19+기관!ED19</f>
        <v>22325.98</v>
      </c>
      <c r="EE19" s="28">
        <f>외인!EE19+기관!EE19</f>
        <v>22.34</v>
      </c>
      <c r="EF19" s="28">
        <f>외인!EF19+기관!EF19</f>
        <v>514161.46</v>
      </c>
      <c r="EG19" s="28">
        <f>외인!EG19+기관!EG19</f>
        <v>912.2</v>
      </c>
      <c r="EH19" s="28">
        <f>외인!EH19+기관!EH19</f>
        <v>358499.46</v>
      </c>
      <c r="EI19" s="28">
        <f>외인!EI19+기관!EI19</f>
        <v>47.910000000000004</v>
      </c>
      <c r="EJ19" s="28">
        <f>외인!EJ19+기관!EJ19</f>
        <v>186771.7</v>
      </c>
      <c r="EK19" s="28">
        <f>외인!EK19+기관!EK19</f>
        <v>100.17999999999999</v>
      </c>
      <c r="EL19" s="28">
        <f>외인!EL19+기관!EL19</f>
        <v>77708.88</v>
      </c>
      <c r="EM19" s="28">
        <f>외인!EM19+기관!EM19</f>
        <v>114.12</v>
      </c>
      <c r="EN19" s="28">
        <f>외인!EN19+기관!EN19</f>
        <v>80048.479999999996</v>
      </c>
      <c r="EO19" s="28">
        <f>외인!EO19+기관!EO19</f>
        <v>151.41</v>
      </c>
      <c r="EP19" s="28">
        <f>외인!EP19+기관!EP19</f>
        <v>306601.44</v>
      </c>
      <c r="EQ19" s="28">
        <f>외인!EQ19+기관!EQ19</f>
        <v>240.31</v>
      </c>
      <c r="ER19" s="28">
        <f>외인!ER19+기관!ER19</f>
        <v>23555.040000000001</v>
      </c>
      <c r="ES19" s="28">
        <f>외인!ES19+기관!ES19</f>
        <v>118.15</v>
      </c>
      <c r="ET19" s="28">
        <f>외인!ET19+기관!ET19</f>
        <v>204722.44</v>
      </c>
      <c r="EU19" s="28">
        <f>외인!EU19+기관!EU19</f>
        <v>371.52</v>
      </c>
      <c r="EV19" s="28">
        <f>외인!EV19+기관!EV19</f>
        <v>86479.24</v>
      </c>
      <c r="EW19" s="28">
        <f>외인!EW19+기관!EW19</f>
        <v>35.44</v>
      </c>
      <c r="EX19" s="28">
        <f>외인!EX19+기관!EX19</f>
        <v>86551.360000000001</v>
      </c>
      <c r="EY19" s="28">
        <f>외인!EY19+기관!EY19</f>
        <v>12.76</v>
      </c>
    </row>
    <row r="20" spans="1:155">
      <c r="A20" s="27">
        <f>외인!A20</f>
        <v>46057</v>
      </c>
      <c r="B20" s="28">
        <f>외인!B20+기관!B20</f>
        <v>8614230.3000000007</v>
      </c>
      <c r="C20" s="28">
        <f>외인!C20+기관!C20</f>
        <v>-5066.3500000000004</v>
      </c>
      <c r="D20" s="28">
        <f>외인!D20+기관!D20</f>
        <v>1260492.2</v>
      </c>
      <c r="E20" s="28">
        <f>외인!E20+기관!E20</f>
        <v>3917.74</v>
      </c>
      <c r="F20" s="28">
        <f>외인!F20+기관!F20</f>
        <v>3551330.66</v>
      </c>
      <c r="G20" s="28">
        <f>외인!G20+기관!G20</f>
        <v>-2624.7400000000002</v>
      </c>
      <c r="H20" s="28">
        <f>외인!H20+기관!H20</f>
        <v>589916.07999999996</v>
      </c>
      <c r="I20" s="28">
        <f>외인!I20+기관!I20</f>
        <v>194.19</v>
      </c>
      <c r="J20" s="28">
        <f>외인!J20+기관!J20</f>
        <v>79368.08</v>
      </c>
      <c r="K20" s="28">
        <f>외인!K20+기관!K20</f>
        <v>-48.46</v>
      </c>
      <c r="L20" s="28">
        <f>외인!L20+기관!L20</f>
        <v>544913.96</v>
      </c>
      <c r="M20" s="28">
        <f>외인!M20+기관!M20</f>
        <v>133.23999999999998</v>
      </c>
      <c r="N20" s="28">
        <f>외인!N20+기관!N20</f>
        <v>477475.34</v>
      </c>
      <c r="O20" s="28">
        <f>외인!O20+기관!O20</f>
        <v>-961.52</v>
      </c>
      <c r="P20" s="28">
        <f>외인!P20+기관!P20</f>
        <v>426961.91999999998</v>
      </c>
      <c r="Q20" s="28">
        <f>외인!Q20+기관!Q20</f>
        <v>447.56</v>
      </c>
      <c r="R20" s="28">
        <f>외인!R20+기관!R20</f>
        <v>294244.92</v>
      </c>
      <c r="S20" s="28">
        <f>외인!S20+기관!S20</f>
        <v>-260.85000000000002</v>
      </c>
      <c r="T20" s="28">
        <f>외인!T20+기관!T20</f>
        <v>17499.12</v>
      </c>
      <c r="U20" s="28">
        <f>외인!U20+기관!U20</f>
        <v>23.389999999999997</v>
      </c>
      <c r="V20" s="28">
        <f>외인!V20+기관!V20</f>
        <v>196977.78</v>
      </c>
      <c r="W20" s="28">
        <f>외인!W20+기관!W20</f>
        <v>743.00000000000011</v>
      </c>
      <c r="X20" s="28">
        <f>외인!X20+기관!X20</f>
        <v>3491552.3</v>
      </c>
      <c r="Y20" s="28">
        <f>외인!Y20+기관!Y20</f>
        <v>-4704.1499999999996</v>
      </c>
      <c r="Z20" s="28">
        <f>외인!Z20+기관!Z20</f>
        <v>91125.52</v>
      </c>
      <c r="AA20" s="28">
        <f>외인!AA20+기관!AA20</f>
        <v>81.050000000000011</v>
      </c>
      <c r="AB20" s="28">
        <f>외인!AB20+기관!AB20</f>
        <v>394379.12</v>
      </c>
      <c r="AC20" s="28">
        <f>외인!AC20+기관!AC20</f>
        <v>208.69</v>
      </c>
      <c r="AD20" s="28">
        <f>외인!AD20+기관!AD20</f>
        <v>39440.080000000002</v>
      </c>
      <c r="AE20" s="28">
        <f>외인!AE20+기관!AE20</f>
        <v>-7.0300000000000011</v>
      </c>
      <c r="AF20" s="28">
        <f>외인!AF20+기관!AF20</f>
        <v>47694.5</v>
      </c>
      <c r="AG20" s="28">
        <f>외인!AG20+기관!AG20</f>
        <v>62.76</v>
      </c>
      <c r="AH20" s="28">
        <f>외인!AH20+기관!AH20</f>
        <v>413282.4</v>
      </c>
      <c r="AI20" s="28">
        <f>외인!AI20+기관!AI20</f>
        <v>-220.99</v>
      </c>
      <c r="AJ20" s="28">
        <f>외인!AJ20+기관!AJ20</f>
        <v>253578.06</v>
      </c>
      <c r="AK20" s="28">
        <f>외인!AK20+기관!AK20</f>
        <v>-160.60999999999999</v>
      </c>
      <c r="AL20" s="28">
        <f>외인!AL20+기관!AL20</f>
        <v>183207.76</v>
      </c>
      <c r="AM20" s="28">
        <f>외인!AM20+기관!AM20</f>
        <v>-0.46999999999999886</v>
      </c>
      <c r="AN20" s="28">
        <f>외인!AN20+기관!AN20</f>
        <v>334142.58</v>
      </c>
      <c r="AO20" s="28">
        <f>외인!AO20+기관!AO20</f>
        <v>-953.33</v>
      </c>
      <c r="AP20" s="28">
        <f>외인!AP20+기관!AP20</f>
        <v>213291.66</v>
      </c>
      <c r="AQ20" s="28">
        <f>외인!AQ20+기관!AQ20</f>
        <v>461.48</v>
      </c>
      <c r="AR20" s="28">
        <f>외인!AR20+기관!AR20</f>
        <v>50556.52</v>
      </c>
      <c r="AS20" s="28">
        <f>외인!AS20+기관!AS20</f>
        <v>56.97</v>
      </c>
      <c r="AT20" s="28">
        <f>외인!AT20+기관!AT20</f>
        <v>158477.62</v>
      </c>
      <c r="AU20" s="28">
        <f>외인!AU20+기관!AU20</f>
        <v>199.45000000000002</v>
      </c>
      <c r="AV20" s="28">
        <f>외인!AV20+기관!AV20</f>
        <v>101105.28</v>
      </c>
      <c r="AW20" s="28">
        <f>외인!AW20+기관!AW20</f>
        <v>1.0800000000000054</v>
      </c>
      <c r="AX20" s="28">
        <f>외인!AX20+기관!AX20</f>
        <v>93730.34</v>
      </c>
      <c r="AY20" s="28">
        <f>외인!AY20+기관!AY20</f>
        <v>171.41</v>
      </c>
      <c r="AZ20" s="28">
        <f>외인!AZ20+기관!AZ20</f>
        <v>3744423.8</v>
      </c>
      <c r="BA20" s="28">
        <f>외인!BA20+기관!BA20</f>
        <v>-4766.84</v>
      </c>
      <c r="BB20" s="28">
        <f>외인!BB20+기관!BB20</f>
        <v>181679.74</v>
      </c>
      <c r="BC20" s="28">
        <f>외인!BC20+기관!BC20</f>
        <v>105.53</v>
      </c>
      <c r="BD20" s="28">
        <f>외인!BD20+기관!BD20</f>
        <v>98374.28</v>
      </c>
      <c r="BE20" s="28">
        <f>외인!BE20+기관!BE20</f>
        <v>66.61</v>
      </c>
      <c r="BF20" s="28">
        <f>외인!BF20+기관!BF20</f>
        <v>0</v>
      </c>
      <c r="BG20" s="28">
        <f>외인!BG20+기관!BG20</f>
        <v>0</v>
      </c>
      <c r="BH20" s="28">
        <f>외인!BH20+기관!BH20</f>
        <v>163552.42000000001</v>
      </c>
      <c r="BI20" s="28">
        <f>외인!BI20+기관!BI20</f>
        <v>155.60000000000002</v>
      </c>
      <c r="BJ20" s="28">
        <f>외인!BJ20+기관!BJ20</f>
        <v>245801.76</v>
      </c>
      <c r="BK20" s="28">
        <f>외인!BK20+기관!BK20</f>
        <v>358.14</v>
      </c>
      <c r="BL20" s="28">
        <f>외인!BL20+기관!BL20</f>
        <v>108807.32</v>
      </c>
      <c r="BM20" s="28">
        <f>외인!BM20+기관!BM20</f>
        <v>44.72</v>
      </c>
      <c r="BN20" s="28">
        <f>외인!BN20+기관!BN20</f>
        <v>92272.06</v>
      </c>
      <c r="BO20" s="28">
        <f>외인!BO20+기관!BO20</f>
        <v>-177.45999999999998</v>
      </c>
      <c r="BP20" s="28">
        <f>외인!BP20+기관!BP20</f>
        <v>114644.34</v>
      </c>
      <c r="BQ20" s="28">
        <f>외인!BQ20+기관!BQ20</f>
        <v>124.68</v>
      </c>
      <c r="BR20" s="28">
        <f>외인!BR20+기관!BR20</f>
        <v>484685.34</v>
      </c>
      <c r="BS20" s="28">
        <f>외인!BS20+기관!BS20</f>
        <v>1374.22</v>
      </c>
      <c r="BT20" s="28">
        <f>외인!BT20+기관!BT20</f>
        <v>3566041.06</v>
      </c>
      <c r="BU20" s="28">
        <f>외인!BU20+기관!BU20</f>
        <v>-4640.16</v>
      </c>
      <c r="BV20" s="28">
        <f>외인!BV20+기관!BV20</f>
        <v>727452.3</v>
      </c>
      <c r="BW20" s="28">
        <f>외인!BW20+기관!BW20</f>
        <v>264.54999999999995</v>
      </c>
      <c r="BX20" s="28">
        <f>외인!BX20+기관!BX20</f>
        <v>152781.94</v>
      </c>
      <c r="BY20" s="28">
        <f>외인!BY20+기관!BY20</f>
        <v>-29.85</v>
      </c>
      <c r="BZ20" s="28">
        <f>외인!BZ20+기관!BZ20</f>
        <v>517350.34</v>
      </c>
      <c r="CA20" s="28">
        <f>외인!CA20+기관!CA20</f>
        <v>-953.79</v>
      </c>
      <c r="CB20" s="28">
        <f>외인!CB20+기관!CB20</f>
        <v>28684.22</v>
      </c>
      <c r="CC20" s="28">
        <f>외인!CC20+기관!CC20</f>
        <v>58.76</v>
      </c>
      <c r="CD20" s="28">
        <f>외인!CD20+기관!CD20</f>
        <v>72621.3</v>
      </c>
      <c r="CE20" s="28">
        <f>외인!CE20+기관!CE20</f>
        <v>56.54999999999999</v>
      </c>
      <c r="CF20" s="28">
        <f>외인!CF20+기관!CF20</f>
        <v>48004.04</v>
      </c>
      <c r="CG20" s="28">
        <f>외인!CG20+기관!CG20</f>
        <v>95.27000000000001</v>
      </c>
      <c r="CH20" s="28">
        <f>외인!CH20+기관!CH20</f>
        <v>140170.9</v>
      </c>
      <c r="CI20" s="28">
        <f>외인!CI20+기관!CI20</f>
        <v>45.83</v>
      </c>
      <c r="CJ20" s="28">
        <f>외인!CJ20+기관!CJ20</f>
        <v>806830.82</v>
      </c>
      <c r="CK20" s="28">
        <f>외인!CK20+기관!CK20</f>
        <v>1135.97</v>
      </c>
      <c r="CL20" s="28">
        <f>외인!CL20+기관!CL20</f>
        <v>443688.98</v>
      </c>
      <c r="CM20" s="28">
        <f>외인!CM20+기관!CM20</f>
        <v>226.85000000000002</v>
      </c>
      <c r="CN20" s="28">
        <f>외인!CN20+기관!CN20</f>
        <v>216523.84</v>
      </c>
      <c r="CO20" s="28">
        <f>외인!CO20+기관!CO20</f>
        <v>173.98000000000002</v>
      </c>
      <c r="CP20" s="28">
        <f>외인!CP20+기관!CP20</f>
        <v>182832.02</v>
      </c>
      <c r="CQ20" s="28">
        <f>외인!CQ20+기관!CQ20</f>
        <v>107.05000000000001</v>
      </c>
      <c r="CR20" s="28">
        <f>외인!CR20+기관!CR20</f>
        <v>363815.16</v>
      </c>
      <c r="CS20" s="28">
        <f>외인!CS20+기관!CS20</f>
        <v>-256.12</v>
      </c>
      <c r="CT20" s="28">
        <f>외인!CT20+기관!CT20</f>
        <v>193499.58</v>
      </c>
      <c r="CU20" s="28">
        <f>외인!CU20+기관!CU20</f>
        <v>324.58</v>
      </c>
      <c r="CV20" s="28">
        <f>외인!CV20+기관!CV20</f>
        <v>3566041.06</v>
      </c>
      <c r="CW20" s="28">
        <f>외인!CW20+기관!CW20</f>
        <v>-4640.16</v>
      </c>
      <c r="CX20" s="28">
        <f>외인!CX20+기관!CX20</f>
        <v>401318.5</v>
      </c>
      <c r="CY20" s="28">
        <f>외인!CY20+기관!CY20</f>
        <v>214.64</v>
      </c>
      <c r="CZ20" s="28">
        <f>외인!CZ20+기관!CZ20</f>
        <v>33009.839999999997</v>
      </c>
      <c r="DA20" s="28">
        <f>외인!DA20+기관!DA20</f>
        <v>-18.48</v>
      </c>
      <c r="DB20" s="28">
        <f>외인!DB20+기관!DB20</f>
        <v>98374.28</v>
      </c>
      <c r="DC20" s="28">
        <f>외인!DC20+기관!DC20</f>
        <v>66.61</v>
      </c>
      <c r="DD20" s="28">
        <f>외인!DD20+기관!DD20</f>
        <v>17499.12</v>
      </c>
      <c r="DE20" s="28">
        <f>외인!DE20+기관!DE20</f>
        <v>23.389999999999997</v>
      </c>
      <c r="DF20" s="28">
        <f>외인!DF20+기관!DF20</f>
        <v>114559.88</v>
      </c>
      <c r="DG20" s="28">
        <f>외인!DG20+기관!DG20</f>
        <v>-44.91</v>
      </c>
      <c r="DH20" s="28">
        <f>외인!DH20+기관!DH20</f>
        <v>55465.48</v>
      </c>
      <c r="DI20" s="28">
        <f>외인!DI20+기관!DI20</f>
        <v>71.87</v>
      </c>
      <c r="DJ20" s="28">
        <f>외인!DJ20+기관!DJ20</f>
        <v>1171557.42</v>
      </c>
      <c r="DK20" s="28">
        <f>외인!DK20+기관!DK20</f>
        <v>1557.1299999999999</v>
      </c>
      <c r="DL20" s="28">
        <f>외인!DL20+기관!DL20</f>
        <v>162989.35999999999</v>
      </c>
      <c r="DM20" s="28">
        <f>외인!DM20+기관!DM20</f>
        <v>79.75</v>
      </c>
      <c r="DN20" s="28">
        <f>외인!DN20+기관!DN20</f>
        <v>3566041.06</v>
      </c>
      <c r="DO20" s="28">
        <f>외인!DO20+기관!DO20</f>
        <v>-4640.16</v>
      </c>
      <c r="DP20" s="28">
        <f>외인!DP20+기관!DP20</f>
        <v>168711.58</v>
      </c>
      <c r="DQ20" s="28">
        <f>외인!DQ20+기관!DQ20</f>
        <v>132.38000000000002</v>
      </c>
      <c r="DR20" s="28">
        <f>외인!DR20+기관!DR20</f>
        <v>79541.7</v>
      </c>
      <c r="DS20" s="28">
        <f>외인!DS20+기관!DS20</f>
        <v>85.4</v>
      </c>
      <c r="DT20" s="28">
        <f>외인!DT20+기관!DT20</f>
        <v>294244.92</v>
      </c>
      <c r="DU20" s="28">
        <f>외인!DU20+기관!DU20</f>
        <v>-260.85000000000002</v>
      </c>
      <c r="DV20" s="28">
        <f>외인!DV20+기관!DV20</f>
        <v>69230.38</v>
      </c>
      <c r="DW20" s="28">
        <f>외인!DW20+기관!DW20</f>
        <v>4.1199999999999974</v>
      </c>
      <c r="DX20" s="28">
        <f>외인!DX20+기관!DX20</f>
        <v>196977.78</v>
      </c>
      <c r="DY20" s="28">
        <f>외인!DY20+기관!DY20</f>
        <v>743.00000000000011</v>
      </c>
      <c r="DZ20" s="28">
        <f>외인!DZ20+기관!DZ20</f>
        <v>22836.799999999999</v>
      </c>
      <c r="EA20" s="28">
        <f>외인!EA20+기관!EA20</f>
        <v>44.31</v>
      </c>
      <c r="EB20" s="28">
        <f>외인!EB20+기관!EB20</f>
        <v>29221.599999999999</v>
      </c>
      <c r="EC20" s="28">
        <f>외인!EC20+기관!EC20</f>
        <v>58.18</v>
      </c>
      <c r="ED20" s="28">
        <f>외인!ED20+기관!ED20</f>
        <v>22331.48</v>
      </c>
      <c r="EE20" s="28">
        <f>외인!EE20+기관!EE20</f>
        <v>8.18</v>
      </c>
      <c r="EF20" s="28">
        <f>외인!EF20+기관!EF20</f>
        <v>520228.1</v>
      </c>
      <c r="EG20" s="28">
        <f>외인!EG20+기관!EG20</f>
        <v>736.22</v>
      </c>
      <c r="EH20" s="28">
        <f>외인!EH20+기관!EH20</f>
        <v>366554.62</v>
      </c>
      <c r="EI20" s="28">
        <f>외인!EI20+기관!EI20</f>
        <v>23.830000000000013</v>
      </c>
      <c r="EJ20" s="28">
        <f>외인!EJ20+기관!EJ20</f>
        <v>189468.68</v>
      </c>
      <c r="EK20" s="28">
        <f>외인!EK20+기관!EK20</f>
        <v>58.97</v>
      </c>
      <c r="EL20" s="28">
        <f>외인!EL20+기관!EL20</f>
        <v>77732.06</v>
      </c>
      <c r="EM20" s="28">
        <f>외인!EM20+기관!EM20</f>
        <v>61.330000000000005</v>
      </c>
      <c r="EN20" s="28">
        <f>외인!EN20+기관!EN20</f>
        <v>79541.7</v>
      </c>
      <c r="EO20" s="28">
        <f>외인!EO20+기관!EO20</f>
        <v>85.4</v>
      </c>
      <c r="EP20" s="28">
        <f>외인!EP20+기관!EP20</f>
        <v>313500.46000000002</v>
      </c>
      <c r="EQ20" s="28">
        <f>외인!EQ20+기관!EQ20</f>
        <v>164.02</v>
      </c>
      <c r="ER20" s="28">
        <f>외인!ER20+기관!ER20</f>
        <v>23419.439999999999</v>
      </c>
      <c r="ES20" s="28">
        <f>외인!ES20+기관!ES20</f>
        <v>59.319999999999993</v>
      </c>
      <c r="ET20" s="28">
        <f>외인!ET20+기관!ET20</f>
        <v>213291.66</v>
      </c>
      <c r="EU20" s="28">
        <f>외인!EU20+기관!EU20</f>
        <v>461.48</v>
      </c>
      <c r="EV20" s="28">
        <f>외인!EV20+기관!EV20</f>
        <v>91125.52</v>
      </c>
      <c r="EW20" s="28">
        <f>외인!EW20+기관!EW20</f>
        <v>81.050000000000011</v>
      </c>
      <c r="EX20" s="28">
        <f>외인!EX20+기관!EX20</f>
        <v>91706.5</v>
      </c>
      <c r="EY20" s="28">
        <f>외인!EY20+기관!EY20</f>
        <v>26</v>
      </c>
    </row>
    <row r="21" spans="1:155">
      <c r="A21" s="27">
        <f>외인!A21</f>
        <v>46058</v>
      </c>
      <c r="B21" s="28">
        <f>외인!B21+기관!B21</f>
        <v>8279117.4800000004</v>
      </c>
      <c r="C21" s="28">
        <f>외인!C21+기관!C21</f>
        <v>-10489.41</v>
      </c>
      <c r="D21" s="28">
        <f>외인!D21+기관!D21</f>
        <v>1216422.8799999999</v>
      </c>
      <c r="E21" s="28">
        <f>외인!E21+기관!E21</f>
        <v>844.51</v>
      </c>
      <c r="F21" s="28">
        <f>외인!F21+기관!F21</f>
        <v>3405986.38</v>
      </c>
      <c r="G21" s="28">
        <f>외인!G21+기관!G21</f>
        <v>-4864.8599999999997</v>
      </c>
      <c r="H21" s="28">
        <f>외인!H21+기관!H21</f>
        <v>575912.38</v>
      </c>
      <c r="I21" s="28">
        <f>외인!I21+기관!I21</f>
        <v>-127.78999999999999</v>
      </c>
      <c r="J21" s="28">
        <f>외인!J21+기관!J21</f>
        <v>78454.44</v>
      </c>
      <c r="K21" s="28">
        <f>외인!K21+기관!K21</f>
        <v>-234.54</v>
      </c>
      <c r="L21" s="28">
        <f>외인!L21+기관!L21</f>
        <v>532341.31999999995</v>
      </c>
      <c r="M21" s="28">
        <f>외인!M21+기관!M21</f>
        <v>-167.88</v>
      </c>
      <c r="N21" s="28">
        <f>외인!N21+기관!N21</f>
        <v>468426.78</v>
      </c>
      <c r="O21" s="28">
        <f>외인!O21+기관!O21</f>
        <v>-913.07</v>
      </c>
      <c r="P21" s="28">
        <f>외인!P21+기관!P21</f>
        <v>414802.04</v>
      </c>
      <c r="Q21" s="28">
        <f>외인!Q21+기관!Q21</f>
        <v>-192.99</v>
      </c>
      <c r="R21" s="28">
        <f>외인!R21+기관!R21</f>
        <v>287048.53999999998</v>
      </c>
      <c r="S21" s="28">
        <f>외인!S21+기관!S21</f>
        <v>-628.48</v>
      </c>
      <c r="T21" s="28">
        <f>외인!T21+기관!T21</f>
        <v>17627.439999999999</v>
      </c>
      <c r="U21" s="28">
        <f>외인!U21+기관!U21</f>
        <v>21.610000000000003</v>
      </c>
      <c r="V21" s="28">
        <f>외인!V21+기관!V21</f>
        <v>190702</v>
      </c>
      <c r="W21" s="28">
        <f>외인!W21+기관!W21</f>
        <v>493.79999999999995</v>
      </c>
      <c r="X21" s="28">
        <f>외인!X21+기관!X21</f>
        <v>3285239.52</v>
      </c>
      <c r="Y21" s="28">
        <f>외인!Y21+기관!Y21</f>
        <v>-8178.2800000000007</v>
      </c>
      <c r="Z21" s="28">
        <f>외인!Z21+기관!Z21</f>
        <v>90955.24</v>
      </c>
      <c r="AA21" s="28">
        <f>외인!AA21+기관!AA21</f>
        <v>58.56</v>
      </c>
      <c r="AB21" s="28">
        <f>외인!AB21+기관!AB21</f>
        <v>393343.88</v>
      </c>
      <c r="AC21" s="28">
        <f>외인!AC21+기관!AC21</f>
        <v>186.44999999999996</v>
      </c>
      <c r="AD21" s="28">
        <f>외인!AD21+기관!AD21</f>
        <v>39432.14</v>
      </c>
      <c r="AE21" s="28">
        <f>외인!AE21+기관!AE21</f>
        <v>37.69</v>
      </c>
      <c r="AF21" s="28">
        <f>외인!AF21+기관!AF21</f>
        <v>47244.14</v>
      </c>
      <c r="AG21" s="28">
        <f>외인!AG21+기관!AG21</f>
        <v>37.96</v>
      </c>
      <c r="AH21" s="28">
        <f>외인!AH21+기관!AH21</f>
        <v>394762.4</v>
      </c>
      <c r="AI21" s="28">
        <f>외인!AI21+기관!AI21</f>
        <v>-395.08</v>
      </c>
      <c r="AJ21" s="28">
        <f>외인!AJ21+기관!AJ21</f>
        <v>249622.66</v>
      </c>
      <c r="AK21" s="28">
        <f>외인!AK21+기관!AK21</f>
        <v>-532.07000000000005</v>
      </c>
      <c r="AL21" s="28">
        <f>외인!AL21+기관!AL21</f>
        <v>180003.6</v>
      </c>
      <c r="AM21" s="28">
        <f>외인!AM21+기관!AM21</f>
        <v>11.799999999999997</v>
      </c>
      <c r="AN21" s="28">
        <f>외인!AN21+기관!AN21</f>
        <v>327373.58</v>
      </c>
      <c r="AO21" s="28">
        <f>외인!AO21+기관!AO21</f>
        <v>-929.61999999999989</v>
      </c>
      <c r="AP21" s="28">
        <f>외인!AP21+기관!AP21</f>
        <v>204713.24</v>
      </c>
      <c r="AQ21" s="28">
        <f>외인!AQ21+기관!AQ21</f>
        <v>254.72000000000003</v>
      </c>
      <c r="AR21" s="28">
        <f>외인!AR21+기관!AR21</f>
        <v>51857.88</v>
      </c>
      <c r="AS21" s="28">
        <f>외인!AS21+기관!AS21</f>
        <v>125.31</v>
      </c>
      <c r="AT21" s="28">
        <f>외인!AT21+기관!AT21</f>
        <v>158376.66</v>
      </c>
      <c r="AU21" s="28">
        <f>외인!AU21+기관!AU21</f>
        <v>179.42</v>
      </c>
      <c r="AV21" s="28">
        <f>외인!AV21+기관!AV21</f>
        <v>99741.34</v>
      </c>
      <c r="AW21" s="28">
        <f>외인!AW21+기관!AW21</f>
        <v>-37.15</v>
      </c>
      <c r="AX21" s="28">
        <f>외인!AX21+기관!AX21</f>
        <v>91560.48</v>
      </c>
      <c r="AY21" s="28">
        <f>외인!AY21+기관!AY21</f>
        <v>89.9</v>
      </c>
      <c r="AZ21" s="28">
        <f>외인!AZ21+기관!AZ21</f>
        <v>3528565.88</v>
      </c>
      <c r="BA21" s="28">
        <f>외인!BA21+기관!BA21</f>
        <v>-8243.2199999999993</v>
      </c>
      <c r="BB21" s="28">
        <f>외인!BB21+기관!BB21</f>
        <v>178736.66</v>
      </c>
      <c r="BC21" s="28">
        <f>외인!BC21+기관!BC21</f>
        <v>71.550000000000011</v>
      </c>
      <c r="BD21" s="28">
        <f>외인!BD21+기관!BD21</f>
        <v>97055.22</v>
      </c>
      <c r="BE21" s="28">
        <f>외인!BE21+기관!BE21</f>
        <v>44.379999999999995</v>
      </c>
      <c r="BF21" s="28">
        <f>외인!BF21+기관!BF21</f>
        <v>0</v>
      </c>
      <c r="BG21" s="28">
        <f>외인!BG21+기관!BG21</f>
        <v>0</v>
      </c>
      <c r="BH21" s="28">
        <f>외인!BH21+기관!BH21</f>
        <v>161599.26</v>
      </c>
      <c r="BI21" s="28">
        <f>외인!BI21+기관!BI21</f>
        <v>25.8</v>
      </c>
      <c r="BJ21" s="28">
        <f>외인!BJ21+기관!BJ21</f>
        <v>236903.56</v>
      </c>
      <c r="BK21" s="28">
        <f>외인!BK21+기관!BK21</f>
        <v>-55.01</v>
      </c>
      <c r="BL21" s="28">
        <f>외인!BL21+기관!BL21</f>
        <v>102689.32</v>
      </c>
      <c r="BM21" s="28">
        <f>외인!BM21+기관!BM21</f>
        <v>-147.38</v>
      </c>
      <c r="BN21" s="28">
        <f>외인!BN21+기관!BN21</f>
        <v>91719.38</v>
      </c>
      <c r="BO21" s="28">
        <f>외인!BO21+기관!BO21</f>
        <v>-90.82</v>
      </c>
      <c r="BP21" s="28">
        <f>외인!BP21+기관!BP21</f>
        <v>112096.34</v>
      </c>
      <c r="BQ21" s="28">
        <f>외인!BQ21+기관!BQ21</f>
        <v>31.14</v>
      </c>
      <c r="BR21" s="28">
        <f>외인!BR21+기관!BR21</f>
        <v>462821.18</v>
      </c>
      <c r="BS21" s="28">
        <f>외인!BS21+기관!BS21</f>
        <v>353.1</v>
      </c>
      <c r="BT21" s="28">
        <f>외인!BT21+기관!BT21</f>
        <v>3356852.56</v>
      </c>
      <c r="BU21" s="28">
        <f>외인!BU21+기관!BU21</f>
        <v>-8081.4400000000005</v>
      </c>
      <c r="BV21" s="28">
        <f>외인!BV21+기관!BV21</f>
        <v>687140.4</v>
      </c>
      <c r="BW21" s="28">
        <f>외인!BW21+기관!BW21</f>
        <v>-542.44000000000005</v>
      </c>
      <c r="BX21" s="28">
        <f>외인!BX21+기관!BX21</f>
        <v>150799.66</v>
      </c>
      <c r="BY21" s="28">
        <f>외인!BY21+기관!BY21</f>
        <v>33.76</v>
      </c>
      <c r="BZ21" s="28">
        <f>외인!BZ21+기관!BZ21</f>
        <v>507377.16</v>
      </c>
      <c r="CA21" s="28">
        <f>외인!CA21+기관!CA21</f>
        <v>-917.83</v>
      </c>
      <c r="CB21" s="28">
        <f>외인!CB21+기관!CB21</f>
        <v>29317.74</v>
      </c>
      <c r="CC21" s="28">
        <f>외인!CC21+기관!CC21</f>
        <v>53.400000000000006</v>
      </c>
      <c r="CD21" s="28">
        <f>외인!CD21+기관!CD21</f>
        <v>72066.34</v>
      </c>
      <c r="CE21" s="28">
        <f>외인!CE21+기관!CE21</f>
        <v>-4.5400000000000063</v>
      </c>
      <c r="CF21" s="28">
        <f>외인!CF21+기관!CF21</f>
        <v>48157.120000000003</v>
      </c>
      <c r="CG21" s="28">
        <f>외인!CG21+기관!CG21</f>
        <v>54.4</v>
      </c>
      <c r="CH21" s="28">
        <f>외인!CH21+기관!CH21</f>
        <v>138798.12</v>
      </c>
      <c r="CI21" s="28">
        <f>외인!CI21+기관!CI21</f>
        <v>-4.32</v>
      </c>
      <c r="CJ21" s="28">
        <f>외인!CJ21+기관!CJ21</f>
        <v>786262.5</v>
      </c>
      <c r="CK21" s="28">
        <f>외인!CK21+기관!CK21</f>
        <v>-90.16</v>
      </c>
      <c r="CL21" s="28">
        <f>외인!CL21+기관!CL21</f>
        <v>442435.32</v>
      </c>
      <c r="CM21" s="28">
        <f>외인!CM21+기관!CM21</f>
        <v>191.65999999999997</v>
      </c>
      <c r="CN21" s="28">
        <f>외인!CN21+기관!CN21</f>
        <v>212640.7</v>
      </c>
      <c r="CO21" s="28">
        <f>외인!CO21+기관!CO21</f>
        <v>35.33</v>
      </c>
      <c r="CP21" s="28">
        <f>외인!CP21+기관!CP21</f>
        <v>179875.92</v>
      </c>
      <c r="CQ21" s="28">
        <f>외인!CQ21+기관!CQ21</f>
        <v>72.31</v>
      </c>
      <c r="CR21" s="28">
        <f>외인!CR21+기관!CR21</f>
        <v>355421.44</v>
      </c>
      <c r="CS21" s="28">
        <f>외인!CS21+기관!CS21</f>
        <v>-688.99</v>
      </c>
      <c r="CT21" s="28">
        <f>외인!CT21+기관!CT21</f>
        <v>185917.58</v>
      </c>
      <c r="CU21" s="28">
        <f>외인!CU21+기관!CU21</f>
        <v>174.14000000000001</v>
      </c>
      <c r="CV21" s="28">
        <f>외인!CV21+기관!CV21</f>
        <v>3356852.56</v>
      </c>
      <c r="CW21" s="28">
        <f>외인!CW21+기관!CW21</f>
        <v>-8081.4400000000005</v>
      </c>
      <c r="CX21" s="28">
        <f>외인!CX21+기관!CX21</f>
        <v>390827.94</v>
      </c>
      <c r="CY21" s="28">
        <f>외인!CY21+기관!CY21</f>
        <v>66.730000000000018</v>
      </c>
      <c r="CZ21" s="28">
        <f>외인!CZ21+기관!CZ21</f>
        <v>32453.64</v>
      </c>
      <c r="DA21" s="28">
        <f>외인!DA21+기관!DA21</f>
        <v>-20.73</v>
      </c>
      <c r="DB21" s="28">
        <f>외인!DB21+기관!DB21</f>
        <v>97055.22</v>
      </c>
      <c r="DC21" s="28">
        <f>외인!DC21+기관!DC21</f>
        <v>44.379999999999995</v>
      </c>
      <c r="DD21" s="28">
        <f>외인!DD21+기관!DD21</f>
        <v>17627.439999999999</v>
      </c>
      <c r="DE21" s="28">
        <f>외인!DE21+기관!DE21</f>
        <v>21.610000000000003</v>
      </c>
      <c r="DF21" s="28">
        <f>외인!DF21+기관!DF21</f>
        <v>113189.8</v>
      </c>
      <c r="DG21" s="28">
        <f>외인!DG21+기관!DG21</f>
        <v>26.57</v>
      </c>
      <c r="DH21" s="28">
        <f>외인!DH21+기관!DH21</f>
        <v>55165.72</v>
      </c>
      <c r="DI21" s="28">
        <f>외인!DI21+기관!DI21</f>
        <v>31.290000000000006</v>
      </c>
      <c r="DJ21" s="28">
        <f>외인!DJ21+기관!DJ21</f>
        <v>1118192.1000000001</v>
      </c>
      <c r="DK21" s="28">
        <f>외인!DK21+기관!DK21</f>
        <v>-122.38999999999999</v>
      </c>
      <c r="DL21" s="28">
        <f>외인!DL21+기관!DL21</f>
        <v>158512.1</v>
      </c>
      <c r="DM21" s="28">
        <f>외인!DM21+기관!DM21</f>
        <v>-53.59</v>
      </c>
      <c r="DN21" s="28">
        <f>외인!DN21+기관!DN21</f>
        <v>3356852.56</v>
      </c>
      <c r="DO21" s="28">
        <f>외인!DO21+기관!DO21</f>
        <v>-8081.4400000000005</v>
      </c>
      <c r="DP21" s="28">
        <f>외인!DP21+기관!DP21</f>
        <v>163768.5</v>
      </c>
      <c r="DQ21" s="28">
        <f>외인!DQ21+기관!DQ21</f>
        <v>-280.02</v>
      </c>
      <c r="DR21" s="28">
        <f>외인!DR21+기관!DR21</f>
        <v>80915.86</v>
      </c>
      <c r="DS21" s="28">
        <f>외인!DS21+기관!DS21</f>
        <v>175.41000000000003</v>
      </c>
      <c r="DT21" s="28">
        <f>외인!DT21+기관!DT21</f>
        <v>287048.53999999998</v>
      </c>
      <c r="DU21" s="28">
        <f>외인!DU21+기관!DU21</f>
        <v>-628.48</v>
      </c>
      <c r="DV21" s="28">
        <f>외인!DV21+기관!DV21</f>
        <v>68020.58</v>
      </c>
      <c r="DW21" s="28">
        <f>외인!DW21+기관!DW21</f>
        <v>-60.92</v>
      </c>
      <c r="DX21" s="28">
        <f>외인!DX21+기관!DX21</f>
        <v>190702</v>
      </c>
      <c r="DY21" s="28">
        <f>외인!DY21+기관!DY21</f>
        <v>493.79999999999995</v>
      </c>
      <c r="DZ21" s="28">
        <f>외인!DZ21+기관!DZ21</f>
        <v>21761.46</v>
      </c>
      <c r="EA21" s="28">
        <f>외인!EA21+기관!EA21</f>
        <v>-1.4900000000000002</v>
      </c>
      <c r="EB21" s="28">
        <f>외인!EB21+기관!EB21</f>
        <v>29010.68</v>
      </c>
      <c r="EC21" s="28">
        <f>외인!EC21+기관!EC21</f>
        <v>26.4</v>
      </c>
      <c r="ED21" s="28">
        <f>외인!ED21+기관!ED21</f>
        <v>21536.1</v>
      </c>
      <c r="EE21" s="28">
        <f>외인!EE21+기관!EE21</f>
        <v>5.31</v>
      </c>
      <c r="EF21" s="28">
        <f>외인!EF21+기관!EF21</f>
        <v>509857.94</v>
      </c>
      <c r="EG21" s="28">
        <f>외인!EG21+기관!EG21</f>
        <v>385.58000000000004</v>
      </c>
      <c r="EH21" s="28">
        <f>외인!EH21+기관!EH21</f>
        <v>351306.1</v>
      </c>
      <c r="EI21" s="28">
        <f>외인!EI21+기관!EI21</f>
        <v>-105.53999999999999</v>
      </c>
      <c r="EJ21" s="28">
        <f>외인!EJ21+기관!EJ21</f>
        <v>189794.74</v>
      </c>
      <c r="EK21" s="28">
        <f>외인!EK21+기관!EK21</f>
        <v>78.410000000000011</v>
      </c>
      <c r="EL21" s="28">
        <f>외인!EL21+기관!EL21</f>
        <v>77117.34</v>
      </c>
      <c r="EM21" s="28">
        <f>외인!EM21+기관!EM21</f>
        <v>-7.0499999999999972</v>
      </c>
      <c r="EN21" s="28">
        <f>외인!EN21+기관!EN21</f>
        <v>80915.86</v>
      </c>
      <c r="EO21" s="28">
        <f>외인!EO21+기관!EO21</f>
        <v>175.41000000000003</v>
      </c>
      <c r="EP21" s="28">
        <f>외인!EP21+기관!EP21</f>
        <v>289079.42</v>
      </c>
      <c r="EQ21" s="28">
        <f>외인!EQ21+기관!EQ21</f>
        <v>-516.80999999999995</v>
      </c>
      <c r="ER21" s="28">
        <f>외인!ER21+기관!ER21</f>
        <v>21656.080000000002</v>
      </c>
      <c r="ES21" s="28">
        <f>외인!ES21+기관!ES21</f>
        <v>-65.210000000000008</v>
      </c>
      <c r="ET21" s="28">
        <f>외인!ET21+기관!ET21</f>
        <v>204713.24</v>
      </c>
      <c r="EU21" s="28">
        <f>외인!EU21+기관!EU21</f>
        <v>254.72000000000003</v>
      </c>
      <c r="EV21" s="28">
        <f>외인!EV21+기관!EV21</f>
        <v>90955.24</v>
      </c>
      <c r="EW21" s="28">
        <f>외인!EW21+기관!EW21</f>
        <v>58.56</v>
      </c>
      <c r="EX21" s="28">
        <f>외인!EX21+기관!EX21</f>
        <v>88920.68</v>
      </c>
      <c r="EY21" s="28">
        <f>외인!EY21+기관!EY21</f>
        <v>13.75</v>
      </c>
    </row>
    <row r="22" spans="1:155">
      <c r="A22" s="27">
        <f>외인!A22</f>
        <v>46059</v>
      </c>
      <c r="B22" s="28">
        <f>외인!B22+기관!B22</f>
        <v>8160046.46</v>
      </c>
      <c r="C22" s="28">
        <f>외인!C22+기관!C22</f>
        <v>-10474.32</v>
      </c>
      <c r="D22" s="28">
        <f>외인!D22+기관!D22</f>
        <v>1185830.8600000001</v>
      </c>
      <c r="E22" s="28">
        <f>외인!E22+기관!E22</f>
        <v>-416.15999999999997</v>
      </c>
      <c r="F22" s="28">
        <f>외인!F22+기관!F22</f>
        <v>3375993.68</v>
      </c>
      <c r="G22" s="28">
        <f>외인!G22+기관!G22</f>
        <v>-4968.1900000000005</v>
      </c>
      <c r="H22" s="28">
        <f>외인!H22+기관!H22</f>
        <v>555619.74</v>
      </c>
      <c r="I22" s="28">
        <f>외인!I22+기관!I22</f>
        <v>-81.27</v>
      </c>
      <c r="J22" s="28">
        <f>외인!J22+기관!J22</f>
        <v>76151.179999999993</v>
      </c>
      <c r="K22" s="28">
        <f>외인!K22+기관!K22</f>
        <v>-282.73</v>
      </c>
      <c r="L22" s="28">
        <f>외인!L22+기관!L22</f>
        <v>513727.56</v>
      </c>
      <c r="M22" s="28">
        <f>외인!M22+기관!M22</f>
        <v>-62.239999999999995</v>
      </c>
      <c r="N22" s="28">
        <f>외인!N22+기관!N22</f>
        <v>453456.56</v>
      </c>
      <c r="O22" s="28">
        <f>외인!O22+기관!O22</f>
        <v>-535.76</v>
      </c>
      <c r="P22" s="28">
        <f>외인!P22+기관!P22</f>
        <v>406664.68</v>
      </c>
      <c r="Q22" s="28">
        <f>외인!Q22+기관!Q22</f>
        <v>-313.45000000000005</v>
      </c>
      <c r="R22" s="28">
        <f>외인!R22+기관!R22</f>
        <v>277114.56</v>
      </c>
      <c r="S22" s="28">
        <f>외인!S22+기관!S22</f>
        <v>-884.61</v>
      </c>
      <c r="T22" s="28">
        <f>외인!T22+기관!T22</f>
        <v>17254.400000000001</v>
      </c>
      <c r="U22" s="28">
        <f>외인!U22+기관!U22</f>
        <v>16.68</v>
      </c>
      <c r="V22" s="28">
        <f>외인!V22+기관!V22</f>
        <v>192301.78</v>
      </c>
      <c r="W22" s="28">
        <f>외인!W22+기관!W22</f>
        <v>105.47999999999996</v>
      </c>
      <c r="X22" s="28">
        <f>외인!X22+기관!X22</f>
        <v>3274494.74</v>
      </c>
      <c r="Y22" s="28">
        <f>외인!Y22+기관!Y22</f>
        <v>-9117.36</v>
      </c>
      <c r="Z22" s="28">
        <f>외인!Z22+기관!Z22</f>
        <v>92912.94</v>
      </c>
      <c r="AA22" s="28">
        <f>외인!AA22+기관!AA22</f>
        <v>47.519999999999996</v>
      </c>
      <c r="AB22" s="28">
        <f>외인!AB22+기관!AB22</f>
        <v>404163.44</v>
      </c>
      <c r="AC22" s="28">
        <f>외인!AC22+기관!AC22</f>
        <v>239.26</v>
      </c>
      <c r="AD22" s="28">
        <f>외인!AD22+기관!AD22</f>
        <v>38131.160000000003</v>
      </c>
      <c r="AE22" s="28">
        <f>외인!AE22+기관!AE22</f>
        <v>20.36</v>
      </c>
      <c r="AF22" s="28">
        <f>외인!AF22+기관!AF22</f>
        <v>46700.34</v>
      </c>
      <c r="AG22" s="28">
        <f>외인!AG22+기관!AG22</f>
        <v>34.270000000000003</v>
      </c>
      <c r="AH22" s="28">
        <f>외인!AH22+기관!AH22</f>
        <v>384435.58</v>
      </c>
      <c r="AI22" s="28">
        <f>외인!AI22+기관!AI22</f>
        <v>-394.18</v>
      </c>
      <c r="AJ22" s="28">
        <f>외인!AJ22+기관!AJ22</f>
        <v>245076.14</v>
      </c>
      <c r="AK22" s="28">
        <f>외인!AK22+기관!AK22</f>
        <v>-824.79</v>
      </c>
      <c r="AL22" s="28">
        <f>외인!AL22+기관!AL22</f>
        <v>176276.64</v>
      </c>
      <c r="AM22" s="28">
        <f>외인!AM22+기관!AM22</f>
        <v>14.490000000000002</v>
      </c>
      <c r="AN22" s="28">
        <f>외인!AN22+기관!AN22</f>
        <v>315383.34000000003</v>
      </c>
      <c r="AO22" s="28">
        <f>외인!AO22+기관!AO22</f>
        <v>-562.12</v>
      </c>
      <c r="AP22" s="28">
        <f>외인!AP22+기관!AP22</f>
        <v>196401.28</v>
      </c>
      <c r="AQ22" s="28">
        <f>외인!AQ22+기관!AQ22</f>
        <v>-34.77000000000001</v>
      </c>
      <c r="AR22" s="28">
        <f>외인!AR22+기관!AR22</f>
        <v>51235.72</v>
      </c>
      <c r="AS22" s="28">
        <f>외인!AS22+기관!AS22</f>
        <v>88.45</v>
      </c>
      <c r="AT22" s="28">
        <f>외인!AT22+기관!AT22</f>
        <v>155419.4</v>
      </c>
      <c r="AU22" s="28">
        <f>외인!AU22+기관!AU22</f>
        <v>67.930000000000007</v>
      </c>
      <c r="AV22" s="28">
        <f>외인!AV22+기관!AV22</f>
        <v>98042.78</v>
      </c>
      <c r="AW22" s="28">
        <f>외인!AW22+기관!AW22</f>
        <v>10.210000000000001</v>
      </c>
      <c r="AX22" s="28">
        <f>외인!AX22+기관!AX22</f>
        <v>90484.62</v>
      </c>
      <c r="AY22" s="28">
        <f>외인!AY22+기관!AY22</f>
        <v>126.2</v>
      </c>
      <c r="AZ22" s="28">
        <f>외인!AZ22+기관!AZ22</f>
        <v>3509304.24</v>
      </c>
      <c r="BA22" s="28">
        <f>외인!BA22+기관!BA22</f>
        <v>-9285</v>
      </c>
      <c r="BB22" s="28">
        <f>외인!BB22+기관!BB22</f>
        <v>177336.54</v>
      </c>
      <c r="BC22" s="28">
        <f>외인!BC22+기관!BC22</f>
        <v>60.17</v>
      </c>
      <c r="BD22" s="28">
        <f>외인!BD22+기관!BD22</f>
        <v>95605.54</v>
      </c>
      <c r="BE22" s="28">
        <f>외인!BE22+기관!BE22</f>
        <v>120.38</v>
      </c>
      <c r="BF22" s="28">
        <f>외인!BF22+기관!BF22</f>
        <v>0</v>
      </c>
      <c r="BG22" s="28">
        <f>외인!BG22+기관!BG22</f>
        <v>0</v>
      </c>
      <c r="BH22" s="28">
        <f>외인!BH22+기관!BH22</f>
        <v>158704.06</v>
      </c>
      <c r="BI22" s="28">
        <f>외인!BI22+기관!BI22</f>
        <v>194.63</v>
      </c>
      <c r="BJ22" s="28">
        <f>외인!BJ22+기관!BJ22</f>
        <v>229321.92</v>
      </c>
      <c r="BK22" s="28">
        <f>외인!BK22+기관!BK22</f>
        <v>-14.719999999999999</v>
      </c>
      <c r="BL22" s="28">
        <f>외인!BL22+기관!BL22</f>
        <v>99514.78</v>
      </c>
      <c r="BM22" s="28">
        <f>외인!BM22+기관!BM22</f>
        <v>-111.63</v>
      </c>
      <c r="BN22" s="28">
        <f>외인!BN22+기관!BN22</f>
        <v>90626.8</v>
      </c>
      <c r="BO22" s="28">
        <f>외인!BO22+기관!BO22</f>
        <v>30.89</v>
      </c>
      <c r="BP22" s="28">
        <f>외인!BP22+기관!BP22</f>
        <v>110767.1</v>
      </c>
      <c r="BQ22" s="28">
        <f>외인!BQ22+기관!BQ22</f>
        <v>82.98</v>
      </c>
      <c r="BR22" s="28">
        <f>외인!BR22+기관!BR22</f>
        <v>446710.24</v>
      </c>
      <c r="BS22" s="28">
        <f>외인!BS22+기관!BS22</f>
        <v>47.72999999999999</v>
      </c>
      <c r="BT22" s="28">
        <f>외인!BT22+기관!BT22</f>
        <v>3346136.68</v>
      </c>
      <c r="BU22" s="28">
        <f>외인!BU22+기관!BU22</f>
        <v>-8980.630000000001</v>
      </c>
      <c r="BV22" s="28">
        <f>외인!BV22+기관!BV22</f>
        <v>662702.22</v>
      </c>
      <c r="BW22" s="28">
        <f>외인!BW22+기관!BW22</f>
        <v>-524.69000000000005</v>
      </c>
      <c r="BX22" s="28">
        <f>외인!BX22+기관!BX22</f>
        <v>148326.66</v>
      </c>
      <c r="BY22" s="28">
        <f>외인!BY22+기관!BY22</f>
        <v>55.970000000000006</v>
      </c>
      <c r="BZ22" s="28">
        <f>외인!BZ22+기관!BZ22</f>
        <v>491659.98</v>
      </c>
      <c r="CA22" s="28">
        <f>외인!CA22+기관!CA22</f>
        <v>-547.63</v>
      </c>
      <c r="CB22" s="28">
        <f>외인!CB22+기관!CB22</f>
        <v>29302.959999999999</v>
      </c>
      <c r="CC22" s="28">
        <f>외인!CC22+기관!CC22</f>
        <v>37.85</v>
      </c>
      <c r="CD22" s="28">
        <f>외인!CD22+기관!CD22</f>
        <v>71081.36</v>
      </c>
      <c r="CE22" s="28">
        <f>외인!CE22+기관!CE22</f>
        <v>-67.700000000000017</v>
      </c>
      <c r="CF22" s="28">
        <f>외인!CF22+기관!CF22</f>
        <v>47515.42</v>
      </c>
      <c r="CG22" s="28">
        <f>외인!CG22+기관!CG22</f>
        <v>-28.169999999999998</v>
      </c>
      <c r="CH22" s="28">
        <f>외인!CH22+기관!CH22</f>
        <v>137464.88</v>
      </c>
      <c r="CI22" s="28">
        <f>외인!CI22+기관!CI22</f>
        <v>16.420000000000002</v>
      </c>
      <c r="CJ22" s="28">
        <f>외인!CJ22+기관!CJ22</f>
        <v>766568.82</v>
      </c>
      <c r="CK22" s="28">
        <f>외인!CK22+기관!CK22</f>
        <v>-82.110000000000014</v>
      </c>
      <c r="CL22" s="28">
        <f>외인!CL22+기관!CL22</f>
        <v>453449.42</v>
      </c>
      <c r="CM22" s="28">
        <f>외인!CM22+기관!CM22</f>
        <v>237.41</v>
      </c>
      <c r="CN22" s="28">
        <f>외인!CN22+기관!CN22</f>
        <v>207066.4</v>
      </c>
      <c r="CO22" s="28">
        <f>외인!CO22+기관!CO22</f>
        <v>-21.2</v>
      </c>
      <c r="CP22" s="28">
        <f>외인!CP22+기관!CP22</f>
        <v>178455.54</v>
      </c>
      <c r="CQ22" s="28">
        <f>외인!CQ22+기관!CQ22</f>
        <v>61.129999999999995</v>
      </c>
      <c r="CR22" s="28">
        <f>외인!CR22+기관!CR22</f>
        <v>346266.74</v>
      </c>
      <c r="CS22" s="28">
        <f>외인!CS22+기관!CS22</f>
        <v>-954.85</v>
      </c>
      <c r="CT22" s="28">
        <f>외인!CT22+기관!CT22</f>
        <v>182574.32</v>
      </c>
      <c r="CU22" s="28">
        <f>외인!CU22+기관!CU22</f>
        <v>10.209999999999994</v>
      </c>
      <c r="CV22" s="28">
        <f>외인!CV22+기관!CV22</f>
        <v>3346136.68</v>
      </c>
      <c r="CW22" s="28">
        <f>외인!CW22+기관!CW22</f>
        <v>-8980.630000000001</v>
      </c>
      <c r="CX22" s="28">
        <f>외인!CX22+기관!CX22</f>
        <v>378087.72</v>
      </c>
      <c r="CY22" s="28">
        <f>외인!CY22+기관!CY22</f>
        <v>-87.09</v>
      </c>
      <c r="CZ22" s="28">
        <f>외인!CZ22+기관!CZ22</f>
        <v>32448.74</v>
      </c>
      <c r="DA22" s="28">
        <f>외인!DA22+기관!DA22</f>
        <v>-23.57</v>
      </c>
      <c r="DB22" s="28">
        <f>외인!DB22+기관!DB22</f>
        <v>95605.54</v>
      </c>
      <c r="DC22" s="28">
        <f>외인!DC22+기관!DC22</f>
        <v>120.38</v>
      </c>
      <c r="DD22" s="28">
        <f>외인!DD22+기관!DD22</f>
        <v>17254.400000000001</v>
      </c>
      <c r="DE22" s="28">
        <f>외인!DE22+기관!DE22</f>
        <v>16.68</v>
      </c>
      <c r="DF22" s="28">
        <f>외인!DF22+기관!DF22</f>
        <v>111601.3</v>
      </c>
      <c r="DG22" s="28">
        <f>외인!DG22+기관!DG22</f>
        <v>52.72</v>
      </c>
      <c r="DH22" s="28">
        <f>외인!DH22+기관!DH22</f>
        <v>54166.9</v>
      </c>
      <c r="DI22" s="28">
        <f>외인!DI22+기관!DI22</f>
        <v>-35.370000000000005</v>
      </c>
      <c r="DJ22" s="28">
        <f>외인!DJ22+기관!DJ22</f>
        <v>1081725.1200000001</v>
      </c>
      <c r="DK22" s="28">
        <f>외인!DK22+기관!DK22</f>
        <v>-485.17000000000007</v>
      </c>
      <c r="DL22" s="28">
        <f>외인!DL22+기관!DL22</f>
        <v>153654.51999999999</v>
      </c>
      <c r="DM22" s="28">
        <f>외인!DM22+기관!DM22</f>
        <v>-84.37</v>
      </c>
      <c r="DN22" s="28">
        <f>외인!DN22+기관!DN22</f>
        <v>3346136.68</v>
      </c>
      <c r="DO22" s="28">
        <f>외인!DO22+기관!DO22</f>
        <v>-8980.630000000001</v>
      </c>
      <c r="DP22" s="28">
        <f>외인!DP22+기관!DP22</f>
        <v>155556.85999999999</v>
      </c>
      <c r="DQ22" s="28">
        <f>외인!DQ22+기관!DQ22</f>
        <v>-88.560000000000016</v>
      </c>
      <c r="DR22" s="28">
        <f>외인!DR22+기관!DR22</f>
        <v>78539.72</v>
      </c>
      <c r="DS22" s="28">
        <f>외인!DS22+기관!DS22</f>
        <v>119.12</v>
      </c>
      <c r="DT22" s="28">
        <f>외인!DT22+기관!DT22</f>
        <v>277114.56</v>
      </c>
      <c r="DU22" s="28">
        <f>외인!DU22+기관!DU22</f>
        <v>-884.61</v>
      </c>
      <c r="DV22" s="28">
        <f>외인!DV22+기관!DV22</f>
        <v>68788.34</v>
      </c>
      <c r="DW22" s="28">
        <f>외인!DW22+기관!DW22</f>
        <v>-70.62</v>
      </c>
      <c r="DX22" s="28">
        <f>외인!DX22+기관!DX22</f>
        <v>192301.78</v>
      </c>
      <c r="DY22" s="28">
        <f>외인!DY22+기관!DY22</f>
        <v>105.47999999999996</v>
      </c>
      <c r="DZ22" s="28">
        <f>외인!DZ22+기관!DZ22</f>
        <v>20835.599999999999</v>
      </c>
      <c r="EA22" s="28">
        <f>외인!EA22+기관!EA22</f>
        <v>-30.68</v>
      </c>
      <c r="EB22" s="28">
        <f>외인!EB22+기관!EB22</f>
        <v>28724.880000000001</v>
      </c>
      <c r="EC22" s="28">
        <f>외인!EC22+기관!EC22</f>
        <v>-39.089999999999996</v>
      </c>
      <c r="ED22" s="28">
        <f>외인!ED22+기관!ED22</f>
        <v>20964.919999999998</v>
      </c>
      <c r="EE22" s="28">
        <f>외인!EE22+기관!EE22</f>
        <v>-1.3000000000000003</v>
      </c>
      <c r="EF22" s="28">
        <f>외인!EF22+기관!EF22</f>
        <v>501860.98</v>
      </c>
      <c r="EG22" s="28">
        <f>외인!EG22+기관!EG22</f>
        <v>286.39999999999998</v>
      </c>
      <c r="EH22" s="28">
        <f>외인!EH22+기관!EH22</f>
        <v>336969.28</v>
      </c>
      <c r="EI22" s="28">
        <f>외인!EI22+기관!EI22</f>
        <v>-181.16000000000003</v>
      </c>
      <c r="EJ22" s="28">
        <f>외인!EJ22+기관!EJ22</f>
        <v>186724.4</v>
      </c>
      <c r="EK22" s="28">
        <f>외인!EK22+기관!EK22</f>
        <v>9.0899999999999892</v>
      </c>
      <c r="EL22" s="28">
        <f>외인!EL22+기관!EL22</f>
        <v>76016.52</v>
      </c>
      <c r="EM22" s="28">
        <f>외인!EM22+기관!EM22</f>
        <v>-70.260000000000005</v>
      </c>
      <c r="EN22" s="28">
        <f>외인!EN22+기관!EN22</f>
        <v>78539.72</v>
      </c>
      <c r="EO22" s="28">
        <f>외인!EO22+기관!EO22</f>
        <v>119.12</v>
      </c>
      <c r="EP22" s="28">
        <f>외인!EP22+기관!EP22</f>
        <v>280068.44</v>
      </c>
      <c r="EQ22" s="28">
        <f>외인!EQ22+기관!EQ22</f>
        <v>-419.89</v>
      </c>
      <c r="ER22" s="28">
        <f>외인!ER22+기관!ER22</f>
        <v>22692.48</v>
      </c>
      <c r="ES22" s="28">
        <f>외인!ES22+기관!ES22</f>
        <v>-58.93</v>
      </c>
      <c r="ET22" s="28">
        <f>외인!ET22+기관!ET22</f>
        <v>196401.28</v>
      </c>
      <c r="EU22" s="28">
        <f>외인!EU22+기관!EU22</f>
        <v>-34.77000000000001</v>
      </c>
      <c r="EV22" s="28">
        <f>외인!EV22+기관!EV22</f>
        <v>92912.94</v>
      </c>
      <c r="EW22" s="28">
        <f>외인!EW22+기관!EW22</f>
        <v>47.519999999999996</v>
      </c>
      <c r="EX22" s="28">
        <f>외인!EX22+기관!EX22</f>
        <v>85542.6</v>
      </c>
      <c r="EY22" s="28">
        <f>외인!EY22+기관!EY22</f>
        <v>13.6</v>
      </c>
    </row>
    <row r="23" spans="1:155">
      <c r="A23" s="27">
        <f>외인!A23</f>
        <v>46062</v>
      </c>
      <c r="B23" s="28">
        <f>외인!B23+기관!B23</f>
        <v>8494906.4600000009</v>
      </c>
      <c r="C23" s="28">
        <f>외인!C23+기관!C23</f>
        <v>-2600.6399999999994</v>
      </c>
      <c r="D23" s="28">
        <f>외인!D23+기관!D23</f>
        <v>1236733.6599999999</v>
      </c>
      <c r="E23" s="28">
        <f>외인!E23+기관!E23</f>
        <v>440.88</v>
      </c>
      <c r="F23" s="28">
        <f>외인!F23+기관!F23</f>
        <v>3516657.4</v>
      </c>
      <c r="G23" s="28">
        <f>외인!G23+기관!G23</f>
        <v>-2331.8599999999997</v>
      </c>
      <c r="H23" s="28">
        <f>외인!H23+기관!H23</f>
        <v>572456.22</v>
      </c>
      <c r="I23" s="28">
        <f>외인!I23+기관!I23</f>
        <v>421.38</v>
      </c>
      <c r="J23" s="28">
        <f>외인!J23+기관!J23</f>
        <v>81598.34</v>
      </c>
      <c r="K23" s="28">
        <f>외인!K23+기관!K23</f>
        <v>-117.42</v>
      </c>
      <c r="L23" s="28">
        <f>외인!L23+기관!L23</f>
        <v>527448.78</v>
      </c>
      <c r="M23" s="28">
        <f>외인!M23+기관!M23</f>
        <v>334.1</v>
      </c>
      <c r="N23" s="28">
        <f>외인!N23+기관!N23</f>
        <v>463201.58</v>
      </c>
      <c r="O23" s="28">
        <f>외인!O23+기관!O23</f>
        <v>-438.70999999999992</v>
      </c>
      <c r="P23" s="28">
        <f>외인!P23+기관!P23</f>
        <v>421037.28</v>
      </c>
      <c r="Q23" s="28">
        <f>외인!Q23+기관!Q23</f>
        <v>-111.51</v>
      </c>
      <c r="R23" s="28">
        <f>외인!R23+기관!R23</f>
        <v>282890.64</v>
      </c>
      <c r="S23" s="28">
        <f>외인!S23+기관!S23</f>
        <v>-873.5</v>
      </c>
      <c r="T23" s="28">
        <f>외인!T23+기관!T23</f>
        <v>17533.84</v>
      </c>
      <c r="U23" s="28">
        <f>외인!U23+기관!U23</f>
        <v>31.13</v>
      </c>
      <c r="V23" s="28">
        <f>외인!V23+기관!V23</f>
        <v>203124.94</v>
      </c>
      <c r="W23" s="28">
        <f>외인!W23+기관!W23</f>
        <v>230.32</v>
      </c>
      <c r="X23" s="28">
        <f>외인!X23+기관!X23</f>
        <v>3444758.06</v>
      </c>
      <c r="Y23" s="28">
        <f>외인!Y23+기관!Y23</f>
        <v>-4287.24</v>
      </c>
      <c r="Z23" s="28">
        <f>외인!Z23+기관!Z23</f>
        <v>95397.3</v>
      </c>
      <c r="AA23" s="28">
        <f>외인!AA23+기관!AA23</f>
        <v>65.64</v>
      </c>
      <c r="AB23" s="28">
        <f>외인!AB23+기관!AB23</f>
        <v>413525.76000000001</v>
      </c>
      <c r="AC23" s="28">
        <f>외인!AC23+기관!AC23</f>
        <v>292.58999999999997</v>
      </c>
      <c r="AD23" s="28">
        <f>외인!AD23+기관!AD23</f>
        <v>39694.22</v>
      </c>
      <c r="AE23" s="28">
        <f>외인!AE23+기관!AE23</f>
        <v>72.41</v>
      </c>
      <c r="AF23" s="28">
        <f>외인!AF23+기관!AF23</f>
        <v>47396.66</v>
      </c>
      <c r="AG23" s="28">
        <f>외인!AG23+기관!AG23</f>
        <v>51.150000000000006</v>
      </c>
      <c r="AH23" s="28">
        <f>외인!AH23+기관!AH23</f>
        <v>388584.92</v>
      </c>
      <c r="AI23" s="28">
        <f>외인!AI23+기관!AI23</f>
        <v>-375.76</v>
      </c>
      <c r="AJ23" s="28">
        <f>외인!AJ23+기관!AJ23</f>
        <v>249430.34</v>
      </c>
      <c r="AK23" s="28">
        <f>외인!AK23+기관!AK23</f>
        <v>-895.74</v>
      </c>
      <c r="AL23" s="28">
        <f>외인!AL23+기관!AL23</f>
        <v>181032.6</v>
      </c>
      <c r="AM23" s="28">
        <f>외인!AM23+기관!AM23</f>
        <v>39.629999999999995</v>
      </c>
      <c r="AN23" s="28">
        <f>외인!AN23+기관!AN23</f>
        <v>321228.3</v>
      </c>
      <c r="AO23" s="28">
        <f>외인!AO23+기관!AO23</f>
        <v>-467.16</v>
      </c>
      <c r="AP23" s="28">
        <f>외인!AP23+기관!AP23</f>
        <v>213623.16</v>
      </c>
      <c r="AQ23" s="28">
        <f>외인!AQ23+기관!AQ23</f>
        <v>652.5</v>
      </c>
      <c r="AR23" s="28">
        <f>외인!AR23+기관!AR23</f>
        <v>52128.58</v>
      </c>
      <c r="AS23" s="28">
        <f>외인!AS23+기관!AS23</f>
        <v>151.07000000000002</v>
      </c>
      <c r="AT23" s="28">
        <f>외인!AT23+기관!AT23</f>
        <v>160846.88</v>
      </c>
      <c r="AU23" s="28">
        <f>외인!AU23+기관!AU23</f>
        <v>175.73000000000002</v>
      </c>
      <c r="AV23" s="28">
        <f>외인!AV23+기관!AV23</f>
        <v>100429.34</v>
      </c>
      <c r="AW23" s="28">
        <f>외인!AW23+기관!AW23</f>
        <v>100.82</v>
      </c>
      <c r="AX23" s="28">
        <f>외인!AX23+기관!AX23</f>
        <v>93787.02</v>
      </c>
      <c r="AY23" s="28">
        <f>외인!AY23+기관!AY23</f>
        <v>171.39</v>
      </c>
      <c r="AZ23" s="28">
        <f>외인!AZ23+기관!AZ23</f>
        <v>3687507.7</v>
      </c>
      <c r="BA23" s="28">
        <f>외인!BA23+기관!BA23</f>
        <v>-4056.01</v>
      </c>
      <c r="BB23" s="28">
        <f>외인!BB23+기관!BB23</f>
        <v>183282.9</v>
      </c>
      <c r="BC23" s="28">
        <f>외인!BC23+기관!BC23</f>
        <v>78.16</v>
      </c>
      <c r="BD23" s="28">
        <f>외인!BD23+기관!BD23</f>
        <v>98674.68</v>
      </c>
      <c r="BE23" s="28">
        <f>외인!BE23+기관!BE23</f>
        <v>153.43</v>
      </c>
      <c r="BF23" s="28">
        <f>외인!BF23+기관!BF23</f>
        <v>0</v>
      </c>
      <c r="BG23" s="28">
        <f>외인!BG23+기관!BG23</f>
        <v>0</v>
      </c>
      <c r="BH23" s="28">
        <f>외인!BH23+기관!BH23</f>
        <v>165946.64000000001</v>
      </c>
      <c r="BI23" s="28">
        <f>외인!BI23+기관!BI23</f>
        <v>481.37</v>
      </c>
      <c r="BJ23" s="28">
        <f>외인!BJ23+기관!BJ23</f>
        <v>236651.62</v>
      </c>
      <c r="BK23" s="28">
        <f>외인!BK23+기관!BK23</f>
        <v>154.63</v>
      </c>
      <c r="BL23" s="28">
        <f>외인!BL23+기관!BL23</f>
        <v>103177.62</v>
      </c>
      <c r="BM23" s="28">
        <f>외인!BM23+기관!BM23</f>
        <v>-57.370000000000005</v>
      </c>
      <c r="BN23" s="28">
        <f>외인!BN23+기관!BN23</f>
        <v>91978.82</v>
      </c>
      <c r="BO23" s="28">
        <f>외인!BO23+기관!BO23</f>
        <v>89.199999999999989</v>
      </c>
      <c r="BP23" s="28">
        <f>외인!BP23+기관!BP23</f>
        <v>114706.6</v>
      </c>
      <c r="BQ23" s="28">
        <f>외인!BQ23+기관!BQ23</f>
        <v>129.46</v>
      </c>
      <c r="BR23" s="28">
        <f>외인!BR23+기관!BR23</f>
        <v>475792.62</v>
      </c>
      <c r="BS23" s="28">
        <f>외인!BS23+기관!BS23</f>
        <v>1186.77</v>
      </c>
      <c r="BT23" s="28">
        <f>외인!BT23+기관!BT23</f>
        <v>3520032.82</v>
      </c>
      <c r="BU23" s="28">
        <f>외인!BU23+기관!BU23</f>
        <v>-4120.91</v>
      </c>
      <c r="BV23" s="28">
        <f>외인!BV23+기관!BV23</f>
        <v>695524.3</v>
      </c>
      <c r="BW23" s="28">
        <f>외인!BW23+기관!BW23</f>
        <v>-79.409999999999968</v>
      </c>
      <c r="BX23" s="28">
        <f>외인!BX23+기관!BX23</f>
        <v>151695.4</v>
      </c>
      <c r="BY23" s="28">
        <f>외인!BY23+기관!BY23</f>
        <v>139.55000000000001</v>
      </c>
      <c r="BZ23" s="28">
        <f>외인!BZ23+기관!BZ23</f>
        <v>502260.9</v>
      </c>
      <c r="CA23" s="28">
        <f>외인!CA23+기관!CA23</f>
        <v>-427.52</v>
      </c>
      <c r="CB23" s="28">
        <f>외인!CB23+기관!CB23</f>
        <v>29481.56</v>
      </c>
      <c r="CC23" s="28">
        <f>외인!CC23+기관!CC23</f>
        <v>60.34</v>
      </c>
      <c r="CD23" s="28">
        <f>외인!CD23+기관!CD23</f>
        <v>74279.48</v>
      </c>
      <c r="CE23" s="28">
        <f>외인!CE23+기관!CE23</f>
        <v>31.660000000000004</v>
      </c>
      <c r="CF23" s="28">
        <f>외인!CF23+기관!CF23</f>
        <v>48976.18</v>
      </c>
      <c r="CG23" s="28">
        <f>외인!CG23+기관!CG23</f>
        <v>-7.6599999999999966</v>
      </c>
      <c r="CH23" s="28">
        <f>외인!CH23+기관!CH23</f>
        <v>141072.78</v>
      </c>
      <c r="CI23" s="28">
        <f>외인!CI23+기관!CI23</f>
        <v>105.89999999999999</v>
      </c>
      <c r="CJ23" s="28">
        <f>외인!CJ23+기관!CJ23</f>
        <v>793084.48</v>
      </c>
      <c r="CK23" s="28">
        <f>외인!CK23+기관!CK23</f>
        <v>174.75</v>
      </c>
      <c r="CL23" s="28">
        <f>외인!CL23+기관!CL23</f>
        <v>463341.92</v>
      </c>
      <c r="CM23" s="28">
        <f>외인!CM23+기관!CM23</f>
        <v>307.17</v>
      </c>
      <c r="CN23" s="28">
        <f>외인!CN23+기관!CN23</f>
        <v>219772.76</v>
      </c>
      <c r="CO23" s="28">
        <f>외인!CO23+기관!CO23</f>
        <v>35.68</v>
      </c>
      <c r="CP23" s="28">
        <f>외인!CP23+기관!CP23</f>
        <v>184437.18</v>
      </c>
      <c r="CQ23" s="28">
        <f>외인!CQ23+기관!CQ23</f>
        <v>79.94</v>
      </c>
      <c r="CR23" s="28">
        <f>외인!CR23+기관!CR23</f>
        <v>352129.58</v>
      </c>
      <c r="CS23" s="28">
        <f>외인!CS23+기관!CS23</f>
        <v>-1001.54</v>
      </c>
      <c r="CT23" s="28">
        <f>외인!CT23+기관!CT23</f>
        <v>191249.38</v>
      </c>
      <c r="CU23" s="28">
        <f>외인!CU23+기관!CU23</f>
        <v>220.16</v>
      </c>
      <c r="CV23" s="28">
        <f>외인!CV23+기관!CV23</f>
        <v>3520032.82</v>
      </c>
      <c r="CW23" s="28">
        <f>외인!CW23+기관!CW23</f>
        <v>-4120.91</v>
      </c>
      <c r="CX23" s="28">
        <f>외인!CX23+기관!CX23</f>
        <v>391304.9</v>
      </c>
      <c r="CY23" s="28">
        <f>외인!CY23+기관!CY23</f>
        <v>259.21000000000004</v>
      </c>
      <c r="CZ23" s="28">
        <f>외인!CZ23+기관!CZ23</f>
        <v>34017.279999999999</v>
      </c>
      <c r="DA23" s="28">
        <f>외인!DA23+기관!DA23</f>
        <v>22.37</v>
      </c>
      <c r="DB23" s="28">
        <f>외인!DB23+기관!DB23</f>
        <v>98674.68</v>
      </c>
      <c r="DC23" s="28">
        <f>외인!DC23+기관!DC23</f>
        <v>153.43</v>
      </c>
      <c r="DD23" s="28">
        <f>외인!DD23+기관!DD23</f>
        <v>17533.84</v>
      </c>
      <c r="DE23" s="28">
        <f>외인!DE23+기관!DE23</f>
        <v>31.13</v>
      </c>
      <c r="DF23" s="28">
        <f>외인!DF23+기관!DF23</f>
        <v>113949.74</v>
      </c>
      <c r="DG23" s="28">
        <f>외인!DG23+기관!DG23</f>
        <v>116.78</v>
      </c>
      <c r="DH23" s="28">
        <f>외인!DH23+기관!DH23</f>
        <v>57104.88</v>
      </c>
      <c r="DI23" s="28">
        <f>외인!DI23+기관!DI23</f>
        <v>51.300000000000004</v>
      </c>
      <c r="DJ23" s="28">
        <f>외인!DJ23+기관!DJ23</f>
        <v>1123513.98</v>
      </c>
      <c r="DK23" s="28">
        <f>외인!DK23+기관!DK23</f>
        <v>764.56</v>
      </c>
      <c r="DL23" s="28">
        <f>외인!DL23+기관!DL23</f>
        <v>165915.78</v>
      </c>
      <c r="DM23" s="28">
        <f>외인!DM23+기관!DM23</f>
        <v>-8.9699999999999989</v>
      </c>
      <c r="DN23" s="28">
        <f>외인!DN23+기관!DN23</f>
        <v>3520032.82</v>
      </c>
      <c r="DO23" s="28">
        <f>외인!DO23+기관!DO23</f>
        <v>-4120.91</v>
      </c>
      <c r="DP23" s="28">
        <f>외인!DP23+기관!DP23</f>
        <v>163590.79999999999</v>
      </c>
      <c r="DQ23" s="28">
        <f>외인!DQ23+기관!DQ23</f>
        <v>-50.09</v>
      </c>
      <c r="DR23" s="28">
        <f>외인!DR23+기관!DR23</f>
        <v>84913.12</v>
      </c>
      <c r="DS23" s="28">
        <f>외인!DS23+기관!DS23</f>
        <v>287.48</v>
      </c>
      <c r="DT23" s="28">
        <f>외인!DT23+기관!DT23</f>
        <v>282890.64</v>
      </c>
      <c r="DU23" s="28">
        <f>외인!DU23+기관!DU23</f>
        <v>-873.5</v>
      </c>
      <c r="DV23" s="28">
        <f>외인!DV23+기관!DV23</f>
        <v>68881.56</v>
      </c>
      <c r="DW23" s="28">
        <f>외인!DW23+기관!DW23</f>
        <v>-126.97999999999999</v>
      </c>
      <c r="DX23" s="28">
        <f>외인!DX23+기관!DX23</f>
        <v>203124.94</v>
      </c>
      <c r="DY23" s="28">
        <f>외인!DY23+기관!DY23</f>
        <v>230.32</v>
      </c>
      <c r="DZ23" s="28">
        <f>외인!DZ23+기관!DZ23</f>
        <v>21735.599999999999</v>
      </c>
      <c r="EA23" s="28">
        <f>외인!EA23+기관!EA23</f>
        <v>-8.35</v>
      </c>
      <c r="EB23" s="28">
        <f>외인!EB23+기관!EB23</f>
        <v>29849.16</v>
      </c>
      <c r="EC23" s="28">
        <f>외인!EC23+기관!EC23</f>
        <v>28.459999999999997</v>
      </c>
      <c r="ED23" s="28">
        <f>외인!ED23+기관!ED23</f>
        <v>21550.92</v>
      </c>
      <c r="EE23" s="28">
        <f>외인!EE23+기관!EE23</f>
        <v>15.17</v>
      </c>
      <c r="EF23" s="28">
        <f>외인!EF23+기관!EF23</f>
        <v>517732.86</v>
      </c>
      <c r="EG23" s="28">
        <f>외인!EG23+기관!EG23</f>
        <v>426.86</v>
      </c>
      <c r="EH23" s="28">
        <f>외인!EH23+기관!EH23</f>
        <v>362176.1</v>
      </c>
      <c r="EI23" s="28">
        <f>외인!EI23+기관!EI23</f>
        <v>81.590000000000032</v>
      </c>
      <c r="EJ23" s="28">
        <f>외인!EJ23+기관!EJ23</f>
        <v>195922.14</v>
      </c>
      <c r="EK23" s="28">
        <f>외인!EK23+기관!EK23</f>
        <v>279.7</v>
      </c>
      <c r="EL23" s="28">
        <f>외인!EL23+기관!EL23</f>
        <v>79262.759999999995</v>
      </c>
      <c r="EM23" s="28">
        <f>외인!EM23+기관!EM23</f>
        <v>29.89</v>
      </c>
      <c r="EN23" s="28">
        <f>외인!EN23+기관!EN23</f>
        <v>84913.12</v>
      </c>
      <c r="EO23" s="28">
        <f>외인!EO23+기관!EO23</f>
        <v>287.48</v>
      </c>
      <c r="EP23" s="28">
        <f>외인!EP23+기관!EP23</f>
        <v>287080.8</v>
      </c>
      <c r="EQ23" s="28">
        <f>외인!EQ23+기관!EQ23</f>
        <v>-232.26</v>
      </c>
      <c r="ER23" s="28">
        <f>외인!ER23+기관!ER23</f>
        <v>23741.62</v>
      </c>
      <c r="ES23" s="28">
        <f>외인!ES23+기관!ES23</f>
        <v>-6.56</v>
      </c>
      <c r="ET23" s="28">
        <f>외인!ET23+기관!ET23</f>
        <v>213623.16</v>
      </c>
      <c r="EU23" s="28">
        <f>외인!EU23+기관!EU23</f>
        <v>652.5</v>
      </c>
      <c r="EV23" s="28">
        <f>외인!EV23+기관!EV23</f>
        <v>95397.3</v>
      </c>
      <c r="EW23" s="28">
        <f>외인!EW23+기관!EW23</f>
        <v>65.64</v>
      </c>
      <c r="EX23" s="28">
        <f>외인!EX23+기관!EX23</f>
        <v>89039.88</v>
      </c>
      <c r="EY23" s="28">
        <f>외인!EY23+기관!EY23</f>
        <v>14.3</v>
      </c>
    </row>
    <row r="24" spans="1:155">
      <c r="A24" s="27">
        <f>외인!A24</f>
        <v>46063</v>
      </c>
      <c r="B24" s="28">
        <f>외인!B24+기관!B24</f>
        <v>8500876</v>
      </c>
      <c r="C24" s="28">
        <f>외인!C24+기관!C24</f>
        <v>-4763.5099999999993</v>
      </c>
      <c r="D24" s="28">
        <f>외인!D24+기관!D24</f>
        <v>1222851.98</v>
      </c>
      <c r="E24" s="28">
        <f>외인!E24+기관!E24</f>
        <v>-609.20000000000005</v>
      </c>
      <c r="F24" s="28">
        <f>외인!F24+기관!F24</f>
        <v>3534253.36</v>
      </c>
      <c r="G24" s="28">
        <f>외인!G24+기관!G24</f>
        <v>-3240.8</v>
      </c>
      <c r="H24" s="28">
        <f>외인!H24+기관!H24</f>
        <v>570584.69999999995</v>
      </c>
      <c r="I24" s="28">
        <f>외인!I24+기관!I24</f>
        <v>352.28</v>
      </c>
      <c r="J24" s="28">
        <f>외인!J24+기관!J24</f>
        <v>82203.06</v>
      </c>
      <c r="K24" s="28">
        <f>외인!K24+기관!K24</f>
        <v>46.03</v>
      </c>
      <c r="L24" s="28">
        <f>외인!L24+기관!L24</f>
        <v>526082.9</v>
      </c>
      <c r="M24" s="28">
        <f>외인!M24+기관!M24</f>
        <v>209.35</v>
      </c>
      <c r="N24" s="28">
        <f>외인!N24+기관!N24</f>
        <v>469313.6</v>
      </c>
      <c r="O24" s="28">
        <f>외인!O24+기관!O24</f>
        <v>-442.04</v>
      </c>
      <c r="P24" s="28">
        <f>외인!P24+기관!P24</f>
        <v>421416.58</v>
      </c>
      <c r="Q24" s="28">
        <f>외인!Q24+기관!Q24</f>
        <v>-141.24</v>
      </c>
      <c r="R24" s="28">
        <f>외인!R24+기관!R24</f>
        <v>285667.64</v>
      </c>
      <c r="S24" s="28">
        <f>외인!S24+기관!S24</f>
        <v>-723.96</v>
      </c>
      <c r="T24" s="28">
        <f>외인!T24+기관!T24</f>
        <v>17758.54</v>
      </c>
      <c r="U24" s="28">
        <f>외인!U24+기관!U24</f>
        <v>41.83</v>
      </c>
      <c r="V24" s="28">
        <f>외인!V24+기관!V24</f>
        <v>195724.94</v>
      </c>
      <c r="W24" s="28">
        <f>외인!W24+기관!W24</f>
        <v>-20.360000000000014</v>
      </c>
      <c r="X24" s="28">
        <f>외인!X24+기관!X24</f>
        <v>3414597.76</v>
      </c>
      <c r="Y24" s="28">
        <f>외인!Y24+기관!Y24</f>
        <v>-5453.5499999999993</v>
      </c>
      <c r="Z24" s="28">
        <f>외인!Z24+기관!Z24</f>
        <v>96929.56</v>
      </c>
      <c r="AA24" s="28">
        <f>외인!AA24+기관!AA24</f>
        <v>73.3</v>
      </c>
      <c r="AB24" s="28">
        <f>외인!AB24+기관!AB24</f>
        <v>426619.66</v>
      </c>
      <c r="AC24" s="28">
        <f>외인!AC24+기관!AC24</f>
        <v>234.67000000000002</v>
      </c>
      <c r="AD24" s="28">
        <f>외인!AD24+기관!AD24</f>
        <v>41503.46</v>
      </c>
      <c r="AE24" s="28">
        <f>외인!AE24+기관!AE24</f>
        <v>157.95999999999998</v>
      </c>
      <c r="AF24" s="28">
        <f>외인!AF24+기관!AF24</f>
        <v>49150.62</v>
      </c>
      <c r="AG24" s="28">
        <f>외인!AG24+기관!AG24</f>
        <v>50.18</v>
      </c>
      <c r="AH24" s="28">
        <f>외인!AH24+기관!AH24</f>
        <v>384949.12</v>
      </c>
      <c r="AI24" s="28">
        <f>외인!AI24+기관!AI24</f>
        <v>-596.09</v>
      </c>
      <c r="AJ24" s="28">
        <f>외인!AJ24+기관!AJ24</f>
        <v>252902.6</v>
      </c>
      <c r="AK24" s="28">
        <f>외인!AK24+기관!AK24</f>
        <v>-628.67000000000007</v>
      </c>
      <c r="AL24" s="28">
        <f>외인!AL24+기관!AL24</f>
        <v>185837.5</v>
      </c>
      <c r="AM24" s="28">
        <f>외인!AM24+기관!AM24</f>
        <v>78.12</v>
      </c>
      <c r="AN24" s="28">
        <f>외인!AN24+기관!AN24</f>
        <v>323015.78000000003</v>
      </c>
      <c r="AO24" s="28">
        <f>외인!AO24+기관!AO24</f>
        <v>-488.53000000000003</v>
      </c>
      <c r="AP24" s="28">
        <f>외인!AP24+기관!AP24</f>
        <v>210836.06</v>
      </c>
      <c r="AQ24" s="28">
        <f>외인!AQ24+기관!AQ24</f>
        <v>316.3</v>
      </c>
      <c r="AR24" s="28">
        <f>외인!AR24+기관!AR24</f>
        <v>53454</v>
      </c>
      <c r="AS24" s="28">
        <f>외인!AS24+기관!AS24</f>
        <v>270.08</v>
      </c>
      <c r="AT24" s="28">
        <f>외인!AT24+기관!AT24</f>
        <v>167260.24</v>
      </c>
      <c r="AU24" s="28">
        <f>외인!AU24+기관!AU24</f>
        <v>311.09000000000003</v>
      </c>
      <c r="AV24" s="28">
        <f>외인!AV24+기관!AV24</f>
        <v>102566.68</v>
      </c>
      <c r="AW24" s="28">
        <f>외인!AW24+기관!AW24</f>
        <v>155.58000000000001</v>
      </c>
      <c r="AX24" s="28">
        <f>외인!AX24+기관!AX24</f>
        <v>94491.12</v>
      </c>
      <c r="AY24" s="28">
        <f>외인!AY24+기관!AY24</f>
        <v>145.87</v>
      </c>
      <c r="AZ24" s="28">
        <f>외인!AZ24+기관!AZ24</f>
        <v>3659432.28</v>
      </c>
      <c r="BA24" s="28">
        <f>외인!BA24+기관!BA24</f>
        <v>-5441.2</v>
      </c>
      <c r="BB24" s="28">
        <f>외인!BB24+기관!BB24</f>
        <v>187315.78</v>
      </c>
      <c r="BC24" s="28">
        <f>외인!BC24+기관!BC24</f>
        <v>90.57</v>
      </c>
      <c r="BD24" s="28">
        <f>외인!BD24+기관!BD24</f>
        <v>95897</v>
      </c>
      <c r="BE24" s="28">
        <f>외인!BE24+기관!BE24</f>
        <v>124.82000000000001</v>
      </c>
      <c r="BF24" s="28">
        <f>외인!BF24+기관!BF24</f>
        <v>0</v>
      </c>
      <c r="BG24" s="28">
        <f>외인!BG24+기관!BG24</f>
        <v>0</v>
      </c>
      <c r="BH24" s="28">
        <f>외인!BH24+기관!BH24</f>
        <v>166092.18</v>
      </c>
      <c r="BI24" s="28">
        <f>외인!BI24+기관!BI24</f>
        <v>480.53</v>
      </c>
      <c r="BJ24" s="28">
        <f>외인!BJ24+기관!BJ24</f>
        <v>236083.48</v>
      </c>
      <c r="BK24" s="28">
        <f>외인!BK24+기관!BK24</f>
        <v>-4.1199999999999974</v>
      </c>
      <c r="BL24" s="28">
        <f>외인!BL24+기관!BL24</f>
        <v>103235.6</v>
      </c>
      <c r="BM24" s="28">
        <f>외인!BM24+기관!BM24</f>
        <v>-61.839999999999996</v>
      </c>
      <c r="BN24" s="28">
        <f>외인!BN24+기관!BN24</f>
        <v>93143.22</v>
      </c>
      <c r="BO24" s="28">
        <f>외인!BO24+기관!BO24</f>
        <v>135.44999999999999</v>
      </c>
      <c r="BP24" s="28">
        <f>외인!BP24+기관!BP24</f>
        <v>116422.56</v>
      </c>
      <c r="BQ24" s="28">
        <f>외인!BQ24+기관!BQ24</f>
        <v>102.89</v>
      </c>
      <c r="BR24" s="28">
        <f>외인!BR24+기관!BR24</f>
        <v>472345.42</v>
      </c>
      <c r="BS24" s="28">
        <f>외인!BS24+기관!BS24</f>
        <v>446.72</v>
      </c>
      <c r="BT24" s="28">
        <f>외인!BT24+기관!BT24</f>
        <v>3488465.24</v>
      </c>
      <c r="BU24" s="28">
        <f>외인!BU24+기관!BU24</f>
        <v>-5430.55</v>
      </c>
      <c r="BV24" s="28">
        <f>외인!BV24+기관!BV24</f>
        <v>683294.16</v>
      </c>
      <c r="BW24" s="28">
        <f>외인!BW24+기관!BW24</f>
        <v>-775.97</v>
      </c>
      <c r="BX24" s="28">
        <f>외인!BX24+기관!BX24</f>
        <v>156580.51999999999</v>
      </c>
      <c r="BY24" s="28">
        <f>외인!BY24+기관!BY24</f>
        <v>265.8</v>
      </c>
      <c r="BZ24" s="28">
        <f>외인!BZ24+기관!BZ24</f>
        <v>508853.28</v>
      </c>
      <c r="CA24" s="28">
        <f>외인!CA24+기관!CA24</f>
        <v>-410.41999999999996</v>
      </c>
      <c r="CB24" s="28">
        <f>외인!CB24+기관!CB24</f>
        <v>29892.86</v>
      </c>
      <c r="CC24" s="28">
        <f>외인!CC24+기관!CC24</f>
        <v>73.210000000000008</v>
      </c>
      <c r="CD24" s="28">
        <f>외인!CD24+기관!CD24</f>
        <v>74895.78</v>
      </c>
      <c r="CE24" s="28">
        <f>외인!CE24+기관!CE24</f>
        <v>62.760000000000005</v>
      </c>
      <c r="CF24" s="28">
        <f>외인!CF24+기관!CF24</f>
        <v>51958.5</v>
      </c>
      <c r="CG24" s="28">
        <f>외인!CG24+기관!CG24</f>
        <v>101.72</v>
      </c>
      <c r="CH24" s="28">
        <f>외인!CH24+기관!CH24</f>
        <v>144035.5</v>
      </c>
      <c r="CI24" s="28">
        <f>외인!CI24+기관!CI24</f>
        <v>160.6</v>
      </c>
      <c r="CJ24" s="28">
        <f>외인!CJ24+기관!CJ24</f>
        <v>793885.06</v>
      </c>
      <c r="CK24" s="28">
        <f>외인!CK24+기관!CK24</f>
        <v>-2.5400000000000063</v>
      </c>
      <c r="CL24" s="28">
        <f>외인!CL24+기관!CL24</f>
        <v>477089.12</v>
      </c>
      <c r="CM24" s="28">
        <f>외인!CM24+기관!CM24</f>
        <v>241.44000000000003</v>
      </c>
      <c r="CN24" s="28">
        <f>외인!CN24+기관!CN24</f>
        <v>222834.86</v>
      </c>
      <c r="CO24" s="28">
        <f>외인!CO24+기관!CO24</f>
        <v>12</v>
      </c>
      <c r="CP24" s="28">
        <f>외인!CP24+기관!CP24</f>
        <v>188528.58</v>
      </c>
      <c r="CQ24" s="28">
        <f>외인!CQ24+기관!CQ24</f>
        <v>92.829999999999984</v>
      </c>
      <c r="CR24" s="28">
        <f>외인!CR24+기관!CR24</f>
        <v>355912.64</v>
      </c>
      <c r="CS24" s="28">
        <f>외인!CS24+기관!CS24</f>
        <v>-821.54</v>
      </c>
      <c r="CT24" s="28">
        <f>외인!CT24+기관!CT24</f>
        <v>189929.16</v>
      </c>
      <c r="CU24" s="28">
        <f>외인!CU24+기관!CU24</f>
        <v>1.4799999999999898</v>
      </c>
      <c r="CV24" s="28">
        <f>외인!CV24+기관!CV24</f>
        <v>3488465.24</v>
      </c>
      <c r="CW24" s="28">
        <f>외인!CW24+기관!CW24</f>
        <v>-5430.55</v>
      </c>
      <c r="CX24" s="28">
        <f>외인!CX24+기관!CX24</f>
        <v>388056.28</v>
      </c>
      <c r="CY24" s="28">
        <f>외인!CY24+기관!CY24</f>
        <v>180.97</v>
      </c>
      <c r="CZ24" s="28">
        <f>외인!CZ24+기관!CZ24</f>
        <v>33827.78</v>
      </c>
      <c r="DA24" s="28">
        <f>외인!DA24+기관!DA24</f>
        <v>20.420000000000002</v>
      </c>
      <c r="DB24" s="28">
        <f>외인!DB24+기관!DB24</f>
        <v>95897</v>
      </c>
      <c r="DC24" s="28">
        <f>외인!DC24+기관!DC24</f>
        <v>124.82000000000001</v>
      </c>
      <c r="DD24" s="28">
        <f>외인!DD24+기관!DD24</f>
        <v>17758.54</v>
      </c>
      <c r="DE24" s="28">
        <f>외인!DE24+기관!DE24</f>
        <v>41.83</v>
      </c>
      <c r="DF24" s="28">
        <f>외인!DF24+기관!DF24</f>
        <v>117522.4</v>
      </c>
      <c r="DG24" s="28">
        <f>외인!DG24+기관!DG24</f>
        <v>230.63</v>
      </c>
      <c r="DH24" s="28">
        <f>외인!DH24+기관!DH24</f>
        <v>57427.78</v>
      </c>
      <c r="DI24" s="28">
        <f>외인!DI24+기관!DI24</f>
        <v>70.599999999999994</v>
      </c>
      <c r="DJ24" s="28">
        <f>외인!DJ24+기관!DJ24</f>
        <v>1107925</v>
      </c>
      <c r="DK24" s="28">
        <f>외인!DK24+기관!DK24</f>
        <v>-309.39999999999998</v>
      </c>
      <c r="DL24" s="28">
        <f>외인!DL24+기관!DL24</f>
        <v>168503.24</v>
      </c>
      <c r="DM24" s="28">
        <f>외인!DM24+기관!DM24</f>
        <v>-39.33</v>
      </c>
      <c r="DN24" s="28">
        <f>외인!DN24+기관!DN24</f>
        <v>3488465.24</v>
      </c>
      <c r="DO24" s="28">
        <f>외인!DO24+기관!DO24</f>
        <v>-5430.55</v>
      </c>
      <c r="DP24" s="28">
        <f>외인!DP24+기관!DP24</f>
        <v>161430.57999999999</v>
      </c>
      <c r="DQ24" s="28">
        <f>외인!DQ24+기관!DQ24</f>
        <v>-145.47999999999999</v>
      </c>
      <c r="DR24" s="28">
        <f>외인!DR24+기관!DR24</f>
        <v>85861.18</v>
      </c>
      <c r="DS24" s="28">
        <f>외인!DS24+기관!DS24</f>
        <v>391.87</v>
      </c>
      <c r="DT24" s="28">
        <f>외인!DT24+기관!DT24</f>
        <v>285667.64</v>
      </c>
      <c r="DU24" s="28">
        <f>외인!DU24+기관!DU24</f>
        <v>-723.96</v>
      </c>
      <c r="DV24" s="28">
        <f>외인!DV24+기관!DV24</f>
        <v>69893.240000000005</v>
      </c>
      <c r="DW24" s="28">
        <f>외인!DW24+기관!DW24</f>
        <v>-97.12</v>
      </c>
      <c r="DX24" s="28">
        <f>외인!DX24+기관!DX24</f>
        <v>195724.94</v>
      </c>
      <c r="DY24" s="28">
        <f>외인!DY24+기관!DY24</f>
        <v>-20.360000000000014</v>
      </c>
      <c r="DZ24" s="28">
        <f>외인!DZ24+기관!DZ24</f>
        <v>21951.439999999999</v>
      </c>
      <c r="EA24" s="28">
        <f>외인!EA24+기관!EA24</f>
        <v>-26.349999999999998</v>
      </c>
      <c r="EB24" s="28">
        <f>외인!EB24+기관!EB24</f>
        <v>30255.02</v>
      </c>
      <c r="EC24" s="28">
        <f>외인!EC24+기관!EC24</f>
        <v>40.190000000000005</v>
      </c>
      <c r="ED24" s="28">
        <f>외인!ED24+기관!ED24</f>
        <v>21799.119999999999</v>
      </c>
      <c r="EE24" s="28">
        <f>외인!EE24+기관!EE24</f>
        <v>24.59</v>
      </c>
      <c r="EF24" s="28">
        <f>외인!EF24+기관!EF24</f>
        <v>520415.56</v>
      </c>
      <c r="EG24" s="28">
        <f>외인!EG24+기관!EG24</f>
        <v>383.35</v>
      </c>
      <c r="EH24" s="28">
        <f>외인!EH24+기관!EH24</f>
        <v>358656.56</v>
      </c>
      <c r="EI24" s="28">
        <f>외인!EI24+기관!EI24</f>
        <v>-31.03</v>
      </c>
      <c r="EJ24" s="28">
        <f>외인!EJ24+기관!EJ24</f>
        <v>200258.42</v>
      </c>
      <c r="EK24" s="28">
        <f>외인!EK24+기관!EK24</f>
        <v>442.79999999999995</v>
      </c>
      <c r="EL24" s="28">
        <f>외인!EL24+기관!EL24</f>
        <v>79938.899999999994</v>
      </c>
      <c r="EM24" s="28">
        <f>외인!EM24+기관!EM24</f>
        <v>54.08</v>
      </c>
      <c r="EN24" s="28">
        <f>외인!EN24+기관!EN24</f>
        <v>85861.18</v>
      </c>
      <c r="EO24" s="28">
        <f>외인!EO24+기관!EO24</f>
        <v>391.87</v>
      </c>
      <c r="EP24" s="28">
        <f>외인!EP24+기관!EP24</f>
        <v>278023.06</v>
      </c>
      <c r="EQ24" s="28">
        <f>외인!EQ24+기관!EQ24</f>
        <v>-795.46999999999991</v>
      </c>
      <c r="ER24" s="28">
        <f>외인!ER24+기관!ER24</f>
        <v>23116.02</v>
      </c>
      <c r="ES24" s="28">
        <f>외인!ES24+기관!ES24</f>
        <v>-69.650000000000006</v>
      </c>
      <c r="ET24" s="28">
        <f>외인!ET24+기관!ET24</f>
        <v>210836.06</v>
      </c>
      <c r="EU24" s="28">
        <f>외인!EU24+기관!EU24</f>
        <v>316.3</v>
      </c>
      <c r="EV24" s="28">
        <f>외인!EV24+기관!EV24</f>
        <v>96929.56</v>
      </c>
      <c r="EW24" s="28">
        <f>외인!EW24+기관!EW24</f>
        <v>73.3</v>
      </c>
      <c r="EX24" s="28">
        <f>외인!EX24+기관!EX24</f>
        <v>91599.02</v>
      </c>
      <c r="EY24" s="28">
        <f>외인!EY24+기관!EY24</f>
        <v>19.530000000000005</v>
      </c>
    </row>
    <row r="25" spans="1:155">
      <c r="A25" s="27">
        <f>외인!A25</f>
        <v>46064</v>
      </c>
      <c r="B25" s="28">
        <f>외인!B25+기관!B25</f>
        <v>8585476.4399999995</v>
      </c>
      <c r="C25" s="28">
        <f>외인!C25+기관!C25</f>
        <v>-4067.0899999999997</v>
      </c>
      <c r="D25" s="28">
        <f>외인!D25+기관!D25</f>
        <v>1222685.74</v>
      </c>
      <c r="E25" s="28">
        <f>외인!E25+기관!E25</f>
        <v>-382.76</v>
      </c>
      <c r="F25" s="28">
        <f>외인!F25+기관!F25</f>
        <v>3599693.68</v>
      </c>
      <c r="G25" s="28">
        <f>외인!G25+기관!G25</f>
        <v>-1972.16</v>
      </c>
      <c r="H25" s="28">
        <f>외인!H25+기관!H25</f>
        <v>568620.31999999995</v>
      </c>
      <c r="I25" s="28">
        <f>외인!I25+기관!I25</f>
        <v>-97.669999999999987</v>
      </c>
      <c r="J25" s="28">
        <f>외인!J25+기관!J25</f>
        <v>82321.52</v>
      </c>
      <c r="K25" s="28">
        <f>외인!K25+기관!K25</f>
        <v>152.23999999999998</v>
      </c>
      <c r="L25" s="28">
        <f>외인!L25+기관!L25</f>
        <v>525023.80000000005</v>
      </c>
      <c r="M25" s="28">
        <f>외인!M25+기관!M25</f>
        <v>-177.1</v>
      </c>
      <c r="N25" s="28">
        <f>외인!N25+기관!N25</f>
        <v>488121.82</v>
      </c>
      <c r="O25" s="28">
        <f>외인!O25+기관!O25</f>
        <v>-61.91</v>
      </c>
      <c r="P25" s="28">
        <f>외인!P25+기관!P25</f>
        <v>428751.06</v>
      </c>
      <c r="Q25" s="28">
        <f>외인!Q25+기관!Q25</f>
        <v>-29.009999999999998</v>
      </c>
      <c r="R25" s="28">
        <f>외인!R25+기관!R25</f>
        <v>288694.06</v>
      </c>
      <c r="S25" s="28">
        <f>외인!S25+기관!S25</f>
        <v>-529.48</v>
      </c>
      <c r="T25" s="28">
        <f>외인!T25+기관!T25</f>
        <v>17694.3</v>
      </c>
      <c r="U25" s="28">
        <f>외인!U25+기관!U25</f>
        <v>24.62</v>
      </c>
      <c r="V25" s="28">
        <f>외인!V25+기관!V25</f>
        <v>193804.34</v>
      </c>
      <c r="W25" s="28">
        <f>외인!W25+기관!W25</f>
        <v>10.230000000000004</v>
      </c>
      <c r="X25" s="28">
        <f>외인!X25+기관!X25</f>
        <v>3412924.54</v>
      </c>
      <c r="Y25" s="28">
        <f>외인!Y25+기관!Y25</f>
        <v>-4385.4800000000005</v>
      </c>
      <c r="Z25" s="28">
        <f>외인!Z25+기관!Z25</f>
        <v>99614.34</v>
      </c>
      <c r="AA25" s="28">
        <f>외인!AA25+기관!AA25</f>
        <v>36.380000000000003</v>
      </c>
      <c r="AB25" s="28">
        <f>외인!AB25+기관!AB25</f>
        <v>445051.92</v>
      </c>
      <c r="AC25" s="28">
        <f>외인!AC25+기관!AC25</f>
        <v>184.29000000000002</v>
      </c>
      <c r="AD25" s="28">
        <f>외인!AD25+기관!AD25</f>
        <v>41559.46</v>
      </c>
      <c r="AE25" s="28">
        <f>외인!AE25+기관!AE25</f>
        <v>132.4</v>
      </c>
      <c r="AF25" s="28">
        <f>외인!AF25+기관!AF25</f>
        <v>48638.16</v>
      </c>
      <c r="AG25" s="28">
        <f>외인!AG25+기관!AG25</f>
        <v>2.3800000000000008</v>
      </c>
      <c r="AH25" s="28">
        <f>외인!AH25+기관!AH25</f>
        <v>386880.94</v>
      </c>
      <c r="AI25" s="28">
        <f>외인!AI25+기관!AI25</f>
        <v>-635.02</v>
      </c>
      <c r="AJ25" s="28">
        <f>외인!AJ25+기관!AJ25</f>
        <v>257379.86</v>
      </c>
      <c r="AK25" s="28">
        <f>외인!AK25+기관!AK25</f>
        <v>-362.36</v>
      </c>
      <c r="AL25" s="28">
        <f>외인!AL25+기관!AL25</f>
        <v>187727.8</v>
      </c>
      <c r="AM25" s="28">
        <f>외인!AM25+기관!AM25</f>
        <v>70.56</v>
      </c>
      <c r="AN25" s="28">
        <f>외인!AN25+기관!AN25</f>
        <v>340225.2</v>
      </c>
      <c r="AO25" s="28">
        <f>외인!AO25+기관!AO25</f>
        <v>-98.299999999999983</v>
      </c>
      <c r="AP25" s="28">
        <f>외인!AP25+기관!AP25</f>
        <v>219421.84</v>
      </c>
      <c r="AQ25" s="28">
        <f>외인!AQ25+기관!AQ25</f>
        <v>327.17</v>
      </c>
      <c r="AR25" s="28">
        <f>외인!AR25+기관!AR25</f>
        <v>53321.74</v>
      </c>
      <c r="AS25" s="28">
        <f>외인!AS25+기관!AS25</f>
        <v>217.85000000000002</v>
      </c>
      <c r="AT25" s="28">
        <f>외인!AT25+기관!AT25</f>
        <v>173853.66</v>
      </c>
      <c r="AU25" s="28">
        <f>외인!AU25+기관!AU25</f>
        <v>283.37</v>
      </c>
      <c r="AV25" s="28">
        <f>외인!AV25+기관!AV25</f>
        <v>102811.76</v>
      </c>
      <c r="AW25" s="28">
        <f>외인!AW25+기관!AW25</f>
        <v>143.79</v>
      </c>
      <c r="AX25" s="28">
        <f>외인!AX25+기관!AX25</f>
        <v>95529.78</v>
      </c>
      <c r="AY25" s="28">
        <f>외인!AY25+기관!AY25</f>
        <v>102.21</v>
      </c>
      <c r="AZ25" s="28">
        <f>외인!AZ25+기관!AZ25</f>
        <v>3657623.08</v>
      </c>
      <c r="BA25" s="28">
        <f>외인!BA25+기관!BA25</f>
        <v>-4550.2199999999993</v>
      </c>
      <c r="BB25" s="28">
        <f>외인!BB25+기관!BB25</f>
        <v>191273.04</v>
      </c>
      <c r="BC25" s="28">
        <f>외인!BC25+기관!BC25</f>
        <v>35.97</v>
      </c>
      <c r="BD25" s="28">
        <f>외인!BD25+기관!BD25</f>
        <v>96199.48</v>
      </c>
      <c r="BE25" s="28">
        <f>외인!BE25+기관!BE25</f>
        <v>-13.149999999999999</v>
      </c>
      <c r="BF25" s="28">
        <f>외인!BF25+기관!BF25</f>
        <v>0</v>
      </c>
      <c r="BG25" s="28">
        <f>외인!BG25+기관!BG25</f>
        <v>0</v>
      </c>
      <c r="BH25" s="28">
        <f>외인!BH25+기관!BH25</f>
        <v>170119.66</v>
      </c>
      <c r="BI25" s="28">
        <f>외인!BI25+기관!BI25</f>
        <v>451.38</v>
      </c>
      <c r="BJ25" s="28">
        <f>외인!BJ25+기관!BJ25</f>
        <v>234791.4</v>
      </c>
      <c r="BK25" s="28">
        <f>외인!BK25+기관!BK25</f>
        <v>-215.57999999999998</v>
      </c>
      <c r="BL25" s="28">
        <f>외인!BL25+기관!BL25</f>
        <v>102086.06</v>
      </c>
      <c r="BM25" s="28">
        <f>외인!BM25+기관!BM25</f>
        <v>-97.15</v>
      </c>
      <c r="BN25" s="28">
        <f>외인!BN25+기관!BN25</f>
        <v>93389.56</v>
      </c>
      <c r="BO25" s="28">
        <f>외인!BO25+기관!BO25</f>
        <v>91.77000000000001</v>
      </c>
      <c r="BP25" s="28">
        <f>외인!BP25+기관!BP25</f>
        <v>118892.86</v>
      </c>
      <c r="BQ25" s="28">
        <f>외인!BQ25+기관!BQ25</f>
        <v>114.01</v>
      </c>
      <c r="BR25" s="28">
        <f>외인!BR25+기관!BR25</f>
        <v>483368.16</v>
      </c>
      <c r="BS25" s="28">
        <f>외인!BS25+기관!BS25</f>
        <v>201.32999999999998</v>
      </c>
      <c r="BT25" s="28">
        <f>외인!BT25+기관!BT25</f>
        <v>3485671.62</v>
      </c>
      <c r="BU25" s="28">
        <f>외인!BU25+기관!BU25</f>
        <v>-4349.8999999999996</v>
      </c>
      <c r="BV25" s="28">
        <f>외인!BV25+기관!BV25</f>
        <v>683933.24</v>
      </c>
      <c r="BW25" s="28">
        <f>외인!BW25+기관!BW25</f>
        <v>-834.80000000000007</v>
      </c>
      <c r="BX25" s="28">
        <f>외인!BX25+기관!BX25</f>
        <v>158468.68</v>
      </c>
      <c r="BY25" s="28">
        <f>외인!BY25+기관!BY25</f>
        <v>226.66</v>
      </c>
      <c r="BZ25" s="28">
        <f>외인!BZ25+기관!BZ25</f>
        <v>527953</v>
      </c>
      <c r="CA25" s="28">
        <f>외인!CA25+기관!CA25</f>
        <v>-27.740000000000009</v>
      </c>
      <c r="CB25" s="28">
        <f>외인!CB25+기관!CB25</f>
        <v>29891.759999999998</v>
      </c>
      <c r="CC25" s="28">
        <f>외인!CC25+기관!CC25</f>
        <v>67.59</v>
      </c>
      <c r="CD25" s="28">
        <f>외인!CD25+기관!CD25</f>
        <v>76114.16</v>
      </c>
      <c r="CE25" s="28">
        <f>외인!CE25+기관!CE25</f>
        <v>132.34</v>
      </c>
      <c r="CF25" s="28">
        <f>외인!CF25+기관!CF25</f>
        <v>52911.42</v>
      </c>
      <c r="CG25" s="28">
        <f>외인!CG25+기관!CG25</f>
        <v>110.45</v>
      </c>
      <c r="CH25" s="28">
        <f>외인!CH25+기관!CH25</f>
        <v>144112.51999999999</v>
      </c>
      <c r="CI25" s="28">
        <f>외인!CI25+기관!CI25</f>
        <v>140.14999999999998</v>
      </c>
      <c r="CJ25" s="28">
        <f>외인!CJ25+기관!CJ25</f>
        <v>803187.06</v>
      </c>
      <c r="CK25" s="28">
        <f>외인!CK25+기관!CK25</f>
        <v>41.059999999999995</v>
      </c>
      <c r="CL25" s="28">
        <f>외인!CL25+기관!CL25</f>
        <v>495563.48</v>
      </c>
      <c r="CM25" s="28">
        <f>외인!CM25+기관!CM25</f>
        <v>197.5</v>
      </c>
      <c r="CN25" s="28">
        <f>외인!CN25+기관!CN25</f>
        <v>224370.54</v>
      </c>
      <c r="CO25" s="28">
        <f>외인!CO25+기관!CO25</f>
        <v>85.240000000000009</v>
      </c>
      <c r="CP25" s="28">
        <f>외인!CP25+기관!CP25</f>
        <v>192502.82</v>
      </c>
      <c r="CQ25" s="28">
        <f>외인!CQ25+기관!CQ25</f>
        <v>37.779999999999987</v>
      </c>
      <c r="CR25" s="28">
        <f>외인!CR25+기관!CR25</f>
        <v>360751.12</v>
      </c>
      <c r="CS25" s="28">
        <f>외인!CS25+기관!CS25</f>
        <v>-600.79999999999995</v>
      </c>
      <c r="CT25" s="28">
        <f>외인!CT25+기관!CT25</f>
        <v>189236.8</v>
      </c>
      <c r="CU25" s="28">
        <f>외인!CU25+기관!CU25</f>
        <v>-14.059999999999999</v>
      </c>
      <c r="CV25" s="28">
        <f>외인!CV25+기관!CV25</f>
        <v>3485671.62</v>
      </c>
      <c r="CW25" s="28">
        <f>외인!CW25+기관!CW25</f>
        <v>-4349.8999999999996</v>
      </c>
      <c r="CX25" s="28">
        <f>외인!CX25+기관!CX25</f>
        <v>394607.78</v>
      </c>
      <c r="CY25" s="28">
        <f>외인!CY25+기관!CY25</f>
        <v>-41.92</v>
      </c>
      <c r="CZ25" s="28">
        <f>외인!CZ25+기관!CZ25</f>
        <v>34166.14</v>
      </c>
      <c r="DA25" s="28">
        <f>외인!DA25+기관!DA25</f>
        <v>14.120000000000001</v>
      </c>
      <c r="DB25" s="28">
        <f>외인!DB25+기관!DB25</f>
        <v>96199.48</v>
      </c>
      <c r="DC25" s="28">
        <f>외인!DC25+기관!DC25</f>
        <v>-13.149999999999999</v>
      </c>
      <c r="DD25" s="28">
        <f>외인!DD25+기관!DD25</f>
        <v>17694.3</v>
      </c>
      <c r="DE25" s="28">
        <f>외인!DE25+기관!DE25</f>
        <v>24.62</v>
      </c>
      <c r="DF25" s="28">
        <f>외인!DF25+기관!DF25</f>
        <v>119247.14</v>
      </c>
      <c r="DG25" s="28">
        <f>외인!DG25+기관!DG25</f>
        <v>199.85000000000002</v>
      </c>
      <c r="DH25" s="28">
        <f>외인!DH25+기관!DH25</f>
        <v>58444.56</v>
      </c>
      <c r="DI25" s="28">
        <f>외인!DI25+기관!DI25</f>
        <v>124.21000000000001</v>
      </c>
      <c r="DJ25" s="28">
        <f>외인!DJ25+기관!DJ25</f>
        <v>1118576.02</v>
      </c>
      <c r="DK25" s="28">
        <f>외인!DK25+기관!DK25</f>
        <v>-932.3900000000001</v>
      </c>
      <c r="DL25" s="28">
        <f>외인!DL25+기관!DL25</f>
        <v>166885.96</v>
      </c>
      <c r="DM25" s="28">
        <f>외인!DM25+기관!DM25</f>
        <v>14.240000000000009</v>
      </c>
      <c r="DN25" s="28">
        <f>외인!DN25+기관!DN25</f>
        <v>3485671.62</v>
      </c>
      <c r="DO25" s="28">
        <f>외인!DO25+기관!DO25</f>
        <v>-4349.8999999999996</v>
      </c>
      <c r="DP25" s="28">
        <f>외인!DP25+기관!DP25</f>
        <v>162922</v>
      </c>
      <c r="DQ25" s="28">
        <f>외인!DQ25+기관!DQ25</f>
        <v>-69.149999999999991</v>
      </c>
      <c r="DR25" s="28">
        <f>외인!DR25+기관!DR25</f>
        <v>85670.02</v>
      </c>
      <c r="DS25" s="28">
        <f>외인!DS25+기관!DS25</f>
        <v>470.91</v>
      </c>
      <c r="DT25" s="28">
        <f>외인!DT25+기관!DT25</f>
        <v>288694.06</v>
      </c>
      <c r="DU25" s="28">
        <f>외인!DU25+기관!DU25</f>
        <v>-529.48</v>
      </c>
      <c r="DV25" s="28">
        <f>외인!DV25+기관!DV25</f>
        <v>71698.179999999993</v>
      </c>
      <c r="DW25" s="28">
        <f>외인!DW25+기관!DW25</f>
        <v>-70.260000000000005</v>
      </c>
      <c r="DX25" s="28">
        <f>외인!DX25+기관!DX25</f>
        <v>193804.34</v>
      </c>
      <c r="DY25" s="28">
        <f>외인!DY25+기관!DY25</f>
        <v>10.230000000000004</v>
      </c>
      <c r="DZ25" s="28">
        <f>외인!DZ25+기관!DZ25</f>
        <v>21436.5</v>
      </c>
      <c r="EA25" s="28">
        <f>외인!EA25+기관!EA25</f>
        <v>-20.62</v>
      </c>
      <c r="EB25" s="28">
        <f>외인!EB25+기관!EB25</f>
        <v>30850.82</v>
      </c>
      <c r="EC25" s="28">
        <f>외인!EC25+기관!EC25</f>
        <v>79.77</v>
      </c>
      <c r="ED25" s="28">
        <f>외인!ED25+기관!ED25</f>
        <v>21870.44</v>
      </c>
      <c r="EE25" s="28">
        <f>외인!EE25+기관!EE25</f>
        <v>30.19</v>
      </c>
      <c r="EF25" s="28">
        <f>외인!EF25+기관!EF25</f>
        <v>527657.62</v>
      </c>
      <c r="EG25" s="28">
        <f>외인!EG25+기관!EG25</f>
        <v>365.7</v>
      </c>
      <c r="EH25" s="28">
        <f>외인!EH25+기관!EH25</f>
        <v>359102.68</v>
      </c>
      <c r="EI25" s="28">
        <f>외인!EI25+기관!EI25</f>
        <v>-12.870000000000005</v>
      </c>
      <c r="EJ25" s="28">
        <f>외인!EJ25+기관!EJ25</f>
        <v>202093.88</v>
      </c>
      <c r="EK25" s="28">
        <f>외인!EK25+기관!EK25</f>
        <v>562.30000000000007</v>
      </c>
      <c r="EL25" s="28">
        <f>외인!EL25+기관!EL25</f>
        <v>81184.38</v>
      </c>
      <c r="EM25" s="28">
        <f>외인!EM25+기관!EM25</f>
        <v>124.19000000000001</v>
      </c>
      <c r="EN25" s="28">
        <f>외인!EN25+기관!EN25</f>
        <v>85670.02</v>
      </c>
      <c r="EO25" s="28">
        <f>외인!EO25+기관!EO25</f>
        <v>470.91</v>
      </c>
      <c r="EP25" s="28">
        <f>외인!EP25+기관!EP25</f>
        <v>277907.84000000003</v>
      </c>
      <c r="EQ25" s="28">
        <f>외인!EQ25+기관!EQ25</f>
        <v>-847.02</v>
      </c>
      <c r="ER25" s="28">
        <f>외인!ER25+기관!ER25</f>
        <v>23969.94</v>
      </c>
      <c r="ES25" s="28">
        <f>외인!ES25+기관!ES25</f>
        <v>42.94</v>
      </c>
      <c r="ET25" s="28">
        <f>외인!ET25+기관!ET25</f>
        <v>219421.84</v>
      </c>
      <c r="EU25" s="28">
        <f>외인!EU25+기관!EU25</f>
        <v>327.17</v>
      </c>
      <c r="EV25" s="28">
        <f>외인!EV25+기관!EV25</f>
        <v>99614.34</v>
      </c>
      <c r="EW25" s="28">
        <f>외인!EW25+기관!EW25</f>
        <v>36.380000000000003</v>
      </c>
      <c r="EX25" s="28">
        <f>외인!EX25+기관!EX25</f>
        <v>92888.46</v>
      </c>
      <c r="EY25" s="28">
        <f>외인!EY25+기관!EY25</f>
        <v>1.3999999999999986</v>
      </c>
    </row>
    <row r="26" spans="1:155">
      <c r="A26" s="27">
        <f>외인!A26</f>
        <v>46065</v>
      </c>
      <c r="B26" s="28">
        <f>외인!B26+기관!B26</f>
        <v>8854248.5600000005</v>
      </c>
      <c r="C26" s="28">
        <f>외인!C26+기관!C26</f>
        <v>7388.3600000000006</v>
      </c>
      <c r="D26" s="28">
        <f>외인!D26+기관!D26</f>
        <v>1234729.98</v>
      </c>
      <c r="E26" s="28">
        <f>외인!E26+기관!E26</f>
        <v>424.57</v>
      </c>
      <c r="F26" s="28">
        <f>외인!F26+기관!F26</f>
        <v>3775458.6</v>
      </c>
      <c r="G26" s="28">
        <f>외인!G26+기관!G26</f>
        <v>4499.82</v>
      </c>
      <c r="H26" s="28">
        <f>외인!H26+기관!H26</f>
        <v>588813.24</v>
      </c>
      <c r="I26" s="28">
        <f>외인!I26+기관!I26</f>
        <v>439.96000000000004</v>
      </c>
      <c r="J26" s="28">
        <f>외인!J26+기관!J26</f>
        <v>82326.48</v>
      </c>
      <c r="K26" s="28">
        <f>외인!K26+기관!K26</f>
        <v>301.87</v>
      </c>
      <c r="L26" s="28">
        <f>외인!L26+기관!L26</f>
        <v>544195.5</v>
      </c>
      <c r="M26" s="28">
        <f>외인!M26+기관!M26</f>
        <v>343.63</v>
      </c>
      <c r="N26" s="28">
        <f>외인!N26+기관!N26</f>
        <v>490272.02</v>
      </c>
      <c r="O26" s="28">
        <f>외인!O26+기관!O26</f>
        <v>-14</v>
      </c>
      <c r="P26" s="28">
        <f>외인!P26+기관!P26</f>
        <v>428886.06</v>
      </c>
      <c r="Q26" s="28">
        <f>외인!Q26+기관!Q26</f>
        <v>367.12</v>
      </c>
      <c r="R26" s="28">
        <f>외인!R26+기관!R26</f>
        <v>290945.12</v>
      </c>
      <c r="S26" s="28">
        <f>외인!S26+기관!S26</f>
        <v>-512.51</v>
      </c>
      <c r="T26" s="28">
        <f>외인!T26+기관!T26</f>
        <v>17921.02</v>
      </c>
      <c r="U26" s="28">
        <f>외인!U26+기관!U26</f>
        <v>17.760000000000002</v>
      </c>
      <c r="V26" s="28">
        <f>외인!V26+기관!V26</f>
        <v>199747.72</v>
      </c>
      <c r="W26" s="28">
        <f>외인!W26+기관!W26</f>
        <v>-11.109999999999985</v>
      </c>
      <c r="X26" s="28">
        <f>외인!X26+기관!X26</f>
        <v>3590462.52</v>
      </c>
      <c r="Y26" s="28">
        <f>외인!Y26+기관!Y26</f>
        <v>4233.74</v>
      </c>
      <c r="Z26" s="28">
        <f>외인!Z26+기관!Z26</f>
        <v>104104.78</v>
      </c>
      <c r="AA26" s="28">
        <f>외인!AA26+기관!AA26</f>
        <v>37.400000000000006</v>
      </c>
      <c r="AB26" s="28">
        <f>외인!AB26+기관!AB26</f>
        <v>461311.1</v>
      </c>
      <c r="AC26" s="28">
        <f>외인!AC26+기관!AC26</f>
        <v>186.87</v>
      </c>
      <c r="AD26" s="28">
        <f>외인!AD26+기관!AD26</f>
        <v>41866.26</v>
      </c>
      <c r="AE26" s="28">
        <f>외인!AE26+기관!AE26</f>
        <v>97.62</v>
      </c>
      <c r="AF26" s="28">
        <f>외인!AF26+기관!AF26</f>
        <v>49505.62</v>
      </c>
      <c r="AG26" s="28">
        <f>외인!AG26+기관!AG26</f>
        <v>19.75</v>
      </c>
      <c r="AH26" s="28">
        <f>외인!AH26+기관!AH26</f>
        <v>391658.84</v>
      </c>
      <c r="AI26" s="28">
        <f>외인!AI26+기관!AI26</f>
        <v>-300.89</v>
      </c>
      <c r="AJ26" s="28">
        <f>외인!AJ26+기관!AJ26</f>
        <v>256587.28</v>
      </c>
      <c r="AK26" s="28">
        <f>외인!AK26+기관!AK26</f>
        <v>-467.37</v>
      </c>
      <c r="AL26" s="28">
        <f>외인!AL26+기관!AL26</f>
        <v>187835.1</v>
      </c>
      <c r="AM26" s="28">
        <f>외인!AM26+기관!AM26</f>
        <v>97.08</v>
      </c>
      <c r="AN26" s="28">
        <f>외인!AN26+기관!AN26</f>
        <v>342604.16</v>
      </c>
      <c r="AO26" s="28">
        <f>외인!AO26+기관!AO26</f>
        <v>-47.819999999999993</v>
      </c>
      <c r="AP26" s="28">
        <f>외인!AP26+기관!AP26</f>
        <v>219200.5</v>
      </c>
      <c r="AQ26" s="28">
        <f>외인!AQ26+기관!AQ26</f>
        <v>471.90999999999997</v>
      </c>
      <c r="AR26" s="28">
        <f>외인!AR26+기관!AR26</f>
        <v>53057.9</v>
      </c>
      <c r="AS26" s="28">
        <f>외인!AS26+기관!AS26</f>
        <v>152.97</v>
      </c>
      <c r="AT26" s="28">
        <f>외인!AT26+기관!AT26</f>
        <v>172321.78</v>
      </c>
      <c r="AU26" s="28">
        <f>외인!AU26+기관!AU26</f>
        <v>187.39999999999998</v>
      </c>
      <c r="AV26" s="28">
        <f>외인!AV26+기관!AV26</f>
        <v>105360.42</v>
      </c>
      <c r="AW26" s="28">
        <f>외인!AW26+기관!AW26</f>
        <v>228.19</v>
      </c>
      <c r="AX26" s="28">
        <f>외인!AX26+기관!AX26</f>
        <v>95963.42</v>
      </c>
      <c r="AY26" s="28">
        <f>외인!AY26+기관!AY26</f>
        <v>158.69999999999999</v>
      </c>
      <c r="AZ26" s="28">
        <f>외인!AZ26+기관!AZ26</f>
        <v>3840405.88</v>
      </c>
      <c r="BA26" s="28">
        <f>외인!BA26+기관!BA26</f>
        <v>4381.8999999999996</v>
      </c>
      <c r="BB26" s="28">
        <f>외인!BB26+기관!BB26</f>
        <v>198208.12</v>
      </c>
      <c r="BC26" s="28">
        <f>외인!BC26+기관!BC26</f>
        <v>33</v>
      </c>
      <c r="BD26" s="28">
        <f>외인!BD26+기관!BD26</f>
        <v>95232.46</v>
      </c>
      <c r="BE26" s="28">
        <f>외인!BE26+기관!BE26</f>
        <v>-25.88</v>
      </c>
      <c r="BF26" s="28">
        <f>외인!BF26+기관!BF26</f>
        <v>0</v>
      </c>
      <c r="BG26" s="28">
        <f>외인!BG26+기관!BG26</f>
        <v>0</v>
      </c>
      <c r="BH26" s="28">
        <f>외인!BH26+기관!BH26</f>
        <v>171989.36</v>
      </c>
      <c r="BI26" s="28">
        <f>외인!BI26+기관!BI26</f>
        <v>504.03999999999996</v>
      </c>
      <c r="BJ26" s="28">
        <f>외인!BJ26+기관!BJ26</f>
        <v>242697.14</v>
      </c>
      <c r="BK26" s="28">
        <f>외인!BK26+기관!BK26</f>
        <v>133.85</v>
      </c>
      <c r="BL26" s="28">
        <f>외인!BL26+기관!BL26</f>
        <v>104438.26</v>
      </c>
      <c r="BM26" s="28">
        <f>외인!BM26+기관!BM26</f>
        <v>18.490000000000002</v>
      </c>
      <c r="BN26" s="28">
        <f>외인!BN26+기관!BN26</f>
        <v>94811.82</v>
      </c>
      <c r="BO26" s="28">
        <f>외인!BO26+기관!BO26</f>
        <v>178.65</v>
      </c>
      <c r="BP26" s="28">
        <f>외인!BP26+기관!BP26</f>
        <v>119453.16</v>
      </c>
      <c r="BQ26" s="28">
        <f>외인!BQ26+기관!BQ26</f>
        <v>185.48</v>
      </c>
      <c r="BR26" s="28">
        <f>외인!BR26+기관!BR26</f>
        <v>483986.22</v>
      </c>
      <c r="BS26" s="28">
        <f>외인!BS26+기관!BS26</f>
        <v>667.98</v>
      </c>
      <c r="BT26" s="28">
        <f>외인!BT26+기관!BT26</f>
        <v>3663974.24</v>
      </c>
      <c r="BU26" s="28">
        <f>외인!BU26+기관!BU26</f>
        <v>4239.13</v>
      </c>
      <c r="BV26" s="28">
        <f>외인!BV26+기관!BV26</f>
        <v>709114.82</v>
      </c>
      <c r="BW26" s="28">
        <f>외인!BW26+기관!BW26</f>
        <v>-99.909999999999968</v>
      </c>
      <c r="BX26" s="28">
        <f>외인!BX26+기관!BX26</f>
        <v>160366</v>
      </c>
      <c r="BY26" s="28">
        <f>외인!BY26+기관!BY26</f>
        <v>249.67</v>
      </c>
      <c r="BZ26" s="28">
        <f>외인!BZ26+기관!BZ26</f>
        <v>530439.26</v>
      </c>
      <c r="CA26" s="28">
        <f>외인!CA26+기관!CA26</f>
        <v>49.260000000000048</v>
      </c>
      <c r="CB26" s="28">
        <f>외인!CB26+기관!CB26</f>
        <v>29868.400000000001</v>
      </c>
      <c r="CC26" s="28">
        <f>외인!CC26+기관!CC26</f>
        <v>67.039999999999992</v>
      </c>
      <c r="CD26" s="28">
        <f>외인!CD26+기관!CD26</f>
        <v>76208.08</v>
      </c>
      <c r="CE26" s="28">
        <f>외인!CE26+기관!CE26</f>
        <v>119.2</v>
      </c>
      <c r="CF26" s="28">
        <f>외인!CF26+기관!CF26</f>
        <v>52272.639999999999</v>
      </c>
      <c r="CG26" s="28">
        <f>외인!CG26+기관!CG26</f>
        <v>40.97</v>
      </c>
      <c r="CH26" s="28">
        <f>외인!CH26+기관!CH26</f>
        <v>146884.92000000001</v>
      </c>
      <c r="CI26" s="28">
        <f>외인!CI26+기관!CI26</f>
        <v>225.02999999999997</v>
      </c>
      <c r="CJ26" s="28">
        <f>외인!CJ26+기관!CJ26</f>
        <v>805519.16</v>
      </c>
      <c r="CK26" s="28">
        <f>외인!CK26+기관!CK26</f>
        <v>617.32999999999993</v>
      </c>
      <c r="CL26" s="28">
        <f>외인!CL26+기관!CL26</f>
        <v>512098.24</v>
      </c>
      <c r="CM26" s="28">
        <f>외인!CM26+기관!CM26</f>
        <v>198.07999999999993</v>
      </c>
      <c r="CN26" s="28">
        <f>외인!CN26+기관!CN26</f>
        <v>231824.98</v>
      </c>
      <c r="CO26" s="28">
        <f>외인!CO26+기관!CO26</f>
        <v>134.80000000000001</v>
      </c>
      <c r="CP26" s="28">
        <f>외인!CP26+기관!CP26</f>
        <v>199471.84</v>
      </c>
      <c r="CQ26" s="28">
        <f>외인!CQ26+기관!CQ26</f>
        <v>34.549999999999997</v>
      </c>
      <c r="CR26" s="28">
        <f>외인!CR26+기관!CR26</f>
        <v>362640.46</v>
      </c>
      <c r="CS26" s="28">
        <f>외인!CS26+기관!CS26</f>
        <v>-575.09</v>
      </c>
      <c r="CT26" s="28">
        <f>외인!CT26+기관!CT26</f>
        <v>191929.32</v>
      </c>
      <c r="CU26" s="28">
        <f>외인!CU26+기관!CU26</f>
        <v>156.72</v>
      </c>
      <c r="CV26" s="28">
        <f>외인!CV26+기관!CV26</f>
        <v>3663974.24</v>
      </c>
      <c r="CW26" s="28">
        <f>외인!CW26+기관!CW26</f>
        <v>4239.13</v>
      </c>
      <c r="CX26" s="28">
        <f>외인!CX26+기관!CX26</f>
        <v>405333.62</v>
      </c>
      <c r="CY26" s="28">
        <f>외인!CY26+기관!CY26</f>
        <v>162.85000000000002</v>
      </c>
      <c r="CZ26" s="28">
        <f>외인!CZ26+기관!CZ26</f>
        <v>34251.96</v>
      </c>
      <c r="DA26" s="28">
        <f>외인!DA26+기관!DA26</f>
        <v>32.159999999999997</v>
      </c>
      <c r="DB26" s="28">
        <f>외인!DB26+기관!DB26</f>
        <v>95232.46</v>
      </c>
      <c r="DC26" s="28">
        <f>외인!DC26+기관!DC26</f>
        <v>-25.88</v>
      </c>
      <c r="DD26" s="28">
        <f>외인!DD26+기관!DD26</f>
        <v>17921.02</v>
      </c>
      <c r="DE26" s="28">
        <f>외인!DE26+기관!DE26</f>
        <v>17.760000000000002</v>
      </c>
      <c r="DF26" s="28">
        <f>외인!DF26+기관!DF26</f>
        <v>120605.84</v>
      </c>
      <c r="DG26" s="28">
        <f>외인!DG26+기관!DG26</f>
        <v>203.51</v>
      </c>
      <c r="DH26" s="28">
        <f>외인!DH26+기관!DH26</f>
        <v>58462.06</v>
      </c>
      <c r="DI26" s="28">
        <f>외인!DI26+기관!DI26</f>
        <v>96.05</v>
      </c>
      <c r="DJ26" s="28">
        <f>외인!DJ26+기관!DJ26</f>
        <v>1137416.7</v>
      </c>
      <c r="DK26" s="28">
        <f>외인!DK26+기관!DK26</f>
        <v>303.7</v>
      </c>
      <c r="DL26" s="28">
        <f>외인!DL26+기관!DL26</f>
        <v>172865.96</v>
      </c>
      <c r="DM26" s="28">
        <f>외인!DM26+기관!DM26</f>
        <v>67.59</v>
      </c>
      <c r="DN26" s="28">
        <f>외인!DN26+기관!DN26</f>
        <v>3663974.24</v>
      </c>
      <c r="DO26" s="28">
        <f>외인!DO26+기관!DO26</f>
        <v>4239.13</v>
      </c>
      <c r="DP26" s="28">
        <f>외인!DP26+기관!DP26</f>
        <v>163943.35999999999</v>
      </c>
      <c r="DQ26" s="28">
        <f>외인!DQ26+기관!DQ26</f>
        <v>26.97</v>
      </c>
      <c r="DR26" s="28">
        <f>외인!DR26+기관!DR26</f>
        <v>85685.04</v>
      </c>
      <c r="DS26" s="28">
        <f>외인!DS26+기관!DS26</f>
        <v>367.52</v>
      </c>
      <c r="DT26" s="28">
        <f>외인!DT26+기관!DT26</f>
        <v>290945.12</v>
      </c>
      <c r="DU26" s="28">
        <f>외인!DU26+기관!DU26</f>
        <v>-512.51</v>
      </c>
      <c r="DV26" s="28">
        <f>외인!DV26+기관!DV26</f>
        <v>71341</v>
      </c>
      <c r="DW26" s="28">
        <f>외인!DW26+기관!DW26</f>
        <v>-62.010000000000005</v>
      </c>
      <c r="DX26" s="28">
        <f>외인!DX26+기관!DX26</f>
        <v>199747.72</v>
      </c>
      <c r="DY26" s="28">
        <f>외인!DY26+기관!DY26</f>
        <v>-11.109999999999985</v>
      </c>
      <c r="DZ26" s="28">
        <f>외인!DZ26+기관!DZ26</f>
        <v>21584.240000000002</v>
      </c>
      <c r="EA26" s="28">
        <f>외인!EA26+기관!EA26</f>
        <v>-2.5199999999999996</v>
      </c>
      <c r="EB26" s="28">
        <f>외인!EB26+기관!EB26</f>
        <v>30949.759999999998</v>
      </c>
      <c r="EC26" s="28">
        <f>외인!EC26+기관!EC26</f>
        <v>70.5</v>
      </c>
      <c r="ED26" s="28">
        <f>외인!ED26+기관!ED26</f>
        <v>21875.86</v>
      </c>
      <c r="EE26" s="28">
        <f>외인!EE26+기관!EE26</f>
        <v>38.11</v>
      </c>
      <c r="EF26" s="28">
        <f>외인!EF26+기관!EF26</f>
        <v>528949.92000000004</v>
      </c>
      <c r="EG26" s="28">
        <f>외인!EG26+기관!EG26</f>
        <v>538.71</v>
      </c>
      <c r="EH26" s="28">
        <f>외인!EH26+기관!EH26</f>
        <v>378333.72</v>
      </c>
      <c r="EI26" s="28">
        <f>외인!EI26+기관!EI26</f>
        <v>274.47000000000003</v>
      </c>
      <c r="EJ26" s="28">
        <f>외인!EJ26+기관!EJ26</f>
        <v>203362.74</v>
      </c>
      <c r="EK26" s="28">
        <f>외인!EK26+기관!EK26</f>
        <v>480.57</v>
      </c>
      <c r="EL26" s="28">
        <f>외인!EL26+기관!EL26</f>
        <v>81291</v>
      </c>
      <c r="EM26" s="28">
        <f>외인!EM26+기관!EM26</f>
        <v>113.51</v>
      </c>
      <c r="EN26" s="28">
        <f>외인!EN26+기관!EN26</f>
        <v>85685.04</v>
      </c>
      <c r="EO26" s="28">
        <f>외인!EO26+기관!EO26</f>
        <v>367.52</v>
      </c>
      <c r="EP26" s="28">
        <f>외인!EP26+기관!EP26</f>
        <v>281748.94</v>
      </c>
      <c r="EQ26" s="28">
        <f>외인!EQ26+기관!EQ26</f>
        <v>-403.98</v>
      </c>
      <c r="ER26" s="28">
        <f>외인!ER26+기관!ER26</f>
        <v>24652.02</v>
      </c>
      <c r="ES26" s="28">
        <f>외인!ES26+기관!ES26</f>
        <v>36.4</v>
      </c>
      <c r="ET26" s="28">
        <f>외인!ET26+기관!ET26</f>
        <v>219200.5</v>
      </c>
      <c r="EU26" s="28">
        <f>외인!EU26+기관!EU26</f>
        <v>471.90999999999997</v>
      </c>
      <c r="EV26" s="28">
        <f>외인!EV26+기관!EV26</f>
        <v>104104.78</v>
      </c>
      <c r="EW26" s="28">
        <f>외인!EW26+기관!EW26</f>
        <v>37.400000000000006</v>
      </c>
      <c r="EX26" s="28">
        <f>외인!EX26+기관!EX26</f>
        <v>95367.06</v>
      </c>
      <c r="EY26" s="28">
        <f>외인!EY26+기관!EY26</f>
        <v>-2.8500000000000014</v>
      </c>
    </row>
    <row r="27" spans="1:155">
      <c r="A27" s="27">
        <f>외인!A27</f>
        <v>46066</v>
      </c>
      <c r="B27" s="28">
        <f>외인!B27+기관!B27</f>
        <v>8829917.9000000004</v>
      </c>
      <c r="C27" s="28">
        <f>외인!C27+기관!C27</f>
        <v>8931.2799999999988</v>
      </c>
      <c r="D27" s="28">
        <f>외인!D27+기관!D27</f>
        <v>1213120.46</v>
      </c>
      <c r="E27" s="28">
        <f>외인!E27+기관!E27</f>
        <v>-63.519999999999982</v>
      </c>
      <c r="F27" s="28">
        <f>외인!F27+기관!F27</f>
        <v>3789424.78</v>
      </c>
      <c r="G27" s="28">
        <f>외인!G27+기관!G27</f>
        <v>4518.9400000000005</v>
      </c>
      <c r="H27" s="28">
        <f>외인!H27+기관!H27</f>
        <v>569732.34</v>
      </c>
      <c r="I27" s="28">
        <f>외인!I27+기관!I27</f>
        <v>329.99</v>
      </c>
      <c r="J27" s="28">
        <f>외인!J27+기관!J27</f>
        <v>81431.06</v>
      </c>
      <c r="K27" s="28">
        <f>외인!K27+기관!K27</f>
        <v>380.71</v>
      </c>
      <c r="L27" s="28">
        <f>외인!L27+기관!L27</f>
        <v>526817.34</v>
      </c>
      <c r="M27" s="28">
        <f>외인!M27+기관!M27</f>
        <v>212.44</v>
      </c>
      <c r="N27" s="28">
        <f>외인!N27+기관!N27</f>
        <v>482868.8</v>
      </c>
      <c r="O27" s="28">
        <f>외인!O27+기관!O27</f>
        <v>107.43</v>
      </c>
      <c r="P27" s="28">
        <f>외인!P27+기관!P27</f>
        <v>424937.58</v>
      </c>
      <c r="Q27" s="28">
        <f>외인!Q27+기관!Q27</f>
        <v>344.03000000000003</v>
      </c>
      <c r="R27" s="28">
        <f>외인!R27+기관!R27</f>
        <v>285370.02</v>
      </c>
      <c r="S27" s="28">
        <f>외인!S27+기관!S27</f>
        <v>-375.90999999999997</v>
      </c>
      <c r="T27" s="28">
        <f>외인!T27+기관!T27</f>
        <v>17962.66</v>
      </c>
      <c r="U27" s="28">
        <f>외인!U27+기관!U27</f>
        <v>23.490000000000002</v>
      </c>
      <c r="V27" s="28">
        <f>외인!V27+기관!V27</f>
        <v>195428.8</v>
      </c>
      <c r="W27" s="28">
        <f>외인!W27+기관!W27</f>
        <v>-207.14000000000001</v>
      </c>
      <c r="X27" s="28">
        <f>외인!X27+기관!X27</f>
        <v>3603645.58</v>
      </c>
      <c r="Y27" s="28">
        <f>외인!Y27+기관!Y27</f>
        <v>4623.1899999999996</v>
      </c>
      <c r="Z27" s="28">
        <f>외인!Z27+기관!Z27</f>
        <v>101935.14</v>
      </c>
      <c r="AA27" s="28">
        <f>외인!AA27+기관!AA27</f>
        <v>19.480000000000004</v>
      </c>
      <c r="AB27" s="28">
        <f>외인!AB27+기관!AB27</f>
        <v>455496.52</v>
      </c>
      <c r="AC27" s="28">
        <f>외인!AC27+기관!AC27</f>
        <v>61.710000000000036</v>
      </c>
      <c r="AD27" s="28">
        <f>외인!AD27+기관!AD27</f>
        <v>42845.72</v>
      </c>
      <c r="AE27" s="28">
        <f>외인!AE27+기관!AE27</f>
        <v>142.51999999999998</v>
      </c>
      <c r="AF27" s="28">
        <f>외인!AF27+기관!AF27</f>
        <v>49599.74</v>
      </c>
      <c r="AG27" s="28">
        <f>외인!AG27+기관!AG27</f>
        <v>35.090000000000003</v>
      </c>
      <c r="AH27" s="28">
        <f>외인!AH27+기관!AH27</f>
        <v>389908.6</v>
      </c>
      <c r="AI27" s="28">
        <f>외인!AI27+기관!AI27</f>
        <v>-221.10999999999999</v>
      </c>
      <c r="AJ27" s="28">
        <f>외인!AJ27+기관!AJ27</f>
        <v>253809.92000000001</v>
      </c>
      <c r="AK27" s="28">
        <f>외인!AK27+기관!AK27</f>
        <v>-333.11</v>
      </c>
      <c r="AL27" s="28">
        <f>외인!AL27+기관!AL27</f>
        <v>184757.42</v>
      </c>
      <c r="AM27" s="28">
        <f>외인!AM27+기관!AM27</f>
        <v>66.91</v>
      </c>
      <c r="AN27" s="28">
        <f>외인!AN27+기관!AN27</f>
        <v>337956.64</v>
      </c>
      <c r="AO27" s="28">
        <f>외인!AO27+기관!AO27</f>
        <v>95.110000000000014</v>
      </c>
      <c r="AP27" s="28">
        <f>외인!AP27+기관!AP27</f>
        <v>216075.5</v>
      </c>
      <c r="AQ27" s="28">
        <f>외인!AQ27+기관!AQ27</f>
        <v>558.93999999999994</v>
      </c>
      <c r="AR27" s="28">
        <f>외인!AR27+기관!AR27</f>
        <v>52873.1</v>
      </c>
      <c r="AS27" s="28">
        <f>외인!AS27+기관!AS27</f>
        <v>184.3</v>
      </c>
      <c r="AT27" s="28">
        <f>외인!AT27+기관!AT27</f>
        <v>171521.7</v>
      </c>
      <c r="AU27" s="28">
        <f>외인!AU27+기관!AU27</f>
        <v>246.07</v>
      </c>
      <c r="AV27" s="28">
        <f>외인!AV27+기관!AV27</f>
        <v>104631.6</v>
      </c>
      <c r="AW27" s="28">
        <f>외인!AW27+기관!AW27</f>
        <v>212.49</v>
      </c>
      <c r="AX27" s="28">
        <f>외인!AX27+기관!AX27</f>
        <v>95329.38</v>
      </c>
      <c r="AY27" s="28">
        <f>외인!AY27+기관!AY27</f>
        <v>196.8</v>
      </c>
      <c r="AZ27" s="28">
        <f>외인!AZ27+기관!AZ27</f>
        <v>3846006.86</v>
      </c>
      <c r="BA27" s="28">
        <f>외인!BA27+기관!BA27</f>
        <v>4697.24</v>
      </c>
      <c r="BB27" s="28">
        <f>외인!BB27+기관!BB27</f>
        <v>196943.46</v>
      </c>
      <c r="BC27" s="28">
        <f>외인!BC27+기관!BC27</f>
        <v>18.54000000000002</v>
      </c>
      <c r="BD27" s="28">
        <f>외인!BD27+기관!BD27</f>
        <v>94993.2</v>
      </c>
      <c r="BE27" s="28">
        <f>외인!BE27+기관!BE27</f>
        <v>-30.26</v>
      </c>
      <c r="BF27" s="28">
        <f>외인!BF27+기관!BF27</f>
        <v>0</v>
      </c>
      <c r="BG27" s="28">
        <f>외인!BG27+기관!BG27</f>
        <v>0</v>
      </c>
      <c r="BH27" s="28">
        <f>외인!BH27+기관!BH27</f>
        <v>171739.08</v>
      </c>
      <c r="BI27" s="28">
        <f>외인!BI27+기관!BI27</f>
        <v>441.81</v>
      </c>
      <c r="BJ27" s="28">
        <f>외인!BJ27+기관!BJ27</f>
        <v>237443.34</v>
      </c>
      <c r="BK27" s="28">
        <f>외인!BK27+기관!BK27</f>
        <v>89.62</v>
      </c>
      <c r="BL27" s="28">
        <f>외인!BL27+기관!BL27</f>
        <v>101438.12</v>
      </c>
      <c r="BM27" s="28">
        <f>외인!BM27+기관!BM27</f>
        <v>-5.25</v>
      </c>
      <c r="BN27" s="28">
        <f>외인!BN27+기관!BN27</f>
        <v>93467.24</v>
      </c>
      <c r="BO27" s="28">
        <f>외인!BO27+기관!BO27</f>
        <v>153.28</v>
      </c>
      <c r="BP27" s="28">
        <f>외인!BP27+기관!BP27</f>
        <v>119355.68</v>
      </c>
      <c r="BQ27" s="28">
        <f>외인!BQ27+기관!BQ27</f>
        <v>182.9</v>
      </c>
      <c r="BR27" s="28">
        <f>외인!BR27+기관!BR27</f>
        <v>479915.82</v>
      </c>
      <c r="BS27" s="28">
        <f>외인!BS27+기관!BS27</f>
        <v>1229.69</v>
      </c>
      <c r="BT27" s="28">
        <f>외인!BT27+기관!BT27</f>
        <v>3677140.26</v>
      </c>
      <c r="BU27" s="28">
        <f>외인!BU27+기관!BU27</f>
        <v>4578.05</v>
      </c>
      <c r="BV27" s="28">
        <f>외인!BV27+기관!BV27</f>
        <v>696739.32</v>
      </c>
      <c r="BW27" s="28">
        <f>외인!BW27+기관!BW27</f>
        <v>-27.32000000000005</v>
      </c>
      <c r="BX27" s="28">
        <f>외인!BX27+기관!BX27</f>
        <v>160438.88</v>
      </c>
      <c r="BY27" s="28">
        <f>외인!BY27+기관!BY27</f>
        <v>335.51</v>
      </c>
      <c r="BZ27" s="28">
        <f>외인!BZ27+기관!BZ27</f>
        <v>522714.06</v>
      </c>
      <c r="CA27" s="28">
        <f>외인!CA27+기관!CA27</f>
        <v>162.02999999999997</v>
      </c>
      <c r="CB27" s="28">
        <f>외인!CB27+기관!CB27</f>
        <v>29818.66</v>
      </c>
      <c r="CC27" s="28">
        <f>외인!CC27+기관!CC27</f>
        <v>65.63</v>
      </c>
      <c r="CD27" s="28">
        <f>외인!CD27+기관!CD27</f>
        <v>76093.94</v>
      </c>
      <c r="CE27" s="28">
        <f>외인!CE27+기관!CE27</f>
        <v>140.48000000000002</v>
      </c>
      <c r="CF27" s="28">
        <f>외인!CF27+기관!CF27</f>
        <v>51936.18</v>
      </c>
      <c r="CG27" s="28">
        <f>외인!CG27+기관!CG27</f>
        <v>79.95</v>
      </c>
      <c r="CH27" s="28">
        <f>외인!CH27+기관!CH27</f>
        <v>146526.72</v>
      </c>
      <c r="CI27" s="28">
        <f>외인!CI27+기관!CI27</f>
        <v>211.63</v>
      </c>
      <c r="CJ27" s="28">
        <f>외인!CJ27+기관!CJ27</f>
        <v>797573.62</v>
      </c>
      <c r="CK27" s="28">
        <f>외인!CK27+기관!CK27</f>
        <v>562.01</v>
      </c>
      <c r="CL27" s="28">
        <f>외인!CL27+기관!CL27</f>
        <v>506820.02</v>
      </c>
      <c r="CM27" s="28">
        <f>외인!CM27+기관!CM27</f>
        <v>86.049999999999955</v>
      </c>
      <c r="CN27" s="28">
        <f>외인!CN27+기관!CN27</f>
        <v>249239.88</v>
      </c>
      <c r="CO27" s="28">
        <f>외인!CO27+기관!CO27</f>
        <v>181.51</v>
      </c>
      <c r="CP27" s="28">
        <f>외인!CP27+기관!CP27</f>
        <v>198214.62</v>
      </c>
      <c r="CQ27" s="28">
        <f>외인!CQ27+기관!CQ27</f>
        <v>18.78</v>
      </c>
      <c r="CR27" s="28">
        <f>외인!CR27+기관!CR27</f>
        <v>355899</v>
      </c>
      <c r="CS27" s="28">
        <f>외인!CS27+기관!CS27</f>
        <v>-466.39</v>
      </c>
      <c r="CT27" s="28">
        <f>외인!CT27+기관!CT27</f>
        <v>186905</v>
      </c>
      <c r="CU27" s="28">
        <f>외인!CU27+기관!CU27</f>
        <v>-37.32</v>
      </c>
      <c r="CV27" s="28">
        <f>외인!CV27+기관!CV27</f>
        <v>3677140.26</v>
      </c>
      <c r="CW27" s="28">
        <f>외인!CW27+기관!CW27</f>
        <v>4578.05</v>
      </c>
      <c r="CX27" s="28">
        <f>외인!CX27+기관!CX27</f>
        <v>390281.7</v>
      </c>
      <c r="CY27" s="28">
        <f>외인!CY27+기관!CY27</f>
        <v>86.68</v>
      </c>
      <c r="CZ27" s="28">
        <f>외인!CZ27+기관!CZ27</f>
        <v>33544.400000000001</v>
      </c>
      <c r="DA27" s="28">
        <f>외인!DA27+기관!DA27</f>
        <v>20.68</v>
      </c>
      <c r="DB27" s="28">
        <f>외인!DB27+기관!DB27</f>
        <v>94993.2</v>
      </c>
      <c r="DC27" s="28">
        <f>외인!DC27+기관!DC27</f>
        <v>-30.26</v>
      </c>
      <c r="DD27" s="28">
        <f>외인!DD27+기관!DD27</f>
        <v>17962.66</v>
      </c>
      <c r="DE27" s="28">
        <f>외인!DE27+기관!DE27</f>
        <v>23.490000000000002</v>
      </c>
      <c r="DF27" s="28">
        <f>외인!DF27+기관!DF27</f>
        <v>119662.48</v>
      </c>
      <c r="DG27" s="28">
        <f>외인!DG27+기관!DG27</f>
        <v>256.22000000000003</v>
      </c>
      <c r="DH27" s="28">
        <f>외인!DH27+기관!DH27</f>
        <v>58451.24</v>
      </c>
      <c r="DI27" s="28">
        <f>외인!DI27+기관!DI27</f>
        <v>124.19</v>
      </c>
      <c r="DJ27" s="28">
        <f>외인!DJ27+기관!DJ27</f>
        <v>1120182.1599999999</v>
      </c>
      <c r="DK27" s="28">
        <f>외인!DK27+기관!DK27</f>
        <v>830.55</v>
      </c>
      <c r="DL27" s="28">
        <f>외인!DL27+기관!DL27</f>
        <v>189134.78</v>
      </c>
      <c r="DM27" s="28">
        <f>외인!DM27+기관!DM27</f>
        <v>100.23999999999998</v>
      </c>
      <c r="DN27" s="28">
        <f>외인!DN27+기관!DN27</f>
        <v>3677140.26</v>
      </c>
      <c r="DO27" s="28">
        <f>외인!DO27+기관!DO27</f>
        <v>4578.05</v>
      </c>
      <c r="DP27" s="28">
        <f>외인!DP27+기관!DP27</f>
        <v>160044.12</v>
      </c>
      <c r="DQ27" s="28">
        <f>외인!DQ27+기관!DQ27</f>
        <v>8.39</v>
      </c>
      <c r="DR27" s="28">
        <f>외인!DR27+기관!DR27</f>
        <v>84871.039999999994</v>
      </c>
      <c r="DS27" s="28">
        <f>외인!DS27+기관!DS27</f>
        <v>431.25</v>
      </c>
      <c r="DT27" s="28">
        <f>외인!DT27+기관!DT27</f>
        <v>285370.02</v>
      </c>
      <c r="DU27" s="28">
        <f>외인!DU27+기관!DU27</f>
        <v>-375.90999999999997</v>
      </c>
      <c r="DV27" s="28">
        <f>외인!DV27+기관!DV27</f>
        <v>70176.42</v>
      </c>
      <c r="DW27" s="28">
        <f>외인!DW27+기관!DW27</f>
        <v>-90.23</v>
      </c>
      <c r="DX27" s="28">
        <f>외인!DX27+기관!DX27</f>
        <v>195428.8</v>
      </c>
      <c r="DY27" s="28">
        <f>외인!DY27+기관!DY27</f>
        <v>-207.14000000000001</v>
      </c>
      <c r="DZ27" s="28">
        <f>외인!DZ27+기관!DZ27</f>
        <v>21383.86</v>
      </c>
      <c r="EA27" s="28">
        <f>외인!EA27+기관!EA27</f>
        <v>-5.5999999999999979</v>
      </c>
      <c r="EB27" s="28">
        <f>외인!EB27+기관!EB27</f>
        <v>30083.32</v>
      </c>
      <c r="EC27" s="28">
        <f>외인!EC27+기관!EC27</f>
        <v>61.17</v>
      </c>
      <c r="ED27" s="28">
        <f>외인!ED27+기관!ED27</f>
        <v>21384.799999999999</v>
      </c>
      <c r="EE27" s="28">
        <f>외인!EE27+기관!EE27</f>
        <v>26.96</v>
      </c>
      <c r="EF27" s="28">
        <f>외인!EF27+기관!EF27</f>
        <v>525468.98</v>
      </c>
      <c r="EG27" s="28">
        <f>외인!EG27+기관!EG27</f>
        <v>507.88</v>
      </c>
      <c r="EH27" s="28">
        <f>외인!EH27+기관!EH27</f>
        <v>369108.7</v>
      </c>
      <c r="EI27" s="28">
        <f>외인!EI27+기관!EI27</f>
        <v>365.33</v>
      </c>
      <c r="EJ27" s="28">
        <f>외인!EJ27+기관!EJ27</f>
        <v>202320.02</v>
      </c>
      <c r="EK27" s="28">
        <f>외인!EK27+기관!EK27</f>
        <v>562.36</v>
      </c>
      <c r="EL27" s="28">
        <f>외인!EL27+기관!EL27</f>
        <v>81109.88</v>
      </c>
      <c r="EM27" s="28">
        <f>외인!EM27+기관!EM27</f>
        <v>132.87</v>
      </c>
      <c r="EN27" s="28">
        <f>외인!EN27+기관!EN27</f>
        <v>84871.039999999994</v>
      </c>
      <c r="EO27" s="28">
        <f>외인!EO27+기관!EO27</f>
        <v>431.25</v>
      </c>
      <c r="EP27" s="28">
        <f>외인!EP27+기관!EP27</f>
        <v>279839.48</v>
      </c>
      <c r="EQ27" s="28">
        <f>외인!EQ27+기관!EQ27</f>
        <v>-413.07</v>
      </c>
      <c r="ER27" s="28">
        <f>외인!ER27+기관!ER27</f>
        <v>24862.799999999999</v>
      </c>
      <c r="ES27" s="28">
        <f>외인!ES27+기관!ES27</f>
        <v>-26.169999999999995</v>
      </c>
      <c r="ET27" s="28">
        <f>외인!ET27+기관!ET27</f>
        <v>216075.5</v>
      </c>
      <c r="EU27" s="28">
        <f>외인!EU27+기관!EU27</f>
        <v>558.93999999999994</v>
      </c>
      <c r="EV27" s="28">
        <f>외인!EV27+기관!EV27</f>
        <v>101935.14</v>
      </c>
      <c r="EW27" s="28">
        <f>외인!EW27+기관!EW27</f>
        <v>19.480000000000004</v>
      </c>
      <c r="EX27" s="28">
        <f>외인!EX27+기관!EX27</f>
        <v>96279.48</v>
      </c>
      <c r="EY27" s="28">
        <f>외인!EY27+기관!EY27</f>
        <v>-0.70000000000000284</v>
      </c>
    </row>
    <row r="28" spans="1:155">
      <c r="A28" s="27">
        <f>외인!A28</f>
        <v>46072</v>
      </c>
      <c r="B28" s="28">
        <f>외인!B28+기관!B28</f>
        <v>9102707.7400000002</v>
      </c>
      <c r="C28" s="28">
        <f>외인!C28+기관!C28</f>
        <v>6501.58</v>
      </c>
      <c r="D28" s="28">
        <f>외인!D28+기관!D28</f>
        <v>1272590.7</v>
      </c>
      <c r="E28" s="28">
        <f>외인!E28+기관!E28</f>
        <v>1125.26</v>
      </c>
      <c r="F28" s="28">
        <f>외인!F28+기관!F28</f>
        <v>3913972.36</v>
      </c>
      <c r="G28" s="28">
        <f>외인!G28+기관!G28</f>
        <v>2839.4900000000002</v>
      </c>
      <c r="H28" s="28">
        <f>외인!H28+기관!H28</f>
        <v>598552.54</v>
      </c>
      <c r="I28" s="28">
        <f>외인!I28+기관!I28</f>
        <v>855.31</v>
      </c>
      <c r="J28" s="28">
        <f>외인!J28+기관!J28</f>
        <v>82766.679999999993</v>
      </c>
      <c r="K28" s="28">
        <f>외인!K28+기관!K28</f>
        <v>265.39999999999998</v>
      </c>
      <c r="L28" s="28">
        <f>외인!L28+기관!L28</f>
        <v>553474.19999999995</v>
      </c>
      <c r="M28" s="28">
        <f>외인!M28+기관!M28</f>
        <v>753.3</v>
      </c>
      <c r="N28" s="28">
        <f>외인!N28+기관!N28</f>
        <v>497383.58</v>
      </c>
      <c r="O28" s="28">
        <f>외인!O28+기관!O28</f>
        <v>489.70000000000005</v>
      </c>
      <c r="P28" s="28">
        <f>외인!P28+기관!P28</f>
        <v>437024.46</v>
      </c>
      <c r="Q28" s="28">
        <f>외인!Q28+기관!Q28</f>
        <v>607.79999999999995</v>
      </c>
      <c r="R28" s="28">
        <f>외인!R28+기관!R28</f>
        <v>288089.12</v>
      </c>
      <c r="S28" s="28">
        <f>외인!S28+기관!S28</f>
        <v>-411.45</v>
      </c>
      <c r="T28" s="28">
        <f>외인!T28+기관!T28</f>
        <v>18373.419999999998</v>
      </c>
      <c r="U28" s="28">
        <f>외인!U28+기관!U28</f>
        <v>22.07</v>
      </c>
      <c r="V28" s="28">
        <f>외인!V28+기관!V28</f>
        <v>206689.14</v>
      </c>
      <c r="W28" s="28">
        <f>외인!W28+기관!W28</f>
        <v>38.980000000000004</v>
      </c>
      <c r="X28" s="28">
        <f>외인!X28+기관!X28</f>
        <v>3736052.5</v>
      </c>
      <c r="Y28" s="28">
        <f>외인!Y28+기관!Y28</f>
        <v>2890.63</v>
      </c>
      <c r="Z28" s="28">
        <f>외인!Z28+기관!Z28</f>
        <v>103348.2</v>
      </c>
      <c r="AA28" s="28">
        <f>외인!AA28+기관!AA28</f>
        <v>14.929999999999993</v>
      </c>
      <c r="AB28" s="28">
        <f>외인!AB28+기관!AB28</f>
        <v>454357.22</v>
      </c>
      <c r="AC28" s="28">
        <f>외인!AC28+기관!AC28</f>
        <v>-18.370000000000005</v>
      </c>
      <c r="AD28" s="28">
        <f>외인!AD28+기관!AD28</f>
        <v>44526.16</v>
      </c>
      <c r="AE28" s="28">
        <f>외인!AE28+기관!AE28</f>
        <v>126.97999999999999</v>
      </c>
      <c r="AF28" s="28">
        <f>외인!AF28+기관!AF28</f>
        <v>52696.62</v>
      </c>
      <c r="AG28" s="28">
        <f>외인!AG28+기관!AG28</f>
        <v>56.57</v>
      </c>
      <c r="AH28" s="28">
        <f>외인!AH28+기관!AH28</f>
        <v>412307.72</v>
      </c>
      <c r="AI28" s="28">
        <f>외인!AI28+기관!AI28</f>
        <v>101.83</v>
      </c>
      <c r="AJ28" s="28">
        <f>외인!AJ28+기관!AJ28</f>
        <v>257992.3</v>
      </c>
      <c r="AK28" s="28">
        <f>외인!AK28+기관!AK28</f>
        <v>-250.32</v>
      </c>
      <c r="AL28" s="28">
        <f>외인!AL28+기관!AL28</f>
        <v>189617.88</v>
      </c>
      <c r="AM28" s="28">
        <f>외인!AM28+기관!AM28</f>
        <v>141.87</v>
      </c>
      <c r="AN28" s="28">
        <f>외인!AN28+기관!AN28</f>
        <v>348432.92</v>
      </c>
      <c r="AO28" s="28">
        <f>외인!AO28+기관!AO28</f>
        <v>425.14</v>
      </c>
      <c r="AP28" s="28">
        <f>외인!AP28+기관!AP28</f>
        <v>221044.68</v>
      </c>
      <c r="AQ28" s="28">
        <f>외인!AQ28+기관!AQ28</f>
        <v>265.95999999999998</v>
      </c>
      <c r="AR28" s="28">
        <f>외인!AR28+기관!AR28</f>
        <v>53084.58</v>
      </c>
      <c r="AS28" s="28">
        <f>외인!AS28+기관!AS28</f>
        <v>156.69999999999999</v>
      </c>
      <c r="AT28" s="28">
        <f>외인!AT28+기관!AT28</f>
        <v>173075.84</v>
      </c>
      <c r="AU28" s="28">
        <f>외인!AU28+기관!AU28</f>
        <v>205.52</v>
      </c>
      <c r="AV28" s="28">
        <f>외인!AV28+기관!AV28</f>
        <v>104795.46</v>
      </c>
      <c r="AW28" s="28">
        <f>외인!AW28+기관!AW28</f>
        <v>205.34</v>
      </c>
      <c r="AX28" s="28">
        <f>외인!AX28+기관!AX28</f>
        <v>99683.7</v>
      </c>
      <c r="AY28" s="28">
        <f>외인!AY28+기관!AY28</f>
        <v>244.45</v>
      </c>
      <c r="AZ28" s="28">
        <f>외인!AZ28+기관!AZ28</f>
        <v>3993282.62</v>
      </c>
      <c r="BA28" s="28">
        <f>외인!BA28+기관!BA28</f>
        <v>3102.6099999999997</v>
      </c>
      <c r="BB28" s="28">
        <f>외인!BB28+기관!BB28</f>
        <v>200309.36</v>
      </c>
      <c r="BC28" s="28">
        <f>외인!BC28+기관!BC28</f>
        <v>-6.4900000000000091</v>
      </c>
      <c r="BD28" s="28">
        <f>외인!BD28+기관!BD28</f>
        <v>98667.96</v>
      </c>
      <c r="BE28" s="28">
        <f>외인!BE28+기관!BE28</f>
        <v>-10.42</v>
      </c>
      <c r="BF28" s="28">
        <f>외인!BF28+기관!BF28</f>
        <v>0</v>
      </c>
      <c r="BG28" s="28">
        <f>외인!BG28+기관!BG28</f>
        <v>0</v>
      </c>
      <c r="BH28" s="28">
        <f>외인!BH28+기관!BH28</f>
        <v>181850.76</v>
      </c>
      <c r="BI28" s="28">
        <f>외인!BI28+기관!BI28</f>
        <v>417.55</v>
      </c>
      <c r="BJ28" s="28">
        <f>외인!BJ28+기관!BJ28</f>
        <v>248992.92</v>
      </c>
      <c r="BK28" s="28">
        <f>외인!BK28+기관!BK28</f>
        <v>356.87</v>
      </c>
      <c r="BL28" s="28">
        <f>외인!BL28+기관!BL28</f>
        <v>101914.92</v>
      </c>
      <c r="BM28" s="28">
        <f>외인!BM28+기관!BM28</f>
        <v>-36.200000000000003</v>
      </c>
      <c r="BN28" s="28">
        <f>외인!BN28+기관!BN28</f>
        <v>96411.06</v>
      </c>
      <c r="BO28" s="28">
        <f>외인!BO28+기관!BO28</f>
        <v>194.59</v>
      </c>
      <c r="BP28" s="28">
        <f>외인!BP28+기관!BP28</f>
        <v>123943.08</v>
      </c>
      <c r="BQ28" s="28">
        <f>외인!BQ28+기관!BQ28</f>
        <v>245.41000000000003</v>
      </c>
      <c r="BR28" s="28">
        <f>외인!BR28+기관!BR28</f>
        <v>491231.84</v>
      </c>
      <c r="BS28" s="28">
        <f>외인!BS28+기관!BS28</f>
        <v>586.96</v>
      </c>
      <c r="BT28" s="28">
        <f>외인!BT28+기관!BT28</f>
        <v>3812890.68</v>
      </c>
      <c r="BU28" s="28">
        <f>외인!BU28+기관!BU28</f>
        <v>2877.55</v>
      </c>
      <c r="BV28" s="28">
        <f>외인!BV28+기관!BV28</f>
        <v>709751.78</v>
      </c>
      <c r="BW28" s="28">
        <f>외인!BW28+기관!BW28</f>
        <v>-262.79999999999995</v>
      </c>
      <c r="BX28" s="28">
        <f>외인!BX28+기관!BX28</f>
        <v>166376.16</v>
      </c>
      <c r="BY28" s="28">
        <f>외인!BY28+기관!BY28</f>
        <v>352.78999999999996</v>
      </c>
      <c r="BZ28" s="28">
        <f>외인!BZ28+기관!BZ28</f>
        <v>538050.81999999995</v>
      </c>
      <c r="CA28" s="28">
        <f>외인!CA28+기관!CA28</f>
        <v>567.01</v>
      </c>
      <c r="CB28" s="28">
        <f>외인!CB28+기관!CB28</f>
        <v>29698.32</v>
      </c>
      <c r="CC28" s="28">
        <f>외인!CC28+기관!CC28</f>
        <v>63.239999999999995</v>
      </c>
      <c r="CD28" s="28">
        <f>외인!CD28+기관!CD28</f>
        <v>77667.34</v>
      </c>
      <c r="CE28" s="28">
        <f>외인!CE28+기관!CE28</f>
        <v>146.72999999999999</v>
      </c>
      <c r="CF28" s="28">
        <f>외인!CF28+기관!CF28</f>
        <v>51707.56</v>
      </c>
      <c r="CG28" s="28">
        <f>외인!CG28+기관!CG28</f>
        <v>56.74</v>
      </c>
      <c r="CH28" s="28">
        <f>외인!CH28+기관!CH28</f>
        <v>146992.16</v>
      </c>
      <c r="CI28" s="28">
        <f>외인!CI28+기관!CI28</f>
        <v>201.07</v>
      </c>
      <c r="CJ28" s="28">
        <f>외인!CJ28+기관!CJ28</f>
        <v>828929.22</v>
      </c>
      <c r="CK28" s="28">
        <f>외인!CK28+기관!CK28</f>
        <v>1179.69</v>
      </c>
      <c r="CL28" s="28">
        <f>외인!CL28+기관!CL28</f>
        <v>506568.16</v>
      </c>
      <c r="CM28" s="28">
        <f>외인!CM28+기관!CM28</f>
        <v>-16.879999999999995</v>
      </c>
      <c r="CN28" s="28">
        <f>외인!CN28+기관!CN28</f>
        <v>273738.56</v>
      </c>
      <c r="CO28" s="28">
        <f>외인!CO28+기관!CO28</f>
        <v>-95.200000000000045</v>
      </c>
      <c r="CP28" s="28">
        <f>외인!CP28+기관!CP28</f>
        <v>201581.28</v>
      </c>
      <c r="CQ28" s="28">
        <f>외인!CQ28+기관!CQ28</f>
        <v>-6.9099999999999966</v>
      </c>
      <c r="CR28" s="28">
        <f>외인!CR28+기관!CR28</f>
        <v>360722.46</v>
      </c>
      <c r="CS28" s="28">
        <f>외인!CS28+기관!CS28</f>
        <v>-390.31</v>
      </c>
      <c r="CT28" s="28">
        <f>외인!CT28+기관!CT28</f>
        <v>197851.96</v>
      </c>
      <c r="CU28" s="28">
        <f>외인!CU28+기관!CU28</f>
        <v>30.89</v>
      </c>
      <c r="CV28" s="28">
        <f>외인!CV28+기관!CV28</f>
        <v>3812890.68</v>
      </c>
      <c r="CW28" s="28">
        <f>외인!CW28+기관!CW28</f>
        <v>2877.55</v>
      </c>
      <c r="CX28" s="28">
        <f>외인!CX28+기관!CX28</f>
        <v>406992.02</v>
      </c>
      <c r="CY28" s="28">
        <f>외인!CY28+기관!CY28</f>
        <v>350.5</v>
      </c>
      <c r="CZ28" s="28">
        <f>외인!CZ28+기관!CZ28</f>
        <v>35201.620000000003</v>
      </c>
      <c r="DA28" s="28">
        <f>외인!DA28+기관!DA28</f>
        <v>37.989999999999995</v>
      </c>
      <c r="DB28" s="28">
        <f>외인!DB28+기관!DB28</f>
        <v>98667.96</v>
      </c>
      <c r="DC28" s="28">
        <f>외인!DC28+기관!DC28</f>
        <v>-10.42</v>
      </c>
      <c r="DD28" s="28">
        <f>외인!DD28+기관!DD28</f>
        <v>18373.419999999998</v>
      </c>
      <c r="DE28" s="28">
        <f>외인!DE28+기관!DE28</f>
        <v>22.07</v>
      </c>
      <c r="DF28" s="28">
        <f>외인!DF28+기관!DF28</f>
        <v>124195.28</v>
      </c>
      <c r="DG28" s="28">
        <f>외인!DG28+기관!DG28</f>
        <v>258.02</v>
      </c>
      <c r="DH28" s="28">
        <f>외인!DH28+기관!DH28</f>
        <v>60007.08</v>
      </c>
      <c r="DI28" s="28">
        <f>외인!DI28+기관!DI28</f>
        <v>142.54</v>
      </c>
      <c r="DJ28" s="28">
        <f>외인!DJ28+기관!DJ28</f>
        <v>1168186.78</v>
      </c>
      <c r="DK28" s="28">
        <f>외인!DK28+기관!DK28</f>
        <v>907.11</v>
      </c>
      <c r="DL28" s="28">
        <f>외인!DL28+기관!DL28</f>
        <v>212793.18</v>
      </c>
      <c r="DM28" s="28">
        <f>외인!DM28+기관!DM28</f>
        <v>-157.44</v>
      </c>
      <c r="DN28" s="28">
        <f>외인!DN28+기관!DN28</f>
        <v>3812890.68</v>
      </c>
      <c r="DO28" s="28">
        <f>외인!DO28+기관!DO28</f>
        <v>2877.55</v>
      </c>
      <c r="DP28" s="28">
        <f>외인!DP28+기관!DP28</f>
        <v>168315.78</v>
      </c>
      <c r="DQ28" s="28">
        <f>외인!DQ28+기관!DQ28</f>
        <v>368.73</v>
      </c>
      <c r="DR28" s="28">
        <f>외인!DR28+기관!DR28</f>
        <v>86370.7</v>
      </c>
      <c r="DS28" s="28">
        <f>외인!DS28+기관!DS28</f>
        <v>275.24</v>
      </c>
      <c r="DT28" s="28">
        <f>외인!DT28+기관!DT28</f>
        <v>288089.12</v>
      </c>
      <c r="DU28" s="28">
        <f>외인!DU28+기관!DU28</f>
        <v>-411.45</v>
      </c>
      <c r="DV28" s="28">
        <f>외인!DV28+기관!DV28</f>
        <v>72301.039999999994</v>
      </c>
      <c r="DW28" s="28">
        <f>외인!DW28+기관!DW28</f>
        <v>21.52</v>
      </c>
      <c r="DX28" s="28">
        <f>외인!DX28+기관!DX28</f>
        <v>206689.14</v>
      </c>
      <c r="DY28" s="28">
        <f>외인!DY28+기관!DY28</f>
        <v>38.980000000000004</v>
      </c>
      <c r="DZ28" s="28">
        <f>외인!DZ28+기관!DZ28</f>
        <v>21972.62</v>
      </c>
      <c r="EA28" s="28">
        <f>외인!EA28+기관!EA28</f>
        <v>10.99</v>
      </c>
      <c r="EB28" s="28">
        <f>외인!EB28+기관!EB28</f>
        <v>30419.5</v>
      </c>
      <c r="EC28" s="28">
        <f>외인!EC28+기관!EC28</f>
        <v>50.04</v>
      </c>
      <c r="ED28" s="28">
        <f>외인!ED28+기관!ED28</f>
        <v>21880.44</v>
      </c>
      <c r="EE28" s="28">
        <f>외인!EE28+기관!EE28</f>
        <v>42.3</v>
      </c>
      <c r="EF28" s="28">
        <f>외인!EF28+기관!EF28</f>
        <v>541578.16</v>
      </c>
      <c r="EG28" s="28">
        <f>외인!EG28+기관!EG28</f>
        <v>602.24</v>
      </c>
      <c r="EH28" s="28">
        <f>외인!EH28+기관!EH28</f>
        <v>373312.78</v>
      </c>
      <c r="EI28" s="28">
        <f>외인!EI28+기관!EI28</f>
        <v>207.58999999999997</v>
      </c>
      <c r="EJ28" s="28">
        <f>외인!EJ28+기관!EJ28</f>
        <v>203848.62</v>
      </c>
      <c r="EK28" s="28">
        <f>외인!EK28+기관!EK28</f>
        <v>410.42</v>
      </c>
      <c r="EL28" s="28">
        <f>외인!EL28+기관!EL28</f>
        <v>82694.720000000001</v>
      </c>
      <c r="EM28" s="28">
        <f>외인!EM28+기관!EM28</f>
        <v>139.16</v>
      </c>
      <c r="EN28" s="28">
        <f>외인!EN28+기관!EN28</f>
        <v>86370.7</v>
      </c>
      <c r="EO28" s="28">
        <f>외인!EO28+기관!EO28</f>
        <v>275.24</v>
      </c>
      <c r="EP28" s="28">
        <f>외인!EP28+기관!EP28</f>
        <v>287296.88</v>
      </c>
      <c r="EQ28" s="28">
        <f>외인!EQ28+기관!EQ28</f>
        <v>-514.42000000000007</v>
      </c>
      <c r="ER28" s="28">
        <f>외인!ER28+기관!ER28</f>
        <v>24917.5</v>
      </c>
      <c r="ES28" s="28">
        <f>외인!ES28+기관!ES28</f>
        <v>-83.17</v>
      </c>
      <c r="ET28" s="28">
        <f>외인!ET28+기관!ET28</f>
        <v>221044.68</v>
      </c>
      <c r="EU28" s="28">
        <f>외인!EU28+기관!EU28</f>
        <v>265.95999999999998</v>
      </c>
      <c r="EV28" s="28">
        <f>외인!EV28+기관!EV28</f>
        <v>103348.2</v>
      </c>
      <c r="EW28" s="28">
        <f>외인!EW28+기관!EW28</f>
        <v>14.929999999999993</v>
      </c>
      <c r="EX28" s="28">
        <f>외인!EX28+기관!EX28</f>
        <v>98233.1</v>
      </c>
      <c r="EY28" s="28">
        <f>외인!EY28+기관!EY28</f>
        <v>-21.839999999999996</v>
      </c>
    </row>
    <row r="29" spans="1:155">
      <c r="A29" s="27">
        <f>외인!A29</f>
        <v>46073</v>
      </c>
      <c r="B29" s="28">
        <f>외인!B29+기관!B29</f>
        <v>9313217.5999999996</v>
      </c>
      <c r="C29" s="28">
        <f>외인!C29+기관!C29</f>
        <v>6662.7999999999993</v>
      </c>
      <c r="D29" s="28">
        <f>외인!D29+기관!D29</f>
        <v>1264672.6599999999</v>
      </c>
      <c r="E29" s="28">
        <f>외인!E29+기관!E29</f>
        <v>1217.42</v>
      </c>
      <c r="F29" s="28">
        <f>외인!F29+기관!F29</f>
        <v>3954077.94</v>
      </c>
      <c r="G29" s="28">
        <f>외인!G29+기관!G29</f>
        <v>1080.6099999999999</v>
      </c>
      <c r="H29" s="28">
        <f>외인!H29+기관!H29</f>
        <v>599574.18000000005</v>
      </c>
      <c r="I29" s="28">
        <f>외인!I29+기관!I29</f>
        <v>918.18000000000006</v>
      </c>
      <c r="J29" s="28">
        <f>외인!J29+기관!J29</f>
        <v>81761.38</v>
      </c>
      <c r="K29" s="28">
        <f>외인!K29+기관!K29</f>
        <v>176.83</v>
      </c>
      <c r="L29" s="28">
        <f>외인!L29+기관!L29</f>
        <v>554886.28</v>
      </c>
      <c r="M29" s="28">
        <f>외인!M29+기관!M29</f>
        <v>838.05</v>
      </c>
      <c r="N29" s="28">
        <f>외인!N29+기관!N29</f>
        <v>498368.06</v>
      </c>
      <c r="O29" s="28">
        <f>외인!O29+기관!O29</f>
        <v>706.34</v>
      </c>
      <c r="P29" s="28">
        <f>외인!P29+기관!P29</f>
        <v>434793.58</v>
      </c>
      <c r="Q29" s="28">
        <f>외인!Q29+기관!Q29</f>
        <v>565.20000000000005</v>
      </c>
      <c r="R29" s="28">
        <f>외인!R29+기관!R29</f>
        <v>289409</v>
      </c>
      <c r="S29" s="28">
        <f>외인!S29+기관!S29</f>
        <v>-440.78999999999996</v>
      </c>
      <c r="T29" s="28">
        <f>외인!T29+기관!T29</f>
        <v>19195.68</v>
      </c>
      <c r="U29" s="28">
        <f>외인!U29+기관!U29</f>
        <v>30.06</v>
      </c>
      <c r="V29" s="28">
        <f>외인!V29+기관!V29</f>
        <v>204888</v>
      </c>
      <c r="W29" s="28">
        <f>외인!W29+기관!W29</f>
        <v>97.12</v>
      </c>
      <c r="X29" s="28">
        <f>외인!X29+기관!X29</f>
        <v>3816478.48</v>
      </c>
      <c r="Y29" s="28">
        <f>외인!Y29+기관!Y29</f>
        <v>1651.77</v>
      </c>
      <c r="Z29" s="28">
        <f>외인!Z29+기관!Z29</f>
        <v>111264.78</v>
      </c>
      <c r="AA29" s="28">
        <f>외인!AA29+기관!AA29</f>
        <v>-10.849999999999994</v>
      </c>
      <c r="AB29" s="28">
        <f>외인!AB29+기관!AB29</f>
        <v>467343.48</v>
      </c>
      <c r="AC29" s="28">
        <f>외인!AC29+기관!AC29</f>
        <v>34.399999999999977</v>
      </c>
      <c r="AD29" s="28">
        <f>외인!AD29+기관!AD29</f>
        <v>44613.66</v>
      </c>
      <c r="AE29" s="28">
        <f>외인!AE29+기관!AE29</f>
        <v>56.660000000000004</v>
      </c>
      <c r="AF29" s="28">
        <f>외인!AF29+기관!AF29</f>
        <v>53359.5</v>
      </c>
      <c r="AG29" s="28">
        <f>외인!AG29+기관!AG29</f>
        <v>32.449999999999996</v>
      </c>
      <c r="AH29" s="28">
        <f>외인!AH29+기관!AH29</f>
        <v>434866.56</v>
      </c>
      <c r="AI29" s="28">
        <f>외인!AI29+기관!AI29</f>
        <v>740.78</v>
      </c>
      <c r="AJ29" s="28">
        <f>외인!AJ29+기관!AJ29</f>
        <v>257707.72</v>
      </c>
      <c r="AK29" s="28">
        <f>외인!AK29+기관!AK29</f>
        <v>-333.58000000000004</v>
      </c>
      <c r="AL29" s="28">
        <f>외인!AL29+기관!AL29</f>
        <v>190887.8</v>
      </c>
      <c r="AM29" s="28">
        <f>외인!AM29+기관!AM29</f>
        <v>123.56</v>
      </c>
      <c r="AN29" s="28">
        <f>외인!AN29+기관!AN29</f>
        <v>348201.6</v>
      </c>
      <c r="AO29" s="28">
        <f>외인!AO29+기관!AO29</f>
        <v>637.5</v>
      </c>
      <c r="AP29" s="28">
        <f>외인!AP29+기관!AP29</f>
        <v>229242.94</v>
      </c>
      <c r="AQ29" s="28">
        <f>외인!AQ29+기관!AQ29</f>
        <v>463.96000000000004</v>
      </c>
      <c r="AR29" s="28">
        <f>외인!AR29+기관!AR29</f>
        <v>52777.98</v>
      </c>
      <c r="AS29" s="28">
        <f>외인!AS29+기관!AS29</f>
        <v>40.340000000000003</v>
      </c>
      <c r="AT29" s="28">
        <f>외인!AT29+기관!AT29</f>
        <v>173663.48</v>
      </c>
      <c r="AU29" s="28">
        <f>외인!AU29+기관!AU29</f>
        <v>144.57</v>
      </c>
      <c r="AV29" s="28">
        <f>외인!AV29+기관!AV29</f>
        <v>104765.82</v>
      </c>
      <c r="AW29" s="28">
        <f>외인!AW29+기관!AW29</f>
        <v>139.38</v>
      </c>
      <c r="AX29" s="28">
        <f>외인!AX29+기관!AX29</f>
        <v>102037.34</v>
      </c>
      <c r="AY29" s="28">
        <f>외인!AY29+기관!AY29</f>
        <v>237.67000000000002</v>
      </c>
      <c r="AZ29" s="28">
        <f>외인!AZ29+기관!AZ29</f>
        <v>4076606.18</v>
      </c>
      <c r="BA29" s="28">
        <f>외인!BA29+기관!BA29</f>
        <v>1987.87</v>
      </c>
      <c r="BB29" s="28">
        <f>외인!BB29+기관!BB29</f>
        <v>216081.58</v>
      </c>
      <c r="BC29" s="28">
        <f>외인!BC29+기관!BC29</f>
        <v>-55.710000000000008</v>
      </c>
      <c r="BD29" s="28">
        <f>외인!BD29+기관!BD29</f>
        <v>100986.96</v>
      </c>
      <c r="BE29" s="28">
        <f>외인!BE29+기관!BE29</f>
        <v>77.64</v>
      </c>
      <c r="BF29" s="28">
        <f>외인!BF29+기관!BF29</f>
        <v>0</v>
      </c>
      <c r="BG29" s="28">
        <f>외인!BG29+기관!BG29</f>
        <v>0</v>
      </c>
      <c r="BH29" s="28">
        <f>외인!BH29+기관!BH29</f>
        <v>189969.3</v>
      </c>
      <c r="BI29" s="28">
        <f>외인!BI29+기관!BI29</f>
        <v>401.03000000000003</v>
      </c>
      <c r="BJ29" s="28">
        <f>외인!BJ29+기관!BJ29</f>
        <v>248355.84</v>
      </c>
      <c r="BK29" s="28">
        <f>외인!BK29+기관!BK29</f>
        <v>400.64</v>
      </c>
      <c r="BL29" s="28">
        <f>외인!BL29+기관!BL29</f>
        <v>102111.08</v>
      </c>
      <c r="BM29" s="28">
        <f>외인!BM29+기관!BM29</f>
        <v>-29.76</v>
      </c>
      <c r="BN29" s="28">
        <f>외인!BN29+기관!BN29</f>
        <v>98730.4</v>
      </c>
      <c r="BO29" s="28">
        <f>외인!BO29+기관!BO29</f>
        <v>191.88</v>
      </c>
      <c r="BP29" s="28">
        <f>외인!BP29+기관!BP29</f>
        <v>125805.04</v>
      </c>
      <c r="BQ29" s="28">
        <f>외인!BQ29+기관!BQ29</f>
        <v>228.3</v>
      </c>
      <c r="BR29" s="28">
        <f>외인!BR29+기관!BR29</f>
        <v>505659.6</v>
      </c>
      <c r="BS29" s="28">
        <f>외인!BS29+기관!BS29</f>
        <v>1138.03</v>
      </c>
      <c r="BT29" s="28">
        <f>외인!BT29+기관!BT29</f>
        <v>3892171.64</v>
      </c>
      <c r="BU29" s="28">
        <f>외인!BU29+기관!BU29</f>
        <v>1667.73</v>
      </c>
      <c r="BV29" s="28">
        <f>외인!BV29+기관!BV29</f>
        <v>742080.98</v>
      </c>
      <c r="BW29" s="28">
        <f>외인!BW29+기관!BW29</f>
        <v>429.79999999999995</v>
      </c>
      <c r="BX29" s="28">
        <f>외인!BX29+기관!BX29</f>
        <v>168512.2</v>
      </c>
      <c r="BY29" s="28">
        <f>외인!BY29+기관!BY29</f>
        <v>278.59000000000003</v>
      </c>
      <c r="BZ29" s="28">
        <f>외인!BZ29+기관!BZ29</f>
        <v>539089.38</v>
      </c>
      <c r="CA29" s="28">
        <f>외인!CA29+기관!CA29</f>
        <v>761.07</v>
      </c>
      <c r="CB29" s="28">
        <f>외인!CB29+기관!CB29</f>
        <v>29745.24</v>
      </c>
      <c r="CC29" s="28">
        <f>외인!CC29+기관!CC29</f>
        <v>47.78</v>
      </c>
      <c r="CD29" s="28">
        <f>외인!CD29+기관!CD29</f>
        <v>76859.100000000006</v>
      </c>
      <c r="CE29" s="28">
        <f>외인!CE29+기관!CE29</f>
        <v>92.35</v>
      </c>
      <c r="CF29" s="28">
        <f>외인!CF29+기관!CF29</f>
        <v>51583.82</v>
      </c>
      <c r="CG29" s="28">
        <f>외인!CG29+기관!CG29</f>
        <v>-21.01</v>
      </c>
      <c r="CH29" s="28">
        <f>외인!CH29+기관!CH29</f>
        <v>147436.12</v>
      </c>
      <c r="CI29" s="28">
        <f>외인!CI29+기관!CI29</f>
        <v>131.49</v>
      </c>
      <c r="CJ29" s="28">
        <f>외인!CJ29+기관!CJ29</f>
        <v>822910.98</v>
      </c>
      <c r="CK29" s="28">
        <f>외인!CK29+기관!CK29</f>
        <v>944.07999999999993</v>
      </c>
      <c r="CL29" s="28">
        <f>외인!CL29+기관!CL29</f>
        <v>520583.66</v>
      </c>
      <c r="CM29" s="28">
        <f>외인!CM29+기관!CM29</f>
        <v>50.220000000000027</v>
      </c>
      <c r="CN29" s="28">
        <f>외인!CN29+기관!CN29</f>
        <v>282626.62</v>
      </c>
      <c r="CO29" s="28">
        <f>외인!CO29+기관!CO29</f>
        <v>-216.25999999999993</v>
      </c>
      <c r="CP29" s="28">
        <f>외인!CP29+기관!CP29</f>
        <v>217529.68</v>
      </c>
      <c r="CQ29" s="28">
        <f>외인!CQ29+기관!CQ29</f>
        <v>-58.22</v>
      </c>
      <c r="CR29" s="28">
        <f>외인!CR29+기관!CR29</f>
        <v>361798.62</v>
      </c>
      <c r="CS29" s="28">
        <f>외인!CS29+기관!CS29</f>
        <v>-416.35</v>
      </c>
      <c r="CT29" s="28">
        <f>외인!CT29+기관!CT29</f>
        <v>200380.92</v>
      </c>
      <c r="CU29" s="28">
        <f>외인!CU29+기관!CU29</f>
        <v>61.739999999999995</v>
      </c>
      <c r="CV29" s="28">
        <f>외인!CV29+기관!CV29</f>
        <v>3892171.64</v>
      </c>
      <c r="CW29" s="28">
        <f>외인!CW29+기관!CW29</f>
        <v>1667.73</v>
      </c>
      <c r="CX29" s="28">
        <f>외인!CX29+기관!CX29</f>
        <v>405504.12</v>
      </c>
      <c r="CY29" s="28">
        <f>외인!CY29+기관!CY29</f>
        <v>441.1</v>
      </c>
      <c r="CZ29" s="28">
        <f>외인!CZ29+기관!CZ29</f>
        <v>36364.92</v>
      </c>
      <c r="DA29" s="28">
        <f>외인!DA29+기관!DA29</f>
        <v>64.930000000000007</v>
      </c>
      <c r="DB29" s="28">
        <f>외인!DB29+기관!DB29</f>
        <v>100986.96</v>
      </c>
      <c r="DC29" s="28">
        <f>외인!DC29+기관!DC29</f>
        <v>77.64</v>
      </c>
      <c r="DD29" s="28">
        <f>외인!DD29+기관!DD29</f>
        <v>19195.68</v>
      </c>
      <c r="DE29" s="28">
        <f>외인!DE29+기관!DE29</f>
        <v>30.06</v>
      </c>
      <c r="DF29" s="28">
        <f>외인!DF29+기관!DF29</f>
        <v>125737.62</v>
      </c>
      <c r="DG29" s="28">
        <f>외인!DG29+기관!DG29</f>
        <v>160.22</v>
      </c>
      <c r="DH29" s="28">
        <f>외인!DH29+기관!DH29</f>
        <v>59060.88</v>
      </c>
      <c r="DI29" s="28">
        <f>외인!DI29+기관!DI29</f>
        <v>94.2</v>
      </c>
      <c r="DJ29" s="28">
        <f>외인!DJ29+기관!DJ29</f>
        <v>1201337.3999999999</v>
      </c>
      <c r="DK29" s="28">
        <f>외인!DK29+기관!DK29</f>
        <v>2199.79</v>
      </c>
      <c r="DL29" s="28">
        <f>외인!DL29+기관!DL29</f>
        <v>217780.68</v>
      </c>
      <c r="DM29" s="28">
        <f>외인!DM29+기관!DM29</f>
        <v>-295.81000000000006</v>
      </c>
      <c r="DN29" s="28">
        <f>외인!DN29+기관!DN29</f>
        <v>3892171.64</v>
      </c>
      <c r="DO29" s="28">
        <f>외인!DO29+기관!DO29</f>
        <v>1667.73</v>
      </c>
      <c r="DP29" s="28">
        <f>외인!DP29+기관!DP29</f>
        <v>164702.66</v>
      </c>
      <c r="DQ29" s="28">
        <f>외인!DQ29+기관!DQ29</f>
        <v>304.02000000000004</v>
      </c>
      <c r="DR29" s="28">
        <f>외인!DR29+기관!DR29</f>
        <v>85367.5</v>
      </c>
      <c r="DS29" s="28">
        <f>외인!DS29+기관!DS29</f>
        <v>193.71</v>
      </c>
      <c r="DT29" s="28">
        <f>외인!DT29+기관!DT29</f>
        <v>289409</v>
      </c>
      <c r="DU29" s="28">
        <f>외인!DU29+기관!DU29</f>
        <v>-440.78999999999996</v>
      </c>
      <c r="DV29" s="28">
        <f>외인!DV29+기관!DV29</f>
        <v>72062.7</v>
      </c>
      <c r="DW29" s="28">
        <f>외인!DW29+기관!DW29</f>
        <v>24.780000000000005</v>
      </c>
      <c r="DX29" s="28">
        <f>외인!DX29+기관!DX29</f>
        <v>204888</v>
      </c>
      <c r="DY29" s="28">
        <f>외인!DY29+기관!DY29</f>
        <v>97.12</v>
      </c>
      <c r="DZ29" s="28">
        <f>외인!DZ29+기관!DZ29</f>
        <v>21572.9</v>
      </c>
      <c r="EA29" s="28">
        <f>외인!EA29+기관!EA29</f>
        <v>9.02</v>
      </c>
      <c r="EB29" s="28">
        <f>외인!EB29+기관!EB29</f>
        <v>30058.94</v>
      </c>
      <c r="EC29" s="28">
        <f>외인!EC29+기관!EC29</f>
        <v>11.629999999999999</v>
      </c>
      <c r="ED29" s="28">
        <f>외인!ED29+기관!ED29</f>
        <v>21551.08</v>
      </c>
      <c r="EE29" s="28">
        <f>외인!EE29+기관!EE29</f>
        <v>83.740000000000009</v>
      </c>
      <c r="EF29" s="28">
        <f>외인!EF29+기관!EF29</f>
        <v>539831.12</v>
      </c>
      <c r="EG29" s="28">
        <f>외인!EG29+기관!EG29</f>
        <v>472.86</v>
      </c>
      <c r="EH29" s="28">
        <f>외인!EH29+기관!EH29</f>
        <v>385188.84</v>
      </c>
      <c r="EI29" s="28">
        <f>외인!EI29+기관!EI29</f>
        <v>300.89999999999998</v>
      </c>
      <c r="EJ29" s="28">
        <f>외인!EJ29+기관!EJ29</f>
        <v>203575.6</v>
      </c>
      <c r="EK29" s="28">
        <f>외인!EK29+기관!EK29</f>
        <v>266.90000000000003</v>
      </c>
      <c r="EL29" s="28">
        <f>외인!EL29+기관!EL29</f>
        <v>81882.06</v>
      </c>
      <c r="EM29" s="28">
        <f>외인!EM29+기관!EM29</f>
        <v>90.5</v>
      </c>
      <c r="EN29" s="28">
        <f>외인!EN29+기관!EN29</f>
        <v>85367.5</v>
      </c>
      <c r="EO29" s="28">
        <f>외인!EO29+기관!EO29</f>
        <v>193.71</v>
      </c>
      <c r="EP29" s="28">
        <f>외인!EP29+기관!EP29</f>
        <v>305425.86</v>
      </c>
      <c r="EQ29" s="28">
        <f>외인!EQ29+기관!EQ29</f>
        <v>57.75</v>
      </c>
      <c r="ER29" s="28">
        <f>외인!ER29+기관!ER29</f>
        <v>25738.959999999999</v>
      </c>
      <c r="ES29" s="28">
        <f>외인!ES29+기관!ES29</f>
        <v>-47.33</v>
      </c>
      <c r="ET29" s="28">
        <f>외인!ET29+기관!ET29</f>
        <v>229242.94</v>
      </c>
      <c r="EU29" s="28">
        <f>외인!EU29+기관!EU29</f>
        <v>463.96000000000004</v>
      </c>
      <c r="EV29" s="28">
        <f>외인!EV29+기관!EV29</f>
        <v>111264.78</v>
      </c>
      <c r="EW29" s="28">
        <f>외인!EW29+기관!EW29</f>
        <v>-10.849999999999994</v>
      </c>
      <c r="EX29" s="28">
        <f>외인!EX29+기관!EX29</f>
        <v>106264.9</v>
      </c>
      <c r="EY29" s="28">
        <f>외인!EY29+기관!EY29</f>
        <v>-47.370000000000005</v>
      </c>
    </row>
    <row r="30" spans="1:155">
      <c r="A30" s="27">
        <f>외인!A30</f>
        <v>46076</v>
      </c>
      <c r="B30" s="28">
        <f>외인!B30+기관!B30</f>
        <v>9344161.7400000002</v>
      </c>
      <c r="C30" s="28">
        <f>외인!C30+기관!C30</f>
        <v>3883.73</v>
      </c>
      <c r="D30" s="28">
        <f>외인!D30+기관!D30</f>
        <v>1263858.74</v>
      </c>
      <c r="E30" s="28">
        <f>외인!E30+기관!E30</f>
        <v>955.65</v>
      </c>
      <c r="F30" s="28">
        <f>외인!F30+기관!F30</f>
        <v>3993462.76</v>
      </c>
      <c r="G30" s="28">
        <f>외인!G30+기관!G30</f>
        <v>-1357.1299999999997</v>
      </c>
      <c r="H30" s="28">
        <f>외인!H30+기관!H30</f>
        <v>590383.42000000004</v>
      </c>
      <c r="I30" s="28">
        <f>외인!I30+기관!I30</f>
        <v>584.69000000000005</v>
      </c>
      <c r="J30" s="28">
        <f>외인!J30+기관!J30</f>
        <v>82231.62</v>
      </c>
      <c r="K30" s="28">
        <f>외인!K30+기관!K30</f>
        <v>140.66000000000003</v>
      </c>
      <c r="L30" s="28">
        <f>외인!L30+기관!L30</f>
        <v>546261.52</v>
      </c>
      <c r="M30" s="28">
        <f>외인!M30+기관!M30</f>
        <v>516.30999999999995</v>
      </c>
      <c r="N30" s="28">
        <f>외인!N30+기관!N30</f>
        <v>504159.52</v>
      </c>
      <c r="O30" s="28">
        <f>외인!O30+기관!O30</f>
        <v>320.5</v>
      </c>
      <c r="P30" s="28">
        <f>외인!P30+기관!P30</f>
        <v>437390.26</v>
      </c>
      <c r="Q30" s="28">
        <f>외인!Q30+기관!Q30</f>
        <v>553.04</v>
      </c>
      <c r="R30" s="28">
        <f>외인!R30+기관!R30</f>
        <v>291532.18</v>
      </c>
      <c r="S30" s="28">
        <f>외인!S30+기관!S30</f>
        <v>-323.07</v>
      </c>
      <c r="T30" s="28">
        <f>외인!T30+기관!T30</f>
        <v>18999.68</v>
      </c>
      <c r="U30" s="28">
        <f>외인!U30+기관!U30</f>
        <v>30.96</v>
      </c>
      <c r="V30" s="28">
        <f>외인!V30+기관!V30</f>
        <v>199788.24</v>
      </c>
      <c r="W30" s="28">
        <f>외인!W30+기관!W30</f>
        <v>-65.72</v>
      </c>
      <c r="X30" s="28">
        <f>외인!X30+기관!X30</f>
        <v>3821316.26</v>
      </c>
      <c r="Y30" s="28">
        <f>외인!Y30+기관!Y30</f>
        <v>104.3599999999999</v>
      </c>
      <c r="Z30" s="28">
        <f>외인!Z30+기관!Z30</f>
        <v>107183.56</v>
      </c>
      <c r="AA30" s="28">
        <f>외인!AA30+기관!AA30</f>
        <v>-98.68</v>
      </c>
      <c r="AB30" s="28">
        <f>외인!AB30+기관!AB30</f>
        <v>462058.66</v>
      </c>
      <c r="AC30" s="28">
        <f>외인!AC30+기관!AC30</f>
        <v>-39.860000000000014</v>
      </c>
      <c r="AD30" s="28">
        <f>외인!AD30+기관!AD30</f>
        <v>45689.66</v>
      </c>
      <c r="AE30" s="28">
        <f>외인!AE30+기관!AE30</f>
        <v>119.06</v>
      </c>
      <c r="AF30" s="28">
        <f>외인!AF30+기관!AF30</f>
        <v>52841.26</v>
      </c>
      <c r="AG30" s="28">
        <f>외인!AG30+기관!AG30</f>
        <v>44.650000000000006</v>
      </c>
      <c r="AH30" s="28">
        <f>외인!AH30+기관!AH30</f>
        <v>438149.72</v>
      </c>
      <c r="AI30" s="28">
        <f>외인!AI30+기관!AI30</f>
        <v>909.76</v>
      </c>
      <c r="AJ30" s="28">
        <f>외인!AJ30+기관!AJ30</f>
        <v>257906.32</v>
      </c>
      <c r="AK30" s="28">
        <f>외인!AK30+기관!AK30</f>
        <v>-378.17</v>
      </c>
      <c r="AL30" s="28">
        <f>외인!AL30+기관!AL30</f>
        <v>190716.64</v>
      </c>
      <c r="AM30" s="28">
        <f>외인!AM30+기관!AM30</f>
        <v>38.300000000000004</v>
      </c>
      <c r="AN30" s="28">
        <f>외인!AN30+기관!AN30</f>
        <v>354550.42</v>
      </c>
      <c r="AO30" s="28">
        <f>외인!AO30+기관!AO30</f>
        <v>338.54</v>
      </c>
      <c r="AP30" s="28">
        <f>외인!AP30+기관!AP30</f>
        <v>240996.68</v>
      </c>
      <c r="AQ30" s="28">
        <f>외인!AQ30+기관!AQ30</f>
        <v>378.65</v>
      </c>
      <c r="AR30" s="28">
        <f>외인!AR30+기관!AR30</f>
        <v>54302.78</v>
      </c>
      <c r="AS30" s="28">
        <f>외인!AS30+기관!AS30</f>
        <v>120.77000000000001</v>
      </c>
      <c r="AT30" s="28">
        <f>외인!AT30+기관!AT30</f>
        <v>178801.64</v>
      </c>
      <c r="AU30" s="28">
        <f>외인!AU30+기관!AU30</f>
        <v>253.42000000000002</v>
      </c>
      <c r="AV30" s="28">
        <f>외인!AV30+기관!AV30</f>
        <v>107131.68</v>
      </c>
      <c r="AW30" s="28">
        <f>외인!AW30+기관!AW30</f>
        <v>208.69</v>
      </c>
      <c r="AX30" s="28">
        <f>외인!AX30+기관!AX30</f>
        <v>103561.8</v>
      </c>
      <c r="AY30" s="28">
        <f>외인!AY30+기관!AY30</f>
        <v>208.01</v>
      </c>
      <c r="AZ30" s="28">
        <f>외인!AZ30+기관!AZ30</f>
        <v>4092018.58</v>
      </c>
      <c r="BA30" s="28">
        <f>외인!BA30+기관!BA30</f>
        <v>606.71</v>
      </c>
      <c r="BB30" s="28">
        <f>외인!BB30+기관!BB30</f>
        <v>217089.1</v>
      </c>
      <c r="BC30" s="28">
        <f>외인!BC30+기관!BC30</f>
        <v>-265.57</v>
      </c>
      <c r="BD30" s="28">
        <f>외인!BD30+기관!BD30</f>
        <v>100502</v>
      </c>
      <c r="BE30" s="28">
        <f>외인!BE30+기관!BE30</f>
        <v>63.24</v>
      </c>
      <c r="BF30" s="28">
        <f>외인!BF30+기관!BF30</f>
        <v>0</v>
      </c>
      <c r="BG30" s="28">
        <f>외인!BG30+기관!BG30</f>
        <v>0</v>
      </c>
      <c r="BH30" s="28">
        <f>외인!BH30+기관!BH30</f>
        <v>187624.08</v>
      </c>
      <c r="BI30" s="28">
        <f>외인!BI30+기관!BI30</f>
        <v>193.17</v>
      </c>
      <c r="BJ30" s="28">
        <f>외인!BJ30+기관!BJ30</f>
        <v>245952.16</v>
      </c>
      <c r="BK30" s="28">
        <f>외인!BK30+기관!BK30</f>
        <v>318.57</v>
      </c>
      <c r="BL30" s="28">
        <f>외인!BL30+기관!BL30</f>
        <v>104689.24</v>
      </c>
      <c r="BM30" s="28">
        <f>외인!BM30+기관!BM30</f>
        <v>-12.65</v>
      </c>
      <c r="BN30" s="28">
        <f>외인!BN30+기관!BN30</f>
        <v>96831.82</v>
      </c>
      <c r="BO30" s="28">
        <f>외인!BO30+기관!BO30</f>
        <v>95.75</v>
      </c>
      <c r="BP30" s="28">
        <f>외인!BP30+기관!BP30</f>
        <v>128038.98</v>
      </c>
      <c r="BQ30" s="28">
        <f>외인!BQ30+기관!BQ30</f>
        <v>167.26</v>
      </c>
      <c r="BR30" s="28">
        <f>외인!BR30+기관!BR30</f>
        <v>514461.82</v>
      </c>
      <c r="BS30" s="28">
        <f>외인!BS30+기관!BS30</f>
        <v>805.69</v>
      </c>
      <c r="BT30" s="28">
        <f>외인!BT30+기관!BT30</f>
        <v>3895798.96</v>
      </c>
      <c r="BU30" s="28">
        <f>외인!BU30+기관!BU30</f>
        <v>115.27000000000021</v>
      </c>
      <c r="BV30" s="28">
        <f>외인!BV30+기관!BV30</f>
        <v>742757.3</v>
      </c>
      <c r="BW30" s="28">
        <f>외인!BW30+기관!BW30</f>
        <v>415.37</v>
      </c>
      <c r="BX30" s="28">
        <f>외인!BX30+기관!BX30</f>
        <v>168670.68</v>
      </c>
      <c r="BY30" s="28">
        <f>외인!BY30+기관!BY30</f>
        <v>303.24</v>
      </c>
      <c r="BZ30" s="28">
        <f>외인!BZ30+기관!BZ30</f>
        <v>545267.06000000006</v>
      </c>
      <c r="CA30" s="28">
        <f>외인!CA30+기관!CA30</f>
        <v>376.84000000000003</v>
      </c>
      <c r="CB30" s="28">
        <f>외인!CB30+기관!CB30</f>
        <v>30138.7</v>
      </c>
      <c r="CC30" s="28">
        <f>외인!CC30+기관!CC30</f>
        <v>55.180000000000007</v>
      </c>
      <c r="CD30" s="28">
        <f>외인!CD30+기관!CD30</f>
        <v>77328.12</v>
      </c>
      <c r="CE30" s="28">
        <f>외인!CE30+기관!CE30</f>
        <v>59.72</v>
      </c>
      <c r="CF30" s="28">
        <f>외인!CF30+기관!CF30</f>
        <v>52490.04</v>
      </c>
      <c r="CG30" s="28">
        <f>외인!CG30+기관!CG30</f>
        <v>-11.93</v>
      </c>
      <c r="CH30" s="28">
        <f>외인!CH30+기관!CH30</f>
        <v>149671.64000000001</v>
      </c>
      <c r="CI30" s="28">
        <f>외인!CI30+기관!CI30</f>
        <v>203.6</v>
      </c>
      <c r="CJ30" s="28">
        <f>외인!CJ30+기관!CJ30</f>
        <v>832801.36</v>
      </c>
      <c r="CK30" s="28">
        <f>외인!CK30+기관!CK30</f>
        <v>1105.06</v>
      </c>
      <c r="CL30" s="28">
        <f>외인!CL30+기관!CL30</f>
        <v>515460.84</v>
      </c>
      <c r="CM30" s="28">
        <f>외인!CM30+기관!CM30</f>
        <v>-34.110000000000014</v>
      </c>
      <c r="CN30" s="28">
        <f>외인!CN30+기관!CN30</f>
        <v>272661.34000000003</v>
      </c>
      <c r="CO30" s="28">
        <f>외인!CO30+기관!CO30</f>
        <v>-436.70000000000005</v>
      </c>
      <c r="CP30" s="28">
        <f>외인!CP30+기관!CP30</f>
        <v>218645.94</v>
      </c>
      <c r="CQ30" s="28">
        <f>외인!CQ30+기관!CQ30</f>
        <v>-266.11</v>
      </c>
      <c r="CR30" s="28">
        <f>외인!CR30+기관!CR30</f>
        <v>363532.79999999999</v>
      </c>
      <c r="CS30" s="28">
        <f>외인!CS30+기관!CS30</f>
        <v>-306.97999999999996</v>
      </c>
      <c r="CT30" s="28">
        <f>외인!CT30+기관!CT30</f>
        <v>209422.56</v>
      </c>
      <c r="CU30" s="28">
        <f>외인!CU30+기관!CU30</f>
        <v>152.57</v>
      </c>
      <c r="CV30" s="28">
        <f>외인!CV30+기관!CV30</f>
        <v>3895798.96</v>
      </c>
      <c r="CW30" s="28">
        <f>외인!CW30+기관!CW30</f>
        <v>115.27000000000021</v>
      </c>
      <c r="CX30" s="28">
        <f>외인!CX30+기관!CX30</f>
        <v>402832.46</v>
      </c>
      <c r="CY30" s="28">
        <f>외인!CY30+기관!CY30</f>
        <v>298.14999999999998</v>
      </c>
      <c r="CZ30" s="28">
        <f>외인!CZ30+기관!CZ30</f>
        <v>36974.44</v>
      </c>
      <c r="DA30" s="28">
        <f>외인!DA30+기관!DA30</f>
        <v>92.2</v>
      </c>
      <c r="DB30" s="28">
        <f>외인!DB30+기관!DB30</f>
        <v>100502</v>
      </c>
      <c r="DC30" s="28">
        <f>외인!DC30+기관!DC30</f>
        <v>63.24</v>
      </c>
      <c r="DD30" s="28">
        <f>외인!DD30+기관!DD30</f>
        <v>18999.68</v>
      </c>
      <c r="DE30" s="28">
        <f>외인!DE30+기관!DE30</f>
        <v>30.96</v>
      </c>
      <c r="DF30" s="28">
        <f>외인!DF30+기관!DF30</f>
        <v>125977.82</v>
      </c>
      <c r="DG30" s="28">
        <f>외인!DG30+기관!DG30</f>
        <v>186.76</v>
      </c>
      <c r="DH30" s="28">
        <f>외인!DH30+기관!DH30</f>
        <v>59268.04</v>
      </c>
      <c r="DI30" s="28">
        <f>외인!DI30+기관!DI30</f>
        <v>62.260000000000005</v>
      </c>
      <c r="DJ30" s="28">
        <f>외인!DJ30+기관!DJ30</f>
        <v>1207374.46</v>
      </c>
      <c r="DK30" s="28">
        <f>외인!DK30+기관!DK30</f>
        <v>1995.13</v>
      </c>
      <c r="DL30" s="28">
        <f>외인!DL30+기관!DL30</f>
        <v>209913.06</v>
      </c>
      <c r="DM30" s="28">
        <f>외인!DM30+기관!DM30</f>
        <v>-483.97</v>
      </c>
      <c r="DN30" s="28">
        <f>외인!DN30+기관!DN30</f>
        <v>3895798.96</v>
      </c>
      <c r="DO30" s="28">
        <f>외인!DO30+기관!DO30</f>
        <v>115.27000000000021</v>
      </c>
      <c r="DP30" s="28">
        <f>외인!DP30+기관!DP30</f>
        <v>167663.94</v>
      </c>
      <c r="DQ30" s="28">
        <f>외인!DQ30+기관!DQ30</f>
        <v>382.41</v>
      </c>
      <c r="DR30" s="28">
        <f>외인!DR30+기관!DR30</f>
        <v>86411.72</v>
      </c>
      <c r="DS30" s="28">
        <f>외인!DS30+기관!DS30</f>
        <v>169.94</v>
      </c>
      <c r="DT30" s="28">
        <f>외인!DT30+기관!DT30</f>
        <v>291532.18</v>
      </c>
      <c r="DU30" s="28">
        <f>외인!DU30+기관!DU30</f>
        <v>-323.07</v>
      </c>
      <c r="DV30" s="28">
        <f>외인!DV30+기관!DV30</f>
        <v>71668.58</v>
      </c>
      <c r="DW30" s="28">
        <f>외인!DW30+기관!DW30</f>
        <v>16.149999999999999</v>
      </c>
      <c r="DX30" s="28">
        <f>외인!DX30+기관!DX30</f>
        <v>199788.24</v>
      </c>
      <c r="DY30" s="28">
        <f>외인!DY30+기관!DY30</f>
        <v>-65.72</v>
      </c>
      <c r="DZ30" s="28">
        <f>외인!DZ30+기관!DZ30</f>
        <v>21695.7</v>
      </c>
      <c r="EA30" s="28">
        <f>외인!EA30+기관!EA30</f>
        <v>9.34</v>
      </c>
      <c r="EB30" s="28">
        <f>외인!EB30+기관!EB30</f>
        <v>30100.74</v>
      </c>
      <c r="EC30" s="28">
        <f>외인!EC30+기관!EC30</f>
        <v>-12.55</v>
      </c>
      <c r="ED30" s="28">
        <f>외인!ED30+기관!ED30</f>
        <v>21728.98</v>
      </c>
      <c r="EE30" s="28">
        <f>외인!EE30+기관!EE30</f>
        <v>64.540000000000006</v>
      </c>
      <c r="EF30" s="28">
        <f>외인!EF30+기관!EF30</f>
        <v>547090.1</v>
      </c>
      <c r="EG30" s="28">
        <f>외인!EG30+기관!EG30</f>
        <v>558.16000000000008</v>
      </c>
      <c r="EH30" s="28">
        <f>외인!EH30+기관!EH30</f>
        <v>388816.7</v>
      </c>
      <c r="EI30" s="28">
        <f>외인!EI30+기관!EI30</f>
        <v>287.77999999999997</v>
      </c>
      <c r="EJ30" s="28">
        <f>외인!EJ30+기관!EJ30</f>
        <v>206766.56</v>
      </c>
      <c r="EK30" s="28">
        <f>외인!EK30+기관!EK30</f>
        <v>272.91000000000003</v>
      </c>
      <c r="EL30" s="28">
        <f>외인!EL30+기관!EL30</f>
        <v>82416.740000000005</v>
      </c>
      <c r="EM30" s="28">
        <f>외인!EM30+기관!EM30</f>
        <v>57.9</v>
      </c>
      <c r="EN30" s="28">
        <f>외인!EN30+기관!EN30</f>
        <v>86411.72</v>
      </c>
      <c r="EO30" s="28">
        <f>외인!EO30+기관!EO30</f>
        <v>169.94</v>
      </c>
      <c r="EP30" s="28">
        <f>외인!EP30+기관!EP30</f>
        <v>302935.32</v>
      </c>
      <c r="EQ30" s="28">
        <f>외인!EQ30+기관!EQ30</f>
        <v>60.400000000000006</v>
      </c>
      <c r="ER30" s="28">
        <f>외인!ER30+기관!ER30</f>
        <v>25655.599999999999</v>
      </c>
      <c r="ES30" s="28">
        <f>외인!ES30+기관!ES30</f>
        <v>-118.15</v>
      </c>
      <c r="ET30" s="28">
        <f>외인!ET30+기관!ET30</f>
        <v>240996.68</v>
      </c>
      <c r="EU30" s="28">
        <f>외인!EU30+기관!EU30</f>
        <v>378.65</v>
      </c>
      <c r="EV30" s="28">
        <f>외인!EV30+기관!EV30</f>
        <v>107183.56</v>
      </c>
      <c r="EW30" s="28">
        <f>외인!EW30+기관!EW30</f>
        <v>-98.68</v>
      </c>
      <c r="EX30" s="28">
        <f>외인!EX30+기관!EX30</f>
        <v>111462.38</v>
      </c>
      <c r="EY30" s="28">
        <f>외인!EY30+기관!EY30</f>
        <v>-167.42</v>
      </c>
    </row>
    <row r="31" spans="1:155">
      <c r="A31" s="27">
        <f>외인!A31</f>
        <v>46077</v>
      </c>
      <c r="B31" s="28">
        <f>외인!B31+기관!B31</f>
        <v>9541531.9800000004</v>
      </c>
      <c r="C31" s="28">
        <f>외인!C31+기관!C31</f>
        <v>1684.2500000000005</v>
      </c>
      <c r="D31" s="28">
        <f>외인!D31+기관!D31</f>
        <v>1278013.5</v>
      </c>
      <c r="E31" s="28">
        <f>외인!E31+기관!E31</f>
        <v>1094.75</v>
      </c>
      <c r="F31" s="28">
        <f>외인!F31+기관!F31</f>
        <v>4078115.16</v>
      </c>
      <c r="G31" s="28">
        <f>외인!G31+기관!G31</f>
        <v>-3941.17</v>
      </c>
      <c r="H31" s="28">
        <f>외인!H31+기관!H31</f>
        <v>615833.78</v>
      </c>
      <c r="I31" s="28">
        <f>외인!I31+기관!I31</f>
        <v>946.22</v>
      </c>
      <c r="J31" s="28">
        <f>외인!J31+기관!J31</f>
        <v>82231.02</v>
      </c>
      <c r="K31" s="28">
        <f>외인!K31+기관!K31</f>
        <v>120.94000000000001</v>
      </c>
      <c r="L31" s="28">
        <f>외인!L31+기관!L31</f>
        <v>569616.04</v>
      </c>
      <c r="M31" s="28">
        <f>외인!M31+기관!M31</f>
        <v>810.73</v>
      </c>
      <c r="N31" s="28">
        <f>외인!N31+기관!N31</f>
        <v>506873.18</v>
      </c>
      <c r="O31" s="28">
        <f>외인!O31+기관!O31</f>
        <v>257.75</v>
      </c>
      <c r="P31" s="28">
        <f>외인!P31+기관!P31</f>
        <v>442283.62</v>
      </c>
      <c r="Q31" s="28">
        <f>외인!Q31+기관!Q31</f>
        <v>600.48</v>
      </c>
      <c r="R31" s="28">
        <f>외인!R31+기관!R31</f>
        <v>290556.08</v>
      </c>
      <c r="S31" s="28">
        <f>외인!S31+기관!S31</f>
        <v>-196.71999999999997</v>
      </c>
      <c r="T31" s="28">
        <f>외인!T31+기관!T31</f>
        <v>18803.12</v>
      </c>
      <c r="U31" s="28">
        <f>외인!U31+기관!U31</f>
        <v>30.439999999999998</v>
      </c>
      <c r="V31" s="28">
        <f>외인!V31+기관!V31</f>
        <v>204915.62</v>
      </c>
      <c r="W31" s="28">
        <f>외인!W31+기관!W31</f>
        <v>333.53000000000003</v>
      </c>
      <c r="X31" s="28">
        <f>외인!X31+기관!X31</f>
        <v>3984506.58</v>
      </c>
      <c r="Y31" s="28">
        <f>외인!Y31+기관!Y31</f>
        <v>-1678.79</v>
      </c>
      <c r="Z31" s="28">
        <f>외인!Z31+기관!Z31</f>
        <v>104371.86</v>
      </c>
      <c r="AA31" s="28">
        <f>외인!AA31+기관!AA31</f>
        <v>-126.89999999999998</v>
      </c>
      <c r="AB31" s="28">
        <f>외인!AB31+기관!AB31</f>
        <v>453347.78</v>
      </c>
      <c r="AC31" s="28">
        <f>외인!AC31+기관!AC31</f>
        <v>-97.800000000000011</v>
      </c>
      <c r="AD31" s="28">
        <f>외인!AD31+기관!AD31</f>
        <v>47490.98</v>
      </c>
      <c r="AE31" s="28">
        <f>외인!AE31+기관!AE31</f>
        <v>121.58000000000001</v>
      </c>
      <c r="AF31" s="28">
        <f>외인!AF31+기관!AF31</f>
        <v>53003.3</v>
      </c>
      <c r="AG31" s="28">
        <f>외인!AG31+기관!AG31</f>
        <v>35.53</v>
      </c>
      <c r="AH31" s="28">
        <f>외인!AH31+기관!AH31</f>
        <v>430882.66</v>
      </c>
      <c r="AI31" s="28">
        <f>외인!AI31+기관!AI31</f>
        <v>821.53</v>
      </c>
      <c r="AJ31" s="28">
        <f>외인!AJ31+기관!AJ31</f>
        <v>257293.18</v>
      </c>
      <c r="AK31" s="28">
        <f>외인!AK31+기관!AK31</f>
        <v>-203.89</v>
      </c>
      <c r="AL31" s="28">
        <f>외인!AL31+기관!AL31</f>
        <v>192052.26</v>
      </c>
      <c r="AM31" s="28">
        <f>외인!AM31+기관!AM31</f>
        <v>25.650000000000002</v>
      </c>
      <c r="AN31" s="28">
        <f>외인!AN31+기관!AN31</f>
        <v>355924.32</v>
      </c>
      <c r="AO31" s="28">
        <f>외인!AO31+기관!AO31</f>
        <v>268.8</v>
      </c>
      <c r="AP31" s="28">
        <f>외인!AP31+기관!AP31</f>
        <v>244370.06</v>
      </c>
      <c r="AQ31" s="28">
        <f>외인!AQ31+기관!AQ31</f>
        <v>396.85</v>
      </c>
      <c r="AR31" s="28">
        <f>외인!AR31+기관!AR31</f>
        <v>53930.52</v>
      </c>
      <c r="AS31" s="28">
        <f>외인!AS31+기관!AS31</f>
        <v>94.18</v>
      </c>
      <c r="AT31" s="28">
        <f>외인!AT31+기관!AT31</f>
        <v>180392.2</v>
      </c>
      <c r="AU31" s="28">
        <f>외인!AU31+기관!AU31</f>
        <v>309.28999999999996</v>
      </c>
      <c r="AV31" s="28">
        <f>외인!AV31+기관!AV31</f>
        <v>106356.76</v>
      </c>
      <c r="AW31" s="28">
        <f>외인!AW31+기관!AW31</f>
        <v>110.22</v>
      </c>
      <c r="AX31" s="28">
        <f>외인!AX31+기관!AX31</f>
        <v>106700.68</v>
      </c>
      <c r="AY31" s="28">
        <f>외인!AY31+기관!AY31</f>
        <v>216.85</v>
      </c>
      <c r="AZ31" s="28">
        <f>외인!AZ31+기관!AZ31</f>
        <v>4264959.0199999996</v>
      </c>
      <c r="BA31" s="28">
        <f>외인!BA31+기관!BA31</f>
        <v>-910.82999999999993</v>
      </c>
      <c r="BB31" s="28">
        <f>외인!BB31+기관!BB31</f>
        <v>209586.12</v>
      </c>
      <c r="BC31" s="28">
        <f>외인!BC31+기관!BC31</f>
        <v>-338.73</v>
      </c>
      <c r="BD31" s="28">
        <f>외인!BD31+기관!BD31</f>
        <v>100426.72</v>
      </c>
      <c r="BE31" s="28">
        <f>외인!BE31+기관!BE31</f>
        <v>66.3</v>
      </c>
      <c r="BF31" s="28">
        <f>외인!BF31+기관!BF31</f>
        <v>0</v>
      </c>
      <c r="BG31" s="28">
        <f>외인!BG31+기관!BG31</f>
        <v>0</v>
      </c>
      <c r="BH31" s="28">
        <f>외인!BH31+기관!BH31</f>
        <v>192838.82</v>
      </c>
      <c r="BI31" s="28">
        <f>외인!BI31+기관!BI31</f>
        <v>222.7</v>
      </c>
      <c r="BJ31" s="28">
        <f>외인!BJ31+기관!BJ31</f>
        <v>253238.24</v>
      </c>
      <c r="BK31" s="28">
        <f>외인!BK31+기관!BK31</f>
        <v>265.94</v>
      </c>
      <c r="BL31" s="28">
        <f>외인!BL31+기관!BL31</f>
        <v>110904.78</v>
      </c>
      <c r="BM31" s="28">
        <f>외인!BM31+기관!BM31</f>
        <v>53.35</v>
      </c>
      <c r="BN31" s="28">
        <f>외인!BN31+기관!BN31</f>
        <v>98481.24</v>
      </c>
      <c r="BO31" s="28">
        <f>외인!BO31+기관!BO31</f>
        <v>51.080000000000005</v>
      </c>
      <c r="BP31" s="28">
        <f>외인!BP31+기관!BP31</f>
        <v>130249.58</v>
      </c>
      <c r="BQ31" s="28">
        <f>외인!BQ31+기관!BQ31</f>
        <v>203.91</v>
      </c>
      <c r="BR31" s="28">
        <f>외인!BR31+기관!BR31</f>
        <v>520922.88</v>
      </c>
      <c r="BS31" s="28">
        <f>외인!BS31+기관!BS31</f>
        <v>858.51</v>
      </c>
      <c r="BT31" s="28">
        <f>외인!BT31+기관!BT31</f>
        <v>4062254.52</v>
      </c>
      <c r="BU31" s="28">
        <f>외인!BU31+기관!BU31</f>
        <v>-1542.54</v>
      </c>
      <c r="BV31" s="28">
        <f>외인!BV31+기관!BV31</f>
        <v>759002.16</v>
      </c>
      <c r="BW31" s="28">
        <f>외인!BW31+기관!BW31</f>
        <v>412.52000000000004</v>
      </c>
      <c r="BX31" s="28">
        <f>외인!BX31+기관!BX31</f>
        <v>170830.34</v>
      </c>
      <c r="BY31" s="28">
        <f>외인!BY31+기관!BY31</f>
        <v>272.82</v>
      </c>
      <c r="BZ31" s="28">
        <f>외인!BZ31+기관!BZ31</f>
        <v>547976.57999999996</v>
      </c>
      <c r="CA31" s="28">
        <f>외인!CA31+기관!CA31</f>
        <v>294.44</v>
      </c>
      <c r="CB31" s="28">
        <f>외인!CB31+기관!CB31</f>
        <v>29808.9</v>
      </c>
      <c r="CC31" s="28">
        <f>외인!CC31+기관!CC31</f>
        <v>29.790000000000003</v>
      </c>
      <c r="CD31" s="28">
        <f>외인!CD31+기관!CD31</f>
        <v>76546.960000000006</v>
      </c>
      <c r="CE31" s="28">
        <f>외인!CE31+기관!CE31</f>
        <v>62.5</v>
      </c>
      <c r="CF31" s="28">
        <f>외인!CF31+기관!CF31</f>
        <v>52376.22</v>
      </c>
      <c r="CG31" s="28">
        <f>외인!CG31+기관!CG31</f>
        <v>32.090000000000003</v>
      </c>
      <c r="CH31" s="28">
        <f>외인!CH31+기관!CH31</f>
        <v>148168.56</v>
      </c>
      <c r="CI31" s="28">
        <f>외인!CI31+기관!CI31</f>
        <v>98.25</v>
      </c>
      <c r="CJ31" s="28">
        <f>외인!CJ31+기관!CJ31</f>
        <v>840077.4</v>
      </c>
      <c r="CK31" s="28">
        <f>외인!CK31+기관!CK31</f>
        <v>987.07</v>
      </c>
      <c r="CL31" s="28">
        <f>외인!CL31+기관!CL31</f>
        <v>506092.72</v>
      </c>
      <c r="CM31" s="28">
        <f>외인!CM31+기관!CM31</f>
        <v>-92.399999999999977</v>
      </c>
      <c r="CN31" s="28">
        <f>외인!CN31+기관!CN31</f>
        <v>264325.34000000003</v>
      </c>
      <c r="CO31" s="28">
        <f>외인!CO31+기관!CO31</f>
        <v>-670.69</v>
      </c>
      <c r="CP31" s="28">
        <f>외인!CP31+기관!CP31</f>
        <v>211075.86</v>
      </c>
      <c r="CQ31" s="28">
        <f>외인!CQ31+기관!CQ31</f>
        <v>-338.40999999999997</v>
      </c>
      <c r="CR31" s="28">
        <f>외인!CR31+기관!CR31</f>
        <v>362807.16</v>
      </c>
      <c r="CS31" s="28">
        <f>외인!CS31+기관!CS31</f>
        <v>-177.95999999999998</v>
      </c>
      <c r="CT31" s="28">
        <f>외인!CT31+기관!CT31</f>
        <v>216913.64</v>
      </c>
      <c r="CU31" s="28">
        <f>외인!CU31+기관!CU31</f>
        <v>182.06</v>
      </c>
      <c r="CV31" s="28">
        <f>외인!CV31+기관!CV31</f>
        <v>4062254.52</v>
      </c>
      <c r="CW31" s="28">
        <f>외인!CW31+기관!CW31</f>
        <v>-1542.54</v>
      </c>
      <c r="CX31" s="28">
        <f>외인!CX31+기관!CX31</f>
        <v>419341.46</v>
      </c>
      <c r="CY31" s="28">
        <f>외인!CY31+기관!CY31</f>
        <v>726.22</v>
      </c>
      <c r="CZ31" s="28">
        <f>외인!CZ31+기관!CZ31</f>
        <v>37912.9</v>
      </c>
      <c r="DA31" s="28">
        <f>외인!DA31+기관!DA31</f>
        <v>91.9</v>
      </c>
      <c r="DB31" s="28">
        <f>외인!DB31+기관!DB31</f>
        <v>100426.72</v>
      </c>
      <c r="DC31" s="28">
        <f>외인!DC31+기관!DC31</f>
        <v>66.3</v>
      </c>
      <c r="DD31" s="28">
        <f>외인!DD31+기관!DD31</f>
        <v>18803.12</v>
      </c>
      <c r="DE31" s="28">
        <f>외인!DE31+기관!DE31</f>
        <v>30.439999999999998</v>
      </c>
      <c r="DF31" s="28">
        <f>외인!DF31+기관!DF31</f>
        <v>126464.9</v>
      </c>
      <c r="DG31" s="28">
        <f>외인!DG31+기관!DG31</f>
        <v>169.88</v>
      </c>
      <c r="DH31" s="28">
        <f>외인!DH31+기관!DH31</f>
        <v>58819.74</v>
      </c>
      <c r="DI31" s="28">
        <f>외인!DI31+기관!DI31</f>
        <v>68.989999999999995</v>
      </c>
      <c r="DJ31" s="28">
        <f>외인!DJ31+기관!DJ31</f>
        <v>1215445.6599999999</v>
      </c>
      <c r="DK31" s="28">
        <f>외인!DK31+기관!DK31</f>
        <v>1902</v>
      </c>
      <c r="DL31" s="28">
        <f>외인!DL31+기관!DL31</f>
        <v>204022.04</v>
      </c>
      <c r="DM31" s="28">
        <f>외인!DM31+기관!DM31</f>
        <v>-704.02</v>
      </c>
      <c r="DN31" s="28">
        <f>외인!DN31+기관!DN31</f>
        <v>4062254.52</v>
      </c>
      <c r="DO31" s="28">
        <f>외인!DO31+기관!DO31</f>
        <v>-1542.54</v>
      </c>
      <c r="DP31" s="28">
        <f>외인!DP31+기관!DP31</f>
        <v>169415.58</v>
      </c>
      <c r="DQ31" s="28">
        <f>외인!DQ31+기관!DQ31</f>
        <v>359.1</v>
      </c>
      <c r="DR31" s="28">
        <f>외인!DR31+기관!DR31</f>
        <v>86808.9</v>
      </c>
      <c r="DS31" s="28">
        <f>외인!DS31+기관!DS31</f>
        <v>106.08999999999999</v>
      </c>
      <c r="DT31" s="28">
        <f>외인!DT31+기관!DT31</f>
        <v>290556.08</v>
      </c>
      <c r="DU31" s="28">
        <f>외인!DU31+기관!DU31</f>
        <v>-196.71999999999997</v>
      </c>
      <c r="DV31" s="28">
        <f>외인!DV31+기관!DV31</f>
        <v>71915.16</v>
      </c>
      <c r="DW31" s="28">
        <f>외인!DW31+기관!DW31</f>
        <v>19.22</v>
      </c>
      <c r="DX31" s="28">
        <f>외인!DX31+기관!DX31</f>
        <v>204915.62</v>
      </c>
      <c r="DY31" s="28">
        <f>외인!DY31+기관!DY31</f>
        <v>333.53000000000003</v>
      </c>
      <c r="DZ31" s="28">
        <f>외인!DZ31+기관!DZ31</f>
        <v>21701.72</v>
      </c>
      <c r="EA31" s="28">
        <f>외인!EA31+기관!EA31</f>
        <v>13.870000000000001</v>
      </c>
      <c r="EB31" s="28">
        <f>외인!EB31+기관!EB31</f>
        <v>29830.18</v>
      </c>
      <c r="EC31" s="28">
        <f>외인!EC31+기관!EC31</f>
        <v>-16.98</v>
      </c>
      <c r="ED31" s="28">
        <f>외인!ED31+기관!ED31</f>
        <v>21906.66</v>
      </c>
      <c r="EE31" s="28">
        <f>외인!EE31+기관!EE31</f>
        <v>54.43</v>
      </c>
      <c r="EF31" s="28">
        <f>외인!EF31+기관!EF31</f>
        <v>553753.02</v>
      </c>
      <c r="EG31" s="28">
        <f>외인!EG31+기관!EG31</f>
        <v>521.37</v>
      </c>
      <c r="EH31" s="28">
        <f>외인!EH31+기관!EH31</f>
        <v>401944.12</v>
      </c>
      <c r="EI31" s="28">
        <f>외인!EI31+기관!EI31</f>
        <v>208.92000000000002</v>
      </c>
      <c r="EJ31" s="28">
        <f>외인!EJ31+기관!EJ31</f>
        <v>205427.3</v>
      </c>
      <c r="EK31" s="28">
        <f>외인!EK31+기관!EK31</f>
        <v>194.37</v>
      </c>
      <c r="EL31" s="28">
        <f>외인!EL31+기관!EL31</f>
        <v>81621.960000000006</v>
      </c>
      <c r="EM31" s="28">
        <f>외인!EM31+기관!EM31</f>
        <v>61.32</v>
      </c>
      <c r="EN31" s="28">
        <f>외인!EN31+기관!EN31</f>
        <v>86808.9</v>
      </c>
      <c r="EO31" s="28">
        <f>외인!EO31+기관!EO31</f>
        <v>106.08999999999999</v>
      </c>
      <c r="EP31" s="28">
        <f>외인!EP31+기관!EP31</f>
        <v>305990.84000000003</v>
      </c>
      <c r="EQ31" s="28">
        <f>외인!EQ31+기관!EQ31</f>
        <v>146.63999999999999</v>
      </c>
      <c r="ER31" s="28">
        <f>외인!ER31+기관!ER31</f>
        <v>25380.84</v>
      </c>
      <c r="ES31" s="28">
        <f>외인!ES31+기관!ES31</f>
        <v>-98.28</v>
      </c>
      <c r="ET31" s="28">
        <f>외인!ET31+기관!ET31</f>
        <v>244370.06</v>
      </c>
      <c r="EU31" s="28">
        <f>외인!EU31+기관!EU31</f>
        <v>396.85</v>
      </c>
      <c r="EV31" s="28">
        <f>외인!EV31+기관!EV31</f>
        <v>104371.86</v>
      </c>
      <c r="EW31" s="28">
        <f>외인!EW31+기관!EW31</f>
        <v>-126.89999999999998</v>
      </c>
      <c r="EX31" s="28">
        <f>외인!EX31+기관!EX31</f>
        <v>106704</v>
      </c>
      <c r="EY31" s="28">
        <f>외인!EY31+기관!EY31</f>
        <v>-211.51</v>
      </c>
    </row>
    <row r="32" spans="1:155">
      <c r="A32" s="27">
        <f>외인!A32</f>
        <v>46078</v>
      </c>
      <c r="B32" s="28">
        <f>외인!B32+기관!B32</f>
        <v>9724064.4399999995</v>
      </c>
      <c r="C32" s="28">
        <f>외인!C32+기관!C32</f>
        <v>2685.1099999999997</v>
      </c>
      <c r="D32" s="28">
        <f>외인!D32+기관!D32</f>
        <v>1278327.8</v>
      </c>
      <c r="E32" s="28">
        <f>외인!E32+기관!E32</f>
        <v>1330.68</v>
      </c>
      <c r="F32" s="28">
        <f>외인!F32+기관!F32</f>
        <v>4190730.16</v>
      </c>
      <c r="G32" s="28">
        <f>외인!G32+기관!G32</f>
        <v>-3859.4100000000003</v>
      </c>
      <c r="H32" s="28">
        <f>외인!H32+기관!H32</f>
        <v>632667.9</v>
      </c>
      <c r="I32" s="28">
        <f>외인!I32+기관!I32</f>
        <v>1742.82</v>
      </c>
      <c r="J32" s="28">
        <f>외인!J32+기관!J32</f>
        <v>82109.52</v>
      </c>
      <c r="K32" s="28">
        <f>외인!K32+기관!K32</f>
        <v>76.77</v>
      </c>
      <c r="L32" s="28">
        <f>외인!L32+기관!L32</f>
        <v>586095.6</v>
      </c>
      <c r="M32" s="28">
        <f>외인!M32+기관!M32</f>
        <v>1606.08</v>
      </c>
      <c r="N32" s="28">
        <f>외인!N32+기관!N32</f>
        <v>548725.5</v>
      </c>
      <c r="O32" s="28">
        <f>외인!O32+기관!O32</f>
        <v>924.55</v>
      </c>
      <c r="P32" s="28">
        <f>외인!P32+기관!P32</f>
        <v>440105.4</v>
      </c>
      <c r="Q32" s="28">
        <f>외인!Q32+기관!Q32</f>
        <v>598.73</v>
      </c>
      <c r="R32" s="28">
        <f>외인!R32+기관!R32</f>
        <v>293376.7</v>
      </c>
      <c r="S32" s="28">
        <f>외인!S32+기관!S32</f>
        <v>-61.97999999999999</v>
      </c>
      <c r="T32" s="28">
        <f>외인!T32+기관!T32</f>
        <v>18587.939999999999</v>
      </c>
      <c r="U32" s="28">
        <f>외인!U32+기관!U32</f>
        <v>25.509999999999998</v>
      </c>
      <c r="V32" s="28">
        <f>외인!V32+기관!V32</f>
        <v>202070.39999999999</v>
      </c>
      <c r="W32" s="28">
        <f>외인!W32+기관!W32</f>
        <v>174.45</v>
      </c>
      <c r="X32" s="28">
        <f>외인!X32+기관!X32</f>
        <v>4043621.86</v>
      </c>
      <c r="Y32" s="28">
        <f>외인!Y32+기관!Y32</f>
        <v>-2769.55</v>
      </c>
      <c r="Z32" s="28">
        <f>외인!Z32+기관!Z32</f>
        <v>103648.24</v>
      </c>
      <c r="AA32" s="28">
        <f>외인!AA32+기관!AA32</f>
        <v>-127.20000000000002</v>
      </c>
      <c r="AB32" s="28">
        <f>외인!AB32+기관!AB32</f>
        <v>452229.42</v>
      </c>
      <c r="AC32" s="28">
        <f>외인!AC32+기관!AC32</f>
        <v>-59.75</v>
      </c>
      <c r="AD32" s="28">
        <f>외인!AD32+기관!AD32</f>
        <v>50958.98</v>
      </c>
      <c r="AE32" s="28">
        <f>외인!AE32+기관!AE32</f>
        <v>194.23</v>
      </c>
      <c r="AF32" s="28">
        <f>외인!AF32+기관!AF32</f>
        <v>53838.080000000002</v>
      </c>
      <c r="AG32" s="28">
        <f>외인!AG32+기관!AG32</f>
        <v>43.72</v>
      </c>
      <c r="AH32" s="28">
        <f>외인!AH32+기관!AH32</f>
        <v>431819.66</v>
      </c>
      <c r="AI32" s="28">
        <f>외인!AI32+기관!AI32</f>
        <v>833.88000000000011</v>
      </c>
      <c r="AJ32" s="28">
        <f>외인!AJ32+기관!AJ32</f>
        <v>256232.98</v>
      </c>
      <c r="AK32" s="28">
        <f>외인!AK32+기관!AK32</f>
        <v>-193.95999999999998</v>
      </c>
      <c r="AL32" s="28">
        <f>외인!AL32+기관!AL32</f>
        <v>198073</v>
      </c>
      <c r="AM32" s="28">
        <f>외인!AM32+기관!AM32</f>
        <v>35.9</v>
      </c>
      <c r="AN32" s="28">
        <f>외인!AN32+기관!AN32</f>
        <v>392967.78</v>
      </c>
      <c r="AO32" s="28">
        <f>외인!AO32+기관!AO32</f>
        <v>937.97</v>
      </c>
      <c r="AP32" s="28">
        <f>외인!AP32+기관!AP32</f>
        <v>245765.18</v>
      </c>
      <c r="AQ32" s="28">
        <f>외인!AQ32+기관!AQ32</f>
        <v>297.28999999999996</v>
      </c>
      <c r="AR32" s="28">
        <f>외인!AR32+기관!AR32</f>
        <v>55594.16</v>
      </c>
      <c r="AS32" s="28">
        <f>외인!AS32+기관!AS32</f>
        <v>168.05</v>
      </c>
      <c r="AT32" s="28">
        <f>외인!AT32+기관!AT32</f>
        <v>182005.48</v>
      </c>
      <c r="AU32" s="28">
        <f>외인!AU32+기관!AU32</f>
        <v>270.86</v>
      </c>
      <c r="AV32" s="28">
        <f>외인!AV32+기관!AV32</f>
        <v>106060.06</v>
      </c>
      <c r="AW32" s="28">
        <f>외인!AW32+기관!AW32</f>
        <v>117.46000000000001</v>
      </c>
      <c r="AX32" s="28">
        <f>외인!AX32+기관!AX32</f>
        <v>112822.58</v>
      </c>
      <c r="AY32" s="28">
        <f>외인!AY32+기관!AY32</f>
        <v>251.11</v>
      </c>
      <c r="AZ32" s="28">
        <f>외인!AZ32+기관!AZ32</f>
        <v>4335532.84</v>
      </c>
      <c r="BA32" s="28">
        <f>외인!BA32+기관!BA32</f>
        <v>-1556.48</v>
      </c>
      <c r="BB32" s="28">
        <f>외인!BB32+기관!BB32</f>
        <v>217367.92</v>
      </c>
      <c r="BC32" s="28">
        <f>외인!BC32+기관!BC32</f>
        <v>-344.38</v>
      </c>
      <c r="BD32" s="28">
        <f>외인!BD32+기관!BD32</f>
        <v>102983.54</v>
      </c>
      <c r="BE32" s="28">
        <f>외인!BE32+기관!BE32</f>
        <v>110.13</v>
      </c>
      <c r="BF32" s="28">
        <f>외인!BF32+기관!BF32</f>
        <v>0</v>
      </c>
      <c r="BG32" s="28">
        <f>외인!BG32+기관!BG32</f>
        <v>0</v>
      </c>
      <c r="BH32" s="28">
        <f>외인!BH32+기관!BH32</f>
        <v>193174.78</v>
      </c>
      <c r="BI32" s="28">
        <f>외인!BI32+기관!BI32</f>
        <v>195.10000000000002</v>
      </c>
      <c r="BJ32" s="28">
        <f>외인!BJ32+기관!BJ32</f>
        <v>263251.88</v>
      </c>
      <c r="BK32" s="28">
        <f>외인!BK32+기관!BK32</f>
        <v>726.13</v>
      </c>
      <c r="BL32" s="28">
        <f>외인!BL32+기관!BL32</f>
        <v>121202.32</v>
      </c>
      <c r="BM32" s="28">
        <f>외인!BM32+기관!BM32</f>
        <v>170.33999999999997</v>
      </c>
      <c r="BN32" s="28">
        <f>외인!BN32+기관!BN32</f>
        <v>100061.4</v>
      </c>
      <c r="BO32" s="28">
        <f>외인!BO32+기관!BO32</f>
        <v>131.17000000000002</v>
      </c>
      <c r="BP32" s="28">
        <f>외인!BP32+기관!BP32</f>
        <v>136605.9</v>
      </c>
      <c r="BQ32" s="28">
        <f>외인!BQ32+기관!BQ32</f>
        <v>265.08000000000004</v>
      </c>
      <c r="BR32" s="28">
        <f>외인!BR32+기관!BR32</f>
        <v>528885.93999999994</v>
      </c>
      <c r="BS32" s="28">
        <f>외인!BS32+기관!BS32</f>
        <v>1155.97</v>
      </c>
      <c r="BT32" s="28">
        <f>외인!BT32+기관!BT32</f>
        <v>4120189.1</v>
      </c>
      <c r="BU32" s="28">
        <f>외인!BU32+기관!BU32</f>
        <v>-2723.33</v>
      </c>
      <c r="BV32" s="28">
        <f>외인!BV32+기관!BV32</f>
        <v>770834.74</v>
      </c>
      <c r="BW32" s="28">
        <f>외인!BW32+기관!BW32</f>
        <v>561.31999999999994</v>
      </c>
      <c r="BX32" s="28">
        <f>외인!BX32+기관!BX32</f>
        <v>176578.32</v>
      </c>
      <c r="BY32" s="28">
        <f>외인!BY32+기관!BY32</f>
        <v>379.72</v>
      </c>
      <c r="BZ32" s="28">
        <f>외인!BZ32+기관!BZ32</f>
        <v>591040.78</v>
      </c>
      <c r="CA32" s="28">
        <f>외인!CA32+기관!CA32</f>
        <v>973.88</v>
      </c>
      <c r="CB32" s="28">
        <f>외인!CB32+기관!CB32</f>
        <v>29479.46</v>
      </c>
      <c r="CC32" s="28">
        <f>외인!CC32+기관!CC32</f>
        <v>20.369999999999997</v>
      </c>
      <c r="CD32" s="28">
        <f>외인!CD32+기관!CD32</f>
        <v>75994.48</v>
      </c>
      <c r="CE32" s="28">
        <f>외인!CE32+기관!CE32</f>
        <v>27.72</v>
      </c>
      <c r="CF32" s="28">
        <f>외인!CF32+기관!CF32</f>
        <v>52715.92</v>
      </c>
      <c r="CG32" s="28">
        <f>외인!CG32+기관!CG32</f>
        <v>27.78</v>
      </c>
      <c r="CH32" s="28">
        <f>외인!CH32+기관!CH32</f>
        <v>149370.88</v>
      </c>
      <c r="CI32" s="28">
        <f>외인!CI32+기관!CI32</f>
        <v>106.13</v>
      </c>
      <c r="CJ32" s="28">
        <f>외인!CJ32+기관!CJ32</f>
        <v>832492.1</v>
      </c>
      <c r="CK32" s="28">
        <f>외인!CK32+기관!CK32</f>
        <v>1004.8</v>
      </c>
      <c r="CL32" s="28">
        <f>외인!CL32+기관!CL32</f>
        <v>504576.52</v>
      </c>
      <c r="CM32" s="28">
        <f>외인!CM32+기관!CM32</f>
        <v>-64.380000000000052</v>
      </c>
      <c r="CN32" s="28">
        <f>외인!CN32+기관!CN32</f>
        <v>271161.5</v>
      </c>
      <c r="CO32" s="28">
        <f>외인!CO32+기관!CO32</f>
        <v>-694.51</v>
      </c>
      <c r="CP32" s="28">
        <f>외인!CP32+기관!CP32</f>
        <v>218868</v>
      </c>
      <c r="CQ32" s="28">
        <f>외인!CQ32+기관!CQ32</f>
        <v>-344.73</v>
      </c>
      <c r="CR32" s="28">
        <f>외인!CR32+기관!CR32</f>
        <v>366063.42</v>
      </c>
      <c r="CS32" s="28">
        <f>외인!CS32+기관!CS32</f>
        <v>-5.8799999999999955</v>
      </c>
      <c r="CT32" s="28">
        <f>외인!CT32+기관!CT32</f>
        <v>220070.62</v>
      </c>
      <c r="CU32" s="28">
        <f>외인!CU32+기관!CU32</f>
        <v>297.38</v>
      </c>
      <c r="CV32" s="28">
        <f>외인!CV32+기관!CV32</f>
        <v>4120189.1</v>
      </c>
      <c r="CW32" s="28">
        <f>외인!CW32+기관!CW32</f>
        <v>-2723.33</v>
      </c>
      <c r="CX32" s="28">
        <f>외인!CX32+기관!CX32</f>
        <v>429106.72</v>
      </c>
      <c r="CY32" s="28">
        <f>외인!CY32+기관!CY32</f>
        <v>1063.96</v>
      </c>
      <c r="CZ32" s="28">
        <f>외인!CZ32+기관!CZ32</f>
        <v>39297.800000000003</v>
      </c>
      <c r="DA32" s="28">
        <f>외인!DA32+기관!DA32</f>
        <v>121.31</v>
      </c>
      <c r="DB32" s="28">
        <f>외인!DB32+기관!DB32</f>
        <v>102983.54</v>
      </c>
      <c r="DC32" s="28">
        <f>외인!DC32+기관!DC32</f>
        <v>110.13</v>
      </c>
      <c r="DD32" s="28">
        <f>외인!DD32+기관!DD32</f>
        <v>18587.939999999999</v>
      </c>
      <c r="DE32" s="28">
        <f>외인!DE32+기관!DE32</f>
        <v>25.509999999999998</v>
      </c>
      <c r="DF32" s="28">
        <f>외인!DF32+기관!DF32</f>
        <v>130734.14</v>
      </c>
      <c r="DG32" s="28">
        <f>외인!DG32+기관!DG32</f>
        <v>299.64</v>
      </c>
      <c r="DH32" s="28">
        <f>외인!DH32+기관!DH32</f>
        <v>58326.86</v>
      </c>
      <c r="DI32" s="28">
        <f>외인!DI32+기관!DI32</f>
        <v>30.709999999999994</v>
      </c>
      <c r="DJ32" s="28">
        <f>외인!DJ32+기관!DJ32</f>
        <v>1233420.06</v>
      </c>
      <c r="DK32" s="28">
        <f>외인!DK32+기관!DK32</f>
        <v>2692.9700000000003</v>
      </c>
      <c r="DL32" s="28">
        <f>외인!DL32+기관!DL32</f>
        <v>211455.12</v>
      </c>
      <c r="DM32" s="28">
        <f>외인!DM32+기관!DM32</f>
        <v>-698.51</v>
      </c>
      <c r="DN32" s="28">
        <f>외인!DN32+기관!DN32</f>
        <v>4120189.1</v>
      </c>
      <c r="DO32" s="28">
        <f>외인!DO32+기관!DO32</f>
        <v>-2723.33</v>
      </c>
      <c r="DP32" s="28">
        <f>외인!DP32+기관!DP32</f>
        <v>169054.44</v>
      </c>
      <c r="DQ32" s="28">
        <f>외인!DQ32+기관!DQ32</f>
        <v>447.97</v>
      </c>
      <c r="DR32" s="28">
        <f>외인!DR32+기관!DR32</f>
        <v>86693.96</v>
      </c>
      <c r="DS32" s="28">
        <f>외인!DS32+기관!DS32</f>
        <v>76.699999999999989</v>
      </c>
      <c r="DT32" s="28">
        <f>외인!DT32+기관!DT32</f>
        <v>293376.7</v>
      </c>
      <c r="DU32" s="28">
        <f>외인!DU32+기관!DU32</f>
        <v>-61.97999999999999</v>
      </c>
      <c r="DV32" s="28">
        <f>외인!DV32+기관!DV32</f>
        <v>72354.58</v>
      </c>
      <c r="DW32" s="28">
        <f>외인!DW32+기관!DW32</f>
        <v>56.45</v>
      </c>
      <c r="DX32" s="28">
        <f>외인!DX32+기관!DX32</f>
        <v>202070.39999999999</v>
      </c>
      <c r="DY32" s="28">
        <f>외인!DY32+기관!DY32</f>
        <v>174.45</v>
      </c>
      <c r="DZ32" s="28">
        <f>외인!DZ32+기관!DZ32</f>
        <v>21335.32</v>
      </c>
      <c r="EA32" s="28">
        <f>외인!EA32+기관!EA32</f>
        <v>18.149999999999999</v>
      </c>
      <c r="EB32" s="28">
        <f>외인!EB32+기관!EB32</f>
        <v>29550.080000000002</v>
      </c>
      <c r="EC32" s="28">
        <f>외인!EC32+기관!EC32</f>
        <v>-14.700000000000001</v>
      </c>
      <c r="ED32" s="28">
        <f>외인!ED32+기관!ED32</f>
        <v>22958.18</v>
      </c>
      <c r="EE32" s="28">
        <f>외인!EE32+기관!EE32</f>
        <v>58.61</v>
      </c>
      <c r="EF32" s="28">
        <f>외인!EF32+기관!EF32</f>
        <v>548775.28</v>
      </c>
      <c r="EG32" s="28">
        <f>외인!EG32+기관!EG32</f>
        <v>509.78</v>
      </c>
      <c r="EH32" s="28">
        <f>외인!EH32+기관!EH32</f>
        <v>415956.42</v>
      </c>
      <c r="EI32" s="28">
        <f>외인!EI32+기관!EI32</f>
        <v>308.69</v>
      </c>
      <c r="EJ32" s="28">
        <f>외인!EJ32+기관!EJ32</f>
        <v>207038.86</v>
      </c>
      <c r="EK32" s="28">
        <f>외인!EK32+기관!EK32</f>
        <v>194.28</v>
      </c>
      <c r="EL32" s="28">
        <f>외인!EL32+기관!EL32</f>
        <v>81095.34</v>
      </c>
      <c r="EM32" s="28">
        <f>외인!EM32+기관!EM32</f>
        <v>27.58</v>
      </c>
      <c r="EN32" s="28">
        <f>외인!EN32+기관!EN32</f>
        <v>86693.96</v>
      </c>
      <c r="EO32" s="28">
        <f>외인!EO32+기관!EO32</f>
        <v>76.699999999999989</v>
      </c>
      <c r="EP32" s="28">
        <f>외인!EP32+기관!EP32</f>
        <v>303009.42</v>
      </c>
      <c r="EQ32" s="28">
        <f>외인!EQ32+기관!EQ32</f>
        <v>174.69</v>
      </c>
      <c r="ER32" s="28">
        <f>외인!ER32+기관!ER32</f>
        <v>25856.18</v>
      </c>
      <c r="ES32" s="28">
        <f>외인!ES32+기관!ES32</f>
        <v>-53.260000000000005</v>
      </c>
      <c r="ET32" s="28">
        <f>외인!ET32+기관!ET32</f>
        <v>245765.18</v>
      </c>
      <c r="EU32" s="28">
        <f>외인!EU32+기관!EU32</f>
        <v>297.28999999999996</v>
      </c>
      <c r="EV32" s="28">
        <f>외인!EV32+기관!EV32</f>
        <v>103648.24</v>
      </c>
      <c r="EW32" s="28">
        <f>외인!EW32+기관!EW32</f>
        <v>-127.20000000000002</v>
      </c>
      <c r="EX32" s="28">
        <f>외인!EX32+기관!EX32</f>
        <v>115219.74</v>
      </c>
      <c r="EY32" s="28">
        <f>외인!EY32+기관!EY32</f>
        <v>-217.53</v>
      </c>
    </row>
    <row r="33" spans="1:155">
      <c r="A33" s="27">
        <f>외인!A33</f>
        <v>46079</v>
      </c>
      <c r="B33" s="28">
        <f>외인!B33+기관!B33</f>
        <v>10078653.439999999</v>
      </c>
      <c r="C33" s="28">
        <f>외인!C33+기관!C33</f>
        <v>1113.8900000000003</v>
      </c>
      <c r="D33" s="28">
        <f>외인!D33+기관!D33</f>
        <v>1304908.8600000001</v>
      </c>
      <c r="E33" s="28">
        <f>외인!E33+기관!E33</f>
        <v>37.289999999999964</v>
      </c>
      <c r="F33" s="28">
        <f>외인!F33+기관!F33</f>
        <v>4390758.34</v>
      </c>
      <c r="G33" s="28">
        <f>외인!G33+기관!G33</f>
        <v>-4364.96</v>
      </c>
      <c r="H33" s="28">
        <f>외인!H33+기관!H33</f>
        <v>638675.93999999994</v>
      </c>
      <c r="I33" s="28">
        <f>외인!I33+기관!I33</f>
        <v>1188.29</v>
      </c>
      <c r="J33" s="28">
        <f>외인!J33+기관!J33</f>
        <v>83008.66</v>
      </c>
      <c r="K33" s="28">
        <f>외인!K33+기관!K33</f>
        <v>47.329999999999984</v>
      </c>
      <c r="L33" s="28">
        <f>외인!L33+기관!L33</f>
        <v>592501.96</v>
      </c>
      <c r="M33" s="28">
        <f>외인!M33+기관!M33</f>
        <v>1153.72</v>
      </c>
      <c r="N33" s="28">
        <f>외인!N33+기관!N33</f>
        <v>583026.56000000006</v>
      </c>
      <c r="O33" s="28">
        <f>외인!O33+기관!O33</f>
        <v>782.59</v>
      </c>
      <c r="P33" s="28">
        <f>외인!P33+기관!P33</f>
        <v>443132.62</v>
      </c>
      <c r="Q33" s="28">
        <f>외인!Q33+기관!Q33</f>
        <v>371.89</v>
      </c>
      <c r="R33" s="28">
        <f>외인!R33+기관!R33</f>
        <v>303414.3</v>
      </c>
      <c r="S33" s="28">
        <f>외인!S33+기관!S33</f>
        <v>472.6</v>
      </c>
      <c r="T33" s="28">
        <f>외인!T33+기관!T33</f>
        <v>18493.52</v>
      </c>
      <c r="U33" s="28">
        <f>외인!U33+기관!U33</f>
        <v>17.16</v>
      </c>
      <c r="V33" s="28">
        <f>외인!V33+기관!V33</f>
        <v>214626.16</v>
      </c>
      <c r="W33" s="28">
        <f>외인!W33+기관!W33</f>
        <v>153.12</v>
      </c>
      <c r="X33" s="28">
        <f>외인!X33+기관!X33</f>
        <v>4352680.5</v>
      </c>
      <c r="Y33" s="28">
        <f>외인!Y33+기관!Y33</f>
        <v>-3572.97</v>
      </c>
      <c r="Z33" s="28">
        <f>외인!Z33+기관!Z33</f>
        <v>105254.8</v>
      </c>
      <c r="AA33" s="28">
        <f>외인!AA33+기관!AA33</f>
        <v>-160.08000000000001</v>
      </c>
      <c r="AB33" s="28">
        <f>외인!AB33+기관!AB33</f>
        <v>444453.4</v>
      </c>
      <c r="AC33" s="28">
        <f>외인!AC33+기관!AC33</f>
        <v>-55.990000000000009</v>
      </c>
      <c r="AD33" s="28">
        <f>외인!AD33+기관!AD33</f>
        <v>50090.8</v>
      </c>
      <c r="AE33" s="28">
        <f>외인!AE33+기관!AE33</f>
        <v>158.93</v>
      </c>
      <c r="AF33" s="28">
        <f>외인!AF33+기관!AF33</f>
        <v>51534.84</v>
      </c>
      <c r="AG33" s="28">
        <f>외인!AG33+기관!AG33</f>
        <v>-8.7100000000000009</v>
      </c>
      <c r="AH33" s="28">
        <f>외인!AH33+기관!AH33</f>
        <v>426302.78</v>
      </c>
      <c r="AI33" s="28">
        <f>외인!AI33+기관!AI33</f>
        <v>543.01</v>
      </c>
      <c r="AJ33" s="28">
        <f>외인!AJ33+기관!AJ33</f>
        <v>259389.76</v>
      </c>
      <c r="AK33" s="28">
        <f>외인!AK33+기관!AK33</f>
        <v>71.34</v>
      </c>
      <c r="AL33" s="28">
        <f>외인!AL33+기관!AL33</f>
        <v>209206.92</v>
      </c>
      <c r="AM33" s="28">
        <f>외인!AM33+기관!AM33</f>
        <v>40.349999999999994</v>
      </c>
      <c r="AN33" s="28">
        <f>외인!AN33+기관!AN33</f>
        <v>415737.8</v>
      </c>
      <c r="AO33" s="28">
        <f>외인!AO33+기관!AO33</f>
        <v>741.18000000000006</v>
      </c>
      <c r="AP33" s="28">
        <f>외인!AP33+기관!AP33</f>
        <v>255807.38</v>
      </c>
      <c r="AQ33" s="28">
        <f>외인!AQ33+기관!AQ33</f>
        <v>376.05</v>
      </c>
      <c r="AR33" s="28">
        <f>외인!AR33+기관!AR33</f>
        <v>54360.66</v>
      </c>
      <c r="AS33" s="28">
        <f>외인!AS33+기관!AS33</f>
        <v>115.21</v>
      </c>
      <c r="AT33" s="28">
        <f>외인!AT33+기관!AT33</f>
        <v>184436.66</v>
      </c>
      <c r="AU33" s="28">
        <f>외인!AU33+기관!AU33</f>
        <v>301.38</v>
      </c>
      <c r="AV33" s="28">
        <f>외인!AV33+기관!AV33</f>
        <v>103867.18</v>
      </c>
      <c r="AW33" s="28">
        <f>외인!AW33+기관!AW33</f>
        <v>47.69</v>
      </c>
      <c r="AX33" s="28">
        <f>외인!AX33+기관!AX33</f>
        <v>115363.2</v>
      </c>
      <c r="AY33" s="28">
        <f>외인!AY33+기관!AY33</f>
        <v>88.47</v>
      </c>
      <c r="AZ33" s="28">
        <f>외인!AZ33+기관!AZ33</f>
        <v>4654700.68</v>
      </c>
      <c r="BA33" s="28">
        <f>외인!BA33+기관!BA33</f>
        <v>-2416.9000000000005</v>
      </c>
      <c r="BB33" s="28">
        <f>외인!BB33+기관!BB33</f>
        <v>215750.54</v>
      </c>
      <c r="BC33" s="28">
        <f>외인!BC33+기관!BC33</f>
        <v>-402.3</v>
      </c>
      <c r="BD33" s="28">
        <f>외인!BD33+기관!BD33</f>
        <v>101760.26</v>
      </c>
      <c r="BE33" s="28">
        <f>외인!BE33+기관!BE33</f>
        <v>23.619999999999997</v>
      </c>
      <c r="BF33" s="28">
        <f>외인!BF33+기관!BF33</f>
        <v>0</v>
      </c>
      <c r="BG33" s="28">
        <f>외인!BG33+기관!BG33</f>
        <v>0</v>
      </c>
      <c r="BH33" s="28">
        <f>외인!BH33+기관!BH33</f>
        <v>193447</v>
      </c>
      <c r="BI33" s="28">
        <f>외인!BI33+기관!BI33</f>
        <v>24.830000000000002</v>
      </c>
      <c r="BJ33" s="28">
        <f>외인!BJ33+기관!BJ33</f>
        <v>265734.62</v>
      </c>
      <c r="BK33" s="28">
        <f>외인!BK33+기관!BK33</f>
        <v>518.70000000000005</v>
      </c>
      <c r="BL33" s="28">
        <f>외인!BL33+기관!BL33</f>
        <v>118099.48</v>
      </c>
      <c r="BM33" s="28">
        <f>외인!BM33+기관!BM33</f>
        <v>171.42000000000002</v>
      </c>
      <c r="BN33" s="28">
        <f>외인!BN33+기관!BN33</f>
        <v>100001.66</v>
      </c>
      <c r="BO33" s="28">
        <f>외인!BO33+기관!BO33</f>
        <v>38.729999999999997</v>
      </c>
      <c r="BP33" s="28">
        <f>외인!BP33+기관!BP33</f>
        <v>138885.44</v>
      </c>
      <c r="BQ33" s="28">
        <f>외인!BQ33+기관!BQ33</f>
        <v>79.800000000000011</v>
      </c>
      <c r="BR33" s="28">
        <f>외인!BR33+기관!BR33</f>
        <v>541992.30000000005</v>
      </c>
      <c r="BS33" s="28">
        <f>외인!BS33+기관!BS33</f>
        <v>1170.27</v>
      </c>
      <c r="BT33" s="28">
        <f>외인!BT33+기관!BT33</f>
        <v>4432002.66</v>
      </c>
      <c r="BU33" s="28">
        <f>외인!BU33+기관!BU33</f>
        <v>-3574.99</v>
      </c>
      <c r="BV33" s="28">
        <f>외인!BV33+기관!BV33</f>
        <v>781743.1</v>
      </c>
      <c r="BW33" s="28">
        <f>외인!BW33+기관!BW33</f>
        <v>559.67000000000007</v>
      </c>
      <c r="BX33" s="28">
        <f>외인!BX33+기관!BX33</f>
        <v>174611.8</v>
      </c>
      <c r="BY33" s="28">
        <f>외인!BY33+기관!BY33</f>
        <v>258.27999999999997</v>
      </c>
      <c r="BZ33" s="28">
        <f>외인!BZ33+기관!BZ33</f>
        <v>624944.72</v>
      </c>
      <c r="CA33" s="28">
        <f>외인!CA33+기관!CA33</f>
        <v>781.53</v>
      </c>
      <c r="CB33" s="28">
        <f>외인!CB33+기관!CB33</f>
        <v>28958.68</v>
      </c>
      <c r="CC33" s="28">
        <f>외인!CC33+기관!CC33</f>
        <v>1.0699999999999967</v>
      </c>
      <c r="CD33" s="28">
        <f>외인!CD33+기관!CD33</f>
        <v>74988.22</v>
      </c>
      <c r="CE33" s="28">
        <f>외인!CE33+기관!CE33</f>
        <v>-83.490000000000009</v>
      </c>
      <c r="CF33" s="28">
        <f>외인!CF33+기관!CF33</f>
        <v>51159.58</v>
      </c>
      <c r="CG33" s="28">
        <f>외인!CG33+기관!CG33</f>
        <v>3.4400000000000013</v>
      </c>
      <c r="CH33" s="28">
        <f>외인!CH33+기관!CH33</f>
        <v>144800.82</v>
      </c>
      <c r="CI33" s="28">
        <f>외인!CI33+기관!CI33</f>
        <v>-6.6800000000000068</v>
      </c>
      <c r="CJ33" s="28">
        <f>외인!CJ33+기관!CJ33</f>
        <v>844220.38</v>
      </c>
      <c r="CK33" s="28">
        <f>외인!CK33+기관!CK33</f>
        <v>367.55</v>
      </c>
      <c r="CL33" s="28">
        <f>외인!CL33+기관!CL33</f>
        <v>496598.12</v>
      </c>
      <c r="CM33" s="28">
        <f>외인!CM33+기관!CM33</f>
        <v>-49.06</v>
      </c>
      <c r="CN33" s="28">
        <f>외인!CN33+기관!CN33</f>
        <v>272098.48</v>
      </c>
      <c r="CO33" s="28">
        <f>외인!CO33+기관!CO33</f>
        <v>-526.85</v>
      </c>
      <c r="CP33" s="28">
        <f>외인!CP33+기관!CP33</f>
        <v>217193.06</v>
      </c>
      <c r="CQ33" s="28">
        <f>외인!CQ33+기관!CQ33</f>
        <v>-402.46</v>
      </c>
      <c r="CR33" s="28">
        <f>외인!CR33+기관!CR33</f>
        <v>373850.14</v>
      </c>
      <c r="CS33" s="28">
        <f>외인!CS33+기관!CS33</f>
        <v>460.90999999999997</v>
      </c>
      <c r="CT33" s="28">
        <f>외인!CT33+기관!CT33</f>
        <v>225792.74</v>
      </c>
      <c r="CU33" s="28">
        <f>외인!CU33+기관!CU33</f>
        <v>156.30000000000001</v>
      </c>
      <c r="CV33" s="28">
        <f>외인!CV33+기관!CV33</f>
        <v>4432002.66</v>
      </c>
      <c r="CW33" s="28">
        <f>외인!CW33+기관!CW33</f>
        <v>-3574.99</v>
      </c>
      <c r="CX33" s="28">
        <f>외인!CX33+기관!CX33</f>
        <v>437395.84</v>
      </c>
      <c r="CY33" s="28">
        <f>외인!CY33+기관!CY33</f>
        <v>817.69</v>
      </c>
      <c r="CZ33" s="28">
        <f>외인!CZ33+기관!CZ33</f>
        <v>40465.72</v>
      </c>
      <c r="DA33" s="28">
        <f>외인!DA33+기관!DA33</f>
        <v>128.07999999999998</v>
      </c>
      <c r="DB33" s="28">
        <f>외인!DB33+기관!DB33</f>
        <v>101760.26</v>
      </c>
      <c r="DC33" s="28">
        <f>외인!DC33+기관!DC33</f>
        <v>23.619999999999997</v>
      </c>
      <c r="DD33" s="28">
        <f>외인!DD33+기관!DD33</f>
        <v>18493.52</v>
      </c>
      <c r="DE33" s="28">
        <f>외인!DE33+기관!DE33</f>
        <v>17.16</v>
      </c>
      <c r="DF33" s="28">
        <f>외인!DF33+기관!DF33</f>
        <v>129121.38</v>
      </c>
      <c r="DG33" s="28">
        <f>외인!DG33+기관!DG33</f>
        <v>200.74</v>
      </c>
      <c r="DH33" s="28">
        <f>외인!DH33+기관!DH33</f>
        <v>57557.8</v>
      </c>
      <c r="DI33" s="28">
        <f>외인!DI33+기관!DI33</f>
        <v>-73.310000000000016</v>
      </c>
      <c r="DJ33" s="28">
        <f>외인!DJ33+기관!DJ33</f>
        <v>1245143.02</v>
      </c>
      <c r="DK33" s="28">
        <f>외인!DK33+기관!DK33</f>
        <v>2167.8000000000002</v>
      </c>
      <c r="DL33" s="28">
        <f>외인!DL33+기관!DL33</f>
        <v>213047.7</v>
      </c>
      <c r="DM33" s="28">
        <f>외인!DM33+기관!DM33</f>
        <v>-546.16</v>
      </c>
      <c r="DN33" s="28">
        <f>외인!DN33+기관!DN33</f>
        <v>4432002.66</v>
      </c>
      <c r="DO33" s="28">
        <f>외인!DO33+기관!DO33</f>
        <v>-3574.99</v>
      </c>
      <c r="DP33" s="28">
        <f>외인!DP33+기관!DP33</f>
        <v>171188.18</v>
      </c>
      <c r="DQ33" s="28">
        <f>외인!DQ33+기관!DQ33</f>
        <v>150.88</v>
      </c>
      <c r="DR33" s="28">
        <f>외인!DR33+기관!DR33</f>
        <v>87130.12</v>
      </c>
      <c r="DS33" s="28">
        <f>외인!DS33+기관!DS33</f>
        <v>53.329999999999984</v>
      </c>
      <c r="DT33" s="28">
        <f>외인!DT33+기관!DT33</f>
        <v>303414.3</v>
      </c>
      <c r="DU33" s="28">
        <f>외인!DU33+기관!DU33</f>
        <v>472.6</v>
      </c>
      <c r="DV33" s="28">
        <f>외인!DV33+기관!DV33</f>
        <v>70103.66</v>
      </c>
      <c r="DW33" s="28">
        <f>외인!DW33+기관!DW33</f>
        <v>-11.969999999999999</v>
      </c>
      <c r="DX33" s="28">
        <f>외인!DX33+기관!DX33</f>
        <v>214626.16</v>
      </c>
      <c r="DY33" s="28">
        <f>외인!DY33+기관!DY33</f>
        <v>153.12</v>
      </c>
      <c r="DZ33" s="28">
        <f>외인!DZ33+기관!DZ33</f>
        <v>21228.1</v>
      </c>
      <c r="EA33" s="28">
        <f>외인!EA33+기관!EA33</f>
        <v>-3.3200000000000003</v>
      </c>
      <c r="EB33" s="28">
        <f>외인!EB33+기관!EB33</f>
        <v>29153.82</v>
      </c>
      <c r="EC33" s="28">
        <f>외인!EC33+기관!EC33</f>
        <v>-63.14</v>
      </c>
      <c r="ED33" s="28">
        <f>외인!ED33+기관!ED33</f>
        <v>22988.32</v>
      </c>
      <c r="EE33" s="28">
        <f>외인!EE33+기관!EE33</f>
        <v>27.55</v>
      </c>
      <c r="EF33" s="28">
        <f>외인!EF33+기관!EF33</f>
        <v>559115.36</v>
      </c>
      <c r="EG33" s="28">
        <f>외인!EG33+기관!EG33</f>
        <v>344.5</v>
      </c>
      <c r="EH33" s="28">
        <f>외인!EH33+기관!EH33</f>
        <v>430766.12</v>
      </c>
      <c r="EI33" s="28">
        <f>외인!EI33+기관!EI33</f>
        <v>298.38</v>
      </c>
      <c r="EJ33" s="28">
        <f>외인!EJ33+기관!EJ33</f>
        <v>202868.28</v>
      </c>
      <c r="EK33" s="28">
        <f>외인!EK33+기관!EK33</f>
        <v>67.100000000000009</v>
      </c>
      <c r="EL33" s="28">
        <f>외인!EL33+기관!EL33</f>
        <v>80102.2</v>
      </c>
      <c r="EM33" s="28">
        <f>외인!EM33+기관!EM33</f>
        <v>-83.65</v>
      </c>
      <c r="EN33" s="28">
        <f>외인!EN33+기관!EN33</f>
        <v>87130.12</v>
      </c>
      <c r="EO33" s="28">
        <f>외인!EO33+기관!EO33</f>
        <v>53.329999999999984</v>
      </c>
      <c r="EP33" s="28">
        <f>외인!EP33+기관!EP33</f>
        <v>299804.38</v>
      </c>
      <c r="EQ33" s="28">
        <f>외인!EQ33+기관!EQ33</f>
        <v>219.08</v>
      </c>
      <c r="ER33" s="28">
        <f>외인!ER33+기관!ER33</f>
        <v>25524.52</v>
      </c>
      <c r="ES33" s="28">
        <f>외인!ES33+기관!ES33</f>
        <v>-1.6799999999999997</v>
      </c>
      <c r="ET33" s="28">
        <f>외인!ET33+기관!ET33</f>
        <v>255807.38</v>
      </c>
      <c r="EU33" s="28">
        <f>외인!EU33+기관!EU33</f>
        <v>376.05</v>
      </c>
      <c r="EV33" s="28">
        <f>외인!EV33+기관!EV33</f>
        <v>105254.8</v>
      </c>
      <c r="EW33" s="28">
        <f>외인!EW33+기관!EW33</f>
        <v>-160.08000000000001</v>
      </c>
      <c r="EX33" s="28">
        <f>외인!EX33+기관!EX33</f>
        <v>111938.26</v>
      </c>
      <c r="EY33" s="28">
        <f>외인!EY33+기관!EY33</f>
        <v>-242.38000000000002</v>
      </c>
    </row>
    <row r="34" spans="1:155">
      <c r="A34" s="27">
        <f>외인!A34</f>
        <v>46080</v>
      </c>
      <c r="B34" s="28">
        <f>외인!B34+기관!B34</f>
        <v>9977512.0199999996</v>
      </c>
      <c r="C34" s="28">
        <f>외인!C34+기관!C34</f>
        <v>-6245.1699999999992</v>
      </c>
      <c r="D34" s="28">
        <f>외인!D34+기관!D34</f>
        <v>1310564.8999999999</v>
      </c>
      <c r="E34" s="28">
        <f>외인!E34+기관!E34</f>
        <v>729.75</v>
      </c>
      <c r="F34" s="28">
        <f>외인!F34+기관!F34</f>
        <v>4376809.12</v>
      </c>
      <c r="G34" s="28">
        <f>외인!G34+기관!G34</f>
        <v>-7217.15</v>
      </c>
      <c r="H34" s="28">
        <f>외인!H34+기관!H34</f>
        <v>646360.86</v>
      </c>
      <c r="I34" s="28">
        <f>외인!I34+기관!I34</f>
        <v>1574.44</v>
      </c>
      <c r="J34" s="28">
        <f>외인!J34+기관!J34</f>
        <v>82084.72</v>
      </c>
      <c r="K34" s="28">
        <f>외인!K34+기관!K34</f>
        <v>47.849999999999994</v>
      </c>
      <c r="L34" s="28">
        <f>외인!L34+기관!L34</f>
        <v>600146.1</v>
      </c>
      <c r="M34" s="28">
        <f>외인!M34+기관!M34</f>
        <v>1476.04</v>
      </c>
      <c r="N34" s="28">
        <f>외인!N34+기관!N34</f>
        <v>606148.26</v>
      </c>
      <c r="O34" s="28">
        <f>외인!O34+기관!O34</f>
        <v>672.03</v>
      </c>
      <c r="P34" s="28">
        <f>외인!P34+기관!P34</f>
        <v>443362.96</v>
      </c>
      <c r="Q34" s="28">
        <f>외인!Q34+기관!Q34</f>
        <v>543.63</v>
      </c>
      <c r="R34" s="28">
        <f>외인!R34+기관!R34</f>
        <v>301739.52000000002</v>
      </c>
      <c r="S34" s="28">
        <f>외인!S34+기관!S34</f>
        <v>572.79999999999995</v>
      </c>
      <c r="T34" s="28">
        <f>외인!T34+기관!T34</f>
        <v>17817.64</v>
      </c>
      <c r="U34" s="28">
        <f>외인!U34+기관!U34</f>
        <v>-35.19</v>
      </c>
      <c r="V34" s="28">
        <f>외인!V34+기관!V34</f>
        <v>212124.14</v>
      </c>
      <c r="W34" s="28">
        <f>외인!W34+기관!W34</f>
        <v>242.92000000000002</v>
      </c>
      <c r="X34" s="28">
        <f>외인!X34+기관!X34</f>
        <v>4289884.78</v>
      </c>
      <c r="Y34" s="28">
        <f>외인!Y34+기관!Y34</f>
        <v>-8787.0499999999993</v>
      </c>
      <c r="Z34" s="28">
        <f>외인!Z34+기관!Z34</f>
        <v>99818.04</v>
      </c>
      <c r="AA34" s="28">
        <f>외인!AA34+기관!AA34</f>
        <v>-163.50000000000003</v>
      </c>
      <c r="AB34" s="28">
        <f>외인!AB34+기관!AB34</f>
        <v>429614.68</v>
      </c>
      <c r="AC34" s="28">
        <f>외인!AC34+기관!AC34</f>
        <v>-214.07999999999998</v>
      </c>
      <c r="AD34" s="28">
        <f>외인!AD34+기관!AD34</f>
        <v>47813.96</v>
      </c>
      <c r="AE34" s="28">
        <f>외인!AE34+기관!AE34</f>
        <v>133.9</v>
      </c>
      <c r="AF34" s="28">
        <f>외인!AF34+기관!AF34</f>
        <v>49654.22</v>
      </c>
      <c r="AG34" s="28">
        <f>외인!AG34+기관!AG34</f>
        <v>-18.03</v>
      </c>
      <c r="AH34" s="28">
        <f>외인!AH34+기관!AH34</f>
        <v>429532.86</v>
      </c>
      <c r="AI34" s="28">
        <f>외인!AI34+기관!AI34</f>
        <v>157.61000000000001</v>
      </c>
      <c r="AJ34" s="28">
        <f>외인!AJ34+기관!AJ34</f>
        <v>257426.02</v>
      </c>
      <c r="AK34" s="28">
        <f>외인!AK34+기관!AK34</f>
        <v>210.32999999999998</v>
      </c>
      <c r="AL34" s="28">
        <f>외인!AL34+기관!AL34</f>
        <v>206063.04</v>
      </c>
      <c r="AM34" s="28">
        <f>외인!AM34+기관!AM34</f>
        <v>21.039999999999992</v>
      </c>
      <c r="AN34" s="28">
        <f>외인!AN34+기관!AN34</f>
        <v>441858.26</v>
      </c>
      <c r="AO34" s="28">
        <f>외인!AO34+기관!AO34</f>
        <v>666.04</v>
      </c>
      <c r="AP34" s="28">
        <f>외인!AP34+기관!AP34</f>
        <v>249917.92</v>
      </c>
      <c r="AQ34" s="28">
        <f>외인!AQ34+기관!AQ34</f>
        <v>95.239999999999981</v>
      </c>
      <c r="AR34" s="28">
        <f>외인!AR34+기관!AR34</f>
        <v>54054.14</v>
      </c>
      <c r="AS34" s="28">
        <f>외인!AS34+기관!AS34</f>
        <v>89.990000000000009</v>
      </c>
      <c r="AT34" s="28">
        <f>외인!AT34+기관!AT34</f>
        <v>181864.64</v>
      </c>
      <c r="AU34" s="28">
        <f>외인!AU34+기관!AU34</f>
        <v>216.32999999999998</v>
      </c>
      <c r="AV34" s="28">
        <f>외인!AV34+기관!AV34</f>
        <v>103657.78</v>
      </c>
      <c r="AW34" s="28">
        <f>외인!AW34+기관!AW34</f>
        <v>26.21</v>
      </c>
      <c r="AX34" s="28">
        <f>외인!AX34+기관!AX34</f>
        <v>115273.32</v>
      </c>
      <c r="AY34" s="28">
        <f>외인!AY34+기관!AY34</f>
        <v>17.100000000000001</v>
      </c>
      <c r="AZ34" s="28">
        <f>외인!AZ34+기관!AZ34</f>
        <v>4591254.5199999996</v>
      </c>
      <c r="BA34" s="28">
        <f>외인!BA34+기관!BA34</f>
        <v>-7619.3100000000013</v>
      </c>
      <c r="BB34" s="28">
        <f>외인!BB34+기관!BB34</f>
        <v>206244.7</v>
      </c>
      <c r="BC34" s="28">
        <f>외인!BC34+기관!BC34</f>
        <v>-418.96000000000004</v>
      </c>
      <c r="BD34" s="28">
        <f>외인!BD34+기관!BD34</f>
        <v>95964.18</v>
      </c>
      <c r="BE34" s="28">
        <f>외인!BE34+기관!BE34</f>
        <v>-444.56</v>
      </c>
      <c r="BF34" s="28">
        <f>외인!BF34+기관!BF34</f>
        <v>0</v>
      </c>
      <c r="BG34" s="28">
        <f>외인!BG34+기관!BG34</f>
        <v>0</v>
      </c>
      <c r="BH34" s="28">
        <f>외인!BH34+기관!BH34</f>
        <v>190042.5</v>
      </c>
      <c r="BI34" s="28">
        <f>외인!BI34+기관!BI34</f>
        <v>67.78</v>
      </c>
      <c r="BJ34" s="28">
        <f>외인!BJ34+기관!BJ34</f>
        <v>270741.06</v>
      </c>
      <c r="BK34" s="28">
        <f>외인!BK34+기관!BK34</f>
        <v>764.75</v>
      </c>
      <c r="BL34" s="28">
        <f>외인!BL34+기관!BL34</f>
        <v>116888.62</v>
      </c>
      <c r="BM34" s="28">
        <f>외인!BM34+기관!BM34</f>
        <v>145.23000000000002</v>
      </c>
      <c r="BN34" s="28">
        <f>외인!BN34+기관!BN34</f>
        <v>103168.56</v>
      </c>
      <c r="BO34" s="28">
        <f>외인!BO34+기관!BO34</f>
        <v>24.5</v>
      </c>
      <c r="BP34" s="28">
        <f>외인!BP34+기관!BP34</f>
        <v>137600.04</v>
      </c>
      <c r="BQ34" s="28">
        <f>외인!BQ34+기관!BQ34</f>
        <v>48.370000000000005</v>
      </c>
      <c r="BR34" s="28">
        <f>외인!BR34+기관!BR34</f>
        <v>537152.92000000004</v>
      </c>
      <c r="BS34" s="28">
        <f>외인!BS34+기관!BS34</f>
        <v>666.81000000000006</v>
      </c>
      <c r="BT34" s="28">
        <f>외인!BT34+기관!BT34</f>
        <v>4366907.76</v>
      </c>
      <c r="BU34" s="28">
        <f>외인!BU34+기관!BU34</f>
        <v>-8843.2799999999988</v>
      </c>
      <c r="BV34" s="28">
        <f>외인!BV34+기관!BV34</f>
        <v>775734.66</v>
      </c>
      <c r="BW34" s="28">
        <f>외인!BW34+기관!BW34</f>
        <v>315.12</v>
      </c>
      <c r="BX34" s="28">
        <f>외인!BX34+기관!BX34</f>
        <v>170066.26</v>
      </c>
      <c r="BY34" s="28">
        <f>외인!BY34+기관!BY34</f>
        <v>122.10999999999999</v>
      </c>
      <c r="BZ34" s="28">
        <f>외인!BZ34+기관!BZ34</f>
        <v>647921.31999999995</v>
      </c>
      <c r="CA34" s="28">
        <f>외인!CA34+기관!CA34</f>
        <v>687.08</v>
      </c>
      <c r="CB34" s="28">
        <f>외인!CB34+기관!CB34</f>
        <v>28677.1</v>
      </c>
      <c r="CC34" s="28">
        <f>외인!CC34+기관!CC34</f>
        <v>-6.259999999999998</v>
      </c>
      <c r="CD34" s="28">
        <f>외인!CD34+기관!CD34</f>
        <v>74621.279999999999</v>
      </c>
      <c r="CE34" s="28">
        <f>외인!CE34+기관!CE34</f>
        <v>-18.72</v>
      </c>
      <c r="CF34" s="28">
        <f>외인!CF34+기관!CF34</f>
        <v>51167.38</v>
      </c>
      <c r="CG34" s="28">
        <f>외인!CG34+기관!CG34</f>
        <v>10.45</v>
      </c>
      <c r="CH34" s="28">
        <f>외인!CH34+기관!CH34</f>
        <v>143027.48000000001</v>
      </c>
      <c r="CI34" s="28">
        <f>외인!CI34+기관!CI34</f>
        <v>-46.399999999999991</v>
      </c>
      <c r="CJ34" s="28">
        <f>외인!CJ34+기관!CJ34</f>
        <v>851464.88</v>
      </c>
      <c r="CK34" s="28">
        <f>외인!CK34+기관!CK34</f>
        <v>847.7600000000001</v>
      </c>
      <c r="CL34" s="28">
        <f>외인!CL34+기관!CL34</f>
        <v>482108.46</v>
      </c>
      <c r="CM34" s="28">
        <f>외인!CM34+기관!CM34</f>
        <v>-155.58000000000001</v>
      </c>
      <c r="CN34" s="28">
        <f>외인!CN34+기관!CN34</f>
        <v>264709.82</v>
      </c>
      <c r="CO34" s="28">
        <f>외인!CO34+기관!CO34</f>
        <v>-464.76</v>
      </c>
      <c r="CP34" s="28">
        <f>외인!CP34+기관!CP34</f>
        <v>207664.04</v>
      </c>
      <c r="CQ34" s="28">
        <f>외인!CQ34+기관!CQ34</f>
        <v>-415.54000000000008</v>
      </c>
      <c r="CR34" s="28">
        <f>외인!CR34+기관!CR34</f>
        <v>371411.72</v>
      </c>
      <c r="CS34" s="28">
        <f>외인!CS34+기관!CS34</f>
        <v>557.04</v>
      </c>
      <c r="CT34" s="28">
        <f>외인!CT34+기관!CT34</f>
        <v>222057.12</v>
      </c>
      <c r="CU34" s="28">
        <f>외인!CU34+기관!CU34</f>
        <v>183.93</v>
      </c>
      <c r="CV34" s="28">
        <f>외인!CV34+기관!CV34</f>
        <v>4366907.76</v>
      </c>
      <c r="CW34" s="28">
        <f>외인!CW34+기관!CW34</f>
        <v>-8843.2799999999988</v>
      </c>
      <c r="CX34" s="28">
        <f>외인!CX34+기관!CX34</f>
        <v>439680.96</v>
      </c>
      <c r="CY34" s="28">
        <f>외인!CY34+기관!CY34</f>
        <v>894.25</v>
      </c>
      <c r="CZ34" s="28">
        <f>외인!CZ34+기관!CZ34</f>
        <v>38378.400000000001</v>
      </c>
      <c r="DA34" s="28">
        <f>외인!DA34+기관!DA34</f>
        <v>34.58</v>
      </c>
      <c r="DB34" s="28">
        <f>외인!DB34+기관!DB34</f>
        <v>95964.18</v>
      </c>
      <c r="DC34" s="28">
        <f>외인!DC34+기관!DC34</f>
        <v>-444.56</v>
      </c>
      <c r="DD34" s="28">
        <f>외인!DD34+기관!DD34</f>
        <v>17817.64</v>
      </c>
      <c r="DE34" s="28">
        <f>외인!DE34+기관!DE34</f>
        <v>-35.19</v>
      </c>
      <c r="DF34" s="28">
        <f>외인!DF34+기관!DF34</f>
        <v>126861.9</v>
      </c>
      <c r="DG34" s="28">
        <f>외인!DG34+기관!DG34</f>
        <v>117.24000000000001</v>
      </c>
      <c r="DH34" s="28">
        <f>외인!DH34+기관!DH34</f>
        <v>57391.44</v>
      </c>
      <c r="DI34" s="28">
        <f>외인!DI34+기관!DI34</f>
        <v>-5.8800000000000097</v>
      </c>
      <c r="DJ34" s="28">
        <f>외인!DJ34+기관!DJ34</f>
        <v>1246756.76</v>
      </c>
      <c r="DK34" s="28">
        <f>외인!DK34+기관!DK34</f>
        <v>1521.44</v>
      </c>
      <c r="DL34" s="28">
        <f>외인!DL34+기관!DL34</f>
        <v>207580.79999999999</v>
      </c>
      <c r="DM34" s="28">
        <f>외인!DM34+기관!DM34</f>
        <v>-443.86</v>
      </c>
      <c r="DN34" s="28">
        <f>외인!DN34+기관!DN34</f>
        <v>4366907.76</v>
      </c>
      <c r="DO34" s="28">
        <f>외인!DO34+기관!DO34</f>
        <v>-8843.2799999999988</v>
      </c>
      <c r="DP34" s="28">
        <f>외인!DP34+기관!DP34</f>
        <v>175029.26</v>
      </c>
      <c r="DQ34" s="28">
        <f>외인!DQ34+기관!DQ34</f>
        <v>390.07000000000005</v>
      </c>
      <c r="DR34" s="28">
        <f>외인!DR34+기관!DR34</f>
        <v>85578.62</v>
      </c>
      <c r="DS34" s="28">
        <f>외인!DS34+기관!DS34</f>
        <v>20.95999999999998</v>
      </c>
      <c r="DT34" s="28">
        <f>외인!DT34+기관!DT34</f>
        <v>301739.52000000002</v>
      </c>
      <c r="DU34" s="28">
        <f>외인!DU34+기관!DU34</f>
        <v>572.79999999999995</v>
      </c>
      <c r="DV34" s="28">
        <f>외인!DV34+기관!DV34</f>
        <v>69335.66</v>
      </c>
      <c r="DW34" s="28">
        <f>외인!DW34+기관!DW34</f>
        <v>-16.149999999999999</v>
      </c>
      <c r="DX34" s="28">
        <f>외인!DX34+기관!DX34</f>
        <v>212124.14</v>
      </c>
      <c r="DY34" s="28">
        <f>외인!DY34+기관!DY34</f>
        <v>242.92000000000002</v>
      </c>
      <c r="DZ34" s="28">
        <f>외인!DZ34+기관!DZ34</f>
        <v>21683</v>
      </c>
      <c r="EA34" s="28">
        <f>외인!EA34+기관!EA34</f>
        <v>-8.8500000000000014</v>
      </c>
      <c r="EB34" s="28">
        <f>외인!EB34+기관!EB34</f>
        <v>29191.06</v>
      </c>
      <c r="EC34" s="28">
        <f>외인!EC34+기관!EC34</f>
        <v>-13.31</v>
      </c>
      <c r="ED34" s="28">
        <f>외인!ED34+기관!ED34</f>
        <v>23007.46</v>
      </c>
      <c r="EE34" s="28">
        <f>외인!EE34+기관!EE34</f>
        <v>-17.54</v>
      </c>
      <c r="EF34" s="28">
        <f>외인!EF34+기관!EF34</f>
        <v>562739.86</v>
      </c>
      <c r="EG34" s="28">
        <f>외인!EG34+기관!EG34</f>
        <v>517.87</v>
      </c>
      <c r="EH34" s="28">
        <f>외인!EH34+기관!EH34</f>
        <v>420955.52</v>
      </c>
      <c r="EI34" s="28">
        <f>외인!EI34+기관!EI34</f>
        <v>126.09</v>
      </c>
      <c r="EJ34" s="28">
        <f>외인!EJ34+기관!EJ34</f>
        <v>199019.28</v>
      </c>
      <c r="EK34" s="28">
        <f>외인!EK34+기관!EK34</f>
        <v>3.210000000000008</v>
      </c>
      <c r="EL34" s="28">
        <f>외인!EL34+기관!EL34</f>
        <v>79690.84</v>
      </c>
      <c r="EM34" s="28">
        <f>외인!EM34+기관!EM34</f>
        <v>-19.11</v>
      </c>
      <c r="EN34" s="28">
        <f>외인!EN34+기관!EN34</f>
        <v>85578.62</v>
      </c>
      <c r="EO34" s="28">
        <f>외인!EO34+기관!EO34</f>
        <v>20.95999999999998</v>
      </c>
      <c r="EP34" s="28">
        <f>외인!EP34+기관!EP34</f>
        <v>305190.3</v>
      </c>
      <c r="EQ34" s="28">
        <f>외인!EQ34+기관!EQ34</f>
        <v>189.83</v>
      </c>
      <c r="ER34" s="28">
        <f>외인!ER34+기관!ER34</f>
        <v>25699.86</v>
      </c>
      <c r="ES34" s="28">
        <f>외인!ES34+기관!ES34</f>
        <v>0.28999999999999915</v>
      </c>
      <c r="ET34" s="28">
        <f>외인!ET34+기관!ET34</f>
        <v>249917.92</v>
      </c>
      <c r="EU34" s="28">
        <f>외인!EU34+기관!EU34</f>
        <v>95.239999999999981</v>
      </c>
      <c r="EV34" s="28">
        <f>외인!EV34+기관!EV34</f>
        <v>99818.04</v>
      </c>
      <c r="EW34" s="28">
        <f>외인!EW34+기관!EW34</f>
        <v>-163.50000000000003</v>
      </c>
      <c r="EX34" s="28">
        <f>외인!EX34+기관!EX34</f>
        <v>107845.98</v>
      </c>
      <c r="EY34" s="28">
        <f>외인!EY34+기관!EY34</f>
        <v>-252.06</v>
      </c>
    </row>
    <row r="35" spans="1:155">
      <c r="A35" s="27">
        <f>외인!A35</f>
        <v>46084</v>
      </c>
      <c r="B35" s="28">
        <f>외인!B35+기관!B35</f>
        <v>9255186.8399999999</v>
      </c>
      <c r="C35" s="28">
        <f>외인!C35+기관!C35</f>
        <v>-11039.51</v>
      </c>
      <c r="D35" s="28">
        <f>외인!D35+기관!D35</f>
        <v>1250726.68</v>
      </c>
      <c r="E35" s="28">
        <f>외인!E35+기관!E35</f>
        <v>1743.84</v>
      </c>
      <c r="F35" s="28">
        <f>외인!F35+기관!F35</f>
        <v>4015143.82</v>
      </c>
      <c r="G35" s="28">
        <f>외인!G35+기관!G35</f>
        <v>-9277.34</v>
      </c>
      <c r="H35" s="28">
        <f>외인!H35+기관!H35</f>
        <v>588771.93999999994</v>
      </c>
      <c r="I35" s="28">
        <f>외인!I35+기관!I35</f>
        <v>1417.37</v>
      </c>
      <c r="J35" s="28">
        <f>외인!J35+기관!J35</f>
        <v>76158.42</v>
      </c>
      <c r="K35" s="28">
        <f>외인!K35+기관!K35</f>
        <v>58.8</v>
      </c>
      <c r="L35" s="28">
        <f>외인!L35+기관!L35</f>
        <v>546936.30000000005</v>
      </c>
      <c r="M35" s="28">
        <f>외인!M35+기관!M35</f>
        <v>1301.74</v>
      </c>
      <c r="N35" s="28">
        <f>외인!N35+기관!N35</f>
        <v>541596.26</v>
      </c>
      <c r="O35" s="28">
        <f>외인!O35+기관!O35</f>
        <v>-25.800000000000011</v>
      </c>
      <c r="P35" s="28">
        <f>외인!P35+기관!P35</f>
        <v>418237.02</v>
      </c>
      <c r="Q35" s="28">
        <f>외인!Q35+기관!Q35</f>
        <v>478.78</v>
      </c>
      <c r="R35" s="28">
        <f>외인!R35+기관!R35</f>
        <v>278161.64</v>
      </c>
      <c r="S35" s="28">
        <f>외인!S35+기관!S35</f>
        <v>100.88000000000002</v>
      </c>
      <c r="T35" s="28">
        <f>외인!T35+기관!T35</f>
        <v>18427.72</v>
      </c>
      <c r="U35" s="28">
        <f>외인!U35+기관!U35</f>
        <v>-77.349999999999994</v>
      </c>
      <c r="V35" s="28">
        <f>외인!V35+기관!V35</f>
        <v>204867.58</v>
      </c>
      <c r="W35" s="28">
        <f>외인!W35+기관!W35</f>
        <v>770.47</v>
      </c>
      <c r="X35" s="28">
        <f>외인!X35+기관!X35</f>
        <v>3851320.76</v>
      </c>
      <c r="Y35" s="28">
        <f>외인!Y35+기관!Y35</f>
        <v>-11680.24</v>
      </c>
      <c r="Z35" s="28">
        <f>외인!Z35+기관!Z35</f>
        <v>98497.88</v>
      </c>
      <c r="AA35" s="28">
        <f>외인!AA35+기관!AA35</f>
        <v>-49.640000000000008</v>
      </c>
      <c r="AB35" s="28">
        <f>외인!AB35+기관!AB35</f>
        <v>420171.34</v>
      </c>
      <c r="AC35" s="28">
        <f>외인!AC35+기관!AC35</f>
        <v>-84.02000000000001</v>
      </c>
      <c r="AD35" s="28">
        <f>외인!AD35+기관!AD35</f>
        <v>42692.46</v>
      </c>
      <c r="AE35" s="28">
        <f>외인!AE35+기관!AE35</f>
        <v>67.22</v>
      </c>
      <c r="AF35" s="28">
        <f>외인!AF35+기관!AF35</f>
        <v>57368.26</v>
      </c>
      <c r="AG35" s="28">
        <f>외인!AG35+기관!AG35</f>
        <v>-61.760000000000005</v>
      </c>
      <c r="AH35" s="28">
        <f>외인!AH35+기관!AH35</f>
        <v>418142.76</v>
      </c>
      <c r="AI35" s="28">
        <f>외인!AI35+기관!AI35</f>
        <v>171.18</v>
      </c>
      <c r="AJ35" s="28">
        <f>외인!AJ35+기관!AJ35</f>
        <v>240568.92</v>
      </c>
      <c r="AK35" s="28">
        <f>외인!AK35+기관!AK35</f>
        <v>-117.75</v>
      </c>
      <c r="AL35" s="28">
        <f>외인!AL35+기관!AL35</f>
        <v>190280.44</v>
      </c>
      <c r="AM35" s="28">
        <f>외인!AM35+기관!AM35</f>
        <v>75.160000000000011</v>
      </c>
      <c r="AN35" s="28">
        <f>외인!AN35+기관!AN35</f>
        <v>391185.96</v>
      </c>
      <c r="AO35" s="28">
        <f>외인!AO35+기관!AO35</f>
        <v>-76.599999999999994</v>
      </c>
      <c r="AP35" s="28">
        <f>외인!AP35+기관!AP35</f>
        <v>230989.24</v>
      </c>
      <c r="AQ35" s="28">
        <f>외인!AQ35+기관!AQ35</f>
        <v>4.7099999999999795</v>
      </c>
      <c r="AR35" s="28">
        <f>외인!AR35+기관!AR35</f>
        <v>50453.4</v>
      </c>
      <c r="AS35" s="28">
        <f>외인!AS35+기관!AS35</f>
        <v>23.55</v>
      </c>
      <c r="AT35" s="28">
        <f>외인!AT35+기관!AT35</f>
        <v>169704.1</v>
      </c>
      <c r="AU35" s="28">
        <f>외인!AU35+기관!AU35</f>
        <v>39.5</v>
      </c>
      <c r="AV35" s="28">
        <f>외인!AV35+기관!AV35</f>
        <v>100387.76</v>
      </c>
      <c r="AW35" s="28">
        <f>외인!AW35+기관!AW35</f>
        <v>-37.879999999999995</v>
      </c>
      <c r="AX35" s="28">
        <f>외인!AX35+기관!AX35</f>
        <v>107827.52</v>
      </c>
      <c r="AY35" s="28">
        <f>외인!AY35+기관!AY35</f>
        <v>118.78</v>
      </c>
      <c r="AZ35" s="28">
        <f>외인!AZ35+기관!AZ35</f>
        <v>4120669.8</v>
      </c>
      <c r="BA35" s="28">
        <f>외인!BA35+기관!BA35</f>
        <v>-10821.98</v>
      </c>
      <c r="BB35" s="28">
        <f>외인!BB35+기관!BB35</f>
        <v>200853.7</v>
      </c>
      <c r="BC35" s="28">
        <f>외인!BC35+기관!BC35</f>
        <v>-147.87</v>
      </c>
      <c r="BD35" s="28">
        <f>외인!BD35+기관!BD35</f>
        <v>84481.3</v>
      </c>
      <c r="BE35" s="28">
        <f>외인!BE35+기관!BE35</f>
        <v>-540.47</v>
      </c>
      <c r="BF35" s="28">
        <f>외인!BF35+기관!BF35</f>
        <v>0</v>
      </c>
      <c r="BG35" s="28">
        <f>외인!BG35+기관!BG35</f>
        <v>0</v>
      </c>
      <c r="BH35" s="28">
        <f>외인!BH35+기관!BH35</f>
        <v>192775.28</v>
      </c>
      <c r="BI35" s="28">
        <f>외인!BI35+기관!BI35</f>
        <v>-120.5</v>
      </c>
      <c r="BJ35" s="28">
        <f>외인!BJ35+기관!BJ35</f>
        <v>246676.52</v>
      </c>
      <c r="BK35" s="28">
        <f>외인!BK35+기관!BK35</f>
        <v>752.09</v>
      </c>
      <c r="BL35" s="28">
        <f>외인!BL35+기관!BL35</f>
        <v>114977.06</v>
      </c>
      <c r="BM35" s="28">
        <f>외인!BM35+기관!BM35</f>
        <v>105.66999999999999</v>
      </c>
      <c r="BN35" s="28">
        <f>외인!BN35+기관!BN35</f>
        <v>94734.5</v>
      </c>
      <c r="BO35" s="28">
        <f>외인!BO35+기관!BO35</f>
        <v>-15.369999999999997</v>
      </c>
      <c r="BP35" s="28">
        <f>외인!BP35+기관!BP35</f>
        <v>129359.78</v>
      </c>
      <c r="BQ35" s="28">
        <f>외인!BQ35+기관!BQ35</f>
        <v>140.63999999999999</v>
      </c>
      <c r="BR35" s="28">
        <f>외인!BR35+기관!BR35</f>
        <v>499022.36</v>
      </c>
      <c r="BS35" s="28">
        <f>외인!BS35+기관!BS35</f>
        <v>665.07999999999993</v>
      </c>
      <c r="BT35" s="28">
        <f>외인!BT35+기관!BT35</f>
        <v>3923326.82</v>
      </c>
      <c r="BU35" s="28">
        <f>외인!BU35+기관!BU35</f>
        <v>-11609.86</v>
      </c>
      <c r="BV35" s="28">
        <f>외인!BV35+기관!BV35</f>
        <v>788038.6</v>
      </c>
      <c r="BW35" s="28">
        <f>외인!BW35+기관!BW35</f>
        <v>184.11</v>
      </c>
      <c r="BX35" s="28">
        <f>외인!BX35+기관!BX35</f>
        <v>167611.82</v>
      </c>
      <c r="BY35" s="28">
        <f>외인!BY35+기관!BY35</f>
        <v>-20.879999999999995</v>
      </c>
      <c r="BZ35" s="28">
        <f>외인!BZ35+기관!BZ35</f>
        <v>581466.4</v>
      </c>
      <c r="CA35" s="28">
        <f>외인!CA35+기관!CA35</f>
        <v>-1.4399999999999977</v>
      </c>
      <c r="CB35" s="28">
        <f>외인!CB35+기관!CB35</f>
        <v>27608.5</v>
      </c>
      <c r="CC35" s="28">
        <f>외인!CC35+기관!CC35</f>
        <v>-6.7999999999999972</v>
      </c>
      <c r="CD35" s="28">
        <f>외인!CD35+기관!CD35</f>
        <v>69993.48</v>
      </c>
      <c r="CE35" s="28">
        <f>외인!CE35+기관!CE35</f>
        <v>-78.16</v>
      </c>
      <c r="CF35" s="28">
        <f>외인!CF35+기관!CF35</f>
        <v>48909.82</v>
      </c>
      <c r="CG35" s="28">
        <f>외인!CG35+기관!CG35</f>
        <v>-8.5</v>
      </c>
      <c r="CH35" s="28">
        <f>외인!CH35+기관!CH35</f>
        <v>139553.85999999999</v>
      </c>
      <c r="CI35" s="28">
        <f>외인!CI35+기관!CI35</f>
        <v>-104.46000000000001</v>
      </c>
      <c r="CJ35" s="28">
        <f>외인!CJ35+기관!CJ35</f>
        <v>810185.54</v>
      </c>
      <c r="CK35" s="28">
        <f>외인!CK35+기관!CK35</f>
        <v>831.6</v>
      </c>
      <c r="CL35" s="28">
        <f>외인!CL35+기관!CL35</f>
        <v>471475.7</v>
      </c>
      <c r="CM35" s="28">
        <f>외인!CM35+기관!CM35</f>
        <v>7.1999999999999993</v>
      </c>
      <c r="CN35" s="28">
        <f>외인!CN35+기관!CN35</f>
        <v>245826.06</v>
      </c>
      <c r="CO35" s="28">
        <f>외인!CO35+기관!CO35</f>
        <v>-178.63</v>
      </c>
      <c r="CP35" s="28">
        <f>외인!CP35+기관!CP35</f>
        <v>202184.9</v>
      </c>
      <c r="CQ35" s="28">
        <f>외인!CQ35+기관!CQ35</f>
        <v>-144.23000000000002</v>
      </c>
      <c r="CR35" s="28">
        <f>외인!CR35+기관!CR35</f>
        <v>346039.62</v>
      </c>
      <c r="CS35" s="28">
        <f>외인!CS35+기관!CS35</f>
        <v>121.07999999999998</v>
      </c>
      <c r="CT35" s="28">
        <f>외인!CT35+기관!CT35</f>
        <v>206250.64</v>
      </c>
      <c r="CU35" s="28">
        <f>외인!CU35+기관!CU35</f>
        <v>263.25</v>
      </c>
      <c r="CV35" s="28">
        <f>외인!CV35+기관!CV35</f>
        <v>3923326.82</v>
      </c>
      <c r="CW35" s="28">
        <f>외인!CW35+기관!CW35</f>
        <v>-11609.86</v>
      </c>
      <c r="CX35" s="28">
        <f>외인!CX35+기관!CX35</f>
        <v>399581.02</v>
      </c>
      <c r="CY35" s="28">
        <f>외인!CY35+기관!CY35</f>
        <v>817.93000000000006</v>
      </c>
      <c r="CZ35" s="28">
        <f>외인!CZ35+기관!CZ35</f>
        <v>35466.32</v>
      </c>
      <c r="DA35" s="28">
        <f>외인!DA35+기관!DA35</f>
        <v>21.200000000000003</v>
      </c>
      <c r="DB35" s="28">
        <f>외인!DB35+기관!DB35</f>
        <v>84481.3</v>
      </c>
      <c r="DC35" s="28">
        <f>외인!DC35+기관!DC35</f>
        <v>-540.47</v>
      </c>
      <c r="DD35" s="28">
        <f>외인!DD35+기관!DD35</f>
        <v>18427.72</v>
      </c>
      <c r="DE35" s="28">
        <f>외인!DE35+기관!DE35</f>
        <v>-77.349999999999994</v>
      </c>
      <c r="DF35" s="28">
        <f>외인!DF35+기관!DF35</f>
        <v>127305.94</v>
      </c>
      <c r="DG35" s="28">
        <f>외인!DG35+기관!DG35</f>
        <v>5.5499999999999972</v>
      </c>
      <c r="DH35" s="28">
        <f>외인!DH35+기관!DH35</f>
        <v>53359.4</v>
      </c>
      <c r="DI35" s="28">
        <f>외인!DI35+기관!DI35</f>
        <v>-66.62</v>
      </c>
      <c r="DJ35" s="28">
        <f>외인!DJ35+기관!DJ35</f>
        <v>1176219.3600000001</v>
      </c>
      <c r="DK35" s="28">
        <f>외인!DK35+기관!DK35</f>
        <v>1271.1799999999998</v>
      </c>
      <c r="DL35" s="28">
        <f>외인!DL35+기관!DL35</f>
        <v>191878.3</v>
      </c>
      <c r="DM35" s="28">
        <f>외인!DM35+기관!DM35</f>
        <v>-164.59</v>
      </c>
      <c r="DN35" s="28">
        <f>외인!DN35+기관!DN35</f>
        <v>3923326.82</v>
      </c>
      <c r="DO35" s="28">
        <f>외인!DO35+기관!DO35</f>
        <v>-11609.86</v>
      </c>
      <c r="DP35" s="28">
        <f>외인!DP35+기관!DP35</f>
        <v>168632.46</v>
      </c>
      <c r="DQ35" s="28">
        <f>외인!DQ35+기관!DQ35</f>
        <v>435.67</v>
      </c>
      <c r="DR35" s="28">
        <f>외인!DR35+기관!DR35</f>
        <v>79739.399999999994</v>
      </c>
      <c r="DS35" s="28">
        <f>외인!DS35+기관!DS35</f>
        <v>18.579999999999998</v>
      </c>
      <c r="DT35" s="28">
        <f>외인!DT35+기관!DT35</f>
        <v>278161.64</v>
      </c>
      <c r="DU35" s="28">
        <f>외인!DU35+기관!DU35</f>
        <v>100.88000000000002</v>
      </c>
      <c r="DV35" s="28">
        <f>외인!DV35+기관!DV35</f>
        <v>67532.62</v>
      </c>
      <c r="DW35" s="28">
        <f>외인!DW35+기관!DW35</f>
        <v>20.05</v>
      </c>
      <c r="DX35" s="28">
        <f>외인!DX35+기관!DX35</f>
        <v>204867.58</v>
      </c>
      <c r="DY35" s="28">
        <f>외인!DY35+기관!DY35</f>
        <v>770.47</v>
      </c>
      <c r="DZ35" s="28">
        <f>외인!DZ35+기관!DZ35</f>
        <v>20780.28</v>
      </c>
      <c r="EA35" s="28">
        <f>외인!EA35+기관!EA35</f>
        <v>2.0199999999999996</v>
      </c>
      <c r="EB35" s="28">
        <f>외인!EB35+기관!EB35</f>
        <v>27392.74</v>
      </c>
      <c r="EC35" s="28">
        <f>외인!EC35+기관!EC35</f>
        <v>-43.98</v>
      </c>
      <c r="ED35" s="28">
        <f>외인!ED35+기관!ED35</f>
        <v>21570</v>
      </c>
      <c r="EE35" s="28">
        <f>외인!EE35+기관!EE35</f>
        <v>16.670000000000002</v>
      </c>
      <c r="EF35" s="28">
        <f>외인!EF35+기관!EF35</f>
        <v>532514.06000000006</v>
      </c>
      <c r="EG35" s="28">
        <f>외인!EG35+기관!EG35</f>
        <v>433.98</v>
      </c>
      <c r="EH35" s="28">
        <f>외인!EH35+기관!EH35</f>
        <v>385215.26</v>
      </c>
      <c r="EI35" s="28">
        <f>외인!EI35+기관!EI35</f>
        <v>134.65</v>
      </c>
      <c r="EJ35" s="28">
        <f>외인!EJ35+기관!EJ35</f>
        <v>190903.2</v>
      </c>
      <c r="EK35" s="28">
        <f>외인!EK35+기관!EK35</f>
        <v>-61.120000000000005</v>
      </c>
      <c r="EL35" s="28">
        <f>외인!EL35+기관!EL35</f>
        <v>74952.08</v>
      </c>
      <c r="EM35" s="28">
        <f>외인!EM35+기관!EM35</f>
        <v>-77.13</v>
      </c>
      <c r="EN35" s="28">
        <f>외인!EN35+기관!EN35</f>
        <v>79739.399999999994</v>
      </c>
      <c r="EO35" s="28">
        <f>외인!EO35+기관!EO35</f>
        <v>18.579999999999998</v>
      </c>
      <c r="EP35" s="28">
        <f>외인!EP35+기관!EP35</f>
        <v>354286.82</v>
      </c>
      <c r="EQ35" s="28">
        <f>외인!EQ35+기관!EQ35</f>
        <v>48.339999999999989</v>
      </c>
      <c r="ER35" s="28">
        <f>외인!ER35+기관!ER35</f>
        <v>25685.4</v>
      </c>
      <c r="ES35" s="28">
        <f>외인!ES35+기관!ES35</f>
        <v>32.33</v>
      </c>
      <c r="ET35" s="28">
        <f>외인!ET35+기관!ET35</f>
        <v>230989.24</v>
      </c>
      <c r="EU35" s="28">
        <f>외인!EU35+기관!EU35</f>
        <v>4.7099999999999795</v>
      </c>
      <c r="EV35" s="28">
        <f>외인!EV35+기관!EV35</f>
        <v>98497.88</v>
      </c>
      <c r="EW35" s="28">
        <f>외인!EW35+기관!EW35</f>
        <v>-49.640000000000008</v>
      </c>
      <c r="EX35" s="28">
        <f>외인!EX35+기관!EX35</f>
        <v>103687.03999999999</v>
      </c>
      <c r="EY35" s="28">
        <f>외인!EY35+기관!EY35</f>
        <v>-94.59</v>
      </c>
    </row>
    <row r="36" spans="1:155">
      <c r="A36" s="27">
        <f>외인!A36</f>
        <v>46085</v>
      </c>
      <c r="B36" s="28">
        <f>외인!B36+기관!B36</f>
        <v>8139153.0199999996</v>
      </c>
      <c r="C36" s="28">
        <f>외인!C36+기관!C36</f>
        <v>-13583</v>
      </c>
      <c r="D36" s="28">
        <f>외인!D36+기관!D36</f>
        <v>1076198.32</v>
      </c>
      <c r="E36" s="28">
        <f>외인!E36+기관!E36</f>
        <v>2814.18</v>
      </c>
      <c r="F36" s="28">
        <f>외인!F36+기관!F36</f>
        <v>3535307.12</v>
      </c>
      <c r="G36" s="28">
        <f>외인!G36+기관!G36</f>
        <v>-9704.43</v>
      </c>
      <c r="H36" s="28">
        <f>외인!H36+기관!H36</f>
        <v>502390.16</v>
      </c>
      <c r="I36" s="28">
        <f>외인!I36+기관!I36</f>
        <v>734.32</v>
      </c>
      <c r="J36" s="28">
        <f>외인!J36+기관!J36</f>
        <v>68815.820000000007</v>
      </c>
      <c r="K36" s="28">
        <f>외인!K36+기관!K36</f>
        <v>98.530000000000015</v>
      </c>
      <c r="L36" s="28">
        <f>외인!L36+기관!L36</f>
        <v>467585.96</v>
      </c>
      <c r="M36" s="28">
        <f>외인!M36+기관!M36</f>
        <v>685.26</v>
      </c>
      <c r="N36" s="28">
        <f>외인!N36+기관!N36</f>
        <v>460478.28</v>
      </c>
      <c r="O36" s="28">
        <f>외인!O36+기관!O36</f>
        <v>-129.76999999999998</v>
      </c>
      <c r="P36" s="28">
        <f>외인!P36+기관!P36</f>
        <v>369240.74</v>
      </c>
      <c r="Q36" s="28">
        <f>외인!Q36+기관!Q36</f>
        <v>545.06000000000006</v>
      </c>
      <c r="R36" s="28">
        <f>외인!R36+기관!R36</f>
        <v>240764.28</v>
      </c>
      <c r="S36" s="28">
        <f>외인!S36+기관!S36</f>
        <v>208.86</v>
      </c>
      <c r="T36" s="28">
        <f>외인!T36+기관!T36</f>
        <v>16536.560000000001</v>
      </c>
      <c r="U36" s="28">
        <f>외인!U36+기관!U36</f>
        <v>-104.84</v>
      </c>
      <c r="V36" s="28">
        <f>외인!V36+기관!V36</f>
        <v>179855.18</v>
      </c>
      <c r="W36" s="28">
        <f>외인!W36+기관!W36</f>
        <v>592.12</v>
      </c>
      <c r="X36" s="28">
        <f>외인!X36+기관!X36</f>
        <v>3429850.4</v>
      </c>
      <c r="Y36" s="28">
        <f>외인!Y36+기관!Y36</f>
        <v>-13676.630000000001</v>
      </c>
      <c r="Z36" s="28">
        <f>외인!Z36+기관!Z36</f>
        <v>89795.78</v>
      </c>
      <c r="AA36" s="28">
        <f>외인!AA36+기관!AA36</f>
        <v>-25.37</v>
      </c>
      <c r="AB36" s="28">
        <f>외인!AB36+기관!AB36</f>
        <v>377079.34</v>
      </c>
      <c r="AC36" s="28">
        <f>외인!AC36+기관!AC36</f>
        <v>13.460000000000008</v>
      </c>
      <c r="AD36" s="28">
        <f>외인!AD36+기관!AD36</f>
        <v>37587.440000000002</v>
      </c>
      <c r="AE36" s="28">
        <f>외인!AE36+기관!AE36</f>
        <v>47.76</v>
      </c>
      <c r="AF36" s="28">
        <f>외인!AF36+기관!AF36</f>
        <v>48417.22</v>
      </c>
      <c r="AG36" s="28">
        <f>외인!AG36+기관!AG36</f>
        <v>-98.210000000000008</v>
      </c>
      <c r="AH36" s="28">
        <f>외인!AH36+기관!AH36</f>
        <v>356958.3</v>
      </c>
      <c r="AI36" s="28">
        <f>외인!AI36+기관!AI36</f>
        <v>310.15999999999997</v>
      </c>
      <c r="AJ36" s="28">
        <f>외인!AJ36+기관!AJ36</f>
        <v>211644.48</v>
      </c>
      <c r="AK36" s="28">
        <f>외인!AK36+기관!AK36</f>
        <v>-20.51</v>
      </c>
      <c r="AL36" s="28">
        <f>외인!AL36+기관!AL36</f>
        <v>163323.68</v>
      </c>
      <c r="AM36" s="28">
        <f>외인!AM36+기관!AM36</f>
        <v>126.22</v>
      </c>
      <c r="AN36" s="28">
        <f>외인!AN36+기관!AN36</f>
        <v>332188.7</v>
      </c>
      <c r="AO36" s="28">
        <f>외인!AO36+기관!AO36</f>
        <v>-197.52</v>
      </c>
      <c r="AP36" s="28">
        <f>외인!AP36+기관!AP36</f>
        <v>201380.64</v>
      </c>
      <c r="AQ36" s="28">
        <f>외인!AQ36+기관!AQ36</f>
        <v>64.14</v>
      </c>
      <c r="AR36" s="28">
        <f>외인!AR36+기관!AR36</f>
        <v>46015.18</v>
      </c>
      <c r="AS36" s="28">
        <f>외인!AS36+기관!AS36</f>
        <v>23.33</v>
      </c>
      <c r="AT36" s="28">
        <f>외인!AT36+기관!AT36</f>
        <v>149408.14000000001</v>
      </c>
      <c r="AU36" s="28">
        <f>외인!AU36+기관!AU36</f>
        <v>91.97</v>
      </c>
      <c r="AV36" s="28">
        <f>외인!AV36+기관!AV36</f>
        <v>91839.48</v>
      </c>
      <c r="AW36" s="28">
        <f>외인!AW36+기관!AW36</f>
        <v>4.4300000000000015</v>
      </c>
      <c r="AX36" s="28">
        <f>외인!AX36+기관!AX36</f>
        <v>91773.119999999995</v>
      </c>
      <c r="AY36" s="28">
        <f>외인!AY36+기관!AY36</f>
        <v>148.16999999999996</v>
      </c>
      <c r="AZ36" s="28">
        <f>외인!AZ36+기관!AZ36</f>
        <v>3662455.58</v>
      </c>
      <c r="BA36" s="28">
        <f>외인!BA36+기관!BA36</f>
        <v>-13255.91</v>
      </c>
      <c r="BB36" s="28">
        <f>외인!BB36+기관!BB36</f>
        <v>180799.26</v>
      </c>
      <c r="BC36" s="28">
        <f>외인!BC36+기관!BC36</f>
        <v>-41.19</v>
      </c>
      <c r="BD36" s="28">
        <f>외인!BD36+기관!BD36</f>
        <v>74661.279999999999</v>
      </c>
      <c r="BE36" s="28">
        <f>외인!BE36+기관!BE36</f>
        <v>-469.47</v>
      </c>
      <c r="BF36" s="28">
        <f>외인!BF36+기관!BF36</f>
        <v>0</v>
      </c>
      <c r="BG36" s="28">
        <f>외인!BG36+기관!BG36</f>
        <v>0</v>
      </c>
      <c r="BH36" s="28">
        <f>외인!BH36+기관!BH36</f>
        <v>165618.68</v>
      </c>
      <c r="BI36" s="28">
        <f>외인!BI36+기관!BI36</f>
        <v>-419.11</v>
      </c>
      <c r="BJ36" s="28">
        <f>외인!BJ36+기관!BJ36</f>
        <v>208736.56</v>
      </c>
      <c r="BK36" s="28">
        <f>외인!BK36+기관!BK36</f>
        <v>646.84</v>
      </c>
      <c r="BL36" s="28">
        <f>외인!BL36+기관!BL36</f>
        <v>96828.88</v>
      </c>
      <c r="BM36" s="28">
        <f>외인!BM36+기관!BM36</f>
        <v>-11.919999999999998</v>
      </c>
      <c r="BN36" s="28">
        <f>외인!BN36+기관!BN36</f>
        <v>81629.16</v>
      </c>
      <c r="BO36" s="28">
        <f>외인!BO36+기관!BO36</f>
        <v>-63.05</v>
      </c>
      <c r="BP36" s="28">
        <f>외인!BP36+기관!BP36</f>
        <v>112170.42</v>
      </c>
      <c r="BQ36" s="28">
        <f>외인!BQ36+기관!BQ36</f>
        <v>163.79999999999998</v>
      </c>
      <c r="BR36" s="28">
        <f>외인!BR36+기관!BR36</f>
        <v>424299.56</v>
      </c>
      <c r="BS36" s="28">
        <f>외인!BS36+기관!BS36</f>
        <v>965.09999999999991</v>
      </c>
      <c r="BT36" s="28">
        <f>외인!BT36+기관!BT36</f>
        <v>3492035.54</v>
      </c>
      <c r="BU36" s="28">
        <f>외인!BU36+기관!BU36</f>
        <v>-13636.2</v>
      </c>
      <c r="BV36" s="28">
        <f>외인!BV36+기관!BV36</f>
        <v>682030.8</v>
      </c>
      <c r="BW36" s="28">
        <f>외인!BW36+기관!BW36</f>
        <v>-430.12</v>
      </c>
      <c r="BX36" s="28">
        <f>외인!BX36+기관!BX36</f>
        <v>147644.94</v>
      </c>
      <c r="BY36" s="28">
        <f>외인!BY36+기관!BY36</f>
        <v>-83.68</v>
      </c>
      <c r="BZ36" s="28">
        <f>외인!BZ36+기관!BZ36</f>
        <v>495512.36</v>
      </c>
      <c r="CA36" s="28">
        <f>외인!CA36+기관!CA36</f>
        <v>-71.300000000000011</v>
      </c>
      <c r="CB36" s="28">
        <f>외인!CB36+기관!CB36</f>
        <v>24896.9</v>
      </c>
      <c r="CC36" s="28">
        <f>외인!CC36+기관!CC36</f>
        <v>1.4600000000000009</v>
      </c>
      <c r="CD36" s="28">
        <f>외인!CD36+기관!CD36</f>
        <v>63599.76</v>
      </c>
      <c r="CE36" s="28">
        <f>외인!CE36+기관!CE36</f>
        <v>1.1199999999999903</v>
      </c>
      <c r="CF36" s="28">
        <f>외인!CF36+기관!CF36</f>
        <v>43912.46</v>
      </c>
      <c r="CG36" s="28">
        <f>외인!CG36+기관!CG36</f>
        <v>40.31</v>
      </c>
      <c r="CH36" s="28">
        <f>외인!CH36+기관!CH36</f>
        <v>128425.02</v>
      </c>
      <c r="CI36" s="28">
        <f>외인!CI36+기관!CI36</f>
        <v>-45.36</v>
      </c>
      <c r="CJ36" s="28">
        <f>외인!CJ36+기관!CJ36</f>
        <v>705579.76</v>
      </c>
      <c r="CK36" s="28">
        <f>외인!CK36+기관!CK36</f>
        <v>1212.01</v>
      </c>
      <c r="CL36" s="28">
        <f>외인!CL36+기관!CL36</f>
        <v>424144.08</v>
      </c>
      <c r="CM36" s="28">
        <f>외인!CM36+기관!CM36</f>
        <v>126.67999999999998</v>
      </c>
      <c r="CN36" s="28">
        <f>외인!CN36+기관!CN36</f>
        <v>213418.62</v>
      </c>
      <c r="CO36" s="28">
        <f>외인!CO36+기관!CO36</f>
        <v>156.13999999999999</v>
      </c>
      <c r="CP36" s="28">
        <f>외인!CP36+기관!CP36</f>
        <v>181984.7</v>
      </c>
      <c r="CQ36" s="28">
        <f>외인!CQ36+기관!CQ36</f>
        <v>-35.529999999999994</v>
      </c>
      <c r="CR36" s="28">
        <f>외인!CR36+기관!CR36</f>
        <v>301040.42</v>
      </c>
      <c r="CS36" s="28">
        <f>외인!CS36+기관!CS36</f>
        <v>224.68</v>
      </c>
      <c r="CT36" s="28">
        <f>외인!CT36+기관!CT36</f>
        <v>178977.64</v>
      </c>
      <c r="CU36" s="28">
        <f>외인!CU36+기관!CU36</f>
        <v>302.71999999999997</v>
      </c>
      <c r="CV36" s="28">
        <f>외인!CV36+기관!CV36</f>
        <v>3492035.54</v>
      </c>
      <c r="CW36" s="28">
        <f>외인!CW36+기관!CW36</f>
        <v>-13636.2</v>
      </c>
      <c r="CX36" s="28">
        <f>외인!CX36+기관!CX36</f>
        <v>345265.38</v>
      </c>
      <c r="CY36" s="28">
        <f>외인!CY36+기관!CY36</f>
        <v>424.84</v>
      </c>
      <c r="CZ36" s="28">
        <f>외인!CZ36+기관!CZ36</f>
        <v>30739.119999999999</v>
      </c>
      <c r="DA36" s="28">
        <f>외인!DA36+기관!DA36</f>
        <v>22.540000000000003</v>
      </c>
      <c r="DB36" s="28">
        <f>외인!DB36+기관!DB36</f>
        <v>74661.279999999999</v>
      </c>
      <c r="DC36" s="28">
        <f>외인!DC36+기관!DC36</f>
        <v>-469.47</v>
      </c>
      <c r="DD36" s="28">
        <f>외인!DD36+기관!DD36</f>
        <v>16536.560000000001</v>
      </c>
      <c r="DE36" s="28">
        <f>외인!DE36+기관!DE36</f>
        <v>-104.84</v>
      </c>
      <c r="DF36" s="28">
        <f>외인!DF36+기관!DF36</f>
        <v>111561.82</v>
      </c>
      <c r="DG36" s="28">
        <f>외인!DG36+기관!DG36</f>
        <v>-43.59</v>
      </c>
      <c r="DH36" s="28">
        <f>외인!DH36+기관!DH36</f>
        <v>48292.959999999999</v>
      </c>
      <c r="DI36" s="28">
        <f>외인!DI36+기관!DI36</f>
        <v>2.4700000000000131</v>
      </c>
      <c r="DJ36" s="28">
        <f>외인!DJ36+기관!DJ36</f>
        <v>999242.86</v>
      </c>
      <c r="DK36" s="28">
        <f>외인!DK36+기관!DK36</f>
        <v>1345.78</v>
      </c>
      <c r="DL36" s="28">
        <f>외인!DL36+기관!DL36</f>
        <v>164737.35999999999</v>
      </c>
      <c r="DM36" s="28">
        <f>외인!DM36+기관!DM36</f>
        <v>164</v>
      </c>
      <c r="DN36" s="28">
        <f>외인!DN36+기관!DN36</f>
        <v>3492035.54</v>
      </c>
      <c r="DO36" s="28">
        <f>외인!DO36+기관!DO36</f>
        <v>-13636.2</v>
      </c>
      <c r="DP36" s="28">
        <f>외인!DP36+기관!DP36</f>
        <v>143978.14000000001</v>
      </c>
      <c r="DQ36" s="28">
        <f>외인!DQ36+기관!DQ36</f>
        <v>555.11</v>
      </c>
      <c r="DR36" s="28">
        <f>외인!DR36+기관!DR36</f>
        <v>71818.320000000007</v>
      </c>
      <c r="DS36" s="28">
        <f>외인!DS36+기관!DS36</f>
        <v>84.330000000000013</v>
      </c>
      <c r="DT36" s="28">
        <f>외인!DT36+기관!DT36</f>
        <v>240764.28</v>
      </c>
      <c r="DU36" s="28">
        <f>외인!DU36+기관!DU36</f>
        <v>208.86</v>
      </c>
      <c r="DV36" s="28">
        <f>외인!DV36+기관!DV36</f>
        <v>59935.44</v>
      </c>
      <c r="DW36" s="28">
        <f>외인!DW36+기관!DW36</f>
        <v>16.96</v>
      </c>
      <c r="DX36" s="28">
        <f>외인!DX36+기관!DX36</f>
        <v>179855.18</v>
      </c>
      <c r="DY36" s="28">
        <f>외인!DY36+기관!DY36</f>
        <v>592.12</v>
      </c>
      <c r="DZ36" s="28">
        <f>외인!DZ36+기관!DZ36</f>
        <v>18804.2</v>
      </c>
      <c r="EA36" s="28">
        <f>외인!EA36+기관!EA36</f>
        <v>24.36</v>
      </c>
      <c r="EB36" s="28">
        <f>외인!EB36+기관!EB36</f>
        <v>24669.599999999999</v>
      </c>
      <c r="EC36" s="28">
        <f>외인!EC36+기관!EC36</f>
        <v>1.88</v>
      </c>
      <c r="ED36" s="28">
        <f>외인!ED36+기관!ED36</f>
        <v>18457.900000000001</v>
      </c>
      <c r="EE36" s="28">
        <f>외인!EE36+기관!EE36</f>
        <v>47.650000000000006</v>
      </c>
      <c r="EF36" s="28">
        <f>외인!EF36+기관!EF36</f>
        <v>467029.46</v>
      </c>
      <c r="EG36" s="28">
        <f>외인!EG36+기관!EG36</f>
        <v>572.79</v>
      </c>
      <c r="EH36" s="28">
        <f>외인!EH36+기관!EH36</f>
        <v>333083.53999999998</v>
      </c>
      <c r="EI36" s="28">
        <f>외인!EI36+기관!EI36</f>
        <v>58.06</v>
      </c>
      <c r="EJ36" s="28">
        <f>외인!EJ36+기관!EJ36</f>
        <v>173981.58</v>
      </c>
      <c r="EK36" s="28">
        <f>외인!EK36+기관!EK36</f>
        <v>67.400000000000006</v>
      </c>
      <c r="EL36" s="28">
        <f>외인!EL36+기관!EL36</f>
        <v>68199.88</v>
      </c>
      <c r="EM36" s="28">
        <f>외인!EM36+기관!EM36</f>
        <v>2.5699999999999932</v>
      </c>
      <c r="EN36" s="28">
        <f>외인!EN36+기관!EN36</f>
        <v>71818.320000000007</v>
      </c>
      <c r="EO36" s="28">
        <f>외인!EO36+기관!EO36</f>
        <v>84.330000000000013</v>
      </c>
      <c r="EP36" s="28">
        <f>외인!EP36+기관!EP36</f>
        <v>306357.21999999997</v>
      </c>
      <c r="EQ36" s="28">
        <f>외인!EQ36+기관!EQ36</f>
        <v>-507.73</v>
      </c>
      <c r="ER36" s="28">
        <f>외인!ER36+기관!ER36</f>
        <v>20796.72</v>
      </c>
      <c r="ES36" s="28">
        <f>외인!ES36+기관!ES36</f>
        <v>94.31</v>
      </c>
      <c r="ET36" s="28">
        <f>외인!ET36+기관!ET36</f>
        <v>201380.64</v>
      </c>
      <c r="EU36" s="28">
        <f>외인!EU36+기관!EU36</f>
        <v>64.14</v>
      </c>
      <c r="EV36" s="28">
        <f>외인!EV36+기관!EV36</f>
        <v>89795.78</v>
      </c>
      <c r="EW36" s="28">
        <f>외인!EW36+기관!EW36</f>
        <v>-25.37</v>
      </c>
      <c r="EX36" s="28">
        <f>외인!EX36+기관!EX36</f>
        <v>92188.94</v>
      </c>
      <c r="EY36" s="28">
        <f>외인!EY36+기관!EY36</f>
        <v>-10.16</v>
      </c>
    </row>
    <row r="37" spans="1:155">
      <c r="A37" s="27">
        <f>외인!A37</f>
        <v>46086</v>
      </c>
      <c r="B37" s="28">
        <f>외인!B37+기관!B37</f>
        <v>8929317.7599999998</v>
      </c>
      <c r="C37" s="28">
        <f>외인!C37+기관!C37</f>
        <v>-15608.01</v>
      </c>
      <c r="D37" s="28">
        <f>외인!D37+기관!D37</f>
        <v>1227166.2</v>
      </c>
      <c r="E37" s="28">
        <f>외인!E37+기관!E37</f>
        <v>4729.29</v>
      </c>
      <c r="F37" s="28">
        <f>외인!F37+기관!F37</f>
        <v>3879586.76</v>
      </c>
      <c r="G37" s="28">
        <f>외인!G37+기관!G37</f>
        <v>-10319.35</v>
      </c>
      <c r="H37" s="28">
        <f>외인!H37+기관!H37</f>
        <v>556826.9</v>
      </c>
      <c r="I37" s="28">
        <f>외인!I37+기관!I37</f>
        <v>296.38</v>
      </c>
      <c r="J37" s="28">
        <f>외인!J37+기관!J37</f>
        <v>72860.2</v>
      </c>
      <c r="K37" s="28">
        <f>외인!K37+기관!K37</f>
        <v>113.87000000000002</v>
      </c>
      <c r="L37" s="28">
        <f>외인!L37+기관!L37</f>
        <v>517122.14</v>
      </c>
      <c r="M37" s="28">
        <f>외인!M37+기관!M37</f>
        <v>213.39000000000001</v>
      </c>
      <c r="N37" s="28">
        <f>외인!N37+기관!N37</f>
        <v>498402.72</v>
      </c>
      <c r="O37" s="28">
        <f>외인!O37+기관!O37</f>
        <v>-1208.0900000000001</v>
      </c>
      <c r="P37" s="28">
        <f>외인!P37+기관!P37</f>
        <v>402845.32</v>
      </c>
      <c r="Q37" s="28">
        <f>외인!Q37+기관!Q37</f>
        <v>706.1</v>
      </c>
      <c r="R37" s="28">
        <f>외인!R37+기관!R37</f>
        <v>260518.2</v>
      </c>
      <c r="S37" s="28">
        <f>외인!S37+기관!S37</f>
        <v>137.54</v>
      </c>
      <c r="T37" s="28">
        <f>외인!T37+기관!T37</f>
        <v>17220.88</v>
      </c>
      <c r="U37" s="28">
        <f>외인!U37+기관!U37</f>
        <v>-111.99000000000001</v>
      </c>
      <c r="V37" s="28">
        <f>외인!V37+기관!V37</f>
        <v>213886.6</v>
      </c>
      <c r="W37" s="28">
        <f>외인!W37+기관!W37</f>
        <v>1383.03</v>
      </c>
      <c r="X37" s="28">
        <f>외인!X37+기관!X37</f>
        <v>3828387.3</v>
      </c>
      <c r="Y37" s="28">
        <f>외인!Y37+기관!Y37</f>
        <v>-12062.13</v>
      </c>
      <c r="Z37" s="28">
        <f>외인!Z37+기관!Z37</f>
        <v>95554.76</v>
      </c>
      <c r="AA37" s="28">
        <f>외인!AA37+기관!AA37</f>
        <v>-15.33</v>
      </c>
      <c r="AB37" s="28">
        <f>외인!AB37+기관!AB37</f>
        <v>400953.14</v>
      </c>
      <c r="AC37" s="28">
        <f>외인!AC37+기관!AC37</f>
        <v>15.319999999999993</v>
      </c>
      <c r="AD37" s="28">
        <f>외인!AD37+기관!AD37</f>
        <v>39887.54</v>
      </c>
      <c r="AE37" s="28">
        <f>외인!AE37+기관!AE37</f>
        <v>-61.190000000000005</v>
      </c>
      <c r="AF37" s="28">
        <f>외인!AF37+기관!AF37</f>
        <v>50528.52</v>
      </c>
      <c r="AG37" s="28">
        <f>외인!AG37+기관!AG37</f>
        <v>-86.41</v>
      </c>
      <c r="AH37" s="28">
        <f>외인!AH37+기관!AH37</f>
        <v>392692.22</v>
      </c>
      <c r="AI37" s="28">
        <f>외인!AI37+기관!AI37</f>
        <v>310.14999999999998</v>
      </c>
      <c r="AJ37" s="28">
        <f>외인!AJ37+기관!AJ37</f>
        <v>223998.58</v>
      </c>
      <c r="AK37" s="28">
        <f>외인!AK37+기관!AK37</f>
        <v>-108.89</v>
      </c>
      <c r="AL37" s="28">
        <f>외인!AL37+기관!AL37</f>
        <v>177206.66</v>
      </c>
      <c r="AM37" s="28">
        <f>외인!AM37+기관!AM37</f>
        <v>146.4</v>
      </c>
      <c r="AN37" s="28">
        <f>외인!AN37+기관!AN37</f>
        <v>359278.04</v>
      </c>
      <c r="AO37" s="28">
        <f>외인!AO37+기관!AO37</f>
        <v>-1279.17</v>
      </c>
      <c r="AP37" s="28">
        <f>외인!AP37+기관!AP37</f>
        <v>224201.08</v>
      </c>
      <c r="AQ37" s="28">
        <f>외인!AQ37+기관!AQ37</f>
        <v>255.56</v>
      </c>
      <c r="AR37" s="28">
        <f>외인!AR37+기관!AR37</f>
        <v>48201.599999999999</v>
      </c>
      <c r="AS37" s="28">
        <f>외인!AS37+기관!AS37</f>
        <v>-74.06</v>
      </c>
      <c r="AT37" s="28">
        <f>외인!AT37+기관!AT37</f>
        <v>156923.28</v>
      </c>
      <c r="AU37" s="28">
        <f>외인!AU37+기관!AU37</f>
        <v>32.64</v>
      </c>
      <c r="AV37" s="28">
        <f>외인!AV37+기관!AV37</f>
        <v>95396.44</v>
      </c>
      <c r="AW37" s="28">
        <f>외인!AW37+기관!AW37</f>
        <v>-24.330000000000002</v>
      </c>
      <c r="AX37" s="28">
        <f>외인!AX37+기관!AX37</f>
        <v>101340</v>
      </c>
      <c r="AY37" s="28">
        <f>외인!AY37+기관!AY37</f>
        <v>32.599999999999994</v>
      </c>
      <c r="AZ37" s="28">
        <f>외인!AZ37+기관!AZ37</f>
        <v>4084067.74</v>
      </c>
      <c r="BA37" s="28">
        <f>외인!BA37+기관!BA37</f>
        <v>-11931.970000000001</v>
      </c>
      <c r="BB37" s="28">
        <f>외인!BB37+기관!BB37</f>
        <v>195244.2</v>
      </c>
      <c r="BC37" s="28">
        <f>외인!BC37+기관!BC37</f>
        <v>-26.17</v>
      </c>
      <c r="BD37" s="28">
        <f>외인!BD37+기관!BD37</f>
        <v>79594.3</v>
      </c>
      <c r="BE37" s="28">
        <f>외인!BE37+기관!BE37</f>
        <v>-600.37</v>
      </c>
      <c r="BF37" s="28">
        <f>외인!BF37+기관!BF37</f>
        <v>0</v>
      </c>
      <c r="BG37" s="28">
        <f>외인!BG37+기관!BG37</f>
        <v>0</v>
      </c>
      <c r="BH37" s="28">
        <f>외인!BH37+기관!BH37</f>
        <v>182924.94</v>
      </c>
      <c r="BI37" s="28">
        <f>외인!BI37+기관!BI37</f>
        <v>-286.47000000000003</v>
      </c>
      <c r="BJ37" s="28">
        <f>외인!BJ37+기관!BJ37</f>
        <v>230033.54</v>
      </c>
      <c r="BK37" s="28">
        <f>외인!BK37+기관!BK37</f>
        <v>267.7</v>
      </c>
      <c r="BL37" s="28">
        <f>외인!BL37+기관!BL37</f>
        <v>104004.24</v>
      </c>
      <c r="BM37" s="28">
        <f>외인!BM37+기관!BM37</f>
        <v>-105.21</v>
      </c>
      <c r="BN37" s="28">
        <f>외인!BN37+기관!BN37</f>
        <v>87398.46</v>
      </c>
      <c r="BO37" s="28">
        <f>외인!BO37+기관!BO37</f>
        <v>-184.32</v>
      </c>
      <c r="BP37" s="28">
        <f>외인!BP37+기관!BP37</f>
        <v>122148.42</v>
      </c>
      <c r="BQ37" s="28">
        <f>외인!BQ37+기관!BQ37</f>
        <v>51.539999999999992</v>
      </c>
      <c r="BR37" s="28">
        <f>외인!BR37+기관!BR37</f>
        <v>475439.3</v>
      </c>
      <c r="BS37" s="28">
        <f>외인!BS37+기관!BS37</f>
        <v>486.48</v>
      </c>
      <c r="BT37" s="28">
        <f>외인!BT37+기관!BT37</f>
        <v>3900357.34</v>
      </c>
      <c r="BU37" s="28">
        <f>외인!BU37+기관!BU37</f>
        <v>-11826.1</v>
      </c>
      <c r="BV37" s="28">
        <f>외인!BV37+기관!BV37</f>
        <v>756070.92</v>
      </c>
      <c r="BW37" s="28">
        <f>외인!BW37+기관!BW37</f>
        <v>-181.4</v>
      </c>
      <c r="BX37" s="28">
        <f>외인!BX37+기관!BX37</f>
        <v>155101.46</v>
      </c>
      <c r="BY37" s="28">
        <f>외인!BY37+기관!BY37</f>
        <v>-222.44</v>
      </c>
      <c r="BZ37" s="28">
        <f>외인!BZ37+기관!BZ37</f>
        <v>536484.69999999995</v>
      </c>
      <c r="CA37" s="28">
        <f>외인!CA37+기관!CA37</f>
        <v>-1132.77</v>
      </c>
      <c r="CB37" s="28">
        <f>외인!CB37+기관!CB37</f>
        <v>26000.98</v>
      </c>
      <c r="CC37" s="28">
        <f>외인!CC37+기관!CC37</f>
        <v>3.4600000000000009</v>
      </c>
      <c r="CD37" s="28">
        <f>외인!CD37+기관!CD37</f>
        <v>66764.160000000003</v>
      </c>
      <c r="CE37" s="28">
        <f>외인!CE37+기관!CE37</f>
        <v>16.61999999999999</v>
      </c>
      <c r="CF37" s="28">
        <f>외인!CF37+기관!CF37</f>
        <v>45874.12</v>
      </c>
      <c r="CG37" s="28">
        <f>외인!CG37+기관!CG37</f>
        <v>36.049999999999997</v>
      </c>
      <c r="CH37" s="28">
        <f>외인!CH37+기관!CH37</f>
        <v>133187.16</v>
      </c>
      <c r="CI37" s="28">
        <f>외인!CI37+기관!CI37</f>
        <v>-78.72</v>
      </c>
      <c r="CJ37" s="28">
        <f>외인!CJ37+기관!CJ37</f>
        <v>781710.9</v>
      </c>
      <c r="CK37" s="28">
        <f>외인!CK37+기관!CK37</f>
        <v>1720.4399999999998</v>
      </c>
      <c r="CL37" s="28">
        <f>외인!CL37+기관!CL37</f>
        <v>457760.14</v>
      </c>
      <c r="CM37" s="28">
        <f>외인!CM37+기관!CM37</f>
        <v>-68.949999999999989</v>
      </c>
      <c r="CN37" s="28">
        <f>외인!CN37+기관!CN37</f>
        <v>239298.28</v>
      </c>
      <c r="CO37" s="28">
        <f>외인!CO37+기관!CO37</f>
        <v>99.84</v>
      </c>
      <c r="CP37" s="28">
        <f>외인!CP37+기관!CP37</f>
        <v>196510.9</v>
      </c>
      <c r="CQ37" s="28">
        <f>외인!CQ37+기관!CQ37</f>
        <v>-18.049999999999997</v>
      </c>
      <c r="CR37" s="28">
        <f>외인!CR37+기관!CR37</f>
        <v>323795.48</v>
      </c>
      <c r="CS37" s="28">
        <f>외인!CS37+기관!CS37</f>
        <v>119.53999999999999</v>
      </c>
      <c r="CT37" s="28">
        <f>외인!CT37+기관!CT37</f>
        <v>201303.52</v>
      </c>
      <c r="CU37" s="28">
        <f>외인!CU37+기관!CU37</f>
        <v>516.64</v>
      </c>
      <c r="CV37" s="28">
        <f>외인!CV37+기관!CV37</f>
        <v>3900357.34</v>
      </c>
      <c r="CW37" s="28">
        <f>외인!CW37+기관!CW37</f>
        <v>-11826.1</v>
      </c>
      <c r="CX37" s="28">
        <f>외인!CX37+기관!CX37</f>
        <v>379159.52</v>
      </c>
      <c r="CY37" s="28">
        <f>외인!CY37+기관!CY37</f>
        <v>290.32</v>
      </c>
      <c r="CZ37" s="28">
        <f>외인!CZ37+기관!CZ37</f>
        <v>33449.46</v>
      </c>
      <c r="DA37" s="28">
        <f>외인!DA37+기관!DA37</f>
        <v>-4.5500000000000007</v>
      </c>
      <c r="DB37" s="28">
        <f>외인!DB37+기관!DB37</f>
        <v>79594.3</v>
      </c>
      <c r="DC37" s="28">
        <f>외인!DC37+기관!DC37</f>
        <v>-600.37</v>
      </c>
      <c r="DD37" s="28">
        <f>외인!DD37+기관!DD37</f>
        <v>17220.88</v>
      </c>
      <c r="DE37" s="28">
        <f>외인!DE37+기관!DE37</f>
        <v>-111.99000000000001</v>
      </c>
      <c r="DF37" s="28">
        <f>외인!DF37+기관!DF37</f>
        <v>117126.24</v>
      </c>
      <c r="DG37" s="28">
        <f>외인!DG37+기관!DG37</f>
        <v>-184</v>
      </c>
      <c r="DH37" s="28">
        <f>외인!DH37+기관!DH37</f>
        <v>50686.66</v>
      </c>
      <c r="DI37" s="28">
        <f>외인!DI37+기관!DI37</f>
        <v>15.659999999999997</v>
      </c>
      <c r="DJ37" s="28">
        <f>외인!DJ37+기관!DJ37</f>
        <v>1110756.82</v>
      </c>
      <c r="DK37" s="28">
        <f>외인!DK37+기관!DK37</f>
        <v>620.35</v>
      </c>
      <c r="DL37" s="28">
        <f>외인!DL37+기관!DL37</f>
        <v>187210.2</v>
      </c>
      <c r="DM37" s="28">
        <f>외인!DM37+기관!DM37</f>
        <v>99.36</v>
      </c>
      <c r="DN37" s="28">
        <f>외인!DN37+기관!DN37</f>
        <v>3900357.34</v>
      </c>
      <c r="DO37" s="28">
        <f>외인!DO37+기관!DO37</f>
        <v>-11826.1</v>
      </c>
      <c r="DP37" s="28">
        <f>외인!DP37+기관!DP37</f>
        <v>164343.84</v>
      </c>
      <c r="DQ37" s="28">
        <f>외인!DQ37+기관!DQ37</f>
        <v>744.42000000000007</v>
      </c>
      <c r="DR37" s="28">
        <f>외인!DR37+기관!DR37</f>
        <v>76313</v>
      </c>
      <c r="DS37" s="28">
        <f>외인!DS37+기관!DS37</f>
        <v>82.439999999999984</v>
      </c>
      <c r="DT37" s="28">
        <f>외인!DT37+기관!DT37</f>
        <v>260518.2</v>
      </c>
      <c r="DU37" s="28">
        <f>외인!DU37+기관!DU37</f>
        <v>137.54</v>
      </c>
      <c r="DV37" s="28">
        <f>외인!DV37+기관!DV37</f>
        <v>62932.800000000003</v>
      </c>
      <c r="DW37" s="28">
        <f>외인!DW37+기관!DW37</f>
        <v>-16.02</v>
      </c>
      <c r="DX37" s="28">
        <f>외인!DX37+기관!DX37</f>
        <v>213886.6</v>
      </c>
      <c r="DY37" s="28">
        <f>외인!DY37+기관!DY37</f>
        <v>1383.03</v>
      </c>
      <c r="DZ37" s="28">
        <f>외인!DZ37+기관!DZ37</f>
        <v>20279.439999999999</v>
      </c>
      <c r="EA37" s="28">
        <f>외인!EA37+기관!EA37</f>
        <v>32.06</v>
      </c>
      <c r="EB37" s="28">
        <f>외인!EB37+기관!EB37</f>
        <v>25964.16</v>
      </c>
      <c r="EC37" s="28">
        <f>외인!EC37+기관!EC37</f>
        <v>22.46</v>
      </c>
      <c r="ED37" s="28">
        <f>외인!ED37+기관!ED37</f>
        <v>20659.22</v>
      </c>
      <c r="EE37" s="28">
        <f>외인!EE37+기관!EE37</f>
        <v>70.320000000000007</v>
      </c>
      <c r="EF37" s="28">
        <f>외인!EF37+기관!EF37</f>
        <v>512648.72</v>
      </c>
      <c r="EG37" s="28">
        <f>외인!EG37+기관!EG37</f>
        <v>749.41</v>
      </c>
      <c r="EH37" s="28">
        <f>외인!EH37+기관!EH37</f>
        <v>364473</v>
      </c>
      <c r="EI37" s="28">
        <f>외인!EI37+기관!EI37</f>
        <v>-6.0799999999999841</v>
      </c>
      <c r="EJ37" s="28">
        <f>외인!EJ37+기관!EJ37</f>
        <v>181342.58</v>
      </c>
      <c r="EK37" s="28">
        <f>외인!EK37+기관!EK37</f>
        <v>8.5499999999999829</v>
      </c>
      <c r="EL37" s="28">
        <f>외인!EL37+기관!EL37</f>
        <v>71601.08</v>
      </c>
      <c r="EM37" s="28">
        <f>외인!EM37+기관!EM37</f>
        <v>20.909999999999997</v>
      </c>
      <c r="EN37" s="28">
        <f>외인!EN37+기관!EN37</f>
        <v>76313</v>
      </c>
      <c r="EO37" s="28">
        <f>외인!EO37+기관!EO37</f>
        <v>82.439999999999984</v>
      </c>
      <c r="EP37" s="28">
        <f>외인!EP37+기관!EP37</f>
        <v>345554.68</v>
      </c>
      <c r="EQ37" s="28">
        <f>외인!EQ37+기관!EQ37</f>
        <v>-184.91</v>
      </c>
      <c r="ER37" s="28">
        <f>외인!ER37+기관!ER37</f>
        <v>25088.42</v>
      </c>
      <c r="ES37" s="28">
        <f>외인!ES37+기관!ES37</f>
        <v>181.21</v>
      </c>
      <c r="ET37" s="28">
        <f>외인!ET37+기관!ET37</f>
        <v>224201.08</v>
      </c>
      <c r="EU37" s="28">
        <f>외인!EU37+기관!EU37</f>
        <v>255.56</v>
      </c>
      <c r="EV37" s="28">
        <f>외인!EV37+기관!EV37</f>
        <v>95554.76</v>
      </c>
      <c r="EW37" s="28">
        <f>외인!EW37+기관!EW37</f>
        <v>-15.33</v>
      </c>
      <c r="EX37" s="28">
        <f>외인!EX37+기관!EX37</f>
        <v>100956.14</v>
      </c>
      <c r="EY37" s="28">
        <f>외인!EY37+기관!EY37</f>
        <v>-2.7200000000000024</v>
      </c>
    </row>
    <row r="38" spans="1:155">
      <c r="A38" s="27">
        <f>외인!A38</f>
        <v>46087</v>
      </c>
      <c r="B38" s="28">
        <f>외인!B38+기관!B38</f>
        <v>8930858.7799999993</v>
      </c>
      <c r="C38" s="28">
        <f>외인!C38+기관!C38</f>
        <v>-17807.419999999998</v>
      </c>
      <c r="D38" s="28">
        <f>외인!D38+기관!D38</f>
        <v>1271305.6200000001</v>
      </c>
      <c r="E38" s="28">
        <f>외인!E38+기관!E38</f>
        <v>4204.43</v>
      </c>
      <c r="F38" s="28">
        <f>외인!F38+기관!F38</f>
        <v>3838047.56</v>
      </c>
      <c r="G38" s="28">
        <f>외인!G38+기관!G38</f>
        <v>-10915.08</v>
      </c>
      <c r="H38" s="28">
        <f>외인!H38+기관!H38</f>
        <v>573800.48</v>
      </c>
      <c r="I38" s="28">
        <f>외인!I38+기관!I38</f>
        <v>195.11</v>
      </c>
      <c r="J38" s="28">
        <f>외인!J38+기관!J38</f>
        <v>75907.539999999994</v>
      </c>
      <c r="K38" s="28">
        <f>외인!K38+기관!K38</f>
        <v>102.81</v>
      </c>
      <c r="L38" s="28">
        <f>외인!L38+기관!L38</f>
        <v>530333</v>
      </c>
      <c r="M38" s="28">
        <f>외인!M38+기관!M38</f>
        <v>32.759999999999991</v>
      </c>
      <c r="N38" s="28">
        <f>외인!N38+기관!N38</f>
        <v>503770.74</v>
      </c>
      <c r="O38" s="28">
        <f>외인!O38+기관!O38</f>
        <v>-1527.4</v>
      </c>
      <c r="P38" s="28">
        <f>외인!P38+기관!P38</f>
        <v>403052.86</v>
      </c>
      <c r="Q38" s="28">
        <f>외인!Q38+기관!Q38</f>
        <v>478.86999999999995</v>
      </c>
      <c r="R38" s="28">
        <f>외인!R38+기관!R38</f>
        <v>265489.8</v>
      </c>
      <c r="S38" s="28">
        <f>외인!S38+기관!S38</f>
        <v>-303.91999999999996</v>
      </c>
      <c r="T38" s="28">
        <f>외인!T38+기관!T38</f>
        <v>16988.72</v>
      </c>
      <c r="U38" s="28">
        <f>외인!U38+기관!U38</f>
        <v>-124.46000000000001</v>
      </c>
      <c r="V38" s="28">
        <f>외인!V38+기관!V38</f>
        <v>224514.58</v>
      </c>
      <c r="W38" s="28">
        <f>외인!W38+기관!W38</f>
        <v>1167.4099999999999</v>
      </c>
      <c r="X38" s="28">
        <f>외인!X38+기관!X38</f>
        <v>3774886.02</v>
      </c>
      <c r="Y38" s="28">
        <f>외인!Y38+기관!Y38</f>
        <v>-13221.949999999999</v>
      </c>
      <c r="Z38" s="28">
        <f>외인!Z38+기관!Z38</f>
        <v>95612.68</v>
      </c>
      <c r="AA38" s="28">
        <f>외인!AA38+기관!AA38</f>
        <v>11.400000000000002</v>
      </c>
      <c r="AB38" s="28">
        <f>외인!AB38+기관!AB38</f>
        <v>396754.2</v>
      </c>
      <c r="AC38" s="28">
        <f>외인!AC38+기관!AC38</f>
        <v>7.7199999999999989</v>
      </c>
      <c r="AD38" s="28">
        <f>외인!AD38+기관!AD38</f>
        <v>40191.199999999997</v>
      </c>
      <c r="AE38" s="28">
        <f>외인!AE38+기관!AE38</f>
        <v>-67.33</v>
      </c>
      <c r="AF38" s="28">
        <f>외인!AF38+기관!AF38</f>
        <v>49662.26</v>
      </c>
      <c r="AG38" s="28">
        <f>외인!AG38+기관!AG38</f>
        <v>-87.58</v>
      </c>
      <c r="AH38" s="28">
        <f>외인!AH38+기관!AH38</f>
        <v>395059.32</v>
      </c>
      <c r="AI38" s="28">
        <f>외인!AI38+기관!AI38</f>
        <v>357.46000000000004</v>
      </c>
      <c r="AJ38" s="28">
        <f>외인!AJ38+기관!AJ38</f>
        <v>231592.68</v>
      </c>
      <c r="AK38" s="28">
        <f>외인!AK38+기관!AK38</f>
        <v>-356.86</v>
      </c>
      <c r="AL38" s="28">
        <f>외인!AL38+기관!AL38</f>
        <v>180371.38</v>
      </c>
      <c r="AM38" s="28">
        <f>외인!AM38+기관!AM38</f>
        <v>12.36999999999999</v>
      </c>
      <c r="AN38" s="28">
        <f>외인!AN38+기관!AN38</f>
        <v>361771.94</v>
      </c>
      <c r="AO38" s="28">
        <f>외인!AO38+기관!AO38</f>
        <v>-1456.6299999999999</v>
      </c>
      <c r="AP38" s="28">
        <f>외인!AP38+기관!AP38</f>
        <v>224484.16</v>
      </c>
      <c r="AQ38" s="28">
        <f>외인!AQ38+기관!AQ38</f>
        <v>-32.349999999999994</v>
      </c>
      <c r="AR38" s="28">
        <f>외인!AR38+기관!AR38</f>
        <v>48105.26</v>
      </c>
      <c r="AS38" s="28">
        <f>외인!AS38+기관!AS38</f>
        <v>-65.680000000000007</v>
      </c>
      <c r="AT38" s="28">
        <f>외인!AT38+기관!AT38</f>
        <v>158835.42000000001</v>
      </c>
      <c r="AU38" s="28">
        <f>외인!AU38+기관!AU38</f>
        <v>-72.040000000000006</v>
      </c>
      <c r="AV38" s="28">
        <f>외인!AV38+기관!AV38</f>
        <v>95264.06</v>
      </c>
      <c r="AW38" s="28">
        <f>외인!AW38+기관!AW38</f>
        <v>1.1900000000000013</v>
      </c>
      <c r="AX38" s="28">
        <f>외인!AX38+기관!AX38</f>
        <v>105954.02</v>
      </c>
      <c r="AY38" s="28">
        <f>외인!AY38+기관!AY38</f>
        <v>40.359999999999985</v>
      </c>
      <c r="AZ38" s="28">
        <f>외인!AZ38+기관!AZ38</f>
        <v>4036153.82</v>
      </c>
      <c r="BA38" s="28">
        <f>외인!BA38+기관!BA38</f>
        <v>-13380.78</v>
      </c>
      <c r="BB38" s="28">
        <f>외인!BB38+기관!BB38</f>
        <v>194756.2</v>
      </c>
      <c r="BC38" s="28">
        <f>외인!BC38+기관!BC38</f>
        <v>27.289999999999992</v>
      </c>
      <c r="BD38" s="28">
        <f>외인!BD38+기관!BD38</f>
        <v>81177.320000000007</v>
      </c>
      <c r="BE38" s="28">
        <f>외인!BE38+기관!BE38</f>
        <v>-604.14</v>
      </c>
      <c r="BF38" s="28">
        <f>외인!BF38+기관!BF38</f>
        <v>0</v>
      </c>
      <c r="BG38" s="28">
        <f>외인!BG38+기관!BG38</f>
        <v>0</v>
      </c>
      <c r="BH38" s="28">
        <f>외인!BH38+기관!BH38</f>
        <v>186181.24</v>
      </c>
      <c r="BI38" s="28">
        <f>외인!BI38+기관!BI38</f>
        <v>-400.78000000000003</v>
      </c>
      <c r="BJ38" s="28">
        <f>외인!BJ38+기관!BJ38</f>
        <v>237702.32</v>
      </c>
      <c r="BK38" s="28">
        <f>외인!BK38+기관!BK38</f>
        <v>89.57</v>
      </c>
      <c r="BL38" s="28">
        <f>외인!BL38+기관!BL38</f>
        <v>104287.28</v>
      </c>
      <c r="BM38" s="28">
        <f>외인!BM38+기관!BM38</f>
        <v>-108.97999999999999</v>
      </c>
      <c r="BN38" s="28">
        <f>외인!BN38+기관!BN38</f>
        <v>90095.48</v>
      </c>
      <c r="BO38" s="28">
        <f>외인!BO38+기관!BO38</f>
        <v>-161.28</v>
      </c>
      <c r="BP38" s="28">
        <f>외인!BP38+기관!BP38</f>
        <v>126171.86</v>
      </c>
      <c r="BQ38" s="28">
        <f>외인!BQ38+기관!BQ38</f>
        <v>85.760000000000019</v>
      </c>
      <c r="BR38" s="28">
        <f>외인!BR38+기관!BR38</f>
        <v>487530.04</v>
      </c>
      <c r="BS38" s="28">
        <f>외인!BS38+기관!BS38</f>
        <v>107.54</v>
      </c>
      <c r="BT38" s="28">
        <f>외인!BT38+기관!BT38</f>
        <v>3849946.6</v>
      </c>
      <c r="BU38" s="28">
        <f>외인!BU38+기관!BU38</f>
        <v>-12966.86</v>
      </c>
      <c r="BV38" s="28">
        <f>외인!BV38+기관!BV38</f>
        <v>771213.18</v>
      </c>
      <c r="BW38" s="28">
        <f>외인!BW38+기관!BW38</f>
        <v>-284.82</v>
      </c>
      <c r="BX38" s="28">
        <f>외인!BX38+기관!BX38</f>
        <v>154355.14000000001</v>
      </c>
      <c r="BY38" s="28">
        <f>외인!BY38+기관!BY38</f>
        <v>-226.93</v>
      </c>
      <c r="BZ38" s="28">
        <f>외인!BZ38+기관!BZ38</f>
        <v>542143.31999999995</v>
      </c>
      <c r="CA38" s="28">
        <f>외인!CA38+기관!CA38</f>
        <v>-1444.26</v>
      </c>
      <c r="CB38" s="28">
        <f>외인!CB38+기관!CB38</f>
        <v>26010.639999999999</v>
      </c>
      <c r="CC38" s="28">
        <f>외인!CC38+기관!CC38</f>
        <v>3.370000000000001</v>
      </c>
      <c r="CD38" s="28">
        <f>외인!CD38+기관!CD38</f>
        <v>69264.98</v>
      </c>
      <c r="CE38" s="28">
        <f>외인!CE38+기관!CE38</f>
        <v>42.559999999999995</v>
      </c>
      <c r="CF38" s="28">
        <f>외인!CF38+기관!CF38</f>
        <v>46256.34</v>
      </c>
      <c r="CG38" s="28">
        <f>외인!CG38+기관!CG38</f>
        <v>58.27</v>
      </c>
      <c r="CH38" s="28">
        <f>외인!CH38+기관!CH38</f>
        <v>132607.54</v>
      </c>
      <c r="CI38" s="28">
        <f>외인!CI38+기관!CI38</f>
        <v>-12.63000000000001</v>
      </c>
      <c r="CJ38" s="28">
        <f>외인!CJ38+기관!CJ38</f>
        <v>792322.72</v>
      </c>
      <c r="CK38" s="28">
        <f>외인!CK38+기관!CK38</f>
        <v>1451.06</v>
      </c>
      <c r="CL38" s="28">
        <f>외인!CL38+기관!CL38</f>
        <v>453080.4</v>
      </c>
      <c r="CM38" s="28">
        <f>외인!CM38+기관!CM38</f>
        <v>-80.569999999999993</v>
      </c>
      <c r="CN38" s="28">
        <f>외인!CN38+기관!CN38</f>
        <v>241483.48</v>
      </c>
      <c r="CO38" s="28">
        <f>외인!CO38+기관!CO38</f>
        <v>109.34</v>
      </c>
      <c r="CP38" s="28">
        <f>외인!CP38+기관!CP38</f>
        <v>196035.18</v>
      </c>
      <c r="CQ38" s="28">
        <f>외인!CQ38+기관!CQ38</f>
        <v>35.089999999999989</v>
      </c>
      <c r="CR38" s="28">
        <f>외인!CR38+기관!CR38</f>
        <v>331838.14</v>
      </c>
      <c r="CS38" s="28">
        <f>외인!CS38+기관!CS38</f>
        <v>-266.38</v>
      </c>
      <c r="CT38" s="28">
        <f>외인!CT38+기관!CT38</f>
        <v>207564.3</v>
      </c>
      <c r="CU38" s="28">
        <f>외인!CU38+기관!CU38</f>
        <v>480.96000000000004</v>
      </c>
      <c r="CV38" s="28">
        <f>외인!CV38+기관!CV38</f>
        <v>3849946.6</v>
      </c>
      <c r="CW38" s="28">
        <f>외인!CW38+기관!CW38</f>
        <v>-12966.86</v>
      </c>
      <c r="CX38" s="28">
        <f>외인!CX38+기관!CX38</f>
        <v>392580.36</v>
      </c>
      <c r="CY38" s="28">
        <f>외인!CY38+기관!CY38</f>
        <v>192.95999999999998</v>
      </c>
      <c r="CZ38" s="28">
        <f>외인!CZ38+기관!CZ38</f>
        <v>34596.400000000001</v>
      </c>
      <c r="DA38" s="28">
        <f>외인!DA38+기관!DA38</f>
        <v>-62.059999999999995</v>
      </c>
      <c r="DB38" s="28">
        <f>외인!DB38+기관!DB38</f>
        <v>81177.320000000007</v>
      </c>
      <c r="DC38" s="28">
        <f>외인!DC38+기관!DC38</f>
        <v>-604.14</v>
      </c>
      <c r="DD38" s="28">
        <f>외인!DD38+기관!DD38</f>
        <v>16988.72</v>
      </c>
      <c r="DE38" s="28">
        <f>외인!DE38+기관!DE38</f>
        <v>-124.46000000000001</v>
      </c>
      <c r="DF38" s="28">
        <f>외인!DF38+기관!DF38</f>
        <v>116058.32</v>
      </c>
      <c r="DG38" s="28">
        <f>외인!DG38+기관!DG38</f>
        <v>-183.70999999999998</v>
      </c>
      <c r="DH38" s="28">
        <f>외인!DH38+기관!DH38</f>
        <v>52710.080000000002</v>
      </c>
      <c r="DI38" s="28">
        <f>외인!DI38+기관!DI38</f>
        <v>44.19</v>
      </c>
      <c r="DJ38" s="28">
        <f>외인!DJ38+기관!DJ38</f>
        <v>1135756.28</v>
      </c>
      <c r="DK38" s="28">
        <f>외인!DK38+기관!DK38</f>
        <v>330.70000000000005</v>
      </c>
      <c r="DL38" s="28">
        <f>외인!DL38+기관!DL38</f>
        <v>189843.92</v>
      </c>
      <c r="DM38" s="28">
        <f>외인!DM38+기관!DM38</f>
        <v>111.54</v>
      </c>
      <c r="DN38" s="28">
        <f>외인!DN38+기관!DN38</f>
        <v>3849946.6</v>
      </c>
      <c r="DO38" s="28">
        <f>외인!DO38+기관!DO38</f>
        <v>-12966.86</v>
      </c>
      <c r="DP38" s="28">
        <f>외인!DP38+기관!DP38</f>
        <v>170617.44</v>
      </c>
      <c r="DQ38" s="28">
        <f>외인!DQ38+기관!DQ38</f>
        <v>674.98</v>
      </c>
      <c r="DR38" s="28">
        <f>외인!DR38+기관!DR38</f>
        <v>78997.94</v>
      </c>
      <c r="DS38" s="28">
        <f>외인!DS38+기관!DS38</f>
        <v>61.760000000000005</v>
      </c>
      <c r="DT38" s="28">
        <f>외인!DT38+기관!DT38</f>
        <v>265489.8</v>
      </c>
      <c r="DU38" s="28">
        <f>외인!DU38+기관!DU38</f>
        <v>-303.91999999999996</v>
      </c>
      <c r="DV38" s="28">
        <f>외인!DV38+기관!DV38</f>
        <v>65986.22</v>
      </c>
      <c r="DW38" s="28">
        <f>외인!DW38+기관!DW38</f>
        <v>39.410000000000004</v>
      </c>
      <c r="DX38" s="28">
        <f>외인!DX38+기관!DX38</f>
        <v>224514.58</v>
      </c>
      <c r="DY38" s="28">
        <f>외인!DY38+기관!DY38</f>
        <v>1167.4099999999999</v>
      </c>
      <c r="DZ38" s="28">
        <f>외인!DZ38+기관!DZ38</f>
        <v>20277.900000000001</v>
      </c>
      <c r="EA38" s="28">
        <f>외인!EA38+기관!EA38</f>
        <v>27.040000000000003</v>
      </c>
      <c r="EB38" s="28">
        <f>외인!EB38+기관!EB38</f>
        <v>27653.22</v>
      </c>
      <c r="EC38" s="28">
        <f>외인!EC38+기관!EC38</f>
        <v>48.08</v>
      </c>
      <c r="ED38" s="28">
        <f>외인!ED38+기관!ED38</f>
        <v>21553</v>
      </c>
      <c r="EE38" s="28">
        <f>외인!EE38+기관!EE38</f>
        <v>74.52000000000001</v>
      </c>
      <c r="EF38" s="28">
        <f>외인!EF38+기관!EF38</f>
        <v>514138.02</v>
      </c>
      <c r="EG38" s="28">
        <f>외인!EG38+기관!EG38</f>
        <v>531.57000000000005</v>
      </c>
      <c r="EH38" s="28">
        <f>외인!EH38+기관!EH38</f>
        <v>356940.82</v>
      </c>
      <c r="EI38" s="28">
        <f>외인!EI38+기관!EI38</f>
        <v>-61.20999999999998</v>
      </c>
      <c r="EJ38" s="28">
        <f>외인!EJ38+기관!EJ38</f>
        <v>183605.1</v>
      </c>
      <c r="EK38" s="28">
        <f>외인!EK38+기관!EK38</f>
        <v>42.54000000000002</v>
      </c>
      <c r="EL38" s="28">
        <f>외인!EL38+기관!EL38</f>
        <v>74161.08</v>
      </c>
      <c r="EM38" s="28">
        <f>외인!EM38+기관!EM38</f>
        <v>47.03</v>
      </c>
      <c r="EN38" s="28">
        <f>외인!EN38+기관!EN38</f>
        <v>78997.94</v>
      </c>
      <c r="EO38" s="28">
        <f>외인!EO38+기관!EO38</f>
        <v>61.760000000000005</v>
      </c>
      <c r="EP38" s="28">
        <f>외인!EP38+기관!EP38</f>
        <v>365504.2</v>
      </c>
      <c r="EQ38" s="28">
        <f>외인!EQ38+기관!EQ38</f>
        <v>-264.7</v>
      </c>
      <c r="ER38" s="28">
        <f>외인!ER38+기관!ER38</f>
        <v>25849.06</v>
      </c>
      <c r="ES38" s="28">
        <f>외인!ES38+기관!ES38</f>
        <v>56.78</v>
      </c>
      <c r="ET38" s="28">
        <f>외인!ET38+기관!ET38</f>
        <v>224484.16</v>
      </c>
      <c r="EU38" s="28">
        <f>외인!EU38+기관!EU38</f>
        <v>-32.349999999999994</v>
      </c>
      <c r="EV38" s="28">
        <f>외인!EV38+기관!EV38</f>
        <v>95612.68</v>
      </c>
      <c r="EW38" s="28">
        <f>외인!EW38+기관!EW38</f>
        <v>11.400000000000002</v>
      </c>
      <c r="EX38" s="28">
        <f>외인!EX38+기관!EX38</f>
        <v>100422.5</v>
      </c>
      <c r="EY38" s="28">
        <f>외인!EY38+기관!EY38</f>
        <v>23.700000000000003</v>
      </c>
    </row>
    <row r="39" spans="1:155">
      <c r="A39" s="27">
        <f>외인!A39</f>
        <v>46090</v>
      </c>
      <c r="B39" s="28">
        <f>외인!B39+기관!B39</f>
        <v>8398555.0199999996</v>
      </c>
      <c r="C39" s="28">
        <f>외인!C39+기관!C39</f>
        <v>-16038.880000000001</v>
      </c>
      <c r="D39" s="28">
        <f>외인!D39+기관!D39</f>
        <v>1213726.74</v>
      </c>
      <c r="E39" s="28">
        <f>외인!E39+기관!E39</f>
        <v>3201.9700000000003</v>
      </c>
      <c r="F39" s="28">
        <f>외인!F39+기관!F39</f>
        <v>3576241.14</v>
      </c>
      <c r="G39" s="28">
        <f>외인!G39+기관!G39</f>
        <v>-8780.36</v>
      </c>
      <c r="H39" s="28">
        <f>외인!H39+기관!H39</f>
        <v>545487.78</v>
      </c>
      <c r="I39" s="28">
        <f>외인!I39+기관!I39</f>
        <v>-596.32999999999993</v>
      </c>
      <c r="J39" s="28">
        <f>외인!J39+기관!J39</f>
        <v>73071.62</v>
      </c>
      <c r="K39" s="28">
        <f>외인!K39+기관!K39</f>
        <v>108.55</v>
      </c>
      <c r="L39" s="28">
        <f>외인!L39+기관!L39</f>
        <v>504373.54</v>
      </c>
      <c r="M39" s="28">
        <f>외인!M39+기관!M39</f>
        <v>-682.93000000000006</v>
      </c>
      <c r="N39" s="28">
        <f>외인!N39+기관!N39</f>
        <v>464544.88</v>
      </c>
      <c r="O39" s="28">
        <f>외인!O39+기관!O39</f>
        <v>-1745.1399999999999</v>
      </c>
      <c r="P39" s="28">
        <f>외인!P39+기관!P39</f>
        <v>388861.76</v>
      </c>
      <c r="Q39" s="28">
        <f>외인!Q39+기관!Q39</f>
        <v>350.88</v>
      </c>
      <c r="R39" s="28">
        <f>외인!R39+기관!R39</f>
        <v>255160.08</v>
      </c>
      <c r="S39" s="28">
        <f>외인!S39+기관!S39</f>
        <v>-350.41999999999996</v>
      </c>
      <c r="T39" s="28">
        <f>외인!T39+기관!T39</f>
        <v>17120.599999999999</v>
      </c>
      <c r="U39" s="28">
        <f>외인!U39+기관!U39</f>
        <v>-94.699999999999989</v>
      </c>
      <c r="V39" s="28">
        <f>외인!V39+기관!V39</f>
        <v>204815.68</v>
      </c>
      <c r="W39" s="28">
        <f>외인!W39+기관!W39</f>
        <v>898.01</v>
      </c>
      <c r="X39" s="28">
        <f>외인!X39+기관!X39</f>
        <v>3455518.84</v>
      </c>
      <c r="Y39" s="28">
        <f>외인!Y39+기관!Y39</f>
        <v>-10863.44</v>
      </c>
      <c r="Z39" s="28">
        <f>외인!Z39+기관!Z39</f>
        <v>91834.58</v>
      </c>
      <c r="AA39" s="28">
        <f>외인!AA39+기관!AA39</f>
        <v>23.18</v>
      </c>
      <c r="AB39" s="28">
        <f>외인!AB39+기관!AB39</f>
        <v>383964.96</v>
      </c>
      <c r="AC39" s="28">
        <f>외인!AC39+기관!AC39</f>
        <v>86.88</v>
      </c>
      <c r="AD39" s="28">
        <f>외인!AD39+기관!AD39</f>
        <v>36993.980000000003</v>
      </c>
      <c r="AE39" s="28">
        <f>외인!AE39+기관!AE39</f>
        <v>-120.5</v>
      </c>
      <c r="AF39" s="28">
        <f>외인!AF39+기관!AF39</f>
        <v>48295.02</v>
      </c>
      <c r="AG39" s="28">
        <f>외인!AG39+기관!AG39</f>
        <v>-59.89</v>
      </c>
      <c r="AH39" s="28">
        <f>외인!AH39+기관!AH39</f>
        <v>397318.46</v>
      </c>
      <c r="AI39" s="28">
        <f>외인!AI39+기관!AI39</f>
        <v>350.65999999999997</v>
      </c>
      <c r="AJ39" s="28">
        <f>외인!AJ39+기관!AJ39</f>
        <v>226576.68</v>
      </c>
      <c r="AK39" s="28">
        <f>외인!AK39+기관!AK39</f>
        <v>-423.08</v>
      </c>
      <c r="AL39" s="28">
        <f>외인!AL39+기관!AL39</f>
        <v>168910.98</v>
      </c>
      <c r="AM39" s="28">
        <f>외인!AM39+기관!AM39</f>
        <v>-4.210000000000008</v>
      </c>
      <c r="AN39" s="28">
        <f>외인!AN39+기관!AN39</f>
        <v>332200.64</v>
      </c>
      <c r="AO39" s="28">
        <f>외인!AO39+기관!AO39</f>
        <v>-1672.56</v>
      </c>
      <c r="AP39" s="28">
        <f>외인!AP39+기관!AP39</f>
        <v>213166.24</v>
      </c>
      <c r="AQ39" s="28">
        <f>외인!AQ39+기관!AQ39</f>
        <v>-42.02000000000001</v>
      </c>
      <c r="AR39" s="28">
        <f>외인!AR39+기관!AR39</f>
        <v>45215.78</v>
      </c>
      <c r="AS39" s="28">
        <f>외인!AS39+기관!AS39</f>
        <v>-112.52000000000001</v>
      </c>
      <c r="AT39" s="28">
        <f>외인!AT39+기관!AT39</f>
        <v>151360.06</v>
      </c>
      <c r="AU39" s="28">
        <f>외인!AU39+기관!AU39</f>
        <v>-51.36999999999999</v>
      </c>
      <c r="AV39" s="28">
        <f>외인!AV39+기관!AV39</f>
        <v>93219.76</v>
      </c>
      <c r="AW39" s="28">
        <f>외인!AW39+기관!AW39</f>
        <v>36.240000000000009</v>
      </c>
      <c r="AX39" s="28">
        <f>외인!AX39+기관!AX39</f>
        <v>101249.74</v>
      </c>
      <c r="AY39" s="28">
        <f>외인!AY39+기관!AY39</f>
        <v>23.659999999999997</v>
      </c>
      <c r="AZ39" s="28">
        <f>외인!AZ39+기관!AZ39</f>
        <v>3704214.88</v>
      </c>
      <c r="BA39" s="28">
        <f>외인!BA39+기관!BA39</f>
        <v>-11217.78</v>
      </c>
      <c r="BB39" s="28">
        <f>외인!BB39+기관!BB39</f>
        <v>186691.72</v>
      </c>
      <c r="BC39" s="28">
        <f>외인!BC39+기관!BC39</f>
        <v>76.97</v>
      </c>
      <c r="BD39" s="28">
        <f>외인!BD39+기관!BD39</f>
        <v>75262.52</v>
      </c>
      <c r="BE39" s="28">
        <f>외인!BE39+기관!BE39</f>
        <v>-269.14</v>
      </c>
      <c r="BF39" s="28">
        <f>외인!BF39+기관!BF39</f>
        <v>0</v>
      </c>
      <c r="BG39" s="28">
        <f>외인!BG39+기관!BG39</f>
        <v>0</v>
      </c>
      <c r="BH39" s="28">
        <f>외인!BH39+기관!BH39</f>
        <v>178669.14</v>
      </c>
      <c r="BI39" s="28">
        <f>외인!BI39+기관!BI39</f>
        <v>-495.96000000000004</v>
      </c>
      <c r="BJ39" s="28">
        <f>외인!BJ39+기관!BJ39</f>
        <v>224825.86</v>
      </c>
      <c r="BK39" s="28">
        <f>외인!BK39+기관!BK39</f>
        <v>-317.21000000000004</v>
      </c>
      <c r="BL39" s="28">
        <f>외인!BL39+기관!BL39</f>
        <v>96611.32</v>
      </c>
      <c r="BM39" s="28">
        <f>외인!BM39+기관!BM39</f>
        <v>-134.23000000000002</v>
      </c>
      <c r="BN39" s="28">
        <f>외인!BN39+기관!BN39</f>
        <v>85862.22</v>
      </c>
      <c r="BO39" s="28">
        <f>외인!BO39+기관!BO39</f>
        <v>-236.74</v>
      </c>
      <c r="BP39" s="28">
        <f>외인!BP39+기관!BP39</f>
        <v>120576.42</v>
      </c>
      <c r="BQ39" s="28">
        <f>외인!BQ39+기관!BQ39</f>
        <v>40.879999999999995</v>
      </c>
      <c r="BR39" s="28">
        <f>외인!BR39+기관!BR39</f>
        <v>465597.92</v>
      </c>
      <c r="BS39" s="28">
        <f>외인!BS39+기관!BS39</f>
        <v>-203.72</v>
      </c>
      <c r="BT39" s="28">
        <f>외인!BT39+기관!BT39</f>
        <v>3523835.22</v>
      </c>
      <c r="BU39" s="28">
        <f>외인!BU39+기관!BU39</f>
        <v>-10618</v>
      </c>
      <c r="BV39" s="28">
        <f>외인!BV39+기관!BV39</f>
        <v>737627.82</v>
      </c>
      <c r="BW39" s="28">
        <f>외인!BW39+기관!BW39</f>
        <v>-788.91000000000008</v>
      </c>
      <c r="BX39" s="28">
        <f>외인!BX39+기관!BX39</f>
        <v>146414.16</v>
      </c>
      <c r="BY39" s="28">
        <f>외인!BY39+기관!BY39</f>
        <v>-205.38</v>
      </c>
      <c r="BZ39" s="28">
        <f>외인!BZ39+기관!BZ39</f>
        <v>501111.62</v>
      </c>
      <c r="CA39" s="28">
        <f>외인!CA39+기관!CA39</f>
        <v>-1676.77</v>
      </c>
      <c r="CB39" s="28">
        <f>외인!CB39+기관!CB39</f>
        <v>24962.58</v>
      </c>
      <c r="CC39" s="28">
        <f>외인!CC39+기관!CC39</f>
        <v>6.389999999999997</v>
      </c>
      <c r="CD39" s="28">
        <f>외인!CD39+기관!CD39</f>
        <v>67291.14</v>
      </c>
      <c r="CE39" s="28">
        <f>외인!CE39+기관!CE39</f>
        <v>17.589999999999996</v>
      </c>
      <c r="CF39" s="28">
        <f>외인!CF39+기관!CF39</f>
        <v>44269.2</v>
      </c>
      <c r="CG39" s="28">
        <f>외인!CG39+기관!CG39</f>
        <v>48.620000000000005</v>
      </c>
      <c r="CH39" s="28">
        <f>외인!CH39+기관!CH39</f>
        <v>130287.16</v>
      </c>
      <c r="CI39" s="28">
        <f>외인!CI39+기관!CI39</f>
        <v>49.400000000000006</v>
      </c>
      <c r="CJ39" s="28">
        <f>외인!CJ39+기관!CJ39</f>
        <v>762873.16</v>
      </c>
      <c r="CK39" s="28">
        <f>외인!CK39+기관!CK39</f>
        <v>1051.5800000000002</v>
      </c>
      <c r="CL39" s="28">
        <f>외인!CL39+기관!CL39</f>
        <v>438270.4</v>
      </c>
      <c r="CM39" s="28">
        <f>외인!CM39+기관!CM39</f>
        <v>-70.760000000000048</v>
      </c>
      <c r="CN39" s="28">
        <f>외인!CN39+기관!CN39</f>
        <v>230597.7</v>
      </c>
      <c r="CO39" s="28">
        <f>외인!CO39+기관!CO39</f>
        <v>106.57</v>
      </c>
      <c r="CP39" s="28">
        <f>외인!CP39+기관!CP39</f>
        <v>187916.92</v>
      </c>
      <c r="CQ39" s="28">
        <f>외인!CQ39+기관!CQ39</f>
        <v>82.800000000000011</v>
      </c>
      <c r="CR39" s="28">
        <f>외인!CR39+기관!CR39</f>
        <v>321659.53999999998</v>
      </c>
      <c r="CS39" s="28">
        <f>외인!CS39+기관!CS39</f>
        <v>-287.45</v>
      </c>
      <c r="CT39" s="28">
        <f>외인!CT39+기관!CT39</f>
        <v>195018.4</v>
      </c>
      <c r="CU39" s="28">
        <f>외인!CU39+기관!CU39</f>
        <v>316.88</v>
      </c>
      <c r="CV39" s="28">
        <f>외인!CV39+기관!CV39</f>
        <v>3523835.22</v>
      </c>
      <c r="CW39" s="28">
        <f>외인!CW39+기관!CW39</f>
        <v>-10618</v>
      </c>
      <c r="CX39" s="28">
        <f>외인!CX39+기관!CX39</f>
        <v>375811.74</v>
      </c>
      <c r="CY39" s="28">
        <f>외인!CY39+기관!CY39</f>
        <v>-67.879999999999967</v>
      </c>
      <c r="CZ39" s="28">
        <f>외인!CZ39+기관!CZ39</f>
        <v>32656.5</v>
      </c>
      <c r="DA39" s="28">
        <f>외인!DA39+기관!DA39</f>
        <v>-4.9700000000000006</v>
      </c>
      <c r="DB39" s="28">
        <f>외인!DB39+기관!DB39</f>
        <v>75262.52</v>
      </c>
      <c r="DC39" s="28">
        <f>외인!DC39+기관!DC39</f>
        <v>-269.14</v>
      </c>
      <c r="DD39" s="28">
        <f>외인!DD39+기관!DD39</f>
        <v>17120.599999999999</v>
      </c>
      <c r="DE39" s="28">
        <f>외인!DE39+기관!DE39</f>
        <v>-94.699999999999989</v>
      </c>
      <c r="DF39" s="28">
        <f>외인!DF39+기관!DF39</f>
        <v>109796.6</v>
      </c>
      <c r="DG39" s="28">
        <f>외인!DG39+기관!DG39</f>
        <v>-163.46</v>
      </c>
      <c r="DH39" s="28">
        <f>외인!DH39+기관!DH39</f>
        <v>51357.98</v>
      </c>
      <c r="DI39" s="28">
        <f>외인!DI39+기관!DI39</f>
        <v>14.189999999999998</v>
      </c>
      <c r="DJ39" s="28">
        <f>외인!DJ39+기관!DJ39</f>
        <v>1103651.8799999999</v>
      </c>
      <c r="DK39" s="28">
        <f>외인!DK39+기관!DK39</f>
        <v>-414.77</v>
      </c>
      <c r="DL39" s="28">
        <f>외인!DL39+기관!DL39</f>
        <v>180552.14</v>
      </c>
      <c r="DM39" s="28">
        <f>외인!DM39+기관!DM39</f>
        <v>95.82</v>
      </c>
      <c r="DN39" s="28">
        <f>외인!DN39+기관!DN39</f>
        <v>3523835.22</v>
      </c>
      <c r="DO39" s="28">
        <f>외인!DO39+기관!DO39</f>
        <v>-10618</v>
      </c>
      <c r="DP39" s="28">
        <f>외인!DP39+기관!DP39</f>
        <v>165625.34</v>
      </c>
      <c r="DQ39" s="28">
        <f>외인!DQ39+기관!DQ39</f>
        <v>514.29999999999995</v>
      </c>
      <c r="DR39" s="28">
        <f>외인!DR39+기관!DR39</f>
        <v>76493.64</v>
      </c>
      <c r="DS39" s="28">
        <f>외인!DS39+기관!DS39</f>
        <v>97.77</v>
      </c>
      <c r="DT39" s="28">
        <f>외인!DT39+기관!DT39</f>
        <v>255160.08</v>
      </c>
      <c r="DU39" s="28">
        <f>외인!DU39+기관!DU39</f>
        <v>-350.41999999999996</v>
      </c>
      <c r="DV39" s="28">
        <f>외인!DV39+기관!DV39</f>
        <v>66143.199999999997</v>
      </c>
      <c r="DW39" s="28">
        <f>외인!DW39+기관!DW39</f>
        <v>65.099999999999994</v>
      </c>
      <c r="DX39" s="28">
        <f>외인!DX39+기관!DX39</f>
        <v>204815.68</v>
      </c>
      <c r="DY39" s="28">
        <f>외인!DY39+기관!DY39</f>
        <v>898.01</v>
      </c>
      <c r="DZ39" s="28">
        <f>외인!DZ39+기관!DZ39</f>
        <v>19928.060000000001</v>
      </c>
      <c r="EA39" s="28">
        <f>외인!EA39+기관!EA39</f>
        <v>41.56</v>
      </c>
      <c r="EB39" s="28">
        <f>외인!EB39+기관!EB39</f>
        <v>26510.82</v>
      </c>
      <c r="EC39" s="28">
        <f>외인!EC39+기관!EC39</f>
        <v>16.5</v>
      </c>
      <c r="ED39" s="28">
        <f>외인!ED39+기관!ED39</f>
        <v>20205.3</v>
      </c>
      <c r="EE39" s="28">
        <f>외인!EE39+기관!EE39</f>
        <v>65.03</v>
      </c>
      <c r="EF39" s="28">
        <f>외인!EF39+기관!EF39</f>
        <v>493910.46</v>
      </c>
      <c r="EG39" s="28">
        <f>외인!EG39+기관!EG39</f>
        <v>345.33000000000004</v>
      </c>
      <c r="EH39" s="28">
        <f>외인!EH39+기관!EH39</f>
        <v>333954.06</v>
      </c>
      <c r="EI39" s="28">
        <f>외인!EI39+기관!EI39</f>
        <v>9.6599999999999682</v>
      </c>
      <c r="EJ39" s="28">
        <f>외인!EJ39+기관!EJ39</f>
        <v>179893.88</v>
      </c>
      <c r="EK39" s="28">
        <f>외인!EK39+기관!EK39</f>
        <v>120.36999999999998</v>
      </c>
      <c r="EL39" s="28">
        <f>외인!EL39+기관!EL39</f>
        <v>72068.2</v>
      </c>
      <c r="EM39" s="28">
        <f>외인!EM39+기관!EM39</f>
        <v>23.260000000000005</v>
      </c>
      <c r="EN39" s="28">
        <f>외인!EN39+기관!EN39</f>
        <v>76493.64</v>
      </c>
      <c r="EO39" s="28">
        <f>외인!EO39+기관!EO39</f>
        <v>97.77</v>
      </c>
      <c r="EP39" s="28">
        <f>외인!EP39+기관!EP39</f>
        <v>353968.48</v>
      </c>
      <c r="EQ39" s="28">
        <f>외인!EQ39+기관!EQ39</f>
        <v>-860.18</v>
      </c>
      <c r="ER39" s="28">
        <f>외인!ER39+기관!ER39</f>
        <v>25152.799999999999</v>
      </c>
      <c r="ES39" s="28">
        <f>외인!ES39+기관!ES39</f>
        <v>11.26</v>
      </c>
      <c r="ET39" s="28">
        <f>외인!ET39+기관!ET39</f>
        <v>213166.24</v>
      </c>
      <c r="EU39" s="28">
        <f>외인!EU39+기관!EU39</f>
        <v>-42.02000000000001</v>
      </c>
      <c r="EV39" s="28">
        <f>외인!EV39+기관!EV39</f>
        <v>91834.58</v>
      </c>
      <c r="EW39" s="28">
        <f>외인!EW39+기관!EW39</f>
        <v>23.18</v>
      </c>
      <c r="EX39" s="28">
        <f>외인!EX39+기관!EX39</f>
        <v>96082.34</v>
      </c>
      <c r="EY39" s="28">
        <f>외인!EY39+기관!EY39</f>
        <v>59.620000000000019</v>
      </c>
    </row>
    <row r="40" spans="1:155">
      <c r="A40" s="27">
        <f>외인!A40</f>
        <v>46091</v>
      </c>
      <c r="B40" s="28">
        <f>외인!B40+기관!B40</f>
        <v>8847261.5399999991</v>
      </c>
      <c r="C40" s="28">
        <f>외인!C40+기관!C40</f>
        <v>-8059.59</v>
      </c>
      <c r="D40" s="28">
        <f>외인!D40+기관!D40</f>
        <v>1251737.76</v>
      </c>
      <c r="E40" s="28">
        <f>외인!E40+기관!E40</f>
        <v>2397.56</v>
      </c>
      <c r="F40" s="28">
        <f>외인!F40+기관!F40</f>
        <v>3792350.6</v>
      </c>
      <c r="G40" s="28">
        <f>외인!G40+기관!G40</f>
        <v>-4696.6400000000003</v>
      </c>
      <c r="H40" s="28">
        <f>외인!H40+기관!H40</f>
        <v>557386.76</v>
      </c>
      <c r="I40" s="28">
        <f>외인!I40+기관!I40</f>
        <v>-328.11</v>
      </c>
      <c r="J40" s="28">
        <f>외인!J40+기관!J40</f>
        <v>74617.460000000006</v>
      </c>
      <c r="K40" s="28">
        <f>외인!K40+기관!K40</f>
        <v>91.86999999999999</v>
      </c>
      <c r="L40" s="28">
        <f>외인!L40+기관!L40</f>
        <v>515533.06</v>
      </c>
      <c r="M40" s="28">
        <f>외인!M40+기관!M40</f>
        <v>-380.61</v>
      </c>
      <c r="N40" s="28">
        <f>외인!N40+기관!N40</f>
        <v>482593.82</v>
      </c>
      <c r="O40" s="28">
        <f>외인!O40+기관!O40</f>
        <v>-1261.56</v>
      </c>
      <c r="P40" s="28">
        <f>외인!P40+기관!P40</f>
        <v>393625.08</v>
      </c>
      <c r="Q40" s="28">
        <f>외인!Q40+기관!Q40</f>
        <v>192.87000000000003</v>
      </c>
      <c r="R40" s="28">
        <f>외인!R40+기관!R40</f>
        <v>261487.72</v>
      </c>
      <c r="S40" s="28">
        <f>외인!S40+기관!S40</f>
        <v>-68.36999999999999</v>
      </c>
      <c r="T40" s="28">
        <f>외인!T40+기관!T40</f>
        <v>16764.86</v>
      </c>
      <c r="U40" s="28">
        <f>외인!U40+기관!U40</f>
        <v>-60.370000000000005</v>
      </c>
      <c r="V40" s="28">
        <f>외인!V40+기관!V40</f>
        <v>212092.56</v>
      </c>
      <c r="W40" s="28">
        <f>외인!W40+기관!W40</f>
        <v>432.69000000000005</v>
      </c>
      <c r="X40" s="28">
        <f>외인!X40+기관!X40</f>
        <v>3779123.56</v>
      </c>
      <c r="Y40" s="28">
        <f>외인!Y40+기관!Y40</f>
        <v>-4536.6400000000003</v>
      </c>
      <c r="Z40" s="28">
        <f>외인!Z40+기관!Z40</f>
        <v>94201.94</v>
      </c>
      <c r="AA40" s="28">
        <f>외인!AA40+기관!AA40</f>
        <v>-5.6300000000000026</v>
      </c>
      <c r="AB40" s="28">
        <f>외인!AB40+기관!AB40</f>
        <v>392250.64</v>
      </c>
      <c r="AC40" s="28">
        <f>외인!AC40+기관!AC40</f>
        <v>-40.980000000000018</v>
      </c>
      <c r="AD40" s="28">
        <f>외인!AD40+기관!AD40</f>
        <v>40099.68</v>
      </c>
      <c r="AE40" s="28">
        <f>외인!AE40+기관!AE40</f>
        <v>-81.53</v>
      </c>
      <c r="AF40" s="28">
        <f>외인!AF40+기관!AF40</f>
        <v>48864.12</v>
      </c>
      <c r="AG40" s="28">
        <f>외인!AG40+기관!AG40</f>
        <v>-5.64</v>
      </c>
      <c r="AH40" s="28">
        <f>외인!AH40+기관!AH40</f>
        <v>398804.54</v>
      </c>
      <c r="AI40" s="28">
        <f>외인!AI40+기관!AI40</f>
        <v>63.25</v>
      </c>
      <c r="AJ40" s="28">
        <f>외인!AJ40+기관!AJ40</f>
        <v>230995.02</v>
      </c>
      <c r="AK40" s="28">
        <f>외인!AK40+기관!AK40</f>
        <v>-204.51</v>
      </c>
      <c r="AL40" s="28">
        <f>외인!AL40+기관!AL40</f>
        <v>175185.82</v>
      </c>
      <c r="AM40" s="28">
        <f>외인!AM40+기관!AM40</f>
        <v>7.2800000000000011</v>
      </c>
      <c r="AN40" s="28">
        <f>외인!AN40+기관!AN40</f>
        <v>345578.66</v>
      </c>
      <c r="AO40" s="28">
        <f>외인!AO40+기관!AO40</f>
        <v>-1197.79</v>
      </c>
      <c r="AP40" s="28">
        <f>외인!AP40+기관!AP40</f>
        <v>223930.46</v>
      </c>
      <c r="AQ40" s="28">
        <f>외인!AQ40+기관!AQ40</f>
        <v>-11.600000000000009</v>
      </c>
      <c r="AR40" s="28">
        <f>외인!AR40+기관!AR40</f>
        <v>47483.68</v>
      </c>
      <c r="AS40" s="28">
        <f>외인!AS40+기관!AS40</f>
        <v>-100</v>
      </c>
      <c r="AT40" s="28">
        <f>외인!AT40+기관!AT40</f>
        <v>154999.04000000001</v>
      </c>
      <c r="AU40" s="28">
        <f>외인!AU40+기관!AU40</f>
        <v>-70.56</v>
      </c>
      <c r="AV40" s="28">
        <f>외인!AV40+기관!AV40</f>
        <v>94337.98</v>
      </c>
      <c r="AW40" s="28">
        <f>외인!AW40+기관!AW40</f>
        <v>-8.1000000000000014</v>
      </c>
      <c r="AX40" s="28">
        <f>외인!AX40+기관!AX40</f>
        <v>104260.4</v>
      </c>
      <c r="AY40" s="28">
        <f>외인!AY40+기관!AY40</f>
        <v>-84.990000000000009</v>
      </c>
      <c r="AZ40" s="28">
        <f>외인!AZ40+기관!AZ40</f>
        <v>4038220.4</v>
      </c>
      <c r="BA40" s="28">
        <f>외인!BA40+기관!BA40</f>
        <v>-4715.2</v>
      </c>
      <c r="BB40" s="28">
        <f>외인!BB40+기관!BB40</f>
        <v>193534.4</v>
      </c>
      <c r="BC40" s="28">
        <f>외인!BC40+기관!BC40</f>
        <v>12.64</v>
      </c>
      <c r="BD40" s="28">
        <f>외인!BD40+기관!BD40</f>
        <v>80028</v>
      </c>
      <c r="BE40" s="28">
        <f>외인!BE40+기관!BE40</f>
        <v>-128.91</v>
      </c>
      <c r="BF40" s="28">
        <f>외인!BF40+기관!BF40</f>
        <v>0</v>
      </c>
      <c r="BG40" s="28">
        <f>외인!BG40+기관!BG40</f>
        <v>0</v>
      </c>
      <c r="BH40" s="28">
        <f>외인!BH40+기관!BH40</f>
        <v>181020.1</v>
      </c>
      <c r="BI40" s="28">
        <f>외인!BI40+기관!BI40</f>
        <v>-213.83999999999997</v>
      </c>
      <c r="BJ40" s="28">
        <f>외인!BJ40+기관!BJ40</f>
        <v>230678.32</v>
      </c>
      <c r="BK40" s="28">
        <f>외인!BK40+기관!BK40</f>
        <v>-302.93</v>
      </c>
      <c r="BL40" s="28">
        <f>외인!BL40+기관!BL40</f>
        <v>98146.86</v>
      </c>
      <c r="BM40" s="28">
        <f>외인!BM40+기관!BM40</f>
        <v>-121.38999999999999</v>
      </c>
      <c r="BN40" s="28">
        <f>외인!BN40+기관!BN40</f>
        <v>87434.02</v>
      </c>
      <c r="BO40" s="28">
        <f>외인!BO40+기관!BO40</f>
        <v>-170.26999999999998</v>
      </c>
      <c r="BP40" s="28">
        <f>외인!BP40+기관!BP40</f>
        <v>123480.26</v>
      </c>
      <c r="BQ40" s="28">
        <f>외인!BQ40+기관!BQ40</f>
        <v>-56.52000000000001</v>
      </c>
      <c r="BR40" s="28">
        <f>외인!BR40+기관!BR40</f>
        <v>490239.18</v>
      </c>
      <c r="BS40" s="28">
        <f>외인!BS40+기관!BS40</f>
        <v>342.24</v>
      </c>
      <c r="BT40" s="28">
        <f>외인!BT40+기관!BT40</f>
        <v>3851543.14</v>
      </c>
      <c r="BU40" s="28">
        <f>외인!BU40+기관!BU40</f>
        <v>-4363.08</v>
      </c>
      <c r="BV40" s="28">
        <f>외인!BV40+기관!BV40</f>
        <v>753764.98</v>
      </c>
      <c r="BW40" s="28">
        <f>외인!BW40+기관!BW40</f>
        <v>-592.99</v>
      </c>
      <c r="BX40" s="28">
        <f>외인!BX40+기관!BX40</f>
        <v>151664.74</v>
      </c>
      <c r="BY40" s="28">
        <f>외인!BY40+기관!BY40</f>
        <v>-78.899999999999991</v>
      </c>
      <c r="BZ40" s="28">
        <f>외인!BZ40+기관!BZ40</f>
        <v>520764.48</v>
      </c>
      <c r="CA40" s="28">
        <f>외인!CA40+기관!CA40</f>
        <v>-1190.51</v>
      </c>
      <c r="CB40" s="28">
        <f>외인!CB40+기관!CB40</f>
        <v>25491.72</v>
      </c>
      <c r="CC40" s="28">
        <f>외인!CC40+기관!CC40</f>
        <v>-20.29</v>
      </c>
      <c r="CD40" s="28">
        <f>외인!CD40+기관!CD40</f>
        <v>68153.440000000002</v>
      </c>
      <c r="CE40" s="28">
        <f>외인!CE40+기관!CE40</f>
        <v>38.47</v>
      </c>
      <c r="CF40" s="28">
        <f>외인!CF40+기관!CF40</f>
        <v>46022.96</v>
      </c>
      <c r="CG40" s="28">
        <f>외인!CG40+기관!CG40</f>
        <v>25.430000000000007</v>
      </c>
      <c r="CH40" s="28">
        <f>외인!CH40+기관!CH40</f>
        <v>131662.79999999999</v>
      </c>
      <c r="CI40" s="28">
        <f>외인!CI40+기관!CI40</f>
        <v>-2.5999999999999943</v>
      </c>
      <c r="CJ40" s="28">
        <f>외인!CJ40+기관!CJ40</f>
        <v>776268.44</v>
      </c>
      <c r="CK40" s="28">
        <f>외인!CK40+기관!CK40</f>
        <v>591.25</v>
      </c>
      <c r="CL40" s="28">
        <f>외인!CL40+기관!CL40</f>
        <v>447865.58</v>
      </c>
      <c r="CM40" s="28">
        <f>외인!CM40+기관!CM40</f>
        <v>-226.58999999999997</v>
      </c>
      <c r="CN40" s="28">
        <f>외인!CN40+기관!CN40</f>
        <v>234400.2</v>
      </c>
      <c r="CO40" s="28">
        <f>외인!CO40+기관!CO40</f>
        <v>-69.94</v>
      </c>
      <c r="CP40" s="28">
        <f>외인!CP40+기관!CP40</f>
        <v>194779.74</v>
      </c>
      <c r="CQ40" s="28">
        <f>외인!CQ40+기관!CQ40</f>
        <v>16.659999999999997</v>
      </c>
      <c r="CR40" s="28">
        <f>외인!CR40+기관!CR40</f>
        <v>329771.90000000002</v>
      </c>
      <c r="CS40" s="28">
        <f>외인!CS40+기관!CS40</f>
        <v>-45.550000000000011</v>
      </c>
      <c r="CT40" s="28">
        <f>외인!CT40+기관!CT40</f>
        <v>206047.94</v>
      </c>
      <c r="CU40" s="28">
        <f>외인!CU40+기관!CU40</f>
        <v>297.18</v>
      </c>
      <c r="CV40" s="28">
        <f>외인!CV40+기관!CV40</f>
        <v>3851543.14</v>
      </c>
      <c r="CW40" s="28">
        <f>외인!CW40+기관!CW40</f>
        <v>-4363.08</v>
      </c>
      <c r="CX40" s="28">
        <f>외인!CX40+기관!CX40</f>
        <v>386466.8</v>
      </c>
      <c r="CY40" s="28">
        <f>외인!CY40+기관!CY40</f>
        <v>32.729999999999997</v>
      </c>
      <c r="CZ40" s="28">
        <f>외인!CZ40+기관!CZ40</f>
        <v>34400.339999999997</v>
      </c>
      <c r="DA40" s="28">
        <f>외인!DA40+기관!DA40</f>
        <v>-8.07</v>
      </c>
      <c r="DB40" s="28">
        <f>외인!DB40+기관!DB40</f>
        <v>80028</v>
      </c>
      <c r="DC40" s="28">
        <f>외인!DC40+기관!DC40</f>
        <v>-128.91</v>
      </c>
      <c r="DD40" s="28">
        <f>외인!DD40+기관!DD40</f>
        <v>16764.86</v>
      </c>
      <c r="DE40" s="28">
        <f>외인!DE40+기관!DE40</f>
        <v>-60.370000000000005</v>
      </c>
      <c r="DF40" s="28">
        <f>외인!DF40+기관!DF40</f>
        <v>113511.66</v>
      </c>
      <c r="DG40" s="28">
        <f>외인!DG40+기관!DG40</f>
        <v>-65.010000000000005</v>
      </c>
      <c r="DH40" s="28">
        <f>외인!DH40+기관!DH40</f>
        <v>52149.3</v>
      </c>
      <c r="DI40" s="28">
        <f>외인!DI40+기관!DI40</f>
        <v>47.34</v>
      </c>
      <c r="DJ40" s="28">
        <f>외인!DJ40+기관!DJ40</f>
        <v>1130573.1000000001</v>
      </c>
      <c r="DK40" s="28">
        <f>외인!DK40+기관!DK40</f>
        <v>43.420000000000016</v>
      </c>
      <c r="DL40" s="28">
        <f>외인!DL40+기관!DL40</f>
        <v>183532.36</v>
      </c>
      <c r="DM40" s="28">
        <f>외인!DM40+기관!DM40</f>
        <v>-69.38</v>
      </c>
      <c r="DN40" s="28">
        <f>외인!DN40+기관!DN40</f>
        <v>3851543.14</v>
      </c>
      <c r="DO40" s="28">
        <f>외인!DO40+기관!DO40</f>
        <v>-4363.08</v>
      </c>
      <c r="DP40" s="28">
        <f>외인!DP40+기관!DP40</f>
        <v>166817.96</v>
      </c>
      <c r="DQ40" s="28">
        <f>외인!DQ40+기관!DQ40</f>
        <v>290.33</v>
      </c>
      <c r="DR40" s="28">
        <f>외인!DR40+기관!DR40</f>
        <v>78045.820000000007</v>
      </c>
      <c r="DS40" s="28">
        <f>외인!DS40+기관!DS40</f>
        <v>76.110000000000014</v>
      </c>
      <c r="DT40" s="28">
        <f>외인!DT40+기관!DT40</f>
        <v>261487.72</v>
      </c>
      <c r="DU40" s="28">
        <f>외인!DU40+기관!DU40</f>
        <v>-68.36999999999999</v>
      </c>
      <c r="DV40" s="28">
        <f>외인!DV40+기관!DV40</f>
        <v>67948.98</v>
      </c>
      <c r="DW40" s="28">
        <f>외인!DW40+기관!DW40</f>
        <v>25.259999999999998</v>
      </c>
      <c r="DX40" s="28">
        <f>외인!DX40+기관!DX40</f>
        <v>212092.56</v>
      </c>
      <c r="DY40" s="28">
        <f>외인!DY40+기관!DY40</f>
        <v>432.69000000000005</v>
      </c>
      <c r="DZ40" s="28">
        <f>외인!DZ40+기관!DZ40</f>
        <v>20057.560000000001</v>
      </c>
      <c r="EA40" s="28">
        <f>외인!EA40+기관!EA40</f>
        <v>27.09</v>
      </c>
      <c r="EB40" s="28">
        <f>외인!EB40+기관!EB40</f>
        <v>26765.08</v>
      </c>
      <c r="EC40" s="28">
        <f>외인!EC40+기관!EC40</f>
        <v>33.49</v>
      </c>
      <c r="ED40" s="28">
        <f>외인!ED40+기관!ED40</f>
        <v>21570.76</v>
      </c>
      <c r="EE40" s="28">
        <f>외인!EE40+기관!EE40</f>
        <v>82.2</v>
      </c>
      <c r="EF40" s="28">
        <f>외인!EF40+기관!EF40</f>
        <v>503180.74</v>
      </c>
      <c r="EG40" s="28">
        <f>외인!EG40+기관!EG40</f>
        <v>162.33999999999997</v>
      </c>
      <c r="EH40" s="28">
        <f>외인!EH40+기관!EH40</f>
        <v>351750.24</v>
      </c>
      <c r="EI40" s="28">
        <f>외인!EI40+기관!EI40</f>
        <v>-47.31</v>
      </c>
      <c r="EJ40" s="28">
        <f>외인!EJ40+기관!EJ40</f>
        <v>182291.16</v>
      </c>
      <c r="EK40" s="28">
        <f>외인!EK40+기관!EK40</f>
        <v>42.97999999999999</v>
      </c>
      <c r="EL40" s="28">
        <f>외인!EL40+기관!EL40</f>
        <v>73001.919999999998</v>
      </c>
      <c r="EM40" s="28">
        <f>외인!EM40+기관!EM40</f>
        <v>42.23</v>
      </c>
      <c r="EN40" s="28">
        <f>외인!EN40+기관!EN40</f>
        <v>78045.820000000007</v>
      </c>
      <c r="EO40" s="28">
        <f>외인!EO40+기관!EO40</f>
        <v>76.110000000000014</v>
      </c>
      <c r="EP40" s="28">
        <f>외인!EP40+기관!EP40</f>
        <v>352509.94</v>
      </c>
      <c r="EQ40" s="28">
        <f>외인!EQ40+기관!EQ40</f>
        <v>-600.17999999999995</v>
      </c>
      <c r="ER40" s="28">
        <f>외인!ER40+기관!ER40</f>
        <v>27464.38</v>
      </c>
      <c r="ES40" s="28">
        <f>외인!ES40+기관!ES40</f>
        <v>120.82</v>
      </c>
      <c r="ET40" s="28">
        <f>외인!ET40+기관!ET40</f>
        <v>223930.46</v>
      </c>
      <c r="EU40" s="28">
        <f>외인!EU40+기관!EU40</f>
        <v>-11.600000000000009</v>
      </c>
      <c r="EV40" s="28">
        <f>외인!EV40+기관!EV40</f>
        <v>94201.94</v>
      </c>
      <c r="EW40" s="28">
        <f>외인!EW40+기관!EW40</f>
        <v>-5.6300000000000026</v>
      </c>
      <c r="EX40" s="28">
        <f>외인!EX40+기관!EX40</f>
        <v>100577.8</v>
      </c>
      <c r="EY40" s="28">
        <f>외인!EY40+기관!EY40</f>
        <v>22.279999999999994</v>
      </c>
    </row>
    <row r="41" spans="1:155">
      <c r="A41" s="27">
        <f>외인!A41</f>
        <v>46092</v>
      </c>
      <c r="B41" s="28">
        <f>외인!B41+기관!B41</f>
        <v>8970593.4199999999</v>
      </c>
      <c r="C41" s="28">
        <f>외인!C41+기관!C41</f>
        <v>-7166.15</v>
      </c>
      <c r="D41" s="28">
        <f>외인!D41+기관!D41</f>
        <v>1250767.98</v>
      </c>
      <c r="E41" s="28">
        <f>외인!E41+기관!E41</f>
        <v>987.12</v>
      </c>
      <c r="F41" s="28">
        <f>외인!F41+기관!F41</f>
        <v>3846233.76</v>
      </c>
      <c r="G41" s="28">
        <f>외인!G41+기관!G41</f>
        <v>-5031.74</v>
      </c>
      <c r="H41" s="28">
        <f>외인!H41+기관!H41</f>
        <v>557315.96</v>
      </c>
      <c r="I41" s="28">
        <f>외인!I41+기관!I41</f>
        <v>-401.19</v>
      </c>
      <c r="J41" s="28">
        <f>외인!J41+기관!J41</f>
        <v>75857.919999999998</v>
      </c>
      <c r="K41" s="28">
        <f>외인!K41+기관!K41</f>
        <v>66.13</v>
      </c>
      <c r="L41" s="28">
        <f>외인!L41+기관!L41</f>
        <v>515649.44</v>
      </c>
      <c r="M41" s="28">
        <f>외인!M41+기관!M41</f>
        <v>-437.97999999999996</v>
      </c>
      <c r="N41" s="28">
        <f>외인!N41+기관!N41</f>
        <v>485900.79999999999</v>
      </c>
      <c r="O41" s="28">
        <f>외인!O41+기관!O41</f>
        <v>-1290.71</v>
      </c>
      <c r="P41" s="28">
        <f>외인!P41+기관!P41</f>
        <v>399456.98</v>
      </c>
      <c r="Q41" s="28">
        <f>외인!Q41+기관!Q41</f>
        <v>-49.369999999999976</v>
      </c>
      <c r="R41" s="28">
        <f>외인!R41+기관!R41</f>
        <v>263407.78000000003</v>
      </c>
      <c r="S41" s="28">
        <f>외인!S41+기관!S41</f>
        <v>-128.57</v>
      </c>
      <c r="T41" s="28">
        <f>외인!T41+기관!T41</f>
        <v>16830.400000000001</v>
      </c>
      <c r="U41" s="28">
        <f>외인!U41+기관!U41</f>
        <v>-39.04</v>
      </c>
      <c r="V41" s="28">
        <f>외인!V41+기관!V41</f>
        <v>208144.36</v>
      </c>
      <c r="W41" s="28">
        <f>외인!W41+기관!W41</f>
        <v>121.75999999999999</v>
      </c>
      <c r="X41" s="28">
        <f>외인!X41+기관!X41</f>
        <v>3822011.58</v>
      </c>
      <c r="Y41" s="28">
        <f>외인!Y41+기관!Y41</f>
        <v>-4143.76</v>
      </c>
      <c r="Z41" s="28">
        <f>외인!Z41+기관!Z41</f>
        <v>95457.04</v>
      </c>
      <c r="AA41" s="28">
        <f>외인!AA41+기관!AA41</f>
        <v>-10.740000000000002</v>
      </c>
      <c r="AB41" s="28">
        <f>외인!AB41+기관!AB41</f>
        <v>402420.66</v>
      </c>
      <c r="AC41" s="28">
        <f>외인!AC41+기관!AC41</f>
        <v>-68.710000000000008</v>
      </c>
      <c r="AD41" s="28">
        <f>외인!AD41+기관!AD41</f>
        <v>39770.300000000003</v>
      </c>
      <c r="AE41" s="28">
        <f>외인!AE41+기관!AE41</f>
        <v>-59.740000000000009</v>
      </c>
      <c r="AF41" s="28">
        <f>외인!AF41+기관!AF41</f>
        <v>48927.96</v>
      </c>
      <c r="AG41" s="28">
        <f>외인!AG41+기관!AG41</f>
        <v>33.879999999999995</v>
      </c>
      <c r="AH41" s="28">
        <f>외인!AH41+기관!AH41</f>
        <v>413746.84</v>
      </c>
      <c r="AI41" s="28">
        <f>외인!AI41+기관!AI41</f>
        <v>297.26</v>
      </c>
      <c r="AJ41" s="28">
        <f>외인!AJ41+기관!AJ41</f>
        <v>228349.56</v>
      </c>
      <c r="AK41" s="28">
        <f>외인!AK41+기관!AK41</f>
        <v>-325.92</v>
      </c>
      <c r="AL41" s="28">
        <f>외인!AL41+기관!AL41</f>
        <v>176097.52</v>
      </c>
      <c r="AM41" s="28">
        <f>외인!AM41+기관!AM41</f>
        <v>-79.55</v>
      </c>
      <c r="AN41" s="28">
        <f>외인!AN41+기관!AN41</f>
        <v>348468.1</v>
      </c>
      <c r="AO41" s="28">
        <f>외인!AO41+기관!AO41</f>
        <v>-1183.57</v>
      </c>
      <c r="AP41" s="28">
        <f>외인!AP41+기관!AP41</f>
        <v>224497.12</v>
      </c>
      <c r="AQ41" s="28">
        <f>외인!AQ41+기관!AQ41</f>
        <v>-19.509999999999998</v>
      </c>
      <c r="AR41" s="28">
        <f>외인!AR41+기관!AR41</f>
        <v>48071.74</v>
      </c>
      <c r="AS41" s="28">
        <f>외인!AS41+기관!AS41</f>
        <v>-79.63</v>
      </c>
      <c r="AT41" s="28">
        <f>외인!AT41+기관!AT41</f>
        <v>157408.62</v>
      </c>
      <c r="AU41" s="28">
        <f>외인!AU41+기관!AU41</f>
        <v>-118.46</v>
      </c>
      <c r="AV41" s="28">
        <f>외인!AV41+기관!AV41</f>
        <v>96465.42</v>
      </c>
      <c r="AW41" s="28">
        <f>외인!AW41+기관!AW41</f>
        <v>-28.109999999999996</v>
      </c>
      <c r="AX41" s="28">
        <f>외인!AX41+기관!AX41</f>
        <v>106268.88</v>
      </c>
      <c r="AY41" s="28">
        <f>외인!AY41+기관!AY41</f>
        <v>-201</v>
      </c>
      <c r="AZ41" s="28">
        <f>외인!AZ41+기관!AZ41</f>
        <v>4080099.52</v>
      </c>
      <c r="BA41" s="28">
        <f>외인!BA41+기관!BA41</f>
        <v>-4311.92</v>
      </c>
      <c r="BB41" s="28">
        <f>외인!BB41+기관!BB41</f>
        <v>201918.8</v>
      </c>
      <c r="BC41" s="28">
        <f>외인!BC41+기관!BC41</f>
        <v>1.5799999999999983</v>
      </c>
      <c r="BD41" s="28">
        <f>외인!BD41+기관!BD41</f>
        <v>80342.78</v>
      </c>
      <c r="BE41" s="28">
        <f>외인!BE41+기관!BE41</f>
        <v>-237.17</v>
      </c>
      <c r="BF41" s="28">
        <f>외인!BF41+기관!BF41</f>
        <v>0</v>
      </c>
      <c r="BG41" s="28">
        <f>외인!BG41+기관!BG41</f>
        <v>0</v>
      </c>
      <c r="BH41" s="28">
        <f>외인!BH41+기관!BH41</f>
        <v>181685.46</v>
      </c>
      <c r="BI41" s="28">
        <f>외인!BI41+기관!BI41</f>
        <v>-59.17</v>
      </c>
      <c r="BJ41" s="28">
        <f>외인!BJ41+기관!BJ41</f>
        <v>232655.88</v>
      </c>
      <c r="BK41" s="28">
        <f>외인!BK41+기관!BK41</f>
        <v>-309.69</v>
      </c>
      <c r="BL41" s="28">
        <f>외인!BL41+기관!BL41</f>
        <v>100271.74</v>
      </c>
      <c r="BM41" s="28">
        <f>외인!BM41+기관!BM41</f>
        <v>-67.97</v>
      </c>
      <c r="BN41" s="28">
        <f>외인!BN41+기관!BN41</f>
        <v>88712.58</v>
      </c>
      <c r="BO41" s="28">
        <f>외인!BO41+기관!BO41</f>
        <v>-181.29999999999998</v>
      </c>
      <c r="BP41" s="28">
        <f>외인!BP41+기관!BP41</f>
        <v>126924.96</v>
      </c>
      <c r="BQ41" s="28">
        <f>외인!BQ41+기관!BQ41</f>
        <v>-155.82</v>
      </c>
      <c r="BR41" s="28">
        <f>외인!BR41+기관!BR41</f>
        <v>489148.64</v>
      </c>
      <c r="BS41" s="28">
        <f>외인!BS41+기관!BS41</f>
        <v>59.65</v>
      </c>
      <c r="BT41" s="28">
        <f>외인!BT41+기관!BT41</f>
        <v>3894294.32</v>
      </c>
      <c r="BU41" s="28">
        <f>외인!BU41+기관!BU41</f>
        <v>-3976.73</v>
      </c>
      <c r="BV41" s="28">
        <f>외인!BV41+기관!BV41</f>
        <v>754939.52</v>
      </c>
      <c r="BW41" s="28">
        <f>외인!BW41+기관!BW41</f>
        <v>6.7999999999999972</v>
      </c>
      <c r="BX41" s="28">
        <f>외인!BX41+기관!BX41</f>
        <v>151933.34</v>
      </c>
      <c r="BY41" s="28">
        <f>외인!BY41+기관!BY41</f>
        <v>-26.449999999999989</v>
      </c>
      <c r="BZ41" s="28">
        <f>외인!BZ41+기관!BZ41</f>
        <v>524565.62</v>
      </c>
      <c r="CA41" s="28">
        <f>외인!CA41+기관!CA41</f>
        <v>-1263.1200000000001</v>
      </c>
      <c r="CB41" s="28">
        <f>외인!CB41+기관!CB41</f>
        <v>25804.38</v>
      </c>
      <c r="CC41" s="28">
        <f>외인!CC41+기관!CC41</f>
        <v>-26.18</v>
      </c>
      <c r="CD41" s="28">
        <f>외인!CD41+기관!CD41</f>
        <v>68285.98</v>
      </c>
      <c r="CE41" s="28">
        <f>외인!CE41+기관!CE41</f>
        <v>-48.7</v>
      </c>
      <c r="CF41" s="28">
        <f>외인!CF41+기관!CF41</f>
        <v>46997.46</v>
      </c>
      <c r="CG41" s="28">
        <f>외인!CG41+기관!CG41</f>
        <v>-8.9699999999999989</v>
      </c>
      <c r="CH41" s="28">
        <f>외인!CH41+기관!CH41</f>
        <v>133784.20000000001</v>
      </c>
      <c r="CI41" s="28">
        <f>외인!CI41+기관!CI41</f>
        <v>-33.119999999999997</v>
      </c>
      <c r="CJ41" s="28">
        <f>외인!CJ41+기관!CJ41</f>
        <v>782444.56</v>
      </c>
      <c r="CK41" s="28">
        <f>외인!CK41+기관!CK41</f>
        <v>142.44999999999999</v>
      </c>
      <c r="CL41" s="28">
        <f>외인!CL41+기관!CL41</f>
        <v>458671.5</v>
      </c>
      <c r="CM41" s="28">
        <f>외인!CM41+기관!CM41</f>
        <v>-273.12</v>
      </c>
      <c r="CN41" s="28">
        <f>외인!CN41+기관!CN41</f>
        <v>248466.92</v>
      </c>
      <c r="CO41" s="28">
        <f>외인!CO41+기관!CO41</f>
        <v>-92.29000000000002</v>
      </c>
      <c r="CP41" s="28">
        <f>외인!CP41+기관!CP41</f>
        <v>203180.16</v>
      </c>
      <c r="CQ41" s="28">
        <f>외인!CQ41+기관!CQ41</f>
        <v>2.7600000000000016</v>
      </c>
      <c r="CR41" s="28">
        <f>외인!CR41+기관!CR41</f>
        <v>329361.42</v>
      </c>
      <c r="CS41" s="28">
        <f>외인!CS41+기관!CS41</f>
        <v>-139.54</v>
      </c>
      <c r="CT41" s="28">
        <f>외인!CT41+기관!CT41</f>
        <v>209844.44</v>
      </c>
      <c r="CU41" s="28">
        <f>외인!CU41+기관!CU41</f>
        <v>218.02</v>
      </c>
      <c r="CV41" s="28">
        <f>외인!CV41+기관!CV41</f>
        <v>3894294.32</v>
      </c>
      <c r="CW41" s="28">
        <f>외인!CW41+기관!CW41</f>
        <v>-3976.73</v>
      </c>
      <c r="CX41" s="28">
        <f>외인!CX41+기관!CX41</f>
        <v>387011.98</v>
      </c>
      <c r="CY41" s="28">
        <f>외인!CY41+기관!CY41</f>
        <v>-70.31</v>
      </c>
      <c r="CZ41" s="28">
        <f>외인!CZ41+기관!CZ41</f>
        <v>34552.42</v>
      </c>
      <c r="DA41" s="28">
        <f>외인!DA41+기관!DA41</f>
        <v>-18.919999999999998</v>
      </c>
      <c r="DB41" s="28">
        <f>외인!DB41+기관!DB41</f>
        <v>80342.78</v>
      </c>
      <c r="DC41" s="28">
        <f>외인!DC41+기관!DC41</f>
        <v>-237.17</v>
      </c>
      <c r="DD41" s="28">
        <f>외인!DD41+기관!DD41</f>
        <v>16830.400000000001</v>
      </c>
      <c r="DE41" s="28">
        <f>외인!DE41+기관!DE41</f>
        <v>-39.04</v>
      </c>
      <c r="DF41" s="28">
        <f>외인!DF41+기관!DF41</f>
        <v>114211.08</v>
      </c>
      <c r="DG41" s="28">
        <f>외인!DG41+기관!DG41</f>
        <v>-22.310000000000016</v>
      </c>
      <c r="DH41" s="28">
        <f>외인!DH41+기관!DH41</f>
        <v>52173.279999999999</v>
      </c>
      <c r="DI41" s="28">
        <f>외인!DI41+기관!DI41</f>
        <v>-24.990000000000002</v>
      </c>
      <c r="DJ41" s="28">
        <f>외인!DJ41+기관!DJ41</f>
        <v>1139371.3999999999</v>
      </c>
      <c r="DK41" s="28">
        <f>외인!DK41+기관!DK41</f>
        <v>88.62</v>
      </c>
      <c r="DL41" s="28">
        <f>외인!DL41+기관!DL41</f>
        <v>196716.1</v>
      </c>
      <c r="DM41" s="28">
        <f>외인!DM41+기관!DM41</f>
        <v>-82.12</v>
      </c>
      <c r="DN41" s="28">
        <f>외인!DN41+기관!DN41</f>
        <v>3894294.32</v>
      </c>
      <c r="DO41" s="28">
        <f>외인!DO41+기관!DO41</f>
        <v>-3976.73</v>
      </c>
      <c r="DP41" s="28">
        <f>외인!DP41+기관!DP41</f>
        <v>164798.72</v>
      </c>
      <c r="DQ41" s="28">
        <f>외인!DQ41+기관!DQ41</f>
        <v>75.02</v>
      </c>
      <c r="DR41" s="28">
        <f>외인!DR41+기관!DR41</f>
        <v>79494.880000000005</v>
      </c>
      <c r="DS41" s="28">
        <f>외인!DS41+기관!DS41</f>
        <v>61.12</v>
      </c>
      <c r="DT41" s="28">
        <f>외인!DT41+기관!DT41</f>
        <v>263407.78000000003</v>
      </c>
      <c r="DU41" s="28">
        <f>외인!DU41+기관!DU41</f>
        <v>-128.57</v>
      </c>
      <c r="DV41" s="28">
        <f>외인!DV41+기관!DV41</f>
        <v>65655.92</v>
      </c>
      <c r="DW41" s="28">
        <f>외인!DW41+기관!DW41</f>
        <v>-9.07</v>
      </c>
      <c r="DX41" s="28">
        <f>외인!DX41+기관!DX41</f>
        <v>208144.36</v>
      </c>
      <c r="DY41" s="28">
        <f>외인!DY41+기관!DY41</f>
        <v>121.75999999999999</v>
      </c>
      <c r="DZ41" s="28">
        <f>외인!DZ41+기관!DZ41</f>
        <v>19808.36</v>
      </c>
      <c r="EA41" s="28">
        <f>외인!EA41+기관!EA41</f>
        <v>-2.4500000000000002</v>
      </c>
      <c r="EB41" s="28">
        <f>외인!EB41+기관!EB41</f>
        <v>26651.56</v>
      </c>
      <c r="EC41" s="28">
        <f>외인!EC41+기관!EC41</f>
        <v>-21.16</v>
      </c>
      <c r="ED41" s="28">
        <f>외인!ED41+기관!ED41</f>
        <v>21556.5</v>
      </c>
      <c r="EE41" s="28">
        <f>외인!EE41+기관!EE41</f>
        <v>46.349999999999994</v>
      </c>
      <c r="EF41" s="28">
        <f>외인!EF41+기관!EF41</f>
        <v>511488.5</v>
      </c>
      <c r="EG41" s="28">
        <f>외인!EG41+기관!EG41</f>
        <v>37.199999999999996</v>
      </c>
      <c r="EH41" s="28">
        <f>외인!EH41+기관!EH41</f>
        <v>360580.84</v>
      </c>
      <c r="EI41" s="28">
        <f>외인!EI41+기관!EI41</f>
        <v>-37.759999999999991</v>
      </c>
      <c r="EJ41" s="28">
        <f>외인!EJ41+기관!EJ41</f>
        <v>186172.7</v>
      </c>
      <c r="EK41" s="28">
        <f>외인!EK41+기관!EK41</f>
        <v>15.799999999999983</v>
      </c>
      <c r="EL41" s="28">
        <f>외인!EL41+기관!EL41</f>
        <v>73181.58</v>
      </c>
      <c r="EM41" s="28">
        <f>외인!EM41+기관!EM41</f>
        <v>-47.129999999999995</v>
      </c>
      <c r="EN41" s="28">
        <f>외인!EN41+기관!EN41</f>
        <v>79494.880000000005</v>
      </c>
      <c r="EO41" s="28">
        <f>외인!EO41+기관!EO41</f>
        <v>61.12</v>
      </c>
      <c r="EP41" s="28">
        <f>외인!EP41+기관!EP41</f>
        <v>344345.28</v>
      </c>
      <c r="EQ41" s="28">
        <f>외인!EQ41+기관!EQ41</f>
        <v>6.8400000000000034</v>
      </c>
      <c r="ER41" s="28">
        <f>외인!ER41+기관!ER41</f>
        <v>28691.58</v>
      </c>
      <c r="ES41" s="28">
        <f>외인!ES41+기관!ES41</f>
        <v>163.05000000000001</v>
      </c>
      <c r="ET41" s="28">
        <f>외인!ET41+기관!ET41</f>
        <v>224497.12</v>
      </c>
      <c r="EU41" s="28">
        <f>외인!EU41+기관!EU41</f>
        <v>-19.509999999999998</v>
      </c>
      <c r="EV41" s="28">
        <f>외인!EV41+기관!EV41</f>
        <v>95457.04</v>
      </c>
      <c r="EW41" s="28">
        <f>외인!EW41+기관!EW41</f>
        <v>-10.740000000000002</v>
      </c>
      <c r="EX41" s="28">
        <f>외인!EX41+기관!EX41</f>
        <v>107723.12</v>
      </c>
      <c r="EY41" s="28">
        <f>외인!EY41+기관!EY41</f>
        <v>13.51</v>
      </c>
    </row>
    <row r="42" spans="1:155">
      <c r="A42" s="27">
        <f>외인!A42</f>
        <v>46093</v>
      </c>
      <c r="B42" s="28">
        <f>외인!B42+기관!B42</f>
        <v>8927824.3599999994</v>
      </c>
      <c r="C42" s="28">
        <f>외인!C42+기관!C42</f>
        <v>-7608.6</v>
      </c>
      <c r="D42" s="28">
        <f>외인!D42+기관!D42</f>
        <v>1263757.04</v>
      </c>
      <c r="E42" s="28">
        <f>외인!E42+기관!E42</f>
        <v>-1018.0100000000002</v>
      </c>
      <c r="F42" s="28">
        <f>외인!F42+기관!F42</f>
        <v>3810081.86</v>
      </c>
      <c r="G42" s="28">
        <f>외인!G42+기관!G42</f>
        <v>-5026.25</v>
      </c>
      <c r="H42" s="28">
        <f>외인!H42+기관!H42</f>
        <v>562777.1</v>
      </c>
      <c r="I42" s="28">
        <f>외인!I42+기관!I42</f>
        <v>-619.76</v>
      </c>
      <c r="J42" s="28">
        <f>외인!J42+기관!J42</f>
        <v>76128.639999999999</v>
      </c>
      <c r="K42" s="28">
        <f>외인!K42+기관!K42</f>
        <v>39.880000000000003</v>
      </c>
      <c r="L42" s="28">
        <f>외인!L42+기관!L42</f>
        <v>521068.08</v>
      </c>
      <c r="M42" s="28">
        <f>외인!M42+기관!M42</f>
        <v>-599.33999999999992</v>
      </c>
      <c r="N42" s="28">
        <f>외인!N42+기관!N42</f>
        <v>484902.46</v>
      </c>
      <c r="O42" s="28">
        <f>외인!O42+기관!O42</f>
        <v>-1123.49</v>
      </c>
      <c r="P42" s="28">
        <f>외인!P42+기관!P42</f>
        <v>396326.04</v>
      </c>
      <c r="Q42" s="28">
        <f>외인!Q42+기관!Q42</f>
        <v>-329.59000000000003</v>
      </c>
      <c r="R42" s="28">
        <f>외인!R42+기관!R42</f>
        <v>263411.20000000001</v>
      </c>
      <c r="S42" s="28">
        <f>외인!S42+기관!S42</f>
        <v>-122.93</v>
      </c>
      <c r="T42" s="28">
        <f>외인!T42+기관!T42</f>
        <v>16947.36</v>
      </c>
      <c r="U42" s="28">
        <f>외인!U42+기관!U42</f>
        <v>-36.6</v>
      </c>
      <c r="V42" s="28">
        <f>외인!V42+기관!V42</f>
        <v>210638.32</v>
      </c>
      <c r="W42" s="28">
        <f>외인!W42+기관!W42</f>
        <v>-420.93</v>
      </c>
      <c r="X42" s="28">
        <f>외인!X42+기관!X42</f>
        <v>3764159.68</v>
      </c>
      <c r="Y42" s="28">
        <f>외인!Y42+기관!Y42</f>
        <v>-5559.7000000000007</v>
      </c>
      <c r="Z42" s="28">
        <f>외인!Z42+기관!Z42</f>
        <v>93766.8</v>
      </c>
      <c r="AA42" s="28">
        <f>외인!AA42+기관!AA42</f>
        <v>-25.69</v>
      </c>
      <c r="AB42" s="28">
        <f>외인!AB42+기관!AB42</f>
        <v>399631.48</v>
      </c>
      <c r="AC42" s="28">
        <f>외인!AC42+기관!AC42</f>
        <v>-64.34</v>
      </c>
      <c r="AD42" s="28">
        <f>외인!AD42+기관!AD42</f>
        <v>39858.839999999997</v>
      </c>
      <c r="AE42" s="28">
        <f>외인!AE42+기관!AE42</f>
        <v>-69.23</v>
      </c>
      <c r="AF42" s="28">
        <f>외인!AF42+기관!AF42</f>
        <v>50366.38</v>
      </c>
      <c r="AG42" s="28">
        <f>외인!AG42+기관!AG42</f>
        <v>23.97</v>
      </c>
      <c r="AH42" s="28">
        <f>외인!AH42+기관!AH42</f>
        <v>423427.84000000003</v>
      </c>
      <c r="AI42" s="28">
        <f>외인!AI42+기관!AI42</f>
        <v>592.79</v>
      </c>
      <c r="AJ42" s="28">
        <f>외인!AJ42+기관!AJ42</f>
        <v>228191.66</v>
      </c>
      <c r="AK42" s="28">
        <f>외인!AK42+기관!AK42</f>
        <v>-216.64999999999998</v>
      </c>
      <c r="AL42" s="28">
        <f>외인!AL42+기관!AL42</f>
        <v>175106.88</v>
      </c>
      <c r="AM42" s="28">
        <f>외인!AM42+기관!AM42</f>
        <v>-144.26</v>
      </c>
      <c r="AN42" s="28">
        <f>외인!AN42+기관!AN42</f>
        <v>348767.2</v>
      </c>
      <c r="AO42" s="28">
        <f>외인!AO42+기관!AO42</f>
        <v>-979.78</v>
      </c>
      <c r="AP42" s="28">
        <f>외인!AP42+기관!AP42</f>
        <v>226990.62</v>
      </c>
      <c r="AQ42" s="28">
        <f>외인!AQ42+기관!AQ42</f>
        <v>-119.13000000000001</v>
      </c>
      <c r="AR42" s="28">
        <f>외인!AR42+기관!AR42</f>
        <v>48212.54</v>
      </c>
      <c r="AS42" s="28">
        <f>외인!AS42+기관!AS42</f>
        <v>-86.45</v>
      </c>
      <c r="AT42" s="28">
        <f>외인!AT42+기관!AT42</f>
        <v>156900.64000000001</v>
      </c>
      <c r="AU42" s="28">
        <f>외인!AU42+기관!AU42</f>
        <v>-111.73</v>
      </c>
      <c r="AV42" s="28">
        <f>외인!AV42+기관!AV42</f>
        <v>95741.759999999995</v>
      </c>
      <c r="AW42" s="28">
        <f>외인!AW42+기관!AW42</f>
        <v>-61.959999999999994</v>
      </c>
      <c r="AX42" s="28">
        <f>외인!AX42+기관!AX42</f>
        <v>109748.36</v>
      </c>
      <c r="AY42" s="28">
        <f>외인!AY42+기관!AY42</f>
        <v>-109.64</v>
      </c>
      <c r="AZ42" s="28">
        <f>외인!AZ42+기관!AZ42</f>
        <v>4020252.64</v>
      </c>
      <c r="BA42" s="28">
        <f>외인!BA42+기관!BA42</f>
        <v>-5786.4800000000005</v>
      </c>
      <c r="BB42" s="28">
        <f>외인!BB42+기관!BB42</f>
        <v>196118.52</v>
      </c>
      <c r="BC42" s="28">
        <f>외인!BC42+기관!BC42</f>
        <v>-39.769999999999996</v>
      </c>
      <c r="BD42" s="28">
        <f>외인!BD42+기관!BD42</f>
        <v>81021.5</v>
      </c>
      <c r="BE42" s="28">
        <f>외인!BE42+기관!BE42</f>
        <v>-149.84</v>
      </c>
      <c r="BF42" s="28">
        <f>외인!BF42+기관!BF42</f>
        <v>0</v>
      </c>
      <c r="BG42" s="28">
        <f>외인!BG42+기관!BG42</f>
        <v>0</v>
      </c>
      <c r="BH42" s="28">
        <f>외인!BH42+기관!BH42</f>
        <v>183089.88</v>
      </c>
      <c r="BI42" s="28">
        <f>외인!BI42+기관!BI42</f>
        <v>-210.54000000000002</v>
      </c>
      <c r="BJ42" s="28">
        <f>외인!BJ42+기관!BJ42</f>
        <v>230735.9</v>
      </c>
      <c r="BK42" s="28">
        <f>외인!BK42+기관!BK42</f>
        <v>-391.40000000000003</v>
      </c>
      <c r="BL42" s="28">
        <f>외인!BL42+기관!BL42</f>
        <v>100722.68</v>
      </c>
      <c r="BM42" s="28">
        <f>외인!BM42+기관!BM42</f>
        <v>-68.69</v>
      </c>
      <c r="BN42" s="28">
        <f>외인!BN42+기관!BN42</f>
        <v>89695.72</v>
      </c>
      <c r="BO42" s="28">
        <f>외인!BO42+기관!BO42</f>
        <v>-118.53</v>
      </c>
      <c r="BP42" s="28">
        <f>외인!BP42+기관!BP42</f>
        <v>129556.04</v>
      </c>
      <c r="BQ42" s="28">
        <f>외인!BQ42+기관!BQ42</f>
        <v>-70.86</v>
      </c>
      <c r="BR42" s="28">
        <f>외인!BR42+기관!BR42</f>
        <v>496228.42</v>
      </c>
      <c r="BS42" s="28">
        <f>외인!BS42+기관!BS42</f>
        <v>32.86999999999999</v>
      </c>
      <c r="BT42" s="28">
        <f>외인!BT42+기관!BT42</f>
        <v>3837152.32</v>
      </c>
      <c r="BU42" s="28">
        <f>외인!BU42+기관!BU42</f>
        <v>-5479.33</v>
      </c>
      <c r="BV42" s="28">
        <f>외인!BV42+기관!BV42</f>
        <v>763017.66</v>
      </c>
      <c r="BW42" s="28">
        <f>외인!BW42+기관!BW42</f>
        <v>-229.83999999999997</v>
      </c>
      <c r="BX42" s="28">
        <f>외인!BX42+기관!BX42</f>
        <v>152712.42000000001</v>
      </c>
      <c r="BY42" s="28">
        <f>외인!BY42+기관!BY42</f>
        <v>-61.149999999999991</v>
      </c>
      <c r="BZ42" s="28">
        <f>외인!BZ42+기관!BZ42</f>
        <v>523874.08</v>
      </c>
      <c r="CA42" s="28">
        <f>외인!CA42+기관!CA42</f>
        <v>-1124.0500000000002</v>
      </c>
      <c r="CB42" s="28">
        <f>외인!CB42+기관!CB42</f>
        <v>26163.200000000001</v>
      </c>
      <c r="CC42" s="28">
        <f>외인!CC42+기관!CC42</f>
        <v>-22.740000000000002</v>
      </c>
      <c r="CD42" s="28">
        <f>외인!CD42+기관!CD42</f>
        <v>68790.039999999994</v>
      </c>
      <c r="CE42" s="28">
        <f>외인!CE42+기관!CE42</f>
        <v>-49.160000000000004</v>
      </c>
      <c r="CF42" s="28">
        <f>외인!CF42+기관!CF42</f>
        <v>46714.02</v>
      </c>
      <c r="CG42" s="28">
        <f>외인!CG42+기관!CG42</f>
        <v>-22.82</v>
      </c>
      <c r="CH42" s="28">
        <f>외인!CH42+기관!CH42</f>
        <v>133293.56</v>
      </c>
      <c r="CI42" s="28">
        <f>외인!CI42+기관!CI42</f>
        <v>-64.3</v>
      </c>
      <c r="CJ42" s="28">
        <f>외인!CJ42+기관!CJ42</f>
        <v>784048.3</v>
      </c>
      <c r="CK42" s="28">
        <f>외인!CK42+기관!CK42</f>
        <v>-373.69</v>
      </c>
      <c r="CL42" s="28">
        <f>외인!CL42+기관!CL42</f>
        <v>456135.67999999999</v>
      </c>
      <c r="CM42" s="28">
        <f>외인!CM42+기관!CM42</f>
        <v>-84.93</v>
      </c>
      <c r="CN42" s="28">
        <f>외인!CN42+기관!CN42</f>
        <v>245964.78</v>
      </c>
      <c r="CO42" s="28">
        <f>외인!CO42+기관!CO42</f>
        <v>-171.14000000000001</v>
      </c>
      <c r="CP42" s="28">
        <f>외인!CP42+기관!CP42</f>
        <v>197337.42</v>
      </c>
      <c r="CQ42" s="28">
        <f>외인!CQ42+기관!CQ42</f>
        <v>-39.54</v>
      </c>
      <c r="CR42" s="28">
        <f>외인!CR42+기관!CR42</f>
        <v>329308.5</v>
      </c>
      <c r="CS42" s="28">
        <f>외인!CS42+기관!CS42</f>
        <v>-129.44999999999999</v>
      </c>
      <c r="CT42" s="28">
        <f>외인!CT42+기관!CT42</f>
        <v>209358.7</v>
      </c>
      <c r="CU42" s="28">
        <f>외인!CU42+기관!CU42</f>
        <v>-132</v>
      </c>
      <c r="CV42" s="28">
        <f>외인!CV42+기관!CV42</f>
        <v>3837152.32</v>
      </c>
      <c r="CW42" s="28">
        <f>외인!CW42+기관!CW42</f>
        <v>-5479.33</v>
      </c>
      <c r="CX42" s="28">
        <f>외인!CX42+기관!CX42</f>
        <v>393404.76</v>
      </c>
      <c r="CY42" s="28">
        <f>외인!CY42+기관!CY42</f>
        <v>-178.64</v>
      </c>
      <c r="CZ42" s="28">
        <f>외인!CZ42+기관!CZ42</f>
        <v>34599.379999999997</v>
      </c>
      <c r="DA42" s="28">
        <f>외인!DA42+기관!DA42</f>
        <v>-18.95</v>
      </c>
      <c r="DB42" s="28">
        <f>외인!DB42+기관!DB42</f>
        <v>81021.5</v>
      </c>
      <c r="DC42" s="28">
        <f>외인!DC42+기관!DC42</f>
        <v>-149.84</v>
      </c>
      <c r="DD42" s="28">
        <f>외인!DD42+기관!DD42</f>
        <v>16947.36</v>
      </c>
      <c r="DE42" s="28">
        <f>외인!DE42+기관!DE42</f>
        <v>-36.6</v>
      </c>
      <c r="DF42" s="28">
        <f>외인!DF42+기관!DF42</f>
        <v>114547.02</v>
      </c>
      <c r="DG42" s="28">
        <f>외인!DG42+기관!DG42</f>
        <v>-57.81</v>
      </c>
      <c r="DH42" s="28">
        <f>외인!DH42+기관!DH42</f>
        <v>52413.120000000003</v>
      </c>
      <c r="DI42" s="28">
        <f>외인!DI42+기관!DI42</f>
        <v>-23.68</v>
      </c>
      <c r="DJ42" s="28">
        <f>외인!DJ42+기관!DJ42</f>
        <v>1162392.74</v>
      </c>
      <c r="DK42" s="28">
        <f>외인!DK42+기관!DK42</f>
        <v>251.05</v>
      </c>
      <c r="DL42" s="28">
        <f>외인!DL42+기관!DL42</f>
        <v>194908.6</v>
      </c>
      <c r="DM42" s="28">
        <f>외인!DM42+기관!DM42</f>
        <v>-158.35999999999999</v>
      </c>
      <c r="DN42" s="28">
        <f>외인!DN42+기관!DN42</f>
        <v>3837152.32</v>
      </c>
      <c r="DO42" s="28">
        <f>외인!DO42+기관!DO42</f>
        <v>-5479.33</v>
      </c>
      <c r="DP42" s="28">
        <f>외인!DP42+기관!DP42</f>
        <v>167372.98000000001</v>
      </c>
      <c r="DQ42" s="28">
        <f>외인!DQ42+기관!DQ42</f>
        <v>-116.42</v>
      </c>
      <c r="DR42" s="28">
        <f>외인!DR42+기관!DR42</f>
        <v>80111.38</v>
      </c>
      <c r="DS42" s="28">
        <f>외인!DS42+기관!DS42</f>
        <v>57.519999999999996</v>
      </c>
      <c r="DT42" s="28">
        <f>외인!DT42+기관!DT42</f>
        <v>263411.20000000001</v>
      </c>
      <c r="DU42" s="28">
        <f>외인!DU42+기관!DU42</f>
        <v>-122.93</v>
      </c>
      <c r="DV42" s="28">
        <f>외인!DV42+기관!DV42</f>
        <v>65598</v>
      </c>
      <c r="DW42" s="28">
        <f>외인!DW42+기관!DW42</f>
        <v>-5.5500000000000007</v>
      </c>
      <c r="DX42" s="28">
        <f>외인!DX42+기관!DX42</f>
        <v>210638.32</v>
      </c>
      <c r="DY42" s="28">
        <f>외인!DY42+기관!DY42</f>
        <v>-420.93</v>
      </c>
      <c r="DZ42" s="28">
        <f>외인!DZ42+기관!DZ42</f>
        <v>19736.38</v>
      </c>
      <c r="EA42" s="28">
        <f>외인!EA42+기관!EA42</f>
        <v>-23.5</v>
      </c>
      <c r="EB42" s="28">
        <f>외인!EB42+기관!EB42</f>
        <v>26876.54</v>
      </c>
      <c r="EC42" s="28">
        <f>외인!EC42+기관!EC42</f>
        <v>-27.47</v>
      </c>
      <c r="ED42" s="28">
        <f>외인!ED42+기관!ED42</f>
        <v>21683.96</v>
      </c>
      <c r="EE42" s="28">
        <f>외인!EE42+기관!EE42</f>
        <v>10.200000000000003</v>
      </c>
      <c r="EF42" s="28">
        <f>외인!EF42+기관!EF42</f>
        <v>509279.14</v>
      </c>
      <c r="EG42" s="28">
        <f>외인!EG42+기관!EG42</f>
        <v>-204.75</v>
      </c>
      <c r="EH42" s="28">
        <f>외인!EH42+기관!EH42</f>
        <v>357648</v>
      </c>
      <c r="EI42" s="28">
        <f>외인!EI42+기관!EI42</f>
        <v>-95.66</v>
      </c>
      <c r="EJ42" s="28">
        <f>외인!EJ42+기관!EJ42</f>
        <v>186088.14</v>
      </c>
      <c r="EK42" s="28">
        <f>외인!EK42+기관!EK42</f>
        <v>-0.75</v>
      </c>
      <c r="EL42" s="28">
        <f>외인!EL42+기관!EL42</f>
        <v>73812.679999999993</v>
      </c>
      <c r="EM42" s="28">
        <f>외인!EM42+기관!EM42</f>
        <v>-49.69</v>
      </c>
      <c r="EN42" s="28">
        <f>외인!EN42+기관!EN42</f>
        <v>80111.38</v>
      </c>
      <c r="EO42" s="28">
        <f>외인!EO42+기관!EO42</f>
        <v>57.519999999999996</v>
      </c>
      <c r="EP42" s="28">
        <f>외인!EP42+기관!EP42</f>
        <v>354034.72</v>
      </c>
      <c r="EQ42" s="28">
        <f>외인!EQ42+기관!EQ42</f>
        <v>-184.32</v>
      </c>
      <c r="ER42" s="28">
        <f>외인!ER42+기관!ER42</f>
        <v>28845.72</v>
      </c>
      <c r="ES42" s="28">
        <f>외인!ES42+기관!ES42</f>
        <v>-68.58</v>
      </c>
      <c r="ET42" s="28">
        <f>외인!ET42+기관!ET42</f>
        <v>226990.62</v>
      </c>
      <c r="EU42" s="28">
        <f>외인!EU42+기관!EU42</f>
        <v>-119.13000000000001</v>
      </c>
      <c r="EV42" s="28">
        <f>외인!EV42+기관!EV42</f>
        <v>93766.8</v>
      </c>
      <c r="EW42" s="28">
        <f>외인!EW42+기관!EW42</f>
        <v>-25.69</v>
      </c>
      <c r="EX42" s="28">
        <f>외인!EX42+기관!EX42</f>
        <v>103570.6</v>
      </c>
      <c r="EY42" s="28">
        <f>외인!EY42+기관!EY42</f>
        <v>-13.85</v>
      </c>
    </row>
    <row r="43" spans="1:155">
      <c r="A43" s="27">
        <f>외인!A43</f>
        <v>46094</v>
      </c>
      <c r="B43" s="28">
        <f>외인!B43+기관!B43</f>
        <v>8773385.5600000005</v>
      </c>
      <c r="C43" s="28">
        <f>외인!C43+기관!C43</f>
        <v>-7046.1900000000005</v>
      </c>
      <c r="D43" s="28">
        <f>외인!D43+기관!D43</f>
        <v>1269007.1599999999</v>
      </c>
      <c r="E43" s="28">
        <f>외인!E43+기관!E43</f>
        <v>-938.13</v>
      </c>
      <c r="F43" s="28">
        <f>외인!F43+기관!F43</f>
        <v>3729258.52</v>
      </c>
      <c r="G43" s="28">
        <f>외인!G43+기관!G43</f>
        <v>-4308.21</v>
      </c>
      <c r="H43" s="28">
        <f>외인!H43+기관!H43</f>
        <v>538903.22</v>
      </c>
      <c r="I43" s="28">
        <f>외인!I43+기관!I43</f>
        <v>-1212.26</v>
      </c>
      <c r="J43" s="28">
        <f>외인!J43+기관!J43</f>
        <v>77959.58</v>
      </c>
      <c r="K43" s="28">
        <f>외인!K43+기관!K43</f>
        <v>39.349999999999994</v>
      </c>
      <c r="L43" s="28">
        <f>외인!L43+기관!L43</f>
        <v>498235.3</v>
      </c>
      <c r="M43" s="28">
        <f>외인!M43+기관!M43</f>
        <v>-1077.03</v>
      </c>
      <c r="N43" s="28">
        <f>외인!N43+기관!N43</f>
        <v>477742.62</v>
      </c>
      <c r="O43" s="28">
        <f>외인!O43+기관!O43</f>
        <v>-1134.6999999999998</v>
      </c>
      <c r="P43" s="28">
        <f>외인!P43+기관!P43</f>
        <v>401172.5</v>
      </c>
      <c r="Q43" s="28">
        <f>외인!Q43+기관!Q43</f>
        <v>-241.04999999999998</v>
      </c>
      <c r="R43" s="28">
        <f>외인!R43+기관!R43</f>
        <v>264019.86</v>
      </c>
      <c r="S43" s="28">
        <f>외인!S43+기관!S43</f>
        <v>-163.56</v>
      </c>
      <c r="T43" s="28">
        <f>외인!T43+기관!T43</f>
        <v>16692.86</v>
      </c>
      <c r="U43" s="28">
        <f>외인!U43+기관!U43</f>
        <v>-30.05</v>
      </c>
      <c r="V43" s="28">
        <f>외인!V43+기관!V43</f>
        <v>209169.86</v>
      </c>
      <c r="W43" s="28">
        <f>외인!W43+기관!W43</f>
        <v>-590.35</v>
      </c>
      <c r="X43" s="28">
        <f>외인!X43+기관!X43</f>
        <v>3680230.22</v>
      </c>
      <c r="Y43" s="28">
        <f>외인!Y43+기관!Y43</f>
        <v>-4690.66</v>
      </c>
      <c r="Z43" s="28">
        <f>외인!Z43+기관!Z43</f>
        <v>91863</v>
      </c>
      <c r="AA43" s="28">
        <f>외인!AA43+기관!AA43</f>
        <v>-43.06</v>
      </c>
      <c r="AB43" s="28">
        <f>외인!AB43+기관!AB43</f>
        <v>393925.76</v>
      </c>
      <c r="AC43" s="28">
        <f>외인!AC43+기관!AC43</f>
        <v>-68.22</v>
      </c>
      <c r="AD43" s="28">
        <f>외인!AD43+기관!AD43</f>
        <v>38910.019999999997</v>
      </c>
      <c r="AE43" s="28">
        <f>외인!AE43+기관!AE43</f>
        <v>-50.66</v>
      </c>
      <c r="AF43" s="28">
        <f>외인!AF43+기관!AF43</f>
        <v>49089.18</v>
      </c>
      <c r="AG43" s="28">
        <f>외인!AG43+기관!AG43</f>
        <v>30.11</v>
      </c>
      <c r="AH43" s="28">
        <f>외인!AH43+기관!AH43</f>
        <v>417303.42</v>
      </c>
      <c r="AI43" s="28">
        <f>외인!AI43+기관!AI43</f>
        <v>529.54</v>
      </c>
      <c r="AJ43" s="28">
        <f>외인!AJ43+기관!AJ43</f>
        <v>233110.36</v>
      </c>
      <c r="AK43" s="28">
        <f>외인!AK43+기관!AK43</f>
        <v>-226.83</v>
      </c>
      <c r="AL43" s="28">
        <f>외인!AL43+기관!AL43</f>
        <v>171389.16</v>
      </c>
      <c r="AM43" s="28">
        <f>외인!AM43+기관!AM43</f>
        <v>-198.6</v>
      </c>
      <c r="AN43" s="28">
        <f>외인!AN43+기관!AN43</f>
        <v>345022.9</v>
      </c>
      <c r="AO43" s="28">
        <f>외인!AO43+기관!AO43</f>
        <v>-958.31999999999994</v>
      </c>
      <c r="AP43" s="28">
        <f>외인!AP43+기관!AP43</f>
        <v>226538.84</v>
      </c>
      <c r="AQ43" s="28">
        <f>외인!AQ43+기관!AQ43</f>
        <v>-61.64</v>
      </c>
      <c r="AR43" s="28">
        <f>외인!AR43+기관!AR43</f>
        <v>48099.1</v>
      </c>
      <c r="AS43" s="28">
        <f>외인!AS43+기관!AS43</f>
        <v>-59.660000000000004</v>
      </c>
      <c r="AT43" s="28">
        <f>외인!AT43+기관!AT43</f>
        <v>154066.94</v>
      </c>
      <c r="AU43" s="28">
        <f>외인!AU43+기관!AU43</f>
        <v>-131.22999999999999</v>
      </c>
      <c r="AV43" s="28">
        <f>외인!AV43+기관!AV43</f>
        <v>95522.54</v>
      </c>
      <c r="AW43" s="28">
        <f>외인!AW43+기관!AW43</f>
        <v>-63.3</v>
      </c>
      <c r="AX43" s="28">
        <f>외인!AX43+기관!AX43</f>
        <v>114508.46</v>
      </c>
      <c r="AY43" s="28">
        <f>외인!AY43+기관!AY43</f>
        <v>-28.51</v>
      </c>
      <c r="AZ43" s="28">
        <f>외인!AZ43+기관!AZ43</f>
        <v>3932890.66</v>
      </c>
      <c r="BA43" s="28">
        <f>외인!BA43+기관!BA43</f>
        <v>-5014.57</v>
      </c>
      <c r="BB43" s="28">
        <f>외인!BB43+기관!BB43</f>
        <v>192655.24</v>
      </c>
      <c r="BC43" s="28">
        <f>외인!BC43+기관!BC43</f>
        <v>-47.769999999999996</v>
      </c>
      <c r="BD43" s="28">
        <f>외인!BD43+기관!BD43</f>
        <v>82740.3</v>
      </c>
      <c r="BE43" s="28">
        <f>외인!BE43+기관!BE43</f>
        <v>-94.64</v>
      </c>
      <c r="BF43" s="28">
        <f>외인!BF43+기관!BF43</f>
        <v>0</v>
      </c>
      <c r="BG43" s="28">
        <f>외인!BG43+기관!BG43</f>
        <v>0</v>
      </c>
      <c r="BH43" s="28">
        <f>외인!BH43+기관!BH43</f>
        <v>175151.44</v>
      </c>
      <c r="BI43" s="28">
        <f>외인!BI43+기관!BI43</f>
        <v>-269.88</v>
      </c>
      <c r="BJ43" s="28">
        <f>외인!BJ43+기관!BJ43</f>
        <v>222295.08</v>
      </c>
      <c r="BK43" s="28">
        <f>외인!BK43+기관!BK43</f>
        <v>-696.62</v>
      </c>
      <c r="BL43" s="28">
        <f>외인!BL43+기관!BL43</f>
        <v>98590.12</v>
      </c>
      <c r="BM43" s="28">
        <f>외인!BM43+기관!BM43</f>
        <v>-74.95</v>
      </c>
      <c r="BN43" s="28">
        <f>외인!BN43+기관!BN43</f>
        <v>87679.06</v>
      </c>
      <c r="BO43" s="28">
        <f>외인!BO43+기관!BO43</f>
        <v>-128.19999999999999</v>
      </c>
      <c r="BP43" s="28">
        <f>외인!BP43+기관!BP43</f>
        <v>133654.38</v>
      </c>
      <c r="BQ43" s="28">
        <f>외인!BQ43+기관!BQ43</f>
        <v>-7.1999999999999886</v>
      </c>
      <c r="BR43" s="28">
        <f>외인!BR43+기관!BR43</f>
        <v>498414.22</v>
      </c>
      <c r="BS43" s="28">
        <f>외인!BS43+기관!BS43</f>
        <v>349.72</v>
      </c>
      <c r="BT43" s="28">
        <f>외인!BT43+기관!BT43</f>
        <v>3752851.62</v>
      </c>
      <c r="BU43" s="28">
        <f>외인!BU43+기관!BU43</f>
        <v>-4706.66</v>
      </c>
      <c r="BV43" s="28">
        <f>외인!BV43+기관!BV43</f>
        <v>749233</v>
      </c>
      <c r="BW43" s="28">
        <f>외인!BW43+기관!BW43</f>
        <v>-146.92000000000002</v>
      </c>
      <c r="BX43" s="28">
        <f>외인!BX43+기관!BX43</f>
        <v>149061.92000000001</v>
      </c>
      <c r="BY43" s="28">
        <f>외인!BY43+기관!BY43</f>
        <v>-38.18</v>
      </c>
      <c r="BZ43" s="28">
        <f>외인!BZ43+기관!BZ43</f>
        <v>516412.06</v>
      </c>
      <c r="CA43" s="28">
        <f>외인!CA43+기관!CA43</f>
        <v>-1156.92</v>
      </c>
      <c r="CB43" s="28">
        <f>외인!CB43+기관!CB43</f>
        <v>26141.14</v>
      </c>
      <c r="CC43" s="28">
        <f>외인!CC43+기관!CC43</f>
        <v>-16.740000000000002</v>
      </c>
      <c r="CD43" s="28">
        <f>외인!CD43+기관!CD43</f>
        <v>69589.259999999995</v>
      </c>
      <c r="CE43" s="28">
        <f>외인!CE43+기관!CE43</f>
        <v>-51.34</v>
      </c>
      <c r="CF43" s="28">
        <f>외인!CF43+기관!CF43</f>
        <v>46597.18</v>
      </c>
      <c r="CG43" s="28">
        <f>외인!CG43+기관!CG43</f>
        <v>-35.93</v>
      </c>
      <c r="CH43" s="28">
        <f>외인!CH43+기관!CH43</f>
        <v>131452.88</v>
      </c>
      <c r="CI43" s="28">
        <f>외인!CI43+기관!CI43</f>
        <v>-66.86</v>
      </c>
      <c r="CJ43" s="28">
        <f>외인!CJ43+기관!CJ43</f>
        <v>787289.54</v>
      </c>
      <c r="CK43" s="28">
        <f>외인!CK43+기관!CK43</f>
        <v>-150.08000000000001</v>
      </c>
      <c r="CL43" s="28">
        <f>외인!CL43+기관!CL43</f>
        <v>450028.88</v>
      </c>
      <c r="CM43" s="28">
        <f>외인!CM43+기관!CM43</f>
        <v>-100.18</v>
      </c>
      <c r="CN43" s="28">
        <f>외인!CN43+기관!CN43</f>
        <v>241278.12</v>
      </c>
      <c r="CO43" s="28">
        <f>외인!CO43+기관!CO43</f>
        <v>-211.73</v>
      </c>
      <c r="CP43" s="28">
        <f>외인!CP43+기관!CP43</f>
        <v>193893.64</v>
      </c>
      <c r="CQ43" s="28">
        <f>외인!CQ43+기관!CQ43</f>
        <v>-48.01</v>
      </c>
      <c r="CR43" s="28">
        <f>외인!CR43+기관!CR43</f>
        <v>333708.2</v>
      </c>
      <c r="CS43" s="28">
        <f>외인!CS43+기관!CS43</f>
        <v>-155.62</v>
      </c>
      <c r="CT43" s="28">
        <f>외인!CT43+기관!CT43</f>
        <v>208451.34</v>
      </c>
      <c r="CU43" s="28">
        <f>외인!CU43+기관!CU43</f>
        <v>-257.87</v>
      </c>
      <c r="CV43" s="28">
        <f>외인!CV43+기관!CV43</f>
        <v>3752851.62</v>
      </c>
      <c r="CW43" s="28">
        <f>외인!CW43+기관!CW43</f>
        <v>-4706.66</v>
      </c>
      <c r="CX43" s="28">
        <f>외인!CX43+기관!CX43</f>
        <v>382116.14</v>
      </c>
      <c r="CY43" s="28">
        <f>외인!CY43+기관!CY43</f>
        <v>-371.30999999999995</v>
      </c>
      <c r="CZ43" s="28">
        <f>외인!CZ43+기관!CZ43</f>
        <v>34385.54</v>
      </c>
      <c r="DA43" s="28">
        <f>외인!DA43+기관!DA43</f>
        <v>-29.62</v>
      </c>
      <c r="DB43" s="28">
        <f>외인!DB43+기관!DB43</f>
        <v>82740.3</v>
      </c>
      <c r="DC43" s="28">
        <f>외인!DC43+기관!DC43</f>
        <v>-94.64</v>
      </c>
      <c r="DD43" s="28">
        <f>외인!DD43+기관!DD43</f>
        <v>16692.86</v>
      </c>
      <c r="DE43" s="28">
        <f>외인!DE43+기관!DE43</f>
        <v>-30.05</v>
      </c>
      <c r="DF43" s="28">
        <f>외인!DF43+기관!DF43</f>
        <v>111949.68</v>
      </c>
      <c r="DG43" s="28">
        <f>외인!DG43+기관!DG43</f>
        <v>-38.080000000000005</v>
      </c>
      <c r="DH43" s="28">
        <f>외인!DH43+기관!DH43</f>
        <v>53147.66</v>
      </c>
      <c r="DI43" s="28">
        <f>외인!DI43+기관!DI43</f>
        <v>-37.96</v>
      </c>
      <c r="DJ43" s="28">
        <f>외인!DJ43+기관!DJ43</f>
        <v>1144681.7</v>
      </c>
      <c r="DK43" s="28">
        <f>외인!DK43+기관!DK43</f>
        <v>-18.159999999999997</v>
      </c>
      <c r="DL43" s="28">
        <f>외인!DL43+기관!DL43</f>
        <v>190585.98</v>
      </c>
      <c r="DM43" s="28">
        <f>외인!DM43+기관!DM43</f>
        <v>-196.20999999999998</v>
      </c>
      <c r="DN43" s="28">
        <f>외인!DN43+기관!DN43</f>
        <v>3752851.62</v>
      </c>
      <c r="DO43" s="28">
        <f>외인!DO43+기관!DO43</f>
        <v>-4706.66</v>
      </c>
      <c r="DP43" s="28">
        <f>외인!DP43+기관!DP43</f>
        <v>170753.16</v>
      </c>
      <c r="DQ43" s="28">
        <f>외인!DQ43+기관!DQ43</f>
        <v>-0.51999999999998181</v>
      </c>
      <c r="DR43" s="28">
        <f>외인!DR43+기관!DR43</f>
        <v>81840.98</v>
      </c>
      <c r="DS43" s="28">
        <f>외인!DS43+기관!DS43</f>
        <v>56.870000000000005</v>
      </c>
      <c r="DT43" s="28">
        <f>외인!DT43+기관!DT43</f>
        <v>264019.86</v>
      </c>
      <c r="DU43" s="28">
        <f>외인!DU43+기관!DU43</f>
        <v>-163.56</v>
      </c>
      <c r="DV43" s="28">
        <f>외인!DV43+기관!DV43</f>
        <v>69394.12</v>
      </c>
      <c r="DW43" s="28">
        <f>외인!DW43+기관!DW43</f>
        <v>9.02</v>
      </c>
      <c r="DX43" s="28">
        <f>외인!DX43+기관!DX43</f>
        <v>209169.86</v>
      </c>
      <c r="DY43" s="28">
        <f>외인!DY43+기관!DY43</f>
        <v>-590.35</v>
      </c>
      <c r="DZ43" s="28">
        <f>외인!DZ43+기관!DZ43</f>
        <v>19947.240000000002</v>
      </c>
      <c r="EA43" s="28">
        <f>외인!EA43+기관!EA43</f>
        <v>-16.489999999999998</v>
      </c>
      <c r="EB43" s="28">
        <f>외인!EB43+기관!EB43</f>
        <v>27127.78</v>
      </c>
      <c r="EC43" s="28">
        <f>외인!EC43+기관!EC43</f>
        <v>-27.1</v>
      </c>
      <c r="ED43" s="28">
        <f>외인!ED43+기관!ED43</f>
        <v>21447.26</v>
      </c>
      <c r="EE43" s="28">
        <f>외인!EE43+기관!EE43</f>
        <v>-17.480000000000004</v>
      </c>
      <c r="EF43" s="28">
        <f>외인!EF43+기관!EF43</f>
        <v>510044.32</v>
      </c>
      <c r="EG43" s="28">
        <f>외인!EG43+기관!EG43</f>
        <v>-66.02</v>
      </c>
      <c r="EH43" s="28">
        <f>외인!EH43+기관!EH43</f>
        <v>348444.64</v>
      </c>
      <c r="EI43" s="28">
        <f>외인!EI43+기관!EI43</f>
        <v>-97.65</v>
      </c>
      <c r="EJ43" s="28">
        <f>외인!EJ43+기관!EJ43</f>
        <v>185603.98</v>
      </c>
      <c r="EK43" s="28">
        <f>외인!EK43+기관!EK43</f>
        <v>-8.5499999999999972</v>
      </c>
      <c r="EL43" s="28">
        <f>외인!EL43+기관!EL43</f>
        <v>74583.16</v>
      </c>
      <c r="EM43" s="28">
        <f>외인!EM43+기관!EM43</f>
        <v>-50.73</v>
      </c>
      <c r="EN43" s="28">
        <f>외인!EN43+기관!EN43</f>
        <v>81840.98</v>
      </c>
      <c r="EO43" s="28">
        <f>외인!EO43+기관!EO43</f>
        <v>56.870000000000005</v>
      </c>
      <c r="EP43" s="28">
        <f>외인!EP43+기관!EP43</f>
        <v>351611.16</v>
      </c>
      <c r="EQ43" s="28">
        <f>외인!EQ43+기관!EQ43</f>
        <v>-40.47</v>
      </c>
      <c r="ER43" s="28">
        <f>외인!ER43+기관!ER43</f>
        <v>29542.28</v>
      </c>
      <c r="ES43" s="28">
        <f>외인!ES43+기관!ES43</f>
        <v>145.10000000000002</v>
      </c>
      <c r="ET43" s="28">
        <f>외인!ET43+기관!ET43</f>
        <v>226538.84</v>
      </c>
      <c r="EU43" s="28">
        <f>외인!EU43+기관!EU43</f>
        <v>-61.64</v>
      </c>
      <c r="EV43" s="28">
        <f>외인!EV43+기관!EV43</f>
        <v>91863</v>
      </c>
      <c r="EW43" s="28">
        <f>외인!EW43+기관!EW43</f>
        <v>-43.06</v>
      </c>
      <c r="EX43" s="28">
        <f>외인!EX43+기관!EX43</f>
        <v>102030.66</v>
      </c>
      <c r="EY43" s="28">
        <f>외인!EY43+기관!EY43</f>
        <v>-4.95</v>
      </c>
    </row>
    <row r="44" spans="1:155">
      <c r="A44" s="27">
        <f>외인!A44</f>
        <v>46097</v>
      </c>
      <c r="B44" s="28">
        <f>외인!B44+기관!B44</f>
        <v>8872948.5399999991</v>
      </c>
      <c r="C44" s="28">
        <f>외인!C44+기관!C44</f>
        <v>-3086.07</v>
      </c>
      <c r="D44" s="28">
        <f>외인!D44+기관!D44</f>
        <v>1254442.92</v>
      </c>
      <c r="E44" s="28">
        <f>외인!E44+기관!E44</f>
        <v>-1114.8</v>
      </c>
      <c r="F44" s="28">
        <f>외인!F44+기관!F44</f>
        <v>3775008</v>
      </c>
      <c r="G44" s="28">
        <f>외인!G44+기관!G44</f>
        <v>-2576.91</v>
      </c>
      <c r="H44" s="28">
        <f>외인!H44+기관!H44</f>
        <v>531208.14</v>
      </c>
      <c r="I44" s="28">
        <f>외인!I44+기관!I44</f>
        <v>-1061.77</v>
      </c>
      <c r="J44" s="28">
        <f>외인!J44+기관!J44</f>
        <v>75521.94</v>
      </c>
      <c r="K44" s="28">
        <f>외인!K44+기관!K44</f>
        <v>-6.2600000000000016</v>
      </c>
      <c r="L44" s="28">
        <f>외인!L44+기관!L44</f>
        <v>491336.4</v>
      </c>
      <c r="M44" s="28">
        <f>외인!M44+기관!M44</f>
        <v>-932.88</v>
      </c>
      <c r="N44" s="28">
        <f>외인!N44+기관!N44</f>
        <v>470300.44</v>
      </c>
      <c r="O44" s="28">
        <f>외인!O44+기관!O44</f>
        <v>-1193</v>
      </c>
      <c r="P44" s="28">
        <f>외인!P44+기관!P44</f>
        <v>395090.72</v>
      </c>
      <c r="Q44" s="28">
        <f>외인!Q44+기관!Q44</f>
        <v>-360.57</v>
      </c>
      <c r="R44" s="28">
        <f>외인!R44+기관!R44</f>
        <v>261376.24</v>
      </c>
      <c r="S44" s="28">
        <f>외인!S44+기관!S44</f>
        <v>-272.82</v>
      </c>
      <c r="T44" s="28">
        <f>외인!T44+기관!T44</f>
        <v>16432.16</v>
      </c>
      <c r="U44" s="28">
        <f>외인!U44+기관!U44</f>
        <v>-30.92</v>
      </c>
      <c r="V44" s="28">
        <f>외인!V44+기관!V44</f>
        <v>212988.28</v>
      </c>
      <c r="W44" s="28">
        <f>외인!W44+기관!W44</f>
        <v>-311.40000000000003</v>
      </c>
      <c r="X44" s="28">
        <f>외인!X44+기관!X44</f>
        <v>3835306.94</v>
      </c>
      <c r="Y44" s="28">
        <f>외인!Y44+기관!Y44</f>
        <v>-499.35</v>
      </c>
      <c r="Z44" s="28">
        <f>외인!Z44+기관!Z44</f>
        <v>90530.880000000005</v>
      </c>
      <c r="AA44" s="28">
        <f>외인!AA44+기관!AA44</f>
        <v>-49.71</v>
      </c>
      <c r="AB44" s="28">
        <f>외인!AB44+기관!AB44</f>
        <v>391311.44</v>
      </c>
      <c r="AC44" s="28">
        <f>외인!AC44+기관!AC44</f>
        <v>-106.03000000000002</v>
      </c>
      <c r="AD44" s="28">
        <f>외인!AD44+기관!AD44</f>
        <v>39219.660000000003</v>
      </c>
      <c r="AE44" s="28">
        <f>외인!AE44+기관!AE44</f>
        <v>19.03</v>
      </c>
      <c r="AF44" s="28">
        <f>외인!AF44+기관!AF44</f>
        <v>49510.94</v>
      </c>
      <c r="AG44" s="28">
        <f>외인!AG44+기관!AG44</f>
        <v>-19.59</v>
      </c>
      <c r="AH44" s="28">
        <f>외인!AH44+기관!AH44</f>
        <v>405905.66</v>
      </c>
      <c r="AI44" s="28">
        <f>외인!AI44+기관!AI44</f>
        <v>288.95</v>
      </c>
      <c r="AJ44" s="28">
        <f>외인!AJ44+기관!AJ44</f>
        <v>228655.28</v>
      </c>
      <c r="AK44" s="28">
        <f>외인!AK44+기관!AK44</f>
        <v>-409.28</v>
      </c>
      <c r="AL44" s="28">
        <f>외인!AL44+기관!AL44</f>
        <v>169871.6</v>
      </c>
      <c r="AM44" s="28">
        <f>외인!AM44+기관!AM44</f>
        <v>-211.85999999999999</v>
      </c>
      <c r="AN44" s="28">
        <f>외인!AN44+기관!AN44</f>
        <v>338647.48</v>
      </c>
      <c r="AO44" s="28">
        <f>외인!AO44+기관!AO44</f>
        <v>-1011.68</v>
      </c>
      <c r="AP44" s="28">
        <f>외인!AP44+기관!AP44</f>
        <v>222517.32</v>
      </c>
      <c r="AQ44" s="28">
        <f>외인!AQ44+기관!AQ44</f>
        <v>-105.05999999999999</v>
      </c>
      <c r="AR44" s="28">
        <f>외인!AR44+기관!AR44</f>
        <v>48470.92</v>
      </c>
      <c r="AS44" s="28">
        <f>외인!AS44+기관!AS44</f>
        <v>5.6700000000000017</v>
      </c>
      <c r="AT44" s="28">
        <f>외인!AT44+기관!AT44</f>
        <v>154662.72</v>
      </c>
      <c r="AU44" s="28">
        <f>외인!AU44+기관!AU44</f>
        <v>-141.06</v>
      </c>
      <c r="AV44" s="28">
        <f>외인!AV44+기관!AV44</f>
        <v>93489.14</v>
      </c>
      <c r="AW44" s="28">
        <f>외인!AW44+기관!AW44</f>
        <v>-107.32</v>
      </c>
      <c r="AX44" s="28">
        <f>외인!AX44+기관!AX44</f>
        <v>110827.28</v>
      </c>
      <c r="AY44" s="28">
        <f>외인!AY44+기관!AY44</f>
        <v>-83.02</v>
      </c>
      <c r="AZ44" s="28">
        <f>외인!AZ44+기관!AZ44</f>
        <v>4087203.86</v>
      </c>
      <c r="BA44" s="28">
        <f>외인!BA44+기관!BA44</f>
        <v>-810.57999999999993</v>
      </c>
      <c r="BB44" s="28">
        <f>외인!BB44+기관!BB44</f>
        <v>191130.8</v>
      </c>
      <c r="BC44" s="28">
        <f>외인!BC44+기관!BC44</f>
        <v>-65.180000000000007</v>
      </c>
      <c r="BD44" s="28">
        <f>외인!BD44+기관!BD44</f>
        <v>80399.28</v>
      </c>
      <c r="BE44" s="28">
        <f>외인!BE44+기관!BE44</f>
        <v>-66.66</v>
      </c>
      <c r="BF44" s="28">
        <f>외인!BF44+기관!BF44</f>
        <v>0</v>
      </c>
      <c r="BG44" s="28">
        <f>외인!BG44+기관!BG44</f>
        <v>0</v>
      </c>
      <c r="BH44" s="28">
        <f>외인!BH44+기관!BH44</f>
        <v>171511.34</v>
      </c>
      <c r="BI44" s="28">
        <f>외인!BI44+기관!BI44</f>
        <v>-232.73000000000002</v>
      </c>
      <c r="BJ44" s="28">
        <f>외인!BJ44+기관!BJ44</f>
        <v>218463.9</v>
      </c>
      <c r="BK44" s="28">
        <f>외인!BK44+기관!BK44</f>
        <v>-652.07999999999993</v>
      </c>
      <c r="BL44" s="28">
        <f>외인!BL44+기관!BL44</f>
        <v>97160.320000000007</v>
      </c>
      <c r="BM44" s="28">
        <f>외인!BM44+기관!BM44</f>
        <v>-51.76</v>
      </c>
      <c r="BN44" s="28">
        <f>외인!BN44+기관!BN44</f>
        <v>86227.56</v>
      </c>
      <c r="BO44" s="28">
        <f>외인!BO44+기관!BO44</f>
        <v>-129.91999999999999</v>
      </c>
      <c r="BP44" s="28">
        <f>외인!BP44+기관!BP44</f>
        <v>130304.36</v>
      </c>
      <c r="BQ44" s="28">
        <f>외인!BQ44+기관!BQ44</f>
        <v>-64.760000000000005</v>
      </c>
      <c r="BR44" s="28">
        <f>외인!BR44+기관!BR44</f>
        <v>488614.36</v>
      </c>
      <c r="BS44" s="28">
        <f>외인!BS44+기관!BS44</f>
        <v>413</v>
      </c>
      <c r="BT44" s="28">
        <f>외인!BT44+기관!BT44</f>
        <v>3908789.96</v>
      </c>
      <c r="BU44" s="28">
        <f>외인!BU44+기관!BU44</f>
        <v>-443.5</v>
      </c>
      <c r="BV44" s="28">
        <f>외인!BV44+기관!BV44</f>
        <v>754049.56</v>
      </c>
      <c r="BW44" s="28">
        <f>외인!BW44+기관!BW44</f>
        <v>170</v>
      </c>
      <c r="BX44" s="28">
        <f>외인!BX44+기관!BX44</f>
        <v>148888.5</v>
      </c>
      <c r="BY44" s="28">
        <f>외인!BY44+기관!BY44</f>
        <v>-32.989999999999995</v>
      </c>
      <c r="BZ44" s="28">
        <f>외인!BZ44+기관!BZ44</f>
        <v>508519.08</v>
      </c>
      <c r="CA44" s="28">
        <f>외인!CA44+기관!CA44</f>
        <v>-1223.54</v>
      </c>
      <c r="CB44" s="28">
        <f>외인!CB44+기관!CB44</f>
        <v>26193.98</v>
      </c>
      <c r="CC44" s="28">
        <f>외인!CC44+기관!CC44</f>
        <v>-22.42</v>
      </c>
      <c r="CD44" s="28">
        <f>외인!CD44+기관!CD44</f>
        <v>68201.5</v>
      </c>
      <c r="CE44" s="28">
        <f>외인!CE44+기관!CE44</f>
        <v>-119.49</v>
      </c>
      <c r="CF44" s="28">
        <f>외인!CF44+기관!CF44</f>
        <v>47585.42</v>
      </c>
      <c r="CG44" s="28">
        <f>외인!CG44+기관!CG44</f>
        <v>-40.42</v>
      </c>
      <c r="CH44" s="28">
        <f>외인!CH44+기관!CH44</f>
        <v>129319.76</v>
      </c>
      <c r="CI44" s="28">
        <f>외인!CI44+기관!CI44</f>
        <v>-115.51</v>
      </c>
      <c r="CJ44" s="28">
        <f>외인!CJ44+기관!CJ44</f>
        <v>773679.14</v>
      </c>
      <c r="CK44" s="28">
        <f>외인!CK44+기관!CK44</f>
        <v>-523.79999999999995</v>
      </c>
      <c r="CL44" s="28">
        <f>외인!CL44+기관!CL44</f>
        <v>446898.58</v>
      </c>
      <c r="CM44" s="28">
        <f>외인!CM44+기관!CM44</f>
        <v>-133.97000000000003</v>
      </c>
      <c r="CN44" s="28">
        <f>외인!CN44+기관!CN44</f>
        <v>242550.72</v>
      </c>
      <c r="CO44" s="28">
        <f>외인!CO44+기관!CO44</f>
        <v>-237.09</v>
      </c>
      <c r="CP44" s="28">
        <f>외인!CP44+기관!CP44</f>
        <v>192354.1</v>
      </c>
      <c r="CQ44" s="28">
        <f>외인!CQ44+기관!CQ44</f>
        <v>-66.150000000000006</v>
      </c>
      <c r="CR44" s="28">
        <f>외인!CR44+기관!CR44</f>
        <v>329909.24</v>
      </c>
      <c r="CS44" s="28">
        <f>외인!CS44+기관!CS44</f>
        <v>-316.08</v>
      </c>
      <c r="CT44" s="28">
        <f>외인!CT44+기관!CT44</f>
        <v>209430.74</v>
      </c>
      <c r="CU44" s="28">
        <f>외인!CU44+기관!CU44</f>
        <v>-111.27000000000001</v>
      </c>
      <c r="CV44" s="28">
        <f>외인!CV44+기관!CV44</f>
        <v>3908789.96</v>
      </c>
      <c r="CW44" s="28">
        <f>외인!CW44+기관!CW44</f>
        <v>-443.5</v>
      </c>
      <c r="CX44" s="28">
        <f>외인!CX44+기관!CX44</f>
        <v>377441.12</v>
      </c>
      <c r="CY44" s="28">
        <f>외인!CY44+기관!CY44</f>
        <v>-324.95</v>
      </c>
      <c r="CZ44" s="28">
        <f>외인!CZ44+기관!CZ44</f>
        <v>34160.82</v>
      </c>
      <c r="DA44" s="28">
        <f>외인!DA44+기관!DA44</f>
        <v>-18</v>
      </c>
      <c r="DB44" s="28">
        <f>외인!DB44+기관!DB44</f>
        <v>80399.28</v>
      </c>
      <c r="DC44" s="28">
        <f>외인!DC44+기관!DC44</f>
        <v>-66.66</v>
      </c>
      <c r="DD44" s="28">
        <f>외인!DD44+기관!DD44</f>
        <v>16432.16</v>
      </c>
      <c r="DE44" s="28">
        <f>외인!DE44+기관!DE44</f>
        <v>-30.92</v>
      </c>
      <c r="DF44" s="28">
        <f>외인!DF44+기관!DF44</f>
        <v>111871.06</v>
      </c>
      <c r="DG44" s="28">
        <f>외인!DG44+기관!DG44</f>
        <v>-28.939999999999998</v>
      </c>
      <c r="DH44" s="28">
        <f>외인!DH44+기관!DH44</f>
        <v>51872.94</v>
      </c>
      <c r="DI44" s="28">
        <f>외인!DI44+기관!DI44</f>
        <v>-104.46000000000001</v>
      </c>
      <c r="DJ44" s="28">
        <f>외인!DJ44+기관!DJ44</f>
        <v>1120763.58</v>
      </c>
      <c r="DK44" s="28">
        <f>외인!DK44+기관!DK44</f>
        <v>4.9600000000000009</v>
      </c>
      <c r="DL44" s="28">
        <f>외인!DL44+기관!DL44</f>
        <v>192693.48</v>
      </c>
      <c r="DM44" s="28">
        <f>외인!DM44+기관!DM44</f>
        <v>-210.64000000000001</v>
      </c>
      <c r="DN44" s="28">
        <f>외인!DN44+기관!DN44</f>
        <v>3908789.96</v>
      </c>
      <c r="DO44" s="28">
        <f>외인!DO44+기관!DO44</f>
        <v>-443.5</v>
      </c>
      <c r="DP44" s="28">
        <f>외인!DP44+기관!DP44</f>
        <v>168913.72</v>
      </c>
      <c r="DQ44" s="28">
        <f>외인!DQ44+기관!DQ44</f>
        <v>-63.529999999999973</v>
      </c>
      <c r="DR44" s="28">
        <f>외인!DR44+기관!DR44</f>
        <v>79508.38</v>
      </c>
      <c r="DS44" s="28">
        <f>외인!DS44+기관!DS44</f>
        <v>12.240000000000002</v>
      </c>
      <c r="DT44" s="28">
        <f>외인!DT44+기관!DT44</f>
        <v>261376.24</v>
      </c>
      <c r="DU44" s="28">
        <f>외인!DU44+기관!DU44</f>
        <v>-272.82</v>
      </c>
      <c r="DV44" s="28">
        <f>외인!DV44+기관!DV44</f>
        <v>68217.64</v>
      </c>
      <c r="DW44" s="28">
        <f>외인!DW44+기관!DW44</f>
        <v>-42.47</v>
      </c>
      <c r="DX44" s="28">
        <f>외인!DX44+기관!DX44</f>
        <v>212988.28</v>
      </c>
      <c r="DY44" s="28">
        <f>외인!DY44+기관!DY44</f>
        <v>-311.40000000000003</v>
      </c>
      <c r="DZ44" s="28">
        <f>외인!DZ44+기관!DZ44</f>
        <v>19118.900000000001</v>
      </c>
      <c r="EA44" s="28">
        <f>외인!EA44+기관!EA44</f>
        <v>-31.68</v>
      </c>
      <c r="EB44" s="28">
        <f>외인!EB44+기관!EB44</f>
        <v>26785.1</v>
      </c>
      <c r="EC44" s="28">
        <f>외인!EC44+기관!EC44</f>
        <v>-32.129999999999995</v>
      </c>
      <c r="ED44" s="28">
        <f>외인!ED44+기관!ED44</f>
        <v>20970.22</v>
      </c>
      <c r="EE44" s="28">
        <f>외인!EE44+기관!EE44</f>
        <v>-30.159999999999997</v>
      </c>
      <c r="EF44" s="28">
        <f>외인!EF44+기관!EF44</f>
        <v>499633.88</v>
      </c>
      <c r="EG44" s="28">
        <f>외인!EG44+기관!EG44</f>
        <v>-345.78</v>
      </c>
      <c r="EH44" s="28">
        <f>외인!EH44+기관!EH44</f>
        <v>355487.14</v>
      </c>
      <c r="EI44" s="28">
        <f>외인!EI44+기관!EI44</f>
        <v>-80.580000000000013</v>
      </c>
      <c r="EJ44" s="28">
        <f>외인!EJ44+기관!EJ44</f>
        <v>182271.3</v>
      </c>
      <c r="EK44" s="28">
        <f>외인!EK44+기관!EK44</f>
        <v>-92.85</v>
      </c>
      <c r="EL44" s="28">
        <f>외인!EL44+기관!EL44</f>
        <v>73169.039999999994</v>
      </c>
      <c r="EM44" s="28">
        <f>외인!EM44+기관!EM44</f>
        <v>-119.72</v>
      </c>
      <c r="EN44" s="28">
        <f>외인!EN44+기관!EN44</f>
        <v>79508.38</v>
      </c>
      <c r="EO44" s="28">
        <f>외인!EO44+기관!EO44</f>
        <v>12.240000000000002</v>
      </c>
      <c r="EP44" s="28">
        <f>외인!EP44+기관!EP44</f>
        <v>349319.32</v>
      </c>
      <c r="EQ44" s="28">
        <f>외인!EQ44+기관!EQ44</f>
        <v>272.27999999999997</v>
      </c>
      <c r="ER44" s="28">
        <f>외인!ER44+기관!ER44</f>
        <v>29229.759999999998</v>
      </c>
      <c r="ES44" s="28">
        <f>외인!ES44+기관!ES44</f>
        <v>61.32</v>
      </c>
      <c r="ET44" s="28">
        <f>외인!ET44+기관!ET44</f>
        <v>222517.32</v>
      </c>
      <c r="EU44" s="28">
        <f>외인!EU44+기관!EU44</f>
        <v>-105.05999999999999</v>
      </c>
      <c r="EV44" s="28">
        <f>외인!EV44+기관!EV44</f>
        <v>90530.880000000005</v>
      </c>
      <c r="EW44" s="28">
        <f>외인!EW44+기관!EW44</f>
        <v>-49.71</v>
      </c>
      <c r="EX44" s="28">
        <f>외인!EX44+기관!EX44</f>
        <v>101823.22</v>
      </c>
      <c r="EY44" s="28">
        <f>외인!EY44+기관!EY44</f>
        <v>-16.439999999999998</v>
      </c>
    </row>
    <row r="45" spans="1:155">
      <c r="A45" s="27">
        <f>외인!A45</f>
        <v>46098</v>
      </c>
      <c r="B45" s="28">
        <f>외인!B45+기관!B45</f>
        <v>9016119.1600000001</v>
      </c>
      <c r="C45" s="28">
        <f>외인!C45+기관!C45</f>
        <v>-4470.71</v>
      </c>
      <c r="D45" s="28">
        <f>외인!D45+기관!D45</f>
        <v>1252888.26</v>
      </c>
      <c r="E45" s="28">
        <f>외인!E45+기관!E45</f>
        <v>-1236.99</v>
      </c>
      <c r="F45" s="28">
        <f>외인!F45+기관!F45</f>
        <v>3869689.06</v>
      </c>
      <c r="G45" s="28">
        <f>외인!G45+기관!G45</f>
        <v>-2969.2</v>
      </c>
      <c r="H45" s="28">
        <f>외인!H45+기관!H45</f>
        <v>546837.36</v>
      </c>
      <c r="I45" s="28">
        <f>외인!I45+기관!I45</f>
        <v>-714.85</v>
      </c>
      <c r="J45" s="28">
        <f>외인!J45+기관!J45</f>
        <v>78682</v>
      </c>
      <c r="K45" s="28">
        <f>외인!K45+기관!K45</f>
        <v>66.78</v>
      </c>
      <c r="L45" s="28">
        <f>외인!L45+기관!L45</f>
        <v>506239.12</v>
      </c>
      <c r="M45" s="28">
        <f>외인!M45+기관!M45</f>
        <v>-646.9</v>
      </c>
      <c r="N45" s="28">
        <f>외인!N45+기관!N45</f>
        <v>485339.72</v>
      </c>
      <c r="O45" s="28">
        <f>외인!O45+기관!O45</f>
        <v>-1018.14</v>
      </c>
      <c r="P45" s="28">
        <f>외인!P45+기관!P45</f>
        <v>402287.46</v>
      </c>
      <c r="Q45" s="28">
        <f>외인!Q45+기관!Q45</f>
        <v>-148.32</v>
      </c>
      <c r="R45" s="28">
        <f>외인!R45+기관!R45</f>
        <v>266279.94</v>
      </c>
      <c r="S45" s="28">
        <f>외인!S45+기관!S45</f>
        <v>-171.29000000000002</v>
      </c>
      <c r="T45" s="28">
        <f>외인!T45+기관!T45</f>
        <v>16533.7</v>
      </c>
      <c r="U45" s="28">
        <f>외인!U45+기관!U45</f>
        <v>-18.260000000000002</v>
      </c>
      <c r="V45" s="28">
        <f>외인!V45+기관!V45</f>
        <v>210145.14</v>
      </c>
      <c r="W45" s="28">
        <f>외인!W45+기관!W45</f>
        <v>-308.25</v>
      </c>
      <c r="X45" s="28">
        <f>외인!X45+기관!X45</f>
        <v>3888333.66</v>
      </c>
      <c r="Y45" s="28">
        <f>외인!Y45+기관!Y45</f>
        <v>-2547.3200000000002</v>
      </c>
      <c r="Z45" s="28">
        <f>외인!Z45+기관!Z45</f>
        <v>92517.82</v>
      </c>
      <c r="AA45" s="28">
        <f>외인!AA45+기관!AA45</f>
        <v>-39.870000000000005</v>
      </c>
      <c r="AB45" s="28">
        <f>외인!AB45+기관!AB45</f>
        <v>396752.06</v>
      </c>
      <c r="AC45" s="28">
        <f>외인!AC45+기관!AC45</f>
        <v>-59.220000000000013</v>
      </c>
      <c r="AD45" s="28">
        <f>외인!AD45+기관!AD45</f>
        <v>39574</v>
      </c>
      <c r="AE45" s="28">
        <f>외인!AE45+기관!AE45</f>
        <v>-8.6199999999999974</v>
      </c>
      <c r="AF45" s="28">
        <f>외인!AF45+기관!AF45</f>
        <v>49430.720000000001</v>
      </c>
      <c r="AG45" s="28">
        <f>외인!AG45+기관!AG45</f>
        <v>-43.87</v>
      </c>
      <c r="AH45" s="28">
        <f>외인!AH45+기관!AH45</f>
        <v>411600.7</v>
      </c>
      <c r="AI45" s="28">
        <f>외인!AI45+기관!AI45</f>
        <v>482.53000000000003</v>
      </c>
      <c r="AJ45" s="28">
        <f>외인!AJ45+기관!AJ45</f>
        <v>232378.7</v>
      </c>
      <c r="AK45" s="28">
        <f>외인!AK45+기관!AK45</f>
        <v>-276.44</v>
      </c>
      <c r="AL45" s="28">
        <f>외인!AL45+기관!AL45</f>
        <v>174211.22</v>
      </c>
      <c r="AM45" s="28">
        <f>외인!AM45+기관!AM45</f>
        <v>-206.49</v>
      </c>
      <c r="AN45" s="28">
        <f>외인!AN45+기관!AN45</f>
        <v>349374.86</v>
      </c>
      <c r="AO45" s="28">
        <f>외인!AO45+기관!AO45</f>
        <v>-867.31999999999994</v>
      </c>
      <c r="AP45" s="28">
        <f>외인!AP45+기관!AP45</f>
        <v>226498.06</v>
      </c>
      <c r="AQ45" s="28">
        <f>외인!AQ45+기관!AQ45</f>
        <v>-85.92</v>
      </c>
      <c r="AR45" s="28">
        <f>외인!AR45+기관!AR45</f>
        <v>49067.56</v>
      </c>
      <c r="AS45" s="28">
        <f>외인!AS45+기관!AS45</f>
        <v>-6.2000000000000028</v>
      </c>
      <c r="AT45" s="28">
        <f>외인!AT45+기관!AT45</f>
        <v>156397.66</v>
      </c>
      <c r="AU45" s="28">
        <f>외인!AU45+기관!AU45</f>
        <v>-91.61</v>
      </c>
      <c r="AV45" s="28">
        <f>외인!AV45+기관!AV45</f>
        <v>93880.4</v>
      </c>
      <c r="AW45" s="28">
        <f>외인!AW45+기관!AW45</f>
        <v>-44.629999999999995</v>
      </c>
      <c r="AX45" s="28">
        <f>외인!AX45+기관!AX45</f>
        <v>111344.14</v>
      </c>
      <c r="AY45" s="28">
        <f>외인!AY45+기관!AY45</f>
        <v>-70.45</v>
      </c>
      <c r="AZ45" s="28">
        <f>외인!AZ45+기관!AZ45</f>
        <v>4149341.26</v>
      </c>
      <c r="BA45" s="28">
        <f>외인!BA45+기관!BA45</f>
        <v>-2718.64</v>
      </c>
      <c r="BB45" s="28">
        <f>외인!BB45+기관!BB45</f>
        <v>195421.6</v>
      </c>
      <c r="BC45" s="28">
        <f>외인!BC45+기관!BC45</f>
        <v>-50.410000000000004</v>
      </c>
      <c r="BD45" s="28">
        <f>외인!BD45+기관!BD45</f>
        <v>81901.100000000006</v>
      </c>
      <c r="BE45" s="28">
        <f>외인!BE45+기관!BE45</f>
        <v>-83.69</v>
      </c>
      <c r="BF45" s="28">
        <f>외인!BF45+기관!BF45</f>
        <v>0</v>
      </c>
      <c r="BG45" s="28">
        <f>외인!BG45+기관!BG45</f>
        <v>0</v>
      </c>
      <c r="BH45" s="28">
        <f>외인!BH45+기관!BH45</f>
        <v>175628.96</v>
      </c>
      <c r="BI45" s="28">
        <f>외인!BI45+기관!BI45</f>
        <v>-128.66999999999999</v>
      </c>
      <c r="BJ45" s="28">
        <f>외인!BJ45+기관!BJ45</f>
        <v>223776.94</v>
      </c>
      <c r="BK45" s="28">
        <f>외인!BK45+기관!BK45</f>
        <v>-533.65</v>
      </c>
      <c r="BL45" s="28">
        <f>외인!BL45+기관!BL45</f>
        <v>97867.1</v>
      </c>
      <c r="BM45" s="28">
        <f>외인!BM45+기관!BM45</f>
        <v>-41.02</v>
      </c>
      <c r="BN45" s="28">
        <f>외인!BN45+기관!BN45</f>
        <v>88164.6</v>
      </c>
      <c r="BO45" s="28">
        <f>외인!BO45+기관!BO45</f>
        <v>-69.89</v>
      </c>
      <c r="BP45" s="28">
        <f>외인!BP45+기관!BP45</f>
        <v>131183.92000000001</v>
      </c>
      <c r="BQ45" s="28">
        <f>외인!BQ45+기관!BQ45</f>
        <v>-56.050000000000004</v>
      </c>
      <c r="BR45" s="28">
        <f>외인!BR45+기관!BR45</f>
        <v>492644.78</v>
      </c>
      <c r="BS45" s="28">
        <f>외인!BS45+기관!BS45</f>
        <v>-35.950000000000003</v>
      </c>
      <c r="BT45" s="28">
        <f>외인!BT45+기관!BT45</f>
        <v>3962055.96</v>
      </c>
      <c r="BU45" s="28">
        <f>외인!BU45+기관!BU45</f>
        <v>-2556.0500000000002</v>
      </c>
      <c r="BV45" s="28">
        <f>외인!BV45+기관!BV45</f>
        <v>754090.34</v>
      </c>
      <c r="BW45" s="28">
        <f>외인!BW45+기관!BW45</f>
        <v>-154.99</v>
      </c>
      <c r="BX45" s="28">
        <f>외인!BX45+기관!BX45</f>
        <v>150962.6</v>
      </c>
      <c r="BY45" s="28">
        <f>외인!BY45+기관!BY45</f>
        <v>-69.42</v>
      </c>
      <c r="BZ45" s="28">
        <f>외인!BZ45+기관!BZ45</f>
        <v>523586.08</v>
      </c>
      <c r="CA45" s="28">
        <f>외인!CA45+기관!CA45</f>
        <v>-1073.8</v>
      </c>
      <c r="CB45" s="28">
        <f>외인!CB45+기관!CB45</f>
        <v>26635.24</v>
      </c>
      <c r="CC45" s="28">
        <f>외인!CC45+기관!CC45</f>
        <v>-7.5300000000000082</v>
      </c>
      <c r="CD45" s="28">
        <f>외인!CD45+기관!CD45</f>
        <v>69755.539999999994</v>
      </c>
      <c r="CE45" s="28">
        <f>외인!CE45+기관!CE45</f>
        <v>-88.02000000000001</v>
      </c>
      <c r="CF45" s="28">
        <f>외인!CF45+기관!CF45</f>
        <v>47984.36</v>
      </c>
      <c r="CG45" s="28">
        <f>외인!CG45+기관!CG45</f>
        <v>-32.300000000000004</v>
      </c>
      <c r="CH45" s="28">
        <f>외인!CH45+기관!CH45</f>
        <v>130416.1</v>
      </c>
      <c r="CI45" s="28">
        <f>외인!CI45+기관!CI45</f>
        <v>-46.03</v>
      </c>
      <c r="CJ45" s="28">
        <f>외인!CJ45+기관!CJ45</f>
        <v>780345.22</v>
      </c>
      <c r="CK45" s="28">
        <f>외인!CK45+기관!CK45</f>
        <v>-220.6</v>
      </c>
      <c r="CL45" s="28">
        <f>외인!CL45+기관!CL45</f>
        <v>453102.74</v>
      </c>
      <c r="CM45" s="28">
        <f>외인!CM45+기관!CM45</f>
        <v>-79.98</v>
      </c>
      <c r="CN45" s="28">
        <f>외인!CN45+기관!CN45</f>
        <v>242189.98</v>
      </c>
      <c r="CO45" s="28">
        <f>외인!CO45+기관!CO45</f>
        <v>-219.98999999999998</v>
      </c>
      <c r="CP45" s="28">
        <f>외인!CP45+기관!CP45</f>
        <v>196656.92</v>
      </c>
      <c r="CQ45" s="28">
        <f>외인!CQ45+기관!CQ45</f>
        <v>-50.54</v>
      </c>
      <c r="CR45" s="28">
        <f>외인!CR45+기관!CR45</f>
        <v>334192.98</v>
      </c>
      <c r="CS45" s="28">
        <f>외인!CS45+기관!CS45</f>
        <v>-234.12</v>
      </c>
      <c r="CT45" s="28">
        <f>외인!CT45+기관!CT45</f>
        <v>216378.18</v>
      </c>
      <c r="CU45" s="28">
        <f>외인!CU45+기관!CU45</f>
        <v>-114.58000000000001</v>
      </c>
      <c r="CV45" s="28">
        <f>외인!CV45+기관!CV45</f>
        <v>3962055.96</v>
      </c>
      <c r="CW45" s="28">
        <f>외인!CW45+기관!CW45</f>
        <v>-2556.0500000000002</v>
      </c>
      <c r="CX45" s="28">
        <f>외인!CX45+기관!CX45</f>
        <v>386524.52</v>
      </c>
      <c r="CY45" s="28">
        <f>외인!CY45+기관!CY45</f>
        <v>-153.93</v>
      </c>
      <c r="CZ45" s="28">
        <f>외인!CZ45+기관!CZ45</f>
        <v>34381.440000000002</v>
      </c>
      <c r="DA45" s="28">
        <f>외인!DA45+기관!DA45</f>
        <v>-37.67</v>
      </c>
      <c r="DB45" s="28">
        <f>외인!DB45+기관!DB45</f>
        <v>81901.100000000006</v>
      </c>
      <c r="DC45" s="28">
        <f>외인!DC45+기관!DC45</f>
        <v>-83.69</v>
      </c>
      <c r="DD45" s="28">
        <f>외인!DD45+기관!DD45</f>
        <v>16533.7</v>
      </c>
      <c r="DE45" s="28">
        <f>외인!DE45+기관!DE45</f>
        <v>-18.260000000000002</v>
      </c>
      <c r="DF45" s="28">
        <f>외인!DF45+기관!DF45</f>
        <v>113667.06</v>
      </c>
      <c r="DG45" s="28">
        <f>외인!DG45+기관!DG45</f>
        <v>-66.78</v>
      </c>
      <c r="DH45" s="28">
        <f>외인!DH45+기관!DH45</f>
        <v>53205.18</v>
      </c>
      <c r="DI45" s="28">
        <f>외인!DI45+기관!DI45</f>
        <v>-79.03</v>
      </c>
      <c r="DJ45" s="28">
        <f>외인!DJ45+기관!DJ45</f>
        <v>1138172.28</v>
      </c>
      <c r="DK45" s="28">
        <f>외인!DK45+기관!DK45</f>
        <v>-23.439999999999998</v>
      </c>
      <c r="DL45" s="28">
        <f>외인!DL45+기관!DL45</f>
        <v>193207.12</v>
      </c>
      <c r="DM45" s="28">
        <f>외인!DM45+기관!DM45</f>
        <v>-194.43</v>
      </c>
      <c r="DN45" s="28">
        <f>외인!DN45+기관!DN45</f>
        <v>3962055.96</v>
      </c>
      <c r="DO45" s="28">
        <f>외인!DO45+기관!DO45</f>
        <v>-2556.0500000000002</v>
      </c>
      <c r="DP45" s="28">
        <f>외인!DP45+기관!DP45</f>
        <v>168406.1</v>
      </c>
      <c r="DQ45" s="28">
        <f>외인!DQ45+기관!DQ45</f>
        <v>97.899999999999991</v>
      </c>
      <c r="DR45" s="28">
        <f>외인!DR45+기관!DR45</f>
        <v>82172.12</v>
      </c>
      <c r="DS45" s="28">
        <f>외인!DS45+기관!DS45</f>
        <v>76.37</v>
      </c>
      <c r="DT45" s="28">
        <f>외인!DT45+기관!DT45</f>
        <v>266279.94</v>
      </c>
      <c r="DU45" s="28">
        <f>외인!DU45+기관!DU45</f>
        <v>-171.29000000000002</v>
      </c>
      <c r="DV45" s="28">
        <f>외인!DV45+기관!DV45</f>
        <v>67590.02</v>
      </c>
      <c r="DW45" s="28">
        <f>외인!DW45+기관!DW45</f>
        <v>-62.1</v>
      </c>
      <c r="DX45" s="28">
        <f>외인!DX45+기관!DX45</f>
        <v>210145.14</v>
      </c>
      <c r="DY45" s="28">
        <f>외인!DY45+기관!DY45</f>
        <v>-308.25</v>
      </c>
      <c r="DZ45" s="28">
        <f>외인!DZ45+기관!DZ45</f>
        <v>17795.8</v>
      </c>
      <c r="EA45" s="28">
        <f>외인!EA45+기관!EA45</f>
        <v>5.9999999999998721E-2</v>
      </c>
      <c r="EB45" s="28">
        <f>외인!EB45+기관!EB45</f>
        <v>26857.66</v>
      </c>
      <c r="EC45" s="28">
        <f>외인!EC45+기관!EC45</f>
        <v>-28.27</v>
      </c>
      <c r="ED45" s="28">
        <f>외인!ED45+기관!ED45</f>
        <v>21286.62</v>
      </c>
      <c r="EE45" s="28">
        <f>외인!EE45+기관!EE45</f>
        <v>-75.710000000000008</v>
      </c>
      <c r="EF45" s="28">
        <f>외인!EF45+기관!EF45</f>
        <v>506529.14</v>
      </c>
      <c r="EG45" s="28">
        <f>외인!EG45+기관!EG45</f>
        <v>-248.37</v>
      </c>
      <c r="EH45" s="28">
        <f>외인!EH45+기관!EH45</f>
        <v>364238.92</v>
      </c>
      <c r="EI45" s="28">
        <f>외인!EI45+기관!EI45</f>
        <v>-37.859999999999985</v>
      </c>
      <c r="EJ45" s="28">
        <f>외인!EJ45+기관!EJ45</f>
        <v>187097.38</v>
      </c>
      <c r="EK45" s="28">
        <f>외인!EK45+기관!EK45</f>
        <v>11.39</v>
      </c>
      <c r="EL45" s="28">
        <f>외인!EL45+기관!EL45</f>
        <v>74757.78</v>
      </c>
      <c r="EM45" s="28">
        <f>외인!EM45+기관!EM45</f>
        <v>-85.53</v>
      </c>
      <c r="EN45" s="28">
        <f>외인!EN45+기관!EN45</f>
        <v>82172.12</v>
      </c>
      <c r="EO45" s="28">
        <f>외인!EO45+기관!EO45</f>
        <v>76.37</v>
      </c>
      <c r="EP45" s="28">
        <f>외인!EP45+기관!EP45</f>
        <v>341013.92</v>
      </c>
      <c r="EQ45" s="28">
        <f>외인!EQ45+기관!EQ45</f>
        <v>-83.639999999999986</v>
      </c>
      <c r="ER45" s="28">
        <f>외인!ER45+기관!ER45</f>
        <v>28735.58</v>
      </c>
      <c r="ES45" s="28">
        <f>외인!ES45+기관!ES45</f>
        <v>-184.73</v>
      </c>
      <c r="ET45" s="28">
        <f>외인!ET45+기관!ET45</f>
        <v>226498.06</v>
      </c>
      <c r="EU45" s="28">
        <f>외인!EU45+기관!EU45</f>
        <v>-85.92</v>
      </c>
      <c r="EV45" s="28">
        <f>외인!EV45+기관!EV45</f>
        <v>92517.82</v>
      </c>
      <c r="EW45" s="28">
        <f>외인!EW45+기관!EW45</f>
        <v>-39.870000000000005</v>
      </c>
      <c r="EX45" s="28">
        <f>외인!EX45+기관!EX45</f>
        <v>104139.1</v>
      </c>
      <c r="EY45" s="28">
        <f>외인!EY45+기관!EY45</f>
        <v>-10.66</v>
      </c>
    </row>
    <row r="46" spans="1:155">
      <c r="A46" s="27">
        <f>외인!A46</f>
        <v>46099</v>
      </c>
      <c r="B46" s="28">
        <f>외인!B46+기관!B46</f>
        <v>9470844.4600000009</v>
      </c>
      <c r="C46" s="28">
        <f>외인!C46+기관!C46</f>
        <v>-1007.1499999999996</v>
      </c>
      <c r="D46" s="28">
        <f>외인!D46+기관!D46</f>
        <v>1282228.22</v>
      </c>
      <c r="E46" s="28">
        <f>외인!E46+기관!E46</f>
        <v>-562.06999999999994</v>
      </c>
      <c r="F46" s="28">
        <f>외인!F46+기관!F46</f>
        <v>4105320.18</v>
      </c>
      <c r="G46" s="28">
        <f>외인!G46+기관!G46</f>
        <v>-1138.5100000000002</v>
      </c>
      <c r="H46" s="28">
        <f>외인!H46+기관!H46</f>
        <v>559268.92000000004</v>
      </c>
      <c r="I46" s="28">
        <f>외인!I46+기관!I46</f>
        <v>-578.92000000000007</v>
      </c>
      <c r="J46" s="28">
        <f>외인!J46+기관!J46</f>
        <v>80213.08</v>
      </c>
      <c r="K46" s="28">
        <f>외인!K46+기관!K46</f>
        <v>52.230000000000004</v>
      </c>
      <c r="L46" s="28">
        <f>외인!L46+기관!L46</f>
        <v>517530.48</v>
      </c>
      <c r="M46" s="28">
        <f>외인!M46+기관!M46</f>
        <v>-507.79999999999995</v>
      </c>
      <c r="N46" s="28">
        <f>외인!N46+기관!N46</f>
        <v>506487.92</v>
      </c>
      <c r="O46" s="28">
        <f>외인!O46+기관!O46</f>
        <v>-769.06999999999994</v>
      </c>
      <c r="P46" s="28">
        <f>외인!P46+기관!P46</f>
        <v>409841.44</v>
      </c>
      <c r="Q46" s="28">
        <f>외인!Q46+기관!Q46</f>
        <v>57.930000000000007</v>
      </c>
      <c r="R46" s="28">
        <f>외인!R46+기관!R46</f>
        <v>269105.8</v>
      </c>
      <c r="S46" s="28">
        <f>외인!S46+기관!S46</f>
        <v>-228.20000000000002</v>
      </c>
      <c r="T46" s="28">
        <f>외인!T46+기관!T46</f>
        <v>16871.78</v>
      </c>
      <c r="U46" s="28">
        <f>외인!U46+기관!U46</f>
        <v>-5.0800000000000018</v>
      </c>
      <c r="V46" s="28">
        <f>외인!V46+기관!V46</f>
        <v>220336.2</v>
      </c>
      <c r="W46" s="28">
        <f>외인!W46+기관!W46</f>
        <v>7.8499999999999943</v>
      </c>
      <c r="X46" s="28">
        <f>외인!X46+기관!X46</f>
        <v>4192628.04</v>
      </c>
      <c r="Y46" s="28">
        <f>외인!Y46+기관!Y46</f>
        <v>254.8900000000001</v>
      </c>
      <c r="Z46" s="28">
        <f>외인!Z46+기관!Z46</f>
        <v>96072.44</v>
      </c>
      <c r="AA46" s="28">
        <f>외인!AA46+기관!AA46</f>
        <v>-28.639999999999993</v>
      </c>
      <c r="AB46" s="28">
        <f>외인!AB46+기관!AB46</f>
        <v>409518.84</v>
      </c>
      <c r="AC46" s="28">
        <f>외인!AC46+기관!AC46</f>
        <v>-57.349999999999994</v>
      </c>
      <c r="AD46" s="28">
        <f>외인!AD46+기관!AD46</f>
        <v>40753.980000000003</v>
      </c>
      <c r="AE46" s="28">
        <f>외인!AE46+기관!AE46</f>
        <v>-12.450000000000003</v>
      </c>
      <c r="AF46" s="28">
        <f>외인!AF46+기관!AF46</f>
        <v>49679.06</v>
      </c>
      <c r="AG46" s="28">
        <f>외인!AG46+기관!AG46</f>
        <v>-31.8</v>
      </c>
      <c r="AH46" s="28">
        <f>외인!AH46+기관!AH46</f>
        <v>414771.34</v>
      </c>
      <c r="AI46" s="28">
        <f>외인!AI46+기관!AI46</f>
        <v>179.4</v>
      </c>
      <c r="AJ46" s="28">
        <f>외인!AJ46+기관!AJ46</f>
        <v>234177</v>
      </c>
      <c r="AK46" s="28">
        <f>외인!AK46+기관!AK46</f>
        <v>-296.38</v>
      </c>
      <c r="AL46" s="28">
        <f>외인!AL46+기관!AL46</f>
        <v>179963.2</v>
      </c>
      <c r="AM46" s="28">
        <f>외인!AM46+기관!AM46</f>
        <v>-161.86999999999998</v>
      </c>
      <c r="AN46" s="28">
        <f>외인!AN46+기관!AN46</f>
        <v>364983.32</v>
      </c>
      <c r="AO46" s="28">
        <f>외인!AO46+기관!AO46</f>
        <v>-658.26</v>
      </c>
      <c r="AP46" s="28">
        <f>외인!AP46+기관!AP46</f>
        <v>240864.86</v>
      </c>
      <c r="AQ46" s="28">
        <f>외인!AQ46+기관!AQ46</f>
        <v>10.5</v>
      </c>
      <c r="AR46" s="28">
        <f>외인!AR46+기관!AR46</f>
        <v>49654.02</v>
      </c>
      <c r="AS46" s="28">
        <f>외인!AS46+기관!AS46</f>
        <v>-17.960000000000008</v>
      </c>
      <c r="AT46" s="28">
        <f>외인!AT46+기관!AT46</f>
        <v>159974.57999999999</v>
      </c>
      <c r="AU46" s="28">
        <f>외인!AU46+기관!AU46</f>
        <v>-84.98</v>
      </c>
      <c r="AV46" s="28">
        <f>외인!AV46+기관!AV46</f>
        <v>94276.42</v>
      </c>
      <c r="AW46" s="28">
        <f>외인!AW46+기관!AW46</f>
        <v>-94.4</v>
      </c>
      <c r="AX46" s="28">
        <f>외인!AX46+기관!AX46</f>
        <v>117965.82</v>
      </c>
      <c r="AY46" s="28">
        <f>외인!AY46+기관!AY46</f>
        <v>79.66</v>
      </c>
      <c r="AZ46" s="28">
        <f>외인!AZ46+기관!AZ46</f>
        <v>4464383.54</v>
      </c>
      <c r="BA46" s="28">
        <f>외인!BA46+기관!BA46</f>
        <v>278.34999999999991</v>
      </c>
      <c r="BB46" s="28">
        <f>외인!BB46+기관!BB46</f>
        <v>207271.96</v>
      </c>
      <c r="BC46" s="28">
        <f>외인!BC46+기관!BC46</f>
        <v>-20.089999999999996</v>
      </c>
      <c r="BD46" s="28">
        <f>외인!BD46+기관!BD46</f>
        <v>84425.02</v>
      </c>
      <c r="BE46" s="28">
        <f>외인!BE46+기관!BE46</f>
        <v>-19.919999999999987</v>
      </c>
      <c r="BF46" s="28">
        <f>외인!BF46+기관!BF46</f>
        <v>0</v>
      </c>
      <c r="BG46" s="28">
        <f>외인!BG46+기관!BG46</f>
        <v>0</v>
      </c>
      <c r="BH46" s="28">
        <f>외인!BH46+기관!BH46</f>
        <v>180947.86</v>
      </c>
      <c r="BI46" s="28">
        <f>외인!BI46+기관!BI46</f>
        <v>63.35</v>
      </c>
      <c r="BJ46" s="28">
        <f>외인!BJ46+기관!BJ46</f>
        <v>232642.04</v>
      </c>
      <c r="BK46" s="28">
        <f>외인!BK46+기관!BK46</f>
        <v>-416.84000000000003</v>
      </c>
      <c r="BL46" s="28">
        <f>외인!BL46+기관!BL46</f>
        <v>101081.84</v>
      </c>
      <c r="BM46" s="28">
        <f>외인!BM46+기관!BM46</f>
        <v>-61.34</v>
      </c>
      <c r="BN46" s="28">
        <f>외인!BN46+기관!BN46</f>
        <v>89927.18</v>
      </c>
      <c r="BO46" s="28">
        <f>외인!BO46+기관!BO46</f>
        <v>-53.43</v>
      </c>
      <c r="BP46" s="28">
        <f>외인!BP46+기관!BP46</f>
        <v>138653.76000000001</v>
      </c>
      <c r="BQ46" s="28">
        <f>외인!BQ46+기관!BQ46</f>
        <v>114.44999999999999</v>
      </c>
      <c r="BR46" s="28">
        <f>외인!BR46+기관!BR46</f>
        <v>513693.16</v>
      </c>
      <c r="BS46" s="28">
        <f>외인!BS46+기관!BS46</f>
        <v>364.52</v>
      </c>
      <c r="BT46" s="28">
        <f>외인!BT46+기관!BT46</f>
        <v>4270288.26</v>
      </c>
      <c r="BU46" s="28">
        <f>외인!BU46+기관!BU46</f>
        <v>201.11999999999989</v>
      </c>
      <c r="BV46" s="28">
        <f>외인!BV46+기관!BV46</f>
        <v>776234.32</v>
      </c>
      <c r="BW46" s="28">
        <f>외인!BW46+기관!BW46</f>
        <v>-18.620000000000005</v>
      </c>
      <c r="BX46" s="28">
        <f>외인!BX46+기관!BX46</f>
        <v>153794.4</v>
      </c>
      <c r="BY46" s="28">
        <f>외인!BY46+기관!BY46</f>
        <v>-51.86</v>
      </c>
      <c r="BZ46" s="28">
        <f>외인!BZ46+기관!BZ46</f>
        <v>544946.52</v>
      </c>
      <c r="CA46" s="28">
        <f>외인!CA46+기관!CA46</f>
        <v>-820.13</v>
      </c>
      <c r="CB46" s="28">
        <f>외인!CB46+기관!CB46</f>
        <v>26584.58</v>
      </c>
      <c r="CC46" s="28">
        <f>외인!CC46+기관!CC46</f>
        <v>-13.489999999999995</v>
      </c>
      <c r="CD46" s="28">
        <f>외인!CD46+기관!CD46</f>
        <v>70122.66</v>
      </c>
      <c r="CE46" s="28">
        <f>외인!CE46+기관!CE46</f>
        <v>-105.47999999999999</v>
      </c>
      <c r="CF46" s="28">
        <f>외인!CF46+기관!CF46</f>
        <v>48463.74</v>
      </c>
      <c r="CG46" s="28">
        <f>외인!CG46+기관!CG46</f>
        <v>-26.529999999999998</v>
      </c>
      <c r="CH46" s="28">
        <f>외인!CH46+기관!CH46</f>
        <v>131539.94</v>
      </c>
      <c r="CI46" s="28">
        <f>외인!CI46+기관!CI46</f>
        <v>-92.47</v>
      </c>
      <c r="CJ46" s="28">
        <f>외인!CJ46+기관!CJ46</f>
        <v>796685.04</v>
      </c>
      <c r="CK46" s="28">
        <f>외인!CK46+기관!CK46</f>
        <v>23.829999999999984</v>
      </c>
      <c r="CL46" s="28">
        <f>외인!CL46+기관!CL46</f>
        <v>466457.44</v>
      </c>
      <c r="CM46" s="28">
        <f>외인!CM46+기관!CM46</f>
        <v>-86.049999999999983</v>
      </c>
      <c r="CN46" s="28">
        <f>외인!CN46+기관!CN46</f>
        <v>250051.26</v>
      </c>
      <c r="CO46" s="28">
        <f>외인!CO46+기관!CO46</f>
        <v>-341.88</v>
      </c>
      <c r="CP46" s="28">
        <f>외인!CP46+기관!CP46</f>
        <v>208537.82</v>
      </c>
      <c r="CQ46" s="28">
        <f>외인!CQ46+기관!CQ46</f>
        <v>-20.5</v>
      </c>
      <c r="CR46" s="28">
        <f>외인!CR46+기관!CR46</f>
        <v>337686.62</v>
      </c>
      <c r="CS46" s="28">
        <f>외인!CS46+기관!CS46</f>
        <v>-274.20999999999998</v>
      </c>
      <c r="CT46" s="28">
        <f>외인!CT46+기관!CT46</f>
        <v>224329.82</v>
      </c>
      <c r="CU46" s="28">
        <f>외인!CU46+기관!CU46</f>
        <v>38.080000000000013</v>
      </c>
      <c r="CV46" s="28">
        <f>외인!CV46+기관!CV46</f>
        <v>4270288.26</v>
      </c>
      <c r="CW46" s="28">
        <f>외인!CW46+기관!CW46</f>
        <v>201.11999999999989</v>
      </c>
      <c r="CX46" s="28">
        <f>외인!CX46+기관!CX46</f>
        <v>394927.38</v>
      </c>
      <c r="CY46" s="28">
        <f>외인!CY46+기관!CY46</f>
        <v>-145.32999999999998</v>
      </c>
      <c r="CZ46" s="28">
        <f>외인!CZ46+기관!CZ46</f>
        <v>35299.480000000003</v>
      </c>
      <c r="DA46" s="28">
        <f>외인!DA46+기관!DA46</f>
        <v>-21.47</v>
      </c>
      <c r="DB46" s="28">
        <f>외인!DB46+기관!DB46</f>
        <v>84425.02</v>
      </c>
      <c r="DC46" s="28">
        <f>외인!DC46+기관!DC46</f>
        <v>-19.919999999999987</v>
      </c>
      <c r="DD46" s="28">
        <f>외인!DD46+기관!DD46</f>
        <v>16871.78</v>
      </c>
      <c r="DE46" s="28">
        <f>외인!DE46+기관!DE46</f>
        <v>-5.0800000000000018</v>
      </c>
      <c r="DF46" s="28">
        <f>외인!DF46+기관!DF46</f>
        <v>115751.22</v>
      </c>
      <c r="DG46" s="28">
        <f>외인!DG46+기관!DG46</f>
        <v>-58.28</v>
      </c>
      <c r="DH46" s="28">
        <f>외인!DH46+기관!DH46</f>
        <v>53503.38</v>
      </c>
      <c r="DI46" s="28">
        <f>외인!DI46+기관!DI46</f>
        <v>-100.1</v>
      </c>
      <c r="DJ46" s="28">
        <f>외인!DJ46+기관!DJ46</f>
        <v>1165040.1399999999</v>
      </c>
      <c r="DK46" s="28">
        <f>외인!DK46+기관!DK46</f>
        <v>205.4</v>
      </c>
      <c r="DL46" s="28">
        <f>외인!DL46+기관!DL46</f>
        <v>199181.72</v>
      </c>
      <c r="DM46" s="28">
        <f>외인!DM46+기관!DM46</f>
        <v>-337.09999999999997</v>
      </c>
      <c r="DN46" s="28">
        <f>외인!DN46+기관!DN46</f>
        <v>4270288.26</v>
      </c>
      <c r="DO46" s="28">
        <f>외인!DO46+기관!DO46</f>
        <v>201.11999999999989</v>
      </c>
      <c r="DP46" s="28">
        <f>외인!DP46+기관!DP46</f>
        <v>171645.92</v>
      </c>
      <c r="DQ46" s="28">
        <f>외인!DQ46+기관!DQ46</f>
        <v>328.33000000000004</v>
      </c>
      <c r="DR46" s="28">
        <f>외인!DR46+기관!DR46</f>
        <v>84006.8</v>
      </c>
      <c r="DS46" s="28">
        <f>외인!DS46+기관!DS46</f>
        <v>59.56</v>
      </c>
      <c r="DT46" s="28">
        <f>외인!DT46+기관!DT46</f>
        <v>269105.8</v>
      </c>
      <c r="DU46" s="28">
        <f>외인!DU46+기관!DU46</f>
        <v>-228.20000000000002</v>
      </c>
      <c r="DV46" s="28">
        <f>외인!DV46+기관!DV46</f>
        <v>68043.34</v>
      </c>
      <c r="DW46" s="28">
        <f>외인!DW46+기관!DW46</f>
        <v>-45.92</v>
      </c>
      <c r="DX46" s="28">
        <f>외인!DX46+기관!DX46</f>
        <v>220336.2</v>
      </c>
      <c r="DY46" s="28">
        <f>외인!DY46+기관!DY46</f>
        <v>7.8499999999999943</v>
      </c>
      <c r="DZ46" s="28">
        <f>외인!DZ46+기관!DZ46</f>
        <v>17265.3</v>
      </c>
      <c r="EA46" s="28">
        <f>외인!EA46+기관!EA46</f>
        <v>-27.690000000000005</v>
      </c>
      <c r="EB46" s="28">
        <f>외인!EB46+기관!EB46</f>
        <v>26969.88</v>
      </c>
      <c r="EC46" s="28">
        <f>외인!EC46+기관!EC46</f>
        <v>-18.189999999999998</v>
      </c>
      <c r="ED46" s="28">
        <f>외인!ED46+기관!ED46</f>
        <v>21591.22</v>
      </c>
      <c r="EE46" s="28">
        <f>외인!EE46+기관!EE46</f>
        <v>-71.239999999999995</v>
      </c>
      <c r="EF46" s="28">
        <f>외인!EF46+기관!EF46</f>
        <v>516117.58</v>
      </c>
      <c r="EG46" s="28">
        <f>외인!EG46+기관!EG46</f>
        <v>-264.68</v>
      </c>
      <c r="EH46" s="28">
        <f>외인!EH46+기관!EH46</f>
        <v>387124.72</v>
      </c>
      <c r="EI46" s="28">
        <f>외인!EI46+기관!EI46</f>
        <v>0.51000000000004775</v>
      </c>
      <c r="EJ46" s="28">
        <f>외인!EJ46+기관!EJ46</f>
        <v>190941.9</v>
      </c>
      <c r="EK46" s="28">
        <f>외인!EK46+기관!EK46</f>
        <v>-17.36</v>
      </c>
      <c r="EL46" s="28">
        <f>외인!EL46+기관!EL46</f>
        <v>75283.42</v>
      </c>
      <c r="EM46" s="28">
        <f>외인!EM46+기관!EM46</f>
        <v>-96.66</v>
      </c>
      <c r="EN46" s="28">
        <f>외인!EN46+기관!EN46</f>
        <v>84006.8</v>
      </c>
      <c r="EO46" s="28">
        <f>외인!EO46+기관!EO46</f>
        <v>59.56</v>
      </c>
      <c r="EP46" s="28">
        <f>외인!EP46+기관!EP46</f>
        <v>340354.34</v>
      </c>
      <c r="EQ46" s="28">
        <f>외인!EQ46+기관!EQ46</f>
        <v>12.269999999999996</v>
      </c>
      <c r="ER46" s="28">
        <f>외인!ER46+기관!ER46</f>
        <v>30606.400000000001</v>
      </c>
      <c r="ES46" s="28">
        <f>외인!ES46+기관!ES46</f>
        <v>-69.37</v>
      </c>
      <c r="ET46" s="28">
        <f>외인!ET46+기관!ET46</f>
        <v>240864.86</v>
      </c>
      <c r="EU46" s="28">
        <f>외인!EU46+기관!EU46</f>
        <v>10.5</v>
      </c>
      <c r="EV46" s="28">
        <f>외인!EV46+기관!EV46</f>
        <v>96072.44</v>
      </c>
      <c r="EW46" s="28">
        <f>외인!EW46+기관!EW46</f>
        <v>-28.639999999999993</v>
      </c>
      <c r="EX46" s="28">
        <f>외인!EX46+기관!EX46</f>
        <v>112465.38</v>
      </c>
      <c r="EY46" s="28">
        <f>외인!EY46+기관!EY46</f>
        <v>8.129999999999999</v>
      </c>
    </row>
    <row r="47" spans="1:155">
      <c r="A47" s="27">
        <f>외인!A47</f>
        <v>46100</v>
      </c>
      <c r="B47" s="28">
        <f>외인!B47+기관!B47</f>
        <v>9210640.3599999994</v>
      </c>
      <c r="C47" s="28">
        <f>외인!C47+기관!C47</f>
        <v>-1242.5099999999998</v>
      </c>
      <c r="D47" s="28">
        <f>외인!D47+기관!D47</f>
        <v>1259387.8999999999</v>
      </c>
      <c r="E47" s="28">
        <f>외인!E47+기관!E47</f>
        <v>-589.97</v>
      </c>
      <c r="F47" s="28">
        <f>외인!F47+기관!F47</f>
        <v>3973759.22</v>
      </c>
      <c r="G47" s="28">
        <f>외인!G47+기관!G47</f>
        <v>-838.90000000000009</v>
      </c>
      <c r="H47" s="28">
        <f>외인!H47+기관!H47</f>
        <v>543391.6</v>
      </c>
      <c r="I47" s="28">
        <f>외인!I47+기관!I47</f>
        <v>-570.04999999999995</v>
      </c>
      <c r="J47" s="28">
        <f>외인!J47+기관!J47</f>
        <v>80206.42</v>
      </c>
      <c r="K47" s="28">
        <f>외인!K47+기관!K47</f>
        <v>73.989999999999995</v>
      </c>
      <c r="L47" s="28">
        <f>외인!L47+기관!L47</f>
        <v>502952.48</v>
      </c>
      <c r="M47" s="28">
        <f>외인!M47+기관!M47</f>
        <v>-490.07</v>
      </c>
      <c r="N47" s="28">
        <f>외인!N47+기관!N47</f>
        <v>488688.94</v>
      </c>
      <c r="O47" s="28">
        <f>외인!O47+기관!O47</f>
        <v>-806.83999999999992</v>
      </c>
      <c r="P47" s="28">
        <f>외인!P47+기관!P47</f>
        <v>400215.88</v>
      </c>
      <c r="Q47" s="28">
        <f>외인!Q47+기관!Q47</f>
        <v>112.9</v>
      </c>
      <c r="R47" s="28">
        <f>외인!R47+기관!R47</f>
        <v>262805.68</v>
      </c>
      <c r="S47" s="28">
        <f>외인!S47+기관!S47</f>
        <v>-213.76999999999998</v>
      </c>
      <c r="T47" s="28">
        <f>외인!T47+기관!T47</f>
        <v>17285.52</v>
      </c>
      <c r="U47" s="28">
        <f>외인!U47+기관!U47</f>
        <v>-10.86</v>
      </c>
      <c r="V47" s="28">
        <f>외인!V47+기관!V47</f>
        <v>219629.08</v>
      </c>
      <c r="W47" s="28">
        <f>외인!W47+기관!W47</f>
        <v>65.889999999999986</v>
      </c>
      <c r="X47" s="28">
        <f>외인!X47+기관!X47</f>
        <v>4035442.68</v>
      </c>
      <c r="Y47" s="28">
        <f>외인!Y47+기관!Y47</f>
        <v>799.56000000000006</v>
      </c>
      <c r="Z47" s="28">
        <f>외인!Z47+기관!Z47</f>
        <v>93289.36</v>
      </c>
      <c r="AA47" s="28">
        <f>외인!AA47+기관!AA47</f>
        <v>-25.52</v>
      </c>
      <c r="AB47" s="28">
        <f>외인!AB47+기관!AB47</f>
        <v>410632.34</v>
      </c>
      <c r="AC47" s="28">
        <f>외인!AC47+기관!AC47</f>
        <v>-7.5299999999999727</v>
      </c>
      <c r="AD47" s="28">
        <f>외인!AD47+기관!AD47</f>
        <v>40673.58</v>
      </c>
      <c r="AE47" s="28">
        <f>외인!AE47+기관!AE47</f>
        <v>-15.879999999999999</v>
      </c>
      <c r="AF47" s="28">
        <f>외인!AF47+기관!AF47</f>
        <v>49080.3</v>
      </c>
      <c r="AG47" s="28">
        <f>외인!AG47+기관!AG47</f>
        <v>-67.449999999999989</v>
      </c>
      <c r="AH47" s="28">
        <f>외인!AH47+기관!AH47</f>
        <v>402126.4</v>
      </c>
      <c r="AI47" s="28">
        <f>외인!AI47+기관!AI47</f>
        <v>-130.28</v>
      </c>
      <c r="AJ47" s="28">
        <f>외인!AJ47+기관!AJ47</f>
        <v>225699.38</v>
      </c>
      <c r="AK47" s="28">
        <f>외인!AK47+기관!AK47</f>
        <v>-400.83000000000004</v>
      </c>
      <c r="AL47" s="28">
        <f>외인!AL47+기관!AL47</f>
        <v>174681.76</v>
      </c>
      <c r="AM47" s="28">
        <f>외인!AM47+기관!AM47</f>
        <v>-157.78</v>
      </c>
      <c r="AN47" s="28">
        <f>외인!AN47+기관!AN47</f>
        <v>351884.84</v>
      </c>
      <c r="AO47" s="28">
        <f>외인!AO47+기관!AO47</f>
        <v>-701.88000000000011</v>
      </c>
      <c r="AP47" s="28">
        <f>외인!AP47+기관!AP47</f>
        <v>241240.74</v>
      </c>
      <c r="AQ47" s="28">
        <f>외인!AQ47+기관!AQ47</f>
        <v>62.21</v>
      </c>
      <c r="AR47" s="28">
        <f>외인!AR47+기관!AR47</f>
        <v>48586.68</v>
      </c>
      <c r="AS47" s="28">
        <f>외인!AS47+기관!AS47</f>
        <v>-8.6299999999999955</v>
      </c>
      <c r="AT47" s="28">
        <f>외인!AT47+기관!AT47</f>
        <v>156622.46</v>
      </c>
      <c r="AU47" s="28">
        <f>외인!AU47+기관!AU47</f>
        <v>-79.11</v>
      </c>
      <c r="AV47" s="28">
        <f>외인!AV47+기관!AV47</f>
        <v>93484.86</v>
      </c>
      <c r="AW47" s="28">
        <f>외인!AW47+기관!AW47</f>
        <v>-135.97</v>
      </c>
      <c r="AX47" s="28">
        <f>외인!AX47+기관!AX47</f>
        <v>117894.1</v>
      </c>
      <c r="AY47" s="28">
        <f>외인!AY47+기관!AY47</f>
        <v>-27.419999999999998</v>
      </c>
      <c r="AZ47" s="28">
        <f>외인!AZ47+기관!AZ47</f>
        <v>4308819.5199999996</v>
      </c>
      <c r="BA47" s="28">
        <f>외인!BA47+기관!BA47</f>
        <v>1062.98</v>
      </c>
      <c r="BB47" s="28">
        <f>외인!BB47+기관!BB47</f>
        <v>202094.56</v>
      </c>
      <c r="BC47" s="28">
        <f>외인!BC47+기관!BC47</f>
        <v>0.84000000000000341</v>
      </c>
      <c r="BD47" s="28">
        <f>외인!BD47+기관!BD47</f>
        <v>82062.8</v>
      </c>
      <c r="BE47" s="28">
        <f>외인!BE47+기관!BE47</f>
        <v>-52.919999999999995</v>
      </c>
      <c r="BF47" s="28">
        <f>외인!BF47+기관!BF47</f>
        <v>0</v>
      </c>
      <c r="BG47" s="28">
        <f>외인!BG47+기관!BG47</f>
        <v>0</v>
      </c>
      <c r="BH47" s="28">
        <f>외인!BH47+기관!BH47</f>
        <v>179686.08</v>
      </c>
      <c r="BI47" s="28">
        <f>외인!BI47+기관!BI47</f>
        <v>60.570000000000007</v>
      </c>
      <c r="BJ47" s="28">
        <f>외인!BJ47+기관!BJ47</f>
        <v>227535</v>
      </c>
      <c r="BK47" s="28">
        <f>외인!BK47+기관!BK47</f>
        <v>-357.20000000000005</v>
      </c>
      <c r="BL47" s="28">
        <f>외인!BL47+기관!BL47</f>
        <v>97055.82</v>
      </c>
      <c r="BM47" s="28">
        <f>외인!BM47+기관!BM47</f>
        <v>-111.94</v>
      </c>
      <c r="BN47" s="28">
        <f>외인!BN47+기관!BN47</f>
        <v>87355.74</v>
      </c>
      <c r="BO47" s="28">
        <f>외인!BO47+기관!BO47</f>
        <v>-88.92</v>
      </c>
      <c r="BP47" s="28">
        <f>외인!BP47+기관!BP47</f>
        <v>138588.35999999999</v>
      </c>
      <c r="BQ47" s="28">
        <f>외인!BQ47+기관!BQ47</f>
        <v>10.829999999999998</v>
      </c>
      <c r="BR47" s="28">
        <f>외인!BR47+기관!BR47</f>
        <v>510744.04</v>
      </c>
      <c r="BS47" s="28">
        <f>외인!BS47+기관!BS47</f>
        <v>335.21999999999997</v>
      </c>
      <c r="BT47" s="28">
        <f>외인!BT47+기관!BT47</f>
        <v>4112789.02</v>
      </c>
      <c r="BU47" s="28">
        <f>외인!BU47+기관!BU47</f>
        <v>722.9</v>
      </c>
      <c r="BV47" s="28">
        <f>외인!BV47+기관!BV47</f>
        <v>761440.88</v>
      </c>
      <c r="BW47" s="28">
        <f>외인!BW47+기관!BW47</f>
        <v>-558.94000000000005</v>
      </c>
      <c r="BX47" s="28">
        <f>외인!BX47+기관!BX47</f>
        <v>151925.76000000001</v>
      </c>
      <c r="BY47" s="28">
        <f>외인!BY47+기관!BY47</f>
        <v>-86.11</v>
      </c>
      <c r="BZ47" s="28">
        <f>외인!BZ47+기관!BZ47</f>
        <v>526566.57999999996</v>
      </c>
      <c r="CA47" s="28">
        <f>외인!CA47+기관!CA47</f>
        <v>-859.66</v>
      </c>
      <c r="CB47" s="28">
        <f>외인!CB47+기관!CB47</f>
        <v>26417.74</v>
      </c>
      <c r="CC47" s="28">
        <f>외인!CC47+기관!CC47</f>
        <v>-18.699999999999996</v>
      </c>
      <c r="CD47" s="28">
        <f>외인!CD47+기관!CD47</f>
        <v>68466.98</v>
      </c>
      <c r="CE47" s="28">
        <f>외인!CE47+기관!CE47</f>
        <v>-158.6</v>
      </c>
      <c r="CF47" s="28">
        <f>외인!CF47+기관!CF47</f>
        <v>47701.04</v>
      </c>
      <c r="CG47" s="28">
        <f>외인!CG47+기관!CG47</f>
        <v>-10.11</v>
      </c>
      <c r="CH47" s="28">
        <f>외인!CH47+기관!CH47</f>
        <v>130347.56</v>
      </c>
      <c r="CI47" s="28">
        <f>외인!CI47+기관!CI47</f>
        <v>-134.17000000000002</v>
      </c>
      <c r="CJ47" s="28">
        <f>외인!CJ47+기관!CJ47</f>
        <v>778162.24</v>
      </c>
      <c r="CK47" s="28">
        <f>외인!CK47+기관!CK47</f>
        <v>39.019999999999996</v>
      </c>
      <c r="CL47" s="28">
        <f>외인!CL47+기관!CL47</f>
        <v>467005.26</v>
      </c>
      <c r="CM47" s="28">
        <f>외인!CM47+기관!CM47</f>
        <v>-31.189999999999998</v>
      </c>
      <c r="CN47" s="28">
        <f>외인!CN47+기관!CN47</f>
        <v>239198.26</v>
      </c>
      <c r="CO47" s="28">
        <f>외인!CO47+기관!CO47</f>
        <v>-290.76</v>
      </c>
      <c r="CP47" s="28">
        <f>외인!CP47+기관!CP47</f>
        <v>203308</v>
      </c>
      <c r="CQ47" s="28">
        <f>외인!CQ47+기관!CQ47</f>
        <v>0.35999999999999943</v>
      </c>
      <c r="CR47" s="28">
        <f>외인!CR47+기관!CR47</f>
        <v>327356.32</v>
      </c>
      <c r="CS47" s="28">
        <f>외인!CS47+기관!CS47</f>
        <v>-319.76</v>
      </c>
      <c r="CT47" s="28">
        <f>외인!CT47+기관!CT47</f>
        <v>228194.62</v>
      </c>
      <c r="CU47" s="28">
        <f>외인!CU47+기관!CU47</f>
        <v>354.19</v>
      </c>
      <c r="CV47" s="28">
        <f>외인!CV47+기관!CV47</f>
        <v>4112789.02</v>
      </c>
      <c r="CW47" s="28">
        <f>외인!CW47+기관!CW47</f>
        <v>722.9</v>
      </c>
      <c r="CX47" s="28">
        <f>외인!CX47+기관!CX47</f>
        <v>384648.86</v>
      </c>
      <c r="CY47" s="28">
        <f>외인!CY47+기관!CY47</f>
        <v>-165.67000000000002</v>
      </c>
      <c r="CZ47" s="28">
        <f>외인!CZ47+기관!CZ47</f>
        <v>34331.08</v>
      </c>
      <c r="DA47" s="28">
        <f>외인!DA47+기관!DA47</f>
        <v>-24.880000000000003</v>
      </c>
      <c r="DB47" s="28">
        <f>외인!DB47+기관!DB47</f>
        <v>82062.8</v>
      </c>
      <c r="DC47" s="28">
        <f>외인!DC47+기관!DC47</f>
        <v>-52.919999999999995</v>
      </c>
      <c r="DD47" s="28">
        <f>외인!DD47+기관!DD47</f>
        <v>17285.52</v>
      </c>
      <c r="DE47" s="28">
        <f>외인!DE47+기관!DE47</f>
        <v>-10.86</v>
      </c>
      <c r="DF47" s="28">
        <f>외인!DF47+기관!DF47</f>
        <v>113154.76</v>
      </c>
      <c r="DG47" s="28">
        <f>외인!DG47+기관!DG47</f>
        <v>-72.97</v>
      </c>
      <c r="DH47" s="28">
        <f>외인!DH47+기관!DH47</f>
        <v>51901.52</v>
      </c>
      <c r="DI47" s="28">
        <f>외인!DI47+기관!DI47</f>
        <v>-150.31</v>
      </c>
      <c r="DJ47" s="28">
        <f>외인!DJ47+기관!DJ47</f>
        <v>1143218.1200000001</v>
      </c>
      <c r="DK47" s="28">
        <f>외인!DK47+기관!DK47</f>
        <v>-197.29000000000002</v>
      </c>
      <c r="DL47" s="28">
        <f>외인!DL47+기관!DL47</f>
        <v>190306.98</v>
      </c>
      <c r="DM47" s="28">
        <f>외인!DM47+기관!DM47</f>
        <v>-286.05</v>
      </c>
      <c r="DN47" s="28">
        <f>외인!DN47+기관!DN47</f>
        <v>4112789.02</v>
      </c>
      <c r="DO47" s="28">
        <f>외인!DO47+기관!DO47</f>
        <v>722.9</v>
      </c>
      <c r="DP47" s="28">
        <f>외인!DP47+기관!DP47</f>
        <v>168503.74</v>
      </c>
      <c r="DQ47" s="28">
        <f>외인!DQ47+기관!DQ47</f>
        <v>382.7</v>
      </c>
      <c r="DR47" s="28">
        <f>외인!DR47+기관!DR47</f>
        <v>83701.899999999994</v>
      </c>
      <c r="DS47" s="28">
        <f>외인!DS47+기관!DS47</f>
        <v>52.99</v>
      </c>
      <c r="DT47" s="28">
        <f>외인!DT47+기관!DT47</f>
        <v>262805.68</v>
      </c>
      <c r="DU47" s="28">
        <f>외인!DU47+기관!DU47</f>
        <v>-213.76999999999998</v>
      </c>
      <c r="DV47" s="28">
        <f>외인!DV47+기관!DV47</f>
        <v>64015.5</v>
      </c>
      <c r="DW47" s="28">
        <f>외인!DW47+기관!DW47</f>
        <v>-105.41</v>
      </c>
      <c r="DX47" s="28">
        <f>외인!DX47+기관!DX47</f>
        <v>219629.08</v>
      </c>
      <c r="DY47" s="28">
        <f>외인!DY47+기관!DY47</f>
        <v>65.889999999999986</v>
      </c>
      <c r="DZ47" s="28">
        <f>외인!DZ47+기관!DZ47</f>
        <v>17700.259999999998</v>
      </c>
      <c r="EA47" s="28">
        <f>외인!EA47+기관!EA47</f>
        <v>-90.29000000000002</v>
      </c>
      <c r="EB47" s="28">
        <f>외인!EB47+기관!EB47</f>
        <v>26476.2</v>
      </c>
      <c r="EC47" s="28">
        <f>외인!EC47+기관!EC47</f>
        <v>-30.05</v>
      </c>
      <c r="ED47" s="28">
        <f>외인!ED47+기관!ED47</f>
        <v>21294.26</v>
      </c>
      <c r="EE47" s="28">
        <f>외인!EE47+기관!EE47</f>
        <v>-57.569999999999993</v>
      </c>
      <c r="EF47" s="28">
        <f>외인!EF47+기관!EF47</f>
        <v>503131.92</v>
      </c>
      <c r="EG47" s="28">
        <f>외인!EG47+기관!EG47</f>
        <v>-300.95999999999998</v>
      </c>
      <c r="EH47" s="28">
        <f>외인!EH47+기관!EH47</f>
        <v>375938.34</v>
      </c>
      <c r="EI47" s="28">
        <f>외인!EI47+기관!EI47</f>
        <v>-18.160000000000025</v>
      </c>
      <c r="EJ47" s="28">
        <f>외인!EJ47+기관!EJ47</f>
        <v>188898.4</v>
      </c>
      <c r="EK47" s="28">
        <f>외인!EK47+기관!EK47</f>
        <v>-1.5100000000000016</v>
      </c>
      <c r="EL47" s="28">
        <f>외인!EL47+기관!EL47</f>
        <v>73654.58</v>
      </c>
      <c r="EM47" s="28">
        <f>외인!EM47+기관!EM47</f>
        <v>-153.49</v>
      </c>
      <c r="EN47" s="28">
        <f>외인!EN47+기관!EN47</f>
        <v>83701.899999999994</v>
      </c>
      <c r="EO47" s="28">
        <f>외인!EO47+기관!EO47</f>
        <v>52.99</v>
      </c>
      <c r="EP47" s="28">
        <f>외인!EP47+기관!EP47</f>
        <v>336744.76</v>
      </c>
      <c r="EQ47" s="28">
        <f>외인!EQ47+기관!EQ47</f>
        <v>-477.39</v>
      </c>
      <c r="ER47" s="28">
        <f>외인!ER47+기관!ER47</f>
        <v>29869.48</v>
      </c>
      <c r="ES47" s="28">
        <f>외인!ES47+기관!ES47</f>
        <v>-99.35</v>
      </c>
      <c r="ET47" s="28">
        <f>외인!ET47+기관!ET47</f>
        <v>241240.74</v>
      </c>
      <c r="EU47" s="28">
        <f>외인!EU47+기관!EU47</f>
        <v>62.21</v>
      </c>
      <c r="EV47" s="28">
        <f>외인!EV47+기관!EV47</f>
        <v>93289.36</v>
      </c>
      <c r="EW47" s="28">
        <f>외인!EW47+기관!EW47</f>
        <v>-25.52</v>
      </c>
      <c r="EX47" s="28">
        <f>외인!EX47+기관!EX47</f>
        <v>110018.64</v>
      </c>
      <c r="EY47" s="28">
        <f>외인!EY47+기관!EY47</f>
        <v>25.89</v>
      </c>
    </row>
    <row r="48" spans="1:155">
      <c r="A48" s="27">
        <f>외인!A48</f>
        <v>46101</v>
      </c>
      <c r="B48" s="28">
        <f>외인!B48+기관!B48</f>
        <v>9239454.6400000006</v>
      </c>
      <c r="C48" s="28">
        <f>외인!C48+기관!C48</f>
        <v>-1015.1300000000001</v>
      </c>
      <c r="D48" s="28">
        <f>외인!D48+기관!D48</f>
        <v>1282156.72</v>
      </c>
      <c r="E48" s="28">
        <f>외인!E48+기관!E48</f>
        <v>-619.23</v>
      </c>
      <c r="F48" s="28">
        <f>외인!F48+기관!F48</f>
        <v>3971942.66</v>
      </c>
      <c r="G48" s="28">
        <f>외인!G48+기관!G48</f>
        <v>-1710.7399999999998</v>
      </c>
      <c r="H48" s="28">
        <f>외인!H48+기관!H48</f>
        <v>549917.22</v>
      </c>
      <c r="I48" s="28">
        <f>외인!I48+기관!I48</f>
        <v>-60.839999999999996</v>
      </c>
      <c r="J48" s="28">
        <f>외인!J48+기관!J48</f>
        <v>82047.8</v>
      </c>
      <c r="K48" s="28">
        <f>외인!K48+기관!K48</f>
        <v>124.64999999999999</v>
      </c>
      <c r="L48" s="28">
        <f>외인!L48+기관!L48</f>
        <v>508690.52</v>
      </c>
      <c r="M48" s="28">
        <f>외인!M48+기관!M48</f>
        <v>-38.620000000000005</v>
      </c>
      <c r="N48" s="28">
        <f>외인!N48+기관!N48</f>
        <v>483585.14</v>
      </c>
      <c r="O48" s="28">
        <f>외인!O48+기관!O48</f>
        <v>-986.24</v>
      </c>
      <c r="P48" s="28">
        <f>외인!P48+기관!P48</f>
        <v>405134.3</v>
      </c>
      <c r="Q48" s="28">
        <f>외인!Q48+기관!Q48</f>
        <v>61.070000000000007</v>
      </c>
      <c r="R48" s="28">
        <f>외인!R48+기관!R48</f>
        <v>265605.94</v>
      </c>
      <c r="S48" s="28">
        <f>외인!S48+기관!S48</f>
        <v>-182.46</v>
      </c>
      <c r="T48" s="28">
        <f>외인!T48+기관!T48</f>
        <v>18064.16</v>
      </c>
      <c r="U48" s="28">
        <f>외인!U48+기관!U48</f>
        <v>14.110000000000001</v>
      </c>
      <c r="V48" s="28">
        <f>외인!V48+기관!V48</f>
        <v>223463.36</v>
      </c>
      <c r="W48" s="28">
        <f>외인!W48+기관!W48</f>
        <v>156.89999999999998</v>
      </c>
      <c r="X48" s="28">
        <f>외인!X48+기관!X48</f>
        <v>4017338.88</v>
      </c>
      <c r="Y48" s="28">
        <f>외인!Y48+기관!Y48</f>
        <v>206.88</v>
      </c>
      <c r="Z48" s="28">
        <f>외인!Z48+기관!Z48</f>
        <v>93486.78</v>
      </c>
      <c r="AA48" s="28">
        <f>외인!AA48+기관!AA48</f>
        <v>-21.689999999999998</v>
      </c>
      <c r="AB48" s="28">
        <f>외인!AB48+기관!AB48</f>
        <v>413770.02</v>
      </c>
      <c r="AC48" s="28">
        <f>외인!AC48+기관!AC48</f>
        <v>28.079999999999984</v>
      </c>
      <c r="AD48" s="28">
        <f>외인!AD48+기관!AD48</f>
        <v>42395.64</v>
      </c>
      <c r="AE48" s="28">
        <f>외인!AE48+기관!AE48</f>
        <v>38.260000000000005</v>
      </c>
      <c r="AF48" s="28">
        <f>외인!AF48+기관!AF48</f>
        <v>50264.26</v>
      </c>
      <c r="AG48" s="28">
        <f>외인!AG48+기관!AG48</f>
        <v>-10.050000000000001</v>
      </c>
      <c r="AH48" s="28">
        <f>외인!AH48+기관!AH48</f>
        <v>400468.38</v>
      </c>
      <c r="AI48" s="28">
        <f>외인!AI48+기관!AI48</f>
        <v>-79.45</v>
      </c>
      <c r="AJ48" s="28">
        <f>외인!AJ48+기관!AJ48</f>
        <v>225577.54</v>
      </c>
      <c r="AK48" s="28">
        <f>외인!AK48+기관!AK48</f>
        <v>-530.64</v>
      </c>
      <c r="AL48" s="28">
        <f>외인!AL48+기관!AL48</f>
        <v>173697.86</v>
      </c>
      <c r="AM48" s="28">
        <f>외인!AM48+기관!AM48</f>
        <v>-131.69999999999999</v>
      </c>
      <c r="AN48" s="28">
        <f>외인!AN48+기관!AN48</f>
        <v>348515.1</v>
      </c>
      <c r="AO48" s="28">
        <f>외인!AO48+기관!AO48</f>
        <v>-875.48</v>
      </c>
      <c r="AP48" s="28">
        <f>외인!AP48+기관!AP48</f>
        <v>245334.32</v>
      </c>
      <c r="AQ48" s="28">
        <f>외인!AQ48+기관!AQ48</f>
        <v>124.16999999999999</v>
      </c>
      <c r="AR48" s="28">
        <f>외인!AR48+기관!AR48</f>
        <v>50239.12</v>
      </c>
      <c r="AS48" s="28">
        <f>외인!AS48+기관!AS48</f>
        <v>49.180000000000007</v>
      </c>
      <c r="AT48" s="28">
        <f>외인!AT48+기관!AT48</f>
        <v>159721.4</v>
      </c>
      <c r="AU48" s="28">
        <f>외인!AU48+기관!AU48</f>
        <v>-0.39000000000000057</v>
      </c>
      <c r="AV48" s="28">
        <f>외인!AV48+기관!AV48</f>
        <v>96882.38</v>
      </c>
      <c r="AW48" s="28">
        <f>외인!AW48+기관!AW48</f>
        <v>-82.780000000000015</v>
      </c>
      <c r="AX48" s="28">
        <f>외인!AX48+기관!AX48</f>
        <v>124292.48</v>
      </c>
      <c r="AY48" s="28">
        <f>외인!AY48+기관!AY48</f>
        <v>-51.710000000000008</v>
      </c>
      <c r="AZ48" s="28">
        <f>외인!AZ48+기관!AZ48</f>
        <v>4289637.12</v>
      </c>
      <c r="BA48" s="28">
        <f>외인!BA48+기관!BA48</f>
        <v>451.21999999999991</v>
      </c>
      <c r="BB48" s="28">
        <f>외인!BB48+기관!BB48</f>
        <v>203031.64</v>
      </c>
      <c r="BC48" s="28">
        <f>외인!BC48+기관!BC48</f>
        <v>24.470000000000002</v>
      </c>
      <c r="BD48" s="28">
        <f>외인!BD48+기관!BD48</f>
        <v>84382.52</v>
      </c>
      <c r="BE48" s="28">
        <f>외인!BE48+기관!BE48</f>
        <v>-25.659999999999997</v>
      </c>
      <c r="BF48" s="28">
        <f>외인!BF48+기관!BF48</f>
        <v>0</v>
      </c>
      <c r="BG48" s="28">
        <f>외인!BG48+기관!BG48</f>
        <v>0</v>
      </c>
      <c r="BH48" s="28">
        <f>외인!BH48+기관!BH48</f>
        <v>187906.1</v>
      </c>
      <c r="BI48" s="28">
        <f>외인!BI48+기관!BI48</f>
        <v>408.63</v>
      </c>
      <c r="BJ48" s="28">
        <f>외인!BJ48+기관!BJ48</f>
        <v>230434.98</v>
      </c>
      <c r="BK48" s="28">
        <f>외인!BK48+기관!BK48</f>
        <v>9.7700000000000031</v>
      </c>
      <c r="BL48" s="28">
        <f>외인!BL48+기관!BL48</f>
        <v>96264.24</v>
      </c>
      <c r="BM48" s="28">
        <f>외인!BM48+기관!BM48</f>
        <v>-105.07</v>
      </c>
      <c r="BN48" s="28">
        <f>외인!BN48+기관!BN48</f>
        <v>89492.2</v>
      </c>
      <c r="BO48" s="28">
        <f>외인!BO48+기관!BO48</f>
        <v>-43.410000000000004</v>
      </c>
      <c r="BP48" s="28">
        <f>외인!BP48+기관!BP48</f>
        <v>145864.62</v>
      </c>
      <c r="BQ48" s="28">
        <f>외인!BQ48+기관!BQ48</f>
        <v>-21.660000000000004</v>
      </c>
      <c r="BR48" s="28">
        <f>외인!BR48+기관!BR48</f>
        <v>518239.5</v>
      </c>
      <c r="BS48" s="28">
        <f>외인!BS48+기관!BS48</f>
        <v>402.71999999999997</v>
      </c>
      <c r="BT48" s="28">
        <f>외인!BT48+기관!BT48</f>
        <v>4095630.98</v>
      </c>
      <c r="BU48" s="28">
        <f>외인!BU48+기관!BU48</f>
        <v>157.69000000000005</v>
      </c>
      <c r="BV48" s="28">
        <f>외인!BV48+기관!BV48</f>
        <v>757208.5</v>
      </c>
      <c r="BW48" s="28">
        <f>외인!BW48+기관!BW48</f>
        <v>-736.81</v>
      </c>
      <c r="BX48" s="28">
        <f>외인!BX48+기관!BX48</f>
        <v>155162.9</v>
      </c>
      <c r="BY48" s="28">
        <f>외인!BY48+기관!BY48</f>
        <v>46.8</v>
      </c>
      <c r="BZ48" s="28">
        <f>외인!BZ48+기관!BZ48</f>
        <v>522212.96</v>
      </c>
      <c r="CA48" s="28">
        <f>외인!CA48+기관!CA48</f>
        <v>-1007.17</v>
      </c>
      <c r="CB48" s="28">
        <f>외인!CB48+기관!CB48</f>
        <v>26618.66</v>
      </c>
      <c r="CC48" s="28">
        <f>외인!CC48+기관!CC48</f>
        <v>-11.71</v>
      </c>
      <c r="CD48" s="28">
        <f>외인!CD48+기관!CD48</f>
        <v>67995.5</v>
      </c>
      <c r="CE48" s="28">
        <f>외인!CE48+기관!CE48</f>
        <v>-223.32</v>
      </c>
      <c r="CF48" s="28">
        <f>외인!CF48+기관!CF48</f>
        <v>49282.98</v>
      </c>
      <c r="CG48" s="28">
        <f>외인!CG48+기관!CG48</f>
        <v>31.31</v>
      </c>
      <c r="CH48" s="28">
        <f>외인!CH48+기관!CH48</f>
        <v>133863.01999999999</v>
      </c>
      <c r="CI48" s="28">
        <f>외인!CI48+기관!CI48</f>
        <v>-77.260000000000005</v>
      </c>
      <c r="CJ48" s="28">
        <f>외인!CJ48+기관!CJ48</f>
        <v>796179.64</v>
      </c>
      <c r="CK48" s="28">
        <f>외인!CK48+기관!CK48</f>
        <v>-72.69</v>
      </c>
      <c r="CL48" s="28">
        <f>외인!CL48+기관!CL48</f>
        <v>470182.78</v>
      </c>
      <c r="CM48" s="28">
        <f>외인!CM48+기관!CM48</f>
        <v>9.0799999999999841</v>
      </c>
      <c r="CN48" s="28">
        <f>외인!CN48+기관!CN48</f>
        <v>245021.58</v>
      </c>
      <c r="CO48" s="28">
        <f>외인!CO48+기관!CO48</f>
        <v>-146.77000000000001</v>
      </c>
      <c r="CP48" s="28">
        <f>외인!CP48+기관!CP48</f>
        <v>204282.92</v>
      </c>
      <c r="CQ48" s="28">
        <f>외인!CQ48+기관!CQ48</f>
        <v>24.379999999999995</v>
      </c>
      <c r="CR48" s="28">
        <f>외인!CR48+기관!CR48</f>
        <v>330552.26</v>
      </c>
      <c r="CS48" s="28">
        <f>외인!CS48+기관!CS48</f>
        <v>-342.96000000000004</v>
      </c>
      <c r="CT48" s="28">
        <f>외인!CT48+기관!CT48</f>
        <v>229119.82</v>
      </c>
      <c r="CU48" s="28">
        <f>외인!CU48+기관!CU48</f>
        <v>398.72</v>
      </c>
      <c r="CV48" s="28">
        <f>외인!CV48+기관!CV48</f>
        <v>4095630.98</v>
      </c>
      <c r="CW48" s="28">
        <f>외인!CW48+기관!CW48</f>
        <v>157.69000000000005</v>
      </c>
      <c r="CX48" s="28">
        <f>외인!CX48+기관!CX48</f>
        <v>388143.88</v>
      </c>
      <c r="CY48" s="28">
        <f>외인!CY48+기관!CY48</f>
        <v>-62.95</v>
      </c>
      <c r="CZ48" s="28">
        <f>외인!CZ48+기관!CZ48</f>
        <v>34870.839999999997</v>
      </c>
      <c r="DA48" s="28">
        <f>외인!DA48+기관!DA48</f>
        <v>-0.7599999999999999</v>
      </c>
      <c r="DB48" s="28">
        <f>외인!DB48+기관!DB48</f>
        <v>84382.52</v>
      </c>
      <c r="DC48" s="28">
        <f>외인!DC48+기관!DC48</f>
        <v>-25.659999999999997</v>
      </c>
      <c r="DD48" s="28">
        <f>외인!DD48+기관!DD48</f>
        <v>18064.16</v>
      </c>
      <c r="DE48" s="28">
        <f>외인!DE48+기관!DE48</f>
        <v>14.110000000000001</v>
      </c>
      <c r="DF48" s="28">
        <f>외인!DF48+기관!DF48</f>
        <v>115782.78</v>
      </c>
      <c r="DG48" s="28">
        <f>외인!DG48+기관!DG48</f>
        <v>41.85</v>
      </c>
      <c r="DH48" s="28">
        <f>외인!DH48+기관!DH48</f>
        <v>51168.5</v>
      </c>
      <c r="DI48" s="28">
        <f>외인!DI48+기관!DI48</f>
        <v>-219.15999999999997</v>
      </c>
      <c r="DJ48" s="28">
        <f>외인!DJ48+기관!DJ48</f>
        <v>1148794.04</v>
      </c>
      <c r="DK48" s="28">
        <f>외인!DK48+기관!DK48</f>
        <v>158.96999999999997</v>
      </c>
      <c r="DL48" s="28">
        <f>외인!DL48+기관!DL48</f>
        <v>195904.02</v>
      </c>
      <c r="DM48" s="28">
        <f>외인!DM48+기관!DM48</f>
        <v>-152.58000000000001</v>
      </c>
      <c r="DN48" s="28">
        <f>외인!DN48+기관!DN48</f>
        <v>4095630.98</v>
      </c>
      <c r="DO48" s="28">
        <f>외인!DO48+기관!DO48</f>
        <v>157.69000000000005</v>
      </c>
      <c r="DP48" s="28">
        <f>외인!DP48+기관!DP48</f>
        <v>169551.3</v>
      </c>
      <c r="DQ48" s="28">
        <f>외인!DQ48+기관!DQ48</f>
        <v>196.39</v>
      </c>
      <c r="DR48" s="28">
        <f>외인!DR48+기관!DR48</f>
        <v>85479.44</v>
      </c>
      <c r="DS48" s="28">
        <f>외인!DS48+기관!DS48</f>
        <v>98.52000000000001</v>
      </c>
      <c r="DT48" s="28">
        <f>외인!DT48+기관!DT48</f>
        <v>265605.94</v>
      </c>
      <c r="DU48" s="28">
        <f>외인!DU48+기관!DU48</f>
        <v>-182.46</v>
      </c>
      <c r="DV48" s="28">
        <f>외인!DV48+기관!DV48</f>
        <v>64407.839999999997</v>
      </c>
      <c r="DW48" s="28">
        <f>외인!DW48+기관!DW48</f>
        <v>-160.28</v>
      </c>
      <c r="DX48" s="28">
        <f>외인!DX48+기관!DX48</f>
        <v>223463.36</v>
      </c>
      <c r="DY48" s="28">
        <f>외인!DY48+기관!DY48</f>
        <v>156.89999999999998</v>
      </c>
      <c r="DZ48" s="28">
        <f>외인!DZ48+기관!DZ48</f>
        <v>18476.66</v>
      </c>
      <c r="EA48" s="28">
        <f>외인!EA48+기관!EA48</f>
        <v>-72.429999999999993</v>
      </c>
      <c r="EB48" s="28">
        <f>외인!EB48+기관!EB48</f>
        <v>26716.76</v>
      </c>
      <c r="EC48" s="28">
        <f>외인!EC48+기관!EC48</f>
        <v>-29.67</v>
      </c>
      <c r="ED48" s="28">
        <f>외인!ED48+기관!ED48</f>
        <v>21575</v>
      </c>
      <c r="EE48" s="28">
        <f>외인!EE48+기관!EE48</f>
        <v>-28.96</v>
      </c>
      <c r="EF48" s="28">
        <f>외인!EF48+기관!EF48</f>
        <v>518617.94</v>
      </c>
      <c r="EG48" s="28">
        <f>외인!EG48+기관!EG48</f>
        <v>-251.62</v>
      </c>
      <c r="EH48" s="28">
        <f>외인!EH48+기관!EH48</f>
        <v>381297.04</v>
      </c>
      <c r="EI48" s="28">
        <f>외인!EI48+기관!EI48</f>
        <v>6.4199999999999591</v>
      </c>
      <c r="EJ48" s="28">
        <f>외인!EJ48+기관!EJ48</f>
        <v>194087.74</v>
      </c>
      <c r="EK48" s="28">
        <f>외인!EK48+기관!EK48</f>
        <v>107.45</v>
      </c>
      <c r="EL48" s="28">
        <f>외인!EL48+기관!EL48</f>
        <v>73207.48</v>
      </c>
      <c r="EM48" s="28">
        <f>외인!EM48+기관!EM48</f>
        <v>-217.5</v>
      </c>
      <c r="EN48" s="28">
        <f>외인!EN48+기관!EN48</f>
        <v>85479.44</v>
      </c>
      <c r="EO48" s="28">
        <f>외인!EO48+기관!EO48</f>
        <v>98.52000000000001</v>
      </c>
      <c r="EP48" s="28">
        <f>외인!EP48+기관!EP48</f>
        <v>324683.8</v>
      </c>
      <c r="EQ48" s="28">
        <f>외인!EQ48+기관!EQ48</f>
        <v>-761.95999999999992</v>
      </c>
      <c r="ER48" s="28">
        <f>외인!ER48+기관!ER48</f>
        <v>29515.3</v>
      </c>
      <c r="ES48" s="28">
        <f>외인!ES48+기관!ES48</f>
        <v>-284.73</v>
      </c>
      <c r="ET48" s="28">
        <f>외인!ET48+기관!ET48</f>
        <v>245334.32</v>
      </c>
      <c r="EU48" s="28">
        <f>외인!EU48+기관!EU48</f>
        <v>124.16999999999999</v>
      </c>
      <c r="EV48" s="28">
        <f>외인!EV48+기관!EV48</f>
        <v>93486.78</v>
      </c>
      <c r="EW48" s="28">
        <f>외인!EW48+기관!EW48</f>
        <v>-21.689999999999998</v>
      </c>
      <c r="EX48" s="28">
        <f>외인!EX48+기관!EX48</f>
        <v>110796.14</v>
      </c>
      <c r="EY48" s="28">
        <f>외인!EY48+기관!EY48</f>
        <v>46.069999999999993</v>
      </c>
    </row>
    <row r="49" spans="1:155">
      <c r="A49" s="27">
        <f>외인!A49</f>
        <v>46104</v>
      </c>
      <c r="B49" s="28">
        <f>외인!B49+기관!B49</f>
        <v>8639560.0600000005</v>
      </c>
      <c r="C49" s="28">
        <f>외인!C49+기관!C49</f>
        <v>-7750.0300000000007</v>
      </c>
      <c r="D49" s="28">
        <f>외인!D49+기관!D49</f>
        <v>1211066.1399999999</v>
      </c>
      <c r="E49" s="28">
        <f>외인!E49+기관!E49</f>
        <v>-407.29000000000008</v>
      </c>
      <c r="F49" s="28">
        <f>외인!F49+기관!F49</f>
        <v>3717086.68</v>
      </c>
      <c r="G49" s="28">
        <f>외인!G49+기관!G49</f>
        <v>-4867.13</v>
      </c>
      <c r="H49" s="28">
        <f>외인!H49+기관!H49</f>
        <v>518050.24</v>
      </c>
      <c r="I49" s="28">
        <f>외인!I49+기관!I49</f>
        <v>-193.23000000000002</v>
      </c>
      <c r="J49" s="28">
        <f>외인!J49+기관!J49</f>
        <v>77664.66</v>
      </c>
      <c r="K49" s="28">
        <f>외인!K49+기관!K49</f>
        <v>168.26000000000002</v>
      </c>
      <c r="L49" s="28">
        <f>외인!L49+기관!L49</f>
        <v>478790.2</v>
      </c>
      <c r="M49" s="28">
        <f>외인!M49+기관!M49</f>
        <v>-189.86</v>
      </c>
      <c r="N49" s="28">
        <f>외인!N49+기관!N49</f>
        <v>457838.56</v>
      </c>
      <c r="O49" s="28">
        <f>외인!O49+기관!O49</f>
        <v>-1095.01</v>
      </c>
      <c r="P49" s="28">
        <f>외인!P49+기관!P49</f>
        <v>380062.14</v>
      </c>
      <c r="Q49" s="28">
        <f>외인!Q49+기관!Q49</f>
        <v>-60.110000000000007</v>
      </c>
      <c r="R49" s="28">
        <f>외인!R49+기관!R49</f>
        <v>249271.88</v>
      </c>
      <c r="S49" s="28">
        <f>외인!S49+기관!S49</f>
        <v>-257.52</v>
      </c>
      <c r="T49" s="28">
        <f>외인!T49+기관!T49</f>
        <v>17288.36</v>
      </c>
      <c r="U49" s="28">
        <f>외인!U49+기관!U49</f>
        <v>6.67</v>
      </c>
      <c r="V49" s="28">
        <f>외인!V49+기관!V49</f>
        <v>211659.18</v>
      </c>
      <c r="W49" s="28">
        <f>외인!W49+기관!W49</f>
        <v>126.9</v>
      </c>
      <c r="X49" s="28">
        <f>외인!X49+기관!X49</f>
        <v>3746117.92</v>
      </c>
      <c r="Y49" s="28">
        <f>외인!Y49+기관!Y49</f>
        <v>-4498.88</v>
      </c>
      <c r="Z49" s="28">
        <f>외인!Z49+기관!Z49</f>
        <v>89303.14</v>
      </c>
      <c r="AA49" s="28">
        <f>외인!AA49+기관!AA49</f>
        <v>-31.42</v>
      </c>
      <c r="AB49" s="28">
        <f>외인!AB49+기관!AB49</f>
        <v>386377.16</v>
      </c>
      <c r="AC49" s="28">
        <f>외인!AC49+기관!AC49</f>
        <v>-62.25</v>
      </c>
      <c r="AD49" s="28">
        <f>외인!AD49+기관!AD49</f>
        <v>39244.980000000003</v>
      </c>
      <c r="AE49" s="28">
        <f>외인!AE49+기관!AE49</f>
        <v>-14.83</v>
      </c>
      <c r="AF49" s="28">
        <f>외인!AF49+기관!AF49</f>
        <v>47164.62</v>
      </c>
      <c r="AG49" s="28">
        <f>외인!AG49+기관!AG49</f>
        <v>-19.93</v>
      </c>
      <c r="AH49" s="28">
        <f>외인!AH49+기관!AH49</f>
        <v>365361.72</v>
      </c>
      <c r="AI49" s="28">
        <f>외인!AI49+기관!AI49</f>
        <v>-252.88</v>
      </c>
      <c r="AJ49" s="28">
        <f>외인!AJ49+기관!AJ49</f>
        <v>210496.56</v>
      </c>
      <c r="AK49" s="28">
        <f>외인!AK49+기관!AK49</f>
        <v>-636.06999999999994</v>
      </c>
      <c r="AL49" s="28">
        <f>외인!AL49+기관!AL49</f>
        <v>165016.88</v>
      </c>
      <c r="AM49" s="28">
        <f>외인!AM49+기관!AM49</f>
        <v>-99.47</v>
      </c>
      <c r="AN49" s="28">
        <f>외인!AN49+기관!AN49</f>
        <v>329899.38</v>
      </c>
      <c r="AO49" s="28">
        <f>외인!AO49+기관!AO49</f>
        <v>-1008.41</v>
      </c>
      <c r="AP49" s="28">
        <f>외인!AP49+기관!AP49</f>
        <v>230308.9</v>
      </c>
      <c r="AQ49" s="28">
        <f>외인!AQ49+기관!AQ49</f>
        <v>94.87</v>
      </c>
      <c r="AR49" s="28">
        <f>외인!AR49+기관!AR49</f>
        <v>47299.06</v>
      </c>
      <c r="AS49" s="28">
        <f>외인!AS49+기관!AS49</f>
        <v>-11.030000000000001</v>
      </c>
      <c r="AT49" s="28">
        <f>외인!AT49+기관!AT49</f>
        <v>150036.51999999999</v>
      </c>
      <c r="AU49" s="28">
        <f>외인!AU49+기관!AU49</f>
        <v>-58.669999999999995</v>
      </c>
      <c r="AV49" s="28">
        <f>외인!AV49+기관!AV49</f>
        <v>93217.82</v>
      </c>
      <c r="AW49" s="28">
        <f>외인!AW49+기관!AW49</f>
        <v>-65.789999999999992</v>
      </c>
      <c r="AX49" s="28">
        <f>외인!AX49+기관!AX49</f>
        <v>117899.54</v>
      </c>
      <c r="AY49" s="28">
        <f>외인!AY49+기관!AY49</f>
        <v>-350.64</v>
      </c>
      <c r="AZ49" s="28">
        <f>외인!AZ49+기관!AZ49</f>
        <v>3999726</v>
      </c>
      <c r="BA49" s="28">
        <f>외인!BA49+기관!BA49</f>
        <v>-4392.91</v>
      </c>
      <c r="BB49" s="28">
        <f>외인!BB49+기관!BB49</f>
        <v>192025.2</v>
      </c>
      <c r="BC49" s="28">
        <f>외인!BC49+기관!BC49</f>
        <v>5.7099999999999991</v>
      </c>
      <c r="BD49" s="28">
        <f>외인!BD49+기관!BD49</f>
        <v>78339.820000000007</v>
      </c>
      <c r="BE49" s="28">
        <f>외인!BE49+기관!BE49</f>
        <v>-54.41</v>
      </c>
      <c r="BF49" s="28">
        <f>외인!BF49+기관!BF49</f>
        <v>0</v>
      </c>
      <c r="BG49" s="28">
        <f>외인!BG49+기관!BG49</f>
        <v>0</v>
      </c>
      <c r="BH49" s="28">
        <f>외인!BH49+기관!BH49</f>
        <v>175903.46</v>
      </c>
      <c r="BI49" s="28">
        <f>외인!BI49+기관!BI49</f>
        <v>276.45</v>
      </c>
      <c r="BJ49" s="28">
        <f>외인!BJ49+기관!BJ49</f>
        <v>217512.06</v>
      </c>
      <c r="BK49" s="28">
        <f>외인!BK49+기관!BK49</f>
        <v>13.74</v>
      </c>
      <c r="BL49" s="28">
        <f>외인!BL49+기관!BL49</f>
        <v>90785.58</v>
      </c>
      <c r="BM49" s="28">
        <f>외인!BM49+기관!BM49</f>
        <v>-117.78</v>
      </c>
      <c r="BN49" s="28">
        <f>외인!BN49+기관!BN49</f>
        <v>84468.52</v>
      </c>
      <c r="BO49" s="28">
        <f>외인!BO49+기관!BO49</f>
        <v>-107.88</v>
      </c>
      <c r="BP49" s="28">
        <f>외인!BP49+기관!BP49</f>
        <v>138500.6</v>
      </c>
      <c r="BQ49" s="28">
        <f>외인!BQ49+기관!BQ49</f>
        <v>-335.61</v>
      </c>
      <c r="BR49" s="28">
        <f>외인!BR49+기관!BR49</f>
        <v>482677.3</v>
      </c>
      <c r="BS49" s="28">
        <f>외인!BS49+기관!BS49</f>
        <v>164.2</v>
      </c>
      <c r="BT49" s="28">
        <f>외인!BT49+기관!BT49</f>
        <v>3819814.06</v>
      </c>
      <c r="BU49" s="28">
        <f>외인!BU49+기관!BU49</f>
        <v>-4542.2199999999993</v>
      </c>
      <c r="BV49" s="28">
        <f>외인!BV49+기관!BV49</f>
        <v>706979.98</v>
      </c>
      <c r="BW49" s="28">
        <f>외인!BW49+기관!BW49</f>
        <v>-873.06</v>
      </c>
      <c r="BX49" s="28">
        <f>외인!BX49+기관!BX49</f>
        <v>145908.92000000001</v>
      </c>
      <c r="BY49" s="28">
        <f>외인!BY49+기관!BY49</f>
        <v>-24.669999999999998</v>
      </c>
      <c r="BZ49" s="28">
        <f>외인!BZ49+기관!BZ49</f>
        <v>494916.28</v>
      </c>
      <c r="CA49" s="28">
        <f>외인!CA49+기관!CA49</f>
        <v>-1107.8800000000001</v>
      </c>
      <c r="CB49" s="28">
        <f>외인!CB49+기관!CB49</f>
        <v>25380.38</v>
      </c>
      <c r="CC49" s="28">
        <f>외인!CC49+기관!CC49</f>
        <v>-21.770000000000003</v>
      </c>
      <c r="CD49" s="28">
        <f>외인!CD49+기관!CD49</f>
        <v>61108.02</v>
      </c>
      <c r="CE49" s="28">
        <f>외인!CE49+기관!CE49</f>
        <v>-292.19</v>
      </c>
      <c r="CF49" s="28">
        <f>외인!CF49+기관!CF49</f>
        <v>46631.86</v>
      </c>
      <c r="CG49" s="28">
        <f>외인!CG49+기관!CG49</f>
        <v>35.26</v>
      </c>
      <c r="CH49" s="28">
        <f>외인!CH49+기관!CH49</f>
        <v>128885</v>
      </c>
      <c r="CI49" s="28">
        <f>외인!CI49+기관!CI49</f>
        <v>-64.27000000000001</v>
      </c>
      <c r="CJ49" s="28">
        <f>외인!CJ49+기관!CJ49</f>
        <v>750907.02</v>
      </c>
      <c r="CK49" s="28">
        <f>외인!CK49+기관!CK49</f>
        <v>-19.900000000000006</v>
      </c>
      <c r="CL49" s="28">
        <f>외인!CL49+기관!CL49</f>
        <v>441031.44</v>
      </c>
      <c r="CM49" s="28">
        <f>외인!CM49+기관!CM49</f>
        <v>-81.330000000000013</v>
      </c>
      <c r="CN49" s="28">
        <f>외인!CN49+기관!CN49</f>
        <v>225929.4</v>
      </c>
      <c r="CO49" s="28">
        <f>외인!CO49+기관!CO49</f>
        <v>-280.64999999999998</v>
      </c>
      <c r="CP49" s="28">
        <f>외인!CP49+기관!CP49</f>
        <v>193197.04</v>
      </c>
      <c r="CQ49" s="28">
        <f>외인!CQ49+기관!CQ49</f>
        <v>5.8</v>
      </c>
      <c r="CR49" s="28">
        <f>외인!CR49+기관!CR49</f>
        <v>311851.84000000003</v>
      </c>
      <c r="CS49" s="28">
        <f>외인!CS49+기관!CS49</f>
        <v>-413.86</v>
      </c>
      <c r="CT49" s="28">
        <f>외인!CT49+기관!CT49</f>
        <v>215214.2</v>
      </c>
      <c r="CU49" s="28">
        <f>외인!CU49+기관!CU49</f>
        <v>322.70999999999998</v>
      </c>
      <c r="CV49" s="28">
        <f>외인!CV49+기관!CV49</f>
        <v>3819814.06</v>
      </c>
      <c r="CW49" s="28">
        <f>외인!CW49+기관!CW49</f>
        <v>-4542.2199999999993</v>
      </c>
      <c r="CX49" s="28">
        <f>외인!CX49+기관!CX49</f>
        <v>366461.32</v>
      </c>
      <c r="CY49" s="28">
        <f>외인!CY49+기관!CY49</f>
        <v>-109.52000000000001</v>
      </c>
      <c r="CZ49" s="28">
        <f>외인!CZ49+기관!CZ49</f>
        <v>33203.599999999999</v>
      </c>
      <c r="DA49" s="28">
        <f>외인!DA49+기관!DA49</f>
        <v>-15.23</v>
      </c>
      <c r="DB49" s="28">
        <f>외인!DB49+기관!DB49</f>
        <v>78339.820000000007</v>
      </c>
      <c r="DC49" s="28">
        <f>외인!DC49+기관!DC49</f>
        <v>-54.41</v>
      </c>
      <c r="DD49" s="28">
        <f>외인!DD49+기관!DD49</f>
        <v>17288.36</v>
      </c>
      <c r="DE49" s="28">
        <f>외인!DE49+기관!DE49</f>
        <v>6.67</v>
      </c>
      <c r="DF49" s="28">
        <f>외인!DF49+기관!DF49</f>
        <v>108528.86</v>
      </c>
      <c r="DG49" s="28">
        <f>외인!DG49+기관!DG49</f>
        <v>-29.630000000000003</v>
      </c>
      <c r="DH49" s="28">
        <f>외인!DH49+기관!DH49</f>
        <v>44953.68</v>
      </c>
      <c r="DI49" s="28">
        <f>외인!DI49+기관!DI49</f>
        <v>-283.27</v>
      </c>
      <c r="DJ49" s="28">
        <f>외인!DJ49+기관!DJ49</f>
        <v>1066978.76</v>
      </c>
      <c r="DK49" s="28">
        <f>외인!DK49+기관!DK49</f>
        <v>-321.58999999999997</v>
      </c>
      <c r="DL49" s="28">
        <f>외인!DL49+기관!DL49</f>
        <v>179233.82</v>
      </c>
      <c r="DM49" s="28">
        <f>외인!DM49+기관!DM49</f>
        <v>-278.71999999999997</v>
      </c>
      <c r="DN49" s="28">
        <f>외인!DN49+기관!DN49</f>
        <v>3819814.06</v>
      </c>
      <c r="DO49" s="28">
        <f>외인!DO49+기관!DO49</f>
        <v>-4542.2199999999993</v>
      </c>
      <c r="DP49" s="28">
        <f>외인!DP49+기관!DP49</f>
        <v>158297.35999999999</v>
      </c>
      <c r="DQ49" s="28">
        <f>외인!DQ49+기관!DQ49</f>
        <v>126.6</v>
      </c>
      <c r="DR49" s="28">
        <f>외인!DR49+기관!DR49</f>
        <v>80993.5</v>
      </c>
      <c r="DS49" s="28">
        <f>외인!DS49+기관!DS49</f>
        <v>132.26999999999998</v>
      </c>
      <c r="DT49" s="28">
        <f>외인!DT49+기관!DT49</f>
        <v>249271.88</v>
      </c>
      <c r="DU49" s="28">
        <f>외인!DU49+기관!DU49</f>
        <v>-257.52</v>
      </c>
      <c r="DV49" s="28">
        <f>외인!DV49+기관!DV49</f>
        <v>62033.4</v>
      </c>
      <c r="DW49" s="28">
        <f>외인!DW49+기관!DW49</f>
        <v>-156.08000000000001</v>
      </c>
      <c r="DX49" s="28">
        <f>외인!DX49+기관!DX49</f>
        <v>211659.18</v>
      </c>
      <c r="DY49" s="28">
        <f>외인!DY49+기관!DY49</f>
        <v>126.9</v>
      </c>
      <c r="DZ49" s="28">
        <f>외인!DZ49+기관!DZ49</f>
        <v>17202.740000000002</v>
      </c>
      <c r="EA49" s="28">
        <f>외인!EA49+기관!EA49</f>
        <v>-73.600000000000009</v>
      </c>
      <c r="EB49" s="28">
        <f>외인!EB49+기관!EB49</f>
        <v>24969.119999999999</v>
      </c>
      <c r="EC49" s="28">
        <f>외인!EC49+기관!EC49</f>
        <v>-50.899999999999991</v>
      </c>
      <c r="ED49" s="28">
        <f>외인!ED49+기관!ED49</f>
        <v>20299.84</v>
      </c>
      <c r="EE49" s="28">
        <f>외인!EE49+기관!EE49</f>
        <v>-20.11</v>
      </c>
      <c r="EF49" s="28">
        <f>외인!EF49+기관!EF49</f>
        <v>490191.48</v>
      </c>
      <c r="EG49" s="28">
        <f>외인!EG49+기관!EG49</f>
        <v>-144.94999999999999</v>
      </c>
      <c r="EH49" s="28">
        <f>외인!EH49+기관!EH49</f>
        <v>349405.44</v>
      </c>
      <c r="EI49" s="28">
        <f>외인!EI49+기관!EI49</f>
        <v>-156.34999999999997</v>
      </c>
      <c r="EJ49" s="28">
        <f>외인!EJ49+기관!EJ49</f>
        <v>185796.9</v>
      </c>
      <c r="EK49" s="28">
        <f>외인!EK49+기관!EK49</f>
        <v>152.12</v>
      </c>
      <c r="EL49" s="28">
        <f>외인!EL49+기관!EL49</f>
        <v>66189.14</v>
      </c>
      <c r="EM49" s="28">
        <f>외인!EM49+기관!EM49</f>
        <v>-288.27</v>
      </c>
      <c r="EN49" s="28">
        <f>외인!EN49+기관!EN49</f>
        <v>80993.5</v>
      </c>
      <c r="EO49" s="28">
        <f>외인!EO49+기관!EO49</f>
        <v>132.26999999999998</v>
      </c>
      <c r="EP49" s="28">
        <f>외인!EP49+기관!EP49</f>
        <v>307156.24</v>
      </c>
      <c r="EQ49" s="28">
        <f>외인!EQ49+기관!EQ49</f>
        <v>-720.24</v>
      </c>
      <c r="ER49" s="28">
        <f>외인!ER49+기관!ER49</f>
        <v>27450.74</v>
      </c>
      <c r="ES49" s="28">
        <f>외인!ES49+기관!ES49</f>
        <v>-184.89000000000001</v>
      </c>
      <c r="ET49" s="28">
        <f>외인!ET49+기관!ET49</f>
        <v>230308.9</v>
      </c>
      <c r="EU49" s="28">
        <f>외인!EU49+기관!EU49</f>
        <v>94.87</v>
      </c>
      <c r="EV49" s="28">
        <f>외인!EV49+기관!EV49</f>
        <v>89303.14</v>
      </c>
      <c r="EW49" s="28">
        <f>외인!EW49+기관!EW49</f>
        <v>-31.42</v>
      </c>
      <c r="EX49" s="28">
        <f>외인!EX49+기관!EX49</f>
        <v>103893.9</v>
      </c>
      <c r="EY49" s="28">
        <f>외인!EY49+기관!EY49</f>
        <v>37.22</v>
      </c>
    </row>
    <row r="50" spans="1:155">
      <c r="A50" s="27">
        <f>외인!A50</f>
        <v>46105</v>
      </c>
      <c r="B50" s="28">
        <f>외인!B50+기관!B50</f>
        <v>8875704.3200000003</v>
      </c>
      <c r="C50" s="28">
        <f>외인!C50+기관!C50</f>
        <v>-9327.99</v>
      </c>
      <c r="D50" s="28">
        <f>외인!D50+기관!D50</f>
        <v>1235620.26</v>
      </c>
      <c r="E50" s="28">
        <f>외인!E50+기관!E50</f>
        <v>-123.79000000000002</v>
      </c>
      <c r="F50" s="28">
        <f>외인!F50+기관!F50</f>
        <v>3786558.78</v>
      </c>
      <c r="G50" s="28">
        <f>외인!G50+기관!G50</f>
        <v>-6742.5599999999995</v>
      </c>
      <c r="H50" s="28">
        <f>외인!H50+기관!H50</f>
        <v>555472.12</v>
      </c>
      <c r="I50" s="28">
        <f>외인!I50+기관!I50</f>
        <v>183.26</v>
      </c>
      <c r="J50" s="28">
        <f>외인!J50+기관!J50</f>
        <v>78825.56</v>
      </c>
      <c r="K50" s="28">
        <f>외인!K50+기관!K50</f>
        <v>108.52000000000001</v>
      </c>
      <c r="L50" s="28">
        <f>외인!L50+기관!L50</f>
        <v>515074.82</v>
      </c>
      <c r="M50" s="28">
        <f>외인!M50+기관!M50</f>
        <v>146.41</v>
      </c>
      <c r="N50" s="28">
        <f>외인!N50+기관!N50</f>
        <v>461510.22</v>
      </c>
      <c r="O50" s="28">
        <f>외인!O50+기관!O50</f>
        <v>-1311.2600000000002</v>
      </c>
      <c r="P50" s="28">
        <f>외인!P50+기관!P50</f>
        <v>392167.46</v>
      </c>
      <c r="Q50" s="28">
        <f>외인!Q50+기관!Q50</f>
        <v>-134.85999999999999</v>
      </c>
      <c r="R50" s="28">
        <f>외인!R50+기관!R50</f>
        <v>252771.52</v>
      </c>
      <c r="S50" s="28">
        <f>외인!S50+기관!S50</f>
        <v>-290.79000000000002</v>
      </c>
      <c r="T50" s="28">
        <f>외인!T50+기관!T50</f>
        <v>17108.939999999999</v>
      </c>
      <c r="U50" s="28">
        <f>외인!U50+기관!U50</f>
        <v>4.25</v>
      </c>
      <c r="V50" s="28">
        <f>외인!V50+기관!V50</f>
        <v>217070.76</v>
      </c>
      <c r="W50" s="28">
        <f>외인!W50+기관!W50</f>
        <v>298.33</v>
      </c>
      <c r="X50" s="28">
        <f>외인!X50+기관!X50</f>
        <v>3864908.4</v>
      </c>
      <c r="Y50" s="28">
        <f>외인!Y50+기관!Y50</f>
        <v>-5595.52</v>
      </c>
      <c r="Z50" s="28">
        <f>외인!Z50+기관!Z50</f>
        <v>93212.5</v>
      </c>
      <c r="AA50" s="28">
        <f>외인!AA50+기관!AA50</f>
        <v>-26.810000000000002</v>
      </c>
      <c r="AB50" s="28">
        <f>외인!AB50+기관!AB50</f>
        <v>389709.94</v>
      </c>
      <c r="AC50" s="28">
        <f>외인!AC50+기관!AC50</f>
        <v>-98.200000000000017</v>
      </c>
      <c r="AD50" s="28">
        <f>외인!AD50+기관!AD50</f>
        <v>40042.26</v>
      </c>
      <c r="AE50" s="28">
        <f>외인!AE50+기관!AE50</f>
        <v>-24.490000000000002</v>
      </c>
      <c r="AF50" s="28">
        <f>외인!AF50+기관!AF50</f>
        <v>47623.040000000001</v>
      </c>
      <c r="AG50" s="28">
        <f>외인!AG50+기관!AG50</f>
        <v>2.5300000000000011</v>
      </c>
      <c r="AH50" s="28">
        <f>외인!AH50+기관!AH50</f>
        <v>376820.88</v>
      </c>
      <c r="AI50" s="28">
        <f>외인!AI50+기관!AI50</f>
        <v>-327.58000000000004</v>
      </c>
      <c r="AJ50" s="28">
        <f>외인!AJ50+기관!AJ50</f>
        <v>215132.72</v>
      </c>
      <c r="AK50" s="28">
        <f>외인!AK50+기관!AK50</f>
        <v>-670.28</v>
      </c>
      <c r="AL50" s="28">
        <f>외인!AL50+기관!AL50</f>
        <v>169411.56</v>
      </c>
      <c r="AM50" s="28">
        <f>외인!AM50+기관!AM50</f>
        <v>-83.84</v>
      </c>
      <c r="AN50" s="28">
        <f>외인!AN50+기관!AN50</f>
        <v>329889.84000000003</v>
      </c>
      <c r="AO50" s="28">
        <f>외인!AO50+기관!AO50</f>
        <v>-1223.94</v>
      </c>
      <c r="AP50" s="28">
        <f>외인!AP50+기관!AP50</f>
        <v>233747.24</v>
      </c>
      <c r="AQ50" s="28">
        <f>외인!AQ50+기관!AQ50</f>
        <v>36.430000000000007</v>
      </c>
      <c r="AR50" s="28">
        <f>외인!AR50+기관!AR50</f>
        <v>48393.58</v>
      </c>
      <c r="AS50" s="28">
        <f>외인!AS50+기관!AS50</f>
        <v>-15.27</v>
      </c>
      <c r="AT50" s="28">
        <f>외인!AT50+기관!AT50</f>
        <v>154009.1</v>
      </c>
      <c r="AU50" s="28">
        <f>외인!AU50+기관!AU50</f>
        <v>-28.180000000000003</v>
      </c>
      <c r="AV50" s="28">
        <f>외인!AV50+기관!AV50</f>
        <v>96061</v>
      </c>
      <c r="AW50" s="28">
        <f>외인!AW50+기관!AW50</f>
        <v>-52.849999999999994</v>
      </c>
      <c r="AX50" s="28">
        <f>외인!AX50+기관!AX50</f>
        <v>114267.52</v>
      </c>
      <c r="AY50" s="28">
        <f>외인!AY50+기관!AY50</f>
        <v>-479.14</v>
      </c>
      <c r="AZ50" s="28">
        <f>외인!AZ50+기관!AZ50</f>
        <v>4127461.88</v>
      </c>
      <c r="BA50" s="28">
        <f>외인!BA50+기관!BA50</f>
        <v>-5510.33</v>
      </c>
      <c r="BB50" s="28">
        <f>외인!BB50+기관!BB50</f>
        <v>197756.88</v>
      </c>
      <c r="BC50" s="28">
        <f>외인!BC50+기관!BC50</f>
        <v>14.349999999999998</v>
      </c>
      <c r="BD50" s="28">
        <f>외인!BD50+기관!BD50</f>
        <v>79310.86</v>
      </c>
      <c r="BE50" s="28">
        <f>외인!BE50+기관!BE50</f>
        <v>-49</v>
      </c>
      <c r="BF50" s="28">
        <f>외인!BF50+기관!BF50</f>
        <v>0</v>
      </c>
      <c r="BG50" s="28">
        <f>외인!BG50+기관!BG50</f>
        <v>0</v>
      </c>
      <c r="BH50" s="28">
        <f>외인!BH50+기관!BH50</f>
        <v>178156.12</v>
      </c>
      <c r="BI50" s="28">
        <f>외인!BI50+기관!BI50</f>
        <v>137.41</v>
      </c>
      <c r="BJ50" s="28">
        <f>외인!BJ50+기관!BJ50</f>
        <v>226469.66</v>
      </c>
      <c r="BK50" s="28">
        <f>외인!BK50+기관!BK50</f>
        <v>108.93</v>
      </c>
      <c r="BL50" s="28">
        <f>외인!BL50+기관!BL50</f>
        <v>94080.16</v>
      </c>
      <c r="BM50" s="28">
        <f>외인!BM50+기관!BM50</f>
        <v>-105.75</v>
      </c>
      <c r="BN50" s="28">
        <f>외인!BN50+기관!BN50</f>
        <v>87877.8</v>
      </c>
      <c r="BO50" s="28">
        <f>외인!BO50+기관!BO50</f>
        <v>-82.22999999999999</v>
      </c>
      <c r="BP50" s="28">
        <f>외인!BP50+기관!BP50</f>
        <v>135795.88</v>
      </c>
      <c r="BQ50" s="28">
        <f>외인!BQ50+기관!BQ50</f>
        <v>-447.4</v>
      </c>
      <c r="BR50" s="28">
        <f>외인!BR50+기관!BR50</f>
        <v>487616.58</v>
      </c>
      <c r="BS50" s="28">
        <f>외인!BS50+기관!BS50</f>
        <v>-19.839999999999989</v>
      </c>
      <c r="BT50" s="28">
        <f>외인!BT50+기관!BT50</f>
        <v>3941094.6</v>
      </c>
      <c r="BU50" s="28">
        <f>외인!BU50+기관!BU50</f>
        <v>-5585.74</v>
      </c>
      <c r="BV50" s="28">
        <f>외인!BV50+기관!BV50</f>
        <v>736026.52</v>
      </c>
      <c r="BW50" s="28">
        <f>외인!BW50+기관!BW50</f>
        <v>-532.79</v>
      </c>
      <c r="BX50" s="28">
        <f>외인!BX50+기관!BX50</f>
        <v>148585.18</v>
      </c>
      <c r="BY50" s="28">
        <f>외인!BY50+기관!BY50</f>
        <v>-9.9700000000000024</v>
      </c>
      <c r="BZ50" s="28">
        <f>외인!BZ50+기관!BZ50</f>
        <v>499301.38</v>
      </c>
      <c r="CA50" s="28">
        <f>외인!CA50+기관!CA50</f>
        <v>-1307.78</v>
      </c>
      <c r="CB50" s="28">
        <f>외인!CB50+기관!CB50</f>
        <v>25930.9</v>
      </c>
      <c r="CC50" s="28">
        <f>외인!CC50+기관!CC50</f>
        <v>-17.45</v>
      </c>
      <c r="CD50" s="28">
        <f>외인!CD50+기관!CD50</f>
        <v>61982.48</v>
      </c>
      <c r="CE50" s="28">
        <f>외인!CE50+기관!CE50</f>
        <v>-322.32</v>
      </c>
      <c r="CF50" s="28">
        <f>외인!CF50+기관!CF50</f>
        <v>47599.8</v>
      </c>
      <c r="CG50" s="28">
        <f>외인!CG50+기관!CG50</f>
        <v>32.79</v>
      </c>
      <c r="CH50" s="28">
        <f>외인!CH50+기관!CH50</f>
        <v>133067.4</v>
      </c>
      <c r="CI50" s="28">
        <f>외인!CI50+기관!CI50</f>
        <v>-49.719999999999992</v>
      </c>
      <c r="CJ50" s="28">
        <f>외인!CJ50+기관!CJ50</f>
        <v>765401.54</v>
      </c>
      <c r="CK50" s="28">
        <f>외인!CK50+기관!CK50</f>
        <v>-138.72</v>
      </c>
      <c r="CL50" s="28">
        <f>외인!CL50+기관!CL50</f>
        <v>444606.68</v>
      </c>
      <c r="CM50" s="28">
        <f>외인!CM50+기관!CM50</f>
        <v>-134.55000000000001</v>
      </c>
      <c r="CN50" s="28">
        <f>외인!CN50+기관!CN50</f>
        <v>224429.58</v>
      </c>
      <c r="CO50" s="28">
        <f>외인!CO50+기관!CO50</f>
        <v>-300.55999999999995</v>
      </c>
      <c r="CP50" s="28">
        <f>외인!CP50+기관!CP50</f>
        <v>198928.84</v>
      </c>
      <c r="CQ50" s="28">
        <f>외인!CQ50+기관!CQ50</f>
        <v>13.61</v>
      </c>
      <c r="CR50" s="28">
        <f>외인!CR50+기관!CR50</f>
        <v>316713.18</v>
      </c>
      <c r="CS50" s="28">
        <f>외인!CS50+기관!CS50</f>
        <v>-420.83000000000004</v>
      </c>
      <c r="CT50" s="28">
        <f>외인!CT50+기관!CT50</f>
        <v>220289.2</v>
      </c>
      <c r="CU50" s="28">
        <f>외인!CU50+기관!CU50</f>
        <v>230.27</v>
      </c>
      <c r="CV50" s="28">
        <f>외인!CV50+기관!CV50</f>
        <v>3941094.6</v>
      </c>
      <c r="CW50" s="28">
        <f>외인!CW50+기관!CW50</f>
        <v>-5585.74</v>
      </c>
      <c r="CX50" s="28">
        <f>외인!CX50+기관!CX50</f>
        <v>393564.94</v>
      </c>
      <c r="CY50" s="28">
        <f>외인!CY50+기관!CY50</f>
        <v>169.12</v>
      </c>
      <c r="CZ50" s="28">
        <f>외인!CZ50+기관!CZ50</f>
        <v>33674.199999999997</v>
      </c>
      <c r="DA50" s="28">
        <f>외인!DA50+기관!DA50</f>
        <v>-10.469999999999999</v>
      </c>
      <c r="DB50" s="28">
        <f>외인!DB50+기관!DB50</f>
        <v>79310.86</v>
      </c>
      <c r="DC50" s="28">
        <f>외인!DC50+기관!DC50</f>
        <v>-49</v>
      </c>
      <c r="DD50" s="28">
        <f>외인!DD50+기관!DD50</f>
        <v>17108.939999999999</v>
      </c>
      <c r="DE50" s="28">
        <f>외인!DE50+기관!DE50</f>
        <v>4.25</v>
      </c>
      <c r="DF50" s="28">
        <f>외인!DF50+기관!DF50</f>
        <v>110679.86</v>
      </c>
      <c r="DG50" s="28">
        <f>외인!DG50+기관!DG50</f>
        <v>-20.419999999999995</v>
      </c>
      <c r="DH50" s="28">
        <f>외인!DH50+기관!DH50</f>
        <v>45685.599999999999</v>
      </c>
      <c r="DI50" s="28">
        <f>외인!DI50+기관!DI50</f>
        <v>-314.91999999999996</v>
      </c>
      <c r="DJ50" s="28">
        <f>외인!DJ50+기관!DJ50</f>
        <v>1106645.02</v>
      </c>
      <c r="DK50" s="28">
        <f>외인!DK50+기관!DK50</f>
        <v>-378.94</v>
      </c>
      <c r="DL50" s="28">
        <f>외인!DL50+기관!DL50</f>
        <v>177363.3</v>
      </c>
      <c r="DM50" s="28">
        <f>외인!DM50+기관!DM50</f>
        <v>-294.02</v>
      </c>
      <c r="DN50" s="28">
        <f>외인!DN50+기관!DN50</f>
        <v>3941094.6</v>
      </c>
      <c r="DO50" s="28">
        <f>외인!DO50+기관!DO50</f>
        <v>-5585.74</v>
      </c>
      <c r="DP50" s="28">
        <f>외인!DP50+기관!DP50</f>
        <v>162030.07999999999</v>
      </c>
      <c r="DQ50" s="28">
        <f>외인!DQ50+기관!DQ50</f>
        <v>48.17</v>
      </c>
      <c r="DR50" s="28">
        <f>외인!DR50+기관!DR50</f>
        <v>82249.52</v>
      </c>
      <c r="DS50" s="28">
        <f>외인!DS50+기관!DS50</f>
        <v>88.97</v>
      </c>
      <c r="DT50" s="28">
        <f>외인!DT50+기관!DT50</f>
        <v>252771.52</v>
      </c>
      <c r="DU50" s="28">
        <f>외인!DU50+기관!DU50</f>
        <v>-290.79000000000002</v>
      </c>
      <c r="DV50" s="28">
        <f>외인!DV50+기관!DV50</f>
        <v>63401.1</v>
      </c>
      <c r="DW50" s="28">
        <f>외인!DW50+기관!DW50</f>
        <v>-130.01</v>
      </c>
      <c r="DX50" s="28">
        <f>외인!DX50+기관!DX50</f>
        <v>217070.76</v>
      </c>
      <c r="DY50" s="28">
        <f>외인!DY50+기관!DY50</f>
        <v>298.33</v>
      </c>
      <c r="DZ50" s="28">
        <f>외인!DZ50+기관!DZ50</f>
        <v>17542.599999999999</v>
      </c>
      <c r="EA50" s="28">
        <f>외인!EA50+기관!EA50</f>
        <v>-88.779999999999987</v>
      </c>
      <c r="EB50" s="28">
        <f>외인!EB50+기관!EB50</f>
        <v>25535.16</v>
      </c>
      <c r="EC50" s="28">
        <f>외인!EC50+기관!EC50</f>
        <v>-43.070000000000007</v>
      </c>
      <c r="ED50" s="28">
        <f>외인!ED50+기관!ED50</f>
        <v>20782.32</v>
      </c>
      <c r="EE50" s="28">
        <f>외인!EE50+기관!EE50</f>
        <v>-2.0300000000000002</v>
      </c>
      <c r="EF50" s="28">
        <f>외인!EF50+기관!EF50</f>
        <v>502474.22</v>
      </c>
      <c r="EG50" s="28">
        <f>외인!EG50+기관!EG50</f>
        <v>-169.17</v>
      </c>
      <c r="EH50" s="28">
        <f>외인!EH50+기관!EH50</f>
        <v>366506.94</v>
      </c>
      <c r="EI50" s="28">
        <f>외인!EI50+기관!EI50</f>
        <v>-148.45000000000002</v>
      </c>
      <c r="EJ50" s="28">
        <f>외인!EJ50+기관!EJ50</f>
        <v>190756.12</v>
      </c>
      <c r="EK50" s="28">
        <f>외인!EK50+기관!EK50</f>
        <v>141.82999999999998</v>
      </c>
      <c r="EL50" s="28">
        <f>외인!EL50+기관!EL50</f>
        <v>67098.720000000001</v>
      </c>
      <c r="EM50" s="28">
        <f>외인!EM50+기관!EM50</f>
        <v>-317.99</v>
      </c>
      <c r="EN50" s="28">
        <f>외인!EN50+기관!EN50</f>
        <v>82249.52</v>
      </c>
      <c r="EO50" s="28">
        <f>외인!EO50+기관!EO50</f>
        <v>88.97</v>
      </c>
      <c r="EP50" s="28">
        <f>외인!EP50+기관!EP50</f>
        <v>319093.78000000003</v>
      </c>
      <c r="EQ50" s="28">
        <f>외인!EQ50+기관!EQ50</f>
        <v>-406.90999999999997</v>
      </c>
      <c r="ER50" s="28">
        <f>외인!ER50+기관!ER50</f>
        <v>29001.7</v>
      </c>
      <c r="ES50" s="28">
        <f>외인!ES50+기관!ES50</f>
        <v>-81.349999999999994</v>
      </c>
      <c r="ET50" s="28">
        <f>외인!ET50+기관!ET50</f>
        <v>233747.24</v>
      </c>
      <c r="EU50" s="28">
        <f>외인!EU50+기관!EU50</f>
        <v>36.430000000000007</v>
      </c>
      <c r="EV50" s="28">
        <f>외인!EV50+기관!EV50</f>
        <v>93212.5</v>
      </c>
      <c r="EW50" s="28">
        <f>외인!EW50+기관!EW50</f>
        <v>-26.810000000000002</v>
      </c>
      <c r="EX50" s="28">
        <f>외인!EX50+기관!EX50</f>
        <v>105716.34</v>
      </c>
      <c r="EY50" s="28">
        <f>외인!EY50+기관!EY50</f>
        <v>40.43</v>
      </c>
    </row>
    <row r="51" spans="1:155">
      <c r="A51" s="27">
        <f>외인!A51</f>
        <v>46106</v>
      </c>
      <c r="B51" s="28">
        <f>외인!B51+기관!B51</f>
        <v>9016624.3599999994</v>
      </c>
      <c r="C51" s="28">
        <f>외인!C51+기관!C51</f>
        <v>-12283.960000000001</v>
      </c>
      <c r="D51" s="28">
        <f>외인!D51+기관!D51</f>
        <v>1279367.04</v>
      </c>
      <c r="E51" s="28">
        <f>외인!E51+기관!E51</f>
        <v>-195.24000000000007</v>
      </c>
      <c r="F51" s="28">
        <f>외인!F51+기관!F51</f>
        <v>3808450.5</v>
      </c>
      <c r="G51" s="28">
        <f>외인!G51+기관!G51</f>
        <v>-8751.89</v>
      </c>
      <c r="H51" s="28">
        <f>외인!H51+기관!H51</f>
        <v>567157.4</v>
      </c>
      <c r="I51" s="28">
        <f>외인!I51+기관!I51</f>
        <v>466.08</v>
      </c>
      <c r="J51" s="28">
        <f>외인!J51+기관!J51</f>
        <v>78957.38</v>
      </c>
      <c r="K51" s="28">
        <f>외인!K51+기관!K51</f>
        <v>83.98</v>
      </c>
      <c r="L51" s="28">
        <f>외인!L51+기관!L51</f>
        <v>524616.28</v>
      </c>
      <c r="M51" s="28">
        <f>외인!M51+기관!M51</f>
        <v>373.25</v>
      </c>
      <c r="N51" s="28">
        <f>외인!N51+기관!N51</f>
        <v>468133.44</v>
      </c>
      <c r="O51" s="28">
        <f>외인!O51+기관!O51</f>
        <v>-1396.44</v>
      </c>
      <c r="P51" s="28">
        <f>외인!P51+기관!P51</f>
        <v>400331.82</v>
      </c>
      <c r="Q51" s="28">
        <f>외인!Q51+기관!Q51</f>
        <v>-149.79</v>
      </c>
      <c r="R51" s="28">
        <f>외인!R51+기관!R51</f>
        <v>255654.34</v>
      </c>
      <c r="S51" s="28">
        <f>외인!S51+기관!S51</f>
        <v>-256.02</v>
      </c>
      <c r="T51" s="28">
        <f>외인!T51+기관!T51</f>
        <v>17253.16</v>
      </c>
      <c r="U51" s="28">
        <f>외인!U51+기관!U51</f>
        <v>-0.69000000000000128</v>
      </c>
      <c r="V51" s="28">
        <f>외인!V51+기관!V51</f>
        <v>224186</v>
      </c>
      <c r="W51" s="28">
        <f>외인!W51+기관!W51</f>
        <v>277.08999999999997</v>
      </c>
      <c r="X51" s="28">
        <f>외인!X51+기관!X51</f>
        <v>3874409.38</v>
      </c>
      <c r="Y51" s="28">
        <f>외인!Y51+기관!Y51</f>
        <v>-8527.86</v>
      </c>
      <c r="Z51" s="28">
        <f>외인!Z51+기관!Z51</f>
        <v>96197.32</v>
      </c>
      <c r="AA51" s="28">
        <f>외인!AA51+기관!AA51</f>
        <v>-17.420000000000002</v>
      </c>
      <c r="AB51" s="28">
        <f>외인!AB51+기관!AB51</f>
        <v>397598.9</v>
      </c>
      <c r="AC51" s="28">
        <f>외인!AC51+기관!AC51</f>
        <v>-104.00999999999999</v>
      </c>
      <c r="AD51" s="28">
        <f>외인!AD51+기관!AD51</f>
        <v>41269.18</v>
      </c>
      <c r="AE51" s="28">
        <f>외인!AE51+기관!AE51</f>
        <v>-8.68</v>
      </c>
      <c r="AF51" s="28">
        <f>외인!AF51+기관!AF51</f>
        <v>47693.64</v>
      </c>
      <c r="AG51" s="28">
        <f>외인!AG51+기관!AG51</f>
        <v>-10.5</v>
      </c>
      <c r="AH51" s="28">
        <f>외인!AH51+기관!AH51</f>
        <v>383322.02</v>
      </c>
      <c r="AI51" s="28">
        <f>외인!AI51+기관!AI51</f>
        <v>-405.69</v>
      </c>
      <c r="AJ51" s="28">
        <f>외인!AJ51+기관!AJ51</f>
        <v>219962.44</v>
      </c>
      <c r="AK51" s="28">
        <f>외인!AK51+기관!AK51</f>
        <v>-483.5</v>
      </c>
      <c r="AL51" s="28">
        <f>외인!AL51+기관!AL51</f>
        <v>173213.24</v>
      </c>
      <c r="AM51" s="28">
        <f>외인!AM51+기관!AM51</f>
        <v>-66.8</v>
      </c>
      <c r="AN51" s="28">
        <f>외인!AN51+기관!AN51</f>
        <v>333593</v>
      </c>
      <c r="AO51" s="28">
        <f>외인!AO51+기관!AO51</f>
        <v>-1315.71</v>
      </c>
      <c r="AP51" s="28">
        <f>외인!AP51+기관!AP51</f>
        <v>247893.34</v>
      </c>
      <c r="AQ51" s="28">
        <f>외인!AQ51+기관!AQ51</f>
        <v>110.37</v>
      </c>
      <c r="AR51" s="28">
        <f>외인!AR51+기관!AR51</f>
        <v>48689.94</v>
      </c>
      <c r="AS51" s="28">
        <f>외인!AS51+기관!AS51</f>
        <v>-10.95</v>
      </c>
      <c r="AT51" s="28">
        <f>외인!AT51+기관!AT51</f>
        <v>155956.76</v>
      </c>
      <c r="AU51" s="28">
        <f>외인!AU51+기관!AU51</f>
        <v>-44.87</v>
      </c>
      <c r="AV51" s="28">
        <f>외인!AV51+기관!AV51</f>
        <v>96830.42</v>
      </c>
      <c r="AW51" s="28">
        <f>외인!AW51+기관!AW51</f>
        <v>-9.48</v>
      </c>
      <c r="AX51" s="28">
        <f>외인!AX51+기관!AX51</f>
        <v>117700.28</v>
      </c>
      <c r="AY51" s="28">
        <f>외인!AY51+기관!AY51</f>
        <v>-641.89</v>
      </c>
      <c r="AZ51" s="28">
        <f>외인!AZ51+기관!AZ51</f>
        <v>4143937.48</v>
      </c>
      <c r="BA51" s="28">
        <f>외인!BA51+기관!BA51</f>
        <v>-8519.119999999999</v>
      </c>
      <c r="BB51" s="28">
        <f>외인!BB51+기관!BB51</f>
        <v>203930.36</v>
      </c>
      <c r="BC51" s="28">
        <f>외인!BC51+기관!BC51</f>
        <v>-0.78999999999999915</v>
      </c>
      <c r="BD51" s="28">
        <f>외인!BD51+기관!BD51</f>
        <v>79889.320000000007</v>
      </c>
      <c r="BE51" s="28">
        <f>외인!BE51+기관!BE51</f>
        <v>-98.08</v>
      </c>
      <c r="BF51" s="28">
        <f>외인!BF51+기관!BF51</f>
        <v>0</v>
      </c>
      <c r="BG51" s="28">
        <f>외인!BG51+기관!BG51</f>
        <v>0</v>
      </c>
      <c r="BH51" s="28">
        <f>외인!BH51+기관!BH51</f>
        <v>182137.78</v>
      </c>
      <c r="BI51" s="28">
        <f>외인!BI51+기관!BI51</f>
        <v>73.319999999999993</v>
      </c>
      <c r="BJ51" s="28">
        <f>외인!BJ51+기관!BJ51</f>
        <v>230990.4</v>
      </c>
      <c r="BK51" s="28">
        <f>외인!BK51+기관!BK51</f>
        <v>90.41</v>
      </c>
      <c r="BL51" s="28">
        <f>외인!BL51+기관!BL51</f>
        <v>97071.14</v>
      </c>
      <c r="BM51" s="28">
        <f>외인!BM51+기관!BM51</f>
        <v>-98.09</v>
      </c>
      <c r="BN51" s="28">
        <f>외인!BN51+기관!BN51</f>
        <v>88843.62</v>
      </c>
      <c r="BO51" s="28">
        <f>외인!BO51+기관!BO51</f>
        <v>-73.490000000000009</v>
      </c>
      <c r="BP51" s="28">
        <f>외인!BP51+기관!BP51</f>
        <v>139072.44</v>
      </c>
      <c r="BQ51" s="28">
        <f>외인!BQ51+기관!BQ51</f>
        <v>-663.02</v>
      </c>
      <c r="BR51" s="28">
        <f>외인!BR51+기관!BR51</f>
        <v>507358.92</v>
      </c>
      <c r="BS51" s="28">
        <f>외인!BS51+기관!BS51</f>
        <v>-57.859999999999992</v>
      </c>
      <c r="BT51" s="28">
        <f>외인!BT51+기관!BT51</f>
        <v>3953910.28</v>
      </c>
      <c r="BU51" s="28">
        <f>외인!BU51+기관!BU51</f>
        <v>-8463.2000000000007</v>
      </c>
      <c r="BV51" s="28">
        <f>외인!BV51+기관!BV51</f>
        <v>766462.86</v>
      </c>
      <c r="BW51" s="28">
        <f>외인!BW51+기관!BW51</f>
        <v>-608.70999999999992</v>
      </c>
      <c r="BX51" s="28">
        <f>외인!BX51+기관!BX51</f>
        <v>151093.34</v>
      </c>
      <c r="BY51" s="28">
        <f>외인!BY51+기관!BY51</f>
        <v>-5.0499999999999972</v>
      </c>
      <c r="BZ51" s="28">
        <f>외인!BZ51+기관!BZ51</f>
        <v>506806.26</v>
      </c>
      <c r="CA51" s="28">
        <f>외인!CA51+기관!CA51</f>
        <v>-1382.51</v>
      </c>
      <c r="CB51" s="28">
        <f>외인!CB51+기관!CB51</f>
        <v>25753.759999999998</v>
      </c>
      <c r="CC51" s="28">
        <f>외인!CC51+기관!CC51</f>
        <v>-18.77</v>
      </c>
      <c r="CD51" s="28">
        <f>외인!CD51+기관!CD51</f>
        <v>63150.2</v>
      </c>
      <c r="CE51" s="28">
        <f>외인!CE51+기관!CE51</f>
        <v>-260.94</v>
      </c>
      <c r="CF51" s="28">
        <f>외인!CF51+기관!CF51</f>
        <v>48924.160000000003</v>
      </c>
      <c r="CG51" s="28">
        <f>외인!CG51+기관!CG51</f>
        <v>31.03</v>
      </c>
      <c r="CH51" s="28">
        <f>외인!CH51+기관!CH51</f>
        <v>133447.70000000001</v>
      </c>
      <c r="CI51" s="28">
        <f>외인!CI51+기관!CI51</f>
        <v>-9.64</v>
      </c>
      <c r="CJ51" s="28">
        <f>외인!CJ51+기관!CJ51</f>
        <v>791810.3</v>
      </c>
      <c r="CK51" s="28">
        <f>외인!CK51+기관!CK51</f>
        <v>-159.58999999999997</v>
      </c>
      <c r="CL51" s="28">
        <f>외인!CL51+기관!CL51</f>
        <v>453712.54</v>
      </c>
      <c r="CM51" s="28">
        <f>외인!CM51+기관!CM51</f>
        <v>-116.1</v>
      </c>
      <c r="CN51" s="28">
        <f>외인!CN51+기관!CN51</f>
        <v>238278.14</v>
      </c>
      <c r="CO51" s="28">
        <f>외인!CO51+기관!CO51</f>
        <v>-261.64</v>
      </c>
      <c r="CP51" s="28">
        <f>외인!CP51+기관!CP51</f>
        <v>205112.04</v>
      </c>
      <c r="CQ51" s="28">
        <f>외인!CQ51+기관!CQ51</f>
        <v>-1.3000000000000007</v>
      </c>
      <c r="CR51" s="28">
        <f>외인!CR51+기관!CR51</f>
        <v>322247.32</v>
      </c>
      <c r="CS51" s="28">
        <f>외인!CS51+기관!CS51</f>
        <v>-312.72000000000003</v>
      </c>
      <c r="CT51" s="28">
        <f>외인!CT51+기관!CT51</f>
        <v>232851.02</v>
      </c>
      <c r="CU51" s="28">
        <f>외인!CU51+기관!CU51</f>
        <v>320.99</v>
      </c>
      <c r="CV51" s="28">
        <f>외인!CV51+기관!CV51</f>
        <v>3953910.28</v>
      </c>
      <c r="CW51" s="28">
        <f>외인!CW51+기관!CW51</f>
        <v>-8463.2000000000007</v>
      </c>
      <c r="CX51" s="28">
        <f>외인!CX51+기관!CX51</f>
        <v>401989.7</v>
      </c>
      <c r="CY51" s="28">
        <f>외인!CY51+기관!CY51</f>
        <v>447.06</v>
      </c>
      <c r="CZ51" s="28">
        <f>외인!CZ51+기관!CZ51</f>
        <v>34767.339999999997</v>
      </c>
      <c r="DA51" s="28">
        <f>외인!DA51+기관!DA51</f>
        <v>2.7600000000000007</v>
      </c>
      <c r="DB51" s="28">
        <f>외인!DB51+기관!DB51</f>
        <v>79889.320000000007</v>
      </c>
      <c r="DC51" s="28">
        <f>외인!DC51+기관!DC51</f>
        <v>-98.08</v>
      </c>
      <c r="DD51" s="28">
        <f>외인!DD51+기관!DD51</f>
        <v>17253.16</v>
      </c>
      <c r="DE51" s="28">
        <f>외인!DE51+기관!DE51</f>
        <v>-0.69000000000000128</v>
      </c>
      <c r="DF51" s="28">
        <f>외인!DF51+기관!DF51</f>
        <v>112350.2</v>
      </c>
      <c r="DG51" s="28">
        <f>외인!DG51+기관!DG51</f>
        <v>-15.190000000000005</v>
      </c>
      <c r="DH51" s="28">
        <f>외인!DH51+기관!DH51</f>
        <v>46913.52</v>
      </c>
      <c r="DI51" s="28">
        <f>외인!DI51+기관!DI51</f>
        <v>-254.74</v>
      </c>
      <c r="DJ51" s="28">
        <f>외인!DJ51+기관!DJ51</f>
        <v>1140192.8999999999</v>
      </c>
      <c r="DK51" s="28">
        <f>외인!DK51+기관!DK51</f>
        <v>-174.74</v>
      </c>
      <c r="DL51" s="28">
        <f>외인!DL51+기관!DL51</f>
        <v>189094.66</v>
      </c>
      <c r="DM51" s="28">
        <f>외인!DM51+기관!DM51</f>
        <v>-249.10000000000002</v>
      </c>
      <c r="DN51" s="28">
        <f>외인!DN51+기관!DN51</f>
        <v>3953910.28</v>
      </c>
      <c r="DO51" s="28">
        <f>외인!DO51+기관!DO51</f>
        <v>-8463.2000000000007</v>
      </c>
      <c r="DP51" s="28">
        <f>외인!DP51+기관!DP51</f>
        <v>165830.6</v>
      </c>
      <c r="DQ51" s="28">
        <f>외인!DQ51+기관!DQ51</f>
        <v>-64.52</v>
      </c>
      <c r="DR51" s="28">
        <f>외인!DR51+기관!DR51</f>
        <v>82391.88</v>
      </c>
      <c r="DS51" s="28">
        <f>외인!DS51+기관!DS51</f>
        <v>67.56</v>
      </c>
      <c r="DT51" s="28">
        <f>외인!DT51+기관!DT51</f>
        <v>255654.34</v>
      </c>
      <c r="DU51" s="28">
        <f>외인!DU51+기관!DU51</f>
        <v>-256.02</v>
      </c>
      <c r="DV51" s="28">
        <f>외인!DV51+기관!DV51</f>
        <v>66046</v>
      </c>
      <c r="DW51" s="28">
        <f>외인!DW51+기관!DW51</f>
        <v>-56.959999999999994</v>
      </c>
      <c r="DX51" s="28">
        <f>외인!DX51+기관!DX51</f>
        <v>224186</v>
      </c>
      <c r="DY51" s="28">
        <f>외인!DY51+기관!DY51</f>
        <v>277.08999999999997</v>
      </c>
      <c r="DZ51" s="28">
        <f>외인!DZ51+기관!DZ51</f>
        <v>17624.04</v>
      </c>
      <c r="EA51" s="28">
        <f>외인!EA51+기관!EA51</f>
        <v>-58.830000000000005</v>
      </c>
      <c r="EB51" s="28">
        <f>외인!EB51+기관!EB51</f>
        <v>25846.66</v>
      </c>
      <c r="EC51" s="28">
        <f>외인!EC51+기관!EC51</f>
        <v>-29.29999999999999</v>
      </c>
      <c r="ED51" s="28">
        <f>외인!ED51+기관!ED51</f>
        <v>21277.439999999999</v>
      </c>
      <c r="EE51" s="28">
        <f>외인!EE51+기관!EE51</f>
        <v>4.2100000000000009</v>
      </c>
      <c r="EF51" s="28">
        <f>외인!EF51+기관!EF51</f>
        <v>523724</v>
      </c>
      <c r="EG51" s="28">
        <f>외인!EG51+기관!EG51</f>
        <v>-86.140000000000015</v>
      </c>
      <c r="EH51" s="28">
        <f>외인!EH51+기관!EH51</f>
        <v>376809.72</v>
      </c>
      <c r="EI51" s="28">
        <f>외인!EI51+기관!EI51</f>
        <v>-179.23000000000002</v>
      </c>
      <c r="EJ51" s="28">
        <f>외인!EJ51+기관!EJ51</f>
        <v>191235.08</v>
      </c>
      <c r="EK51" s="28">
        <f>외인!EK51+기관!EK51</f>
        <v>122.57</v>
      </c>
      <c r="EL51" s="28">
        <f>외인!EL51+기관!EL51</f>
        <v>68280.56</v>
      </c>
      <c r="EM51" s="28">
        <f>외인!EM51+기관!EM51</f>
        <v>-261.06</v>
      </c>
      <c r="EN51" s="28">
        <f>외인!EN51+기관!EN51</f>
        <v>82391.88</v>
      </c>
      <c r="EO51" s="28">
        <f>외인!EO51+기관!EO51</f>
        <v>67.56</v>
      </c>
      <c r="EP51" s="28">
        <f>외인!EP51+기관!EP51</f>
        <v>339160.92</v>
      </c>
      <c r="EQ51" s="28">
        <f>외인!EQ51+기관!EQ51</f>
        <v>-447.09000000000003</v>
      </c>
      <c r="ER51" s="28">
        <f>외인!ER51+기관!ER51</f>
        <v>30146.14</v>
      </c>
      <c r="ES51" s="28">
        <f>외인!ES51+기관!ES51</f>
        <v>-329.24</v>
      </c>
      <c r="ET51" s="28">
        <f>외인!ET51+기관!ET51</f>
        <v>247893.34</v>
      </c>
      <c r="EU51" s="28">
        <f>외인!EU51+기관!EU51</f>
        <v>110.37</v>
      </c>
      <c r="EV51" s="28">
        <f>외인!EV51+기관!EV51</f>
        <v>96197.32</v>
      </c>
      <c r="EW51" s="28">
        <f>외인!EW51+기관!EW51</f>
        <v>-17.420000000000002</v>
      </c>
      <c r="EX51" s="28">
        <f>외인!EX51+기관!EX51</f>
        <v>108914.72</v>
      </c>
      <c r="EY51" s="28">
        <f>외인!EY51+기관!EY51</f>
        <v>16.119999999999997</v>
      </c>
    </row>
    <row r="52" spans="1:155">
      <c r="A52" s="27">
        <f>외인!A52</f>
        <v>46107</v>
      </c>
      <c r="B52" s="28">
        <f>외인!B52+기관!B52</f>
        <v>8726390.1600000001</v>
      </c>
      <c r="C52" s="28">
        <f>외인!C52+기관!C52</f>
        <v>-12979.970000000001</v>
      </c>
      <c r="D52" s="28">
        <f>외인!D52+기관!D52</f>
        <v>1257875.1399999999</v>
      </c>
      <c r="E52" s="28">
        <f>외인!E52+기관!E52</f>
        <v>-163.67999999999998</v>
      </c>
      <c r="F52" s="28">
        <f>외인!F52+기관!F52</f>
        <v>3675080.96</v>
      </c>
      <c r="G52" s="28">
        <f>외인!G52+기관!G52</f>
        <v>-10187.68</v>
      </c>
      <c r="H52" s="28">
        <f>외인!H52+기관!H52</f>
        <v>556608.14</v>
      </c>
      <c r="I52" s="28">
        <f>외인!I52+기관!I52</f>
        <v>662.09</v>
      </c>
      <c r="J52" s="28">
        <f>외인!J52+기관!J52</f>
        <v>76121</v>
      </c>
      <c r="K52" s="28">
        <f>외인!K52+기관!K52</f>
        <v>54.52</v>
      </c>
      <c r="L52" s="28">
        <f>외인!L52+기관!L52</f>
        <v>514477.36</v>
      </c>
      <c r="M52" s="28">
        <f>외인!M52+기관!M52</f>
        <v>539.5</v>
      </c>
      <c r="N52" s="28">
        <f>외인!N52+기관!N52</f>
        <v>459361.14</v>
      </c>
      <c r="O52" s="28">
        <f>외인!O52+기관!O52</f>
        <v>-1148.58</v>
      </c>
      <c r="P52" s="28">
        <f>외인!P52+기관!P52</f>
        <v>400555.64</v>
      </c>
      <c r="Q52" s="28">
        <f>외인!Q52+기관!Q52</f>
        <v>104.49000000000001</v>
      </c>
      <c r="R52" s="28">
        <f>외인!R52+기관!R52</f>
        <v>250214.18</v>
      </c>
      <c r="S52" s="28">
        <f>외인!S52+기관!S52</f>
        <v>-211.04</v>
      </c>
      <c r="T52" s="28">
        <f>외인!T52+기관!T52</f>
        <v>17185.439999999999</v>
      </c>
      <c r="U52" s="28">
        <f>외인!U52+기관!U52</f>
        <v>10.130000000000001</v>
      </c>
      <c r="V52" s="28">
        <f>외인!V52+기관!V52</f>
        <v>212254.24</v>
      </c>
      <c r="W52" s="28">
        <f>외인!W52+기관!W52</f>
        <v>88.68</v>
      </c>
      <c r="X52" s="28">
        <f>외인!X52+기관!X52</f>
        <v>3668071.66</v>
      </c>
      <c r="Y52" s="28">
        <f>외인!Y52+기관!Y52</f>
        <v>-10948.98</v>
      </c>
      <c r="Z52" s="28">
        <f>외인!Z52+기관!Z52</f>
        <v>89552.3</v>
      </c>
      <c r="AA52" s="28">
        <f>외인!AA52+기관!AA52</f>
        <v>-40.320000000000007</v>
      </c>
      <c r="AB52" s="28">
        <f>외인!AB52+기관!AB52</f>
        <v>401325.28</v>
      </c>
      <c r="AC52" s="28">
        <f>외인!AC52+기관!AC52</f>
        <v>-90.46999999999997</v>
      </c>
      <c r="AD52" s="28">
        <f>외인!AD52+기관!AD52</f>
        <v>39722.46</v>
      </c>
      <c r="AE52" s="28">
        <f>외인!AE52+기관!AE52</f>
        <v>12.759999999999998</v>
      </c>
      <c r="AF52" s="28">
        <f>외인!AF52+기관!AF52</f>
        <v>47214</v>
      </c>
      <c r="AG52" s="28">
        <f>외인!AG52+기관!AG52</f>
        <v>4.59</v>
      </c>
      <c r="AH52" s="28">
        <f>외인!AH52+기관!AH52</f>
        <v>378793.7</v>
      </c>
      <c r="AI52" s="28">
        <f>외인!AI52+기관!AI52</f>
        <v>-391.53999999999996</v>
      </c>
      <c r="AJ52" s="28">
        <f>외인!AJ52+기관!AJ52</f>
        <v>217792.4</v>
      </c>
      <c r="AK52" s="28">
        <f>외인!AK52+기관!AK52</f>
        <v>-299.95</v>
      </c>
      <c r="AL52" s="28">
        <f>외인!AL52+기관!AL52</f>
        <v>170875.04</v>
      </c>
      <c r="AM52" s="28">
        <f>외인!AM52+기관!AM52</f>
        <v>-21.02</v>
      </c>
      <c r="AN52" s="28">
        <f>외인!AN52+기관!AN52</f>
        <v>326565.62</v>
      </c>
      <c r="AO52" s="28">
        <f>외인!AO52+기관!AO52</f>
        <v>-1115.02</v>
      </c>
      <c r="AP52" s="28">
        <f>외인!AP52+기관!AP52</f>
        <v>241158.86</v>
      </c>
      <c r="AQ52" s="28">
        <f>외인!AQ52+기관!AQ52</f>
        <v>75.460000000000008</v>
      </c>
      <c r="AR52" s="28">
        <f>외인!AR52+기관!AR52</f>
        <v>48005.56</v>
      </c>
      <c r="AS52" s="28">
        <f>외인!AS52+기관!AS52</f>
        <v>-0.62999999999999901</v>
      </c>
      <c r="AT52" s="28">
        <f>외인!AT52+기관!AT52</f>
        <v>153023.18</v>
      </c>
      <c r="AU52" s="28">
        <f>외인!AU52+기관!AU52</f>
        <v>0.44999999999999929</v>
      </c>
      <c r="AV52" s="28">
        <f>외인!AV52+기관!AV52</f>
        <v>95860.96</v>
      </c>
      <c r="AW52" s="28">
        <f>외인!AW52+기관!AW52</f>
        <v>92.74</v>
      </c>
      <c r="AX52" s="28">
        <f>외인!AX52+기관!AX52</f>
        <v>114495.18</v>
      </c>
      <c r="AY52" s="28">
        <f>외인!AY52+기관!AY52</f>
        <v>-546.85</v>
      </c>
      <c r="AZ52" s="28">
        <f>외인!AZ52+기관!AZ52</f>
        <v>3932978.12</v>
      </c>
      <c r="BA52" s="28">
        <f>외인!BA52+기관!BA52</f>
        <v>-11041.99</v>
      </c>
      <c r="BB52" s="28">
        <f>외인!BB52+기관!BB52</f>
        <v>194405.94</v>
      </c>
      <c r="BC52" s="28">
        <f>외인!BC52+기관!BC52</f>
        <v>-12.25</v>
      </c>
      <c r="BD52" s="28">
        <f>외인!BD52+기관!BD52</f>
        <v>78654.64</v>
      </c>
      <c r="BE52" s="28">
        <f>외인!BE52+기관!BE52</f>
        <v>-55.33</v>
      </c>
      <c r="BF52" s="28">
        <f>외인!BF52+기관!BF52</f>
        <v>0</v>
      </c>
      <c r="BG52" s="28">
        <f>외인!BG52+기관!BG52</f>
        <v>0</v>
      </c>
      <c r="BH52" s="28">
        <f>외인!BH52+기관!BH52</f>
        <v>175833.78</v>
      </c>
      <c r="BI52" s="28">
        <f>외인!BI52+기관!BI52</f>
        <v>119.97</v>
      </c>
      <c r="BJ52" s="28">
        <f>외인!BJ52+기관!BJ52</f>
        <v>228367.9</v>
      </c>
      <c r="BK52" s="28">
        <f>외인!BK52+기관!BK52</f>
        <v>149.53</v>
      </c>
      <c r="BL52" s="28">
        <f>외인!BL52+기관!BL52</f>
        <v>94856.84</v>
      </c>
      <c r="BM52" s="28">
        <f>외인!BM52+기관!BM52</f>
        <v>-57.19</v>
      </c>
      <c r="BN52" s="28">
        <f>외인!BN52+기관!BN52</f>
        <v>88194.96</v>
      </c>
      <c r="BO52" s="28">
        <f>외인!BO52+기관!BO52</f>
        <v>-11.39</v>
      </c>
      <c r="BP52" s="28">
        <f>외인!BP52+기관!BP52</f>
        <v>135694.74</v>
      </c>
      <c r="BQ52" s="28">
        <f>외인!BQ52+기관!BQ52</f>
        <v>-582.18999999999994</v>
      </c>
      <c r="BR52" s="28">
        <f>외인!BR52+기관!BR52</f>
        <v>492940.92</v>
      </c>
      <c r="BS52" s="28">
        <f>외인!BS52+기관!BS52</f>
        <v>-128.03</v>
      </c>
      <c r="BT52" s="28">
        <f>외인!BT52+기관!BT52</f>
        <v>3743208.96</v>
      </c>
      <c r="BU52" s="28">
        <f>외인!BU52+기관!BU52</f>
        <v>-10921.580000000002</v>
      </c>
      <c r="BV52" s="28">
        <f>외인!BV52+기관!BV52</f>
        <v>742468.24</v>
      </c>
      <c r="BW52" s="28">
        <f>외인!BW52+기관!BW52</f>
        <v>-90.47</v>
      </c>
      <c r="BX52" s="28">
        <f>외인!BX52+기관!BX52</f>
        <v>148462.38</v>
      </c>
      <c r="BY52" s="28">
        <f>외인!BY52+기관!BY52</f>
        <v>28.75</v>
      </c>
      <c r="BZ52" s="28">
        <f>외인!BZ52+기관!BZ52</f>
        <v>497440.66</v>
      </c>
      <c r="CA52" s="28">
        <f>외인!CA52+기관!CA52</f>
        <v>-1136.04</v>
      </c>
      <c r="CB52" s="28">
        <f>외인!CB52+기관!CB52</f>
        <v>25439.58</v>
      </c>
      <c r="CC52" s="28">
        <f>외인!CC52+기관!CC52</f>
        <v>-12.1</v>
      </c>
      <c r="CD52" s="28">
        <f>외인!CD52+기관!CD52</f>
        <v>62707.16</v>
      </c>
      <c r="CE52" s="28">
        <f>외인!CE52+기관!CE52</f>
        <v>-181.8</v>
      </c>
      <c r="CF52" s="28">
        <f>외인!CF52+기관!CF52</f>
        <v>48584.54</v>
      </c>
      <c r="CG52" s="28">
        <f>외인!CG52+기관!CG52</f>
        <v>33.190000000000005</v>
      </c>
      <c r="CH52" s="28">
        <f>외인!CH52+기관!CH52</f>
        <v>132399.84</v>
      </c>
      <c r="CI52" s="28">
        <f>외인!CI52+기관!CI52</f>
        <v>96.509999999999991</v>
      </c>
      <c r="CJ52" s="28">
        <f>외인!CJ52+기관!CJ52</f>
        <v>800135.88</v>
      </c>
      <c r="CK52" s="28">
        <f>외인!CK52+기관!CK52</f>
        <v>222.51</v>
      </c>
      <c r="CL52" s="28">
        <f>외인!CL52+기관!CL52</f>
        <v>457013.56</v>
      </c>
      <c r="CM52" s="28">
        <f>외인!CM52+기관!CM52</f>
        <v>-88.799999999999955</v>
      </c>
      <c r="CN52" s="28">
        <f>외인!CN52+기관!CN52</f>
        <v>233091.64</v>
      </c>
      <c r="CO52" s="28">
        <f>외인!CO52+기관!CO52</f>
        <v>-191.6</v>
      </c>
      <c r="CP52" s="28">
        <f>외인!CP52+기관!CP52</f>
        <v>195546.94</v>
      </c>
      <c r="CQ52" s="28">
        <f>외인!CQ52+기관!CQ52</f>
        <v>-12.650000000000006</v>
      </c>
      <c r="CR52" s="28">
        <f>외인!CR52+기관!CR52</f>
        <v>316365.18</v>
      </c>
      <c r="CS52" s="28">
        <f>외인!CS52+기관!CS52</f>
        <v>-227.93</v>
      </c>
      <c r="CT52" s="28">
        <f>외인!CT52+기관!CT52</f>
        <v>226740.34</v>
      </c>
      <c r="CU52" s="28">
        <f>외인!CU52+기관!CU52</f>
        <v>122.62</v>
      </c>
      <c r="CV52" s="28">
        <f>외인!CV52+기관!CV52</f>
        <v>3743208.96</v>
      </c>
      <c r="CW52" s="28">
        <f>외인!CW52+기관!CW52</f>
        <v>-10921.580000000002</v>
      </c>
      <c r="CX52" s="28">
        <f>외인!CX52+기관!CX52</f>
        <v>393738.18</v>
      </c>
      <c r="CY52" s="28">
        <f>외인!CY52+기관!CY52</f>
        <v>579.38</v>
      </c>
      <c r="CZ52" s="28">
        <f>외인!CZ52+기관!CZ52</f>
        <v>34104.519999999997</v>
      </c>
      <c r="DA52" s="28">
        <f>외인!DA52+기관!DA52</f>
        <v>-4.1399999999999997</v>
      </c>
      <c r="DB52" s="28">
        <f>외인!DB52+기관!DB52</f>
        <v>78654.64</v>
      </c>
      <c r="DC52" s="28">
        <f>외인!DC52+기관!DC52</f>
        <v>-55.33</v>
      </c>
      <c r="DD52" s="28">
        <f>외인!DD52+기관!DD52</f>
        <v>17185.439999999999</v>
      </c>
      <c r="DE52" s="28">
        <f>외인!DE52+기관!DE52</f>
        <v>10.130000000000001</v>
      </c>
      <c r="DF52" s="28">
        <f>외인!DF52+기관!DF52</f>
        <v>110987.82</v>
      </c>
      <c r="DG52" s="28">
        <f>외인!DG52+기관!DG52</f>
        <v>9.9000000000000021</v>
      </c>
      <c r="DH52" s="28">
        <f>외인!DH52+기관!DH52</f>
        <v>46566.44</v>
      </c>
      <c r="DI52" s="28">
        <f>외인!DI52+기관!DI52</f>
        <v>-170.82</v>
      </c>
      <c r="DJ52" s="28">
        <f>외인!DJ52+기관!DJ52</f>
        <v>1114069.72</v>
      </c>
      <c r="DK52" s="28">
        <f>외인!DK52+기관!DK52</f>
        <v>-67.84</v>
      </c>
      <c r="DL52" s="28">
        <f>외인!DL52+기관!DL52</f>
        <v>183355.66</v>
      </c>
      <c r="DM52" s="28">
        <f>외인!DM52+기관!DM52</f>
        <v>-187.01999999999998</v>
      </c>
      <c r="DN52" s="28">
        <f>외인!DN52+기관!DN52</f>
        <v>3743208.96</v>
      </c>
      <c r="DO52" s="28">
        <f>외인!DO52+기관!DO52</f>
        <v>-10921.580000000002</v>
      </c>
      <c r="DP52" s="28">
        <f>외인!DP52+기관!DP52</f>
        <v>172197.6</v>
      </c>
      <c r="DQ52" s="28">
        <f>외인!DQ52+기관!DQ52</f>
        <v>-55.59</v>
      </c>
      <c r="DR52" s="28">
        <f>외인!DR52+기관!DR52</f>
        <v>79769.86</v>
      </c>
      <c r="DS52" s="28">
        <f>외인!DS52+기관!DS52</f>
        <v>58.4</v>
      </c>
      <c r="DT52" s="28">
        <f>외인!DT52+기관!DT52</f>
        <v>250214.18</v>
      </c>
      <c r="DU52" s="28">
        <f>외인!DU52+기관!DU52</f>
        <v>-211.04</v>
      </c>
      <c r="DV52" s="28">
        <f>외인!DV52+기관!DV52</f>
        <v>65602.58</v>
      </c>
      <c r="DW52" s="28">
        <f>외인!DW52+기관!DW52</f>
        <v>-17.22</v>
      </c>
      <c r="DX52" s="28">
        <f>외인!DX52+기관!DX52</f>
        <v>212254.24</v>
      </c>
      <c r="DY52" s="28">
        <f>외인!DY52+기관!DY52</f>
        <v>88.68</v>
      </c>
      <c r="DZ52" s="28">
        <f>외인!DZ52+기관!DZ52</f>
        <v>17669.68</v>
      </c>
      <c r="EA52" s="28">
        <f>외인!EA52+기관!EA52</f>
        <v>16.77</v>
      </c>
      <c r="EB52" s="28">
        <f>외인!EB52+기관!EB52</f>
        <v>25573.32</v>
      </c>
      <c r="EC52" s="28">
        <f>외인!EC52+기관!EC52</f>
        <v>-15.670000000000002</v>
      </c>
      <c r="ED52" s="28">
        <f>외인!ED52+기관!ED52</f>
        <v>20701.54</v>
      </c>
      <c r="EE52" s="28">
        <f>외인!EE52+기관!EE52</f>
        <v>1.0899999999999999</v>
      </c>
      <c r="EF52" s="28">
        <f>외인!EF52+기관!EF52</f>
        <v>525717.74</v>
      </c>
      <c r="EG52" s="28">
        <f>외인!EG52+기관!EG52</f>
        <v>255.52</v>
      </c>
      <c r="EH52" s="28">
        <f>외인!EH52+기관!EH52</f>
        <v>358202.36</v>
      </c>
      <c r="EI52" s="28">
        <f>외인!EI52+기관!EI52</f>
        <v>-194.99</v>
      </c>
      <c r="EJ52" s="28">
        <f>외인!EJ52+기관!EJ52</f>
        <v>188584.6</v>
      </c>
      <c r="EK52" s="28">
        <f>외인!EK52+기관!EK52</f>
        <v>161.19999999999999</v>
      </c>
      <c r="EL52" s="28">
        <f>외인!EL52+기관!EL52</f>
        <v>67752.320000000007</v>
      </c>
      <c r="EM52" s="28">
        <f>외인!EM52+기관!EM52</f>
        <v>-177.67000000000002</v>
      </c>
      <c r="EN52" s="28">
        <f>외인!EN52+기관!EN52</f>
        <v>79769.86</v>
      </c>
      <c r="EO52" s="28">
        <f>외인!EO52+기관!EO52</f>
        <v>58.4</v>
      </c>
      <c r="EP52" s="28">
        <f>외인!EP52+기관!EP52</f>
        <v>332929.02</v>
      </c>
      <c r="EQ52" s="28">
        <f>외인!EQ52+기관!EQ52</f>
        <v>62.139999999999986</v>
      </c>
      <c r="ER52" s="28">
        <f>외인!ER52+기관!ER52</f>
        <v>29377.52</v>
      </c>
      <c r="ES52" s="28">
        <f>외인!ES52+기관!ES52</f>
        <v>-188.13000000000002</v>
      </c>
      <c r="ET52" s="28">
        <f>외인!ET52+기관!ET52</f>
        <v>241158.86</v>
      </c>
      <c r="EU52" s="28">
        <f>외인!EU52+기관!EU52</f>
        <v>75.460000000000008</v>
      </c>
      <c r="EV52" s="28">
        <f>외인!EV52+기관!EV52</f>
        <v>89552.3</v>
      </c>
      <c r="EW52" s="28">
        <f>외인!EW52+기관!EW52</f>
        <v>-40.320000000000007</v>
      </c>
      <c r="EX52" s="28">
        <f>외인!EX52+기관!EX52</f>
        <v>105994.64</v>
      </c>
      <c r="EY52" s="28">
        <f>외인!EY52+기관!EY52</f>
        <v>27.68</v>
      </c>
    </row>
    <row r="53" spans="1:155">
      <c r="A53" s="27">
        <f>외인!A53</f>
        <v>46108</v>
      </c>
      <c r="B53" s="28">
        <f>외인!B53+기관!B53</f>
        <v>8691952.4800000004</v>
      </c>
      <c r="C53" s="28">
        <f>외인!C53+기관!C53</f>
        <v>-13363.92</v>
      </c>
      <c r="D53" s="28">
        <f>외인!D53+기관!D53</f>
        <v>1264466.22</v>
      </c>
      <c r="E53" s="28">
        <f>외인!E53+기관!E53</f>
        <v>-487.16999999999996</v>
      </c>
      <c r="F53" s="28">
        <f>외인!F53+기관!F53</f>
        <v>3669928.3</v>
      </c>
      <c r="G53" s="28">
        <f>외인!G53+기관!G53</f>
        <v>-9907.02</v>
      </c>
      <c r="H53" s="28">
        <f>외인!H53+기관!H53</f>
        <v>567825.02</v>
      </c>
      <c r="I53" s="28">
        <f>외인!I53+기관!I53</f>
        <v>812</v>
      </c>
      <c r="J53" s="28">
        <f>외인!J53+기관!J53</f>
        <v>80075</v>
      </c>
      <c r="K53" s="28">
        <f>외인!K53+기관!K53</f>
        <v>52.64</v>
      </c>
      <c r="L53" s="28">
        <f>외인!L53+기관!L53</f>
        <v>524617.92000000004</v>
      </c>
      <c r="M53" s="28">
        <f>외인!M53+기관!M53</f>
        <v>662.56999999999994</v>
      </c>
      <c r="N53" s="28">
        <f>외인!N53+기관!N53</f>
        <v>464326.84</v>
      </c>
      <c r="O53" s="28">
        <f>외인!O53+기관!O53</f>
        <v>-792.77</v>
      </c>
      <c r="P53" s="28">
        <f>외인!P53+기관!P53</f>
        <v>406919.82</v>
      </c>
      <c r="Q53" s="28">
        <f>외인!Q53+기관!Q53</f>
        <v>115.62</v>
      </c>
      <c r="R53" s="28">
        <f>외인!R53+기관!R53</f>
        <v>251775.5</v>
      </c>
      <c r="S53" s="28">
        <f>외인!S53+기관!S53</f>
        <v>-217.42000000000002</v>
      </c>
      <c r="T53" s="28">
        <f>외인!T53+기관!T53</f>
        <v>16999.400000000001</v>
      </c>
      <c r="U53" s="28">
        <f>외인!U53+기관!U53</f>
        <v>-7.8999999999999986</v>
      </c>
      <c r="V53" s="28">
        <f>외인!V53+기관!V53</f>
        <v>211418.74</v>
      </c>
      <c r="W53" s="28">
        <f>외인!W53+기관!W53</f>
        <v>-45.169999999999995</v>
      </c>
      <c r="X53" s="28">
        <f>외인!X53+기관!X53</f>
        <v>3647530.5</v>
      </c>
      <c r="Y53" s="28">
        <f>외인!Y53+기관!Y53</f>
        <v>-11581.43</v>
      </c>
      <c r="Z53" s="28">
        <f>외인!Z53+기관!Z53</f>
        <v>88251.26</v>
      </c>
      <c r="AA53" s="28">
        <f>외인!AA53+기관!AA53</f>
        <v>-36.67</v>
      </c>
      <c r="AB53" s="28">
        <f>외인!AB53+기관!AB53</f>
        <v>404065.4</v>
      </c>
      <c r="AC53" s="28">
        <f>외인!AC53+기관!AC53</f>
        <v>-70.62</v>
      </c>
      <c r="AD53" s="28">
        <f>외인!AD53+기관!AD53</f>
        <v>39873.86</v>
      </c>
      <c r="AE53" s="28">
        <f>외인!AE53+기관!AE53</f>
        <v>-23.65</v>
      </c>
      <c r="AF53" s="28">
        <f>외인!AF53+기관!AF53</f>
        <v>46699.22</v>
      </c>
      <c r="AG53" s="28">
        <f>외인!AG53+기관!AG53</f>
        <v>-24.54</v>
      </c>
      <c r="AH53" s="28">
        <f>외인!AH53+기관!AH53</f>
        <v>370577.58</v>
      </c>
      <c r="AI53" s="28">
        <f>외인!AI53+기관!AI53</f>
        <v>-459.95</v>
      </c>
      <c r="AJ53" s="28">
        <f>외인!AJ53+기관!AJ53</f>
        <v>221589.92</v>
      </c>
      <c r="AK53" s="28">
        <f>외인!AK53+기관!AK53</f>
        <v>-138.93</v>
      </c>
      <c r="AL53" s="28">
        <f>외인!AL53+기관!AL53</f>
        <v>172823.28</v>
      </c>
      <c r="AM53" s="28">
        <f>외인!AM53+기관!AM53</f>
        <v>63.339999999999996</v>
      </c>
      <c r="AN53" s="28">
        <f>외인!AN53+기관!AN53</f>
        <v>329444.5</v>
      </c>
      <c r="AO53" s="28">
        <f>외인!AO53+기관!AO53</f>
        <v>-847.86</v>
      </c>
      <c r="AP53" s="28">
        <f>외인!AP53+기관!AP53</f>
        <v>229475.16</v>
      </c>
      <c r="AQ53" s="28">
        <f>외인!AQ53+기관!AQ53</f>
        <v>202.91</v>
      </c>
      <c r="AR53" s="28">
        <f>외인!AR53+기관!AR53</f>
        <v>49170.92</v>
      </c>
      <c r="AS53" s="28">
        <f>외인!AS53+기관!AS53</f>
        <v>-6.75</v>
      </c>
      <c r="AT53" s="28">
        <f>외인!AT53+기관!AT53</f>
        <v>154213.54</v>
      </c>
      <c r="AU53" s="28">
        <f>외인!AU53+기관!AU53</f>
        <v>9.490000000000002</v>
      </c>
      <c r="AV53" s="28">
        <f>외인!AV53+기관!AV53</f>
        <v>96389.92</v>
      </c>
      <c r="AW53" s="28">
        <f>외인!AW53+기관!AW53</f>
        <v>71.179999999999993</v>
      </c>
      <c r="AX53" s="28">
        <f>외인!AX53+기관!AX53</f>
        <v>113737.66</v>
      </c>
      <c r="AY53" s="28">
        <f>외인!AY53+기관!AY53</f>
        <v>-601.29999999999995</v>
      </c>
      <c r="AZ53" s="28">
        <f>외인!AZ53+기관!AZ53</f>
        <v>3910657.62</v>
      </c>
      <c r="BA53" s="28">
        <f>외인!BA53+기관!BA53</f>
        <v>-11639.73</v>
      </c>
      <c r="BB53" s="28">
        <f>외인!BB53+기관!BB53</f>
        <v>193842.6</v>
      </c>
      <c r="BC53" s="28">
        <f>외인!BC53+기관!BC53</f>
        <v>-19.380000000000024</v>
      </c>
      <c r="BD53" s="28">
        <f>외인!BD53+기관!BD53</f>
        <v>75255.460000000006</v>
      </c>
      <c r="BE53" s="28">
        <f>외인!BE53+기관!BE53</f>
        <v>-145.44</v>
      </c>
      <c r="BF53" s="28">
        <f>외인!BF53+기관!BF53</f>
        <v>0</v>
      </c>
      <c r="BG53" s="28">
        <f>외인!BG53+기관!BG53</f>
        <v>0</v>
      </c>
      <c r="BH53" s="28">
        <f>외인!BH53+기관!BH53</f>
        <v>173549.02</v>
      </c>
      <c r="BI53" s="28">
        <f>외인!BI53+기관!BI53</f>
        <v>-87.92</v>
      </c>
      <c r="BJ53" s="28">
        <f>외인!BJ53+기관!BJ53</f>
        <v>231081.64</v>
      </c>
      <c r="BK53" s="28">
        <f>외인!BK53+기관!BK53</f>
        <v>122.52</v>
      </c>
      <c r="BL53" s="28">
        <f>외인!BL53+기관!BL53</f>
        <v>91704.9</v>
      </c>
      <c r="BM53" s="28">
        <f>외인!BM53+기관!BM53</f>
        <v>-68.02000000000001</v>
      </c>
      <c r="BN53" s="28">
        <f>외인!BN53+기관!BN53</f>
        <v>88248.54</v>
      </c>
      <c r="BO53" s="28">
        <f>외인!BO53+기관!BO53</f>
        <v>-36.25</v>
      </c>
      <c r="BP53" s="28">
        <f>외인!BP53+기관!BP53</f>
        <v>135653.74</v>
      </c>
      <c r="BQ53" s="28">
        <f>외인!BQ53+기관!BQ53</f>
        <v>-614.75</v>
      </c>
      <c r="BR53" s="28">
        <f>외인!BR53+기관!BR53</f>
        <v>477964.36</v>
      </c>
      <c r="BS53" s="28">
        <f>외인!BS53+기관!BS53</f>
        <v>-303.95</v>
      </c>
      <c r="BT53" s="28">
        <f>외인!BT53+기관!BT53</f>
        <v>3721852.72</v>
      </c>
      <c r="BU53" s="28">
        <f>외인!BU53+기관!BU53</f>
        <v>-11565.230000000001</v>
      </c>
      <c r="BV53" s="28">
        <f>외인!BV53+기관!BV53</f>
        <v>726588.84</v>
      </c>
      <c r="BW53" s="28">
        <f>외인!BW53+기관!BW53</f>
        <v>22.329999999999984</v>
      </c>
      <c r="BX53" s="28">
        <f>외인!BX53+기관!BX53</f>
        <v>148712.44</v>
      </c>
      <c r="BY53" s="28">
        <f>외인!BY53+기관!BY53</f>
        <v>-46.809999999999995</v>
      </c>
      <c r="BZ53" s="28">
        <f>외인!BZ53+기관!BZ53</f>
        <v>502267.78</v>
      </c>
      <c r="CA53" s="28">
        <f>외인!CA53+기관!CA53</f>
        <v>-784.52</v>
      </c>
      <c r="CB53" s="28">
        <f>외인!CB53+기관!CB53</f>
        <v>25917.48</v>
      </c>
      <c r="CC53" s="28">
        <f>외인!CC53+기관!CC53</f>
        <v>-8.11</v>
      </c>
      <c r="CD53" s="28">
        <f>외인!CD53+기관!CD53</f>
        <v>62951.96</v>
      </c>
      <c r="CE53" s="28">
        <f>외인!CE53+기관!CE53</f>
        <v>-111.05</v>
      </c>
      <c r="CF53" s="28">
        <f>외인!CF53+기관!CF53</f>
        <v>49927.1</v>
      </c>
      <c r="CG53" s="28">
        <f>외인!CG53+기관!CG53</f>
        <v>45.8</v>
      </c>
      <c r="CH53" s="28">
        <f>외인!CH53+기관!CH53</f>
        <v>133540.28</v>
      </c>
      <c r="CI53" s="28">
        <f>외인!CI53+기관!CI53</f>
        <v>79.19</v>
      </c>
      <c r="CJ53" s="28">
        <f>외인!CJ53+기관!CJ53</f>
        <v>807624</v>
      </c>
      <c r="CK53" s="28">
        <f>외인!CK53+기관!CK53</f>
        <v>116.59</v>
      </c>
      <c r="CL53" s="28">
        <f>외인!CL53+기관!CL53</f>
        <v>460804.36</v>
      </c>
      <c r="CM53" s="28">
        <f>외인!CM53+기관!CM53</f>
        <v>-80.759999999999991</v>
      </c>
      <c r="CN53" s="28">
        <f>외인!CN53+기관!CN53</f>
        <v>238774.86</v>
      </c>
      <c r="CO53" s="28">
        <f>외인!CO53+기관!CO53</f>
        <v>-210.85</v>
      </c>
      <c r="CP53" s="28">
        <f>외인!CP53+기관!CP53</f>
        <v>194977.96</v>
      </c>
      <c r="CQ53" s="28">
        <f>외인!CQ53+기관!CQ53</f>
        <v>-19.640000000000015</v>
      </c>
      <c r="CR53" s="28">
        <f>외인!CR53+기관!CR53</f>
        <v>320767.78000000003</v>
      </c>
      <c r="CS53" s="28">
        <f>외인!CS53+기관!CS53</f>
        <v>-172.01</v>
      </c>
      <c r="CT53" s="28">
        <f>외인!CT53+기관!CT53</f>
        <v>223315.56</v>
      </c>
      <c r="CU53" s="28">
        <f>외인!CU53+기관!CU53</f>
        <v>-20.539999999999964</v>
      </c>
      <c r="CV53" s="28">
        <f>외인!CV53+기관!CV53</f>
        <v>3721852.72</v>
      </c>
      <c r="CW53" s="28">
        <f>외인!CW53+기관!CW53</f>
        <v>-11565.230000000001</v>
      </c>
      <c r="CX53" s="28">
        <f>외인!CX53+기관!CX53</f>
        <v>401673.8</v>
      </c>
      <c r="CY53" s="28">
        <f>외인!CY53+기관!CY53</f>
        <v>668.57999999999993</v>
      </c>
      <c r="CZ53" s="28">
        <f>외인!CZ53+기관!CZ53</f>
        <v>34265.699999999997</v>
      </c>
      <c r="DA53" s="28">
        <f>외인!DA53+기관!DA53</f>
        <v>-22.439999999999998</v>
      </c>
      <c r="DB53" s="28">
        <f>외인!DB53+기관!DB53</f>
        <v>75255.460000000006</v>
      </c>
      <c r="DC53" s="28">
        <f>외인!DC53+기관!DC53</f>
        <v>-145.44</v>
      </c>
      <c r="DD53" s="28">
        <f>외인!DD53+기관!DD53</f>
        <v>16999.400000000001</v>
      </c>
      <c r="DE53" s="28">
        <f>외인!DE53+기관!DE53</f>
        <v>-7.8999999999999986</v>
      </c>
      <c r="DF53" s="28">
        <f>외인!DF53+기관!DF53</f>
        <v>111401.52</v>
      </c>
      <c r="DG53" s="28">
        <f>외인!DG53+기관!DG53</f>
        <v>-45.730000000000004</v>
      </c>
      <c r="DH53" s="28">
        <f>외인!DH53+기관!DH53</f>
        <v>46800.46</v>
      </c>
      <c r="DI53" s="28">
        <f>외인!DI53+기관!DI53</f>
        <v>-95.79</v>
      </c>
      <c r="DJ53" s="28">
        <f>외인!DJ53+기관!DJ53</f>
        <v>1100716.8999999999</v>
      </c>
      <c r="DK53" s="28">
        <f>외인!DK53+기관!DK53</f>
        <v>-82.24</v>
      </c>
      <c r="DL53" s="28">
        <f>외인!DL53+기관!DL53</f>
        <v>188195.64</v>
      </c>
      <c r="DM53" s="28">
        <f>외인!DM53+기관!DM53</f>
        <v>-205.4</v>
      </c>
      <c r="DN53" s="28">
        <f>외인!DN53+기관!DN53</f>
        <v>3721852.72</v>
      </c>
      <c r="DO53" s="28">
        <f>외인!DO53+기관!DO53</f>
        <v>-11565.230000000001</v>
      </c>
      <c r="DP53" s="28">
        <f>외인!DP53+기관!DP53</f>
        <v>174598.54</v>
      </c>
      <c r="DQ53" s="28">
        <f>외인!DQ53+기관!DQ53</f>
        <v>-15.82</v>
      </c>
      <c r="DR53" s="28">
        <f>외인!DR53+기관!DR53</f>
        <v>83764.899999999994</v>
      </c>
      <c r="DS53" s="28">
        <f>외인!DS53+기관!DS53</f>
        <v>67.710000000000008</v>
      </c>
      <c r="DT53" s="28">
        <f>외인!DT53+기관!DT53</f>
        <v>251775.5</v>
      </c>
      <c r="DU53" s="28">
        <f>외인!DU53+기관!DU53</f>
        <v>-217.42000000000002</v>
      </c>
      <c r="DV53" s="28">
        <f>외인!DV53+기관!DV53</f>
        <v>68443.02</v>
      </c>
      <c r="DW53" s="28">
        <f>외인!DW53+기관!DW53</f>
        <v>45.44</v>
      </c>
      <c r="DX53" s="28">
        <f>외인!DX53+기관!DX53</f>
        <v>211418.74</v>
      </c>
      <c r="DY53" s="28">
        <f>외인!DY53+기관!DY53</f>
        <v>-45.169999999999995</v>
      </c>
      <c r="DZ53" s="28">
        <f>외인!DZ53+기관!DZ53</f>
        <v>18021.900000000001</v>
      </c>
      <c r="EA53" s="28">
        <f>외인!EA53+기관!EA53</f>
        <v>-0.58000000000000007</v>
      </c>
      <c r="EB53" s="28">
        <f>외인!EB53+기관!EB53</f>
        <v>25584.799999999999</v>
      </c>
      <c r="EC53" s="28">
        <f>외인!EC53+기관!EC53</f>
        <v>-21.300000000000004</v>
      </c>
      <c r="ED53" s="28">
        <f>외인!ED53+기관!ED53</f>
        <v>20713.36</v>
      </c>
      <c r="EE53" s="28">
        <f>외인!EE53+기관!EE53</f>
        <v>2.4800000000000004</v>
      </c>
      <c r="EF53" s="28">
        <f>외인!EF53+기관!EF53</f>
        <v>529204.16</v>
      </c>
      <c r="EG53" s="28">
        <f>외인!EG53+기관!EG53</f>
        <v>113.25</v>
      </c>
      <c r="EH53" s="28">
        <f>외인!EH53+기관!EH53</f>
        <v>351150.54</v>
      </c>
      <c r="EI53" s="28">
        <f>외인!EI53+기관!EI53</f>
        <v>-236.46</v>
      </c>
      <c r="EJ53" s="28">
        <f>외인!EJ53+기관!EJ53</f>
        <v>193291.58</v>
      </c>
      <c r="EK53" s="28">
        <f>외인!EK53+기관!EK53</f>
        <v>128.99</v>
      </c>
      <c r="EL53" s="28">
        <f>외인!EL53+기관!EL53</f>
        <v>68083.399999999994</v>
      </c>
      <c r="EM53" s="28">
        <f>외인!EM53+기관!EM53</f>
        <v>-106.08</v>
      </c>
      <c r="EN53" s="28">
        <f>외인!EN53+기관!EN53</f>
        <v>83764.899999999994</v>
      </c>
      <c r="EO53" s="28">
        <f>외인!EO53+기관!EO53</f>
        <v>67.710000000000008</v>
      </c>
      <c r="EP53" s="28">
        <f>외인!EP53+기관!EP53</f>
        <v>325442.09999999998</v>
      </c>
      <c r="EQ53" s="28">
        <f>외인!EQ53+기관!EQ53</f>
        <v>260.12</v>
      </c>
      <c r="ER53" s="28">
        <f>외인!ER53+기관!ER53</f>
        <v>29142.32</v>
      </c>
      <c r="ES53" s="28">
        <f>외인!ES53+기관!ES53</f>
        <v>-116.14</v>
      </c>
      <c r="ET53" s="28">
        <f>외인!ET53+기관!ET53</f>
        <v>229475.16</v>
      </c>
      <c r="EU53" s="28">
        <f>외인!EU53+기관!EU53</f>
        <v>202.91</v>
      </c>
      <c r="EV53" s="28">
        <f>외인!EV53+기관!EV53</f>
        <v>88251.26</v>
      </c>
      <c r="EW53" s="28">
        <f>외인!EW53+기관!EW53</f>
        <v>-36.67</v>
      </c>
      <c r="EX53" s="28">
        <f>외인!EX53+기관!EX53</f>
        <v>106726.7</v>
      </c>
      <c r="EY53" s="28">
        <f>외인!EY53+기관!EY53</f>
        <v>17.029999999999998</v>
      </c>
    </row>
    <row r="54" spans="1:155">
      <c r="A54" s="27">
        <f>외인!A54</f>
        <v>46111</v>
      </c>
      <c r="B54" s="28">
        <f>외인!B54+기관!B54</f>
        <v>8433579.2599999998</v>
      </c>
      <c r="C54" s="28">
        <f>외인!C54+기관!C54</f>
        <v>-7121.11</v>
      </c>
      <c r="D54" s="28">
        <f>외인!D54+기관!D54</f>
        <v>1225558.02</v>
      </c>
      <c r="E54" s="28">
        <f>외인!E54+기관!E54</f>
        <v>-277.52</v>
      </c>
      <c r="F54" s="28">
        <f>외인!F54+기관!F54</f>
        <v>3581236.94</v>
      </c>
      <c r="G54" s="28">
        <f>외인!G54+기관!G54</f>
        <v>-6966.8600000000006</v>
      </c>
      <c r="H54" s="28">
        <f>외인!H54+기관!H54</f>
        <v>578006.69999999995</v>
      </c>
      <c r="I54" s="28">
        <f>외인!I54+기관!I54</f>
        <v>1362.26</v>
      </c>
      <c r="J54" s="28">
        <f>외인!J54+기관!J54</f>
        <v>78142.06</v>
      </c>
      <c r="K54" s="28">
        <f>외인!K54+기관!K54</f>
        <v>52.220000000000006</v>
      </c>
      <c r="L54" s="28">
        <f>외인!L54+기관!L54</f>
        <v>535341.42000000004</v>
      </c>
      <c r="M54" s="28">
        <f>외인!M54+기관!M54</f>
        <v>1243.03</v>
      </c>
      <c r="N54" s="28">
        <f>외인!N54+기관!N54</f>
        <v>445817.04</v>
      </c>
      <c r="O54" s="28">
        <f>외인!O54+기관!O54</f>
        <v>-421.61</v>
      </c>
      <c r="P54" s="28">
        <f>외인!P54+기관!P54</f>
        <v>390898.4</v>
      </c>
      <c r="Q54" s="28">
        <f>외인!Q54+기관!Q54</f>
        <v>228.84</v>
      </c>
      <c r="R54" s="28">
        <f>외인!R54+기관!R54</f>
        <v>243927.34</v>
      </c>
      <c r="S54" s="28">
        <f>외인!S54+기관!S54</f>
        <v>-95.37</v>
      </c>
      <c r="T54" s="28">
        <f>외인!T54+기관!T54</f>
        <v>17123.16</v>
      </c>
      <c r="U54" s="28">
        <f>외인!U54+기관!U54</f>
        <v>6.4599999999999991</v>
      </c>
      <c r="V54" s="28">
        <f>외인!V54+기관!V54</f>
        <v>201574.64</v>
      </c>
      <c r="W54" s="28">
        <f>외인!W54+기관!W54</f>
        <v>-32.08</v>
      </c>
      <c r="X54" s="28">
        <f>외인!X54+기관!X54</f>
        <v>3527263.54</v>
      </c>
      <c r="Y54" s="28">
        <f>외인!Y54+기관!Y54</f>
        <v>-8649.4600000000009</v>
      </c>
      <c r="Z54" s="28">
        <f>외인!Z54+기관!Z54</f>
        <v>87014.48</v>
      </c>
      <c r="AA54" s="28">
        <f>외인!AA54+기관!AA54</f>
        <v>-17.320000000000007</v>
      </c>
      <c r="AB54" s="28">
        <f>외인!AB54+기관!AB54</f>
        <v>389406.38</v>
      </c>
      <c r="AC54" s="28">
        <f>외인!AC54+기관!AC54</f>
        <v>23.370000000000061</v>
      </c>
      <c r="AD54" s="28">
        <f>외인!AD54+기관!AD54</f>
        <v>38448</v>
      </c>
      <c r="AE54" s="28">
        <f>외인!AE54+기관!AE54</f>
        <v>9.77</v>
      </c>
      <c r="AF54" s="28">
        <f>외인!AF54+기관!AF54</f>
        <v>46475.34</v>
      </c>
      <c r="AG54" s="28">
        <f>외인!AG54+기관!AG54</f>
        <v>21.060000000000002</v>
      </c>
      <c r="AH54" s="28">
        <f>외인!AH54+기관!AH54</f>
        <v>354102.12</v>
      </c>
      <c r="AI54" s="28">
        <f>외인!AI54+기관!AI54</f>
        <v>-181.67000000000002</v>
      </c>
      <c r="AJ54" s="28">
        <f>외인!AJ54+기관!AJ54</f>
        <v>217006.9</v>
      </c>
      <c r="AK54" s="28">
        <f>외인!AK54+기관!AK54</f>
        <v>95.010000000000019</v>
      </c>
      <c r="AL54" s="28">
        <f>외인!AL54+기관!AL54</f>
        <v>167350.07999999999</v>
      </c>
      <c r="AM54" s="28">
        <f>외인!AM54+기관!AM54</f>
        <v>69.11</v>
      </c>
      <c r="AN54" s="28">
        <f>외인!AN54+기관!AN54</f>
        <v>315527.98</v>
      </c>
      <c r="AO54" s="28">
        <f>외인!AO54+기관!AO54</f>
        <v>-486.13</v>
      </c>
      <c r="AP54" s="28">
        <f>외인!AP54+기관!AP54</f>
        <v>219322.8</v>
      </c>
      <c r="AQ54" s="28">
        <f>외인!AQ54+기관!AQ54</f>
        <v>323.66999999999996</v>
      </c>
      <c r="AR54" s="28">
        <f>외인!AR54+기관!AR54</f>
        <v>47207.5</v>
      </c>
      <c r="AS54" s="28">
        <f>외인!AS54+기관!AS54</f>
        <v>25.419999999999998</v>
      </c>
      <c r="AT54" s="28">
        <f>외인!AT54+기관!AT54</f>
        <v>149138.06</v>
      </c>
      <c r="AU54" s="28">
        <f>외인!AU54+기관!AU54</f>
        <v>56.709999999999994</v>
      </c>
      <c r="AV54" s="28">
        <f>외인!AV54+기관!AV54</f>
        <v>93996.84</v>
      </c>
      <c r="AW54" s="28">
        <f>외인!AW54+기관!AW54</f>
        <v>74.86</v>
      </c>
      <c r="AX54" s="28">
        <f>외인!AX54+기관!AX54</f>
        <v>112813.58</v>
      </c>
      <c r="AY54" s="28">
        <f>외인!AY54+기관!AY54</f>
        <v>-165.51999999999998</v>
      </c>
      <c r="AZ54" s="28">
        <f>외인!AZ54+기관!AZ54</f>
        <v>3786743.72</v>
      </c>
      <c r="BA54" s="28">
        <f>외인!BA54+기관!BA54</f>
        <v>-8366.9599999999991</v>
      </c>
      <c r="BB54" s="28">
        <f>외인!BB54+기관!BB54</f>
        <v>190531.8</v>
      </c>
      <c r="BC54" s="28">
        <f>외인!BC54+기관!BC54</f>
        <v>13.969999999999999</v>
      </c>
      <c r="BD54" s="28">
        <f>외인!BD54+기관!BD54</f>
        <v>72755.179999999993</v>
      </c>
      <c r="BE54" s="28">
        <f>외인!BE54+기관!BE54</f>
        <v>-70</v>
      </c>
      <c r="BF54" s="28">
        <f>외인!BF54+기관!BF54</f>
        <v>0</v>
      </c>
      <c r="BG54" s="28">
        <f>외인!BG54+기관!BG54</f>
        <v>0</v>
      </c>
      <c r="BH54" s="28">
        <f>외인!BH54+기관!BH54</f>
        <v>174137.1</v>
      </c>
      <c r="BI54" s="28">
        <f>외인!BI54+기관!BI54</f>
        <v>113.58000000000001</v>
      </c>
      <c r="BJ54" s="28">
        <f>외인!BJ54+기관!BJ54</f>
        <v>231579.58</v>
      </c>
      <c r="BK54" s="28">
        <f>외인!BK54+기관!BK54</f>
        <v>249.38</v>
      </c>
      <c r="BL54" s="28">
        <f>외인!BL54+기관!BL54</f>
        <v>91163.24</v>
      </c>
      <c r="BM54" s="28">
        <f>외인!BM54+기관!BM54</f>
        <v>-46.43</v>
      </c>
      <c r="BN54" s="28">
        <f>외인!BN54+기관!BN54</f>
        <v>87762.46</v>
      </c>
      <c r="BO54" s="28">
        <f>외인!BO54+기관!BO54</f>
        <v>59.9</v>
      </c>
      <c r="BP54" s="28">
        <f>외인!BP54+기관!BP54</f>
        <v>134012.14000000001</v>
      </c>
      <c r="BQ54" s="28">
        <f>외인!BQ54+기관!BQ54</f>
        <v>-191.77</v>
      </c>
      <c r="BR54" s="28">
        <f>외인!BR54+기관!BR54</f>
        <v>458406.68</v>
      </c>
      <c r="BS54" s="28">
        <f>외인!BS54+기관!BS54</f>
        <v>154.21</v>
      </c>
      <c r="BT54" s="28">
        <f>외인!BT54+기관!BT54</f>
        <v>3598499.14</v>
      </c>
      <c r="BU54" s="28">
        <f>외인!BU54+기관!BU54</f>
        <v>-8667.3700000000008</v>
      </c>
      <c r="BV54" s="28">
        <f>외인!BV54+기관!BV54</f>
        <v>697194.94</v>
      </c>
      <c r="BW54" s="28">
        <f>외인!BW54+기관!BW54</f>
        <v>233.68</v>
      </c>
      <c r="BX54" s="28">
        <f>외인!BX54+기관!BX54</f>
        <v>144287.76</v>
      </c>
      <c r="BY54" s="28">
        <f>외인!BY54+기관!BY54</f>
        <v>39.56</v>
      </c>
      <c r="BZ54" s="28">
        <f>외인!BZ54+기관!BZ54</f>
        <v>482878.06</v>
      </c>
      <c r="CA54" s="28">
        <f>외인!CA54+기관!CA54</f>
        <v>-417.01000000000005</v>
      </c>
      <c r="CB54" s="28">
        <f>외인!CB54+기관!CB54</f>
        <v>24855.52</v>
      </c>
      <c r="CC54" s="28">
        <f>외인!CC54+기관!CC54</f>
        <v>-4.8599999999999994</v>
      </c>
      <c r="CD54" s="28">
        <f>외인!CD54+기관!CD54</f>
        <v>61661.38</v>
      </c>
      <c r="CE54" s="28">
        <f>외인!CE54+기관!CE54</f>
        <v>19.689999999999998</v>
      </c>
      <c r="CF54" s="28">
        <f>외인!CF54+기관!CF54</f>
        <v>48584.08</v>
      </c>
      <c r="CG54" s="28">
        <f>외인!CG54+기관!CG54</f>
        <v>47.239999999999995</v>
      </c>
      <c r="CH54" s="28">
        <f>외인!CH54+기관!CH54</f>
        <v>130929.28</v>
      </c>
      <c r="CI54" s="28">
        <f>외인!CI54+기관!CI54</f>
        <v>88.759999999999991</v>
      </c>
      <c r="CJ54" s="28">
        <f>외인!CJ54+기관!CJ54</f>
        <v>781432.04</v>
      </c>
      <c r="CK54" s="28">
        <f>외인!CK54+기관!CK54</f>
        <v>283</v>
      </c>
      <c r="CL54" s="28">
        <f>외인!CL54+기관!CL54</f>
        <v>444810.36</v>
      </c>
      <c r="CM54" s="28">
        <f>외인!CM54+기관!CM54</f>
        <v>-0.20000000000004547</v>
      </c>
      <c r="CN54" s="28">
        <f>외인!CN54+기관!CN54</f>
        <v>225825.18</v>
      </c>
      <c r="CO54" s="28">
        <f>외인!CO54+기관!CO54</f>
        <v>-73.349999999999994</v>
      </c>
      <c r="CP54" s="28">
        <f>외인!CP54+기관!CP54</f>
        <v>191678.86</v>
      </c>
      <c r="CQ54" s="28">
        <f>외인!CQ54+기관!CQ54</f>
        <v>12.579999999999998</v>
      </c>
      <c r="CR54" s="28">
        <f>외인!CR54+기관!CR54</f>
        <v>312394.02</v>
      </c>
      <c r="CS54" s="28">
        <f>외인!CS54+기관!CS54</f>
        <v>-32.459999999999994</v>
      </c>
      <c r="CT54" s="28">
        <f>외인!CT54+기관!CT54</f>
        <v>215384.08</v>
      </c>
      <c r="CU54" s="28">
        <f>외인!CU54+기관!CU54</f>
        <v>40.799999999999983</v>
      </c>
      <c r="CV54" s="28">
        <f>외인!CV54+기관!CV54</f>
        <v>3598499.14</v>
      </c>
      <c r="CW54" s="28">
        <f>외인!CW54+기관!CW54</f>
        <v>-8667.3700000000008</v>
      </c>
      <c r="CX54" s="28">
        <f>외인!CX54+기관!CX54</f>
        <v>407779.8</v>
      </c>
      <c r="CY54" s="28">
        <f>외인!CY54+기관!CY54</f>
        <v>1006.1</v>
      </c>
      <c r="CZ54" s="28">
        <f>외인!CZ54+기관!CZ54</f>
        <v>33067.279999999999</v>
      </c>
      <c r="DA54" s="28">
        <f>외인!DA54+기관!DA54</f>
        <v>-18.810000000000002</v>
      </c>
      <c r="DB54" s="28">
        <f>외인!DB54+기관!DB54</f>
        <v>72755.179999999993</v>
      </c>
      <c r="DC54" s="28">
        <f>외인!DC54+기관!DC54</f>
        <v>-70</v>
      </c>
      <c r="DD54" s="28">
        <f>외인!DD54+기관!DD54</f>
        <v>17123.16</v>
      </c>
      <c r="DE54" s="28">
        <f>외인!DE54+기관!DE54</f>
        <v>6.4599999999999991</v>
      </c>
      <c r="DF54" s="28">
        <f>외인!DF54+기관!DF54</f>
        <v>107740.44</v>
      </c>
      <c r="DG54" s="28">
        <f>외인!DG54+기관!DG54</f>
        <v>31.68</v>
      </c>
      <c r="DH54" s="28">
        <f>외인!DH54+기관!DH54</f>
        <v>45807.06</v>
      </c>
      <c r="DI54" s="28">
        <f>외인!DI54+기관!DI54</f>
        <v>29.02</v>
      </c>
      <c r="DJ54" s="28">
        <f>외인!DJ54+기관!DJ54</f>
        <v>1076919.6200000001</v>
      </c>
      <c r="DK54" s="28">
        <f>외인!DK54+기관!DK54</f>
        <v>850</v>
      </c>
      <c r="DL54" s="28">
        <f>외인!DL54+기관!DL54</f>
        <v>176744.56</v>
      </c>
      <c r="DM54" s="28">
        <f>외인!DM54+기관!DM54</f>
        <v>-77.98</v>
      </c>
      <c r="DN54" s="28">
        <f>외인!DN54+기관!DN54</f>
        <v>3598499.14</v>
      </c>
      <c r="DO54" s="28">
        <f>외인!DO54+기관!DO54</f>
        <v>-8667.3700000000008</v>
      </c>
      <c r="DP54" s="28">
        <f>외인!DP54+기관!DP54</f>
        <v>165825.06</v>
      </c>
      <c r="DQ54" s="28">
        <f>외인!DQ54+기관!DQ54</f>
        <v>-4.6900000000000119</v>
      </c>
      <c r="DR54" s="28">
        <f>외인!DR54+기관!DR54</f>
        <v>81952.22</v>
      </c>
      <c r="DS54" s="28">
        <f>외인!DS54+기관!DS54</f>
        <v>75.81</v>
      </c>
      <c r="DT54" s="28">
        <f>외인!DT54+기관!DT54</f>
        <v>243927.34</v>
      </c>
      <c r="DU54" s="28">
        <f>외인!DU54+기관!DU54</f>
        <v>-95.37</v>
      </c>
      <c r="DV54" s="28">
        <f>외인!DV54+기관!DV54</f>
        <v>67904.100000000006</v>
      </c>
      <c r="DW54" s="28">
        <f>외인!DW54+기관!DW54</f>
        <v>62.91</v>
      </c>
      <c r="DX54" s="28">
        <f>외인!DX54+기관!DX54</f>
        <v>201574.64</v>
      </c>
      <c r="DY54" s="28">
        <f>외인!DY54+기관!DY54</f>
        <v>-32.08</v>
      </c>
      <c r="DZ54" s="28">
        <f>외인!DZ54+기관!DZ54</f>
        <v>17196.34</v>
      </c>
      <c r="EA54" s="28">
        <f>외인!EA54+기관!EA54</f>
        <v>-5.6</v>
      </c>
      <c r="EB54" s="28">
        <f>외인!EB54+기관!EB54</f>
        <v>24969.88</v>
      </c>
      <c r="EC54" s="28">
        <f>외인!EC54+기관!EC54</f>
        <v>4.8699999999999974</v>
      </c>
      <c r="ED54" s="28">
        <f>외인!ED54+기관!ED54</f>
        <v>20010.16</v>
      </c>
      <c r="EE54" s="28">
        <f>외인!EE54+기관!EE54</f>
        <v>2.1000000000000014</v>
      </c>
      <c r="EF54" s="28">
        <f>외인!EF54+기관!EF54</f>
        <v>514532.2</v>
      </c>
      <c r="EG54" s="28">
        <f>외인!EG54+기관!EG54</f>
        <v>278.65000000000003</v>
      </c>
      <c r="EH54" s="28">
        <f>외인!EH54+기관!EH54</f>
        <v>332937.53999999998</v>
      </c>
      <c r="EI54" s="28">
        <f>외인!EI54+기관!EI54</f>
        <v>-141.74</v>
      </c>
      <c r="EJ54" s="28">
        <f>외인!EJ54+기관!EJ54</f>
        <v>190339.98</v>
      </c>
      <c r="EK54" s="28">
        <f>외인!EK54+기관!EK54</f>
        <v>172.33999999999997</v>
      </c>
      <c r="EL54" s="28">
        <f>외인!EL54+기관!EL54</f>
        <v>66766.52</v>
      </c>
      <c r="EM54" s="28">
        <f>외인!EM54+기관!EM54</f>
        <v>26.950000000000003</v>
      </c>
      <c r="EN54" s="28">
        <f>외인!EN54+기관!EN54</f>
        <v>81952.22</v>
      </c>
      <c r="EO54" s="28">
        <f>외인!EO54+기관!EO54</f>
        <v>75.81</v>
      </c>
      <c r="EP54" s="28">
        <f>외인!EP54+기관!EP54</f>
        <v>314352.52</v>
      </c>
      <c r="EQ54" s="28">
        <f>외인!EQ54+기관!EQ54</f>
        <v>347.68</v>
      </c>
      <c r="ER54" s="28">
        <f>외인!ER54+기관!ER54</f>
        <v>27693.78</v>
      </c>
      <c r="ES54" s="28">
        <f>외인!ES54+기관!ES54</f>
        <v>-71.160000000000011</v>
      </c>
      <c r="ET54" s="28">
        <f>외인!ET54+기관!ET54</f>
        <v>219322.8</v>
      </c>
      <c r="EU54" s="28">
        <f>외인!EU54+기관!EU54</f>
        <v>323.66999999999996</v>
      </c>
      <c r="EV54" s="28">
        <f>외인!EV54+기관!EV54</f>
        <v>87014.48</v>
      </c>
      <c r="EW54" s="28">
        <f>외인!EW54+기관!EW54</f>
        <v>-17.320000000000007</v>
      </c>
      <c r="EX54" s="28">
        <f>외인!EX54+기관!EX54</f>
        <v>104664.38</v>
      </c>
      <c r="EY54" s="28">
        <f>외인!EY54+기관!EY54</f>
        <v>29.900000000000002</v>
      </c>
    </row>
    <row r="55" spans="1:155">
      <c r="A55" s="27">
        <f>외인!A55</f>
        <v>46112</v>
      </c>
      <c r="B55" s="28">
        <f>외인!B55+기관!B55</f>
        <v>8070378.7199999997</v>
      </c>
      <c r="C55" s="28">
        <f>외인!C55+기관!C55</f>
        <v>-8916.64</v>
      </c>
      <c r="D55" s="28">
        <f>외인!D55+기관!D55</f>
        <v>1165094.82</v>
      </c>
      <c r="E55" s="28">
        <f>외인!E55+기관!E55</f>
        <v>-416.52</v>
      </c>
      <c r="F55" s="28">
        <f>외인!F55+기관!F55</f>
        <v>3421669.08</v>
      </c>
      <c r="G55" s="28">
        <f>외인!G55+기관!G55</f>
        <v>-7385.46</v>
      </c>
      <c r="H55" s="28">
        <f>외인!H55+기관!H55</f>
        <v>554652.69999999995</v>
      </c>
      <c r="I55" s="28">
        <f>외인!I55+기관!I55</f>
        <v>819.25</v>
      </c>
      <c r="J55" s="28">
        <f>외인!J55+기관!J55</f>
        <v>78593.88</v>
      </c>
      <c r="K55" s="28">
        <f>외인!K55+기관!K55</f>
        <v>86.19</v>
      </c>
      <c r="L55" s="28">
        <f>외인!L55+기관!L55</f>
        <v>513379.5</v>
      </c>
      <c r="M55" s="28">
        <f>외인!M55+기관!M55</f>
        <v>771.07</v>
      </c>
      <c r="N55" s="28">
        <f>외인!N55+기관!N55</f>
        <v>426177.86</v>
      </c>
      <c r="O55" s="28">
        <f>외인!O55+기관!O55</f>
        <v>-242.54999999999998</v>
      </c>
      <c r="P55" s="28">
        <f>외인!P55+기관!P55</f>
        <v>381259.84</v>
      </c>
      <c r="Q55" s="28">
        <f>외인!Q55+기관!Q55</f>
        <v>219.32000000000002</v>
      </c>
      <c r="R55" s="28">
        <f>외인!R55+기관!R55</f>
        <v>236783.7</v>
      </c>
      <c r="S55" s="28">
        <f>외인!S55+기관!S55</f>
        <v>-143.31</v>
      </c>
      <c r="T55" s="28">
        <f>외인!T55+기관!T55</f>
        <v>17118.259999999998</v>
      </c>
      <c r="U55" s="28">
        <f>외인!U55+기관!U55</f>
        <v>17.100000000000001</v>
      </c>
      <c r="V55" s="28">
        <f>외인!V55+기관!V55</f>
        <v>192984.62</v>
      </c>
      <c r="W55" s="28">
        <f>외인!W55+기관!W55</f>
        <v>-36.57</v>
      </c>
      <c r="X55" s="28">
        <f>외인!X55+기관!X55</f>
        <v>3318016.98</v>
      </c>
      <c r="Y55" s="28">
        <f>외인!Y55+기관!Y55</f>
        <v>-10208.09</v>
      </c>
      <c r="Z55" s="28">
        <f>외인!Z55+기관!Z55</f>
        <v>85588.64</v>
      </c>
      <c r="AA55" s="28">
        <f>외인!AA55+기관!AA55</f>
        <v>-28.809999999999988</v>
      </c>
      <c r="AB55" s="28">
        <f>외인!AB55+기관!AB55</f>
        <v>380909.06</v>
      </c>
      <c r="AC55" s="28">
        <f>외인!AC55+기관!AC55</f>
        <v>54.69</v>
      </c>
      <c r="AD55" s="28">
        <f>외인!AD55+기관!AD55</f>
        <v>37030.199999999997</v>
      </c>
      <c r="AE55" s="28">
        <f>외인!AE55+기관!AE55</f>
        <v>3.8099999999999996</v>
      </c>
      <c r="AF55" s="28">
        <f>외인!AF55+기관!AF55</f>
        <v>47063.26</v>
      </c>
      <c r="AG55" s="28">
        <f>외인!AG55+기관!AG55</f>
        <v>-4.75</v>
      </c>
      <c r="AH55" s="28">
        <f>외인!AH55+기관!AH55</f>
        <v>350337.92</v>
      </c>
      <c r="AI55" s="28">
        <f>외인!AI55+기관!AI55</f>
        <v>-198.74</v>
      </c>
      <c r="AJ55" s="28">
        <f>외인!AJ55+기관!AJ55</f>
        <v>213846.04</v>
      </c>
      <c r="AK55" s="28">
        <f>외인!AK55+기관!AK55</f>
        <v>148.51</v>
      </c>
      <c r="AL55" s="28">
        <f>외인!AL55+기관!AL55</f>
        <v>161572.35999999999</v>
      </c>
      <c r="AM55" s="28">
        <f>외인!AM55+기관!AM55</f>
        <v>41.87</v>
      </c>
      <c r="AN55" s="28">
        <f>외인!AN55+기관!AN55</f>
        <v>300684.38</v>
      </c>
      <c r="AO55" s="28">
        <f>외인!AO55+기관!AO55</f>
        <v>-283.69</v>
      </c>
      <c r="AP55" s="28">
        <f>외인!AP55+기관!AP55</f>
        <v>210284.18</v>
      </c>
      <c r="AQ55" s="28">
        <f>외인!AQ55+기관!AQ55</f>
        <v>331.42</v>
      </c>
      <c r="AR55" s="28">
        <f>외인!AR55+기관!AR55</f>
        <v>45588.98</v>
      </c>
      <c r="AS55" s="28">
        <f>외인!AS55+기관!AS55</f>
        <v>-9.9999999999997868E-3</v>
      </c>
      <c r="AT55" s="28">
        <f>외인!AT55+기관!AT55</f>
        <v>145988.54</v>
      </c>
      <c r="AU55" s="28">
        <f>외인!AU55+기관!AU55</f>
        <v>49.160000000000004</v>
      </c>
      <c r="AV55" s="28">
        <f>외인!AV55+기관!AV55</f>
        <v>93702.32</v>
      </c>
      <c r="AW55" s="28">
        <f>외인!AW55+기관!AW55</f>
        <v>61.990000000000009</v>
      </c>
      <c r="AX55" s="28">
        <f>외인!AX55+기관!AX55</f>
        <v>109666.68</v>
      </c>
      <c r="AY55" s="28">
        <f>외인!AY55+기관!AY55</f>
        <v>-49.8</v>
      </c>
      <c r="AZ55" s="28">
        <f>외인!AZ55+기관!AZ55</f>
        <v>3568631.68</v>
      </c>
      <c r="BA55" s="28">
        <f>외인!BA55+기관!BA55</f>
        <v>-10022.44</v>
      </c>
      <c r="BB55" s="28">
        <f>외인!BB55+기관!BB55</f>
        <v>184975.3</v>
      </c>
      <c r="BC55" s="28">
        <f>외인!BC55+기관!BC55</f>
        <v>-1.5499999999999972</v>
      </c>
      <c r="BD55" s="28">
        <f>외인!BD55+기관!BD55</f>
        <v>71544.320000000007</v>
      </c>
      <c r="BE55" s="28">
        <f>외인!BE55+기관!BE55</f>
        <v>-55.410000000000004</v>
      </c>
      <c r="BF55" s="28">
        <f>외인!BF55+기관!BF55</f>
        <v>0</v>
      </c>
      <c r="BG55" s="28">
        <f>외인!BG55+기관!BG55</f>
        <v>0</v>
      </c>
      <c r="BH55" s="28">
        <f>외인!BH55+기관!BH55</f>
        <v>166728.78</v>
      </c>
      <c r="BI55" s="28">
        <f>외인!BI55+기관!BI55</f>
        <v>165.44</v>
      </c>
      <c r="BJ55" s="28">
        <f>외인!BJ55+기관!BJ55</f>
        <v>221650.3</v>
      </c>
      <c r="BK55" s="28">
        <f>외인!BK55+기관!BK55</f>
        <v>19.040000000000006</v>
      </c>
      <c r="BL55" s="28">
        <f>외인!BL55+기관!BL55</f>
        <v>88439.9</v>
      </c>
      <c r="BM55" s="28">
        <f>외인!BM55+기관!BM55</f>
        <v>-53.12</v>
      </c>
      <c r="BN55" s="28">
        <f>외인!BN55+기관!BN55</f>
        <v>85314.34</v>
      </c>
      <c r="BO55" s="28">
        <f>외인!BO55+기관!BO55</f>
        <v>-18.379999999999995</v>
      </c>
      <c r="BP55" s="28">
        <f>외인!BP55+기관!BP55</f>
        <v>130158.58</v>
      </c>
      <c r="BQ55" s="28">
        <f>외인!BQ55+기관!BQ55</f>
        <v>-88.789999999999992</v>
      </c>
      <c r="BR55" s="28">
        <f>외인!BR55+기관!BR55</f>
        <v>443488.12</v>
      </c>
      <c r="BS55" s="28">
        <f>외인!BS55+기관!BS55</f>
        <v>301.16000000000003</v>
      </c>
      <c r="BT55" s="28">
        <f>외인!BT55+기관!BT55</f>
        <v>3385413.26</v>
      </c>
      <c r="BU55" s="28">
        <f>외인!BU55+기관!BU55</f>
        <v>-10252.76</v>
      </c>
      <c r="BV55" s="28">
        <f>외인!BV55+기관!BV55</f>
        <v>654748.24</v>
      </c>
      <c r="BW55" s="28">
        <f>외인!BW55+기관!BW55</f>
        <v>81.93</v>
      </c>
      <c r="BX55" s="28">
        <f>외인!BX55+기관!BX55</f>
        <v>141931.42000000001</v>
      </c>
      <c r="BY55" s="28">
        <f>외인!BY55+기관!BY55</f>
        <v>-0.67999999999999994</v>
      </c>
      <c r="BZ55" s="28">
        <f>외인!BZ55+기관!BZ55</f>
        <v>462256.74</v>
      </c>
      <c r="CA55" s="28">
        <f>외인!CA55+기관!CA55</f>
        <v>-241.82999999999998</v>
      </c>
      <c r="CB55" s="28">
        <f>외인!CB55+기관!CB55</f>
        <v>24075.08</v>
      </c>
      <c r="CC55" s="28">
        <f>외인!CC55+기관!CC55</f>
        <v>-23.03</v>
      </c>
      <c r="CD55" s="28">
        <f>외인!CD55+기관!CD55</f>
        <v>60897.04</v>
      </c>
      <c r="CE55" s="28">
        <f>외인!CE55+기관!CE55</f>
        <v>51.91</v>
      </c>
      <c r="CF55" s="28">
        <f>외인!CF55+기관!CF55</f>
        <v>47762.94</v>
      </c>
      <c r="CG55" s="28">
        <f>외인!CG55+기관!CG55</f>
        <v>70.61999999999999</v>
      </c>
      <c r="CH55" s="28">
        <f>외인!CH55+기관!CH55</f>
        <v>131097</v>
      </c>
      <c r="CI55" s="28">
        <f>외인!CI55+기관!CI55</f>
        <v>84.01</v>
      </c>
      <c r="CJ55" s="28">
        <f>외인!CJ55+기관!CJ55</f>
        <v>741002.4</v>
      </c>
      <c r="CK55" s="28">
        <f>외인!CK55+기관!CK55</f>
        <v>128.42000000000002</v>
      </c>
      <c r="CL55" s="28">
        <f>외인!CL55+기관!CL55</f>
        <v>435001.82</v>
      </c>
      <c r="CM55" s="28">
        <f>외인!CM55+기관!CM55</f>
        <v>56.810000000000059</v>
      </c>
      <c r="CN55" s="28">
        <f>외인!CN55+기관!CN55</f>
        <v>220098.72</v>
      </c>
      <c r="CO55" s="28">
        <f>외인!CO55+기관!CO55</f>
        <v>15.649999999999991</v>
      </c>
      <c r="CP55" s="28">
        <f>외인!CP55+기관!CP55</f>
        <v>186066.64</v>
      </c>
      <c r="CQ55" s="28">
        <f>외인!CQ55+기관!CQ55</f>
        <v>-2.7999999999999972</v>
      </c>
      <c r="CR55" s="28">
        <f>외인!CR55+기관!CR55</f>
        <v>305704.09999999998</v>
      </c>
      <c r="CS55" s="28">
        <f>외인!CS55+기관!CS55</f>
        <v>-42.389999999999986</v>
      </c>
      <c r="CT55" s="28">
        <f>외인!CT55+기관!CT55</f>
        <v>204892.88</v>
      </c>
      <c r="CU55" s="28">
        <f>외인!CU55+기관!CU55</f>
        <v>43.960000000000008</v>
      </c>
      <c r="CV55" s="28">
        <f>외인!CV55+기관!CV55</f>
        <v>3385413.26</v>
      </c>
      <c r="CW55" s="28">
        <f>외인!CW55+기관!CW55</f>
        <v>-10252.76</v>
      </c>
      <c r="CX55" s="28">
        <f>외인!CX55+기관!CX55</f>
        <v>392852.54</v>
      </c>
      <c r="CY55" s="28">
        <f>외인!CY55+기관!CY55</f>
        <v>738.4</v>
      </c>
      <c r="CZ55" s="28">
        <f>외인!CZ55+기관!CZ55</f>
        <v>32133.94</v>
      </c>
      <c r="DA55" s="28">
        <f>외인!DA55+기관!DA55</f>
        <v>-26.08</v>
      </c>
      <c r="DB55" s="28">
        <f>외인!DB55+기관!DB55</f>
        <v>71544.320000000007</v>
      </c>
      <c r="DC55" s="28">
        <f>외인!DC55+기관!DC55</f>
        <v>-55.410000000000004</v>
      </c>
      <c r="DD55" s="28">
        <f>외인!DD55+기관!DD55</f>
        <v>17118.259999999998</v>
      </c>
      <c r="DE55" s="28">
        <f>외인!DE55+기관!DE55</f>
        <v>17.100000000000001</v>
      </c>
      <c r="DF55" s="28">
        <f>외인!DF55+기관!DF55</f>
        <v>106230.26</v>
      </c>
      <c r="DG55" s="28">
        <f>외인!DG55+기관!DG55</f>
        <v>8.27</v>
      </c>
      <c r="DH55" s="28">
        <f>외인!DH55+기관!DH55</f>
        <v>45232.74</v>
      </c>
      <c r="DI55" s="28">
        <f>외인!DI55+기관!DI55</f>
        <v>64.08</v>
      </c>
      <c r="DJ55" s="28">
        <f>외인!DJ55+기관!DJ55</f>
        <v>1042562.1</v>
      </c>
      <c r="DK55" s="28">
        <f>외인!DK55+기관!DK55</f>
        <v>595.30999999999995</v>
      </c>
      <c r="DL55" s="28">
        <f>외인!DL55+기관!DL55</f>
        <v>172251.78</v>
      </c>
      <c r="DM55" s="28">
        <f>외인!DM55+기관!DM55</f>
        <v>7.4799999999999995</v>
      </c>
      <c r="DN55" s="28">
        <f>외인!DN55+기관!DN55</f>
        <v>3385413.26</v>
      </c>
      <c r="DO55" s="28">
        <f>외인!DO55+기관!DO55</f>
        <v>-10252.76</v>
      </c>
      <c r="DP55" s="28">
        <f>외인!DP55+기관!DP55</f>
        <v>158193.07999999999</v>
      </c>
      <c r="DQ55" s="28">
        <f>외인!DQ55+기관!DQ55</f>
        <v>-7.9099999999999966</v>
      </c>
      <c r="DR55" s="28">
        <f>외인!DR55+기관!DR55</f>
        <v>81899.92</v>
      </c>
      <c r="DS55" s="28">
        <f>외인!DS55+기관!DS55</f>
        <v>93.28</v>
      </c>
      <c r="DT55" s="28">
        <f>외인!DT55+기관!DT55</f>
        <v>236783.7</v>
      </c>
      <c r="DU55" s="28">
        <f>외인!DU55+기관!DU55</f>
        <v>-143.31</v>
      </c>
      <c r="DV55" s="28">
        <f>외인!DV55+기관!DV55</f>
        <v>68357.52</v>
      </c>
      <c r="DW55" s="28">
        <f>외인!DW55+기관!DW55</f>
        <v>100.88000000000001</v>
      </c>
      <c r="DX55" s="28">
        <f>외인!DX55+기관!DX55</f>
        <v>192984.62</v>
      </c>
      <c r="DY55" s="28">
        <f>외인!DY55+기관!DY55</f>
        <v>-36.57</v>
      </c>
      <c r="DZ55" s="28">
        <f>외인!DZ55+기관!DZ55</f>
        <v>16905.560000000001</v>
      </c>
      <c r="EA55" s="28">
        <f>외인!EA55+기관!EA55</f>
        <v>-3.33</v>
      </c>
      <c r="EB55" s="28">
        <f>외인!EB55+기관!EB55</f>
        <v>24601.22</v>
      </c>
      <c r="EC55" s="28">
        <f>외인!EC55+기관!EC55</f>
        <v>5.490000000000002</v>
      </c>
      <c r="ED55" s="28">
        <f>외인!ED55+기관!ED55</f>
        <v>19517.54</v>
      </c>
      <c r="EE55" s="28">
        <f>외인!EE55+기관!EE55</f>
        <v>2.120000000000001</v>
      </c>
      <c r="EF55" s="28">
        <f>외인!EF55+기관!EF55</f>
        <v>485264.52</v>
      </c>
      <c r="EG55" s="28">
        <f>외인!EG55+기관!EG55</f>
        <v>120.77</v>
      </c>
      <c r="EH55" s="28">
        <f>외인!EH55+기관!EH55</f>
        <v>310366.40000000002</v>
      </c>
      <c r="EI55" s="28">
        <f>외인!EI55+기관!EI55</f>
        <v>-240.77</v>
      </c>
      <c r="EJ55" s="28">
        <f>외인!EJ55+기관!EJ55</f>
        <v>190568.6</v>
      </c>
      <c r="EK55" s="28">
        <f>외인!EK55+기관!EK55</f>
        <v>203.45000000000002</v>
      </c>
      <c r="EL55" s="28">
        <f>외인!EL55+기관!EL55</f>
        <v>65923.58</v>
      </c>
      <c r="EM55" s="28">
        <f>외인!EM55+기관!EM55</f>
        <v>57.95</v>
      </c>
      <c r="EN55" s="28">
        <f>외인!EN55+기관!EN55</f>
        <v>81899.92</v>
      </c>
      <c r="EO55" s="28">
        <f>외인!EO55+기관!EO55</f>
        <v>93.28</v>
      </c>
      <c r="EP55" s="28">
        <f>외인!EP55+기관!EP55</f>
        <v>296136.28000000003</v>
      </c>
      <c r="EQ55" s="28">
        <f>외인!EQ55+기관!EQ55</f>
        <v>301.05</v>
      </c>
      <c r="ER55" s="28">
        <f>외인!ER55+기관!ER55</f>
        <v>25612.76</v>
      </c>
      <c r="ES55" s="28">
        <f>외인!ES55+기관!ES55</f>
        <v>-8.4700000000000006</v>
      </c>
      <c r="ET55" s="28">
        <f>외인!ET55+기관!ET55</f>
        <v>210284.18</v>
      </c>
      <c r="EU55" s="28">
        <f>외인!EU55+기관!EU55</f>
        <v>331.42</v>
      </c>
      <c r="EV55" s="28">
        <f>외인!EV55+기관!EV55</f>
        <v>85588.64</v>
      </c>
      <c r="EW55" s="28">
        <f>외인!EW55+기관!EW55</f>
        <v>-28.809999999999988</v>
      </c>
      <c r="EX55" s="28">
        <f>외인!EX55+기관!EX55</f>
        <v>100478</v>
      </c>
      <c r="EY55" s="28">
        <f>외인!EY55+기관!EY55</f>
        <v>26</v>
      </c>
    </row>
    <row r="56" spans="1:155">
      <c r="A56" s="27">
        <f>외인!A56</f>
        <v>46113</v>
      </c>
      <c r="B56" s="28">
        <f>외인!B56+기관!B56</f>
        <v>8750840</v>
      </c>
      <c r="C56" s="28">
        <f>외인!C56+기관!C56</f>
        <v>-6549.3</v>
      </c>
      <c r="D56" s="28">
        <f>외인!D56+기관!D56</f>
        <v>1234908.98</v>
      </c>
      <c r="E56" s="28">
        <f>외인!E56+기관!E56</f>
        <v>87.240000000000009</v>
      </c>
      <c r="F56" s="28">
        <f>외인!F56+기관!F56</f>
        <v>3771779.52</v>
      </c>
      <c r="G56" s="28">
        <f>외인!G56+기관!G56</f>
        <v>-5349.16</v>
      </c>
      <c r="H56" s="28">
        <f>외인!H56+기관!H56</f>
        <v>579157.16</v>
      </c>
      <c r="I56" s="28">
        <f>외인!I56+기관!I56</f>
        <v>736.54</v>
      </c>
      <c r="J56" s="28">
        <f>외인!J56+기관!J56</f>
        <v>81142.179999999993</v>
      </c>
      <c r="K56" s="28">
        <f>외인!K56+기관!K56</f>
        <v>136.91</v>
      </c>
      <c r="L56" s="28">
        <f>외인!L56+기관!L56</f>
        <v>535924.88</v>
      </c>
      <c r="M56" s="28">
        <f>외인!M56+기관!M56</f>
        <v>698.26</v>
      </c>
      <c r="N56" s="28">
        <f>외인!N56+기관!N56</f>
        <v>459999.16</v>
      </c>
      <c r="O56" s="28">
        <f>외인!O56+기관!O56</f>
        <v>-116.58000000000001</v>
      </c>
      <c r="P56" s="28">
        <f>외인!P56+기관!P56</f>
        <v>400212.16</v>
      </c>
      <c r="Q56" s="28">
        <f>외인!Q56+기관!Q56</f>
        <v>296.13</v>
      </c>
      <c r="R56" s="28">
        <f>외인!R56+기관!R56</f>
        <v>248459.48</v>
      </c>
      <c r="S56" s="28">
        <f>외인!S56+기관!S56</f>
        <v>-23.29</v>
      </c>
      <c r="T56" s="28">
        <f>외인!T56+기관!T56</f>
        <v>17182.34</v>
      </c>
      <c r="U56" s="28">
        <f>외인!U56+기관!U56</f>
        <v>19.02</v>
      </c>
      <c r="V56" s="28">
        <f>외인!V56+기관!V56</f>
        <v>211318.7</v>
      </c>
      <c r="W56" s="28">
        <f>외인!W56+기관!W56</f>
        <v>-61.390000000000015</v>
      </c>
      <c r="X56" s="28">
        <f>외인!X56+기관!X56</f>
        <v>3724147.16</v>
      </c>
      <c r="Y56" s="28">
        <f>외인!Y56+기관!Y56</f>
        <v>-8193</v>
      </c>
      <c r="Z56" s="28">
        <f>외인!Z56+기관!Z56</f>
        <v>88000.82</v>
      </c>
      <c r="AA56" s="28">
        <f>외인!AA56+기관!AA56</f>
        <v>-49.589999999999989</v>
      </c>
      <c r="AB56" s="28">
        <f>외인!AB56+기관!AB56</f>
        <v>398168.22</v>
      </c>
      <c r="AC56" s="28">
        <f>외인!AC56+기관!AC56</f>
        <v>43.879999999999995</v>
      </c>
      <c r="AD56" s="28">
        <f>외인!AD56+기관!AD56</f>
        <v>39263.120000000003</v>
      </c>
      <c r="AE56" s="28">
        <f>외인!AE56+기관!AE56</f>
        <v>-1.9200000000000002</v>
      </c>
      <c r="AF56" s="28">
        <f>외인!AF56+기관!AF56</f>
        <v>48607.9</v>
      </c>
      <c r="AG56" s="28">
        <f>외인!AG56+기관!AG56</f>
        <v>30</v>
      </c>
      <c r="AH56" s="28">
        <f>외인!AH56+기관!AH56</f>
        <v>363882.76</v>
      </c>
      <c r="AI56" s="28">
        <f>외인!AI56+기관!AI56</f>
        <v>-228.32999999999998</v>
      </c>
      <c r="AJ56" s="28">
        <f>외인!AJ56+기관!AJ56</f>
        <v>220394.48</v>
      </c>
      <c r="AK56" s="28">
        <f>외인!AK56+기관!AK56</f>
        <v>160.55000000000001</v>
      </c>
      <c r="AL56" s="28">
        <f>외인!AL56+기관!AL56</f>
        <v>171409.46</v>
      </c>
      <c r="AM56" s="28">
        <f>외인!AM56+기관!AM56</f>
        <v>60.230000000000004</v>
      </c>
      <c r="AN56" s="28">
        <f>외인!AN56+기관!AN56</f>
        <v>325923.90000000002</v>
      </c>
      <c r="AO56" s="28">
        <f>외인!AO56+기관!AO56</f>
        <v>-184.79</v>
      </c>
      <c r="AP56" s="28">
        <f>외인!AP56+기관!AP56</f>
        <v>228793.32</v>
      </c>
      <c r="AQ56" s="28">
        <f>외인!AQ56+기관!AQ56</f>
        <v>204.35</v>
      </c>
      <c r="AR56" s="28">
        <f>외인!AR56+기관!AR56</f>
        <v>47297.18</v>
      </c>
      <c r="AS56" s="28">
        <f>외인!AS56+기관!AS56</f>
        <v>5.58</v>
      </c>
      <c r="AT56" s="28">
        <f>외인!AT56+기관!AT56</f>
        <v>151754.64000000001</v>
      </c>
      <c r="AU56" s="28">
        <f>외인!AU56+기관!AU56</f>
        <v>50.02</v>
      </c>
      <c r="AV56" s="28">
        <f>외인!AV56+기관!AV56</f>
        <v>97616.98</v>
      </c>
      <c r="AW56" s="28">
        <f>외인!AW56+기관!AW56</f>
        <v>130.68</v>
      </c>
      <c r="AX56" s="28">
        <f>외인!AX56+기관!AX56</f>
        <v>121274.02</v>
      </c>
      <c r="AY56" s="28">
        <f>외인!AY56+기관!AY56</f>
        <v>141.1</v>
      </c>
      <c r="AZ56" s="28">
        <f>외인!AZ56+기관!AZ56</f>
        <v>3992556.74</v>
      </c>
      <c r="BA56" s="28">
        <f>외인!BA56+기관!BA56</f>
        <v>-7828.2800000000007</v>
      </c>
      <c r="BB56" s="28">
        <f>외인!BB56+기관!BB56</f>
        <v>194714.04</v>
      </c>
      <c r="BC56" s="28">
        <f>외인!BC56+기관!BC56</f>
        <v>-28.159999999999997</v>
      </c>
      <c r="BD56" s="28">
        <f>외인!BD56+기관!BD56</f>
        <v>75777.820000000007</v>
      </c>
      <c r="BE56" s="28">
        <f>외인!BE56+기관!BE56</f>
        <v>-25.55</v>
      </c>
      <c r="BF56" s="28">
        <f>외인!BF56+기관!BF56</f>
        <v>0</v>
      </c>
      <c r="BG56" s="28">
        <f>외인!BG56+기관!BG56</f>
        <v>0</v>
      </c>
      <c r="BH56" s="28">
        <f>외인!BH56+기관!BH56</f>
        <v>175423.14</v>
      </c>
      <c r="BI56" s="28">
        <f>외인!BI56+기관!BI56</f>
        <v>196.04000000000002</v>
      </c>
      <c r="BJ56" s="28">
        <f>외인!BJ56+기관!BJ56</f>
        <v>232271</v>
      </c>
      <c r="BK56" s="28">
        <f>외인!BK56+기관!BK56</f>
        <v>47.819999999999993</v>
      </c>
      <c r="BL56" s="28">
        <f>외인!BL56+기관!BL56</f>
        <v>93323.88</v>
      </c>
      <c r="BM56" s="28">
        <f>외인!BM56+기관!BM56</f>
        <v>-32.64</v>
      </c>
      <c r="BN56" s="28">
        <f>외인!BN56+기관!BN56</f>
        <v>89422.54</v>
      </c>
      <c r="BO56" s="28">
        <f>외인!BO56+기관!BO56</f>
        <v>23.259999999999998</v>
      </c>
      <c r="BP56" s="28">
        <f>외인!BP56+기관!BP56</f>
        <v>141943.1</v>
      </c>
      <c r="BQ56" s="28">
        <f>외인!BQ56+기관!BQ56</f>
        <v>109.12</v>
      </c>
      <c r="BR56" s="28">
        <f>외인!BR56+기관!BR56</f>
        <v>481466</v>
      </c>
      <c r="BS56" s="28">
        <f>외인!BS56+기관!BS56</f>
        <v>301.73999999999995</v>
      </c>
      <c r="BT56" s="28">
        <f>외인!BT56+기관!BT56</f>
        <v>3797223.5</v>
      </c>
      <c r="BU56" s="28">
        <f>외인!BU56+기관!BU56</f>
        <v>-8255.56</v>
      </c>
      <c r="BV56" s="28">
        <f>외인!BV56+기관!BV56</f>
        <v>713323.44</v>
      </c>
      <c r="BW56" s="28">
        <f>외인!BW56+기관!BW56</f>
        <v>74.800000000000011</v>
      </c>
      <c r="BX56" s="28">
        <f>외인!BX56+기관!BX56</f>
        <v>147981.06</v>
      </c>
      <c r="BY56" s="28">
        <f>외인!BY56+기관!BY56</f>
        <v>24.369999999999997</v>
      </c>
      <c r="BZ56" s="28">
        <f>외인!BZ56+기관!BZ56</f>
        <v>497333.36</v>
      </c>
      <c r="CA56" s="28">
        <f>외인!CA56+기관!CA56</f>
        <v>-124.56000000000003</v>
      </c>
      <c r="CB56" s="28">
        <f>외인!CB56+기관!CB56</f>
        <v>24943.279999999999</v>
      </c>
      <c r="CC56" s="28">
        <f>외인!CC56+기관!CC56</f>
        <v>-11.879999999999999</v>
      </c>
      <c r="CD56" s="28">
        <f>외인!CD56+기관!CD56</f>
        <v>60785.3</v>
      </c>
      <c r="CE56" s="28">
        <f>외인!CE56+기관!CE56</f>
        <v>0.8199999999999994</v>
      </c>
      <c r="CF56" s="28">
        <f>외인!CF56+기관!CF56</f>
        <v>48732.22</v>
      </c>
      <c r="CG56" s="28">
        <f>외인!CG56+기관!CG56</f>
        <v>60.190000000000005</v>
      </c>
      <c r="CH56" s="28">
        <f>외인!CH56+기관!CH56</f>
        <v>135210.9</v>
      </c>
      <c r="CI56" s="28">
        <f>외인!CI56+기관!CI56</f>
        <v>149.96999999999997</v>
      </c>
      <c r="CJ56" s="28">
        <f>외인!CJ56+기관!CJ56</f>
        <v>772721.8</v>
      </c>
      <c r="CK56" s="28">
        <f>외인!CK56+기관!CK56</f>
        <v>319.01</v>
      </c>
      <c r="CL56" s="28">
        <f>외인!CL56+기관!CL56</f>
        <v>453565.82</v>
      </c>
      <c r="CM56" s="28">
        <f>외인!CM56+기관!CM56</f>
        <v>33.740000000000009</v>
      </c>
      <c r="CN56" s="28">
        <f>외인!CN56+기관!CN56</f>
        <v>236028.2</v>
      </c>
      <c r="CO56" s="28">
        <f>외인!CO56+기관!CO56</f>
        <v>112.8</v>
      </c>
      <c r="CP56" s="28">
        <f>외인!CP56+기관!CP56</f>
        <v>195835.26</v>
      </c>
      <c r="CQ56" s="28">
        <f>외인!CQ56+기관!CQ56</f>
        <v>-29.08</v>
      </c>
      <c r="CR56" s="28">
        <f>외인!CR56+기관!CR56</f>
        <v>319653.21999999997</v>
      </c>
      <c r="CS56" s="28">
        <f>외인!CS56+기관!CS56</f>
        <v>103.33000000000001</v>
      </c>
      <c r="CT56" s="28">
        <f>외인!CT56+기관!CT56</f>
        <v>225154.46</v>
      </c>
      <c r="CU56" s="28">
        <f>외인!CU56+기관!CU56</f>
        <v>48.039999999999992</v>
      </c>
      <c r="CV56" s="28">
        <f>외인!CV56+기관!CV56</f>
        <v>3797223.5</v>
      </c>
      <c r="CW56" s="28">
        <f>외인!CW56+기관!CW56</f>
        <v>-8255.56</v>
      </c>
      <c r="CX56" s="28">
        <f>외인!CX56+기관!CX56</f>
        <v>411974.84</v>
      </c>
      <c r="CY56" s="28">
        <f>외인!CY56+기관!CY56</f>
        <v>672.82</v>
      </c>
      <c r="CZ56" s="28">
        <f>외인!CZ56+기관!CZ56</f>
        <v>33538.019999999997</v>
      </c>
      <c r="DA56" s="28">
        <f>외인!DA56+기관!DA56</f>
        <v>-41.67</v>
      </c>
      <c r="DB56" s="28">
        <f>외인!DB56+기관!DB56</f>
        <v>75777.820000000007</v>
      </c>
      <c r="DC56" s="28">
        <f>외인!DC56+기관!DC56</f>
        <v>-25.55</v>
      </c>
      <c r="DD56" s="28">
        <f>외인!DD56+기관!DD56</f>
        <v>17182.34</v>
      </c>
      <c r="DE56" s="28">
        <f>외인!DE56+기관!DE56</f>
        <v>19.02</v>
      </c>
      <c r="DF56" s="28">
        <f>외인!DF56+기관!DF56</f>
        <v>110773.96</v>
      </c>
      <c r="DG56" s="28">
        <f>외인!DG56+기관!DG56</f>
        <v>34.32</v>
      </c>
      <c r="DH56" s="28">
        <f>외인!DH56+기관!DH56</f>
        <v>44860.54</v>
      </c>
      <c r="DI56" s="28">
        <f>외인!DI56+기관!DI56</f>
        <v>10.809999999999999</v>
      </c>
      <c r="DJ56" s="28">
        <f>외인!DJ56+기관!DJ56</f>
        <v>1105350.94</v>
      </c>
      <c r="DK56" s="28">
        <f>외인!DK56+기관!DK56</f>
        <v>340</v>
      </c>
      <c r="DL56" s="28">
        <f>외인!DL56+기관!DL56</f>
        <v>186026.96</v>
      </c>
      <c r="DM56" s="28">
        <f>외인!DM56+기관!DM56</f>
        <v>104.38000000000001</v>
      </c>
      <c r="DN56" s="28">
        <f>외인!DN56+기관!DN56</f>
        <v>3797223.5</v>
      </c>
      <c r="DO56" s="28">
        <f>외인!DO56+기관!DO56</f>
        <v>-8255.56</v>
      </c>
      <c r="DP56" s="28">
        <f>외인!DP56+기관!DP56</f>
        <v>166755.57999999999</v>
      </c>
      <c r="DQ56" s="28">
        <f>외인!DQ56+기관!DQ56</f>
        <v>69.53</v>
      </c>
      <c r="DR56" s="28">
        <f>외인!DR56+기관!DR56</f>
        <v>84488.14</v>
      </c>
      <c r="DS56" s="28">
        <f>외인!DS56+기관!DS56</f>
        <v>132.93</v>
      </c>
      <c r="DT56" s="28">
        <f>외인!DT56+기관!DT56</f>
        <v>248459.48</v>
      </c>
      <c r="DU56" s="28">
        <f>외인!DU56+기관!DU56</f>
        <v>-23.29</v>
      </c>
      <c r="DV56" s="28">
        <f>외인!DV56+기관!DV56</f>
        <v>70632.539999999994</v>
      </c>
      <c r="DW56" s="28">
        <f>외인!DW56+기관!DW56</f>
        <v>126.81</v>
      </c>
      <c r="DX56" s="28">
        <f>외인!DX56+기관!DX56</f>
        <v>211318.7</v>
      </c>
      <c r="DY56" s="28">
        <f>외인!DY56+기관!DY56</f>
        <v>-61.390000000000015</v>
      </c>
      <c r="DZ56" s="28">
        <f>외인!DZ56+기관!DZ56</f>
        <v>17467.62</v>
      </c>
      <c r="EA56" s="28">
        <f>외인!EA56+기관!EA56</f>
        <v>3.31</v>
      </c>
      <c r="EB56" s="28">
        <f>외인!EB56+기관!EB56</f>
        <v>25123.119999999999</v>
      </c>
      <c r="EC56" s="28">
        <f>외인!EC56+기관!EC56</f>
        <v>3.49</v>
      </c>
      <c r="ED56" s="28">
        <f>외인!ED56+기관!ED56</f>
        <v>20673.32</v>
      </c>
      <c r="EE56" s="28">
        <f>외인!EE56+기관!EE56</f>
        <v>15.02</v>
      </c>
      <c r="EF56" s="28">
        <f>외인!EF56+기관!EF56</f>
        <v>502678.14</v>
      </c>
      <c r="EG56" s="28">
        <f>외인!EG56+기관!EG56</f>
        <v>211.67999999999998</v>
      </c>
      <c r="EH56" s="28">
        <f>외인!EH56+기관!EH56</f>
        <v>332970.18</v>
      </c>
      <c r="EI56" s="28">
        <f>외인!EI56+기관!EI56</f>
        <v>-317.52</v>
      </c>
      <c r="EJ56" s="28">
        <f>외인!EJ56+기관!EJ56</f>
        <v>196122.2</v>
      </c>
      <c r="EK56" s="28">
        <f>외인!EK56+기관!EK56</f>
        <v>291.63</v>
      </c>
      <c r="EL56" s="28">
        <f>외인!EL56+기관!EL56</f>
        <v>65861.8</v>
      </c>
      <c r="EM56" s="28">
        <f>외인!EM56+기관!EM56</f>
        <v>7.9899999999999993</v>
      </c>
      <c r="EN56" s="28">
        <f>외인!EN56+기관!EN56</f>
        <v>84488.14</v>
      </c>
      <c r="EO56" s="28">
        <f>외인!EO56+기관!EO56</f>
        <v>132.93</v>
      </c>
      <c r="EP56" s="28">
        <f>외인!EP56+기관!EP56</f>
        <v>329801.09999999998</v>
      </c>
      <c r="EQ56" s="28">
        <f>외인!EQ56+기관!EQ56</f>
        <v>334.45</v>
      </c>
      <c r="ER56" s="28">
        <f>외인!ER56+기관!ER56</f>
        <v>28040.28</v>
      </c>
      <c r="ES56" s="28">
        <f>외인!ES56+기관!ES56</f>
        <v>62.699999999999996</v>
      </c>
      <c r="ET56" s="28">
        <f>외인!ET56+기관!ET56</f>
        <v>228793.32</v>
      </c>
      <c r="EU56" s="28">
        <f>외인!EU56+기관!EU56</f>
        <v>204.35</v>
      </c>
      <c r="EV56" s="28">
        <f>외인!EV56+기관!EV56</f>
        <v>88000.82</v>
      </c>
      <c r="EW56" s="28">
        <f>외인!EW56+기관!EW56</f>
        <v>-49.589999999999989</v>
      </c>
      <c r="EX56" s="28">
        <f>외인!EX56+기관!EX56</f>
        <v>107834.44</v>
      </c>
      <c r="EY56" s="28">
        <f>외인!EY56+기관!EY56</f>
        <v>20.509999999999998</v>
      </c>
    </row>
    <row r="57" spans="1:155">
      <c r="A57" s="27">
        <f>외인!A57</f>
        <v>46114</v>
      </c>
      <c r="B57" s="28">
        <f>외인!B57+기관!B57</f>
        <v>8360371.7599999998</v>
      </c>
      <c r="C57" s="28">
        <f>외인!C57+기관!C57</f>
        <v>-4900.8700000000008</v>
      </c>
      <c r="D57" s="28">
        <f>외인!D57+기관!D57</f>
        <v>1168923.26</v>
      </c>
      <c r="E57" s="28">
        <f>외인!E57+기관!E57</f>
        <v>-74.55</v>
      </c>
      <c r="F57" s="28">
        <f>외인!F57+기관!F57</f>
        <v>3588322.36</v>
      </c>
      <c r="G57" s="28">
        <f>외인!G57+기관!G57</f>
        <v>-3780.67</v>
      </c>
      <c r="H57" s="28">
        <f>외인!H57+기관!H57</f>
        <v>574094.84</v>
      </c>
      <c r="I57" s="28">
        <f>외인!I57+기관!I57</f>
        <v>1046.48</v>
      </c>
      <c r="J57" s="28">
        <f>외인!J57+기관!J57</f>
        <v>78406.98</v>
      </c>
      <c r="K57" s="28">
        <f>외인!K57+기관!K57</f>
        <v>156.18</v>
      </c>
      <c r="L57" s="28">
        <f>외인!L57+기관!L57</f>
        <v>532797.80000000005</v>
      </c>
      <c r="M57" s="28">
        <f>외인!M57+기관!M57</f>
        <v>1051.6499999999999</v>
      </c>
      <c r="N57" s="28">
        <f>외인!N57+기관!N57</f>
        <v>440519.66</v>
      </c>
      <c r="O57" s="28">
        <f>외인!O57+기관!O57</f>
        <v>-140.03</v>
      </c>
      <c r="P57" s="28">
        <f>외인!P57+기관!P57</f>
        <v>387357.3</v>
      </c>
      <c r="Q57" s="28">
        <f>외인!Q57+기관!Q57</f>
        <v>17.090000000000003</v>
      </c>
      <c r="R57" s="28">
        <f>외인!R57+기관!R57</f>
        <v>235661</v>
      </c>
      <c r="S57" s="28">
        <f>외인!S57+기관!S57</f>
        <v>-186.32999999999998</v>
      </c>
      <c r="T57" s="28">
        <f>외인!T57+기관!T57</f>
        <v>16806.12</v>
      </c>
      <c r="U57" s="28">
        <f>외인!U57+기관!U57</f>
        <v>12.219999999999999</v>
      </c>
      <c r="V57" s="28">
        <f>외인!V57+기관!V57</f>
        <v>197853.46</v>
      </c>
      <c r="W57" s="28">
        <f>외인!W57+기관!W57</f>
        <v>78.239999999999995</v>
      </c>
      <c r="X57" s="28">
        <f>외인!X57+기관!X57</f>
        <v>3488786.96</v>
      </c>
      <c r="Y57" s="28">
        <f>외인!Y57+기관!Y57</f>
        <v>-5968.59</v>
      </c>
      <c r="Z57" s="28">
        <f>외인!Z57+기관!Z57</f>
        <v>85212.98</v>
      </c>
      <c r="AA57" s="28">
        <f>외인!AA57+기관!AA57</f>
        <v>-23.590000000000003</v>
      </c>
      <c r="AB57" s="28">
        <f>외인!AB57+기관!AB57</f>
        <v>390192.38</v>
      </c>
      <c r="AC57" s="28">
        <f>외인!AC57+기관!AC57</f>
        <v>21.5</v>
      </c>
      <c r="AD57" s="28">
        <f>외인!AD57+기관!AD57</f>
        <v>37300.92</v>
      </c>
      <c r="AE57" s="28">
        <f>외인!AE57+기관!AE57</f>
        <v>-15.000000000000002</v>
      </c>
      <c r="AF57" s="28">
        <f>외인!AF57+기관!AF57</f>
        <v>48371.72</v>
      </c>
      <c r="AG57" s="28">
        <f>외인!AG57+기관!AG57</f>
        <v>17.420000000000002</v>
      </c>
      <c r="AH57" s="28">
        <f>외인!AH57+기관!AH57</f>
        <v>349779.26</v>
      </c>
      <c r="AI57" s="28">
        <f>외인!AI57+기관!AI57</f>
        <v>-329.21</v>
      </c>
      <c r="AJ57" s="28">
        <f>외인!AJ57+기관!AJ57</f>
        <v>206702.44</v>
      </c>
      <c r="AK57" s="28">
        <f>외인!AK57+기관!AK57</f>
        <v>-66.02000000000001</v>
      </c>
      <c r="AL57" s="28">
        <f>외인!AL57+기관!AL57</f>
        <v>163709.6</v>
      </c>
      <c r="AM57" s="28">
        <f>외인!AM57+기관!AM57</f>
        <v>30.05</v>
      </c>
      <c r="AN57" s="28">
        <f>외인!AN57+기관!AN57</f>
        <v>312830.96000000002</v>
      </c>
      <c r="AO57" s="28">
        <f>외인!AO57+기관!AO57</f>
        <v>-186.92000000000002</v>
      </c>
      <c r="AP57" s="28">
        <f>외인!AP57+기관!AP57</f>
        <v>219368.12</v>
      </c>
      <c r="AQ57" s="28">
        <f>외인!AQ57+기관!AQ57</f>
        <v>185.34</v>
      </c>
      <c r="AR57" s="28">
        <f>외인!AR57+기관!AR57</f>
        <v>45222.34</v>
      </c>
      <c r="AS57" s="28">
        <f>외인!AS57+기관!AS57</f>
        <v>-21.449999999999996</v>
      </c>
      <c r="AT57" s="28">
        <f>외인!AT57+기관!AT57</f>
        <v>146663.67999999999</v>
      </c>
      <c r="AU57" s="28">
        <f>외인!AU57+기관!AU57</f>
        <v>47.26</v>
      </c>
      <c r="AV57" s="28">
        <f>외인!AV57+기관!AV57</f>
        <v>94896.74</v>
      </c>
      <c r="AW57" s="28">
        <f>외인!AW57+기관!AW57</f>
        <v>142.21</v>
      </c>
      <c r="AX57" s="28">
        <f>외인!AX57+기관!AX57</f>
        <v>112950.86</v>
      </c>
      <c r="AY57" s="28">
        <f>외인!AY57+기관!AY57</f>
        <v>-92.389999999999986</v>
      </c>
      <c r="AZ57" s="28">
        <f>외인!AZ57+기관!AZ57</f>
        <v>3749363.18</v>
      </c>
      <c r="BA57" s="28">
        <f>외인!BA57+기관!BA57</f>
        <v>-5522.3799999999992</v>
      </c>
      <c r="BB57" s="28">
        <f>외인!BB57+기관!BB57</f>
        <v>187308.42</v>
      </c>
      <c r="BC57" s="28">
        <f>외인!BC57+기관!BC57</f>
        <v>-5.3999999999999986</v>
      </c>
      <c r="BD57" s="28">
        <f>외인!BD57+기관!BD57</f>
        <v>71404.320000000007</v>
      </c>
      <c r="BE57" s="28">
        <f>외인!BE57+기관!BE57</f>
        <v>-47.03</v>
      </c>
      <c r="BF57" s="28">
        <f>외인!BF57+기관!BF57</f>
        <v>0</v>
      </c>
      <c r="BG57" s="28">
        <f>외인!BG57+기관!BG57</f>
        <v>0</v>
      </c>
      <c r="BH57" s="28">
        <f>외인!BH57+기관!BH57</f>
        <v>170147.86</v>
      </c>
      <c r="BI57" s="28">
        <f>외인!BI57+기관!BI57</f>
        <v>208.78</v>
      </c>
      <c r="BJ57" s="28">
        <f>외인!BJ57+기관!BJ57</f>
        <v>225634.66</v>
      </c>
      <c r="BK57" s="28">
        <f>외인!BK57+기관!BK57</f>
        <v>7.9500000000000028</v>
      </c>
      <c r="BL57" s="28">
        <f>외인!BL57+기관!BL57</f>
        <v>90795.86</v>
      </c>
      <c r="BM57" s="28">
        <f>외인!BM57+기관!BM57</f>
        <v>-21.39</v>
      </c>
      <c r="BN57" s="28">
        <f>외인!BN57+기관!BN57</f>
        <v>87280.06</v>
      </c>
      <c r="BO57" s="28">
        <f>외인!BO57+기관!BO57</f>
        <v>3.1999999999999957</v>
      </c>
      <c r="BP57" s="28">
        <f>외인!BP57+기관!BP57</f>
        <v>132188.16</v>
      </c>
      <c r="BQ57" s="28">
        <f>외인!BQ57+기관!BQ57</f>
        <v>-136.59</v>
      </c>
      <c r="BR57" s="28">
        <f>외인!BR57+기관!BR57</f>
        <v>460357.5</v>
      </c>
      <c r="BS57" s="28">
        <f>외인!BS57+기관!BS57</f>
        <v>221.85999999999999</v>
      </c>
      <c r="BT57" s="28">
        <f>외인!BT57+기관!BT57</f>
        <v>3557214.18</v>
      </c>
      <c r="BU57" s="28">
        <f>외인!BU57+기관!BU57</f>
        <v>-6015.4</v>
      </c>
      <c r="BV57" s="28">
        <f>외인!BV57+기관!BV57</f>
        <v>706420.32</v>
      </c>
      <c r="BW57" s="28">
        <f>외인!BW57+기관!BW57</f>
        <v>526.19000000000005</v>
      </c>
      <c r="BX57" s="28">
        <f>외인!BX57+기관!BX57</f>
        <v>144117.48000000001</v>
      </c>
      <c r="BY57" s="28">
        <f>외인!BY57+기관!BY57</f>
        <v>8.9999999999996305E-2</v>
      </c>
      <c r="BZ57" s="28">
        <f>외인!BZ57+기관!BZ57</f>
        <v>476540.56</v>
      </c>
      <c r="CA57" s="28">
        <f>외인!CA57+기관!CA57</f>
        <v>-156.88</v>
      </c>
      <c r="CB57" s="28">
        <f>외인!CB57+기관!CB57</f>
        <v>23954.02</v>
      </c>
      <c r="CC57" s="28">
        <f>외인!CC57+기관!CC57</f>
        <v>-26.9</v>
      </c>
      <c r="CD57" s="28">
        <f>외인!CD57+기관!CD57</f>
        <v>57547.28</v>
      </c>
      <c r="CE57" s="28">
        <f>외인!CE57+기관!CE57</f>
        <v>-58.08</v>
      </c>
      <c r="CF57" s="28">
        <f>외인!CF57+기관!CF57</f>
        <v>46822</v>
      </c>
      <c r="CG57" s="28">
        <f>외인!CG57+기관!CG57</f>
        <v>63.26</v>
      </c>
      <c r="CH57" s="28">
        <f>외인!CH57+기관!CH57</f>
        <v>131226.48000000001</v>
      </c>
      <c r="CI57" s="28">
        <f>외인!CI57+기관!CI57</f>
        <v>153.19</v>
      </c>
      <c r="CJ57" s="28">
        <f>외인!CJ57+기관!CJ57</f>
        <v>734671.92</v>
      </c>
      <c r="CK57" s="28">
        <f>외인!CK57+기관!CK57</f>
        <v>-329.58</v>
      </c>
      <c r="CL57" s="28">
        <f>외인!CL57+기관!CL57</f>
        <v>444196.1</v>
      </c>
      <c r="CM57" s="28">
        <f>외인!CM57+기관!CM57</f>
        <v>-14.660000000000025</v>
      </c>
      <c r="CN57" s="28">
        <f>외인!CN57+기관!CN57</f>
        <v>221445.6</v>
      </c>
      <c r="CO57" s="28">
        <f>외인!CO57+기관!CO57</f>
        <v>-21.310000000000002</v>
      </c>
      <c r="CP57" s="28">
        <f>외인!CP57+기관!CP57</f>
        <v>188392.22</v>
      </c>
      <c r="CQ57" s="28">
        <f>외인!CQ57+기관!CQ57</f>
        <v>-6.259999999999998</v>
      </c>
      <c r="CR57" s="28">
        <f>외인!CR57+기관!CR57</f>
        <v>302769.2</v>
      </c>
      <c r="CS57" s="28">
        <f>외인!CS57+기관!CS57</f>
        <v>-67.480000000000018</v>
      </c>
      <c r="CT57" s="28">
        <f>외인!CT57+기관!CT57</f>
        <v>213466.22</v>
      </c>
      <c r="CU57" s="28">
        <f>외인!CU57+기관!CU57</f>
        <v>64.17</v>
      </c>
      <c r="CV57" s="28">
        <f>외인!CV57+기관!CV57</f>
        <v>3557214.18</v>
      </c>
      <c r="CW57" s="28">
        <f>외인!CW57+기관!CW57</f>
        <v>-6015.4</v>
      </c>
      <c r="CX57" s="28">
        <f>외인!CX57+기관!CX57</f>
        <v>409239.3</v>
      </c>
      <c r="CY57" s="28">
        <f>외인!CY57+기관!CY57</f>
        <v>985.55</v>
      </c>
      <c r="CZ57" s="28">
        <f>외인!CZ57+기관!CZ57</f>
        <v>32107.040000000001</v>
      </c>
      <c r="DA57" s="28">
        <f>외인!DA57+기관!DA57</f>
        <v>-20.350000000000001</v>
      </c>
      <c r="DB57" s="28">
        <f>외인!DB57+기관!DB57</f>
        <v>71404.320000000007</v>
      </c>
      <c r="DC57" s="28">
        <f>외인!DC57+기관!DC57</f>
        <v>-47.03</v>
      </c>
      <c r="DD57" s="28">
        <f>외인!DD57+기관!DD57</f>
        <v>16806.12</v>
      </c>
      <c r="DE57" s="28">
        <f>외인!DE57+기관!DE57</f>
        <v>12.219999999999999</v>
      </c>
      <c r="DF57" s="28">
        <f>외인!DF57+기관!DF57</f>
        <v>108008.16</v>
      </c>
      <c r="DG57" s="28">
        <f>외인!DG57+기관!DG57</f>
        <v>13.11</v>
      </c>
      <c r="DH57" s="28">
        <f>외인!DH57+기관!DH57</f>
        <v>42070.32</v>
      </c>
      <c r="DI57" s="28">
        <f>외인!DI57+기관!DI57</f>
        <v>-47.38</v>
      </c>
      <c r="DJ57" s="28">
        <f>외인!DJ57+기관!DJ57</f>
        <v>1073106.3</v>
      </c>
      <c r="DK57" s="28">
        <f>외인!DK57+기관!DK57</f>
        <v>407.66</v>
      </c>
      <c r="DL57" s="28">
        <f>외인!DL57+기관!DL57</f>
        <v>173285.6</v>
      </c>
      <c r="DM57" s="28">
        <f>외인!DM57+기관!DM57</f>
        <v>-23.899999999999991</v>
      </c>
      <c r="DN57" s="28">
        <f>외인!DN57+기관!DN57</f>
        <v>3557214.18</v>
      </c>
      <c r="DO57" s="28">
        <f>외인!DO57+기관!DO57</f>
        <v>-6015.4</v>
      </c>
      <c r="DP57" s="28">
        <f>외인!DP57+기관!DP57</f>
        <v>156233.06</v>
      </c>
      <c r="DQ57" s="28">
        <f>외인!DQ57+기관!DQ57</f>
        <v>-178.98999999999998</v>
      </c>
      <c r="DR57" s="28">
        <f>외인!DR57+기관!DR57</f>
        <v>81620.179999999993</v>
      </c>
      <c r="DS57" s="28">
        <f>외인!DS57+기관!DS57</f>
        <v>145.69999999999999</v>
      </c>
      <c r="DT57" s="28">
        <f>외인!DT57+기관!DT57</f>
        <v>235661</v>
      </c>
      <c r="DU57" s="28">
        <f>외인!DU57+기관!DU57</f>
        <v>-186.32999999999998</v>
      </c>
      <c r="DV57" s="28">
        <f>외인!DV57+기관!DV57</f>
        <v>66550.62</v>
      </c>
      <c r="DW57" s="28">
        <f>외인!DW57+기관!DW57</f>
        <v>118.91</v>
      </c>
      <c r="DX57" s="28">
        <f>외인!DX57+기관!DX57</f>
        <v>197853.46</v>
      </c>
      <c r="DY57" s="28">
        <f>외인!DY57+기관!DY57</f>
        <v>78.239999999999995</v>
      </c>
      <c r="DZ57" s="28">
        <f>외인!DZ57+기관!DZ57</f>
        <v>16759.919999999998</v>
      </c>
      <c r="EA57" s="28">
        <f>외인!EA57+기관!EA57</f>
        <v>-2.2999999999999998</v>
      </c>
      <c r="EB57" s="28">
        <f>외인!EB57+기관!EB57</f>
        <v>24041.46</v>
      </c>
      <c r="EC57" s="28">
        <f>외인!EC57+기관!EC57</f>
        <v>-10.489999999999998</v>
      </c>
      <c r="ED57" s="28">
        <f>외인!ED57+기관!ED57</f>
        <v>20066.400000000001</v>
      </c>
      <c r="EE57" s="28">
        <f>외인!EE57+기관!EE57</f>
        <v>-2.1799999999999997</v>
      </c>
      <c r="EF57" s="28">
        <f>외인!EF57+기관!EF57</f>
        <v>478674.76</v>
      </c>
      <c r="EG57" s="28">
        <f>외인!EG57+기관!EG57</f>
        <v>-161.85999999999996</v>
      </c>
      <c r="EH57" s="28">
        <f>외인!EH57+기관!EH57</f>
        <v>315799.24</v>
      </c>
      <c r="EI57" s="28">
        <f>외인!EI57+기관!EI57</f>
        <v>-250.03</v>
      </c>
      <c r="EJ57" s="28">
        <f>외인!EJ57+기관!EJ57</f>
        <v>189788.3</v>
      </c>
      <c r="EK57" s="28">
        <f>외인!EK57+기관!EK57</f>
        <v>305.47000000000003</v>
      </c>
      <c r="EL57" s="28">
        <f>외인!EL57+기관!EL57</f>
        <v>62519.16</v>
      </c>
      <c r="EM57" s="28">
        <f>외인!EM57+기관!EM57</f>
        <v>-53</v>
      </c>
      <c r="EN57" s="28">
        <f>외인!EN57+기관!EN57</f>
        <v>81620.179999999993</v>
      </c>
      <c r="EO57" s="28">
        <f>외인!EO57+기관!EO57</f>
        <v>145.69999999999999</v>
      </c>
      <c r="EP57" s="28">
        <f>외인!EP57+기관!EP57</f>
        <v>338870.28</v>
      </c>
      <c r="EQ57" s="28">
        <f>외인!EQ57+기관!EQ57</f>
        <v>700.03</v>
      </c>
      <c r="ER57" s="28">
        <f>외인!ER57+기관!ER57</f>
        <v>26704.76</v>
      </c>
      <c r="ES57" s="28">
        <f>외인!ES57+기관!ES57</f>
        <v>92.05</v>
      </c>
      <c r="ET57" s="28">
        <f>외인!ET57+기관!ET57</f>
        <v>219368.12</v>
      </c>
      <c r="EU57" s="28">
        <f>외인!EU57+기관!EU57</f>
        <v>185.34</v>
      </c>
      <c r="EV57" s="28">
        <f>외인!EV57+기관!EV57</f>
        <v>85212.98</v>
      </c>
      <c r="EW57" s="28">
        <f>외인!EW57+기관!EW57</f>
        <v>-23.590000000000003</v>
      </c>
      <c r="EX57" s="28">
        <f>외인!EX57+기관!EX57</f>
        <v>103179.24</v>
      </c>
      <c r="EY57" s="28">
        <f>외인!EY57+기관!EY57</f>
        <v>17.329999999999998</v>
      </c>
    </row>
    <row r="58" spans="1:155">
      <c r="A58" s="27">
        <f>외인!A58</f>
        <v>46115</v>
      </c>
      <c r="B58" s="28">
        <f>외인!B58+기관!B58</f>
        <v>8589084.5600000005</v>
      </c>
      <c r="C58" s="28">
        <f>외인!C58+기관!C58</f>
        <v>-708.25</v>
      </c>
      <c r="D58" s="28">
        <f>외인!D58+기관!D58</f>
        <v>1177202.1399999999</v>
      </c>
      <c r="E58" s="28">
        <f>외인!E58+기관!E58</f>
        <v>-305.44999999999993</v>
      </c>
      <c r="F58" s="28">
        <f>외인!F58+기관!F58</f>
        <v>3690116.66</v>
      </c>
      <c r="G58" s="28">
        <f>외인!G58+기관!G58</f>
        <v>-1546.38</v>
      </c>
      <c r="H58" s="28">
        <f>외인!H58+기관!H58</f>
        <v>572327.43999999994</v>
      </c>
      <c r="I58" s="28">
        <f>외인!I58+기관!I58</f>
        <v>797.93</v>
      </c>
      <c r="J58" s="28">
        <f>외인!J58+기관!J58</f>
        <v>76973.88</v>
      </c>
      <c r="K58" s="28">
        <f>외인!K58+기관!K58</f>
        <v>48.209999999999994</v>
      </c>
      <c r="L58" s="28">
        <f>외인!L58+기관!L58</f>
        <v>530715.5</v>
      </c>
      <c r="M58" s="28">
        <f>외인!M58+기관!M58</f>
        <v>852.51</v>
      </c>
      <c r="N58" s="28">
        <f>외인!N58+기관!N58</f>
        <v>442249.46</v>
      </c>
      <c r="O58" s="28">
        <f>외인!O58+기관!O58</f>
        <v>-147.61000000000001</v>
      </c>
      <c r="P58" s="28">
        <f>외인!P58+기관!P58</f>
        <v>384381.38</v>
      </c>
      <c r="Q58" s="28">
        <f>외인!Q58+기관!Q58</f>
        <v>-43.61</v>
      </c>
      <c r="R58" s="28">
        <f>외인!R58+기관!R58</f>
        <v>237275.78</v>
      </c>
      <c r="S58" s="28">
        <f>외인!S58+기관!S58</f>
        <v>-207.24</v>
      </c>
      <c r="T58" s="28">
        <f>외인!T58+기관!T58</f>
        <v>16854.740000000002</v>
      </c>
      <c r="U58" s="28">
        <f>외인!U58+기관!U58</f>
        <v>18.53</v>
      </c>
      <c r="V58" s="28">
        <f>외인!V58+기관!V58</f>
        <v>199757.72</v>
      </c>
      <c r="W58" s="28">
        <f>외인!W58+기관!W58</f>
        <v>70.28</v>
      </c>
      <c r="X58" s="28">
        <f>외인!X58+기관!X58</f>
        <v>3650847.78</v>
      </c>
      <c r="Y58" s="28">
        <f>외인!Y58+기관!Y58</f>
        <v>-2507.3000000000002</v>
      </c>
      <c r="Z58" s="28">
        <f>외인!Z58+기관!Z58</f>
        <v>84842.14</v>
      </c>
      <c r="AA58" s="28">
        <f>외인!AA58+기관!AA58</f>
        <v>-16.169999999999998</v>
      </c>
      <c r="AB58" s="28">
        <f>외인!AB58+기관!AB58</f>
        <v>388221.92</v>
      </c>
      <c r="AC58" s="28">
        <f>외인!AC58+기관!AC58</f>
        <v>-34.700000000000045</v>
      </c>
      <c r="AD58" s="28">
        <f>외인!AD58+기관!AD58</f>
        <v>36928.660000000003</v>
      </c>
      <c r="AE58" s="28">
        <f>외인!AE58+기관!AE58</f>
        <v>-65.63</v>
      </c>
      <c r="AF58" s="28">
        <f>외인!AF58+기관!AF58</f>
        <v>48424.800000000003</v>
      </c>
      <c r="AG58" s="28">
        <f>외인!AG58+기관!AG58</f>
        <v>26.5</v>
      </c>
      <c r="AH58" s="28">
        <f>외인!AH58+기관!AH58</f>
        <v>372704.72</v>
      </c>
      <c r="AI58" s="28">
        <f>외인!AI58+기관!AI58</f>
        <v>-119.63</v>
      </c>
      <c r="AJ58" s="28">
        <f>외인!AJ58+기관!AJ58</f>
        <v>206642.46</v>
      </c>
      <c r="AK58" s="28">
        <f>외인!AK58+기관!AK58</f>
        <v>-128</v>
      </c>
      <c r="AL58" s="28">
        <f>외인!AL58+기관!AL58</f>
        <v>163955.74</v>
      </c>
      <c r="AM58" s="28">
        <f>외인!AM58+기관!AM58</f>
        <v>-15.93</v>
      </c>
      <c r="AN58" s="28">
        <f>외인!AN58+기관!AN58</f>
        <v>314789.26</v>
      </c>
      <c r="AO58" s="28">
        <f>외인!AO58+기관!AO58</f>
        <v>-150.44</v>
      </c>
      <c r="AP58" s="28">
        <f>외인!AP58+기관!AP58</f>
        <v>221806</v>
      </c>
      <c r="AQ58" s="28">
        <f>외인!AQ58+기관!AQ58</f>
        <v>-6.4199999999999875</v>
      </c>
      <c r="AR58" s="28">
        <f>외인!AR58+기관!AR58</f>
        <v>44634.46</v>
      </c>
      <c r="AS58" s="28">
        <f>외인!AS58+기관!AS58</f>
        <v>-128.52000000000001</v>
      </c>
      <c r="AT58" s="28">
        <f>외인!AT58+기관!AT58</f>
        <v>145287.06</v>
      </c>
      <c r="AU58" s="28">
        <f>외인!AU58+기관!AU58</f>
        <v>-53.59</v>
      </c>
      <c r="AV58" s="28">
        <f>외인!AV58+기관!AV58</f>
        <v>94898.42</v>
      </c>
      <c r="AW58" s="28">
        <f>외인!AW58+기관!AW58</f>
        <v>128.80000000000001</v>
      </c>
      <c r="AX58" s="28">
        <f>외인!AX58+기관!AX58</f>
        <v>117547.12</v>
      </c>
      <c r="AY58" s="28">
        <f>외인!AY58+기관!AY58</f>
        <v>14.939999999999998</v>
      </c>
      <c r="AZ58" s="28">
        <f>외인!AZ58+기관!AZ58</f>
        <v>3915768.8</v>
      </c>
      <c r="BA58" s="28">
        <f>외인!BA58+기관!BA58</f>
        <v>-1878.1699999999996</v>
      </c>
      <c r="BB58" s="28">
        <f>외인!BB58+기관!BB58</f>
        <v>188655.04</v>
      </c>
      <c r="BC58" s="28">
        <f>외인!BC58+기관!BC58</f>
        <v>2.34</v>
      </c>
      <c r="BD58" s="28">
        <f>외인!BD58+기관!BD58</f>
        <v>70918.36</v>
      </c>
      <c r="BE58" s="28">
        <f>외인!BE58+기관!BE58</f>
        <v>-43.96</v>
      </c>
      <c r="BF58" s="28">
        <f>외인!BF58+기관!BF58</f>
        <v>0</v>
      </c>
      <c r="BG58" s="28">
        <f>외인!BG58+기관!BG58</f>
        <v>0</v>
      </c>
      <c r="BH58" s="28">
        <f>외인!BH58+기관!BH58</f>
        <v>178446.4</v>
      </c>
      <c r="BI58" s="28">
        <f>외인!BI58+기관!BI58</f>
        <v>548.56999999999994</v>
      </c>
      <c r="BJ58" s="28">
        <f>외인!BJ58+기관!BJ58</f>
        <v>228130.7</v>
      </c>
      <c r="BK58" s="28">
        <f>외인!BK58+기관!BK58</f>
        <v>-45.44</v>
      </c>
      <c r="BL58" s="28">
        <f>외인!BL58+기관!BL58</f>
        <v>91922.64</v>
      </c>
      <c r="BM58" s="28">
        <f>외인!BM58+기관!BM58</f>
        <v>8.61</v>
      </c>
      <c r="BN58" s="28">
        <f>외인!BN58+기관!BN58</f>
        <v>89627.36</v>
      </c>
      <c r="BO58" s="28">
        <f>외인!BO58+기관!BO58</f>
        <v>31.940000000000005</v>
      </c>
      <c r="BP58" s="28">
        <f>외인!BP58+기관!BP58</f>
        <v>136729.72</v>
      </c>
      <c r="BQ58" s="28">
        <f>외인!BQ58+기관!BQ58</f>
        <v>-39.340000000000003</v>
      </c>
      <c r="BR58" s="28">
        <f>외인!BR58+기관!BR58</f>
        <v>468114.38</v>
      </c>
      <c r="BS58" s="28">
        <f>외인!BS58+기관!BS58</f>
        <v>123.80999999999997</v>
      </c>
      <c r="BT58" s="28">
        <f>외인!BT58+기관!BT58</f>
        <v>3718768.74</v>
      </c>
      <c r="BU58" s="28">
        <f>외인!BU58+기관!BU58</f>
        <v>-2537.92</v>
      </c>
      <c r="BV58" s="28">
        <f>외인!BV58+기관!BV58</f>
        <v>725965.92</v>
      </c>
      <c r="BW58" s="28">
        <f>외인!BW58+기관!BW58</f>
        <v>886.57</v>
      </c>
      <c r="BX58" s="28">
        <f>외인!BX58+기관!BX58</f>
        <v>143698.72</v>
      </c>
      <c r="BY58" s="28">
        <f>외인!BY58+기관!BY58</f>
        <v>-54.769999999999996</v>
      </c>
      <c r="BZ58" s="28">
        <f>외인!BZ58+기관!BZ58</f>
        <v>478745</v>
      </c>
      <c r="CA58" s="28">
        <f>외인!CA58+기관!CA58</f>
        <v>-166.37</v>
      </c>
      <c r="CB58" s="28">
        <f>외인!CB58+기관!CB58</f>
        <v>23525.34</v>
      </c>
      <c r="CC58" s="28">
        <f>외인!CC58+기관!CC58</f>
        <v>-60.7</v>
      </c>
      <c r="CD58" s="28">
        <f>외인!CD58+기관!CD58</f>
        <v>57802.26</v>
      </c>
      <c r="CE58" s="28">
        <f>외인!CE58+기관!CE58</f>
        <v>-52.95</v>
      </c>
      <c r="CF58" s="28">
        <f>외인!CF58+기관!CF58</f>
        <v>46525.120000000003</v>
      </c>
      <c r="CG58" s="28">
        <f>외인!CG58+기관!CG58</f>
        <v>17.160000000000004</v>
      </c>
      <c r="CH58" s="28">
        <f>외인!CH58+기관!CH58</f>
        <v>131630.16</v>
      </c>
      <c r="CI58" s="28">
        <f>외인!CI58+기관!CI58</f>
        <v>137.23000000000002</v>
      </c>
      <c r="CJ58" s="28">
        <f>외인!CJ58+기관!CJ58</f>
        <v>731197.38</v>
      </c>
      <c r="CK58" s="28">
        <f>외인!CK58+기관!CK58</f>
        <v>-583.09</v>
      </c>
      <c r="CL58" s="28">
        <f>외인!CL58+기관!CL58</f>
        <v>442707.08</v>
      </c>
      <c r="CM58" s="28">
        <f>외인!CM58+기관!CM58</f>
        <v>-46.910000000000025</v>
      </c>
      <c r="CN58" s="28">
        <f>외인!CN58+기관!CN58</f>
        <v>224367.76</v>
      </c>
      <c r="CO58" s="28">
        <f>외인!CO58+기관!CO58</f>
        <v>-37.330000000000013</v>
      </c>
      <c r="CP58" s="28">
        <f>외인!CP58+기관!CP58</f>
        <v>189765.1</v>
      </c>
      <c r="CQ58" s="28">
        <f>외인!CQ58+기관!CQ58</f>
        <v>1.759999999999998</v>
      </c>
      <c r="CR58" s="28">
        <f>외인!CR58+기관!CR58</f>
        <v>303820.44</v>
      </c>
      <c r="CS58" s="28">
        <f>외인!CS58+기관!CS58</f>
        <v>-138.57</v>
      </c>
      <c r="CT58" s="28">
        <f>외인!CT58+기관!CT58</f>
        <v>221752.42</v>
      </c>
      <c r="CU58" s="28">
        <f>외인!CU58+기관!CU58</f>
        <v>394.26</v>
      </c>
      <c r="CV58" s="28">
        <f>외인!CV58+기관!CV58</f>
        <v>3718768.74</v>
      </c>
      <c r="CW58" s="28">
        <f>외인!CW58+기관!CW58</f>
        <v>-2537.92</v>
      </c>
      <c r="CX58" s="28">
        <f>외인!CX58+기관!CX58</f>
        <v>406168.64</v>
      </c>
      <c r="CY58" s="28">
        <f>외인!CY58+기관!CY58</f>
        <v>790.39</v>
      </c>
      <c r="CZ58" s="28">
        <f>외인!CZ58+기관!CZ58</f>
        <v>31888.9</v>
      </c>
      <c r="DA58" s="28">
        <f>외인!DA58+기관!DA58</f>
        <v>-37.369999999999997</v>
      </c>
      <c r="DB58" s="28">
        <f>외인!DB58+기관!DB58</f>
        <v>70918.36</v>
      </c>
      <c r="DC58" s="28">
        <f>외인!DC58+기관!DC58</f>
        <v>-43.96</v>
      </c>
      <c r="DD58" s="28">
        <f>외인!DD58+기관!DD58</f>
        <v>16854.740000000002</v>
      </c>
      <c r="DE58" s="28">
        <f>외인!DE58+기관!DE58</f>
        <v>18.53</v>
      </c>
      <c r="DF58" s="28">
        <f>외인!DF58+기관!DF58</f>
        <v>107748.14</v>
      </c>
      <c r="DG58" s="28">
        <f>외인!DG58+기관!DG58</f>
        <v>-41.100000000000009</v>
      </c>
      <c r="DH58" s="28">
        <f>외인!DH58+기관!DH58</f>
        <v>42147.22</v>
      </c>
      <c r="DI58" s="28">
        <f>외인!DI58+기관!DI58</f>
        <v>-44.010000000000005</v>
      </c>
      <c r="DJ58" s="28">
        <f>외인!DJ58+기관!DJ58</f>
        <v>1099975.1399999999</v>
      </c>
      <c r="DK58" s="28">
        <f>외인!DK58+기관!DK58</f>
        <v>400.38</v>
      </c>
      <c r="DL58" s="28">
        <f>외인!DL58+기관!DL58</f>
        <v>175940.38</v>
      </c>
      <c r="DM58" s="28">
        <f>외인!DM58+기관!DM58</f>
        <v>-35.520000000000003</v>
      </c>
      <c r="DN58" s="28">
        <f>외인!DN58+기관!DN58</f>
        <v>3718768.74</v>
      </c>
      <c r="DO58" s="28">
        <f>외인!DO58+기관!DO58</f>
        <v>-2537.92</v>
      </c>
      <c r="DP58" s="28">
        <f>외인!DP58+기관!DP58</f>
        <v>155974.1</v>
      </c>
      <c r="DQ58" s="28">
        <f>외인!DQ58+기관!DQ58</f>
        <v>-269.03999999999996</v>
      </c>
      <c r="DR58" s="28">
        <f>외인!DR58+기관!DR58</f>
        <v>80151.86</v>
      </c>
      <c r="DS58" s="28">
        <f>외인!DS58+기관!DS58</f>
        <v>45.05</v>
      </c>
      <c r="DT58" s="28">
        <f>외인!DT58+기관!DT58</f>
        <v>237275.78</v>
      </c>
      <c r="DU58" s="28">
        <f>외인!DU58+기관!DU58</f>
        <v>-207.24</v>
      </c>
      <c r="DV58" s="28">
        <f>외인!DV58+기관!DV58</f>
        <v>65976.740000000005</v>
      </c>
      <c r="DW58" s="28">
        <f>외인!DW58+기관!DW58</f>
        <v>68.419999999999987</v>
      </c>
      <c r="DX58" s="28">
        <f>외인!DX58+기관!DX58</f>
        <v>199757.72</v>
      </c>
      <c r="DY58" s="28">
        <f>외인!DY58+기관!DY58</f>
        <v>70.28</v>
      </c>
      <c r="DZ58" s="28">
        <f>외인!DZ58+기관!DZ58</f>
        <v>16995.560000000001</v>
      </c>
      <c r="EA58" s="28">
        <f>외인!EA58+기관!EA58</f>
        <v>1.25</v>
      </c>
      <c r="EB58" s="28">
        <f>외인!EB58+기관!EB58</f>
        <v>24018.9</v>
      </c>
      <c r="EC58" s="28">
        <f>외인!EC58+기관!EC58</f>
        <v>-16.740000000000002</v>
      </c>
      <c r="ED58" s="28">
        <f>외인!ED58+기관!ED58</f>
        <v>20315.900000000001</v>
      </c>
      <c r="EE58" s="28">
        <f>외인!EE58+기관!EE58</f>
        <v>-8.0400000000000009</v>
      </c>
      <c r="EF58" s="28">
        <f>외인!EF58+기관!EF58</f>
        <v>475582.5</v>
      </c>
      <c r="EG58" s="28">
        <f>외인!EG58+기관!EG58</f>
        <v>-287.79000000000002</v>
      </c>
      <c r="EH58" s="28">
        <f>외인!EH58+기관!EH58</f>
        <v>321831.14</v>
      </c>
      <c r="EI58" s="28">
        <f>외인!EI58+기관!EI58</f>
        <v>-174.75</v>
      </c>
      <c r="EJ58" s="28">
        <f>외인!EJ58+기관!EJ58</f>
        <v>188290.12</v>
      </c>
      <c r="EK58" s="28">
        <f>외인!EK58+기관!EK58</f>
        <v>202.38000000000002</v>
      </c>
      <c r="EL58" s="28">
        <f>외인!EL58+기관!EL58</f>
        <v>62782.94</v>
      </c>
      <c r="EM58" s="28">
        <f>외인!EM58+기관!EM58</f>
        <v>-48.22</v>
      </c>
      <c r="EN58" s="28">
        <f>외인!EN58+기관!EN58</f>
        <v>80151.86</v>
      </c>
      <c r="EO58" s="28">
        <f>외인!EO58+기관!EO58</f>
        <v>45.05</v>
      </c>
      <c r="EP58" s="28">
        <f>외인!EP58+기관!EP58</f>
        <v>350225.66</v>
      </c>
      <c r="EQ58" s="28">
        <f>외인!EQ58+기관!EQ58</f>
        <v>938.58</v>
      </c>
      <c r="ER58" s="28">
        <f>외인!ER58+기관!ER58</f>
        <v>27237.22</v>
      </c>
      <c r="ES58" s="28">
        <f>외인!ES58+기관!ES58</f>
        <v>104.47</v>
      </c>
      <c r="ET58" s="28">
        <f>외인!ET58+기관!ET58</f>
        <v>221806</v>
      </c>
      <c r="EU58" s="28">
        <f>외인!EU58+기관!EU58</f>
        <v>-6.4199999999999875</v>
      </c>
      <c r="EV58" s="28">
        <f>외인!EV58+기관!EV58</f>
        <v>84842.14</v>
      </c>
      <c r="EW58" s="28">
        <f>외인!EW58+기관!EW58</f>
        <v>-16.169999999999998</v>
      </c>
      <c r="EX58" s="28">
        <f>외인!EX58+기관!EX58</f>
        <v>104922.96</v>
      </c>
      <c r="EY58" s="28">
        <f>외인!EY58+기관!EY58</f>
        <v>17.940000000000001</v>
      </c>
    </row>
    <row r="59" spans="1:155">
      <c r="A59" s="27">
        <f>외인!A59</f>
        <v>46118</v>
      </c>
      <c r="B59" s="28">
        <f>외인!B59+기관!B59</f>
        <v>8705302.5199999996</v>
      </c>
      <c r="C59" s="28">
        <f>외인!C59+기관!C59</f>
        <v>1218.8800000000001</v>
      </c>
      <c r="D59" s="28">
        <f>외인!D59+기관!D59</f>
        <v>1159325.72</v>
      </c>
      <c r="E59" s="28">
        <f>외인!E59+기관!E59</f>
        <v>-328.52</v>
      </c>
      <c r="F59" s="28">
        <f>외인!F59+기관!F59</f>
        <v>3782333.28</v>
      </c>
      <c r="G59" s="28">
        <f>외인!G59+기관!G59</f>
        <v>-402.42000000000007</v>
      </c>
      <c r="H59" s="28">
        <f>외인!H59+기관!H59</f>
        <v>587805.84</v>
      </c>
      <c r="I59" s="28">
        <f>외인!I59+기관!I59</f>
        <v>786.39</v>
      </c>
      <c r="J59" s="28">
        <f>외인!J59+기관!J59</f>
        <v>76913.919999999998</v>
      </c>
      <c r="K59" s="28">
        <f>외인!K59+기관!K59</f>
        <v>44.04</v>
      </c>
      <c r="L59" s="28">
        <f>외인!L59+기관!L59</f>
        <v>545089.96</v>
      </c>
      <c r="M59" s="28">
        <f>외인!M59+기관!M59</f>
        <v>800.75</v>
      </c>
      <c r="N59" s="28">
        <f>외인!N59+기관!N59</f>
        <v>442410.9</v>
      </c>
      <c r="O59" s="28">
        <f>외인!O59+기관!O59</f>
        <v>-110.89</v>
      </c>
      <c r="P59" s="28">
        <f>외인!P59+기관!P59</f>
        <v>383012.58</v>
      </c>
      <c r="Q59" s="28">
        <f>외인!Q59+기관!Q59</f>
        <v>30.5</v>
      </c>
      <c r="R59" s="28">
        <f>외인!R59+기관!R59</f>
        <v>237432.02</v>
      </c>
      <c r="S59" s="28">
        <f>외인!S59+기관!S59</f>
        <v>-263.10000000000002</v>
      </c>
      <c r="T59" s="28">
        <f>외인!T59+기관!T59</f>
        <v>17037.439999999999</v>
      </c>
      <c r="U59" s="28">
        <f>외인!U59+기관!U59</f>
        <v>14.820000000000002</v>
      </c>
      <c r="V59" s="28">
        <f>외인!V59+기관!V59</f>
        <v>197710.22</v>
      </c>
      <c r="W59" s="28">
        <f>외인!W59+기관!W59</f>
        <v>205.89999999999998</v>
      </c>
      <c r="X59" s="28">
        <f>외인!X59+기관!X59</f>
        <v>3743816.48</v>
      </c>
      <c r="Y59" s="28">
        <f>외인!Y59+기관!Y59</f>
        <v>-484.84000000000015</v>
      </c>
      <c r="Z59" s="28">
        <f>외인!Z59+기관!Z59</f>
        <v>85194.26</v>
      </c>
      <c r="AA59" s="28">
        <f>외인!AA59+기관!AA59</f>
        <v>-18.919999999999998</v>
      </c>
      <c r="AB59" s="28">
        <f>외인!AB59+기관!AB59</f>
        <v>394086.1</v>
      </c>
      <c r="AC59" s="28">
        <f>외인!AC59+기관!AC59</f>
        <v>15.740000000000009</v>
      </c>
      <c r="AD59" s="28">
        <f>외인!AD59+기관!AD59</f>
        <v>36897.879999999997</v>
      </c>
      <c r="AE59" s="28">
        <f>외인!AE59+기관!AE59</f>
        <v>-60.4</v>
      </c>
      <c r="AF59" s="28">
        <f>외인!AF59+기관!AF59</f>
        <v>48311.54</v>
      </c>
      <c r="AG59" s="28">
        <f>외인!AG59+기관!AG59</f>
        <v>30.560000000000002</v>
      </c>
      <c r="AH59" s="28">
        <f>외인!AH59+기관!AH59</f>
        <v>363608.76</v>
      </c>
      <c r="AI59" s="28">
        <f>외인!AI59+기관!AI59</f>
        <v>-142.53000000000003</v>
      </c>
      <c r="AJ59" s="28">
        <f>외인!AJ59+기관!AJ59</f>
        <v>204927.54</v>
      </c>
      <c r="AK59" s="28">
        <f>외인!AK59+기관!AK59</f>
        <v>-134.51</v>
      </c>
      <c r="AL59" s="28">
        <f>외인!AL59+기관!AL59</f>
        <v>163382.24</v>
      </c>
      <c r="AM59" s="28">
        <f>외인!AM59+기관!AM59</f>
        <v>-15.130000000000003</v>
      </c>
      <c r="AN59" s="28">
        <f>외인!AN59+기관!AN59</f>
        <v>314984.7</v>
      </c>
      <c r="AO59" s="28">
        <f>외인!AO59+기관!AO59</f>
        <v>-104.98</v>
      </c>
      <c r="AP59" s="28">
        <f>외인!AP59+기관!AP59</f>
        <v>226244.88</v>
      </c>
      <c r="AQ59" s="28">
        <f>외인!AQ59+기관!AQ59</f>
        <v>32.740000000000009</v>
      </c>
      <c r="AR59" s="28">
        <f>외인!AR59+기관!AR59</f>
        <v>44811.54</v>
      </c>
      <c r="AS59" s="28">
        <f>외인!AS59+기관!AS59</f>
        <v>-115.10000000000001</v>
      </c>
      <c r="AT59" s="28">
        <f>외인!AT59+기관!AT59</f>
        <v>145713.94</v>
      </c>
      <c r="AU59" s="28">
        <f>외인!AU59+기관!AU59</f>
        <v>-54.059999999999995</v>
      </c>
      <c r="AV59" s="28">
        <f>외인!AV59+기관!AV59</f>
        <v>94450.96</v>
      </c>
      <c r="AW59" s="28">
        <f>외인!AW59+기관!AW59</f>
        <v>153.49</v>
      </c>
      <c r="AX59" s="28">
        <f>외인!AX59+기관!AX59</f>
        <v>120186.94</v>
      </c>
      <c r="AY59" s="28">
        <f>외인!AY59+기관!AY59</f>
        <v>-56.890000000000015</v>
      </c>
      <c r="AZ59" s="28">
        <f>외인!AZ59+기관!AZ59</f>
        <v>4013218.02</v>
      </c>
      <c r="BA59" s="28">
        <f>외인!BA59+기관!BA59</f>
        <v>136.67999999999984</v>
      </c>
      <c r="BB59" s="28">
        <f>외인!BB59+기관!BB59</f>
        <v>191104.16</v>
      </c>
      <c r="BC59" s="28">
        <f>외인!BC59+기관!BC59</f>
        <v>-0.83000000000000007</v>
      </c>
      <c r="BD59" s="28">
        <f>외인!BD59+기관!BD59</f>
        <v>70590.64</v>
      </c>
      <c r="BE59" s="28">
        <f>외인!BE59+기관!BE59</f>
        <v>-55.37</v>
      </c>
      <c r="BF59" s="28">
        <f>외인!BF59+기관!BF59</f>
        <v>0</v>
      </c>
      <c r="BG59" s="28">
        <f>외인!BG59+기관!BG59</f>
        <v>0</v>
      </c>
      <c r="BH59" s="28">
        <f>외인!BH59+기관!BH59</f>
        <v>180406.9</v>
      </c>
      <c r="BI59" s="28">
        <f>외인!BI59+기관!BI59</f>
        <v>428.88</v>
      </c>
      <c r="BJ59" s="28">
        <f>외인!BJ59+기관!BJ59</f>
        <v>230684.08</v>
      </c>
      <c r="BK59" s="28">
        <f>외인!BK59+기관!BK59</f>
        <v>-43.63</v>
      </c>
      <c r="BL59" s="28">
        <f>외인!BL59+기관!BL59</f>
        <v>92995.78</v>
      </c>
      <c r="BM59" s="28">
        <f>외인!BM59+기관!BM59</f>
        <v>-50.849999999999994</v>
      </c>
      <c r="BN59" s="28">
        <f>외인!BN59+기관!BN59</f>
        <v>89488.84</v>
      </c>
      <c r="BO59" s="28">
        <f>외인!BO59+기관!BO59</f>
        <v>19.170000000000002</v>
      </c>
      <c r="BP59" s="28">
        <f>외인!BP59+기관!BP59</f>
        <v>139415.57999999999</v>
      </c>
      <c r="BQ59" s="28">
        <f>외인!BQ59+기관!BQ59</f>
        <v>-96.949999999999989</v>
      </c>
      <c r="BR59" s="28">
        <f>외인!BR59+기관!BR59</f>
        <v>470396.56</v>
      </c>
      <c r="BS59" s="28">
        <f>외인!BS59+기관!BS59</f>
        <v>103.6</v>
      </c>
      <c r="BT59" s="28">
        <f>외인!BT59+기관!BT59</f>
        <v>3811213.28</v>
      </c>
      <c r="BU59" s="28">
        <f>외인!BU59+기관!BU59</f>
        <v>-473.36999999999989</v>
      </c>
      <c r="BV59" s="28">
        <f>외인!BV59+기관!BV59</f>
        <v>722585.66</v>
      </c>
      <c r="BW59" s="28">
        <f>외인!BW59+기관!BW59</f>
        <v>835.12</v>
      </c>
      <c r="BX59" s="28">
        <f>외인!BX59+기관!BX59</f>
        <v>143364.06</v>
      </c>
      <c r="BY59" s="28">
        <f>외인!BY59+기관!BY59</f>
        <v>-44.460000000000008</v>
      </c>
      <c r="BZ59" s="28">
        <f>외인!BZ59+기관!BZ59</f>
        <v>478366.96</v>
      </c>
      <c r="CA59" s="28">
        <f>외인!CA59+기관!CA59</f>
        <v>-120.1</v>
      </c>
      <c r="CB59" s="28">
        <f>외인!CB59+기관!CB59</f>
        <v>23478.38</v>
      </c>
      <c r="CC59" s="28">
        <f>외인!CC59+기관!CC59</f>
        <v>-56.03</v>
      </c>
      <c r="CD59" s="28">
        <f>외인!CD59+기관!CD59</f>
        <v>57650.78</v>
      </c>
      <c r="CE59" s="28">
        <f>외인!CE59+기관!CE59</f>
        <v>-53.69</v>
      </c>
      <c r="CF59" s="28">
        <f>외인!CF59+기관!CF59</f>
        <v>47099.3</v>
      </c>
      <c r="CG59" s="28">
        <f>외인!CG59+기관!CG59</f>
        <v>19.04</v>
      </c>
      <c r="CH59" s="28">
        <f>외인!CH59+기관!CH59</f>
        <v>131398.68</v>
      </c>
      <c r="CI59" s="28">
        <f>외인!CI59+기관!CI59</f>
        <v>159.20999999999998</v>
      </c>
      <c r="CJ59" s="28">
        <f>외인!CJ59+기관!CJ59</f>
        <v>718844.72</v>
      </c>
      <c r="CK59" s="28">
        <f>외인!CK59+기관!CK59</f>
        <v>-544.58000000000004</v>
      </c>
      <c r="CL59" s="28">
        <f>외인!CL59+기관!CL59</f>
        <v>449078.38</v>
      </c>
      <c r="CM59" s="28">
        <f>외인!CM59+기관!CM59</f>
        <v>18.739999999999981</v>
      </c>
      <c r="CN59" s="28">
        <f>외인!CN59+기관!CN59</f>
        <v>225459.78</v>
      </c>
      <c r="CO59" s="28">
        <f>외인!CO59+기관!CO59</f>
        <v>25.64</v>
      </c>
      <c r="CP59" s="28">
        <f>외인!CP59+기관!CP59</f>
        <v>192196.3</v>
      </c>
      <c r="CQ59" s="28">
        <f>외인!CQ59+기관!CQ59</f>
        <v>-0.61999999999999922</v>
      </c>
      <c r="CR59" s="28">
        <f>외인!CR59+기관!CR59</f>
        <v>302691.44</v>
      </c>
      <c r="CS59" s="28">
        <f>외인!CS59+기관!CS59</f>
        <v>-205.25</v>
      </c>
      <c r="CT59" s="28">
        <f>외인!CT59+기관!CT59</f>
        <v>223282.44</v>
      </c>
      <c r="CU59" s="28">
        <f>외인!CU59+기관!CU59</f>
        <v>352.23</v>
      </c>
      <c r="CV59" s="28">
        <f>외인!CV59+기관!CV59</f>
        <v>3811213.28</v>
      </c>
      <c r="CW59" s="28">
        <f>외인!CW59+기관!CW59</f>
        <v>-473.36999999999989</v>
      </c>
      <c r="CX59" s="28">
        <f>외인!CX59+기관!CX59</f>
        <v>416292.4</v>
      </c>
      <c r="CY59" s="28">
        <f>외인!CY59+기관!CY59</f>
        <v>739.28</v>
      </c>
      <c r="CZ59" s="28">
        <f>외인!CZ59+기관!CZ59</f>
        <v>32039.759999999998</v>
      </c>
      <c r="DA59" s="28">
        <f>외인!DA59+기관!DA59</f>
        <v>-37.15</v>
      </c>
      <c r="DB59" s="28">
        <f>외인!DB59+기관!DB59</f>
        <v>70590.64</v>
      </c>
      <c r="DC59" s="28">
        <f>외인!DC59+기관!DC59</f>
        <v>-55.37</v>
      </c>
      <c r="DD59" s="28">
        <f>외인!DD59+기관!DD59</f>
        <v>17037.439999999999</v>
      </c>
      <c r="DE59" s="28">
        <f>외인!DE59+기관!DE59</f>
        <v>14.820000000000002</v>
      </c>
      <c r="DF59" s="28">
        <f>외인!DF59+기관!DF59</f>
        <v>107637.66</v>
      </c>
      <c r="DG59" s="28">
        <f>외인!DG59+기관!DG59</f>
        <v>-22.17</v>
      </c>
      <c r="DH59" s="28">
        <f>외인!DH59+기관!DH59</f>
        <v>42023.62</v>
      </c>
      <c r="DI59" s="28">
        <f>외인!DI59+기관!DI59</f>
        <v>-43.789999999999992</v>
      </c>
      <c r="DJ59" s="28">
        <f>외인!DJ59+기관!DJ59</f>
        <v>1103507.6399999999</v>
      </c>
      <c r="DK59" s="28">
        <f>외인!DK59+기관!DK59</f>
        <v>413.58000000000004</v>
      </c>
      <c r="DL59" s="28">
        <f>외인!DL59+기관!DL59</f>
        <v>177454.78</v>
      </c>
      <c r="DM59" s="28">
        <f>외인!DM59+기관!DM59</f>
        <v>23</v>
      </c>
      <c r="DN59" s="28">
        <f>외인!DN59+기관!DN59</f>
        <v>3811213.28</v>
      </c>
      <c r="DO59" s="28">
        <f>외인!DO59+기관!DO59</f>
        <v>-473.36999999999989</v>
      </c>
      <c r="DP59" s="28">
        <f>외인!DP59+기관!DP59</f>
        <v>152661.29999999999</v>
      </c>
      <c r="DQ59" s="28">
        <f>외인!DQ59+기관!DQ59</f>
        <v>-189.01999999999998</v>
      </c>
      <c r="DR59" s="28">
        <f>외인!DR59+기관!DR59</f>
        <v>80277.679999999993</v>
      </c>
      <c r="DS59" s="28">
        <f>외인!DS59+기관!DS59</f>
        <v>44.199999999999996</v>
      </c>
      <c r="DT59" s="28">
        <f>외인!DT59+기관!DT59</f>
        <v>237432.02</v>
      </c>
      <c r="DU59" s="28">
        <f>외인!DU59+기관!DU59</f>
        <v>-263.10000000000002</v>
      </c>
      <c r="DV59" s="28">
        <f>외인!DV59+기관!DV59</f>
        <v>64673.68</v>
      </c>
      <c r="DW59" s="28">
        <f>외인!DW59+기관!DW59</f>
        <v>57.91</v>
      </c>
      <c r="DX59" s="28">
        <f>외인!DX59+기관!DX59</f>
        <v>197710.22</v>
      </c>
      <c r="DY59" s="28">
        <f>외인!DY59+기관!DY59</f>
        <v>205.89999999999998</v>
      </c>
      <c r="DZ59" s="28">
        <f>외인!DZ59+기관!DZ59</f>
        <v>16862.38</v>
      </c>
      <c r="EA59" s="28">
        <f>외인!EA59+기관!EA59</f>
        <v>16.07</v>
      </c>
      <c r="EB59" s="28">
        <f>외인!EB59+기관!EB59</f>
        <v>23815.34</v>
      </c>
      <c r="EC59" s="28">
        <f>외인!EC59+기관!EC59</f>
        <v>-17.52</v>
      </c>
      <c r="ED59" s="28">
        <f>외인!ED59+기관!ED59</f>
        <v>19726.52</v>
      </c>
      <c r="EE59" s="28">
        <f>외인!EE59+기관!EE59</f>
        <v>-1.1700000000000008</v>
      </c>
      <c r="EF59" s="28">
        <f>외인!EF59+기관!EF59</f>
        <v>471796.22</v>
      </c>
      <c r="EG59" s="28">
        <f>외인!EG59+기관!EG59</f>
        <v>-308.67</v>
      </c>
      <c r="EH59" s="28">
        <f>외인!EH59+기관!EH59</f>
        <v>325876.2</v>
      </c>
      <c r="EI59" s="28">
        <f>외인!EI59+기관!EI59</f>
        <v>-80.84</v>
      </c>
      <c r="EJ59" s="28">
        <f>외인!EJ59+기관!EJ59</f>
        <v>187999.82</v>
      </c>
      <c r="EK59" s="28">
        <f>외인!EK59+기관!EK59</f>
        <v>176.70000000000005</v>
      </c>
      <c r="EL59" s="28">
        <f>외인!EL59+기관!EL59</f>
        <v>62573.64</v>
      </c>
      <c r="EM59" s="28">
        <f>외인!EM59+기관!EM59</f>
        <v>-49.97</v>
      </c>
      <c r="EN59" s="28">
        <f>외인!EN59+기관!EN59</f>
        <v>80277.679999999993</v>
      </c>
      <c r="EO59" s="28">
        <f>외인!EO59+기관!EO59</f>
        <v>44.199999999999996</v>
      </c>
      <c r="EP59" s="28">
        <f>외인!EP59+기관!EP59</f>
        <v>344308.02</v>
      </c>
      <c r="EQ59" s="28">
        <f>외인!EQ59+기관!EQ59</f>
        <v>808.53</v>
      </c>
      <c r="ER59" s="28">
        <f>외인!ER59+기관!ER59</f>
        <v>26174.639999999999</v>
      </c>
      <c r="ES59" s="28">
        <f>외인!ES59+기관!ES59</f>
        <v>23.529999999999998</v>
      </c>
      <c r="ET59" s="28">
        <f>외인!ET59+기관!ET59</f>
        <v>226244.88</v>
      </c>
      <c r="EU59" s="28">
        <f>외인!EU59+기관!EU59</f>
        <v>32.740000000000009</v>
      </c>
      <c r="EV59" s="28">
        <f>외인!EV59+기관!EV59</f>
        <v>85194.26</v>
      </c>
      <c r="EW59" s="28">
        <f>외인!EW59+기관!EW59</f>
        <v>-18.919999999999998</v>
      </c>
      <c r="EX59" s="28">
        <f>외인!EX59+기관!EX59</f>
        <v>107002.04</v>
      </c>
      <c r="EY59" s="28">
        <f>외인!EY59+기관!EY59</f>
        <v>18.3</v>
      </c>
    </row>
    <row r="60" spans="1:155">
      <c r="A60" s="27">
        <f>외인!A60</f>
        <v>46119</v>
      </c>
      <c r="B60" s="28">
        <f>외인!B60+기관!B60</f>
        <v>8776268.8800000008</v>
      </c>
      <c r="C60" s="28">
        <f>외인!C60+기관!C60</f>
        <v>4002.66</v>
      </c>
      <c r="D60" s="28">
        <f>외인!D60+기관!D60</f>
        <v>1147853.3</v>
      </c>
      <c r="E60" s="28">
        <f>외인!E60+기관!E60</f>
        <v>-318.86</v>
      </c>
      <c r="F60" s="28">
        <f>외인!F60+기관!F60</f>
        <v>3818210.02</v>
      </c>
      <c r="G60" s="28">
        <f>외인!G60+기관!G60</f>
        <v>933.17</v>
      </c>
      <c r="H60" s="28">
        <f>외인!H60+기관!H60</f>
        <v>588881.84</v>
      </c>
      <c r="I60" s="28">
        <f>외인!I60+기관!I60</f>
        <v>1134.98</v>
      </c>
      <c r="J60" s="28">
        <f>외인!J60+기관!J60</f>
        <v>75133.039999999994</v>
      </c>
      <c r="K60" s="28">
        <f>외인!K60+기관!K60</f>
        <v>2.7199999999999989</v>
      </c>
      <c r="L60" s="28">
        <f>외인!L60+기관!L60</f>
        <v>545292.76</v>
      </c>
      <c r="M60" s="28">
        <f>외인!M60+기관!M60</f>
        <v>1096.45</v>
      </c>
      <c r="N60" s="28">
        <f>외인!N60+기관!N60</f>
        <v>442778.8</v>
      </c>
      <c r="O60" s="28">
        <f>외인!O60+기관!O60</f>
        <v>-164.01</v>
      </c>
      <c r="P60" s="28">
        <f>외인!P60+기관!P60</f>
        <v>384414.3</v>
      </c>
      <c r="Q60" s="28">
        <f>외인!Q60+기관!Q60</f>
        <v>31.039999999999992</v>
      </c>
      <c r="R60" s="28">
        <f>외인!R60+기관!R60</f>
        <v>237037.94</v>
      </c>
      <c r="S60" s="28">
        <f>외인!S60+기관!S60</f>
        <v>-255.86</v>
      </c>
      <c r="T60" s="28">
        <f>외인!T60+기관!T60</f>
        <v>16856.099999999999</v>
      </c>
      <c r="U60" s="28">
        <f>외인!U60+기관!U60</f>
        <v>4.51</v>
      </c>
      <c r="V60" s="28">
        <f>외인!V60+기관!V60</f>
        <v>198912.6</v>
      </c>
      <c r="W60" s="28">
        <f>외인!W60+기관!W60</f>
        <v>140.38999999999999</v>
      </c>
      <c r="X60" s="28">
        <f>외인!X60+기관!X60</f>
        <v>3828060.48</v>
      </c>
      <c r="Y60" s="28">
        <f>외인!Y60+기관!Y60</f>
        <v>2039.33</v>
      </c>
      <c r="Z60" s="28">
        <f>외인!Z60+기관!Z60</f>
        <v>84876.32</v>
      </c>
      <c r="AA60" s="28">
        <f>외인!AA60+기관!AA60</f>
        <v>-19.62</v>
      </c>
      <c r="AB60" s="28">
        <f>외인!AB60+기관!AB60</f>
        <v>389348.38</v>
      </c>
      <c r="AC60" s="28">
        <f>외인!AC60+기관!AC60</f>
        <v>11.52000000000001</v>
      </c>
      <c r="AD60" s="28">
        <f>외인!AD60+기관!AD60</f>
        <v>36779.24</v>
      </c>
      <c r="AE60" s="28">
        <f>외인!AE60+기관!AE60</f>
        <v>-51.63</v>
      </c>
      <c r="AF60" s="28">
        <f>외인!AF60+기관!AF60</f>
        <v>48259.519999999997</v>
      </c>
      <c r="AG60" s="28">
        <f>외인!AG60+기관!AG60</f>
        <v>53.12</v>
      </c>
      <c r="AH60" s="28">
        <f>외인!AH60+기관!AH60</f>
        <v>361228.98</v>
      </c>
      <c r="AI60" s="28">
        <f>외인!AI60+기관!AI60</f>
        <v>-120.19999999999999</v>
      </c>
      <c r="AJ60" s="28">
        <f>외인!AJ60+기관!AJ60</f>
        <v>203291.08</v>
      </c>
      <c r="AK60" s="28">
        <f>외인!AK60+기관!AK60</f>
        <v>-202.66000000000003</v>
      </c>
      <c r="AL60" s="28">
        <f>외인!AL60+기관!AL60</f>
        <v>162343.72</v>
      </c>
      <c r="AM60" s="28">
        <f>외인!AM60+기관!AM60</f>
        <v>-6.8900000000000006</v>
      </c>
      <c r="AN60" s="28">
        <f>외인!AN60+기관!AN60</f>
        <v>315983.98</v>
      </c>
      <c r="AO60" s="28">
        <f>외인!AO60+기관!AO60</f>
        <v>-166.74</v>
      </c>
      <c r="AP60" s="28">
        <f>외인!AP60+기관!AP60</f>
        <v>223028.1</v>
      </c>
      <c r="AQ60" s="28">
        <f>외인!AQ60+기관!AQ60</f>
        <v>-51.55</v>
      </c>
      <c r="AR60" s="28">
        <f>외인!AR60+기관!AR60</f>
        <v>44847.82</v>
      </c>
      <c r="AS60" s="28">
        <f>외인!AS60+기관!AS60</f>
        <v>-92.31</v>
      </c>
      <c r="AT60" s="28">
        <f>외인!AT60+기관!AT60</f>
        <v>145731.22</v>
      </c>
      <c r="AU60" s="28">
        <f>외인!AU60+기관!AU60</f>
        <v>-100.49000000000001</v>
      </c>
      <c r="AV60" s="28">
        <f>외인!AV60+기관!AV60</f>
        <v>93557.18</v>
      </c>
      <c r="AW60" s="28">
        <f>외인!AW60+기관!AW60</f>
        <v>144.51</v>
      </c>
      <c r="AX60" s="28">
        <f>외인!AX60+기관!AX60</f>
        <v>121159.2</v>
      </c>
      <c r="AY60" s="28">
        <f>외인!AY60+기관!AY60</f>
        <v>-75.420000000000016</v>
      </c>
      <c r="AZ60" s="28">
        <f>외인!AZ60+기관!AZ60</f>
        <v>4096417.32</v>
      </c>
      <c r="BA60" s="28">
        <f>외인!BA60+기관!BA60</f>
        <v>2755.89</v>
      </c>
      <c r="BB60" s="28">
        <f>외인!BB60+기관!BB60</f>
        <v>188715.9</v>
      </c>
      <c r="BC60" s="28">
        <f>외인!BC60+기관!BC60</f>
        <v>-1.370000000000001</v>
      </c>
      <c r="BD60" s="28">
        <f>외인!BD60+기관!BD60</f>
        <v>69820.52</v>
      </c>
      <c r="BE60" s="28">
        <f>외인!BE60+기관!BE60</f>
        <v>-78.11</v>
      </c>
      <c r="BF60" s="28">
        <f>외인!BF60+기관!BF60</f>
        <v>0</v>
      </c>
      <c r="BG60" s="28">
        <f>외인!BG60+기관!BG60</f>
        <v>0</v>
      </c>
      <c r="BH60" s="28">
        <f>외인!BH60+기관!BH60</f>
        <v>176058.86</v>
      </c>
      <c r="BI60" s="28">
        <f>외인!BI60+기관!BI60</f>
        <v>373.42999999999995</v>
      </c>
      <c r="BJ60" s="28">
        <f>외인!BJ60+기관!BJ60</f>
        <v>230878.18</v>
      </c>
      <c r="BK60" s="28">
        <f>외인!BK60+기관!BK60</f>
        <v>107.03999999999999</v>
      </c>
      <c r="BL60" s="28">
        <f>외인!BL60+기관!BL60</f>
        <v>92127.98</v>
      </c>
      <c r="BM60" s="28">
        <f>외인!BM60+기관!BM60</f>
        <v>-98.69</v>
      </c>
      <c r="BN60" s="28">
        <f>외인!BN60+기관!BN60</f>
        <v>88818.16</v>
      </c>
      <c r="BO60" s="28">
        <f>외인!BO60+기관!BO60</f>
        <v>27.6</v>
      </c>
      <c r="BP60" s="28">
        <f>외인!BP60+기관!BP60</f>
        <v>140573.85999999999</v>
      </c>
      <c r="BQ60" s="28">
        <f>외인!BQ60+기관!BQ60</f>
        <v>-117.11000000000001</v>
      </c>
      <c r="BR60" s="28">
        <f>외인!BR60+기관!BR60</f>
        <v>465094.08</v>
      </c>
      <c r="BS60" s="28">
        <f>외인!BS60+기관!BS60</f>
        <v>-30.639999999999986</v>
      </c>
      <c r="BT60" s="28">
        <f>외인!BT60+기관!BT60</f>
        <v>3895315.32</v>
      </c>
      <c r="BU60" s="28">
        <f>외인!BU60+기관!BU60</f>
        <v>2040.35</v>
      </c>
      <c r="BV60" s="28">
        <f>외인!BV60+기관!BV60</f>
        <v>735341.62</v>
      </c>
      <c r="BW60" s="28">
        <f>외인!BW60+기관!BW60</f>
        <v>1183.8600000000001</v>
      </c>
      <c r="BX60" s="28">
        <f>외인!BX60+기관!BX60</f>
        <v>142839.07999999999</v>
      </c>
      <c r="BY60" s="28">
        <f>외인!BY60+기관!BY60</f>
        <v>-18.97999999999999</v>
      </c>
      <c r="BZ60" s="28">
        <f>외인!BZ60+기관!BZ60</f>
        <v>478327.7</v>
      </c>
      <c r="CA60" s="28">
        <f>외인!CA60+기관!CA60</f>
        <v>-173.63</v>
      </c>
      <c r="CB60" s="28">
        <f>외인!CB60+기관!CB60</f>
        <v>23438.44</v>
      </c>
      <c r="CC60" s="28">
        <f>외인!CC60+기관!CC60</f>
        <v>-49.1</v>
      </c>
      <c r="CD60" s="28">
        <f>외인!CD60+기관!CD60</f>
        <v>55954.76</v>
      </c>
      <c r="CE60" s="28">
        <f>외인!CE60+기관!CE60</f>
        <v>-90.949999999999989</v>
      </c>
      <c r="CF60" s="28">
        <f>외인!CF60+기관!CF60</f>
        <v>47191.82</v>
      </c>
      <c r="CG60" s="28">
        <f>외인!CG60+기관!CG60</f>
        <v>5.4000000000000021</v>
      </c>
      <c r="CH60" s="28">
        <f>외인!CH60+기관!CH60</f>
        <v>129901.26</v>
      </c>
      <c r="CI60" s="28">
        <f>외인!CI60+기관!CI60</f>
        <v>131.80000000000001</v>
      </c>
      <c r="CJ60" s="28">
        <f>외인!CJ60+기관!CJ60</f>
        <v>713799.64</v>
      </c>
      <c r="CK60" s="28">
        <f>외인!CK60+기관!CK60</f>
        <v>-323.82999999999993</v>
      </c>
      <c r="CL60" s="28">
        <f>외인!CL60+기관!CL60</f>
        <v>443909.62</v>
      </c>
      <c r="CM60" s="28">
        <f>외인!CM60+기관!CM60</f>
        <v>-14.140000000000015</v>
      </c>
      <c r="CN60" s="28">
        <f>외인!CN60+기관!CN60</f>
        <v>222457.68</v>
      </c>
      <c r="CO60" s="28">
        <f>외인!CO60+기관!CO60</f>
        <v>-12.18</v>
      </c>
      <c r="CP60" s="28">
        <f>외인!CP60+기관!CP60</f>
        <v>189797.28</v>
      </c>
      <c r="CQ60" s="28">
        <f>외인!CQ60+기관!CQ60</f>
        <v>-1.2599999999999998</v>
      </c>
      <c r="CR60" s="28">
        <f>외인!CR60+기관!CR60</f>
        <v>301047.59999999998</v>
      </c>
      <c r="CS60" s="28">
        <f>외인!CS60+기관!CS60</f>
        <v>-236.61</v>
      </c>
      <c r="CT60" s="28">
        <f>외인!CT60+기관!CT60</f>
        <v>221170.88</v>
      </c>
      <c r="CU60" s="28">
        <f>외인!CU60+기관!CU60</f>
        <v>358.98</v>
      </c>
      <c r="CV60" s="28">
        <f>외인!CV60+기관!CV60</f>
        <v>3895315.32</v>
      </c>
      <c r="CW60" s="28">
        <f>외인!CW60+기관!CW60</f>
        <v>2040.35</v>
      </c>
      <c r="CX60" s="28">
        <f>외인!CX60+기관!CX60</f>
        <v>415854.88</v>
      </c>
      <c r="CY60" s="28">
        <f>외인!CY60+기관!CY60</f>
        <v>820.05000000000007</v>
      </c>
      <c r="CZ60" s="28">
        <f>외인!CZ60+기관!CZ60</f>
        <v>32261.7</v>
      </c>
      <c r="DA60" s="28">
        <f>외인!DA60+기관!DA60</f>
        <v>-24.43</v>
      </c>
      <c r="DB60" s="28">
        <f>외인!DB60+기관!DB60</f>
        <v>69820.52</v>
      </c>
      <c r="DC60" s="28">
        <f>외인!DC60+기관!DC60</f>
        <v>-78.11</v>
      </c>
      <c r="DD60" s="28">
        <f>외인!DD60+기관!DD60</f>
        <v>16856.099999999999</v>
      </c>
      <c r="DE60" s="28">
        <f>외인!DE60+기관!DE60</f>
        <v>4.51</v>
      </c>
      <c r="DF60" s="28">
        <f>외인!DF60+기관!DF60</f>
        <v>107249.96</v>
      </c>
      <c r="DG60" s="28">
        <f>외인!DG60+기관!DG60</f>
        <v>-2.8200000000000074</v>
      </c>
      <c r="DH60" s="28">
        <f>외인!DH60+기관!DH60</f>
        <v>40430.18</v>
      </c>
      <c r="DI60" s="28">
        <f>외인!DI60+기관!DI60</f>
        <v>-80.12</v>
      </c>
      <c r="DJ60" s="28">
        <f>외인!DJ60+기관!DJ60</f>
        <v>1098314.8600000001</v>
      </c>
      <c r="DK60" s="28">
        <f>외인!DK60+기관!DK60</f>
        <v>563.03</v>
      </c>
      <c r="DL60" s="28">
        <f>외인!DL60+기관!DL60</f>
        <v>174640.76</v>
      </c>
      <c r="DM60" s="28">
        <f>외인!DM60+기관!DM60</f>
        <v>-16.68</v>
      </c>
      <c r="DN60" s="28">
        <f>외인!DN60+기관!DN60</f>
        <v>3895315.32</v>
      </c>
      <c r="DO60" s="28">
        <f>외인!DO60+기관!DO60</f>
        <v>2040.35</v>
      </c>
      <c r="DP60" s="28">
        <f>외인!DP60+기관!DP60</f>
        <v>152124.96</v>
      </c>
      <c r="DQ60" s="28">
        <f>외인!DQ60+기관!DQ60</f>
        <v>-181.70999999999998</v>
      </c>
      <c r="DR60" s="28">
        <f>외인!DR60+기관!DR60</f>
        <v>78388.52</v>
      </c>
      <c r="DS60" s="28">
        <f>외인!DS60+기관!DS60</f>
        <v>10</v>
      </c>
      <c r="DT60" s="28">
        <f>외인!DT60+기관!DT60</f>
        <v>237037.94</v>
      </c>
      <c r="DU60" s="28">
        <f>외인!DU60+기관!DU60</f>
        <v>-255.86</v>
      </c>
      <c r="DV60" s="28">
        <f>외인!DV60+기관!DV60</f>
        <v>63439.64</v>
      </c>
      <c r="DW60" s="28">
        <f>외인!DW60+기관!DW60</f>
        <v>18.66</v>
      </c>
      <c r="DX60" s="28">
        <f>외인!DX60+기관!DX60</f>
        <v>198912.6</v>
      </c>
      <c r="DY60" s="28">
        <f>외인!DY60+기관!DY60</f>
        <v>140.38999999999999</v>
      </c>
      <c r="DZ60" s="28">
        <f>외인!DZ60+기관!DZ60</f>
        <v>16562.599999999999</v>
      </c>
      <c r="EA60" s="28">
        <f>외인!EA60+기관!EA60</f>
        <v>9.4199999999999982</v>
      </c>
      <c r="EB60" s="28">
        <f>외인!EB60+기관!EB60</f>
        <v>23486.400000000001</v>
      </c>
      <c r="EC60" s="28">
        <f>외인!EC60+기관!EC60</f>
        <v>-28.52</v>
      </c>
      <c r="ED60" s="28">
        <f>외인!ED60+기관!ED60</f>
        <v>19400.28</v>
      </c>
      <c r="EE60" s="28">
        <f>외인!EE60+기관!EE60</f>
        <v>-1.5400000000000009</v>
      </c>
      <c r="EF60" s="28">
        <f>외인!EF60+기관!EF60</f>
        <v>468217.92</v>
      </c>
      <c r="EG60" s="28">
        <f>외인!EG60+기관!EG60</f>
        <v>-105</v>
      </c>
      <c r="EH60" s="28">
        <f>외인!EH60+기관!EH60</f>
        <v>329128.90000000002</v>
      </c>
      <c r="EI60" s="28">
        <f>외인!EI60+기관!EI60</f>
        <v>-9.41</v>
      </c>
      <c r="EJ60" s="28">
        <f>외인!EJ60+기관!EJ60</f>
        <v>184836.36</v>
      </c>
      <c r="EK60" s="28">
        <f>외인!EK60+기관!EK60</f>
        <v>95.11</v>
      </c>
      <c r="EL60" s="28">
        <f>외인!EL60+기관!EL60</f>
        <v>60862.62</v>
      </c>
      <c r="EM60" s="28">
        <f>외인!EM60+기관!EM60</f>
        <v>-89.01</v>
      </c>
      <c r="EN60" s="28">
        <f>외인!EN60+기관!EN60</f>
        <v>78388.52</v>
      </c>
      <c r="EO60" s="28">
        <f>외인!EO60+기관!EO60</f>
        <v>10</v>
      </c>
      <c r="EP60" s="28">
        <f>외인!EP60+기관!EP60</f>
        <v>355243.1</v>
      </c>
      <c r="EQ60" s="28">
        <f>외인!EQ60+기관!EQ60</f>
        <v>1080.3600000000001</v>
      </c>
      <c r="ER60" s="28">
        <f>외인!ER60+기관!ER60</f>
        <v>25388.959999999999</v>
      </c>
      <c r="ES60" s="28">
        <f>외인!ES60+기관!ES60</f>
        <v>-10.98</v>
      </c>
      <c r="ET60" s="28">
        <f>외인!ET60+기관!ET60</f>
        <v>223028.1</v>
      </c>
      <c r="EU60" s="28">
        <f>외인!EU60+기관!EU60</f>
        <v>-51.55</v>
      </c>
      <c r="EV60" s="28">
        <f>외인!EV60+기관!EV60</f>
        <v>84876.32</v>
      </c>
      <c r="EW60" s="28">
        <f>외인!EW60+기관!EW60</f>
        <v>-19.62</v>
      </c>
      <c r="EX60" s="28">
        <f>외인!EX60+기관!EX60</f>
        <v>104920.96000000001</v>
      </c>
      <c r="EY60" s="28">
        <f>외인!EY60+기관!EY60</f>
        <v>18.36</v>
      </c>
    </row>
    <row r="61" spans="1:155">
      <c r="A61" s="27">
        <f>외인!A61</f>
        <v>46120</v>
      </c>
      <c r="B61" s="28">
        <f>외인!B61+기관!B61</f>
        <v>9379042.8000000007</v>
      </c>
      <c r="C61" s="28">
        <f>외인!C61+기관!C61</f>
        <v>5237.49</v>
      </c>
      <c r="D61" s="28">
        <f>외인!D61+기관!D61</f>
        <v>1206200.58</v>
      </c>
      <c r="E61" s="28">
        <f>외인!E61+기관!E61</f>
        <v>-605.6099999999999</v>
      </c>
      <c r="F61" s="28">
        <f>외인!F61+기관!F61</f>
        <v>4082122.94</v>
      </c>
      <c r="G61" s="28">
        <f>외인!G61+기관!G61</f>
        <v>619.21</v>
      </c>
      <c r="H61" s="28">
        <f>외인!H61+기관!H61</f>
        <v>601944.62</v>
      </c>
      <c r="I61" s="28">
        <f>외인!I61+기관!I61</f>
        <v>972.29</v>
      </c>
      <c r="J61" s="28">
        <f>외인!J61+기관!J61</f>
        <v>78180.44</v>
      </c>
      <c r="K61" s="28">
        <f>외인!K61+기관!K61</f>
        <v>-34.729999999999997</v>
      </c>
      <c r="L61" s="28">
        <f>외인!L61+기관!L61</f>
        <v>557210.12</v>
      </c>
      <c r="M61" s="28">
        <f>외인!M61+기관!M61</f>
        <v>975.83</v>
      </c>
      <c r="N61" s="28">
        <f>외인!N61+기관!N61</f>
        <v>471526.8</v>
      </c>
      <c r="O61" s="28">
        <f>외인!O61+기관!O61</f>
        <v>-150.19</v>
      </c>
      <c r="P61" s="28">
        <f>외인!P61+기관!P61</f>
        <v>396618.18</v>
      </c>
      <c r="Q61" s="28">
        <f>외인!Q61+기관!Q61</f>
        <v>-1.0700000000000003</v>
      </c>
      <c r="R61" s="28">
        <f>외인!R61+기관!R61</f>
        <v>247652.24</v>
      </c>
      <c r="S61" s="28">
        <f>외인!S61+기관!S61</f>
        <v>-292.70999999999998</v>
      </c>
      <c r="T61" s="28">
        <f>외인!T61+기관!T61</f>
        <v>16829.84</v>
      </c>
      <c r="U61" s="28">
        <f>외인!U61+기관!U61</f>
        <v>0.12000000000000011</v>
      </c>
      <c r="V61" s="28">
        <f>외인!V61+기관!V61</f>
        <v>215828.64</v>
      </c>
      <c r="W61" s="28">
        <f>외인!W61+기관!W61</f>
        <v>122.99999999999999</v>
      </c>
      <c r="X61" s="28">
        <f>외인!X61+기관!X61</f>
        <v>4178582.84</v>
      </c>
      <c r="Y61" s="28">
        <f>외인!Y61+기관!Y61</f>
        <v>3559.08</v>
      </c>
      <c r="Z61" s="28">
        <f>외인!Z61+기관!Z61</f>
        <v>88214.720000000001</v>
      </c>
      <c r="AA61" s="28">
        <f>외인!AA61+기관!AA61</f>
        <v>-20.78</v>
      </c>
      <c r="AB61" s="28">
        <f>외인!AB61+기관!AB61</f>
        <v>410062.68</v>
      </c>
      <c r="AC61" s="28">
        <f>외인!AC61+기관!AC61</f>
        <v>45.35</v>
      </c>
      <c r="AD61" s="28">
        <f>외인!AD61+기관!AD61</f>
        <v>39384.019999999997</v>
      </c>
      <c r="AE61" s="28">
        <f>외인!AE61+기관!AE61</f>
        <v>-23.369999999999997</v>
      </c>
      <c r="AF61" s="28">
        <f>외인!AF61+기관!AF61</f>
        <v>48908.14</v>
      </c>
      <c r="AG61" s="28">
        <f>외인!AG61+기관!AG61</f>
        <v>20.85</v>
      </c>
      <c r="AH61" s="28">
        <f>외인!AH61+기관!AH61</f>
        <v>377084.54</v>
      </c>
      <c r="AI61" s="28">
        <f>외인!AI61+기관!AI61</f>
        <v>-6.4300000000000068</v>
      </c>
      <c r="AJ61" s="28">
        <f>외인!AJ61+기관!AJ61</f>
        <v>208489.26</v>
      </c>
      <c r="AK61" s="28">
        <f>외인!AK61+기관!AK61</f>
        <v>-317.02999999999997</v>
      </c>
      <c r="AL61" s="28">
        <f>외인!AL61+기관!AL61</f>
        <v>171355.08</v>
      </c>
      <c r="AM61" s="28">
        <f>외인!AM61+기관!AM61</f>
        <v>-6.730000000000004</v>
      </c>
      <c r="AN61" s="28">
        <f>외인!AN61+기관!AN61</f>
        <v>337073.02</v>
      </c>
      <c r="AO61" s="28">
        <f>외인!AO61+기관!AO61</f>
        <v>-130.47</v>
      </c>
      <c r="AP61" s="28">
        <f>외인!AP61+기관!AP61</f>
        <v>240777.42</v>
      </c>
      <c r="AQ61" s="28">
        <f>외인!AQ61+기관!AQ61</f>
        <v>88.74</v>
      </c>
      <c r="AR61" s="28">
        <f>외인!AR61+기관!AR61</f>
        <v>47106.54</v>
      </c>
      <c r="AS61" s="28">
        <f>외인!AS61+기관!AS61</f>
        <v>-62.34</v>
      </c>
      <c r="AT61" s="28">
        <f>외인!AT61+기관!AT61</f>
        <v>152722.84</v>
      </c>
      <c r="AU61" s="28">
        <f>외인!AU61+기관!AU61</f>
        <v>-40.910000000000011</v>
      </c>
      <c r="AV61" s="28">
        <f>외인!AV61+기관!AV61</f>
        <v>94481.02</v>
      </c>
      <c r="AW61" s="28">
        <f>외인!AW61+기관!AW61</f>
        <v>58.870000000000005</v>
      </c>
      <c r="AX61" s="28">
        <f>외인!AX61+기관!AX61</f>
        <v>140477.32</v>
      </c>
      <c r="AY61" s="28">
        <f>외인!AY61+기관!AY61</f>
        <v>16.399999999999977</v>
      </c>
      <c r="AZ61" s="28">
        <f>외인!AZ61+기관!AZ61</f>
        <v>4465341.24</v>
      </c>
      <c r="BA61" s="28">
        <f>외인!BA61+기관!BA61</f>
        <v>4237.78</v>
      </c>
      <c r="BB61" s="28">
        <f>외인!BB61+기관!BB61</f>
        <v>199619.74</v>
      </c>
      <c r="BC61" s="28">
        <f>외인!BC61+기관!BC61</f>
        <v>8.9699999999999989</v>
      </c>
      <c r="BD61" s="28">
        <f>외인!BD61+기관!BD61</f>
        <v>76344.86</v>
      </c>
      <c r="BE61" s="28">
        <f>외인!BE61+기관!BE61</f>
        <v>-42.34</v>
      </c>
      <c r="BF61" s="28">
        <f>외인!BF61+기관!BF61</f>
        <v>0</v>
      </c>
      <c r="BG61" s="28">
        <f>외인!BG61+기관!BG61</f>
        <v>0</v>
      </c>
      <c r="BH61" s="28">
        <f>외인!BH61+기관!BH61</f>
        <v>181776.4</v>
      </c>
      <c r="BI61" s="28">
        <f>외인!BI61+기관!BI61</f>
        <v>317.25</v>
      </c>
      <c r="BJ61" s="28">
        <f>외인!BJ61+기관!BJ61</f>
        <v>241348.3</v>
      </c>
      <c r="BK61" s="28">
        <f>외인!BK61+기관!BK61</f>
        <v>144.16999999999999</v>
      </c>
      <c r="BL61" s="28">
        <f>외인!BL61+기관!BL61</f>
        <v>97256.84</v>
      </c>
      <c r="BM61" s="28">
        <f>외인!BM61+기관!BM61</f>
        <v>-599.55000000000007</v>
      </c>
      <c r="BN61" s="28">
        <f>외인!BN61+기관!BN61</f>
        <v>93239.039999999994</v>
      </c>
      <c r="BO61" s="28">
        <f>외인!BO61+기관!BO61</f>
        <v>58.13</v>
      </c>
      <c r="BP61" s="28">
        <f>외인!BP61+기관!BP61</f>
        <v>161026.04</v>
      </c>
      <c r="BQ61" s="28">
        <f>외인!BQ61+기관!BQ61</f>
        <v>-30.53</v>
      </c>
      <c r="BR61" s="28">
        <f>외인!BR61+기관!BR61</f>
        <v>500861.12</v>
      </c>
      <c r="BS61" s="28">
        <f>외인!BS61+기관!BS61</f>
        <v>125.83</v>
      </c>
      <c r="BT61" s="28">
        <f>외인!BT61+기관!BT61</f>
        <v>4250879.5</v>
      </c>
      <c r="BU61" s="28">
        <f>외인!BU61+기관!BU61</f>
        <v>3525.12</v>
      </c>
      <c r="BV61" s="28">
        <f>외인!BV61+기관!BV61</f>
        <v>771972.58</v>
      </c>
      <c r="BW61" s="28">
        <f>외인!BW61+기관!BW61</f>
        <v>1183.43</v>
      </c>
      <c r="BX61" s="28">
        <f>외인!BX61+기관!BX61</f>
        <v>148327.51999999999</v>
      </c>
      <c r="BY61" s="28">
        <f>외인!BY61+기관!BY61</f>
        <v>-29.18</v>
      </c>
      <c r="BZ61" s="28">
        <f>외인!BZ61+기관!BZ61</f>
        <v>508428.1</v>
      </c>
      <c r="CA61" s="28">
        <f>외인!CA61+기관!CA61</f>
        <v>-137.19999999999999</v>
      </c>
      <c r="CB61" s="28">
        <f>외인!CB61+기관!CB61</f>
        <v>24060.959999999999</v>
      </c>
      <c r="CC61" s="28">
        <f>외인!CC61+기관!CC61</f>
        <v>-58.56</v>
      </c>
      <c r="CD61" s="28">
        <f>외인!CD61+기관!CD61</f>
        <v>57313.94</v>
      </c>
      <c r="CE61" s="28">
        <f>외인!CE61+기관!CE61</f>
        <v>-82.17</v>
      </c>
      <c r="CF61" s="28">
        <f>외인!CF61+기관!CF61</f>
        <v>48388.68</v>
      </c>
      <c r="CG61" s="28">
        <f>외인!CG61+기관!CG61</f>
        <v>34.620000000000005</v>
      </c>
      <c r="CH61" s="28">
        <f>외인!CH61+기관!CH61</f>
        <v>131701.85999999999</v>
      </c>
      <c r="CI61" s="28">
        <f>외인!CI61+기관!CI61</f>
        <v>49.78</v>
      </c>
      <c r="CJ61" s="28">
        <f>외인!CJ61+기관!CJ61</f>
        <v>732974.48</v>
      </c>
      <c r="CK61" s="28">
        <f>외인!CK61+기관!CK61</f>
        <v>-586.5</v>
      </c>
      <c r="CL61" s="28">
        <f>외인!CL61+기관!CL61</f>
        <v>465909.9</v>
      </c>
      <c r="CM61" s="28">
        <f>외인!CM61+기관!CM61</f>
        <v>41.15</v>
      </c>
      <c r="CN61" s="28">
        <f>외인!CN61+기관!CN61</f>
        <v>243690.72</v>
      </c>
      <c r="CO61" s="28">
        <f>외인!CO61+기관!CO61</f>
        <v>9.49</v>
      </c>
      <c r="CP61" s="28">
        <f>외인!CP61+기관!CP61</f>
        <v>200759.34</v>
      </c>
      <c r="CQ61" s="28">
        <f>외인!CQ61+기관!CQ61</f>
        <v>9.57</v>
      </c>
      <c r="CR61" s="28">
        <f>외인!CR61+기관!CR61</f>
        <v>312863.8</v>
      </c>
      <c r="CS61" s="28">
        <f>외인!CS61+기관!CS61</f>
        <v>-340.49</v>
      </c>
      <c r="CT61" s="28">
        <f>외인!CT61+기관!CT61</f>
        <v>240350.46</v>
      </c>
      <c r="CU61" s="28">
        <f>외인!CU61+기관!CU61</f>
        <v>342.65</v>
      </c>
      <c r="CV61" s="28">
        <f>외인!CV61+기관!CV61</f>
        <v>4250879.5</v>
      </c>
      <c r="CW61" s="28">
        <f>외인!CW61+기관!CW61</f>
        <v>3525.12</v>
      </c>
      <c r="CX61" s="28">
        <f>외인!CX61+기관!CX61</f>
        <v>424245.66</v>
      </c>
      <c r="CY61" s="28">
        <f>외인!CY61+기관!CY61</f>
        <v>600.79</v>
      </c>
      <c r="CZ61" s="28">
        <f>외인!CZ61+기관!CZ61</f>
        <v>34256.36</v>
      </c>
      <c r="DA61" s="28">
        <f>외인!DA61+기관!DA61</f>
        <v>4.5199999999999996</v>
      </c>
      <c r="DB61" s="28">
        <f>외인!DB61+기관!DB61</f>
        <v>76344.86</v>
      </c>
      <c r="DC61" s="28">
        <f>외인!DC61+기관!DC61</f>
        <v>-42.34</v>
      </c>
      <c r="DD61" s="28">
        <f>외인!DD61+기관!DD61</f>
        <v>16829.84</v>
      </c>
      <c r="DE61" s="28">
        <f>외인!DE61+기관!DE61</f>
        <v>0.12000000000000011</v>
      </c>
      <c r="DF61" s="28">
        <f>외인!DF61+기관!DF61</f>
        <v>111472.6</v>
      </c>
      <c r="DG61" s="28">
        <f>외인!DG61+기관!DG61</f>
        <v>-12.639999999999993</v>
      </c>
      <c r="DH61" s="28">
        <f>외인!DH61+기관!DH61</f>
        <v>41609.06</v>
      </c>
      <c r="DI61" s="28">
        <f>외인!DI61+기관!DI61</f>
        <v>-72.819999999999993</v>
      </c>
      <c r="DJ61" s="28">
        <f>외인!DJ61+기관!DJ61</f>
        <v>1145911.68</v>
      </c>
      <c r="DK61" s="28">
        <f>외인!DK61+기관!DK61</f>
        <v>680.68999999999994</v>
      </c>
      <c r="DL61" s="28">
        <f>외인!DL61+기관!DL61</f>
        <v>192937.52</v>
      </c>
      <c r="DM61" s="28">
        <f>외인!DM61+기관!DM61</f>
        <v>-3.8599999999999994</v>
      </c>
      <c r="DN61" s="28">
        <f>외인!DN61+기관!DN61</f>
        <v>4250879.5</v>
      </c>
      <c r="DO61" s="28">
        <f>외인!DO61+기관!DO61</f>
        <v>3525.12</v>
      </c>
      <c r="DP61" s="28">
        <f>외인!DP61+기관!DP61</f>
        <v>158260.66</v>
      </c>
      <c r="DQ61" s="28">
        <f>외인!DQ61+기관!DQ61</f>
        <v>-241.48000000000002</v>
      </c>
      <c r="DR61" s="28">
        <f>외인!DR61+기관!DR61</f>
        <v>81476.7</v>
      </c>
      <c r="DS61" s="28">
        <f>외인!DS61+기관!DS61</f>
        <v>-31.440000000000005</v>
      </c>
      <c r="DT61" s="28">
        <f>외인!DT61+기관!DT61</f>
        <v>247652.24</v>
      </c>
      <c r="DU61" s="28">
        <f>외인!DU61+기관!DU61</f>
        <v>-292.70999999999998</v>
      </c>
      <c r="DV61" s="28">
        <f>외인!DV61+기관!DV61</f>
        <v>64652.12</v>
      </c>
      <c r="DW61" s="28">
        <f>외인!DW61+기관!DW61</f>
        <v>-48.21</v>
      </c>
      <c r="DX61" s="28">
        <f>외인!DX61+기관!DX61</f>
        <v>215828.64</v>
      </c>
      <c r="DY61" s="28">
        <f>외인!DY61+기관!DY61</f>
        <v>122.99999999999999</v>
      </c>
      <c r="DZ61" s="28">
        <f>외인!DZ61+기관!DZ61</f>
        <v>17092.900000000001</v>
      </c>
      <c r="EA61" s="28">
        <f>외인!EA61+기관!EA61</f>
        <v>13.440000000000001</v>
      </c>
      <c r="EB61" s="28">
        <f>외인!EB61+기관!EB61</f>
        <v>24264.42</v>
      </c>
      <c r="EC61" s="28">
        <f>외인!EC61+기관!EC61</f>
        <v>-17.84</v>
      </c>
      <c r="ED61" s="28">
        <f>외인!ED61+기관!ED61</f>
        <v>20332.72</v>
      </c>
      <c r="EE61" s="28">
        <f>외인!EE61+기관!EE61</f>
        <v>-4.83</v>
      </c>
      <c r="EF61" s="28">
        <f>외인!EF61+기관!EF61</f>
        <v>477980.42</v>
      </c>
      <c r="EG61" s="28">
        <f>외인!EG61+기관!EG61</f>
        <v>-280.35000000000002</v>
      </c>
      <c r="EH61" s="28">
        <f>외인!EH61+기관!EH61</f>
        <v>370459.24</v>
      </c>
      <c r="EI61" s="28">
        <f>외인!EI61+기관!EI61</f>
        <v>174.21</v>
      </c>
      <c r="EJ61" s="28">
        <f>외인!EJ61+기관!EJ61</f>
        <v>188798.36</v>
      </c>
      <c r="EK61" s="28">
        <f>외인!EK61+기관!EK61</f>
        <v>-35.330000000000005</v>
      </c>
      <c r="EL61" s="28">
        <f>외인!EL61+기관!EL61</f>
        <v>62235.1</v>
      </c>
      <c r="EM61" s="28">
        <f>외인!EM61+기관!EM61</f>
        <v>-83.61</v>
      </c>
      <c r="EN61" s="28">
        <f>외인!EN61+기관!EN61</f>
        <v>81476.7</v>
      </c>
      <c r="EO61" s="28">
        <f>외인!EO61+기관!EO61</f>
        <v>-31.440000000000005</v>
      </c>
      <c r="EP61" s="28">
        <f>외인!EP61+기관!EP61</f>
        <v>351907.16</v>
      </c>
      <c r="EQ61" s="28">
        <f>외인!EQ61+기관!EQ61</f>
        <v>977.27</v>
      </c>
      <c r="ER61" s="28">
        <f>외인!ER61+기관!ER61</f>
        <v>27790.42</v>
      </c>
      <c r="ES61" s="28">
        <f>외인!ES61+기관!ES61</f>
        <v>5.4599999999999991</v>
      </c>
      <c r="ET61" s="28">
        <f>외인!ET61+기관!ET61</f>
        <v>240777.42</v>
      </c>
      <c r="EU61" s="28">
        <f>외인!EU61+기관!EU61</f>
        <v>88.74</v>
      </c>
      <c r="EV61" s="28">
        <f>외인!EV61+기관!EV61</f>
        <v>88214.720000000001</v>
      </c>
      <c r="EW61" s="28">
        <f>외인!EW61+기관!EW61</f>
        <v>-20.78</v>
      </c>
      <c r="EX61" s="28">
        <f>외인!EX61+기관!EX61</f>
        <v>112544.62</v>
      </c>
      <c r="EY61" s="28">
        <f>외인!EY61+기관!EY61</f>
        <v>30.349999999999998</v>
      </c>
    </row>
    <row r="62" spans="1:155">
      <c r="A62" s="27">
        <f>외인!A62</f>
        <v>46121</v>
      </c>
      <c r="B62" s="28">
        <f>외인!B62+기관!B62</f>
        <v>9228508.2799999993</v>
      </c>
      <c r="C62" s="28">
        <f>외인!C62+기관!C62</f>
        <v>6161.16</v>
      </c>
      <c r="D62" s="28">
        <f>외인!D62+기관!D62</f>
        <v>1191393.04</v>
      </c>
      <c r="E62" s="28">
        <f>외인!E62+기관!E62</f>
        <v>-946.75</v>
      </c>
      <c r="F62" s="28">
        <f>외인!F62+기관!F62</f>
        <v>3981847.06</v>
      </c>
      <c r="G62" s="28">
        <f>외인!G62+기관!G62</f>
        <v>1030.3899999999999</v>
      </c>
      <c r="H62" s="28">
        <f>외인!H62+기관!H62</f>
        <v>611965.96</v>
      </c>
      <c r="I62" s="28">
        <f>외인!I62+기관!I62</f>
        <v>736.23</v>
      </c>
      <c r="J62" s="28">
        <f>외인!J62+기관!J62</f>
        <v>81322.64</v>
      </c>
      <c r="K62" s="28">
        <f>외인!K62+기관!K62</f>
        <v>40.900000000000006</v>
      </c>
      <c r="L62" s="28">
        <f>외인!L62+기관!L62</f>
        <v>567308.26</v>
      </c>
      <c r="M62" s="28">
        <f>외인!M62+기관!M62</f>
        <v>742.47</v>
      </c>
      <c r="N62" s="28">
        <f>외인!N62+기관!N62</f>
        <v>456231.74</v>
      </c>
      <c r="O62" s="28">
        <f>외인!O62+기관!O62</f>
        <v>-235.45999999999998</v>
      </c>
      <c r="P62" s="28">
        <f>외인!P62+기관!P62</f>
        <v>393251.72</v>
      </c>
      <c r="Q62" s="28">
        <f>외인!Q62+기관!Q62</f>
        <v>58.18</v>
      </c>
      <c r="R62" s="28">
        <f>외인!R62+기관!R62</f>
        <v>245044.88</v>
      </c>
      <c r="S62" s="28">
        <f>외인!S62+기관!S62</f>
        <v>-220.24</v>
      </c>
      <c r="T62" s="28">
        <f>외인!T62+기관!T62</f>
        <v>16762.18</v>
      </c>
      <c r="U62" s="28">
        <f>외인!U62+기관!U62</f>
        <v>5.9500000000000011</v>
      </c>
      <c r="V62" s="28">
        <f>외인!V62+기관!V62</f>
        <v>211621.62</v>
      </c>
      <c r="W62" s="28">
        <f>외인!W62+기관!W62</f>
        <v>5.5299999999999994</v>
      </c>
      <c r="X62" s="28">
        <f>외인!X62+기관!X62</f>
        <v>4050099.32</v>
      </c>
      <c r="Y62" s="28">
        <f>외인!Y62+기관!Y62</f>
        <v>3992.09</v>
      </c>
      <c r="Z62" s="28">
        <f>외인!Z62+기관!Z62</f>
        <v>87182.28</v>
      </c>
      <c r="AA62" s="28">
        <f>외인!AA62+기관!AA62</f>
        <v>-18.82</v>
      </c>
      <c r="AB62" s="28">
        <f>외인!AB62+기관!AB62</f>
        <v>407957.7</v>
      </c>
      <c r="AC62" s="28">
        <f>외인!AC62+기관!AC62</f>
        <v>30.22</v>
      </c>
      <c r="AD62" s="28">
        <f>외인!AD62+기관!AD62</f>
        <v>38366.639999999999</v>
      </c>
      <c r="AE62" s="28">
        <f>외인!AE62+기관!AE62</f>
        <v>-17.66</v>
      </c>
      <c r="AF62" s="28">
        <f>외인!AF62+기관!AF62</f>
        <v>49404.92</v>
      </c>
      <c r="AG62" s="28">
        <f>외인!AG62+기관!AG62</f>
        <v>36.92</v>
      </c>
      <c r="AH62" s="28">
        <f>외인!AH62+기관!AH62</f>
        <v>372133.16</v>
      </c>
      <c r="AI62" s="28">
        <f>외인!AI62+기관!AI62</f>
        <v>-23.800000000000011</v>
      </c>
      <c r="AJ62" s="28">
        <f>외인!AJ62+기관!AJ62</f>
        <v>207982.48</v>
      </c>
      <c r="AK62" s="28">
        <f>외인!AK62+기관!AK62</f>
        <v>-164.39</v>
      </c>
      <c r="AL62" s="28">
        <f>외인!AL62+기관!AL62</f>
        <v>170073</v>
      </c>
      <c r="AM62" s="28">
        <f>외인!AM62+기관!AM62</f>
        <v>18.790000000000006</v>
      </c>
      <c r="AN62" s="28">
        <f>외인!AN62+기관!AN62</f>
        <v>322692.98</v>
      </c>
      <c r="AO62" s="28">
        <f>외인!AO62+기관!AO62</f>
        <v>-239.16</v>
      </c>
      <c r="AP62" s="28">
        <f>외인!AP62+기관!AP62</f>
        <v>237929.56</v>
      </c>
      <c r="AQ62" s="28">
        <f>외인!AQ62+기관!AQ62</f>
        <v>112.91</v>
      </c>
      <c r="AR62" s="28">
        <f>외인!AR62+기관!AR62</f>
        <v>46833.48</v>
      </c>
      <c r="AS62" s="28">
        <f>외인!AS62+기관!AS62</f>
        <v>-32.659999999999997</v>
      </c>
      <c r="AT62" s="28">
        <f>외인!AT62+기관!AT62</f>
        <v>152757.96</v>
      </c>
      <c r="AU62" s="28">
        <f>외인!AU62+기관!AU62</f>
        <v>-20.289999999999992</v>
      </c>
      <c r="AV62" s="28">
        <f>외인!AV62+기관!AV62</f>
        <v>94644.46</v>
      </c>
      <c r="AW62" s="28">
        <f>외인!AW62+기관!AW62</f>
        <v>43.07</v>
      </c>
      <c r="AX62" s="28">
        <f>외인!AX62+기관!AX62</f>
        <v>139473.42000000001</v>
      </c>
      <c r="AY62" s="28">
        <f>외인!AY62+기관!AY62</f>
        <v>161.03</v>
      </c>
      <c r="AZ62" s="28">
        <f>외인!AZ62+기관!AZ62</f>
        <v>4335582.22</v>
      </c>
      <c r="BA62" s="28">
        <f>외인!BA62+기관!BA62</f>
        <v>4561.1099999999997</v>
      </c>
      <c r="BB62" s="28">
        <f>외인!BB62+기관!BB62</f>
        <v>195068.84</v>
      </c>
      <c r="BC62" s="28">
        <f>외인!BC62+기관!BC62</f>
        <v>2.1700000000000017</v>
      </c>
      <c r="BD62" s="28">
        <f>외인!BD62+기관!BD62</f>
        <v>75372.84</v>
      </c>
      <c r="BE62" s="28">
        <f>외인!BE62+기관!BE62</f>
        <v>-39.799999999999997</v>
      </c>
      <c r="BF62" s="28">
        <f>외인!BF62+기관!BF62</f>
        <v>0</v>
      </c>
      <c r="BG62" s="28">
        <f>외인!BG62+기관!BG62</f>
        <v>0</v>
      </c>
      <c r="BH62" s="28">
        <f>외인!BH62+기관!BH62</f>
        <v>184342.24</v>
      </c>
      <c r="BI62" s="28">
        <f>외인!BI62+기관!BI62</f>
        <v>277.94</v>
      </c>
      <c r="BJ62" s="28">
        <f>외인!BJ62+기관!BJ62</f>
        <v>242765.64</v>
      </c>
      <c r="BK62" s="28">
        <f>외인!BK62+기관!BK62</f>
        <v>188.56</v>
      </c>
      <c r="BL62" s="28">
        <f>외인!BL62+기관!BL62</f>
        <v>94913.54</v>
      </c>
      <c r="BM62" s="28">
        <f>외인!BM62+기관!BM62</f>
        <v>-598.64</v>
      </c>
      <c r="BN62" s="28">
        <f>외인!BN62+기관!BN62</f>
        <v>94814.399999999994</v>
      </c>
      <c r="BO62" s="28">
        <f>외인!BO62+기관!BO62</f>
        <v>102.64999999999999</v>
      </c>
      <c r="BP62" s="28">
        <f>외인!BP62+기관!BP62</f>
        <v>159772.70000000001</v>
      </c>
      <c r="BQ62" s="28">
        <f>외인!BQ62+기관!BQ62</f>
        <v>134.66</v>
      </c>
      <c r="BR62" s="28">
        <f>외인!BR62+기관!BR62</f>
        <v>495343.46</v>
      </c>
      <c r="BS62" s="28">
        <f>외인!BS62+기관!BS62</f>
        <v>218.26</v>
      </c>
      <c r="BT62" s="28">
        <f>외인!BT62+기관!BT62</f>
        <v>4120497.06</v>
      </c>
      <c r="BU62" s="28">
        <f>외인!BU62+기관!BU62</f>
        <v>3988.83</v>
      </c>
      <c r="BV62" s="28">
        <f>외인!BV62+기관!BV62</f>
        <v>768328.54</v>
      </c>
      <c r="BW62" s="28">
        <f>외인!BW62+기관!BW62</f>
        <v>717.3900000000001</v>
      </c>
      <c r="BX62" s="28">
        <f>외인!BX62+기관!BX62</f>
        <v>146583.56</v>
      </c>
      <c r="BY62" s="28">
        <f>외인!BY62+기관!BY62</f>
        <v>-14.170000000000002</v>
      </c>
      <c r="BZ62" s="28">
        <f>외인!BZ62+기관!BZ62</f>
        <v>492765.96</v>
      </c>
      <c r="CA62" s="28">
        <f>외인!CA62+기관!CA62</f>
        <v>-220.37000000000003</v>
      </c>
      <c r="CB62" s="28">
        <f>외인!CB62+기관!CB62</f>
        <v>24169.360000000001</v>
      </c>
      <c r="CC62" s="28">
        <f>외인!CC62+기관!CC62</f>
        <v>-51.22</v>
      </c>
      <c r="CD62" s="28">
        <f>외인!CD62+기관!CD62</f>
        <v>56552.28</v>
      </c>
      <c r="CE62" s="28">
        <f>외인!CE62+기관!CE62</f>
        <v>-69.180000000000007</v>
      </c>
      <c r="CF62" s="28">
        <f>외인!CF62+기관!CF62</f>
        <v>49893.2</v>
      </c>
      <c r="CG62" s="28">
        <f>외인!CG62+기관!CG62</f>
        <v>69.72</v>
      </c>
      <c r="CH62" s="28">
        <f>외인!CH62+기관!CH62</f>
        <v>132937.12</v>
      </c>
      <c r="CI62" s="28">
        <f>외인!CI62+기관!CI62</f>
        <v>46.430000000000007</v>
      </c>
      <c r="CJ62" s="28">
        <f>외인!CJ62+기관!CJ62</f>
        <v>728982.48</v>
      </c>
      <c r="CK62" s="28">
        <f>외인!CK62+기관!CK62</f>
        <v>-464.82</v>
      </c>
      <c r="CL62" s="28">
        <f>외인!CL62+기관!CL62</f>
        <v>463552.94</v>
      </c>
      <c r="CM62" s="28">
        <f>외인!CM62+기관!CM62</f>
        <v>43.7</v>
      </c>
      <c r="CN62" s="28">
        <f>외인!CN62+기관!CN62</f>
        <v>240679.88</v>
      </c>
      <c r="CO62" s="28">
        <f>외인!CO62+기관!CO62</f>
        <v>173.26</v>
      </c>
      <c r="CP62" s="28">
        <f>외인!CP62+기관!CP62</f>
        <v>196186.78</v>
      </c>
      <c r="CQ62" s="28">
        <f>외인!CQ62+기관!CQ62</f>
        <v>2.8500000000000014</v>
      </c>
      <c r="CR62" s="28">
        <f>외인!CR62+기관!CR62</f>
        <v>310988.38</v>
      </c>
      <c r="CS62" s="28">
        <f>외인!CS62+기관!CS62</f>
        <v>-216.40999999999997</v>
      </c>
      <c r="CT62" s="28">
        <f>외인!CT62+기관!CT62</f>
        <v>238264.26</v>
      </c>
      <c r="CU62" s="28">
        <f>외인!CU62+기관!CU62</f>
        <v>252.07</v>
      </c>
      <c r="CV62" s="28">
        <f>외인!CV62+기관!CV62</f>
        <v>4120497.06</v>
      </c>
      <c r="CW62" s="28">
        <f>외인!CW62+기관!CW62</f>
        <v>3988.83</v>
      </c>
      <c r="CX62" s="28">
        <f>외인!CX62+기관!CX62</f>
        <v>431320.46</v>
      </c>
      <c r="CY62" s="28">
        <f>외인!CY62+기관!CY62</f>
        <v>309.75</v>
      </c>
      <c r="CZ62" s="28">
        <f>외인!CZ62+기관!CZ62</f>
        <v>33916.28</v>
      </c>
      <c r="DA62" s="28">
        <f>외인!DA62+기관!DA62</f>
        <v>-5.4200000000000008</v>
      </c>
      <c r="DB62" s="28">
        <f>외인!DB62+기관!DB62</f>
        <v>75372.84</v>
      </c>
      <c r="DC62" s="28">
        <f>외인!DC62+기관!DC62</f>
        <v>-39.799999999999997</v>
      </c>
      <c r="DD62" s="28">
        <f>외인!DD62+기관!DD62</f>
        <v>16762.18</v>
      </c>
      <c r="DE62" s="28">
        <f>외인!DE62+기관!DE62</f>
        <v>5.9500000000000011</v>
      </c>
      <c r="DF62" s="28">
        <f>외인!DF62+기관!DF62</f>
        <v>110299.46</v>
      </c>
      <c r="DG62" s="28">
        <f>외인!DG62+기관!DG62</f>
        <v>0.65999999999999659</v>
      </c>
      <c r="DH62" s="28">
        <f>외인!DH62+기관!DH62</f>
        <v>40822.82</v>
      </c>
      <c r="DI62" s="28">
        <f>외인!DI62+기관!DI62</f>
        <v>-64.61</v>
      </c>
      <c r="DJ62" s="28">
        <f>외인!DJ62+기관!DJ62</f>
        <v>1140559.1000000001</v>
      </c>
      <c r="DK62" s="28">
        <f>외인!DK62+기관!DK62</f>
        <v>486.04999999999995</v>
      </c>
      <c r="DL62" s="28">
        <f>외인!DL62+기관!DL62</f>
        <v>190499.7</v>
      </c>
      <c r="DM62" s="28">
        <f>외인!DM62+기관!DM62</f>
        <v>157.36000000000001</v>
      </c>
      <c r="DN62" s="28">
        <f>외인!DN62+기관!DN62</f>
        <v>4120497.06</v>
      </c>
      <c r="DO62" s="28">
        <f>외인!DO62+기관!DO62</f>
        <v>3988.83</v>
      </c>
      <c r="DP62" s="28">
        <f>외인!DP62+기관!DP62</f>
        <v>156575.67999999999</v>
      </c>
      <c r="DQ62" s="28">
        <f>외인!DQ62+기관!DQ62</f>
        <v>-142.22000000000003</v>
      </c>
      <c r="DR62" s="28">
        <f>외인!DR62+기관!DR62</f>
        <v>84312.62</v>
      </c>
      <c r="DS62" s="28">
        <f>외인!DS62+기관!DS62</f>
        <v>26.47</v>
      </c>
      <c r="DT62" s="28">
        <f>외인!DT62+기관!DT62</f>
        <v>245044.88</v>
      </c>
      <c r="DU62" s="28">
        <f>외인!DU62+기관!DU62</f>
        <v>-220.24</v>
      </c>
      <c r="DV62" s="28">
        <f>외인!DV62+기관!DV62</f>
        <v>65387.8</v>
      </c>
      <c r="DW62" s="28">
        <f>외인!DW62+기관!DW62</f>
        <v>3.61</v>
      </c>
      <c r="DX62" s="28">
        <f>외인!DX62+기관!DX62</f>
        <v>211621.62</v>
      </c>
      <c r="DY62" s="28">
        <f>외인!DY62+기관!DY62</f>
        <v>5.5299999999999994</v>
      </c>
      <c r="DZ62" s="28">
        <f>외인!DZ62+기관!DZ62</f>
        <v>16767.88</v>
      </c>
      <c r="EA62" s="28">
        <f>외인!EA62+기관!EA62</f>
        <v>8</v>
      </c>
      <c r="EB62" s="28">
        <f>외인!EB62+기관!EB62</f>
        <v>23990.28</v>
      </c>
      <c r="EC62" s="28">
        <f>외인!EC62+기관!EC62</f>
        <v>-16.929999999999996</v>
      </c>
      <c r="ED62" s="28">
        <f>외인!ED62+기관!ED62</f>
        <v>19873.62</v>
      </c>
      <c r="EE62" s="28">
        <f>외인!EE62+기관!EE62</f>
        <v>3.0500000000000007</v>
      </c>
      <c r="EF62" s="28">
        <f>외인!EF62+기관!EF62</f>
        <v>476333.6</v>
      </c>
      <c r="EG62" s="28">
        <f>외인!EG62+기관!EG62</f>
        <v>-236.49</v>
      </c>
      <c r="EH62" s="28">
        <f>외인!EH62+기관!EH62</f>
        <v>364915.12</v>
      </c>
      <c r="EI62" s="28">
        <f>외인!EI62+기관!EI62</f>
        <v>209.75</v>
      </c>
      <c r="EJ62" s="28">
        <f>외인!EJ62+기관!EJ62</f>
        <v>193293.68</v>
      </c>
      <c r="EK62" s="28">
        <f>외인!EK62+기관!EK62</f>
        <v>-15.349999999999994</v>
      </c>
      <c r="EL62" s="28">
        <f>외인!EL62+기관!EL62</f>
        <v>61457.62</v>
      </c>
      <c r="EM62" s="28">
        <f>외인!EM62+기관!EM62</f>
        <v>-69.42</v>
      </c>
      <c r="EN62" s="28">
        <f>외인!EN62+기관!EN62</f>
        <v>84312.62</v>
      </c>
      <c r="EO62" s="28">
        <f>외인!EO62+기관!EO62</f>
        <v>26.47</v>
      </c>
      <c r="EP62" s="28">
        <f>외인!EP62+기관!EP62</f>
        <v>353350.58</v>
      </c>
      <c r="EQ62" s="28">
        <f>외인!EQ62+기관!EQ62</f>
        <v>508.19000000000005</v>
      </c>
      <c r="ER62" s="28">
        <f>외인!ER62+기관!ER62</f>
        <v>26466.12</v>
      </c>
      <c r="ES62" s="28">
        <f>외인!ES62+기관!ES62</f>
        <v>-115.49</v>
      </c>
      <c r="ET62" s="28">
        <f>외인!ET62+기관!ET62</f>
        <v>237929.56</v>
      </c>
      <c r="EU62" s="28">
        <f>외인!EU62+기관!EU62</f>
        <v>112.91</v>
      </c>
      <c r="EV62" s="28">
        <f>외인!EV62+기관!EV62</f>
        <v>87182.28</v>
      </c>
      <c r="EW62" s="28">
        <f>외인!EW62+기관!EW62</f>
        <v>-18.82</v>
      </c>
      <c r="EX62" s="28">
        <f>외인!EX62+기관!EX62</f>
        <v>109004.5</v>
      </c>
      <c r="EY62" s="28">
        <f>외인!EY62+기관!EY62</f>
        <v>21.669999999999998</v>
      </c>
    </row>
    <row r="63" spans="1:155">
      <c r="A63" s="27">
        <f>외인!A63</f>
        <v>46122</v>
      </c>
      <c r="B63" s="28">
        <f>외인!B63+기관!B63</f>
        <v>9356068.9399999995</v>
      </c>
      <c r="C63" s="28">
        <f>외인!C63+기관!C63</f>
        <v>5479.69</v>
      </c>
      <c r="D63" s="28">
        <f>외인!D63+기관!D63</f>
        <v>1209968.3999999999</v>
      </c>
      <c r="E63" s="28">
        <f>외인!E63+기관!E63</f>
        <v>-441.65000000000003</v>
      </c>
      <c r="F63" s="28">
        <f>외인!F63+기관!F63</f>
        <v>4027095.9</v>
      </c>
      <c r="G63" s="28">
        <f>외인!G63+기관!G63</f>
        <v>480.94000000000005</v>
      </c>
      <c r="H63" s="28">
        <f>외인!H63+기관!H63</f>
        <v>607796.98</v>
      </c>
      <c r="I63" s="28">
        <f>외인!I63+기관!I63</f>
        <v>799.57999999999993</v>
      </c>
      <c r="J63" s="28">
        <f>외인!J63+기관!J63</f>
        <v>83732.62</v>
      </c>
      <c r="K63" s="28">
        <f>외인!K63+기관!K63</f>
        <v>108.02</v>
      </c>
      <c r="L63" s="28">
        <f>외인!L63+기관!L63</f>
        <v>560681.66</v>
      </c>
      <c r="M63" s="28">
        <f>외인!M63+기관!M63</f>
        <v>784.46</v>
      </c>
      <c r="N63" s="28">
        <f>외인!N63+기관!N63</f>
        <v>455850.08</v>
      </c>
      <c r="O63" s="28">
        <f>외인!O63+기관!O63</f>
        <v>-531.59</v>
      </c>
      <c r="P63" s="28">
        <f>외인!P63+기관!P63</f>
        <v>392917.32</v>
      </c>
      <c r="Q63" s="28">
        <f>외인!Q63+기관!Q63</f>
        <v>17.029999999999998</v>
      </c>
      <c r="R63" s="28">
        <f>외인!R63+기관!R63</f>
        <v>246926.72</v>
      </c>
      <c r="S63" s="28">
        <f>외인!S63+기관!S63</f>
        <v>-206.57999999999998</v>
      </c>
      <c r="T63" s="28">
        <f>외인!T63+기관!T63</f>
        <v>16896.2</v>
      </c>
      <c r="U63" s="28">
        <f>외인!U63+기관!U63</f>
        <v>4.1499999999999986</v>
      </c>
      <c r="V63" s="28">
        <f>외인!V63+기관!V63</f>
        <v>215899.48</v>
      </c>
      <c r="W63" s="28">
        <f>외인!W63+기관!W63</f>
        <v>214.12</v>
      </c>
      <c r="X63" s="28">
        <f>외인!X63+기관!X63</f>
        <v>4117091.34</v>
      </c>
      <c r="Y63" s="28">
        <f>외인!Y63+기관!Y63</f>
        <v>3840.1</v>
      </c>
      <c r="Z63" s="28">
        <f>외인!Z63+기관!Z63</f>
        <v>88589.64</v>
      </c>
      <c r="AA63" s="28">
        <f>외인!AA63+기관!AA63</f>
        <v>-9.1299999999999955</v>
      </c>
      <c r="AB63" s="28">
        <f>외인!AB63+기관!AB63</f>
        <v>418041.64</v>
      </c>
      <c r="AC63" s="28">
        <f>외인!AC63+기관!AC63</f>
        <v>170.51999999999998</v>
      </c>
      <c r="AD63" s="28">
        <f>외인!AD63+기관!AD63</f>
        <v>39636.199999999997</v>
      </c>
      <c r="AE63" s="28">
        <f>외인!AE63+기관!AE63</f>
        <v>33.65</v>
      </c>
      <c r="AF63" s="28">
        <f>외인!AF63+기관!AF63</f>
        <v>51718.62</v>
      </c>
      <c r="AG63" s="28">
        <f>외인!AG63+기관!AG63</f>
        <v>79.16</v>
      </c>
      <c r="AH63" s="28">
        <f>외인!AH63+기관!AH63</f>
        <v>374532.7</v>
      </c>
      <c r="AI63" s="28">
        <f>외인!AI63+기관!AI63</f>
        <v>-183.75</v>
      </c>
      <c r="AJ63" s="28">
        <f>외인!AJ63+기관!AJ63</f>
        <v>209119.76</v>
      </c>
      <c r="AK63" s="28">
        <f>외인!AK63+기관!AK63</f>
        <v>-158.22</v>
      </c>
      <c r="AL63" s="28">
        <f>외인!AL63+기관!AL63</f>
        <v>171548.52</v>
      </c>
      <c r="AM63" s="28">
        <f>외인!AM63+기관!AM63</f>
        <v>45.669999999999987</v>
      </c>
      <c r="AN63" s="28">
        <f>외인!AN63+기관!AN63</f>
        <v>321673.28000000003</v>
      </c>
      <c r="AO63" s="28">
        <f>외인!AO63+기관!AO63</f>
        <v>-548</v>
      </c>
      <c r="AP63" s="28">
        <f>외인!AP63+기관!AP63</f>
        <v>243495.46</v>
      </c>
      <c r="AQ63" s="28">
        <f>외인!AQ63+기관!AQ63</f>
        <v>245.14</v>
      </c>
      <c r="AR63" s="28">
        <f>외인!AR63+기관!AR63</f>
        <v>47736.4</v>
      </c>
      <c r="AS63" s="28">
        <f>외인!AS63+기관!AS63</f>
        <v>51.27</v>
      </c>
      <c r="AT63" s="28">
        <f>외인!AT63+기관!AT63</f>
        <v>154713.44</v>
      </c>
      <c r="AU63" s="28">
        <f>외인!AU63+기관!AU63</f>
        <v>55.31</v>
      </c>
      <c r="AV63" s="28">
        <f>외인!AV63+기관!AV63</f>
        <v>97055.56</v>
      </c>
      <c r="AW63" s="28">
        <f>외인!AW63+기관!AW63</f>
        <v>71.37</v>
      </c>
      <c r="AX63" s="28">
        <f>외인!AX63+기관!AX63</f>
        <v>139753.94</v>
      </c>
      <c r="AY63" s="28">
        <f>외인!AY63+기관!AY63</f>
        <v>-113.03999999999996</v>
      </c>
      <c r="AZ63" s="28">
        <f>외인!AZ63+기관!AZ63</f>
        <v>4412758.9000000004</v>
      </c>
      <c r="BA63" s="28">
        <f>외인!BA63+기관!BA63</f>
        <v>4394.79</v>
      </c>
      <c r="BB63" s="28">
        <f>외인!BB63+기관!BB63</f>
        <v>198325.82</v>
      </c>
      <c r="BC63" s="28">
        <f>외인!BC63+기관!BC63</f>
        <v>11.61</v>
      </c>
      <c r="BD63" s="28">
        <f>외인!BD63+기관!BD63</f>
        <v>75117.36</v>
      </c>
      <c r="BE63" s="28">
        <f>외인!BE63+기관!BE63</f>
        <v>-42.42</v>
      </c>
      <c r="BF63" s="28">
        <f>외인!BF63+기관!BF63</f>
        <v>0</v>
      </c>
      <c r="BG63" s="28">
        <f>외인!BG63+기관!BG63</f>
        <v>0</v>
      </c>
      <c r="BH63" s="28">
        <f>외인!BH63+기관!BH63</f>
        <v>187375.9</v>
      </c>
      <c r="BI63" s="28">
        <f>외인!BI63+기관!BI63</f>
        <v>32.28</v>
      </c>
      <c r="BJ63" s="28">
        <f>외인!BJ63+기관!BJ63</f>
        <v>242163.24</v>
      </c>
      <c r="BK63" s="28">
        <f>외인!BK63+기관!BK63</f>
        <v>161.60000000000002</v>
      </c>
      <c r="BL63" s="28">
        <f>외인!BL63+기관!BL63</f>
        <v>97482.46</v>
      </c>
      <c r="BM63" s="28">
        <f>외인!BM63+기관!BM63</f>
        <v>-573.20999999999992</v>
      </c>
      <c r="BN63" s="28">
        <f>외인!BN63+기관!BN63</f>
        <v>93998.12</v>
      </c>
      <c r="BO63" s="28">
        <f>외인!BO63+기관!BO63</f>
        <v>72.849999999999994</v>
      </c>
      <c r="BP63" s="28">
        <f>외인!BP63+기관!BP63</f>
        <v>160800.95999999999</v>
      </c>
      <c r="BQ63" s="28">
        <f>외인!BQ63+기관!BQ63</f>
        <v>-112.69999999999999</v>
      </c>
      <c r="BR63" s="28">
        <f>외인!BR63+기관!BR63</f>
        <v>502990.04</v>
      </c>
      <c r="BS63" s="28">
        <f>외인!BS63+기관!BS63</f>
        <v>383.87</v>
      </c>
      <c r="BT63" s="28">
        <f>외인!BT63+기관!BT63</f>
        <v>4190560.1</v>
      </c>
      <c r="BU63" s="28">
        <f>외인!BU63+기관!BU63</f>
        <v>3883.31</v>
      </c>
      <c r="BV63" s="28">
        <f>외인!BV63+기관!BV63</f>
        <v>780480.12</v>
      </c>
      <c r="BW63" s="28">
        <f>외인!BW63+기관!BW63</f>
        <v>531.33999999999992</v>
      </c>
      <c r="BX63" s="28">
        <f>외인!BX63+기관!BX63</f>
        <v>151416.35999999999</v>
      </c>
      <c r="BY63" s="28">
        <f>외인!BY63+기관!BY63</f>
        <v>84.110000000000014</v>
      </c>
      <c r="BZ63" s="28">
        <f>외인!BZ63+기관!BZ63</f>
        <v>493221.8</v>
      </c>
      <c r="CA63" s="28">
        <f>외인!CA63+기관!CA63</f>
        <v>-502.32</v>
      </c>
      <c r="CB63" s="28">
        <f>외인!CB63+기관!CB63</f>
        <v>24548.68</v>
      </c>
      <c r="CC63" s="28">
        <f>외인!CC63+기관!CC63</f>
        <v>-23.650000000000002</v>
      </c>
      <c r="CD63" s="28">
        <f>외인!CD63+기관!CD63</f>
        <v>56944.36</v>
      </c>
      <c r="CE63" s="28">
        <f>외인!CE63+기관!CE63</f>
        <v>-98.039999999999992</v>
      </c>
      <c r="CF63" s="28">
        <f>외인!CF63+기관!CF63</f>
        <v>49080.24</v>
      </c>
      <c r="CG63" s="28">
        <f>외인!CG63+기관!CG63</f>
        <v>81.150000000000006</v>
      </c>
      <c r="CH63" s="28">
        <f>외인!CH63+기관!CH63</f>
        <v>135612.44</v>
      </c>
      <c r="CI63" s="28">
        <f>외인!CI63+기관!CI63</f>
        <v>71.59</v>
      </c>
      <c r="CJ63" s="28">
        <f>외인!CJ63+기관!CJ63</f>
        <v>733252.78</v>
      </c>
      <c r="CK63" s="28">
        <f>외인!CK63+기관!CK63</f>
        <v>-304.57</v>
      </c>
      <c r="CL63" s="28">
        <f>외인!CL63+기관!CL63</f>
        <v>474370.54</v>
      </c>
      <c r="CM63" s="28">
        <f>외인!CM63+기관!CM63</f>
        <v>176.82999999999998</v>
      </c>
      <c r="CN63" s="28">
        <f>외인!CN63+기관!CN63</f>
        <v>242075</v>
      </c>
      <c r="CO63" s="28">
        <f>외인!CO63+기관!CO63</f>
        <v>132.51</v>
      </c>
      <c r="CP63" s="28">
        <f>외인!CP63+기관!CP63</f>
        <v>199463.82</v>
      </c>
      <c r="CQ63" s="28">
        <f>외인!CQ63+기관!CQ63</f>
        <v>12.07</v>
      </c>
      <c r="CR63" s="28">
        <f>외인!CR63+기관!CR63</f>
        <v>313409.98</v>
      </c>
      <c r="CS63" s="28">
        <f>외인!CS63+기관!CS63</f>
        <v>-183.13</v>
      </c>
      <c r="CT63" s="28">
        <f>외인!CT63+기관!CT63</f>
        <v>252973.28</v>
      </c>
      <c r="CU63" s="28">
        <f>외인!CU63+기관!CU63</f>
        <v>379.44</v>
      </c>
      <c r="CV63" s="28">
        <f>외인!CV63+기관!CV63</f>
        <v>4190560.1</v>
      </c>
      <c r="CW63" s="28">
        <f>외인!CW63+기관!CW63</f>
        <v>3883.31</v>
      </c>
      <c r="CX63" s="28">
        <f>외인!CX63+기관!CX63</f>
        <v>428587.22</v>
      </c>
      <c r="CY63" s="28">
        <f>외인!CY63+기관!CY63</f>
        <v>455.73</v>
      </c>
      <c r="CZ63" s="28">
        <f>외인!CZ63+기관!CZ63</f>
        <v>35533.360000000001</v>
      </c>
      <c r="DA63" s="28">
        <f>외인!DA63+기관!DA63</f>
        <v>79.58</v>
      </c>
      <c r="DB63" s="28">
        <f>외인!DB63+기관!DB63</f>
        <v>75117.36</v>
      </c>
      <c r="DC63" s="28">
        <f>외인!DC63+기관!DC63</f>
        <v>-42.42</v>
      </c>
      <c r="DD63" s="28">
        <f>외인!DD63+기관!DD63</f>
        <v>16896.2</v>
      </c>
      <c r="DE63" s="28">
        <f>외인!DE63+기관!DE63</f>
        <v>4.1499999999999986</v>
      </c>
      <c r="DF63" s="28">
        <f>외인!DF63+기관!DF63</f>
        <v>113899.22</v>
      </c>
      <c r="DG63" s="28">
        <f>외인!DG63+기관!DG63</f>
        <v>92.830000000000013</v>
      </c>
      <c r="DH63" s="28">
        <f>외인!DH63+기관!DH63</f>
        <v>40729.480000000003</v>
      </c>
      <c r="DI63" s="28">
        <f>외인!DI63+기관!DI63</f>
        <v>-96.47999999999999</v>
      </c>
      <c r="DJ63" s="28">
        <f>외인!DJ63+기관!DJ63</f>
        <v>1145387.1599999999</v>
      </c>
      <c r="DK63" s="28">
        <f>외인!DK63+기관!DK63</f>
        <v>429.14</v>
      </c>
      <c r="DL63" s="28">
        <f>외인!DL63+기관!DL63</f>
        <v>191966.54</v>
      </c>
      <c r="DM63" s="28">
        <f>외인!DM63+기관!DM63</f>
        <v>114.47999999999999</v>
      </c>
      <c r="DN63" s="28">
        <f>외인!DN63+기관!DN63</f>
        <v>4190560.1</v>
      </c>
      <c r="DO63" s="28">
        <f>외인!DO63+기관!DO63</f>
        <v>3883.31</v>
      </c>
      <c r="DP63" s="28">
        <f>외인!DP63+기관!DP63</f>
        <v>156678.88</v>
      </c>
      <c r="DQ63" s="28">
        <f>외인!DQ63+기관!DQ63</f>
        <v>-138.63999999999999</v>
      </c>
      <c r="DR63" s="28">
        <f>외인!DR63+기관!DR63</f>
        <v>86832.54</v>
      </c>
      <c r="DS63" s="28">
        <f>외인!DS63+기관!DS63</f>
        <v>92.65</v>
      </c>
      <c r="DT63" s="28">
        <f>외인!DT63+기관!DT63</f>
        <v>246926.72</v>
      </c>
      <c r="DU63" s="28">
        <f>외인!DU63+기관!DU63</f>
        <v>-206.57999999999998</v>
      </c>
      <c r="DV63" s="28">
        <f>외인!DV63+기관!DV63</f>
        <v>65923.98</v>
      </c>
      <c r="DW63" s="28">
        <f>외인!DW63+기관!DW63</f>
        <v>23.31</v>
      </c>
      <c r="DX63" s="28">
        <f>외인!DX63+기관!DX63</f>
        <v>215899.48</v>
      </c>
      <c r="DY63" s="28">
        <f>외인!DY63+기관!DY63</f>
        <v>214.12</v>
      </c>
      <c r="DZ63" s="28">
        <f>외인!DZ63+기관!DZ63</f>
        <v>17291.259999999998</v>
      </c>
      <c r="EA63" s="28">
        <f>외인!EA63+기관!EA63</f>
        <v>11.559999999999999</v>
      </c>
      <c r="EB63" s="28">
        <f>외인!EB63+기관!EB63</f>
        <v>24354.16</v>
      </c>
      <c r="EC63" s="28">
        <f>외인!EC63+기관!EC63</f>
        <v>-10.5</v>
      </c>
      <c r="ED63" s="28">
        <f>외인!ED63+기관!ED63</f>
        <v>20255.36</v>
      </c>
      <c r="EE63" s="28">
        <f>외인!EE63+기관!EE63</f>
        <v>12.14</v>
      </c>
      <c r="EF63" s="28">
        <f>외인!EF63+기관!EF63</f>
        <v>478569.8</v>
      </c>
      <c r="EG63" s="28">
        <f>외인!EG63+기관!EG63</f>
        <v>-108.78</v>
      </c>
      <c r="EH63" s="28">
        <f>외인!EH63+기관!EH63</f>
        <v>369330.18</v>
      </c>
      <c r="EI63" s="28">
        <f>외인!EI63+기관!EI63</f>
        <v>237.64</v>
      </c>
      <c r="EJ63" s="28">
        <f>외인!EJ63+기관!EJ63</f>
        <v>197074.52</v>
      </c>
      <c r="EK63" s="28">
        <f>외인!EK63+기관!EK63</f>
        <v>57.420000000000016</v>
      </c>
      <c r="EL63" s="28">
        <f>외인!EL63+기관!EL63</f>
        <v>61876.04</v>
      </c>
      <c r="EM63" s="28">
        <f>외인!EM63+기관!EM63</f>
        <v>-100.82</v>
      </c>
      <c r="EN63" s="28">
        <f>외인!EN63+기관!EN63</f>
        <v>86832.54</v>
      </c>
      <c r="EO63" s="28">
        <f>외인!EO63+기관!EO63</f>
        <v>92.65</v>
      </c>
      <c r="EP63" s="28">
        <f>외인!EP63+기관!EP63</f>
        <v>360844.34</v>
      </c>
      <c r="EQ63" s="28">
        <f>외인!EQ63+기관!EQ63</f>
        <v>331.04999999999995</v>
      </c>
      <c r="ER63" s="28">
        <f>외인!ER63+기관!ER63</f>
        <v>26312.66</v>
      </c>
      <c r="ES63" s="28">
        <f>외인!ES63+기관!ES63</f>
        <v>-198.59</v>
      </c>
      <c r="ET63" s="28">
        <f>외인!ET63+기관!ET63</f>
        <v>243495.46</v>
      </c>
      <c r="EU63" s="28">
        <f>외인!EU63+기관!EU63</f>
        <v>245.14</v>
      </c>
      <c r="EV63" s="28">
        <f>외인!EV63+기관!EV63</f>
        <v>88589.64</v>
      </c>
      <c r="EW63" s="28">
        <f>외인!EW63+기관!EW63</f>
        <v>-9.1299999999999955</v>
      </c>
      <c r="EX63" s="28">
        <f>외인!EX63+기관!EX63</f>
        <v>110874.18</v>
      </c>
      <c r="EY63" s="28">
        <f>외인!EY63+기관!EY63</f>
        <v>21.21</v>
      </c>
    </row>
    <row r="64" spans="1:155">
      <c r="A64" s="27">
        <f>외인!A64</f>
        <v>46125</v>
      </c>
      <c r="B64" s="28">
        <f>외인!B64+기관!B64</f>
        <v>9271922.5199999996</v>
      </c>
      <c r="C64" s="28">
        <f>외인!C64+기관!C64</f>
        <v>3674.3900000000003</v>
      </c>
      <c r="D64" s="28">
        <f>외인!D64+기관!D64</f>
        <v>1218297.08</v>
      </c>
      <c r="E64" s="28">
        <f>외인!E64+기관!E64</f>
        <v>-410.72</v>
      </c>
      <c r="F64" s="28">
        <f>외인!F64+기관!F64</f>
        <v>3952786.2</v>
      </c>
      <c r="G64" s="28">
        <f>외인!G64+기관!G64</f>
        <v>-928.65000000000009</v>
      </c>
      <c r="H64" s="28">
        <f>외인!H64+기관!H64</f>
        <v>595509.76000000001</v>
      </c>
      <c r="I64" s="28">
        <f>외인!I64+기관!I64</f>
        <v>326.91000000000003</v>
      </c>
      <c r="J64" s="28">
        <f>외인!J64+기관!J64</f>
        <v>85209.9</v>
      </c>
      <c r="K64" s="28">
        <f>외인!K64+기관!K64</f>
        <v>194.32999999999998</v>
      </c>
      <c r="L64" s="28">
        <f>외인!L64+기관!L64</f>
        <v>549039.06000000006</v>
      </c>
      <c r="M64" s="28">
        <f>외인!M64+기관!M64</f>
        <v>357.44</v>
      </c>
      <c r="N64" s="28">
        <f>외인!N64+기관!N64</f>
        <v>446524.64</v>
      </c>
      <c r="O64" s="28">
        <f>외인!O64+기관!O64</f>
        <v>-589.04999999999995</v>
      </c>
      <c r="P64" s="28">
        <f>외인!P64+기관!P64</f>
        <v>383777.58</v>
      </c>
      <c r="Q64" s="28">
        <f>외인!Q64+기관!Q64</f>
        <v>-32.909999999999997</v>
      </c>
      <c r="R64" s="28">
        <f>외인!R64+기관!R64</f>
        <v>244216.58</v>
      </c>
      <c r="S64" s="28">
        <f>외인!S64+기관!S64</f>
        <v>-154.88</v>
      </c>
      <c r="T64" s="28">
        <f>외인!T64+기관!T64</f>
        <v>16703.98</v>
      </c>
      <c r="U64" s="28">
        <f>외인!U64+기관!U64</f>
        <v>-0.64000000000000057</v>
      </c>
      <c r="V64" s="28">
        <f>외인!V64+기관!V64</f>
        <v>216878.5</v>
      </c>
      <c r="W64" s="28">
        <f>외인!W64+기관!W64</f>
        <v>82.079999999999984</v>
      </c>
      <c r="X64" s="28">
        <f>외인!X64+기관!X64</f>
        <v>4073609.7</v>
      </c>
      <c r="Y64" s="28">
        <f>외인!Y64+기관!Y64</f>
        <v>2617.7400000000002</v>
      </c>
      <c r="Z64" s="28">
        <f>외인!Z64+기관!Z64</f>
        <v>88138.34</v>
      </c>
      <c r="AA64" s="28">
        <f>외인!AA64+기관!AA64</f>
        <v>-14.710000000000008</v>
      </c>
      <c r="AB64" s="28">
        <f>외인!AB64+기관!AB64</f>
        <v>416306.76</v>
      </c>
      <c r="AC64" s="28">
        <f>외인!AC64+기관!AC64</f>
        <v>137.66999999999999</v>
      </c>
      <c r="AD64" s="28">
        <f>외인!AD64+기관!AD64</f>
        <v>37979.74</v>
      </c>
      <c r="AE64" s="28">
        <f>외인!AE64+기관!AE64</f>
        <v>21.509999999999998</v>
      </c>
      <c r="AF64" s="28">
        <f>외인!AF64+기관!AF64</f>
        <v>50783.14</v>
      </c>
      <c r="AG64" s="28">
        <f>외인!AG64+기관!AG64</f>
        <v>34.15</v>
      </c>
      <c r="AH64" s="28">
        <f>외인!AH64+기관!AH64</f>
        <v>367112.22</v>
      </c>
      <c r="AI64" s="28">
        <f>외인!AI64+기관!AI64</f>
        <v>-186.38</v>
      </c>
      <c r="AJ64" s="28">
        <f>외인!AJ64+기관!AJ64</f>
        <v>207667</v>
      </c>
      <c r="AK64" s="28">
        <f>외인!AK64+기관!AK64</f>
        <v>-162.07999999999998</v>
      </c>
      <c r="AL64" s="28">
        <f>외인!AL64+기관!AL64</f>
        <v>167838.48</v>
      </c>
      <c r="AM64" s="28">
        <f>외인!AM64+기관!AM64</f>
        <v>21.97999999999999</v>
      </c>
      <c r="AN64" s="28">
        <f>외인!AN64+기관!AN64</f>
        <v>315911.8</v>
      </c>
      <c r="AO64" s="28">
        <f>외인!AO64+기관!AO64</f>
        <v>-584.95000000000005</v>
      </c>
      <c r="AP64" s="28">
        <f>외인!AP64+기관!AP64</f>
        <v>254611.62</v>
      </c>
      <c r="AQ64" s="28">
        <f>외인!AQ64+기관!AQ64</f>
        <v>208.21</v>
      </c>
      <c r="AR64" s="28">
        <f>외인!AR64+기관!AR64</f>
        <v>46708.14</v>
      </c>
      <c r="AS64" s="28">
        <f>외인!AS64+기관!AS64</f>
        <v>39.72</v>
      </c>
      <c r="AT64" s="28">
        <f>외인!AT64+기관!AT64</f>
        <v>152398.76</v>
      </c>
      <c r="AU64" s="28">
        <f>외인!AU64+기관!AU64</f>
        <v>87.9</v>
      </c>
      <c r="AV64" s="28">
        <f>외인!AV64+기관!AV64</f>
        <v>97178.98</v>
      </c>
      <c r="AW64" s="28">
        <f>외인!AW64+기관!AW64</f>
        <v>73.169999999999987</v>
      </c>
      <c r="AX64" s="28">
        <f>외인!AX64+기관!AX64</f>
        <v>137602.18</v>
      </c>
      <c r="AY64" s="28">
        <f>외인!AY64+기관!AY64</f>
        <v>-231.2</v>
      </c>
      <c r="AZ64" s="28">
        <f>외인!AZ64+기관!AZ64</f>
        <v>4367433.04</v>
      </c>
      <c r="BA64" s="28">
        <f>외인!BA64+기관!BA64</f>
        <v>3014.85</v>
      </c>
      <c r="BB64" s="28">
        <f>외인!BB64+기관!BB64</f>
        <v>197957.98</v>
      </c>
      <c r="BC64" s="28">
        <f>외인!BC64+기관!BC64</f>
        <v>0.28000000000000114</v>
      </c>
      <c r="BD64" s="28">
        <f>외인!BD64+기관!BD64</f>
        <v>73593.14</v>
      </c>
      <c r="BE64" s="28">
        <f>외인!BE64+기관!BE64</f>
        <v>-42.02</v>
      </c>
      <c r="BF64" s="28">
        <f>외인!BF64+기관!BF64</f>
        <v>0</v>
      </c>
      <c r="BG64" s="28">
        <f>외인!BG64+기관!BG64</f>
        <v>0</v>
      </c>
      <c r="BH64" s="28">
        <f>외인!BH64+기관!BH64</f>
        <v>186031.62</v>
      </c>
      <c r="BI64" s="28">
        <f>외인!BI64+기관!BI64</f>
        <v>57.1</v>
      </c>
      <c r="BJ64" s="28">
        <f>외인!BJ64+기관!BJ64</f>
        <v>237961.94</v>
      </c>
      <c r="BK64" s="28">
        <f>외인!BK64+기관!BK64</f>
        <v>29.429999999999993</v>
      </c>
      <c r="BL64" s="28">
        <f>외인!BL64+기관!BL64</f>
        <v>101714.54</v>
      </c>
      <c r="BM64" s="28">
        <f>외인!BM64+기관!BM64</f>
        <v>-476.18</v>
      </c>
      <c r="BN64" s="28">
        <f>외인!BN64+기관!BN64</f>
        <v>92197.52</v>
      </c>
      <c r="BO64" s="28">
        <f>외인!BO64+기관!BO64</f>
        <v>40.6</v>
      </c>
      <c r="BP64" s="28">
        <f>외인!BP64+기관!BP64</f>
        <v>157626.54</v>
      </c>
      <c r="BQ64" s="28">
        <f>외인!BQ64+기관!BQ64</f>
        <v>-242.92000000000002</v>
      </c>
      <c r="BR64" s="28">
        <f>외인!BR64+기관!BR64</f>
        <v>511777.56</v>
      </c>
      <c r="BS64" s="28">
        <f>외인!BS64+기관!BS64</f>
        <v>401.72</v>
      </c>
      <c r="BT64" s="28">
        <f>외인!BT64+기관!BT64</f>
        <v>4149380.14</v>
      </c>
      <c r="BU64" s="28">
        <f>외인!BU64+기관!BU64</f>
        <v>2718.42</v>
      </c>
      <c r="BV64" s="28">
        <f>외인!BV64+기관!BV64</f>
        <v>779809.2</v>
      </c>
      <c r="BW64" s="28">
        <f>외인!BW64+기관!BW64</f>
        <v>507.87</v>
      </c>
      <c r="BX64" s="28">
        <f>외인!BX64+기관!BX64</f>
        <v>147552.94</v>
      </c>
      <c r="BY64" s="28">
        <f>외인!BY64+기관!BY64</f>
        <v>14.480000000000004</v>
      </c>
      <c r="BZ64" s="28">
        <f>외인!BZ64+기관!BZ64</f>
        <v>483750.28</v>
      </c>
      <c r="CA64" s="28">
        <f>외인!CA64+기관!CA64</f>
        <v>-562.96</v>
      </c>
      <c r="CB64" s="28">
        <f>외인!CB64+기관!CB64</f>
        <v>24155.26</v>
      </c>
      <c r="CC64" s="28">
        <f>외인!CC64+기관!CC64</f>
        <v>-29.740000000000002</v>
      </c>
      <c r="CD64" s="28">
        <f>외인!CD64+기관!CD64</f>
        <v>56594.48</v>
      </c>
      <c r="CE64" s="28">
        <f>외인!CE64+기관!CE64</f>
        <v>-100.16</v>
      </c>
      <c r="CF64" s="28">
        <f>외인!CF64+기관!CF64</f>
        <v>48978.9</v>
      </c>
      <c r="CG64" s="28">
        <f>외인!CG64+기관!CG64</f>
        <v>119.84</v>
      </c>
      <c r="CH64" s="28">
        <f>외인!CH64+기관!CH64</f>
        <v>136032.04</v>
      </c>
      <c r="CI64" s="28">
        <f>외인!CI64+기관!CI64</f>
        <v>76.25</v>
      </c>
      <c r="CJ64" s="28">
        <f>외인!CJ64+기관!CJ64</f>
        <v>729247.94</v>
      </c>
      <c r="CK64" s="28">
        <f>외인!CK64+기관!CK64</f>
        <v>-197.58</v>
      </c>
      <c r="CL64" s="28">
        <f>외인!CL64+기관!CL64</f>
        <v>472802.4</v>
      </c>
      <c r="CM64" s="28">
        <f>외인!CM64+기관!CM64</f>
        <v>144.60999999999999</v>
      </c>
      <c r="CN64" s="28">
        <f>외인!CN64+기관!CN64</f>
        <v>240363.18</v>
      </c>
      <c r="CO64" s="28">
        <f>외인!CO64+기관!CO64</f>
        <v>95.71</v>
      </c>
      <c r="CP64" s="28">
        <f>외인!CP64+기관!CP64</f>
        <v>199089.72</v>
      </c>
      <c r="CQ64" s="28">
        <f>외인!CQ64+기관!CQ64</f>
        <v>1.2000000000000028</v>
      </c>
      <c r="CR64" s="28">
        <f>외인!CR64+기관!CR64</f>
        <v>311175.3</v>
      </c>
      <c r="CS64" s="28">
        <f>외인!CS64+기관!CS64</f>
        <v>-128.5</v>
      </c>
      <c r="CT64" s="28">
        <f>외인!CT64+기관!CT64</f>
        <v>255419.88</v>
      </c>
      <c r="CU64" s="28">
        <f>외인!CU64+기관!CU64</f>
        <v>292.63</v>
      </c>
      <c r="CV64" s="28">
        <f>외인!CV64+기관!CV64</f>
        <v>4149380.14</v>
      </c>
      <c r="CW64" s="28">
        <f>외인!CW64+기관!CW64</f>
        <v>2718.42</v>
      </c>
      <c r="CX64" s="28">
        <f>외인!CX64+기관!CX64</f>
        <v>421330.08</v>
      </c>
      <c r="CY64" s="28">
        <f>외인!CY64+기관!CY64</f>
        <v>188.01999999999998</v>
      </c>
      <c r="CZ64" s="28">
        <f>외인!CZ64+기관!CZ64</f>
        <v>35389</v>
      </c>
      <c r="DA64" s="28">
        <f>외인!DA64+기관!DA64</f>
        <v>90.5</v>
      </c>
      <c r="DB64" s="28">
        <f>외인!DB64+기관!DB64</f>
        <v>73593.14</v>
      </c>
      <c r="DC64" s="28">
        <f>외인!DC64+기관!DC64</f>
        <v>-42.02</v>
      </c>
      <c r="DD64" s="28">
        <f>외인!DD64+기관!DD64</f>
        <v>16703.98</v>
      </c>
      <c r="DE64" s="28">
        <f>외인!DE64+기관!DE64</f>
        <v>-0.64000000000000057</v>
      </c>
      <c r="DF64" s="28">
        <f>외인!DF64+기관!DF64</f>
        <v>111150.62</v>
      </c>
      <c r="DG64" s="28">
        <f>외인!DG64+기관!DG64</f>
        <v>28.810000000000002</v>
      </c>
      <c r="DH64" s="28">
        <f>외인!DH64+기관!DH64</f>
        <v>40334.480000000003</v>
      </c>
      <c r="DI64" s="28">
        <f>외인!DI64+기관!DI64</f>
        <v>-98.13</v>
      </c>
      <c r="DJ64" s="28">
        <f>외인!DJ64+기관!DJ64</f>
        <v>1139068.8600000001</v>
      </c>
      <c r="DK64" s="28">
        <f>외인!DK64+기관!DK64</f>
        <v>118.49999999999999</v>
      </c>
      <c r="DL64" s="28">
        <f>외인!DL64+기관!DL64</f>
        <v>190914.74</v>
      </c>
      <c r="DM64" s="28">
        <f>외인!DM64+기관!DM64</f>
        <v>79.64</v>
      </c>
      <c r="DN64" s="28">
        <f>외인!DN64+기관!DN64</f>
        <v>4149380.14</v>
      </c>
      <c r="DO64" s="28">
        <f>외인!DO64+기관!DO64</f>
        <v>2718.42</v>
      </c>
      <c r="DP64" s="28">
        <f>외인!DP64+기관!DP64</f>
        <v>155437.5</v>
      </c>
      <c r="DQ64" s="28">
        <f>외인!DQ64+기관!DQ64</f>
        <v>-143.02000000000001</v>
      </c>
      <c r="DR64" s="28">
        <f>외인!DR64+기관!DR64</f>
        <v>87747.98</v>
      </c>
      <c r="DS64" s="28">
        <f>외인!DS64+기관!DS64</f>
        <v>130.07</v>
      </c>
      <c r="DT64" s="28">
        <f>외인!DT64+기관!DT64</f>
        <v>244216.58</v>
      </c>
      <c r="DU64" s="28">
        <f>외인!DU64+기관!DU64</f>
        <v>-154.88</v>
      </c>
      <c r="DV64" s="28">
        <f>외인!DV64+기관!DV64</f>
        <v>66401.240000000005</v>
      </c>
      <c r="DW64" s="28">
        <f>외인!DW64+기관!DW64</f>
        <v>26.319999999999997</v>
      </c>
      <c r="DX64" s="28">
        <f>외인!DX64+기관!DX64</f>
        <v>216878.5</v>
      </c>
      <c r="DY64" s="28">
        <f>외인!DY64+기관!DY64</f>
        <v>82.079999999999984</v>
      </c>
      <c r="DZ64" s="28">
        <f>외인!DZ64+기관!DZ64</f>
        <v>16999.52</v>
      </c>
      <c r="EA64" s="28">
        <f>외인!EA64+기관!EA64</f>
        <v>3.45</v>
      </c>
      <c r="EB64" s="28">
        <f>외인!EB64+기관!EB64</f>
        <v>24337.86</v>
      </c>
      <c r="EC64" s="28">
        <f>외인!EC64+기관!EC64</f>
        <v>-10.54</v>
      </c>
      <c r="ED64" s="28">
        <f>외인!ED64+기관!ED64</f>
        <v>20138.080000000002</v>
      </c>
      <c r="EE64" s="28">
        <f>외인!EE64+기관!EE64</f>
        <v>10.82</v>
      </c>
      <c r="EF64" s="28">
        <f>외인!EF64+기관!EF64</f>
        <v>472087.2</v>
      </c>
      <c r="EG64" s="28">
        <f>외인!EG64+기관!EG64</f>
        <v>-41.89</v>
      </c>
      <c r="EH64" s="28">
        <f>외인!EH64+기관!EH64</f>
        <v>367048.14</v>
      </c>
      <c r="EI64" s="28">
        <f>외인!EI64+기관!EI64</f>
        <v>251.19</v>
      </c>
      <c r="EJ64" s="28">
        <f>외인!EJ64+기관!EJ64</f>
        <v>197951.58</v>
      </c>
      <c r="EK64" s="28">
        <f>외인!EK64+기관!EK64</f>
        <v>98.88</v>
      </c>
      <c r="EL64" s="28">
        <f>외인!EL64+기관!EL64</f>
        <v>61494.720000000001</v>
      </c>
      <c r="EM64" s="28">
        <f>외인!EM64+기관!EM64</f>
        <v>-103.06</v>
      </c>
      <c r="EN64" s="28">
        <f>외인!EN64+기관!EN64</f>
        <v>87747.98</v>
      </c>
      <c r="EO64" s="28">
        <f>외인!EO64+기관!EO64</f>
        <v>130.07</v>
      </c>
      <c r="EP64" s="28">
        <f>외인!EP64+기관!EP64</f>
        <v>362561.16</v>
      </c>
      <c r="EQ64" s="28">
        <f>외인!EQ64+기관!EQ64</f>
        <v>300.89</v>
      </c>
      <c r="ER64" s="28">
        <f>외인!ER64+기관!ER64</f>
        <v>27383.06</v>
      </c>
      <c r="ES64" s="28">
        <f>외인!ES64+기관!ES64</f>
        <v>-129.01</v>
      </c>
      <c r="ET64" s="28">
        <f>외인!ET64+기관!ET64</f>
        <v>254611.62</v>
      </c>
      <c r="EU64" s="28">
        <f>외인!EU64+기관!EU64</f>
        <v>208.21</v>
      </c>
      <c r="EV64" s="28">
        <f>외인!EV64+기관!EV64</f>
        <v>88138.34</v>
      </c>
      <c r="EW64" s="28">
        <f>외인!EW64+기관!EW64</f>
        <v>-14.710000000000008</v>
      </c>
      <c r="EX64" s="28">
        <f>외인!EX64+기관!EX64</f>
        <v>110951.38</v>
      </c>
      <c r="EY64" s="28">
        <f>외인!EY64+기관!EY64</f>
        <v>15.91</v>
      </c>
    </row>
    <row r="65" spans="1:155">
      <c r="A65" s="27">
        <f>외인!A65</f>
        <v>46126</v>
      </c>
      <c r="B65" s="28">
        <f>외인!B65+기관!B65</f>
        <v>9495144.5600000005</v>
      </c>
      <c r="C65" s="28">
        <f>외인!C65+기관!C65</f>
        <v>5786.1900000000005</v>
      </c>
      <c r="D65" s="28">
        <f>외인!D65+기관!D65</f>
        <v>1242730.1599999999</v>
      </c>
      <c r="E65" s="28">
        <f>외인!E65+기관!E65</f>
        <v>-605.62</v>
      </c>
      <c r="F65" s="28">
        <f>외인!F65+기관!F65</f>
        <v>4015194.9</v>
      </c>
      <c r="G65" s="28">
        <f>외인!G65+기관!G65</f>
        <v>324.1099999999999</v>
      </c>
      <c r="H65" s="28">
        <f>외인!H65+기관!H65</f>
        <v>592812.1</v>
      </c>
      <c r="I65" s="28">
        <f>외인!I65+기관!I65</f>
        <v>-173.12</v>
      </c>
      <c r="J65" s="28">
        <f>외인!J65+기관!J65</f>
        <v>83772.28</v>
      </c>
      <c r="K65" s="28">
        <f>외인!K65+기관!K65</f>
        <v>215.63</v>
      </c>
      <c r="L65" s="28">
        <f>외인!L65+기관!L65</f>
        <v>546717.5</v>
      </c>
      <c r="M65" s="28">
        <f>외인!M65+기관!M65</f>
        <v>-46.21</v>
      </c>
      <c r="N65" s="28">
        <f>외인!N65+기관!N65</f>
        <v>457164.42</v>
      </c>
      <c r="O65" s="28">
        <f>외인!O65+기관!O65</f>
        <v>-447.97</v>
      </c>
      <c r="P65" s="28">
        <f>외인!P65+기관!P65</f>
        <v>385383.88</v>
      </c>
      <c r="Q65" s="28">
        <f>외인!Q65+기관!Q65</f>
        <v>-92.85</v>
      </c>
      <c r="R65" s="28">
        <f>외인!R65+기관!R65</f>
        <v>249506.46</v>
      </c>
      <c r="S65" s="28">
        <f>외인!S65+기관!S65</f>
        <v>-99.57</v>
      </c>
      <c r="T65" s="28">
        <f>외인!T65+기관!T65</f>
        <v>16720.96</v>
      </c>
      <c r="U65" s="28">
        <f>외인!U65+기관!U65</f>
        <v>-0.23000000000000043</v>
      </c>
      <c r="V65" s="28">
        <f>외인!V65+기관!V65</f>
        <v>223158.92</v>
      </c>
      <c r="W65" s="28">
        <f>외인!W65+기관!W65</f>
        <v>97.690000000000012</v>
      </c>
      <c r="X65" s="28">
        <f>외인!X65+기관!X65</f>
        <v>4201623.76</v>
      </c>
      <c r="Y65" s="28">
        <f>외인!Y65+기관!Y65</f>
        <v>4350.22</v>
      </c>
      <c r="Z65" s="28">
        <f>외인!Z65+기관!Z65</f>
        <v>90894.68</v>
      </c>
      <c r="AA65" s="28">
        <f>외인!AA65+기관!AA65</f>
        <v>1.8100000000000023</v>
      </c>
      <c r="AB65" s="28">
        <f>외인!AB65+기관!AB65</f>
        <v>417966.2</v>
      </c>
      <c r="AC65" s="28">
        <f>외인!AC65+기관!AC65</f>
        <v>127.32</v>
      </c>
      <c r="AD65" s="28">
        <f>외인!AD65+기관!AD65</f>
        <v>38772.699999999997</v>
      </c>
      <c r="AE65" s="28">
        <f>외인!AE65+기관!AE65</f>
        <v>27.75</v>
      </c>
      <c r="AF65" s="28">
        <f>외인!AF65+기관!AF65</f>
        <v>50180.08</v>
      </c>
      <c r="AG65" s="28">
        <f>외인!AG65+기관!AG65</f>
        <v>11.809999999999999</v>
      </c>
      <c r="AH65" s="28">
        <f>외인!AH65+기관!AH65</f>
        <v>376613.7</v>
      </c>
      <c r="AI65" s="28">
        <f>외인!AI65+기관!AI65</f>
        <v>-150.59</v>
      </c>
      <c r="AJ65" s="28">
        <f>외인!AJ65+기관!AJ65</f>
        <v>209855.38</v>
      </c>
      <c r="AK65" s="28">
        <f>외인!AK65+기관!AK65</f>
        <v>-176.63</v>
      </c>
      <c r="AL65" s="28">
        <f>외인!AL65+기관!AL65</f>
        <v>172391</v>
      </c>
      <c r="AM65" s="28">
        <f>외인!AM65+기관!AM65</f>
        <v>65.689999999999984</v>
      </c>
      <c r="AN65" s="28">
        <f>외인!AN65+기관!AN65</f>
        <v>322824.90000000002</v>
      </c>
      <c r="AO65" s="28">
        <f>외인!AO65+기관!AO65</f>
        <v>-473.51</v>
      </c>
      <c r="AP65" s="28">
        <f>외인!AP65+기관!AP65</f>
        <v>262277.42</v>
      </c>
      <c r="AQ65" s="28">
        <f>외인!AQ65+기관!AQ65</f>
        <v>143.81</v>
      </c>
      <c r="AR65" s="28">
        <f>외인!AR65+기관!AR65</f>
        <v>47784.04</v>
      </c>
      <c r="AS65" s="28">
        <f>외인!AS65+기관!AS65</f>
        <v>52.72</v>
      </c>
      <c r="AT65" s="28">
        <f>외인!AT65+기관!AT65</f>
        <v>156144.20000000001</v>
      </c>
      <c r="AU65" s="28">
        <f>외인!AU65+기관!AU65</f>
        <v>155.93</v>
      </c>
      <c r="AV65" s="28">
        <f>외인!AV65+기관!AV65</f>
        <v>97456.74</v>
      </c>
      <c r="AW65" s="28">
        <f>외인!AW65+기관!AW65</f>
        <v>33.44</v>
      </c>
      <c r="AX65" s="28">
        <f>외인!AX65+기관!AX65</f>
        <v>139704.46</v>
      </c>
      <c r="AY65" s="28">
        <f>외인!AY65+기관!AY65</f>
        <v>-294.02999999999997</v>
      </c>
      <c r="AZ65" s="28">
        <f>외인!AZ65+기관!AZ65</f>
        <v>4500101.5199999996</v>
      </c>
      <c r="BA65" s="28">
        <f>외인!BA65+기관!BA65</f>
        <v>4723.2700000000004</v>
      </c>
      <c r="BB65" s="28">
        <f>외인!BB65+기관!BB65</f>
        <v>205235.04</v>
      </c>
      <c r="BC65" s="28">
        <f>외인!BC65+기관!BC65</f>
        <v>33.309999999999995</v>
      </c>
      <c r="BD65" s="28">
        <f>외인!BD65+기관!BD65</f>
        <v>76947.320000000007</v>
      </c>
      <c r="BE65" s="28">
        <f>외인!BE65+기관!BE65</f>
        <v>13.17</v>
      </c>
      <c r="BF65" s="28">
        <f>외인!BF65+기관!BF65</f>
        <v>0</v>
      </c>
      <c r="BG65" s="28">
        <f>외인!BG65+기관!BG65</f>
        <v>0</v>
      </c>
      <c r="BH65" s="28">
        <f>외인!BH65+기관!BH65</f>
        <v>187303.82</v>
      </c>
      <c r="BI65" s="28">
        <f>외인!BI65+기관!BI65</f>
        <v>47.739999999999995</v>
      </c>
      <c r="BJ65" s="28">
        <f>외인!BJ65+기관!BJ65</f>
        <v>239018.04</v>
      </c>
      <c r="BK65" s="28">
        <f>외인!BK65+기관!BK65</f>
        <v>-18.489999999999998</v>
      </c>
      <c r="BL65" s="28">
        <f>외인!BL65+기관!BL65</f>
        <v>101420.48</v>
      </c>
      <c r="BM65" s="28">
        <f>외인!BM65+기관!BM65</f>
        <v>-424.6</v>
      </c>
      <c r="BN65" s="28">
        <f>외인!BN65+기관!BN65</f>
        <v>92927.84</v>
      </c>
      <c r="BO65" s="28">
        <f>외인!BO65+기관!BO65</f>
        <v>87.72</v>
      </c>
      <c r="BP65" s="28">
        <f>외인!BP65+기관!BP65</f>
        <v>160962.07999999999</v>
      </c>
      <c r="BQ65" s="28">
        <f>외인!BQ65+기관!BQ65</f>
        <v>-280.13</v>
      </c>
      <c r="BR65" s="28">
        <f>외인!BR65+기관!BR65</f>
        <v>522910.12</v>
      </c>
      <c r="BS65" s="28">
        <f>외인!BS65+기관!BS65</f>
        <v>416.65</v>
      </c>
      <c r="BT65" s="28">
        <f>외인!BT65+기관!BT65</f>
        <v>4281853.88</v>
      </c>
      <c r="BU65" s="28">
        <f>외인!BU65+기관!BU65</f>
        <v>4542.12</v>
      </c>
      <c r="BV65" s="28">
        <f>외인!BV65+기관!BV65</f>
        <v>801947.54</v>
      </c>
      <c r="BW65" s="28">
        <f>외인!BW65+기관!BW65</f>
        <v>370.73</v>
      </c>
      <c r="BX65" s="28">
        <f>외인!BX65+기관!BX65</f>
        <v>148967.06</v>
      </c>
      <c r="BY65" s="28">
        <f>외인!BY65+기관!BY65</f>
        <v>-2.8699999999999974</v>
      </c>
      <c r="BZ65" s="28">
        <f>외인!BZ65+기관!BZ65</f>
        <v>495215.92</v>
      </c>
      <c r="CA65" s="28">
        <f>외인!CA65+기관!CA65</f>
        <v>-407.82</v>
      </c>
      <c r="CB65" s="28">
        <f>외인!CB65+기관!CB65</f>
        <v>24754.74</v>
      </c>
      <c r="CC65" s="28">
        <f>외인!CC65+기관!CC65</f>
        <v>-17.3</v>
      </c>
      <c r="CD65" s="28">
        <f>외인!CD65+기관!CD65</f>
        <v>56657.52</v>
      </c>
      <c r="CE65" s="28">
        <f>외인!CE65+기관!CE65</f>
        <v>-117.36</v>
      </c>
      <c r="CF65" s="28">
        <f>외인!CF65+기관!CF65</f>
        <v>49893.74</v>
      </c>
      <c r="CG65" s="28">
        <f>외인!CG65+기관!CG65</f>
        <v>120.55</v>
      </c>
      <c r="CH65" s="28">
        <f>외인!CH65+기관!CH65</f>
        <v>136884.06</v>
      </c>
      <c r="CI65" s="28">
        <f>외인!CI65+기관!CI65</f>
        <v>52.58</v>
      </c>
      <c r="CJ65" s="28">
        <f>외인!CJ65+기관!CJ65</f>
        <v>733982.42</v>
      </c>
      <c r="CK65" s="28">
        <f>외인!CK65+기관!CK65</f>
        <v>-418.26</v>
      </c>
      <c r="CL65" s="28">
        <f>외인!CL65+기관!CL65</f>
        <v>476652.08</v>
      </c>
      <c r="CM65" s="28">
        <f>외인!CM65+기관!CM65</f>
        <v>180.44</v>
      </c>
      <c r="CN65" s="28">
        <f>외인!CN65+기관!CN65</f>
        <v>255057.72</v>
      </c>
      <c r="CO65" s="28">
        <f>외인!CO65+기관!CO65</f>
        <v>186.12</v>
      </c>
      <c r="CP65" s="28">
        <f>외인!CP65+기관!CP65</f>
        <v>206407.42</v>
      </c>
      <c r="CQ65" s="28">
        <f>외인!CQ65+기관!CQ65</f>
        <v>34.119999999999997</v>
      </c>
      <c r="CR65" s="28">
        <f>외인!CR65+기관!CR65</f>
        <v>317145.03999999998</v>
      </c>
      <c r="CS65" s="28">
        <f>외인!CS65+기관!CS65</f>
        <v>-65.459999999999994</v>
      </c>
      <c r="CT65" s="28">
        <f>외인!CT65+기관!CT65</f>
        <v>262724.84000000003</v>
      </c>
      <c r="CU65" s="28">
        <f>외인!CU65+기관!CU65</f>
        <v>279.45</v>
      </c>
      <c r="CV65" s="28">
        <f>외인!CV65+기관!CV65</f>
        <v>4281853.88</v>
      </c>
      <c r="CW65" s="28">
        <f>외인!CW65+기관!CW65</f>
        <v>4542.12</v>
      </c>
      <c r="CX65" s="28">
        <f>외인!CX65+기관!CX65</f>
        <v>422252.68</v>
      </c>
      <c r="CY65" s="28">
        <f>외인!CY65+기관!CY65</f>
        <v>-39.660000000000011</v>
      </c>
      <c r="CZ65" s="28">
        <f>외인!CZ65+기관!CZ65</f>
        <v>36272.980000000003</v>
      </c>
      <c r="DA65" s="28">
        <f>외인!DA65+기관!DA65</f>
        <v>98.960000000000008</v>
      </c>
      <c r="DB65" s="28">
        <f>외인!DB65+기관!DB65</f>
        <v>76947.320000000007</v>
      </c>
      <c r="DC65" s="28">
        <f>외인!DC65+기관!DC65</f>
        <v>13.17</v>
      </c>
      <c r="DD65" s="28">
        <f>외인!DD65+기관!DD65</f>
        <v>16720.96</v>
      </c>
      <c r="DE65" s="28">
        <f>외인!DE65+기관!DE65</f>
        <v>-0.23000000000000043</v>
      </c>
      <c r="DF65" s="28">
        <f>외인!DF65+기관!DF65</f>
        <v>112245.56</v>
      </c>
      <c r="DG65" s="28">
        <f>외인!DG65+기관!DG65</f>
        <v>15.270000000000003</v>
      </c>
      <c r="DH65" s="28">
        <f>외인!DH65+기관!DH65</f>
        <v>40204.620000000003</v>
      </c>
      <c r="DI65" s="28">
        <f>외인!DI65+기관!DI65</f>
        <v>-117.84</v>
      </c>
      <c r="DJ65" s="28">
        <f>외인!DJ65+기관!DJ65</f>
        <v>1155372.6200000001</v>
      </c>
      <c r="DK65" s="28">
        <f>외인!DK65+기관!DK65</f>
        <v>-74.11</v>
      </c>
      <c r="DL65" s="28">
        <f>외인!DL65+기관!DL65</f>
        <v>203655.06</v>
      </c>
      <c r="DM65" s="28">
        <f>외인!DM65+기관!DM65</f>
        <v>163.98000000000002</v>
      </c>
      <c r="DN65" s="28">
        <f>외인!DN65+기관!DN65</f>
        <v>4281853.88</v>
      </c>
      <c r="DO65" s="28">
        <f>외인!DO65+기관!DO65</f>
        <v>4542.12</v>
      </c>
      <c r="DP65" s="28">
        <f>외인!DP65+기관!DP65</f>
        <v>156857.92000000001</v>
      </c>
      <c r="DQ65" s="28">
        <f>외인!DQ65+기관!DQ65</f>
        <v>-169.1</v>
      </c>
      <c r="DR65" s="28">
        <f>외인!DR65+기관!DR65</f>
        <v>86367.84</v>
      </c>
      <c r="DS65" s="28">
        <f>외인!DS65+기관!DS65</f>
        <v>154.13</v>
      </c>
      <c r="DT65" s="28">
        <f>외인!DT65+기관!DT65</f>
        <v>249506.46</v>
      </c>
      <c r="DU65" s="28">
        <f>외인!DU65+기관!DU65</f>
        <v>-99.57</v>
      </c>
      <c r="DV65" s="28">
        <f>외인!DV65+기관!DV65</f>
        <v>67084.42</v>
      </c>
      <c r="DW65" s="28">
        <f>외인!DW65+기관!DW65</f>
        <v>34.29</v>
      </c>
      <c r="DX65" s="28">
        <f>외인!DX65+기관!DX65</f>
        <v>223158.92</v>
      </c>
      <c r="DY65" s="28">
        <f>외인!DY65+기관!DY65</f>
        <v>97.690000000000012</v>
      </c>
      <c r="DZ65" s="28">
        <f>외인!DZ65+기관!DZ65</f>
        <v>17620.62</v>
      </c>
      <c r="EA65" s="28">
        <f>외인!EA65+기관!EA65</f>
        <v>8.89</v>
      </c>
      <c r="EB65" s="28">
        <f>외인!EB65+기관!EB65</f>
        <v>24704.639999999999</v>
      </c>
      <c r="EC65" s="28">
        <f>외인!EC65+기관!EC65</f>
        <v>-7.6100000000000012</v>
      </c>
      <c r="ED65" s="28">
        <f>외인!ED65+기관!ED65</f>
        <v>20800.080000000002</v>
      </c>
      <c r="EE65" s="28">
        <f>외인!EE65+기관!EE65</f>
        <v>22.57</v>
      </c>
      <c r="EF65" s="28">
        <f>외인!EF65+기관!EF65</f>
        <v>473134.24</v>
      </c>
      <c r="EG65" s="28">
        <f>외인!EG65+기관!EG65</f>
        <v>-203.48999999999998</v>
      </c>
      <c r="EH65" s="28">
        <f>외인!EH65+기관!EH65</f>
        <v>388008.06</v>
      </c>
      <c r="EI65" s="28">
        <f>외인!EI65+기관!EI65</f>
        <v>375.55</v>
      </c>
      <c r="EJ65" s="28">
        <f>외인!EJ65+기관!EJ65</f>
        <v>197400.95999999999</v>
      </c>
      <c r="EK65" s="28">
        <f>외인!EK65+기관!EK65</f>
        <v>118.08</v>
      </c>
      <c r="EL65" s="28">
        <f>외인!EL65+기관!EL65</f>
        <v>61646.6</v>
      </c>
      <c r="EM65" s="28">
        <f>외인!EM65+기관!EM65</f>
        <v>-120.30000000000001</v>
      </c>
      <c r="EN65" s="28">
        <f>외인!EN65+기관!EN65</f>
        <v>86367.84</v>
      </c>
      <c r="EO65" s="28">
        <f>외인!EO65+기관!EO65</f>
        <v>154.13</v>
      </c>
      <c r="EP65" s="28">
        <f>외인!EP65+기관!EP65</f>
        <v>364284.7</v>
      </c>
      <c r="EQ65" s="28">
        <f>외인!EQ65+기관!EQ65</f>
        <v>68.55</v>
      </c>
      <c r="ER65" s="28">
        <f>외인!ER65+기관!ER65</f>
        <v>28501.32</v>
      </c>
      <c r="ES65" s="28">
        <f>외인!ES65+기관!ES65</f>
        <v>-152.54</v>
      </c>
      <c r="ET65" s="28">
        <f>외인!ET65+기관!ET65</f>
        <v>262277.42</v>
      </c>
      <c r="EU65" s="28">
        <f>외인!EU65+기관!EU65</f>
        <v>143.81</v>
      </c>
      <c r="EV65" s="28">
        <f>외인!EV65+기관!EV65</f>
        <v>90894.68</v>
      </c>
      <c r="EW65" s="28">
        <f>외인!EW65+기관!EW65</f>
        <v>1.8100000000000023</v>
      </c>
      <c r="EX65" s="28">
        <f>외인!EX65+기관!EX65</f>
        <v>115512.74</v>
      </c>
      <c r="EY65" s="28">
        <f>외인!EY65+기관!EY65</f>
        <v>32.31</v>
      </c>
    </row>
    <row r="66" spans="1:155">
      <c r="A66" s="27">
        <f>외인!A66</f>
        <v>46127</v>
      </c>
      <c r="B66" s="28">
        <f>외인!B66+기관!B66</f>
        <v>9691339.6199999992</v>
      </c>
      <c r="C66" s="28">
        <f>외인!C66+기관!C66</f>
        <v>1684.6799999999998</v>
      </c>
      <c r="D66" s="28">
        <f>외인!D66+기관!D66</f>
        <v>1277804.42</v>
      </c>
      <c r="E66" s="28">
        <f>외인!E66+기관!E66</f>
        <v>-820.64</v>
      </c>
      <c r="F66" s="28">
        <f>외인!F66+기관!F66</f>
        <v>4097400.94</v>
      </c>
      <c r="G66" s="28">
        <f>외인!G66+기관!G66</f>
        <v>-508.09999999999991</v>
      </c>
      <c r="H66" s="28">
        <f>외인!H66+기관!H66</f>
        <v>603565.78</v>
      </c>
      <c r="I66" s="28">
        <f>외인!I66+기관!I66</f>
        <v>-192.78</v>
      </c>
      <c r="J66" s="28">
        <f>외인!J66+기관!J66</f>
        <v>86383.1</v>
      </c>
      <c r="K66" s="28">
        <f>외인!K66+기관!K66</f>
        <v>255.83</v>
      </c>
      <c r="L66" s="28">
        <f>외인!L66+기관!L66</f>
        <v>556063.30000000005</v>
      </c>
      <c r="M66" s="28">
        <f>외인!M66+기관!M66</f>
        <v>-113.78</v>
      </c>
      <c r="N66" s="28">
        <f>외인!N66+기관!N66</f>
        <v>467903.98</v>
      </c>
      <c r="O66" s="28">
        <f>외인!O66+기관!O66</f>
        <v>-461.76</v>
      </c>
      <c r="P66" s="28">
        <f>외인!P66+기관!P66</f>
        <v>403059.74</v>
      </c>
      <c r="Q66" s="28">
        <f>외인!Q66+기관!Q66</f>
        <v>59.09</v>
      </c>
      <c r="R66" s="28">
        <f>외인!R66+기관!R66</f>
        <v>262204.3</v>
      </c>
      <c r="S66" s="28">
        <f>외인!S66+기관!S66</f>
        <v>-36.97</v>
      </c>
      <c r="T66" s="28">
        <f>외인!T66+기관!T66</f>
        <v>16760.16</v>
      </c>
      <c r="U66" s="28">
        <f>외인!U66+기관!U66</f>
        <v>-3.5700000000000003</v>
      </c>
      <c r="V66" s="28">
        <f>외인!V66+기관!V66</f>
        <v>227607.2</v>
      </c>
      <c r="W66" s="28">
        <f>외인!W66+기관!W66</f>
        <v>-1.5100000000000016</v>
      </c>
      <c r="X66" s="28">
        <f>외인!X66+기관!X66</f>
        <v>4306841.9800000004</v>
      </c>
      <c r="Y66" s="28">
        <f>외인!Y66+기관!Y66</f>
        <v>584.61999999999989</v>
      </c>
      <c r="Z66" s="28">
        <f>외인!Z66+기관!Z66</f>
        <v>89686.68</v>
      </c>
      <c r="AA66" s="28">
        <f>외인!AA66+기관!AA66</f>
        <v>-8.730000000000004</v>
      </c>
      <c r="AB66" s="28">
        <f>외인!AB66+기관!AB66</f>
        <v>422323.06</v>
      </c>
      <c r="AC66" s="28">
        <f>외인!AC66+기관!AC66</f>
        <v>99.410000000000011</v>
      </c>
      <c r="AD66" s="28">
        <f>외인!AD66+기관!AD66</f>
        <v>39257.040000000001</v>
      </c>
      <c r="AE66" s="28">
        <f>외인!AE66+기관!AE66</f>
        <v>-21.14</v>
      </c>
      <c r="AF66" s="28">
        <f>외인!AF66+기관!AF66</f>
        <v>50508.1</v>
      </c>
      <c r="AG66" s="28">
        <f>외인!AG66+기관!AG66</f>
        <v>0.56000000000000005</v>
      </c>
      <c r="AH66" s="28">
        <f>외인!AH66+기관!AH66</f>
        <v>378399.66</v>
      </c>
      <c r="AI66" s="28">
        <f>외인!AI66+기관!AI66</f>
        <v>-213.7</v>
      </c>
      <c r="AJ66" s="28">
        <f>외인!AJ66+기관!AJ66</f>
        <v>215687.98</v>
      </c>
      <c r="AK66" s="28">
        <f>외인!AK66+기관!AK66</f>
        <v>-117.44</v>
      </c>
      <c r="AL66" s="28">
        <f>외인!AL66+기관!AL66</f>
        <v>174649.52</v>
      </c>
      <c r="AM66" s="28">
        <f>외인!AM66+기관!AM66</f>
        <v>16.459999999999994</v>
      </c>
      <c r="AN66" s="28">
        <f>외인!AN66+기관!AN66</f>
        <v>331415.34000000003</v>
      </c>
      <c r="AO66" s="28">
        <f>외인!AO66+기관!AO66</f>
        <v>-469.15999999999997</v>
      </c>
      <c r="AP66" s="28">
        <f>외인!AP66+기관!AP66</f>
        <v>269196.2</v>
      </c>
      <c r="AQ66" s="28">
        <f>외인!AQ66+기관!AQ66</f>
        <v>69.94</v>
      </c>
      <c r="AR66" s="28">
        <f>외인!AR66+기관!AR66</f>
        <v>48292.84</v>
      </c>
      <c r="AS66" s="28">
        <f>외인!AS66+기관!AS66</f>
        <v>9.1000000000000014</v>
      </c>
      <c r="AT66" s="28">
        <f>외인!AT66+기관!AT66</f>
        <v>157856.54</v>
      </c>
      <c r="AU66" s="28">
        <f>외인!AU66+기관!AU66</f>
        <v>116.50999999999999</v>
      </c>
      <c r="AV66" s="28">
        <f>외인!AV66+기관!AV66</f>
        <v>98724.06</v>
      </c>
      <c r="AW66" s="28">
        <f>외인!AW66+기관!AW66</f>
        <v>43.29</v>
      </c>
      <c r="AX66" s="28">
        <f>외인!AX66+기관!AX66</f>
        <v>146320.54</v>
      </c>
      <c r="AY66" s="28">
        <f>외인!AY66+기관!AY66</f>
        <v>-319.43</v>
      </c>
      <c r="AZ66" s="28">
        <f>외인!AZ66+기관!AZ66</f>
        <v>4617503.4400000004</v>
      </c>
      <c r="BA66" s="28">
        <f>외인!BA66+기관!BA66</f>
        <v>1001.1200000000001</v>
      </c>
      <c r="BB66" s="28">
        <f>외인!BB66+기관!BB66</f>
        <v>208886.72</v>
      </c>
      <c r="BC66" s="28">
        <f>외인!BC66+기관!BC66</f>
        <v>22.21</v>
      </c>
      <c r="BD66" s="28">
        <f>외인!BD66+기관!BD66</f>
        <v>77478.7</v>
      </c>
      <c r="BE66" s="28">
        <f>외인!BE66+기관!BE66</f>
        <v>-65.2</v>
      </c>
      <c r="BF66" s="28">
        <f>외인!BF66+기관!BF66</f>
        <v>0</v>
      </c>
      <c r="BG66" s="28">
        <f>외인!BG66+기관!BG66</f>
        <v>0</v>
      </c>
      <c r="BH66" s="28">
        <f>외인!BH66+기관!BH66</f>
        <v>188474.34</v>
      </c>
      <c r="BI66" s="28">
        <f>외인!BI66+기관!BI66</f>
        <v>31.069999999999997</v>
      </c>
      <c r="BJ66" s="28">
        <f>외인!BJ66+기관!BJ66</f>
        <v>246399.02</v>
      </c>
      <c r="BK66" s="28">
        <f>외인!BK66+기관!BK66</f>
        <v>-59.379999999999995</v>
      </c>
      <c r="BL66" s="28">
        <f>외인!BL66+기관!BL66</f>
        <v>101582.48</v>
      </c>
      <c r="BM66" s="28">
        <f>외인!BM66+기관!BM66</f>
        <v>27.17</v>
      </c>
      <c r="BN66" s="28">
        <f>외인!BN66+기관!BN66</f>
        <v>94087.82</v>
      </c>
      <c r="BO66" s="28">
        <f>외인!BO66+기관!BO66</f>
        <v>20.58</v>
      </c>
      <c r="BP66" s="28">
        <f>외인!BP66+기관!BP66</f>
        <v>167715.79999999999</v>
      </c>
      <c r="BQ66" s="28">
        <f>외인!BQ66+기관!BQ66</f>
        <v>-313.2</v>
      </c>
      <c r="BR66" s="28">
        <f>외인!BR66+기관!BR66</f>
        <v>537360.6</v>
      </c>
      <c r="BS66" s="28">
        <f>외인!BS66+기관!BS66</f>
        <v>340.65999999999997</v>
      </c>
      <c r="BT66" s="28">
        <f>외인!BT66+기관!BT66</f>
        <v>4388371.74</v>
      </c>
      <c r="BU66" s="28">
        <f>외인!BU66+기관!BU66</f>
        <v>768.5600000000004</v>
      </c>
      <c r="BV66" s="28">
        <f>외인!BV66+기관!BV66</f>
        <v>808858.22</v>
      </c>
      <c r="BW66" s="28">
        <f>외인!BW66+기관!BW66</f>
        <v>119.29</v>
      </c>
      <c r="BX66" s="28">
        <f>외인!BX66+기관!BX66</f>
        <v>149974.22</v>
      </c>
      <c r="BY66" s="28">
        <f>외인!BY66+기관!BY66</f>
        <v>-80.319999999999993</v>
      </c>
      <c r="BZ66" s="28">
        <f>외인!BZ66+기관!BZ66</f>
        <v>506064.86</v>
      </c>
      <c r="CA66" s="28">
        <f>외인!CA66+기관!CA66</f>
        <v>-452.69</v>
      </c>
      <c r="CB66" s="28">
        <f>외인!CB66+기관!CB66</f>
        <v>25036.1</v>
      </c>
      <c r="CC66" s="28">
        <f>외인!CC66+기관!CC66</f>
        <v>-14.659999999999998</v>
      </c>
      <c r="CD66" s="28">
        <f>외인!CD66+기관!CD66</f>
        <v>57909.74</v>
      </c>
      <c r="CE66" s="28">
        <f>외인!CE66+기관!CE66</f>
        <v>-99.85</v>
      </c>
      <c r="CF66" s="28">
        <f>외인!CF66+기관!CF66</f>
        <v>50376.42</v>
      </c>
      <c r="CG66" s="28">
        <f>외인!CG66+기관!CG66</f>
        <v>99.85</v>
      </c>
      <c r="CH66" s="28">
        <f>외인!CH66+기관!CH66</f>
        <v>138682.94</v>
      </c>
      <c r="CI66" s="28">
        <f>외인!CI66+기관!CI66</f>
        <v>66.92</v>
      </c>
      <c r="CJ66" s="28">
        <f>외인!CJ66+기관!CJ66</f>
        <v>764579.94</v>
      </c>
      <c r="CK66" s="28">
        <f>외인!CK66+기관!CK66</f>
        <v>-92.61999999999999</v>
      </c>
      <c r="CL66" s="28">
        <f>외인!CL66+기관!CL66</f>
        <v>480989.48</v>
      </c>
      <c r="CM66" s="28">
        <f>외인!CM66+기관!CM66</f>
        <v>159.19999999999999</v>
      </c>
      <c r="CN66" s="28">
        <f>외인!CN66+기관!CN66</f>
        <v>251135.8</v>
      </c>
      <c r="CO66" s="28">
        <f>외인!CO66+기관!CO66</f>
        <v>-45.940000000000026</v>
      </c>
      <c r="CP66" s="28">
        <f>외인!CP66+기관!CP66</f>
        <v>210036.74</v>
      </c>
      <c r="CQ66" s="28">
        <f>외인!CQ66+기관!CQ66</f>
        <v>22.319999999999993</v>
      </c>
      <c r="CR66" s="28">
        <f>외인!CR66+기관!CR66</f>
        <v>330079.64</v>
      </c>
      <c r="CS66" s="28">
        <f>외인!CS66+기관!CS66</f>
        <v>-5.16</v>
      </c>
      <c r="CT66" s="28">
        <f>외인!CT66+기관!CT66</f>
        <v>271904.46000000002</v>
      </c>
      <c r="CU66" s="28">
        <f>외인!CU66+기관!CU66</f>
        <v>60.4</v>
      </c>
      <c r="CV66" s="28">
        <f>외인!CV66+기관!CV66</f>
        <v>4388371.74</v>
      </c>
      <c r="CW66" s="28">
        <f>외인!CW66+기관!CW66</f>
        <v>768.5600000000004</v>
      </c>
      <c r="CX66" s="28">
        <f>외인!CX66+기관!CX66</f>
        <v>428841.1</v>
      </c>
      <c r="CY66" s="28">
        <f>외인!CY66+기관!CY66</f>
        <v>-85.039999999999992</v>
      </c>
      <c r="CZ66" s="28">
        <f>외인!CZ66+기관!CZ66</f>
        <v>37382.160000000003</v>
      </c>
      <c r="DA66" s="28">
        <f>외인!DA66+기관!DA66</f>
        <v>80.540000000000006</v>
      </c>
      <c r="DB66" s="28">
        <f>외인!DB66+기관!DB66</f>
        <v>77478.7</v>
      </c>
      <c r="DC66" s="28">
        <f>외인!DC66+기관!DC66</f>
        <v>-65.2</v>
      </c>
      <c r="DD66" s="28">
        <f>외인!DD66+기관!DD66</f>
        <v>16760.16</v>
      </c>
      <c r="DE66" s="28">
        <f>외인!DE66+기관!DE66</f>
        <v>-3.5700000000000003</v>
      </c>
      <c r="DF66" s="28">
        <f>외인!DF66+기관!DF66</f>
        <v>112819.44</v>
      </c>
      <c r="DG66" s="28">
        <f>외인!DG66+기관!DG66</f>
        <v>-51.680000000000007</v>
      </c>
      <c r="DH66" s="28">
        <f>외인!DH66+기관!DH66</f>
        <v>41386.339999999997</v>
      </c>
      <c r="DI66" s="28">
        <f>외인!DI66+기관!DI66</f>
        <v>-97.72999999999999</v>
      </c>
      <c r="DJ66" s="28">
        <f>외인!DJ66+기관!DJ66</f>
        <v>1175346</v>
      </c>
      <c r="DK66" s="28">
        <f>외인!DK66+기관!DK66</f>
        <v>-197.79000000000002</v>
      </c>
      <c r="DL66" s="28">
        <f>외인!DL66+기관!DL66</f>
        <v>199916.38</v>
      </c>
      <c r="DM66" s="28">
        <f>외인!DM66+기관!DM66</f>
        <v>-51.839999999999989</v>
      </c>
      <c r="DN66" s="28">
        <f>외인!DN66+기관!DN66</f>
        <v>4388371.74</v>
      </c>
      <c r="DO66" s="28">
        <f>외인!DO66+기관!DO66</f>
        <v>768.5600000000004</v>
      </c>
      <c r="DP66" s="28">
        <f>외인!DP66+기관!DP66</f>
        <v>164774.16</v>
      </c>
      <c r="DQ66" s="28">
        <f>외인!DQ66+기관!DQ66</f>
        <v>-63.320000000000007</v>
      </c>
      <c r="DR66" s="28">
        <f>외인!DR66+기관!DR66</f>
        <v>89232.639999999999</v>
      </c>
      <c r="DS66" s="28">
        <f>외인!DS66+기관!DS66</f>
        <v>215.56</v>
      </c>
      <c r="DT66" s="28">
        <f>외인!DT66+기관!DT66</f>
        <v>262204.3</v>
      </c>
      <c r="DU66" s="28">
        <f>외인!DU66+기관!DU66</f>
        <v>-36.97</v>
      </c>
      <c r="DV66" s="28">
        <f>외인!DV66+기관!DV66</f>
        <v>67330.960000000006</v>
      </c>
      <c r="DW66" s="28">
        <f>외인!DW66+기관!DW66</f>
        <v>31.369999999999997</v>
      </c>
      <c r="DX66" s="28">
        <f>외인!DX66+기관!DX66</f>
        <v>227607.2</v>
      </c>
      <c r="DY66" s="28">
        <f>외인!DY66+기관!DY66</f>
        <v>-1.5100000000000016</v>
      </c>
      <c r="DZ66" s="28">
        <f>외인!DZ66+기관!DZ66</f>
        <v>17773.52</v>
      </c>
      <c r="EA66" s="28">
        <f>외인!EA66+기관!EA66</f>
        <v>-2.09</v>
      </c>
      <c r="EB66" s="28">
        <f>외인!EB66+기관!EB66</f>
        <v>25060.2</v>
      </c>
      <c r="EC66" s="28">
        <f>외인!EC66+기관!EC66</f>
        <v>-17.579999999999998</v>
      </c>
      <c r="ED66" s="28">
        <f>외인!ED66+기관!ED66</f>
        <v>21022.06</v>
      </c>
      <c r="EE66" s="28">
        <f>외인!EE66+기관!EE66</f>
        <v>1.7100000000000009</v>
      </c>
      <c r="EF66" s="28">
        <f>외인!EF66+기관!EF66</f>
        <v>492403.3</v>
      </c>
      <c r="EG66" s="28">
        <f>외인!EG66+기관!EG66</f>
        <v>-10.98</v>
      </c>
      <c r="EH66" s="28">
        <f>외인!EH66+기관!EH66</f>
        <v>399228.12</v>
      </c>
      <c r="EI66" s="28">
        <f>외인!EI66+기관!EI66</f>
        <v>285.53999999999996</v>
      </c>
      <c r="EJ66" s="28">
        <f>외인!EJ66+기관!EJ66</f>
        <v>201977.04</v>
      </c>
      <c r="EK66" s="28">
        <f>외인!EK66+기관!EK66</f>
        <v>204.10999999999999</v>
      </c>
      <c r="EL66" s="28">
        <f>외인!EL66+기관!EL66</f>
        <v>62908.480000000003</v>
      </c>
      <c r="EM66" s="28">
        <f>외인!EM66+기관!EM66</f>
        <v>-103.36999999999999</v>
      </c>
      <c r="EN66" s="28">
        <f>외인!EN66+기관!EN66</f>
        <v>89232.639999999999</v>
      </c>
      <c r="EO66" s="28">
        <f>외인!EO66+기관!EO66</f>
        <v>215.56</v>
      </c>
      <c r="EP66" s="28">
        <f>외인!EP66+기관!EP66</f>
        <v>359648.92</v>
      </c>
      <c r="EQ66" s="28">
        <f>외인!EQ66+기관!EQ66</f>
        <v>-134.51</v>
      </c>
      <c r="ER66" s="28">
        <f>외인!ER66+기관!ER66</f>
        <v>28599.02</v>
      </c>
      <c r="ES66" s="28">
        <f>외인!ES66+기관!ES66</f>
        <v>-208.41</v>
      </c>
      <c r="ET66" s="28">
        <f>외인!ET66+기관!ET66</f>
        <v>269196.2</v>
      </c>
      <c r="EU66" s="28">
        <f>외인!EU66+기관!EU66</f>
        <v>69.94</v>
      </c>
      <c r="EV66" s="28">
        <f>외인!EV66+기관!EV66</f>
        <v>89686.68</v>
      </c>
      <c r="EW66" s="28">
        <f>외인!EW66+기관!EW66</f>
        <v>-8.730000000000004</v>
      </c>
      <c r="EX66" s="28">
        <f>외인!EX66+기관!EX66</f>
        <v>120350.04</v>
      </c>
      <c r="EY66" s="28">
        <f>외인!EY66+기관!EY66</f>
        <v>31.049999999999997</v>
      </c>
    </row>
    <row r="67" spans="1:155">
      <c r="A67" s="27">
        <f>외인!A67</f>
        <v>46128</v>
      </c>
      <c r="B67" s="28">
        <f>외인!B67+기관!B67</f>
        <v>9903999.4800000004</v>
      </c>
      <c r="C67" s="28">
        <f>외인!C67+기관!C67</f>
        <v>3909.2200000000003</v>
      </c>
      <c r="D67" s="28">
        <f>외인!D67+기관!D67</f>
        <v>1290076.76</v>
      </c>
      <c r="E67" s="28">
        <f>외인!E67+기관!E67</f>
        <v>-198.03</v>
      </c>
      <c r="F67" s="28">
        <f>외인!F67+기관!F67</f>
        <v>4200700</v>
      </c>
      <c r="G67" s="28">
        <f>외인!G67+기관!G67</f>
        <v>1051.76</v>
      </c>
      <c r="H67" s="28">
        <f>외인!H67+기관!H67</f>
        <v>615436.76</v>
      </c>
      <c r="I67" s="28">
        <f>외인!I67+기관!I67</f>
        <v>-142.68</v>
      </c>
      <c r="J67" s="28">
        <f>외인!J67+기관!J67</f>
        <v>87448.74</v>
      </c>
      <c r="K67" s="28">
        <f>외인!K67+기관!K67</f>
        <v>208.1</v>
      </c>
      <c r="L67" s="28">
        <f>외인!L67+기관!L67</f>
        <v>566986.07999999996</v>
      </c>
      <c r="M67" s="28">
        <f>외인!M67+기관!M67</f>
        <v>-119.62</v>
      </c>
      <c r="N67" s="28">
        <f>외인!N67+기관!N67</f>
        <v>486600.58</v>
      </c>
      <c r="O67" s="28">
        <f>외인!O67+기관!O67</f>
        <v>-138.51999999999998</v>
      </c>
      <c r="P67" s="28">
        <f>외인!P67+기관!P67</f>
        <v>406789.38</v>
      </c>
      <c r="Q67" s="28">
        <f>외인!Q67+기관!Q67</f>
        <v>92.63</v>
      </c>
      <c r="R67" s="28">
        <f>외인!R67+기관!R67</f>
        <v>271836.24</v>
      </c>
      <c r="S67" s="28">
        <f>외인!S67+기관!S67</f>
        <v>75.179999999999993</v>
      </c>
      <c r="T67" s="28">
        <f>외인!T67+기관!T67</f>
        <v>16959.86</v>
      </c>
      <c r="U67" s="28">
        <f>외인!U67+기관!U67</f>
        <v>1.8900000000000001</v>
      </c>
      <c r="V67" s="28">
        <f>외인!V67+기관!V67</f>
        <v>232410.76</v>
      </c>
      <c r="W67" s="28">
        <f>외인!W67+기관!W67</f>
        <v>208.29000000000002</v>
      </c>
      <c r="X67" s="28">
        <f>외인!X67+기관!X67</f>
        <v>4413392.26</v>
      </c>
      <c r="Y67" s="28">
        <f>외인!Y67+기관!Y67</f>
        <v>1913.9900000000002</v>
      </c>
      <c r="Z67" s="28">
        <f>외인!Z67+기관!Z67</f>
        <v>91022.8</v>
      </c>
      <c r="AA67" s="28">
        <f>외인!AA67+기관!AA67</f>
        <v>11.129999999999995</v>
      </c>
      <c r="AB67" s="28">
        <f>외인!AB67+기관!AB67</f>
        <v>427905.66</v>
      </c>
      <c r="AC67" s="28">
        <f>외인!AC67+기관!AC67</f>
        <v>137.14000000000001</v>
      </c>
      <c r="AD67" s="28">
        <f>외인!AD67+기관!AD67</f>
        <v>40067.96</v>
      </c>
      <c r="AE67" s="28">
        <f>외인!AE67+기관!AE67</f>
        <v>-0.49000000000000021</v>
      </c>
      <c r="AF67" s="28">
        <f>외인!AF67+기관!AF67</f>
        <v>51044.52</v>
      </c>
      <c r="AG67" s="28">
        <f>외인!AG67+기관!AG67</f>
        <v>1.0099999999999998</v>
      </c>
      <c r="AH67" s="28">
        <f>외인!AH67+기관!AH67</f>
        <v>388367.22</v>
      </c>
      <c r="AI67" s="28">
        <f>외인!AI67+기관!AI67</f>
        <v>46.929999999999993</v>
      </c>
      <c r="AJ67" s="28">
        <f>외인!AJ67+기관!AJ67</f>
        <v>223040.46</v>
      </c>
      <c r="AK67" s="28">
        <f>외인!AK67+기관!AK67</f>
        <v>-2.8599999999999994</v>
      </c>
      <c r="AL67" s="28">
        <f>외인!AL67+기관!AL67</f>
        <v>178528.04</v>
      </c>
      <c r="AM67" s="28">
        <f>외인!AM67+기관!AM67</f>
        <v>1.3900000000000006</v>
      </c>
      <c r="AN67" s="28">
        <f>외인!AN67+기관!AN67</f>
        <v>347179.44</v>
      </c>
      <c r="AO67" s="28">
        <f>외인!AO67+기관!AO67</f>
        <v>-106.07</v>
      </c>
      <c r="AP67" s="28">
        <f>외인!AP67+기관!AP67</f>
        <v>272797.94</v>
      </c>
      <c r="AQ67" s="28">
        <f>외인!AQ67+기관!AQ67</f>
        <v>41.620000000000005</v>
      </c>
      <c r="AR67" s="28">
        <f>외인!AR67+기관!AR67</f>
        <v>49367.68</v>
      </c>
      <c r="AS67" s="28">
        <f>외인!AS67+기관!AS67</f>
        <v>67.759999999999991</v>
      </c>
      <c r="AT67" s="28">
        <f>외인!AT67+기관!AT67</f>
        <v>162763.94</v>
      </c>
      <c r="AU67" s="28">
        <f>외인!AU67+기관!AU67</f>
        <v>215.43</v>
      </c>
      <c r="AV67" s="28">
        <f>외인!AV67+기관!AV67</f>
        <v>100583.9</v>
      </c>
      <c r="AW67" s="28">
        <f>외인!AW67+기관!AW67</f>
        <v>77.710000000000008</v>
      </c>
      <c r="AX67" s="28">
        <f>외인!AX67+기관!AX67</f>
        <v>146183.79999999999</v>
      </c>
      <c r="AY67" s="28">
        <f>외인!AY67+기관!AY67</f>
        <v>-460.45</v>
      </c>
      <c r="AZ67" s="28">
        <f>외인!AZ67+기관!AZ67</f>
        <v>4732813.24</v>
      </c>
      <c r="BA67" s="28">
        <f>외인!BA67+기관!BA67</f>
        <v>2361.56</v>
      </c>
      <c r="BB67" s="28">
        <f>외인!BB67+기관!BB67</f>
        <v>210340.58</v>
      </c>
      <c r="BC67" s="28">
        <f>외인!BC67+기관!BC67</f>
        <v>57.54</v>
      </c>
      <c r="BD67" s="28">
        <f>외인!BD67+기관!BD67</f>
        <v>80267.600000000006</v>
      </c>
      <c r="BE67" s="28">
        <f>외인!BE67+기관!BE67</f>
        <v>-21.860000000000003</v>
      </c>
      <c r="BF67" s="28">
        <f>외인!BF67+기관!BF67</f>
        <v>0</v>
      </c>
      <c r="BG67" s="28">
        <f>외인!BG67+기관!BG67</f>
        <v>0</v>
      </c>
      <c r="BH67" s="28">
        <f>외인!BH67+기관!BH67</f>
        <v>191740.58</v>
      </c>
      <c r="BI67" s="28">
        <f>외인!BI67+기관!BI67</f>
        <v>52.07</v>
      </c>
      <c r="BJ67" s="28">
        <f>외인!BJ67+기관!BJ67</f>
        <v>252810.44</v>
      </c>
      <c r="BK67" s="28">
        <f>외인!BK67+기관!BK67</f>
        <v>3.7400000000000091</v>
      </c>
      <c r="BL67" s="28">
        <f>외인!BL67+기관!BL67</f>
        <v>103441.56</v>
      </c>
      <c r="BM67" s="28">
        <f>외인!BM67+기관!BM67</f>
        <v>64.490000000000009</v>
      </c>
      <c r="BN67" s="28">
        <f>외인!BN67+기관!BN67</f>
        <v>94696.42</v>
      </c>
      <c r="BO67" s="28">
        <f>외인!BO67+기관!BO67</f>
        <v>-16.68</v>
      </c>
      <c r="BP67" s="28">
        <f>외인!BP67+기관!BP67</f>
        <v>166704.26</v>
      </c>
      <c r="BQ67" s="28">
        <f>외인!BQ67+기관!BQ67</f>
        <v>-483.89000000000004</v>
      </c>
      <c r="BR67" s="28">
        <f>외인!BR67+기관!BR67</f>
        <v>550914.9</v>
      </c>
      <c r="BS67" s="28">
        <f>외인!BS67+기관!BS67</f>
        <v>714.59</v>
      </c>
      <c r="BT67" s="28">
        <f>외인!BT67+기관!BT67</f>
        <v>4496316.18</v>
      </c>
      <c r="BU67" s="28">
        <f>외인!BU67+기관!BU67</f>
        <v>2099.1799999999998</v>
      </c>
      <c r="BV67" s="28">
        <f>외인!BV67+기관!BV67</f>
        <v>818848.56</v>
      </c>
      <c r="BW67" s="28">
        <f>외인!BW67+기관!BW67</f>
        <v>118.07000000000001</v>
      </c>
      <c r="BX67" s="28">
        <f>외인!BX67+기관!BX67</f>
        <v>152863.96</v>
      </c>
      <c r="BY67" s="28">
        <f>외인!BY67+기관!BY67</f>
        <v>-42.660000000000004</v>
      </c>
      <c r="BZ67" s="28">
        <f>외인!BZ67+기관!BZ67</f>
        <v>525707.48</v>
      </c>
      <c r="CA67" s="28">
        <f>외인!CA67+기관!CA67</f>
        <v>-104.68</v>
      </c>
      <c r="CB67" s="28">
        <f>외인!CB67+기관!CB67</f>
        <v>25465.58</v>
      </c>
      <c r="CC67" s="28">
        <f>외인!CC67+기관!CC67</f>
        <v>-0.16000000000000014</v>
      </c>
      <c r="CD67" s="28">
        <f>외인!CD67+기관!CD67</f>
        <v>59972.14</v>
      </c>
      <c r="CE67" s="28">
        <f>외인!CE67+기관!CE67</f>
        <v>-64.41</v>
      </c>
      <c r="CF67" s="28">
        <f>외인!CF67+기관!CF67</f>
        <v>53345.599999999999</v>
      </c>
      <c r="CG67" s="28">
        <f>외인!CG67+기관!CG67</f>
        <v>149.24</v>
      </c>
      <c r="CH67" s="28">
        <f>외인!CH67+기관!CH67</f>
        <v>140684.82</v>
      </c>
      <c r="CI67" s="28">
        <f>외인!CI67+기관!CI67</f>
        <v>95.04</v>
      </c>
      <c r="CJ67" s="28">
        <f>외인!CJ67+기관!CJ67</f>
        <v>770281.32</v>
      </c>
      <c r="CK67" s="28">
        <f>외인!CK67+기관!CK67</f>
        <v>5.3900000000000006</v>
      </c>
      <c r="CL67" s="28">
        <f>외인!CL67+기관!CL67</f>
        <v>486657.5</v>
      </c>
      <c r="CM67" s="28">
        <f>외인!CM67+기관!CM67</f>
        <v>171.53000000000003</v>
      </c>
      <c r="CN67" s="28">
        <f>외인!CN67+기관!CN67</f>
        <v>253136.02</v>
      </c>
      <c r="CO67" s="28">
        <f>외인!CO67+기관!CO67</f>
        <v>-89.8</v>
      </c>
      <c r="CP67" s="28">
        <f>외인!CP67+기관!CP67</f>
        <v>211504.16</v>
      </c>
      <c r="CQ67" s="28">
        <f>외인!CQ67+기관!CQ67</f>
        <v>57.68</v>
      </c>
      <c r="CR67" s="28">
        <f>외인!CR67+기관!CR67</f>
        <v>342161.8</v>
      </c>
      <c r="CS67" s="28">
        <f>외인!CS67+기관!CS67</f>
        <v>109.35</v>
      </c>
      <c r="CT67" s="28">
        <f>외인!CT67+기관!CT67</f>
        <v>274589.64</v>
      </c>
      <c r="CU67" s="28">
        <f>외인!CU67+기관!CU67</f>
        <v>216.83999999999997</v>
      </c>
      <c r="CV67" s="28">
        <f>외인!CV67+기관!CV67</f>
        <v>4496316.18</v>
      </c>
      <c r="CW67" s="28">
        <f>외인!CW67+기관!CW67</f>
        <v>2099.1799999999998</v>
      </c>
      <c r="CX67" s="28">
        <f>외인!CX67+기관!CX67</f>
        <v>436985.2</v>
      </c>
      <c r="CY67" s="28">
        <f>외인!CY67+기관!CY67</f>
        <v>-5.0699999999999967</v>
      </c>
      <c r="CZ67" s="28">
        <f>외인!CZ67+기관!CZ67</f>
        <v>38424.54</v>
      </c>
      <c r="DA67" s="28">
        <f>외인!DA67+기관!DA67</f>
        <v>108.28999999999999</v>
      </c>
      <c r="DB67" s="28">
        <f>외인!DB67+기관!DB67</f>
        <v>80267.600000000006</v>
      </c>
      <c r="DC67" s="28">
        <f>외인!DC67+기관!DC67</f>
        <v>-21.860000000000003</v>
      </c>
      <c r="DD67" s="28">
        <f>외인!DD67+기관!DD67</f>
        <v>16959.86</v>
      </c>
      <c r="DE67" s="28">
        <f>외인!DE67+기관!DE67</f>
        <v>1.8900000000000001</v>
      </c>
      <c r="DF67" s="28">
        <f>외인!DF67+기관!DF67</f>
        <v>115201.44</v>
      </c>
      <c r="DG67" s="28">
        <f>외인!DG67+기관!DG67</f>
        <v>-31.200000000000003</v>
      </c>
      <c r="DH67" s="28">
        <f>외인!DH67+기관!DH67</f>
        <v>43323.56</v>
      </c>
      <c r="DI67" s="28">
        <f>외인!DI67+기관!DI67</f>
        <v>-64.400000000000006</v>
      </c>
      <c r="DJ67" s="28">
        <f>외인!DJ67+기관!DJ67</f>
        <v>1204961.1399999999</v>
      </c>
      <c r="DK67" s="28">
        <f>외인!DK67+기관!DK67</f>
        <v>490.36</v>
      </c>
      <c r="DL67" s="28">
        <f>외인!DL67+기관!DL67</f>
        <v>201429.76000000001</v>
      </c>
      <c r="DM67" s="28">
        <f>외인!DM67+기관!DM67</f>
        <v>-96.21</v>
      </c>
      <c r="DN67" s="28">
        <f>외인!DN67+기관!DN67</f>
        <v>4496316.18</v>
      </c>
      <c r="DO67" s="28">
        <f>외인!DO67+기관!DO67</f>
        <v>2099.1799999999998</v>
      </c>
      <c r="DP67" s="28">
        <f>외인!DP67+기관!DP67</f>
        <v>166718.62</v>
      </c>
      <c r="DQ67" s="28">
        <f>외인!DQ67+기관!DQ67</f>
        <v>-3.9699999999999989</v>
      </c>
      <c r="DR67" s="28">
        <f>외인!DR67+기관!DR67</f>
        <v>90143.62</v>
      </c>
      <c r="DS67" s="28">
        <f>외인!DS67+기관!DS67</f>
        <v>178.19</v>
      </c>
      <c r="DT67" s="28">
        <f>외인!DT67+기관!DT67</f>
        <v>271836.24</v>
      </c>
      <c r="DU67" s="28">
        <f>외인!DU67+기관!DU67</f>
        <v>75.179999999999993</v>
      </c>
      <c r="DV67" s="28">
        <f>외인!DV67+기관!DV67</f>
        <v>69785.600000000006</v>
      </c>
      <c r="DW67" s="28">
        <f>외인!DW67+기관!DW67</f>
        <v>32.739999999999995</v>
      </c>
      <c r="DX67" s="28">
        <f>외인!DX67+기관!DX67</f>
        <v>232410.76</v>
      </c>
      <c r="DY67" s="28">
        <f>외인!DY67+기관!DY67</f>
        <v>208.29000000000002</v>
      </c>
      <c r="DZ67" s="28">
        <f>외인!DZ67+기관!DZ67</f>
        <v>17790.16</v>
      </c>
      <c r="EA67" s="28">
        <f>외인!EA67+기관!EA67</f>
        <v>5.63</v>
      </c>
      <c r="EB67" s="28">
        <f>외인!EB67+기관!EB67</f>
        <v>25905.68</v>
      </c>
      <c r="EC67" s="28">
        <f>외인!EC67+기관!EC67</f>
        <v>5.1199999999999992</v>
      </c>
      <c r="ED67" s="28">
        <f>외인!ED67+기관!ED67</f>
        <v>21654.74</v>
      </c>
      <c r="EE67" s="28">
        <f>외인!EE67+기관!EE67</f>
        <v>22</v>
      </c>
      <c r="EF67" s="28">
        <f>외인!EF67+기관!EF67</f>
        <v>496309.76000000001</v>
      </c>
      <c r="EG67" s="28">
        <f>외인!EG67+기관!EG67</f>
        <v>42.129999999999995</v>
      </c>
      <c r="EH67" s="28">
        <f>외인!EH67+기관!EH67</f>
        <v>406677.92</v>
      </c>
      <c r="EI67" s="28">
        <f>외인!EI67+기관!EI67</f>
        <v>328.05</v>
      </c>
      <c r="EJ67" s="28">
        <f>외인!EJ67+기관!EJ67</f>
        <v>205251.46</v>
      </c>
      <c r="EK67" s="28">
        <f>외인!EK67+기관!EK67</f>
        <v>224.04999999999998</v>
      </c>
      <c r="EL67" s="28">
        <f>외인!EL67+기관!EL67</f>
        <v>65057.24</v>
      </c>
      <c r="EM67" s="28">
        <f>외인!EM67+기관!EM67</f>
        <v>-66.069999999999993</v>
      </c>
      <c r="EN67" s="28">
        <f>외인!EN67+기관!EN67</f>
        <v>90143.62</v>
      </c>
      <c r="EO67" s="28">
        <f>외인!EO67+기관!EO67</f>
        <v>178.19</v>
      </c>
      <c r="EP67" s="28">
        <f>외인!EP67+기관!EP67</f>
        <v>361761.34</v>
      </c>
      <c r="EQ67" s="28">
        <f>외인!EQ67+기관!EQ67</f>
        <v>-169.79000000000002</v>
      </c>
      <c r="ER67" s="28">
        <f>외인!ER67+기관!ER67</f>
        <v>28950.58</v>
      </c>
      <c r="ES67" s="28">
        <f>외인!ES67+기관!ES67</f>
        <v>-142.88</v>
      </c>
      <c r="ET67" s="28">
        <f>외인!ET67+기관!ET67</f>
        <v>272797.94</v>
      </c>
      <c r="EU67" s="28">
        <f>외인!EU67+기관!EU67</f>
        <v>41.620000000000005</v>
      </c>
      <c r="EV67" s="28">
        <f>외인!EV67+기관!EV67</f>
        <v>91022.8</v>
      </c>
      <c r="EW67" s="28">
        <f>외인!EW67+기관!EW67</f>
        <v>11.129999999999995</v>
      </c>
      <c r="EX67" s="28">
        <f>외인!EX67+기관!EX67</f>
        <v>120481.36</v>
      </c>
      <c r="EY67" s="28">
        <f>외인!EY67+기관!EY67</f>
        <v>46.56</v>
      </c>
    </row>
    <row r="68" spans="1:155">
      <c r="A68" s="27">
        <f>외인!A68</f>
        <v>46129</v>
      </c>
      <c r="B68" s="28">
        <f>외인!B68+기관!B68</f>
        <v>9848537.4600000009</v>
      </c>
      <c r="C68" s="28">
        <f>외인!C68+기관!C68</f>
        <v>1200.8799999999999</v>
      </c>
      <c r="D68" s="28">
        <f>외인!D68+기관!D68</f>
        <v>1297659.2</v>
      </c>
      <c r="E68" s="28">
        <f>외인!E68+기관!E68</f>
        <v>-262.20999999999998</v>
      </c>
      <c r="F68" s="28">
        <f>외인!F68+기관!F68</f>
        <v>4181187</v>
      </c>
      <c r="G68" s="28">
        <f>외인!G68+기관!G68</f>
        <v>566.79999999999995</v>
      </c>
      <c r="H68" s="28">
        <f>외인!H68+기관!H68</f>
        <v>631690.98</v>
      </c>
      <c r="I68" s="28">
        <f>외인!I68+기관!I68</f>
        <v>442.98</v>
      </c>
      <c r="J68" s="28">
        <f>외인!J68+기관!J68</f>
        <v>88475.62</v>
      </c>
      <c r="K68" s="28">
        <f>외인!K68+기관!K68</f>
        <v>188.21</v>
      </c>
      <c r="L68" s="28">
        <f>외인!L68+기관!L68</f>
        <v>581140.04</v>
      </c>
      <c r="M68" s="28">
        <f>외인!M68+기관!M68</f>
        <v>395.21</v>
      </c>
      <c r="N68" s="28">
        <f>외인!N68+기관!N68</f>
        <v>489240.82</v>
      </c>
      <c r="O68" s="28">
        <f>외인!O68+기관!O68</f>
        <v>101.39999999999999</v>
      </c>
      <c r="P68" s="28">
        <f>외인!P68+기관!P68</f>
        <v>402526</v>
      </c>
      <c r="Q68" s="28">
        <f>외인!Q68+기관!Q68</f>
        <v>95.100000000000009</v>
      </c>
      <c r="R68" s="28">
        <f>외인!R68+기관!R68</f>
        <v>268241.71999999997</v>
      </c>
      <c r="S68" s="28">
        <f>외인!S68+기관!S68</f>
        <v>18.129999999999995</v>
      </c>
      <c r="T68" s="28">
        <f>외인!T68+기관!T68</f>
        <v>17012.68</v>
      </c>
      <c r="U68" s="28">
        <f>외인!U68+기관!U68</f>
        <v>-1.4299999999999997</v>
      </c>
      <c r="V68" s="28">
        <f>외인!V68+기관!V68</f>
        <v>234880.22</v>
      </c>
      <c r="W68" s="28">
        <f>외인!W68+기관!W68</f>
        <v>231.51999999999998</v>
      </c>
      <c r="X68" s="28">
        <f>외인!X68+기관!X68</f>
        <v>4357680.24</v>
      </c>
      <c r="Y68" s="28">
        <f>외인!Y68+기관!Y68</f>
        <v>-220.94</v>
      </c>
      <c r="Z68" s="28">
        <f>외인!Z68+기관!Z68</f>
        <v>89257.24</v>
      </c>
      <c r="AA68" s="28">
        <f>외인!AA68+기관!AA68</f>
        <v>-3.3799999999999955</v>
      </c>
      <c r="AB68" s="28">
        <f>외인!AB68+기관!AB68</f>
        <v>427463.56</v>
      </c>
      <c r="AC68" s="28">
        <f>외인!AC68+기관!AC68</f>
        <v>50.109999999999985</v>
      </c>
      <c r="AD68" s="28">
        <f>외인!AD68+기관!AD68</f>
        <v>39960.1</v>
      </c>
      <c r="AE68" s="28">
        <f>외인!AE68+기관!AE68</f>
        <v>-13.91</v>
      </c>
      <c r="AF68" s="28">
        <f>외인!AF68+기관!AF68</f>
        <v>50527.26</v>
      </c>
      <c r="AG68" s="28">
        <f>외인!AG68+기관!AG68</f>
        <v>-60.19</v>
      </c>
      <c r="AH68" s="28">
        <f>외인!AH68+기관!AH68</f>
        <v>397579.9</v>
      </c>
      <c r="AI68" s="28">
        <f>외인!AI68+기관!AI68</f>
        <v>63.009999999999991</v>
      </c>
      <c r="AJ68" s="28">
        <f>외인!AJ68+기관!AJ68</f>
        <v>221507</v>
      </c>
      <c r="AK68" s="28">
        <f>외인!AK68+기관!AK68</f>
        <v>-94.85</v>
      </c>
      <c r="AL68" s="28">
        <f>외인!AL68+기관!AL68</f>
        <v>178662.42</v>
      </c>
      <c r="AM68" s="28">
        <f>외인!AM68+기관!AM68</f>
        <v>-50.82</v>
      </c>
      <c r="AN68" s="28">
        <f>외인!AN68+기관!AN68</f>
        <v>349891.6</v>
      </c>
      <c r="AO68" s="28">
        <f>외인!AO68+기관!AO68</f>
        <v>163.98</v>
      </c>
      <c r="AP68" s="28">
        <f>외인!AP68+기관!AP68</f>
        <v>271410.36</v>
      </c>
      <c r="AQ68" s="28">
        <f>외인!AQ68+기관!AQ68</f>
        <v>-136.06</v>
      </c>
      <c r="AR68" s="28">
        <f>외인!AR68+기관!AR68</f>
        <v>49233.06</v>
      </c>
      <c r="AS68" s="28">
        <f>외인!AS68+기관!AS68</f>
        <v>41.9</v>
      </c>
      <c r="AT68" s="28">
        <f>외인!AT68+기관!AT68</f>
        <v>161939.34</v>
      </c>
      <c r="AU68" s="28">
        <f>외인!AU68+기관!AU68</f>
        <v>177.24</v>
      </c>
      <c r="AV68" s="28">
        <f>외인!AV68+기관!AV68</f>
        <v>100622.48</v>
      </c>
      <c r="AW68" s="28">
        <f>외인!AW68+기관!AW68</f>
        <v>48.45</v>
      </c>
      <c r="AX68" s="28">
        <f>외인!AX68+기관!AX68</f>
        <v>144808.72</v>
      </c>
      <c r="AY68" s="28">
        <f>외인!AY68+기관!AY68</f>
        <v>-345.79</v>
      </c>
      <c r="AZ68" s="28">
        <f>외인!AZ68+기관!AZ68</f>
        <v>4688025.88</v>
      </c>
      <c r="BA68" s="28">
        <f>외인!BA68+기관!BA68</f>
        <v>417.49</v>
      </c>
      <c r="BB68" s="28">
        <f>외인!BB68+기관!BB68</f>
        <v>206677.84</v>
      </c>
      <c r="BC68" s="28">
        <f>외인!BC68+기관!BC68</f>
        <v>39.959999999999994</v>
      </c>
      <c r="BD68" s="28">
        <f>외인!BD68+기관!BD68</f>
        <v>79923.899999999994</v>
      </c>
      <c r="BE68" s="28">
        <f>외인!BE68+기관!BE68</f>
        <v>-12.89</v>
      </c>
      <c r="BF68" s="28">
        <f>외인!BF68+기관!BF68</f>
        <v>0</v>
      </c>
      <c r="BG68" s="28">
        <f>외인!BG68+기관!BG68</f>
        <v>0</v>
      </c>
      <c r="BH68" s="28">
        <f>외인!BH68+기관!BH68</f>
        <v>191528.42</v>
      </c>
      <c r="BI68" s="28">
        <f>외인!BI68+기관!BI68</f>
        <v>-15.990000000000002</v>
      </c>
      <c r="BJ68" s="28">
        <f>외인!BJ68+기관!BJ68</f>
        <v>255470.54</v>
      </c>
      <c r="BK68" s="28">
        <f>외인!BK68+기관!BK68</f>
        <v>148.87</v>
      </c>
      <c r="BL68" s="28">
        <f>외인!BL68+기관!BL68</f>
        <v>102814.42</v>
      </c>
      <c r="BM68" s="28">
        <f>외인!BM68+기관!BM68</f>
        <v>42.150000000000006</v>
      </c>
      <c r="BN68" s="28">
        <f>외인!BN68+기관!BN68</f>
        <v>97312.68</v>
      </c>
      <c r="BO68" s="28">
        <f>외인!BO68+기관!BO68</f>
        <v>56.43</v>
      </c>
      <c r="BP68" s="28">
        <f>외인!BP68+기관!BP68</f>
        <v>165371.44</v>
      </c>
      <c r="BQ68" s="28">
        <f>외인!BQ68+기관!BQ68</f>
        <v>-375.09999999999997</v>
      </c>
      <c r="BR68" s="28">
        <f>외인!BR68+기관!BR68</f>
        <v>548002</v>
      </c>
      <c r="BS68" s="28">
        <f>외인!BS68+기관!BS68</f>
        <v>421.77</v>
      </c>
      <c r="BT68" s="28">
        <f>외인!BT68+기관!BT68</f>
        <v>4442042.76</v>
      </c>
      <c r="BU68" s="28">
        <f>외인!BU68+기관!BU68</f>
        <v>-19.919999999999959</v>
      </c>
      <c r="BV68" s="28">
        <f>외인!BV68+기관!BV68</f>
        <v>805377.8</v>
      </c>
      <c r="BW68" s="28">
        <f>외인!BW68+기관!BW68</f>
        <v>-193.48000000000002</v>
      </c>
      <c r="BX68" s="28">
        <f>외인!BX68+기관!BX68</f>
        <v>152041.5</v>
      </c>
      <c r="BY68" s="28">
        <f>외인!BY68+기관!BY68</f>
        <v>-122.17000000000002</v>
      </c>
      <c r="BZ68" s="28">
        <f>외인!BZ68+기관!BZ68</f>
        <v>528554.02</v>
      </c>
      <c r="CA68" s="28">
        <f>외인!CA68+기관!CA68</f>
        <v>113.17</v>
      </c>
      <c r="CB68" s="28">
        <f>외인!CB68+기관!CB68</f>
        <v>25495.38</v>
      </c>
      <c r="CC68" s="28">
        <f>외인!CC68+기관!CC68</f>
        <v>-5.1800000000000006</v>
      </c>
      <c r="CD68" s="28">
        <f>외인!CD68+기관!CD68</f>
        <v>59533.16</v>
      </c>
      <c r="CE68" s="28">
        <f>외인!CE68+기관!CE68</f>
        <v>-97.31</v>
      </c>
      <c r="CF68" s="28">
        <f>외인!CF68+기관!CF68</f>
        <v>52747.32</v>
      </c>
      <c r="CG68" s="28">
        <f>외인!CG68+기관!CG68</f>
        <v>137.53</v>
      </c>
      <c r="CH68" s="28">
        <f>외인!CH68+기관!CH68</f>
        <v>140794.76</v>
      </c>
      <c r="CI68" s="28">
        <f>외인!CI68+기관!CI68</f>
        <v>66.09</v>
      </c>
      <c r="CJ68" s="28">
        <f>외인!CJ68+기관!CJ68</f>
        <v>766484.4</v>
      </c>
      <c r="CK68" s="28">
        <f>외인!CK68+기관!CK68</f>
        <v>-167.63</v>
      </c>
      <c r="CL68" s="28">
        <f>외인!CL68+기관!CL68</f>
        <v>487218.52</v>
      </c>
      <c r="CM68" s="28">
        <f>외인!CM68+기관!CM68</f>
        <v>98.75</v>
      </c>
      <c r="CN68" s="28">
        <f>외인!CN68+기관!CN68</f>
        <v>250968.54</v>
      </c>
      <c r="CO68" s="28">
        <f>외인!CO68+기관!CO68</f>
        <v>-114.15</v>
      </c>
      <c r="CP68" s="28">
        <f>외인!CP68+기관!CP68</f>
        <v>207823.38</v>
      </c>
      <c r="CQ68" s="28">
        <f>외인!CQ68+기관!CQ68</f>
        <v>39.880000000000003</v>
      </c>
      <c r="CR68" s="28">
        <f>외인!CR68+기관!CR68</f>
        <v>338790.46</v>
      </c>
      <c r="CS68" s="28">
        <f>외인!CS68+기관!CS68</f>
        <v>35.340000000000003</v>
      </c>
      <c r="CT68" s="28">
        <f>외인!CT68+기관!CT68</f>
        <v>283931.53999999998</v>
      </c>
      <c r="CU68" s="28">
        <f>외인!CU68+기관!CU68</f>
        <v>55.349999999999994</v>
      </c>
      <c r="CV68" s="28">
        <f>외인!CV68+기관!CV68</f>
        <v>4442042.76</v>
      </c>
      <c r="CW68" s="28">
        <f>외인!CW68+기관!CW68</f>
        <v>-19.919999999999959</v>
      </c>
      <c r="CX68" s="28">
        <f>외인!CX68+기관!CX68</f>
        <v>446050.22</v>
      </c>
      <c r="CY68" s="28">
        <f>외인!CY68+기관!CY68</f>
        <v>342.47</v>
      </c>
      <c r="CZ68" s="28">
        <f>외인!CZ68+기관!CZ68</f>
        <v>39411.660000000003</v>
      </c>
      <c r="DA68" s="28">
        <f>외인!DA68+기관!DA68</f>
        <v>99.539999999999992</v>
      </c>
      <c r="DB68" s="28">
        <f>외인!DB68+기관!DB68</f>
        <v>79923.899999999994</v>
      </c>
      <c r="DC68" s="28">
        <f>외인!DC68+기관!DC68</f>
        <v>-12.89</v>
      </c>
      <c r="DD68" s="28">
        <f>외인!DD68+기관!DD68</f>
        <v>17012.68</v>
      </c>
      <c r="DE68" s="28">
        <f>외인!DE68+기관!DE68</f>
        <v>-1.4299999999999997</v>
      </c>
      <c r="DF68" s="28">
        <f>외인!DF68+기관!DF68</f>
        <v>114461.78</v>
      </c>
      <c r="DG68" s="28">
        <f>외인!DG68+기관!DG68</f>
        <v>-104.13</v>
      </c>
      <c r="DH68" s="28">
        <f>외인!DH68+기관!DH68</f>
        <v>42779.88</v>
      </c>
      <c r="DI68" s="28">
        <f>외인!DI68+기관!DI68</f>
        <v>-91.78</v>
      </c>
      <c r="DJ68" s="28">
        <f>외인!DJ68+기관!DJ68</f>
        <v>1214866.8799999999</v>
      </c>
      <c r="DK68" s="28">
        <f>외인!DK68+기관!DK68</f>
        <v>490.57000000000005</v>
      </c>
      <c r="DL68" s="28">
        <f>외인!DL68+기관!DL68</f>
        <v>199694.22</v>
      </c>
      <c r="DM68" s="28">
        <f>외인!DM68+기관!DM68</f>
        <v>-115.91000000000001</v>
      </c>
      <c r="DN68" s="28">
        <f>외인!DN68+기관!DN68</f>
        <v>4442042.76</v>
      </c>
      <c r="DO68" s="28">
        <f>외인!DO68+기관!DO68</f>
        <v>-19.919999999999959</v>
      </c>
      <c r="DP68" s="28">
        <f>외인!DP68+기관!DP68</f>
        <v>165529.20000000001</v>
      </c>
      <c r="DQ68" s="28">
        <f>외인!DQ68+기관!DQ68</f>
        <v>-50.34</v>
      </c>
      <c r="DR68" s="28">
        <f>외인!DR68+기관!DR68</f>
        <v>91267.38</v>
      </c>
      <c r="DS68" s="28">
        <f>외인!DS68+기관!DS68</f>
        <v>165.38</v>
      </c>
      <c r="DT68" s="28">
        <f>외인!DT68+기관!DT68</f>
        <v>268241.71999999997</v>
      </c>
      <c r="DU68" s="28">
        <f>외인!DU68+기관!DU68</f>
        <v>18.129999999999995</v>
      </c>
      <c r="DV68" s="28">
        <f>외인!DV68+기관!DV68</f>
        <v>69999.759999999995</v>
      </c>
      <c r="DW68" s="28">
        <f>외인!DW68+기관!DW68</f>
        <v>15.869999999999997</v>
      </c>
      <c r="DX68" s="28">
        <f>외인!DX68+기관!DX68</f>
        <v>234880.22</v>
      </c>
      <c r="DY68" s="28">
        <f>외인!DY68+기관!DY68</f>
        <v>231.51999999999998</v>
      </c>
      <c r="DZ68" s="28">
        <f>외인!DZ68+기관!DZ68</f>
        <v>17799.939999999999</v>
      </c>
      <c r="EA68" s="28">
        <f>외인!EA68+기관!EA68</f>
        <v>-3.34</v>
      </c>
      <c r="EB68" s="28">
        <f>외인!EB68+기관!EB68</f>
        <v>25894.38</v>
      </c>
      <c r="EC68" s="28">
        <f>외인!EC68+기관!EC68</f>
        <v>-4.7800000000000011</v>
      </c>
      <c r="ED68" s="28">
        <f>외인!ED68+기관!ED68</f>
        <v>21806.84</v>
      </c>
      <c r="EE68" s="28">
        <f>외인!EE68+기관!EE68</f>
        <v>8.8500000000000014</v>
      </c>
      <c r="EF68" s="28">
        <f>외인!EF68+기관!EF68</f>
        <v>493283.56</v>
      </c>
      <c r="EG68" s="28">
        <f>외인!EG68+기관!EG68</f>
        <v>-46.07</v>
      </c>
      <c r="EH68" s="28">
        <f>외인!EH68+기관!EH68</f>
        <v>402873.72</v>
      </c>
      <c r="EI68" s="28">
        <f>외인!EI68+기관!EI68</f>
        <v>292.67</v>
      </c>
      <c r="EJ68" s="28">
        <f>외인!EJ68+기관!EJ68</f>
        <v>205838.06</v>
      </c>
      <c r="EK68" s="28">
        <f>외인!EK68+기관!EK68</f>
        <v>192.14</v>
      </c>
      <c r="EL68" s="28">
        <f>외인!EL68+기관!EL68</f>
        <v>64638.66</v>
      </c>
      <c r="EM68" s="28">
        <f>외인!EM68+기관!EM68</f>
        <v>-98.240000000000009</v>
      </c>
      <c r="EN68" s="28">
        <f>외인!EN68+기관!EN68</f>
        <v>91267.38</v>
      </c>
      <c r="EO68" s="28">
        <f>외인!EO68+기관!EO68</f>
        <v>165.38</v>
      </c>
      <c r="EP68" s="28">
        <f>외인!EP68+기관!EP68</f>
        <v>351353.46</v>
      </c>
      <c r="EQ68" s="28">
        <f>외인!EQ68+기관!EQ68</f>
        <v>-444.83000000000004</v>
      </c>
      <c r="ER68" s="28">
        <f>외인!ER68+기관!ER68</f>
        <v>29533.18</v>
      </c>
      <c r="ES68" s="28">
        <f>외인!ES68+기관!ES68</f>
        <v>-35.24</v>
      </c>
      <c r="ET68" s="28">
        <f>외인!ET68+기관!ET68</f>
        <v>271410.36</v>
      </c>
      <c r="EU68" s="28">
        <f>외인!EU68+기관!EU68</f>
        <v>-136.06</v>
      </c>
      <c r="EV68" s="28">
        <f>외인!EV68+기관!EV68</f>
        <v>89257.24</v>
      </c>
      <c r="EW68" s="28">
        <f>외인!EW68+기관!EW68</f>
        <v>-3.3799999999999955</v>
      </c>
      <c r="EX68" s="28">
        <f>외인!EX68+기관!EX68</f>
        <v>118566.14</v>
      </c>
      <c r="EY68" s="28">
        <f>외인!EY68+기관!EY68</f>
        <v>43.27</v>
      </c>
    </row>
    <row r="69" spans="1:155">
      <c r="A69" s="27">
        <f>외인!A69</f>
        <v>46132</v>
      </c>
      <c r="B69" s="28">
        <f>외인!B69+기관!B69</f>
        <v>9891353.8399999999</v>
      </c>
      <c r="C69" s="28">
        <f>외인!C69+기관!C69</f>
        <v>2388.62</v>
      </c>
      <c r="D69" s="28">
        <f>외인!D69+기관!D69</f>
        <v>1303141.1000000001</v>
      </c>
      <c r="E69" s="28">
        <f>외인!E69+기관!E69</f>
        <v>-159.66</v>
      </c>
      <c r="F69" s="28">
        <f>외인!F69+기관!F69</f>
        <v>4153109.48</v>
      </c>
      <c r="G69" s="28">
        <f>외인!G69+기관!G69</f>
        <v>703.32</v>
      </c>
      <c r="H69" s="28">
        <f>외인!H69+기관!H69</f>
        <v>644440.6</v>
      </c>
      <c r="I69" s="28">
        <f>외인!I69+기관!I69</f>
        <v>777.68000000000006</v>
      </c>
      <c r="J69" s="28">
        <f>외인!J69+기관!J69</f>
        <v>87590.76</v>
      </c>
      <c r="K69" s="28">
        <f>외인!K69+기관!K69</f>
        <v>95.509999999999991</v>
      </c>
      <c r="L69" s="28">
        <f>외인!L69+기관!L69</f>
        <v>592839.22</v>
      </c>
      <c r="M69" s="28">
        <f>외인!M69+기관!M69</f>
        <v>690.68999999999994</v>
      </c>
      <c r="N69" s="28">
        <f>외인!N69+기관!N69</f>
        <v>481787.86</v>
      </c>
      <c r="O69" s="28">
        <f>외인!O69+기관!O69</f>
        <v>89.56</v>
      </c>
      <c r="P69" s="28">
        <f>외인!P69+기관!P69</f>
        <v>401606.32</v>
      </c>
      <c r="Q69" s="28">
        <f>외인!Q69+기관!Q69</f>
        <v>155.37</v>
      </c>
      <c r="R69" s="28">
        <f>외인!R69+기관!R69</f>
        <v>266116.56</v>
      </c>
      <c r="S69" s="28">
        <f>외인!S69+기관!S69</f>
        <v>-13.339999999999989</v>
      </c>
      <c r="T69" s="28">
        <f>외인!T69+기관!T69</f>
        <v>16948.52</v>
      </c>
      <c r="U69" s="28">
        <f>외인!U69+기관!U69</f>
        <v>-0.14000000000000057</v>
      </c>
      <c r="V69" s="28">
        <f>외인!V69+기관!V69</f>
        <v>236420.02</v>
      </c>
      <c r="W69" s="28">
        <f>외인!W69+기관!W69</f>
        <v>321.60000000000002</v>
      </c>
      <c r="X69" s="28">
        <f>외인!X69+기관!X69</f>
        <v>4398329.74</v>
      </c>
      <c r="Y69" s="28">
        <f>외인!Y69+기관!Y69</f>
        <v>424.26</v>
      </c>
      <c r="Z69" s="28">
        <f>외인!Z69+기관!Z69</f>
        <v>88246.9</v>
      </c>
      <c r="AA69" s="28">
        <f>외인!AA69+기관!AA69</f>
        <v>-7.43</v>
      </c>
      <c r="AB69" s="28">
        <f>외인!AB69+기관!AB69</f>
        <v>426577.5</v>
      </c>
      <c r="AC69" s="28">
        <f>외인!AC69+기관!AC69</f>
        <v>63.47</v>
      </c>
      <c r="AD69" s="28">
        <f>외인!AD69+기관!AD69</f>
        <v>39833.74</v>
      </c>
      <c r="AE69" s="28">
        <f>외인!AE69+기관!AE69</f>
        <v>16.09</v>
      </c>
      <c r="AF69" s="28">
        <f>외인!AF69+기관!AF69</f>
        <v>50622.96</v>
      </c>
      <c r="AG69" s="28">
        <f>외인!AG69+기관!AG69</f>
        <v>-21.25</v>
      </c>
      <c r="AH69" s="28">
        <f>외인!AH69+기관!AH69</f>
        <v>396694.58</v>
      </c>
      <c r="AI69" s="28">
        <f>외인!AI69+기관!AI69</f>
        <v>38.120000000000005</v>
      </c>
      <c r="AJ69" s="28">
        <f>외인!AJ69+기관!AJ69</f>
        <v>219178.9</v>
      </c>
      <c r="AK69" s="28">
        <f>외인!AK69+기관!AK69</f>
        <v>-181.59</v>
      </c>
      <c r="AL69" s="28">
        <f>외인!AL69+기관!AL69</f>
        <v>177113.38</v>
      </c>
      <c r="AM69" s="28">
        <f>외인!AM69+기관!AM69</f>
        <v>-31</v>
      </c>
      <c r="AN69" s="28">
        <f>외인!AN69+기관!AN69</f>
        <v>343908.5</v>
      </c>
      <c r="AO69" s="28">
        <f>외인!AO69+기관!AO69</f>
        <v>140.13</v>
      </c>
      <c r="AP69" s="28">
        <f>외인!AP69+기관!AP69</f>
        <v>272529.26</v>
      </c>
      <c r="AQ69" s="28">
        <f>외인!AQ69+기관!AQ69</f>
        <v>-152.67000000000002</v>
      </c>
      <c r="AR69" s="28">
        <f>외인!AR69+기관!AR69</f>
        <v>48993.62</v>
      </c>
      <c r="AS69" s="28">
        <f>외인!AS69+기관!AS69</f>
        <v>65.94</v>
      </c>
      <c r="AT69" s="28">
        <f>외인!AT69+기관!AT69</f>
        <v>161707</v>
      </c>
      <c r="AU69" s="28">
        <f>외인!AU69+기관!AU69</f>
        <v>172.66000000000003</v>
      </c>
      <c r="AV69" s="28">
        <f>외인!AV69+기관!AV69</f>
        <v>100352.84</v>
      </c>
      <c r="AW69" s="28">
        <f>외인!AW69+기관!AW69</f>
        <v>35.4</v>
      </c>
      <c r="AX69" s="28">
        <f>외인!AX69+기관!AX69</f>
        <v>142356.92000000001</v>
      </c>
      <c r="AY69" s="28">
        <f>외인!AY69+기관!AY69</f>
        <v>-259.37</v>
      </c>
      <c r="AZ69" s="28">
        <f>외인!AZ69+기관!AZ69</f>
        <v>4734990.0199999996</v>
      </c>
      <c r="BA69" s="28">
        <f>외인!BA69+기관!BA69</f>
        <v>1240.94</v>
      </c>
      <c r="BB69" s="28">
        <f>외인!BB69+기관!BB69</f>
        <v>205632.9</v>
      </c>
      <c r="BC69" s="28">
        <f>외인!BC69+기관!BC69</f>
        <v>40.319999999999993</v>
      </c>
      <c r="BD69" s="28">
        <f>외인!BD69+기관!BD69</f>
        <v>79851.259999999995</v>
      </c>
      <c r="BE69" s="28">
        <f>외인!BE69+기관!BE69</f>
        <v>-37.549999999999997</v>
      </c>
      <c r="BF69" s="28">
        <f>외인!BF69+기관!BF69</f>
        <v>0</v>
      </c>
      <c r="BG69" s="28">
        <f>외인!BG69+기관!BG69</f>
        <v>0</v>
      </c>
      <c r="BH69" s="28">
        <f>외인!BH69+기관!BH69</f>
        <v>191441.7</v>
      </c>
      <c r="BI69" s="28">
        <f>외인!BI69+기관!BI69</f>
        <v>23.239999999999995</v>
      </c>
      <c r="BJ69" s="28">
        <f>외인!BJ69+기관!BJ69</f>
        <v>257723.66</v>
      </c>
      <c r="BK69" s="28">
        <f>외인!BK69+기관!BK69</f>
        <v>255.60999999999999</v>
      </c>
      <c r="BL69" s="28">
        <f>외인!BL69+기관!BL69</f>
        <v>102107.66</v>
      </c>
      <c r="BM69" s="28">
        <f>외인!BM69+기관!BM69</f>
        <v>-4.5599999999999952</v>
      </c>
      <c r="BN69" s="28">
        <f>외인!BN69+기관!BN69</f>
        <v>97487.32</v>
      </c>
      <c r="BO69" s="28">
        <f>외인!BO69+기관!BO69</f>
        <v>81.740000000000009</v>
      </c>
      <c r="BP69" s="28">
        <f>외인!BP69+기관!BP69</f>
        <v>163505.88</v>
      </c>
      <c r="BQ69" s="28">
        <f>외인!BQ69+기관!BQ69</f>
        <v>-294.46999999999997</v>
      </c>
      <c r="BR69" s="28">
        <f>외인!BR69+기관!BR69</f>
        <v>551841.56000000006</v>
      </c>
      <c r="BS69" s="28">
        <f>외인!BS69+기관!BS69</f>
        <v>576.89</v>
      </c>
      <c r="BT69" s="28">
        <f>외인!BT69+기관!BT69</f>
        <v>4481923.6399999997</v>
      </c>
      <c r="BU69" s="28">
        <f>외인!BU69+기관!BU69</f>
        <v>535.65</v>
      </c>
      <c r="BV69" s="28">
        <f>외인!BV69+기관!BV69</f>
        <v>815135.62</v>
      </c>
      <c r="BW69" s="28">
        <f>외인!BW69+기관!BW69</f>
        <v>-9.8199999999999932</v>
      </c>
      <c r="BX69" s="28">
        <f>외인!BX69+기관!BX69</f>
        <v>151863.54</v>
      </c>
      <c r="BY69" s="28">
        <f>외인!BY69+기관!BY69</f>
        <v>-30.949999999999996</v>
      </c>
      <c r="BZ69" s="28">
        <f>외인!BZ69+기관!BZ69</f>
        <v>521021.86</v>
      </c>
      <c r="CA69" s="28">
        <f>외인!CA69+기관!CA69</f>
        <v>109.11999999999999</v>
      </c>
      <c r="CB69" s="28">
        <f>외인!CB69+기관!CB69</f>
        <v>25259.7</v>
      </c>
      <c r="CC69" s="28">
        <f>외인!CC69+기관!CC69</f>
        <v>-4.8099999999999996</v>
      </c>
      <c r="CD69" s="28">
        <f>외인!CD69+기관!CD69</f>
        <v>58599.7</v>
      </c>
      <c r="CE69" s="28">
        <f>외인!CE69+기관!CE69</f>
        <v>-142.94999999999999</v>
      </c>
      <c r="CF69" s="28">
        <f>외인!CF69+기관!CF69</f>
        <v>52740.44</v>
      </c>
      <c r="CG69" s="28">
        <f>외인!CG69+기관!CG69</f>
        <v>111.49000000000001</v>
      </c>
      <c r="CH69" s="28">
        <f>외인!CH69+기관!CH69</f>
        <v>140566.07999999999</v>
      </c>
      <c r="CI69" s="28">
        <f>외인!CI69+기관!CI69</f>
        <v>51.559999999999995</v>
      </c>
      <c r="CJ69" s="28">
        <f>외인!CJ69+기관!CJ69</f>
        <v>764693.94</v>
      </c>
      <c r="CK69" s="28">
        <f>외인!CK69+기관!CK69</f>
        <v>-236.86999999999998</v>
      </c>
      <c r="CL69" s="28">
        <f>외인!CL69+기관!CL69</f>
        <v>486425.34</v>
      </c>
      <c r="CM69" s="28">
        <f>외인!CM69+기관!CM69</f>
        <v>82.25</v>
      </c>
      <c r="CN69" s="28">
        <f>외인!CN69+기관!CN69</f>
        <v>248829</v>
      </c>
      <c r="CO69" s="28">
        <f>외인!CO69+기관!CO69</f>
        <v>-109.64999999999999</v>
      </c>
      <c r="CP69" s="28">
        <f>외인!CP69+기관!CP69</f>
        <v>206783.32</v>
      </c>
      <c r="CQ69" s="28">
        <f>외인!CQ69+기관!CQ69</f>
        <v>39.89</v>
      </c>
      <c r="CR69" s="28">
        <f>외인!CR69+기관!CR69</f>
        <v>337252.22</v>
      </c>
      <c r="CS69" s="28">
        <f>외인!CS69+기관!CS69</f>
        <v>-3.3699999999999903</v>
      </c>
      <c r="CT69" s="28">
        <f>외인!CT69+기관!CT69</f>
        <v>287957.42</v>
      </c>
      <c r="CU69" s="28">
        <f>외인!CU69+기관!CU69</f>
        <v>241.18</v>
      </c>
      <c r="CV69" s="28">
        <f>외인!CV69+기관!CV69</f>
        <v>4481923.6399999997</v>
      </c>
      <c r="CW69" s="28">
        <f>외인!CW69+기관!CW69</f>
        <v>535.65</v>
      </c>
      <c r="CX69" s="28">
        <f>외인!CX69+기관!CX69</f>
        <v>456224.58</v>
      </c>
      <c r="CY69" s="28">
        <f>외인!CY69+기관!CY69</f>
        <v>550.52</v>
      </c>
      <c r="CZ69" s="28">
        <f>외인!CZ69+기관!CZ69</f>
        <v>39542.76</v>
      </c>
      <c r="DA69" s="28">
        <f>외인!DA69+기관!DA69</f>
        <v>103.54</v>
      </c>
      <c r="DB69" s="28">
        <f>외인!DB69+기관!DB69</f>
        <v>79851.259999999995</v>
      </c>
      <c r="DC69" s="28">
        <f>외인!DC69+기관!DC69</f>
        <v>-37.549999999999997</v>
      </c>
      <c r="DD69" s="28">
        <f>외인!DD69+기관!DD69</f>
        <v>16948.52</v>
      </c>
      <c r="DE69" s="28">
        <f>외인!DE69+기관!DE69</f>
        <v>-0.14000000000000057</v>
      </c>
      <c r="DF69" s="28">
        <f>외인!DF69+기관!DF69</f>
        <v>114387.48</v>
      </c>
      <c r="DG69" s="28">
        <f>외인!DG69+기관!DG69</f>
        <v>-28.89</v>
      </c>
      <c r="DH69" s="28">
        <f>외인!DH69+기관!DH69</f>
        <v>41794.92</v>
      </c>
      <c r="DI69" s="28">
        <f>외인!DI69+기관!DI69</f>
        <v>-140.38</v>
      </c>
      <c r="DJ69" s="28">
        <f>외인!DJ69+기관!DJ69</f>
        <v>1225824.44</v>
      </c>
      <c r="DK69" s="28">
        <f>외인!DK69+기관!DK69</f>
        <v>825.95</v>
      </c>
      <c r="DL69" s="28">
        <f>외인!DL69+기관!DL69</f>
        <v>197992.76</v>
      </c>
      <c r="DM69" s="28">
        <f>외인!DM69+기관!DM69</f>
        <v>-109.38</v>
      </c>
      <c r="DN69" s="28">
        <f>외인!DN69+기관!DN69</f>
        <v>4481923.6399999997</v>
      </c>
      <c r="DO69" s="28">
        <f>외인!DO69+기관!DO69</f>
        <v>535.65</v>
      </c>
      <c r="DP69" s="28">
        <f>외인!DP69+기관!DP69</f>
        <v>165906.62</v>
      </c>
      <c r="DQ69" s="28">
        <f>외인!DQ69+기관!DQ69</f>
        <v>-80.91</v>
      </c>
      <c r="DR69" s="28">
        <f>외인!DR69+기관!DR69</f>
        <v>90574.6</v>
      </c>
      <c r="DS69" s="28">
        <f>외인!DS69+기관!DS69</f>
        <v>112.12</v>
      </c>
      <c r="DT69" s="28">
        <f>외인!DT69+기관!DT69</f>
        <v>266116.56</v>
      </c>
      <c r="DU69" s="28">
        <f>외인!DU69+기관!DU69</f>
        <v>-13.339999999999989</v>
      </c>
      <c r="DV69" s="28">
        <f>외인!DV69+기관!DV69</f>
        <v>70569.820000000007</v>
      </c>
      <c r="DW69" s="28">
        <f>외인!DW69+기관!DW69</f>
        <v>9.39</v>
      </c>
      <c r="DX69" s="28">
        <f>외인!DX69+기관!DX69</f>
        <v>236420.02</v>
      </c>
      <c r="DY69" s="28">
        <f>외인!DY69+기관!DY69</f>
        <v>321.60000000000002</v>
      </c>
      <c r="DZ69" s="28">
        <f>외인!DZ69+기관!DZ69</f>
        <v>17847.740000000002</v>
      </c>
      <c r="EA69" s="28">
        <f>외인!EA69+기관!EA69</f>
        <v>5.9300000000000006</v>
      </c>
      <c r="EB69" s="28">
        <f>외인!EB69+기관!EB69</f>
        <v>25606.36</v>
      </c>
      <c r="EC69" s="28">
        <f>외인!EC69+기관!EC69</f>
        <v>-6.76</v>
      </c>
      <c r="ED69" s="28">
        <f>외인!ED69+기관!ED69</f>
        <v>21861.62</v>
      </c>
      <c r="EE69" s="28">
        <f>외인!EE69+기관!EE69</f>
        <v>19.98</v>
      </c>
      <c r="EF69" s="28">
        <f>외인!EF69+기관!EF69</f>
        <v>492165.64</v>
      </c>
      <c r="EG69" s="28">
        <f>외인!EG69+기관!EG69</f>
        <v>-69.86</v>
      </c>
      <c r="EH69" s="28">
        <f>외인!EH69+기관!EH69</f>
        <v>408905.12</v>
      </c>
      <c r="EI69" s="28">
        <f>외인!EI69+기관!EI69</f>
        <v>299.06</v>
      </c>
      <c r="EJ69" s="28">
        <f>외인!EJ69+기관!EJ69</f>
        <v>204943.12</v>
      </c>
      <c r="EK69" s="28">
        <f>외인!EK69+기관!EK69</f>
        <v>144.25</v>
      </c>
      <c r="EL69" s="28">
        <f>외인!EL69+기관!EL69</f>
        <v>63749.26</v>
      </c>
      <c r="EM69" s="28">
        <f>외인!EM69+기관!EM69</f>
        <v>-143.70999999999998</v>
      </c>
      <c r="EN69" s="28">
        <f>외인!EN69+기관!EN69</f>
        <v>90574.6</v>
      </c>
      <c r="EO69" s="28">
        <f>외인!EO69+기관!EO69</f>
        <v>112.12</v>
      </c>
      <c r="EP69" s="28">
        <f>외인!EP69+기관!EP69</f>
        <v>354033.96</v>
      </c>
      <c r="EQ69" s="28">
        <f>외인!EQ69+기관!EQ69</f>
        <v>-294.98</v>
      </c>
      <c r="ER69" s="28">
        <f>외인!ER69+기관!ER69</f>
        <v>29184.58</v>
      </c>
      <c r="ES69" s="28">
        <f>외인!ES69+기관!ES69</f>
        <v>-76.72</v>
      </c>
      <c r="ET69" s="28">
        <f>외인!ET69+기관!ET69</f>
        <v>272529.26</v>
      </c>
      <c r="EU69" s="28">
        <f>외인!EU69+기관!EU69</f>
        <v>-152.67000000000002</v>
      </c>
      <c r="EV69" s="28">
        <f>외인!EV69+기관!EV69</f>
        <v>88246.9</v>
      </c>
      <c r="EW69" s="28">
        <f>외인!EW69+기관!EW69</f>
        <v>-7.43</v>
      </c>
      <c r="EX69" s="28">
        <f>외인!EX69+기관!EX69</f>
        <v>118536.42</v>
      </c>
      <c r="EY69" s="28">
        <f>외인!EY69+기관!EY69</f>
        <v>47.33</v>
      </c>
    </row>
    <row r="70" spans="1:155">
      <c r="A70" s="27">
        <f>외인!A70</f>
        <v>46133</v>
      </c>
      <c r="B70" s="28">
        <f>외인!B70+기관!B70</f>
        <v>10160619.699999999</v>
      </c>
      <c r="C70" s="28">
        <f>외인!C70+기관!C70</f>
        <v>2381.0500000000002</v>
      </c>
      <c r="D70" s="28">
        <f>외인!D70+기관!D70</f>
        <v>1306578.06</v>
      </c>
      <c r="E70" s="28">
        <f>외인!E70+기관!E70</f>
        <v>-427.72</v>
      </c>
      <c r="F70" s="28">
        <f>외인!F70+기관!F70</f>
        <v>4227334.78</v>
      </c>
      <c r="G70" s="28">
        <f>외인!G70+기관!G70</f>
        <v>746.90000000000009</v>
      </c>
      <c r="H70" s="28">
        <f>외인!H70+기관!H70</f>
        <v>708673.84</v>
      </c>
      <c r="I70" s="28">
        <f>외인!I70+기관!I70</f>
        <v>1804.24</v>
      </c>
      <c r="J70" s="28">
        <f>외인!J70+기관!J70</f>
        <v>87248.46</v>
      </c>
      <c r="K70" s="28">
        <f>외인!K70+기관!K70</f>
        <v>60.589999999999996</v>
      </c>
      <c r="L70" s="28">
        <f>외인!L70+기관!L70</f>
        <v>652007.66</v>
      </c>
      <c r="M70" s="28">
        <f>외인!M70+기관!M70</f>
        <v>1524.69</v>
      </c>
      <c r="N70" s="28">
        <f>외인!N70+기관!N70</f>
        <v>498456.12</v>
      </c>
      <c r="O70" s="28">
        <f>외인!O70+기관!O70</f>
        <v>169.25</v>
      </c>
      <c r="P70" s="28">
        <f>외인!P70+기관!P70</f>
        <v>396651.32</v>
      </c>
      <c r="Q70" s="28">
        <f>외인!Q70+기관!Q70</f>
        <v>96.390000000000015</v>
      </c>
      <c r="R70" s="28">
        <f>외인!R70+기관!R70</f>
        <v>267339.28000000003</v>
      </c>
      <c r="S70" s="28">
        <f>외인!S70+기관!S70</f>
        <v>-128.53</v>
      </c>
      <c r="T70" s="28">
        <f>외인!T70+기관!T70</f>
        <v>16928.88</v>
      </c>
      <c r="U70" s="28">
        <f>외인!U70+기관!U70</f>
        <v>0.98</v>
      </c>
      <c r="V70" s="28">
        <f>외인!V70+기관!V70</f>
        <v>241244.79999999999</v>
      </c>
      <c r="W70" s="28">
        <f>외인!W70+기관!W70</f>
        <v>315.17999999999995</v>
      </c>
      <c r="X70" s="28">
        <f>외인!X70+기관!X70</f>
        <v>4539496.28</v>
      </c>
      <c r="Y70" s="28">
        <f>외인!Y70+기관!Y70</f>
        <v>-329.80999999999995</v>
      </c>
      <c r="Z70" s="28">
        <f>외인!Z70+기관!Z70</f>
        <v>87235.08</v>
      </c>
      <c r="AA70" s="28">
        <f>외인!AA70+기관!AA70</f>
        <v>-45.19</v>
      </c>
      <c r="AB70" s="28">
        <f>외인!AB70+기관!AB70</f>
        <v>425584.4</v>
      </c>
      <c r="AC70" s="28">
        <f>외인!AC70+기관!AC70</f>
        <v>38.349999999999994</v>
      </c>
      <c r="AD70" s="28">
        <f>외인!AD70+기관!AD70</f>
        <v>40648.160000000003</v>
      </c>
      <c r="AE70" s="28">
        <f>외인!AE70+기관!AE70</f>
        <v>25.36</v>
      </c>
      <c r="AF70" s="28">
        <f>외인!AF70+기관!AF70</f>
        <v>50763.18</v>
      </c>
      <c r="AG70" s="28">
        <f>외인!AG70+기관!AG70</f>
        <v>-2.89</v>
      </c>
      <c r="AH70" s="28">
        <f>외인!AH70+기관!AH70</f>
        <v>419668.44</v>
      </c>
      <c r="AI70" s="28">
        <f>외인!AI70+기관!AI70</f>
        <v>207.10000000000002</v>
      </c>
      <c r="AJ70" s="28">
        <f>외인!AJ70+기관!AJ70</f>
        <v>217470.4</v>
      </c>
      <c r="AK70" s="28">
        <f>외인!AK70+기관!AK70</f>
        <v>-298.12</v>
      </c>
      <c r="AL70" s="28">
        <f>외인!AL70+기관!AL70</f>
        <v>184219.68</v>
      </c>
      <c r="AM70" s="28">
        <f>외인!AM70+기관!AM70</f>
        <v>-55.21</v>
      </c>
      <c r="AN70" s="28">
        <f>외인!AN70+기관!AN70</f>
        <v>353653.04</v>
      </c>
      <c r="AO70" s="28">
        <f>외인!AO70+기관!AO70</f>
        <v>225.86</v>
      </c>
      <c r="AP70" s="28">
        <f>외인!AP70+기관!AP70</f>
        <v>271777.52</v>
      </c>
      <c r="AQ70" s="28">
        <f>외인!AQ70+기관!AQ70</f>
        <v>-15.230000000000004</v>
      </c>
      <c r="AR70" s="28">
        <f>외인!AR70+기관!AR70</f>
        <v>49438.82</v>
      </c>
      <c r="AS70" s="28">
        <f>외인!AS70+기관!AS70</f>
        <v>53.31</v>
      </c>
      <c r="AT70" s="28">
        <f>외인!AT70+기관!AT70</f>
        <v>163161.07999999999</v>
      </c>
      <c r="AU70" s="28">
        <f>외인!AU70+기관!AU70</f>
        <v>141.91</v>
      </c>
      <c r="AV70" s="28">
        <f>외인!AV70+기관!AV70</f>
        <v>99767.2</v>
      </c>
      <c r="AW70" s="28">
        <f>외인!AW70+기관!AW70</f>
        <v>30.749999999999996</v>
      </c>
      <c r="AX70" s="28">
        <f>외인!AX70+기관!AX70</f>
        <v>148769.98000000001</v>
      </c>
      <c r="AY70" s="28">
        <f>외인!AY70+기관!AY70</f>
        <v>58.730000000000004</v>
      </c>
      <c r="AZ70" s="28">
        <f>외인!AZ70+기관!AZ70</f>
        <v>4911467.46</v>
      </c>
      <c r="BA70" s="28">
        <f>외인!BA70+기관!BA70</f>
        <v>637.61</v>
      </c>
      <c r="BB70" s="28">
        <f>외인!BB70+기관!BB70</f>
        <v>205599.26</v>
      </c>
      <c r="BC70" s="28">
        <f>외인!BC70+기관!BC70</f>
        <v>-10.409999999999997</v>
      </c>
      <c r="BD70" s="28">
        <f>외인!BD70+기관!BD70</f>
        <v>79775.14</v>
      </c>
      <c r="BE70" s="28">
        <f>외인!BE70+기관!BE70</f>
        <v>-106.24</v>
      </c>
      <c r="BF70" s="28">
        <f>외인!BF70+기관!BF70</f>
        <v>0</v>
      </c>
      <c r="BG70" s="28">
        <f>외인!BG70+기관!BG70</f>
        <v>0</v>
      </c>
      <c r="BH70" s="28">
        <f>외인!BH70+기관!BH70</f>
        <v>194704.34</v>
      </c>
      <c r="BI70" s="28">
        <f>외인!BI70+기관!BI70</f>
        <v>118.44</v>
      </c>
      <c r="BJ70" s="28">
        <f>외인!BJ70+기관!BJ70</f>
        <v>269839.06</v>
      </c>
      <c r="BK70" s="28">
        <f>외인!BK70+기관!BK70</f>
        <v>438.66</v>
      </c>
      <c r="BL70" s="28">
        <f>외인!BL70+기관!BL70</f>
        <v>102581.98</v>
      </c>
      <c r="BM70" s="28">
        <f>외인!BM70+기관!BM70</f>
        <v>-11.23</v>
      </c>
      <c r="BN70" s="28">
        <f>외인!BN70+기관!BN70</f>
        <v>103105.64</v>
      </c>
      <c r="BO70" s="28">
        <f>외인!BO70+기관!BO70</f>
        <v>242.53</v>
      </c>
      <c r="BP70" s="28">
        <f>외인!BP70+기관!BP70</f>
        <v>170796.46</v>
      </c>
      <c r="BQ70" s="28">
        <f>외인!BQ70+기관!BQ70</f>
        <v>11.5</v>
      </c>
      <c r="BR70" s="28">
        <f>외인!BR70+기관!BR70</f>
        <v>558124.31999999995</v>
      </c>
      <c r="BS70" s="28">
        <f>외인!BS70+기관!BS70</f>
        <v>773.92</v>
      </c>
      <c r="BT70" s="28">
        <f>외인!BT70+기관!BT70</f>
        <v>4623416.5199999996</v>
      </c>
      <c r="BU70" s="28">
        <f>외인!BU70+기관!BU70</f>
        <v>-348.04999999999995</v>
      </c>
      <c r="BV70" s="28">
        <f>외인!BV70+기관!BV70</f>
        <v>817873.84</v>
      </c>
      <c r="BW70" s="28">
        <f>외인!BW70+기관!BW70</f>
        <v>-341.38</v>
      </c>
      <c r="BX70" s="28">
        <f>외인!BX70+기관!BX70</f>
        <v>153951.38</v>
      </c>
      <c r="BY70" s="28">
        <f>외인!BY70+기관!BY70</f>
        <v>3.8200000000000003</v>
      </c>
      <c r="BZ70" s="28">
        <f>외인!BZ70+기관!BZ70</f>
        <v>537872.72</v>
      </c>
      <c r="CA70" s="28">
        <f>외인!CA70+기관!CA70</f>
        <v>170.65</v>
      </c>
      <c r="CB70" s="28">
        <f>외인!CB70+기관!CB70</f>
        <v>25207.62</v>
      </c>
      <c r="CC70" s="28">
        <f>외인!CC70+기관!CC70</f>
        <v>-28.439999999999998</v>
      </c>
      <c r="CD70" s="28">
        <f>외인!CD70+기관!CD70</f>
        <v>57842.5</v>
      </c>
      <c r="CE70" s="28">
        <f>외인!CE70+기관!CE70</f>
        <v>-165.41</v>
      </c>
      <c r="CF70" s="28">
        <f>외인!CF70+기관!CF70</f>
        <v>53087.9</v>
      </c>
      <c r="CG70" s="28">
        <f>외인!CG70+기관!CG70</f>
        <v>108.37</v>
      </c>
      <c r="CH70" s="28">
        <f>외인!CH70+기관!CH70</f>
        <v>140317.28</v>
      </c>
      <c r="CI70" s="28">
        <f>외인!CI70+기관!CI70</f>
        <v>41.64</v>
      </c>
      <c r="CJ70" s="28">
        <f>외인!CJ70+기관!CJ70</f>
        <v>748372.96</v>
      </c>
      <c r="CK70" s="28">
        <f>외인!CK70+기관!CK70</f>
        <v>-512.53</v>
      </c>
      <c r="CL70" s="28">
        <f>외인!CL70+기관!CL70</f>
        <v>485800.12</v>
      </c>
      <c r="CM70" s="28">
        <f>외인!CM70+기관!CM70</f>
        <v>5.9900000000000091</v>
      </c>
      <c r="CN70" s="28">
        <f>외인!CN70+기관!CN70</f>
        <v>250256.92</v>
      </c>
      <c r="CO70" s="28">
        <f>외인!CO70+기관!CO70</f>
        <v>-212.78</v>
      </c>
      <c r="CP70" s="28">
        <f>외인!CP70+기관!CP70</f>
        <v>206747.38</v>
      </c>
      <c r="CQ70" s="28">
        <f>외인!CQ70+기관!CQ70</f>
        <v>-10.830000000000013</v>
      </c>
      <c r="CR70" s="28">
        <f>외인!CR70+기관!CR70</f>
        <v>337353.54</v>
      </c>
      <c r="CS70" s="28">
        <f>외인!CS70+기관!CS70</f>
        <v>-152.59</v>
      </c>
      <c r="CT70" s="28">
        <f>외인!CT70+기관!CT70</f>
        <v>305601.5</v>
      </c>
      <c r="CU70" s="28">
        <f>외인!CU70+기관!CU70</f>
        <v>337.05</v>
      </c>
      <c r="CV70" s="28">
        <f>외인!CV70+기관!CV70</f>
        <v>4623416.5199999996</v>
      </c>
      <c r="CW70" s="28">
        <f>외인!CW70+기관!CW70</f>
        <v>-348.04999999999995</v>
      </c>
      <c r="CX70" s="28">
        <f>외인!CX70+기관!CX70</f>
        <v>504366.12</v>
      </c>
      <c r="CY70" s="28">
        <f>외인!CY70+기관!CY70</f>
        <v>1058.6400000000001</v>
      </c>
      <c r="CZ70" s="28">
        <f>외인!CZ70+기관!CZ70</f>
        <v>40321.06</v>
      </c>
      <c r="DA70" s="28">
        <f>외인!DA70+기관!DA70</f>
        <v>115.52</v>
      </c>
      <c r="DB70" s="28">
        <f>외인!DB70+기관!DB70</f>
        <v>79775.14</v>
      </c>
      <c r="DC70" s="28">
        <f>외인!DC70+기관!DC70</f>
        <v>-106.24</v>
      </c>
      <c r="DD70" s="28">
        <f>외인!DD70+기관!DD70</f>
        <v>16928.88</v>
      </c>
      <c r="DE70" s="28">
        <f>외인!DE70+기관!DE70</f>
        <v>0.98</v>
      </c>
      <c r="DF70" s="28">
        <f>외인!DF70+기관!DF70</f>
        <v>116074.12</v>
      </c>
      <c r="DG70" s="28">
        <f>외인!DG70+기관!DG70</f>
        <v>-6.82</v>
      </c>
      <c r="DH70" s="28">
        <f>외인!DH70+기관!DH70</f>
        <v>41110.92</v>
      </c>
      <c r="DI70" s="28">
        <f>외인!DI70+기관!DI70</f>
        <v>-160.23000000000002</v>
      </c>
      <c r="DJ70" s="28">
        <f>외인!DJ70+기관!DJ70</f>
        <v>1286937.6200000001</v>
      </c>
      <c r="DK70" s="28">
        <f>외인!DK70+기관!DK70</f>
        <v>1639.1299999999999</v>
      </c>
      <c r="DL70" s="28">
        <f>외인!DL70+기관!DL70</f>
        <v>199228.79999999999</v>
      </c>
      <c r="DM70" s="28">
        <f>외인!DM70+기관!DM70</f>
        <v>-206.23999999999998</v>
      </c>
      <c r="DN70" s="28">
        <f>외인!DN70+기관!DN70</f>
        <v>4623416.5199999996</v>
      </c>
      <c r="DO70" s="28">
        <f>외인!DO70+기관!DO70</f>
        <v>-348.04999999999995</v>
      </c>
      <c r="DP70" s="28">
        <f>외인!DP70+기관!DP70</f>
        <v>160962.9</v>
      </c>
      <c r="DQ70" s="28">
        <f>외인!DQ70+기관!DQ70</f>
        <v>-204.44</v>
      </c>
      <c r="DR70" s="28">
        <f>외인!DR70+기관!DR70</f>
        <v>89845.7</v>
      </c>
      <c r="DS70" s="28">
        <f>외인!DS70+기관!DS70</f>
        <v>53.14</v>
      </c>
      <c r="DT70" s="28">
        <f>외인!DT70+기관!DT70</f>
        <v>267339.28000000003</v>
      </c>
      <c r="DU70" s="28">
        <f>외인!DU70+기관!DU70</f>
        <v>-128.53</v>
      </c>
      <c r="DV70" s="28">
        <f>외인!DV70+기관!DV70</f>
        <v>69457.48</v>
      </c>
      <c r="DW70" s="28">
        <f>외인!DW70+기관!DW70</f>
        <v>-24.09</v>
      </c>
      <c r="DX70" s="28">
        <f>외인!DX70+기관!DX70</f>
        <v>241244.79999999999</v>
      </c>
      <c r="DY70" s="28">
        <f>외인!DY70+기관!DY70</f>
        <v>315.17999999999995</v>
      </c>
      <c r="DZ70" s="28">
        <f>외인!DZ70+기관!DZ70</f>
        <v>17630.86</v>
      </c>
      <c r="EA70" s="28">
        <f>외인!EA70+기관!EA70</f>
        <v>-6.75</v>
      </c>
      <c r="EB70" s="28">
        <f>외인!EB70+기관!EB70</f>
        <v>25386.38</v>
      </c>
      <c r="EC70" s="28">
        <f>외인!EC70+기관!EC70</f>
        <v>-15.630000000000003</v>
      </c>
      <c r="ED70" s="28">
        <f>외인!ED70+기관!ED70</f>
        <v>22234.18</v>
      </c>
      <c r="EE70" s="28">
        <f>외인!EE70+기관!EE70</f>
        <v>5.72</v>
      </c>
      <c r="EF70" s="28">
        <f>외인!EF70+기관!EF70</f>
        <v>483164.12</v>
      </c>
      <c r="EG70" s="28">
        <f>외인!EG70+기관!EG70</f>
        <v>-191.06</v>
      </c>
      <c r="EH70" s="28">
        <f>외인!EH70+기관!EH70</f>
        <v>415756.62</v>
      </c>
      <c r="EI70" s="28">
        <f>외인!EI70+기관!EI70</f>
        <v>128.81</v>
      </c>
      <c r="EJ70" s="28">
        <f>외인!EJ70+기관!EJ70</f>
        <v>204314.74</v>
      </c>
      <c r="EK70" s="28">
        <f>외인!EK70+기관!EK70</f>
        <v>80.399999999999991</v>
      </c>
      <c r="EL70" s="28">
        <f>외인!EL70+기관!EL70</f>
        <v>63011.5</v>
      </c>
      <c r="EM70" s="28">
        <f>외인!EM70+기관!EM70</f>
        <v>-165.67000000000002</v>
      </c>
      <c r="EN70" s="28">
        <f>외인!EN70+기관!EN70</f>
        <v>89845.7</v>
      </c>
      <c r="EO70" s="28">
        <f>외인!EO70+기관!EO70</f>
        <v>53.14</v>
      </c>
      <c r="EP70" s="28">
        <f>외인!EP70+기관!EP70</f>
        <v>349890.08</v>
      </c>
      <c r="EQ70" s="28">
        <f>외인!EQ70+기관!EQ70</f>
        <v>-479.44</v>
      </c>
      <c r="ER70" s="28">
        <f>외인!ER70+기관!ER70</f>
        <v>29131.98</v>
      </c>
      <c r="ES70" s="28">
        <f>외인!ES70+기관!ES70</f>
        <v>-110.12</v>
      </c>
      <c r="ET70" s="28">
        <f>외인!ET70+기관!ET70</f>
        <v>271777.52</v>
      </c>
      <c r="EU70" s="28">
        <f>외인!EU70+기관!EU70</f>
        <v>-15.230000000000004</v>
      </c>
      <c r="EV70" s="28">
        <f>외인!EV70+기관!EV70</f>
        <v>87235.08</v>
      </c>
      <c r="EW70" s="28">
        <f>외인!EW70+기관!EW70</f>
        <v>-45.19</v>
      </c>
      <c r="EX70" s="28">
        <f>외인!EX70+기관!EX70</f>
        <v>119512.28</v>
      </c>
      <c r="EY70" s="28">
        <f>외인!EY70+기관!EY70</f>
        <v>34.36</v>
      </c>
    </row>
    <row r="71" spans="1:155">
      <c r="A71" s="27">
        <f>외인!A71</f>
        <v>46134</v>
      </c>
      <c r="B71" s="28">
        <f>외인!B71+기관!B71</f>
        <v>10206762.32</v>
      </c>
      <c r="C71" s="28">
        <f>외인!C71+기관!C71</f>
        <v>766.12000000000012</v>
      </c>
      <c r="D71" s="28">
        <f>외인!D71+기관!D71</f>
        <v>1308590.8999999999</v>
      </c>
      <c r="E71" s="28">
        <f>외인!E71+기관!E71</f>
        <v>-1032.3599999999999</v>
      </c>
      <c r="F71" s="28">
        <f>외인!F71+기관!F71</f>
        <v>4194876.2</v>
      </c>
      <c r="G71" s="28">
        <f>외인!G71+기관!G71</f>
        <v>-227.39</v>
      </c>
      <c r="H71" s="28">
        <f>외인!H71+기관!H71</f>
        <v>715022.82</v>
      </c>
      <c r="I71" s="28">
        <f>외인!I71+기관!I71</f>
        <v>1322.67</v>
      </c>
      <c r="J71" s="28">
        <f>외인!J71+기관!J71</f>
        <v>89573.36</v>
      </c>
      <c r="K71" s="28">
        <f>외인!K71+기관!K71</f>
        <v>68.690000000000012</v>
      </c>
      <c r="L71" s="28">
        <f>외인!L71+기관!L71</f>
        <v>657415.56000000006</v>
      </c>
      <c r="M71" s="28">
        <f>외인!M71+기관!M71</f>
        <v>1146.3399999999999</v>
      </c>
      <c r="N71" s="28">
        <f>외인!N71+기관!N71</f>
        <v>498426.98</v>
      </c>
      <c r="O71" s="28">
        <f>외인!O71+기관!O71</f>
        <v>-60.410000000000011</v>
      </c>
      <c r="P71" s="28">
        <f>외인!P71+기관!P71</f>
        <v>391453.08</v>
      </c>
      <c r="Q71" s="28">
        <f>외인!Q71+기관!Q71</f>
        <v>-312.81</v>
      </c>
      <c r="R71" s="28">
        <f>외인!R71+기관!R71</f>
        <v>267157.86</v>
      </c>
      <c r="S71" s="28">
        <f>외인!S71+기관!S71</f>
        <v>-275.22000000000003</v>
      </c>
      <c r="T71" s="28">
        <f>외인!T71+기관!T71</f>
        <v>16936.599999999999</v>
      </c>
      <c r="U71" s="28">
        <f>외인!U71+기관!U71</f>
        <v>0.83000000000000029</v>
      </c>
      <c r="V71" s="28">
        <f>외인!V71+기관!V71</f>
        <v>246328.1</v>
      </c>
      <c r="W71" s="28">
        <f>외인!W71+기관!W71</f>
        <v>384.31</v>
      </c>
      <c r="X71" s="28">
        <f>외인!X71+기관!X71</f>
        <v>4525323.26</v>
      </c>
      <c r="Y71" s="28">
        <f>외인!Y71+기관!Y71</f>
        <v>-789.42000000000007</v>
      </c>
      <c r="Z71" s="28">
        <f>외인!Z71+기관!Z71</f>
        <v>85409.02</v>
      </c>
      <c r="AA71" s="28">
        <f>외인!AA71+기관!AA71</f>
        <v>-39.370000000000005</v>
      </c>
      <c r="AB71" s="28">
        <f>외인!AB71+기관!AB71</f>
        <v>417953.68</v>
      </c>
      <c r="AC71" s="28">
        <f>외인!AC71+기관!AC71</f>
        <v>-69.72</v>
      </c>
      <c r="AD71" s="28">
        <f>외인!AD71+기관!AD71</f>
        <v>39973.839999999997</v>
      </c>
      <c r="AE71" s="28">
        <f>외인!AE71+기관!AE71</f>
        <v>16.12</v>
      </c>
      <c r="AF71" s="28">
        <f>외인!AF71+기관!AF71</f>
        <v>50353.279999999999</v>
      </c>
      <c r="AG71" s="28">
        <f>외인!AG71+기관!AG71</f>
        <v>-6.16</v>
      </c>
      <c r="AH71" s="28">
        <f>외인!AH71+기관!AH71</f>
        <v>447030.98</v>
      </c>
      <c r="AI71" s="28">
        <f>외인!AI71+기관!AI71</f>
        <v>464.22999999999996</v>
      </c>
      <c r="AJ71" s="28">
        <f>외인!AJ71+기관!AJ71</f>
        <v>219510.72</v>
      </c>
      <c r="AK71" s="28">
        <f>외인!AK71+기관!AK71</f>
        <v>-337.57</v>
      </c>
      <c r="AL71" s="28">
        <f>외인!AL71+기관!AL71</f>
        <v>186560.42</v>
      </c>
      <c r="AM71" s="28">
        <f>외인!AM71+기관!AM71</f>
        <v>-79.95</v>
      </c>
      <c r="AN71" s="28">
        <f>외인!AN71+기관!AN71</f>
        <v>351595.88</v>
      </c>
      <c r="AO71" s="28">
        <f>외인!AO71+기관!AO71</f>
        <v>23.36</v>
      </c>
      <c r="AP71" s="28">
        <f>외인!AP71+기관!AP71</f>
        <v>281064.90000000002</v>
      </c>
      <c r="AQ71" s="28">
        <f>외인!AQ71+기관!AQ71</f>
        <v>-106.13</v>
      </c>
      <c r="AR71" s="28">
        <f>외인!AR71+기관!AR71</f>
        <v>49191.6</v>
      </c>
      <c r="AS71" s="28">
        <f>외인!AS71+기관!AS71</f>
        <v>58.83</v>
      </c>
      <c r="AT71" s="28">
        <f>외인!AT71+기관!AT71</f>
        <v>164716</v>
      </c>
      <c r="AU71" s="28">
        <f>외인!AU71+기관!AU71</f>
        <v>146.5</v>
      </c>
      <c r="AV71" s="28">
        <f>외인!AV71+기관!AV71</f>
        <v>99552.92</v>
      </c>
      <c r="AW71" s="28">
        <f>외인!AW71+기관!AW71</f>
        <v>22.83</v>
      </c>
      <c r="AX71" s="28">
        <f>외인!AX71+기관!AX71</f>
        <v>146555.32</v>
      </c>
      <c r="AY71" s="28">
        <f>외인!AY71+기관!AY71</f>
        <v>-315.22000000000003</v>
      </c>
      <c r="AZ71" s="28">
        <f>외인!AZ71+기관!AZ71</f>
        <v>4912087.26</v>
      </c>
      <c r="BA71" s="28">
        <f>외인!BA71+기관!BA71</f>
        <v>-246.28000000000009</v>
      </c>
      <c r="BB71" s="28">
        <f>외인!BB71+기관!BB71</f>
        <v>200657.04</v>
      </c>
      <c r="BC71" s="28">
        <f>외인!BC71+기관!BC71</f>
        <v>-30.22999999999999</v>
      </c>
      <c r="BD71" s="28">
        <f>외인!BD71+기관!BD71</f>
        <v>80398.64</v>
      </c>
      <c r="BE71" s="28">
        <f>외인!BE71+기관!BE71</f>
        <v>-68.91</v>
      </c>
      <c r="BF71" s="28">
        <f>외인!BF71+기관!BF71</f>
        <v>0</v>
      </c>
      <c r="BG71" s="28">
        <f>외인!BG71+기관!BG71</f>
        <v>0</v>
      </c>
      <c r="BH71" s="28">
        <f>외인!BH71+기관!BH71</f>
        <v>196134.32</v>
      </c>
      <c r="BI71" s="28">
        <f>외인!BI71+기관!BI71</f>
        <v>165.95</v>
      </c>
      <c r="BJ71" s="28">
        <f>외인!BJ71+기관!BJ71</f>
        <v>273416.5</v>
      </c>
      <c r="BK71" s="28">
        <f>외인!BK71+기관!BK71</f>
        <v>277.97000000000003</v>
      </c>
      <c r="BL71" s="28">
        <f>외인!BL71+기관!BL71</f>
        <v>104157.94</v>
      </c>
      <c r="BM71" s="28">
        <f>외인!BM71+기관!BM71</f>
        <v>37.79</v>
      </c>
      <c r="BN71" s="28">
        <f>외인!BN71+기관!BN71</f>
        <v>102669.34</v>
      </c>
      <c r="BO71" s="28">
        <f>외인!BO71+기관!BO71</f>
        <v>209.2</v>
      </c>
      <c r="BP71" s="28">
        <f>외인!BP71+기관!BP71</f>
        <v>168530.12</v>
      </c>
      <c r="BQ71" s="28">
        <f>외인!BQ71+기관!BQ71</f>
        <v>-308.19</v>
      </c>
      <c r="BR71" s="28">
        <f>외인!BR71+기관!BR71</f>
        <v>567612.06000000006</v>
      </c>
      <c r="BS71" s="28">
        <f>외인!BS71+기관!BS71</f>
        <v>335.75</v>
      </c>
      <c r="BT71" s="28">
        <f>외인!BT71+기관!BT71</f>
        <v>4610267.76</v>
      </c>
      <c r="BU71" s="28">
        <f>외인!BU71+기관!BU71</f>
        <v>-823.05000000000007</v>
      </c>
      <c r="BV71" s="28">
        <f>외인!BV71+기관!BV71</f>
        <v>832471.42</v>
      </c>
      <c r="BW71" s="28">
        <f>외인!BW71+기관!BW71</f>
        <v>-224.31</v>
      </c>
      <c r="BX71" s="28">
        <f>외인!BX71+기관!BX71</f>
        <v>153034.07999999999</v>
      </c>
      <c r="BY71" s="28">
        <f>외인!BY71+기관!BY71</f>
        <v>6.4600000000000009</v>
      </c>
      <c r="BZ71" s="28">
        <f>외인!BZ71+기관!BZ71</f>
        <v>538156.30000000005</v>
      </c>
      <c r="CA71" s="28">
        <f>외인!CA71+기관!CA71</f>
        <v>-56.580000000000013</v>
      </c>
      <c r="CB71" s="28">
        <f>외인!CB71+기관!CB71</f>
        <v>25217.72</v>
      </c>
      <c r="CC71" s="28">
        <f>외인!CC71+기관!CC71</f>
        <v>-28.1</v>
      </c>
      <c r="CD71" s="28">
        <f>외인!CD71+기관!CD71</f>
        <v>58034.66</v>
      </c>
      <c r="CE71" s="28">
        <f>외인!CE71+기관!CE71</f>
        <v>-178.41</v>
      </c>
      <c r="CF71" s="28">
        <f>외인!CF71+기관!CF71</f>
        <v>53184.56</v>
      </c>
      <c r="CG71" s="28">
        <f>외인!CG71+기관!CG71</f>
        <v>120.65</v>
      </c>
      <c r="CH71" s="28">
        <f>외인!CH71+기관!CH71</f>
        <v>139645.12</v>
      </c>
      <c r="CI71" s="28">
        <f>외인!CI71+기관!CI71</f>
        <v>24.300000000000004</v>
      </c>
      <c r="CJ71" s="28">
        <f>외인!CJ71+기관!CJ71</f>
        <v>737557.74</v>
      </c>
      <c r="CK71" s="28">
        <f>외인!CK71+기관!CK71</f>
        <v>-1173.1199999999999</v>
      </c>
      <c r="CL71" s="28">
        <f>외인!CL71+기관!CL71</f>
        <v>480197.04</v>
      </c>
      <c r="CM71" s="28">
        <f>외인!CM71+기관!CM71</f>
        <v>-72</v>
      </c>
      <c r="CN71" s="28">
        <f>외인!CN71+기관!CN71</f>
        <v>249694.74</v>
      </c>
      <c r="CO71" s="28">
        <f>외인!CO71+기관!CO71</f>
        <v>-200.96</v>
      </c>
      <c r="CP71" s="28">
        <f>외인!CP71+기관!CP71</f>
        <v>201807.7</v>
      </c>
      <c r="CQ71" s="28">
        <f>외인!CQ71+기관!CQ71</f>
        <v>-30.39</v>
      </c>
      <c r="CR71" s="28">
        <f>외인!CR71+기관!CR71</f>
        <v>339360.5</v>
      </c>
      <c r="CS71" s="28">
        <f>외인!CS71+기관!CS71</f>
        <v>-273.65000000000003</v>
      </c>
      <c r="CT71" s="28">
        <f>외인!CT71+기관!CT71</f>
        <v>321955.92</v>
      </c>
      <c r="CU71" s="28">
        <f>외인!CU71+기관!CU71</f>
        <v>383.65</v>
      </c>
      <c r="CV71" s="28">
        <f>외인!CV71+기관!CV71</f>
        <v>4610267.76</v>
      </c>
      <c r="CW71" s="28">
        <f>외인!CW71+기관!CW71</f>
        <v>-823.05000000000007</v>
      </c>
      <c r="CX71" s="28">
        <f>외인!CX71+기관!CX71</f>
        <v>512394.52</v>
      </c>
      <c r="CY71" s="28">
        <f>외인!CY71+기관!CY71</f>
        <v>826.72</v>
      </c>
      <c r="CZ71" s="28">
        <f>외인!CZ71+기관!CZ71</f>
        <v>41189.620000000003</v>
      </c>
      <c r="DA71" s="28">
        <f>외인!DA71+기관!DA71</f>
        <v>160.55000000000001</v>
      </c>
      <c r="DB71" s="28">
        <f>외인!DB71+기관!DB71</f>
        <v>80398.64</v>
      </c>
      <c r="DC71" s="28">
        <f>외인!DC71+기관!DC71</f>
        <v>-68.91</v>
      </c>
      <c r="DD71" s="28">
        <f>외인!DD71+기관!DD71</f>
        <v>16936.599999999999</v>
      </c>
      <c r="DE71" s="28">
        <f>외인!DE71+기관!DE71</f>
        <v>0.83000000000000029</v>
      </c>
      <c r="DF71" s="28">
        <f>외인!DF71+기관!DF71</f>
        <v>115410.54</v>
      </c>
      <c r="DG71" s="28">
        <f>외인!DG71+기관!DG71</f>
        <v>-7.8500000000000005</v>
      </c>
      <c r="DH71" s="28">
        <f>외인!DH71+기관!DH71</f>
        <v>41353.9</v>
      </c>
      <c r="DI71" s="28">
        <f>외인!DI71+기관!DI71</f>
        <v>-175.92000000000002</v>
      </c>
      <c r="DJ71" s="28">
        <f>외인!DJ71+기관!DJ71</f>
        <v>1329326.6000000001</v>
      </c>
      <c r="DK71" s="28">
        <f>외인!DK71+기관!DK71</f>
        <v>1470.18</v>
      </c>
      <c r="DL71" s="28">
        <f>외인!DL71+기관!DL71</f>
        <v>198992.46</v>
      </c>
      <c r="DM71" s="28">
        <f>외인!DM71+기관!DM71</f>
        <v>-195.76</v>
      </c>
      <c r="DN71" s="28">
        <f>외인!DN71+기관!DN71</f>
        <v>4610267.76</v>
      </c>
      <c r="DO71" s="28">
        <f>외인!DO71+기관!DO71</f>
        <v>-823.05000000000007</v>
      </c>
      <c r="DP71" s="28">
        <f>외인!DP71+기관!DP71</f>
        <v>158759.06</v>
      </c>
      <c r="DQ71" s="28">
        <f>외인!DQ71+기관!DQ71</f>
        <v>-457.59000000000003</v>
      </c>
      <c r="DR71" s="28">
        <f>외인!DR71+기관!DR71</f>
        <v>92252.44</v>
      </c>
      <c r="DS71" s="28">
        <f>외인!DS71+기관!DS71</f>
        <v>53.66</v>
      </c>
      <c r="DT71" s="28">
        <f>외인!DT71+기관!DT71</f>
        <v>267157.86</v>
      </c>
      <c r="DU71" s="28">
        <f>외인!DU71+기관!DU71</f>
        <v>-275.22000000000003</v>
      </c>
      <c r="DV71" s="28">
        <f>외인!DV71+기관!DV71</f>
        <v>71639.520000000004</v>
      </c>
      <c r="DW71" s="28">
        <f>외인!DW71+기관!DW71</f>
        <v>2.0399999999999991</v>
      </c>
      <c r="DX71" s="28">
        <f>외인!DX71+기관!DX71</f>
        <v>246328.1</v>
      </c>
      <c r="DY71" s="28">
        <f>외인!DY71+기관!DY71</f>
        <v>384.31</v>
      </c>
      <c r="DZ71" s="28">
        <f>외인!DZ71+기관!DZ71</f>
        <v>17503.38</v>
      </c>
      <c r="EA71" s="28">
        <f>외인!EA71+기관!EA71</f>
        <v>-14.39</v>
      </c>
      <c r="EB71" s="28">
        <f>외인!EB71+기관!EB71</f>
        <v>25505.360000000001</v>
      </c>
      <c r="EC71" s="28">
        <f>외인!EC71+기관!EC71</f>
        <v>-16.21</v>
      </c>
      <c r="ED71" s="28">
        <f>외인!ED71+기관!ED71</f>
        <v>22181.16</v>
      </c>
      <c r="EE71" s="28">
        <f>외인!EE71+기관!EE71</f>
        <v>-0.32000000000000028</v>
      </c>
      <c r="EF71" s="28">
        <f>외인!EF71+기관!EF71</f>
        <v>475079.64</v>
      </c>
      <c r="EG71" s="28">
        <f>외인!EG71+기관!EG71</f>
        <v>-541.09</v>
      </c>
      <c r="EH71" s="28">
        <f>외인!EH71+기관!EH71</f>
        <v>415736.82</v>
      </c>
      <c r="EI71" s="28">
        <f>외인!EI71+기관!EI71</f>
        <v>72.849999999999994</v>
      </c>
      <c r="EJ71" s="28">
        <f>외인!EJ71+기관!EJ71</f>
        <v>205746.46</v>
      </c>
      <c r="EK71" s="28">
        <f>외인!EK71+기관!EK71</f>
        <v>49.139999999999986</v>
      </c>
      <c r="EL71" s="28">
        <f>외인!EL71+기관!EL71</f>
        <v>63167.46</v>
      </c>
      <c r="EM71" s="28">
        <f>외인!EM71+기관!EM71</f>
        <v>-177.87</v>
      </c>
      <c r="EN71" s="28">
        <f>외인!EN71+기관!EN71</f>
        <v>92252.44</v>
      </c>
      <c r="EO71" s="28">
        <f>외인!EO71+기관!EO71</f>
        <v>53.66</v>
      </c>
      <c r="EP71" s="28">
        <f>외인!EP71+기관!EP71</f>
        <v>363156.56</v>
      </c>
      <c r="EQ71" s="28">
        <f>외인!EQ71+기관!EQ71</f>
        <v>-338.49</v>
      </c>
      <c r="ER71" s="28">
        <f>외인!ER71+기관!ER71</f>
        <v>29416.880000000001</v>
      </c>
      <c r="ES71" s="28">
        <f>외인!ES71+기관!ES71</f>
        <v>-101.34</v>
      </c>
      <c r="ET71" s="28">
        <f>외인!ET71+기관!ET71</f>
        <v>281064.90000000002</v>
      </c>
      <c r="EU71" s="28">
        <f>외인!EU71+기관!EU71</f>
        <v>-106.13</v>
      </c>
      <c r="EV71" s="28">
        <f>외인!EV71+기관!EV71</f>
        <v>85409.02</v>
      </c>
      <c r="EW71" s="28">
        <f>외인!EW71+기관!EW71</f>
        <v>-39.370000000000005</v>
      </c>
      <c r="EX71" s="28">
        <f>외인!EX71+기관!EX71</f>
        <v>116398.68</v>
      </c>
      <c r="EY71" s="28">
        <f>외인!EY71+기관!EY71</f>
        <v>8.98</v>
      </c>
    </row>
    <row r="72" spans="1:155">
      <c r="A72" s="27">
        <f>외인!A72</f>
        <v>46135</v>
      </c>
      <c r="B72" s="28">
        <f>외인!B72+기관!B72</f>
        <v>10296064.560000001</v>
      </c>
      <c r="C72" s="28">
        <f>외인!C72+기관!C72</f>
        <v>-1172.1599999999999</v>
      </c>
      <c r="D72" s="28">
        <f>외인!D72+기관!D72</f>
        <v>1301293.22</v>
      </c>
      <c r="E72" s="28">
        <f>외인!E72+기관!E72</f>
        <v>-1017.73</v>
      </c>
      <c r="F72" s="28">
        <f>외인!F72+기관!F72</f>
        <v>4285935.04</v>
      </c>
      <c r="G72" s="28">
        <f>외인!G72+기관!G72</f>
        <v>-508.61</v>
      </c>
      <c r="H72" s="28">
        <f>외인!H72+기관!H72</f>
        <v>691218.66</v>
      </c>
      <c r="I72" s="28">
        <f>외인!I72+기관!I72</f>
        <v>840.83</v>
      </c>
      <c r="J72" s="28">
        <f>외인!J72+기관!J72</f>
        <v>90253.74</v>
      </c>
      <c r="K72" s="28">
        <f>외인!K72+기관!K72</f>
        <v>62.149999999999991</v>
      </c>
      <c r="L72" s="28">
        <f>외인!L72+기관!L72</f>
        <v>635587.56000000006</v>
      </c>
      <c r="M72" s="28">
        <f>외인!M72+기관!M72</f>
        <v>760.95</v>
      </c>
      <c r="N72" s="28">
        <f>외인!N72+기관!N72</f>
        <v>490662.72</v>
      </c>
      <c r="O72" s="28">
        <f>외인!O72+기관!O72</f>
        <v>-432.83000000000004</v>
      </c>
      <c r="P72" s="28">
        <f>외인!P72+기관!P72</f>
        <v>390004.72</v>
      </c>
      <c r="Q72" s="28">
        <f>외인!Q72+기관!Q72</f>
        <v>-453.66999999999996</v>
      </c>
      <c r="R72" s="28">
        <f>외인!R72+기관!R72</f>
        <v>266693.74</v>
      </c>
      <c r="S72" s="28">
        <f>외인!S72+기관!S72</f>
        <v>-371.22</v>
      </c>
      <c r="T72" s="28">
        <f>외인!T72+기관!T72</f>
        <v>17127.740000000002</v>
      </c>
      <c r="U72" s="28">
        <f>외인!U72+기관!U72</f>
        <v>3.44</v>
      </c>
      <c r="V72" s="28">
        <f>외인!V72+기관!V72</f>
        <v>245610.78</v>
      </c>
      <c r="W72" s="28">
        <f>외인!W72+기관!W72</f>
        <v>388.91</v>
      </c>
      <c r="X72" s="28">
        <f>외인!X72+기관!X72</f>
        <v>4609612.5599999996</v>
      </c>
      <c r="Y72" s="28">
        <f>외인!Y72+기관!Y72</f>
        <v>-548.99</v>
      </c>
      <c r="Z72" s="28">
        <f>외인!Z72+기관!Z72</f>
        <v>85353.06</v>
      </c>
      <c r="AA72" s="28">
        <f>외인!AA72+기관!AA72</f>
        <v>-54.88</v>
      </c>
      <c r="AB72" s="28">
        <f>외인!AB72+기관!AB72</f>
        <v>419846.62</v>
      </c>
      <c r="AC72" s="28">
        <f>외인!AC72+기관!AC72</f>
        <v>-148.57</v>
      </c>
      <c r="AD72" s="28">
        <f>외인!AD72+기관!AD72</f>
        <v>39425.54</v>
      </c>
      <c r="AE72" s="28">
        <f>외인!AE72+기관!AE72</f>
        <v>-15.45</v>
      </c>
      <c r="AF72" s="28">
        <f>외인!AF72+기관!AF72</f>
        <v>50050.38</v>
      </c>
      <c r="AG72" s="28">
        <f>외인!AG72+기관!AG72</f>
        <v>-18.54</v>
      </c>
      <c r="AH72" s="28">
        <f>외인!AH72+기관!AH72</f>
        <v>452851.06</v>
      </c>
      <c r="AI72" s="28">
        <f>외인!AI72+기관!AI72</f>
        <v>449.26000000000005</v>
      </c>
      <c r="AJ72" s="28">
        <f>외인!AJ72+기관!AJ72</f>
        <v>219447.14</v>
      </c>
      <c r="AK72" s="28">
        <f>외인!AK72+기관!AK72</f>
        <v>-506.56</v>
      </c>
      <c r="AL72" s="28">
        <f>외인!AL72+기관!AL72</f>
        <v>183298.12</v>
      </c>
      <c r="AM72" s="28">
        <f>외인!AM72+기관!AM72</f>
        <v>-137.37</v>
      </c>
      <c r="AN72" s="28">
        <f>외인!AN72+기관!AN72</f>
        <v>346670.2</v>
      </c>
      <c r="AO72" s="28">
        <f>외인!AO72+기관!AO72</f>
        <v>-316.10000000000002</v>
      </c>
      <c r="AP72" s="28">
        <f>외인!AP72+기관!AP72</f>
        <v>297745.96000000002</v>
      </c>
      <c r="AQ72" s="28">
        <f>외인!AQ72+기관!AQ72</f>
        <v>-166.57999999999998</v>
      </c>
      <c r="AR72" s="28">
        <f>외인!AR72+기관!AR72</f>
        <v>48798.86</v>
      </c>
      <c r="AS72" s="28">
        <f>외인!AS72+기관!AS72</f>
        <v>-13.73</v>
      </c>
      <c r="AT72" s="28">
        <f>외인!AT72+기관!AT72</f>
        <v>163813.48000000001</v>
      </c>
      <c r="AU72" s="28">
        <f>외인!AU72+기관!AU72</f>
        <v>-4.5900000000000034</v>
      </c>
      <c r="AV72" s="28">
        <f>외인!AV72+기관!AV72</f>
        <v>99869.64</v>
      </c>
      <c r="AW72" s="28">
        <f>외인!AW72+기관!AW72</f>
        <v>-9.9600000000000009</v>
      </c>
      <c r="AX72" s="28">
        <f>외인!AX72+기관!AX72</f>
        <v>149472.48000000001</v>
      </c>
      <c r="AY72" s="28">
        <f>외인!AY72+기관!AY72</f>
        <v>-136.56</v>
      </c>
      <c r="AZ72" s="28">
        <f>외인!AZ72+기관!AZ72</f>
        <v>4980912.5599999996</v>
      </c>
      <c r="BA72" s="28">
        <f>외인!BA72+기관!BA72</f>
        <v>-481.08</v>
      </c>
      <c r="BB72" s="28">
        <f>외인!BB72+기관!BB72</f>
        <v>203701.86</v>
      </c>
      <c r="BC72" s="28">
        <f>외인!BC72+기관!BC72</f>
        <v>-41.569999999999993</v>
      </c>
      <c r="BD72" s="28">
        <f>외인!BD72+기관!BD72</f>
        <v>81147.88</v>
      </c>
      <c r="BE72" s="28">
        <f>외인!BE72+기관!BE72</f>
        <v>-92.389999999999986</v>
      </c>
      <c r="BF72" s="28">
        <f>외인!BF72+기관!BF72</f>
        <v>0</v>
      </c>
      <c r="BG72" s="28">
        <f>외인!BG72+기관!BG72</f>
        <v>0</v>
      </c>
      <c r="BH72" s="28">
        <f>외인!BH72+기관!BH72</f>
        <v>200931.66</v>
      </c>
      <c r="BI72" s="28">
        <f>외인!BI72+기관!BI72</f>
        <v>201.49</v>
      </c>
      <c r="BJ72" s="28">
        <f>외인!BJ72+기관!BJ72</f>
        <v>268561.3</v>
      </c>
      <c r="BK72" s="28">
        <f>외인!BK72+기관!BK72</f>
        <v>45.85</v>
      </c>
      <c r="BL72" s="28">
        <f>외인!BL72+기관!BL72</f>
        <v>102655.86</v>
      </c>
      <c r="BM72" s="28">
        <f>외인!BM72+기관!BM72</f>
        <v>-23.42</v>
      </c>
      <c r="BN72" s="28">
        <f>외인!BN72+기관!BN72</f>
        <v>101374.44</v>
      </c>
      <c r="BO72" s="28">
        <f>외인!BO72+기관!BO72</f>
        <v>191.76999999999998</v>
      </c>
      <c r="BP72" s="28">
        <f>외인!BP72+기관!BP72</f>
        <v>171016.26</v>
      </c>
      <c r="BQ72" s="28">
        <f>외인!BQ72+기관!BQ72</f>
        <v>-102.85</v>
      </c>
      <c r="BR72" s="28">
        <f>외인!BR72+기관!BR72</f>
        <v>592806.76</v>
      </c>
      <c r="BS72" s="28">
        <f>외인!BS72+기관!BS72</f>
        <v>63.510000000000005</v>
      </c>
      <c r="BT72" s="28">
        <f>외인!BT72+기관!BT72</f>
        <v>4695155.2</v>
      </c>
      <c r="BU72" s="28">
        <f>외인!BU72+기관!BU72</f>
        <v>-502.88</v>
      </c>
      <c r="BV72" s="28">
        <f>외인!BV72+기관!BV72</f>
        <v>835545.64</v>
      </c>
      <c r="BW72" s="28">
        <f>외인!BW72+기관!BW72</f>
        <v>-278</v>
      </c>
      <c r="BX72" s="28">
        <f>외인!BX72+기관!BX72</f>
        <v>151176.85999999999</v>
      </c>
      <c r="BY72" s="28">
        <f>외인!BY72+기관!BY72</f>
        <v>-86.009999999999991</v>
      </c>
      <c r="BZ72" s="28">
        <f>외인!BZ72+기관!BZ72</f>
        <v>529968.31999999995</v>
      </c>
      <c r="CA72" s="28">
        <f>외인!CA72+기관!CA72</f>
        <v>-453.48</v>
      </c>
      <c r="CB72" s="28">
        <f>외인!CB72+기관!CB72</f>
        <v>25048.98</v>
      </c>
      <c r="CC72" s="28">
        <f>외인!CC72+기관!CC72</f>
        <v>-45.71</v>
      </c>
      <c r="CD72" s="28">
        <f>외인!CD72+기관!CD72</f>
        <v>57551.78</v>
      </c>
      <c r="CE72" s="28">
        <f>외인!CE72+기관!CE72</f>
        <v>-219.35000000000002</v>
      </c>
      <c r="CF72" s="28">
        <f>외인!CF72+기관!CF72</f>
        <v>53659.92</v>
      </c>
      <c r="CG72" s="28">
        <f>외인!CG72+기관!CG72</f>
        <v>50.81</v>
      </c>
      <c r="CH72" s="28">
        <f>외인!CH72+기관!CH72</f>
        <v>139960.38</v>
      </c>
      <c r="CI72" s="28">
        <f>외인!CI72+기관!CI72</f>
        <v>-8.990000000000002</v>
      </c>
      <c r="CJ72" s="28">
        <f>외인!CJ72+기관!CJ72</f>
        <v>739995.1</v>
      </c>
      <c r="CK72" s="28">
        <f>외인!CK72+기관!CK72</f>
        <v>-1107.3499999999999</v>
      </c>
      <c r="CL72" s="28">
        <f>외인!CL72+기관!CL72</f>
        <v>482463.54</v>
      </c>
      <c r="CM72" s="28">
        <f>외인!CM72+기관!CM72</f>
        <v>-152.79999999999998</v>
      </c>
      <c r="CN72" s="28">
        <f>외인!CN72+기관!CN72</f>
        <v>248419.52</v>
      </c>
      <c r="CO72" s="28">
        <f>외인!CO72+기관!CO72</f>
        <v>-270.25</v>
      </c>
      <c r="CP72" s="28">
        <f>외인!CP72+기관!CP72</f>
        <v>204848.54</v>
      </c>
      <c r="CQ72" s="28">
        <f>외인!CQ72+기관!CQ72</f>
        <v>-41.709999999999994</v>
      </c>
      <c r="CR72" s="28">
        <f>외인!CR72+기관!CR72</f>
        <v>338212.24</v>
      </c>
      <c r="CS72" s="28">
        <f>외인!CS72+기관!CS72</f>
        <v>-413.65</v>
      </c>
      <c r="CT72" s="28">
        <f>외인!CT72+기관!CT72</f>
        <v>311777.88</v>
      </c>
      <c r="CU72" s="28">
        <f>외인!CU72+기관!CU72</f>
        <v>67.760000000000005</v>
      </c>
      <c r="CV72" s="28">
        <f>외인!CV72+기관!CV72</f>
        <v>4695155.2</v>
      </c>
      <c r="CW72" s="28">
        <f>외인!CW72+기관!CW72</f>
        <v>-502.88</v>
      </c>
      <c r="CX72" s="28">
        <f>외인!CX72+기관!CX72</f>
        <v>492337.78</v>
      </c>
      <c r="CY72" s="28">
        <f>외인!CY72+기관!CY72</f>
        <v>435.94</v>
      </c>
      <c r="CZ72" s="28">
        <f>외인!CZ72+기관!CZ72</f>
        <v>38381.94</v>
      </c>
      <c r="DA72" s="28">
        <f>외인!DA72+기관!DA72</f>
        <v>33.46</v>
      </c>
      <c r="DB72" s="28">
        <f>외인!DB72+기관!DB72</f>
        <v>81147.88</v>
      </c>
      <c r="DC72" s="28">
        <f>외인!DC72+기관!DC72</f>
        <v>-92.389999999999986</v>
      </c>
      <c r="DD72" s="28">
        <f>외인!DD72+기관!DD72</f>
        <v>17127.740000000002</v>
      </c>
      <c r="DE72" s="28">
        <f>외인!DE72+기관!DE72</f>
        <v>3.44</v>
      </c>
      <c r="DF72" s="28">
        <f>외인!DF72+기관!DF72</f>
        <v>113862.22</v>
      </c>
      <c r="DG72" s="28">
        <f>외인!DG72+기관!DG72</f>
        <v>-79.53</v>
      </c>
      <c r="DH72" s="28">
        <f>외인!DH72+기관!DH72</f>
        <v>40886.660000000003</v>
      </c>
      <c r="DI72" s="28">
        <f>외인!DI72+기관!DI72</f>
        <v>-215.23</v>
      </c>
      <c r="DJ72" s="28">
        <f>외인!DJ72+기관!DJ72</f>
        <v>1340836.04</v>
      </c>
      <c r="DK72" s="28">
        <f>외인!DK72+기관!DK72</f>
        <v>905.53</v>
      </c>
      <c r="DL72" s="28">
        <f>외인!DL72+기관!DL72</f>
        <v>197627.28</v>
      </c>
      <c r="DM72" s="28">
        <f>외인!DM72+기관!DM72</f>
        <v>-262.94</v>
      </c>
      <c r="DN72" s="28">
        <f>외인!DN72+기관!DN72</f>
        <v>4695155.2</v>
      </c>
      <c r="DO72" s="28">
        <f>외인!DO72+기관!DO72</f>
        <v>-502.88</v>
      </c>
      <c r="DP72" s="28">
        <f>외인!DP72+기관!DP72</f>
        <v>159767.32</v>
      </c>
      <c r="DQ72" s="28">
        <f>외인!DQ72+기관!DQ72</f>
        <v>-441.63</v>
      </c>
      <c r="DR72" s="28">
        <f>외인!DR72+기관!DR72</f>
        <v>92968.52</v>
      </c>
      <c r="DS72" s="28">
        <f>외인!DS72+기관!DS72</f>
        <v>56.309999999999988</v>
      </c>
      <c r="DT72" s="28">
        <f>외인!DT72+기관!DT72</f>
        <v>266693.74</v>
      </c>
      <c r="DU72" s="28">
        <f>외인!DU72+기관!DU72</f>
        <v>-371.22</v>
      </c>
      <c r="DV72" s="28">
        <f>외인!DV72+기관!DV72</f>
        <v>70972.679999999993</v>
      </c>
      <c r="DW72" s="28">
        <f>외인!DW72+기관!DW72</f>
        <v>-40.36</v>
      </c>
      <c r="DX72" s="28">
        <f>외인!DX72+기관!DX72</f>
        <v>245610.78</v>
      </c>
      <c r="DY72" s="28">
        <f>외인!DY72+기관!DY72</f>
        <v>388.91</v>
      </c>
      <c r="DZ72" s="28">
        <f>외인!DZ72+기관!DZ72</f>
        <v>17441.84</v>
      </c>
      <c r="EA72" s="28">
        <f>외인!EA72+기관!EA72</f>
        <v>-13.63</v>
      </c>
      <c r="EB72" s="28">
        <f>외인!EB72+기관!EB72</f>
        <v>25336.26</v>
      </c>
      <c r="EC72" s="28">
        <f>외인!EC72+기관!EC72</f>
        <v>-31.699999999999996</v>
      </c>
      <c r="ED72" s="28">
        <f>외인!ED72+기관!ED72</f>
        <v>21730.42</v>
      </c>
      <c r="EE72" s="28">
        <f>외인!EE72+기관!EE72</f>
        <v>-25.92</v>
      </c>
      <c r="EF72" s="28">
        <f>외인!EF72+기관!EF72</f>
        <v>474286.88</v>
      </c>
      <c r="EG72" s="28">
        <f>외인!EG72+기관!EG72</f>
        <v>-557.54</v>
      </c>
      <c r="EH72" s="28">
        <f>외인!EH72+기관!EH72</f>
        <v>423912.06</v>
      </c>
      <c r="EI72" s="28">
        <f>외인!EI72+기관!EI72</f>
        <v>93.86</v>
      </c>
      <c r="EJ72" s="28">
        <f>외인!EJ72+기관!EJ72</f>
        <v>206533.42</v>
      </c>
      <c r="EK72" s="28">
        <f>외인!EK72+기관!EK72</f>
        <v>0.36000000000001364</v>
      </c>
      <c r="EL72" s="28">
        <f>외인!EL72+기관!EL72</f>
        <v>62663.5</v>
      </c>
      <c r="EM72" s="28">
        <f>외인!EM72+기관!EM72</f>
        <v>-221.72</v>
      </c>
      <c r="EN72" s="28">
        <f>외인!EN72+기관!EN72</f>
        <v>92968.52</v>
      </c>
      <c r="EO72" s="28">
        <f>외인!EO72+기관!EO72</f>
        <v>56.309999999999988</v>
      </c>
      <c r="EP72" s="28">
        <f>외인!EP72+기관!EP72</f>
        <v>358481.36</v>
      </c>
      <c r="EQ72" s="28">
        <f>외인!EQ72+기관!EQ72</f>
        <v>-427.53999999999996</v>
      </c>
      <c r="ER72" s="28">
        <f>외인!ER72+기관!ER72</f>
        <v>28931.54</v>
      </c>
      <c r="ES72" s="28">
        <f>외인!ES72+기관!ES72</f>
        <v>-54.88</v>
      </c>
      <c r="ET72" s="28">
        <f>외인!ET72+기관!ET72</f>
        <v>297745.96000000002</v>
      </c>
      <c r="EU72" s="28">
        <f>외인!EU72+기관!EU72</f>
        <v>-166.57999999999998</v>
      </c>
      <c r="EV72" s="28">
        <f>외인!EV72+기관!EV72</f>
        <v>85353.06</v>
      </c>
      <c r="EW72" s="28">
        <f>외인!EW72+기관!EW72</f>
        <v>-54.88</v>
      </c>
      <c r="EX72" s="28">
        <f>외인!EX72+기관!EX72</f>
        <v>119495.48</v>
      </c>
      <c r="EY72" s="28">
        <f>외인!EY72+기관!EY72</f>
        <v>13.18</v>
      </c>
    </row>
    <row r="73" spans="1:155">
      <c r="A73" s="27">
        <f>외인!A73</f>
        <v>46136</v>
      </c>
      <c r="B73" s="28">
        <f>외인!B73+기관!B73</f>
        <v>10294592.98</v>
      </c>
      <c r="C73" s="28">
        <f>외인!C73+기관!C73</f>
        <v>-469.15000000000009</v>
      </c>
      <c r="D73" s="28">
        <f>외인!D73+기관!D73</f>
        <v>1333813</v>
      </c>
      <c r="E73" s="28">
        <f>외인!E73+기관!E73</f>
        <v>-123.52999999999997</v>
      </c>
      <c r="F73" s="28">
        <f>외인!F73+기관!F73</f>
        <v>4211428.12</v>
      </c>
      <c r="G73" s="28">
        <f>외인!G73+기관!G73</f>
        <v>-1435.41</v>
      </c>
      <c r="H73" s="28">
        <f>외인!H73+기관!H73</f>
        <v>706142.14</v>
      </c>
      <c r="I73" s="28">
        <f>외인!I73+기관!I73</f>
        <v>429.17999999999995</v>
      </c>
      <c r="J73" s="28">
        <f>외인!J73+기관!J73</f>
        <v>94357.72</v>
      </c>
      <c r="K73" s="28">
        <f>외인!K73+기관!K73</f>
        <v>109.09000000000002</v>
      </c>
      <c r="L73" s="28">
        <f>외인!L73+기관!L73</f>
        <v>647250.68000000005</v>
      </c>
      <c r="M73" s="28">
        <f>외인!M73+기관!M73</f>
        <v>402.62</v>
      </c>
      <c r="N73" s="28">
        <f>외인!N73+기관!N73</f>
        <v>475399.34</v>
      </c>
      <c r="O73" s="28">
        <f>외인!O73+기관!O73</f>
        <v>-768.46</v>
      </c>
      <c r="P73" s="28">
        <f>외인!P73+기관!P73</f>
        <v>394696.64</v>
      </c>
      <c r="Q73" s="28">
        <f>외인!Q73+기관!Q73</f>
        <v>-312.78000000000003</v>
      </c>
      <c r="R73" s="28">
        <f>외인!R73+기관!R73</f>
        <v>262969.71999999997</v>
      </c>
      <c r="S73" s="28">
        <f>외인!S73+기관!S73</f>
        <v>-446.48</v>
      </c>
      <c r="T73" s="28">
        <f>외인!T73+기관!T73</f>
        <v>17645.240000000002</v>
      </c>
      <c r="U73" s="28">
        <f>외인!U73+기관!U73</f>
        <v>16.03</v>
      </c>
      <c r="V73" s="28">
        <f>외인!V73+기관!V73</f>
        <v>255714.2</v>
      </c>
      <c r="W73" s="28">
        <f>외인!W73+기관!W73</f>
        <v>826.39</v>
      </c>
      <c r="X73" s="28">
        <f>외인!X73+기관!X73</f>
        <v>4556463.78</v>
      </c>
      <c r="Y73" s="28">
        <f>외인!Y73+기관!Y73</f>
        <v>-293.06</v>
      </c>
      <c r="Z73" s="28">
        <f>외인!Z73+기관!Z73</f>
        <v>85289.66</v>
      </c>
      <c r="AA73" s="28">
        <f>외인!AA73+기관!AA73</f>
        <v>-52.56</v>
      </c>
      <c r="AB73" s="28">
        <f>외인!AB73+기관!AB73</f>
        <v>420926.82</v>
      </c>
      <c r="AC73" s="28">
        <f>외인!AC73+기관!AC73</f>
        <v>-156.66</v>
      </c>
      <c r="AD73" s="28">
        <f>외인!AD73+기관!AD73</f>
        <v>39325.800000000003</v>
      </c>
      <c r="AE73" s="28">
        <f>외인!AE73+기관!AE73</f>
        <v>-13.370000000000001</v>
      </c>
      <c r="AF73" s="28">
        <f>외인!AF73+기관!AF73</f>
        <v>50736.74</v>
      </c>
      <c r="AG73" s="28">
        <f>외인!AG73+기관!AG73</f>
        <v>3.0100000000000016</v>
      </c>
      <c r="AH73" s="28">
        <f>외인!AH73+기관!AH73</f>
        <v>468610.46</v>
      </c>
      <c r="AI73" s="28">
        <f>외인!AI73+기관!AI73</f>
        <v>602.90000000000009</v>
      </c>
      <c r="AJ73" s="28">
        <f>외인!AJ73+기관!AJ73</f>
        <v>219685.74</v>
      </c>
      <c r="AK73" s="28">
        <f>외인!AK73+기관!AK73</f>
        <v>-449.5</v>
      </c>
      <c r="AL73" s="28">
        <f>외인!AL73+기관!AL73</f>
        <v>179882.44</v>
      </c>
      <c r="AM73" s="28">
        <f>외인!AM73+기관!AM73</f>
        <v>-171.01999999999998</v>
      </c>
      <c r="AN73" s="28">
        <f>외인!AN73+기관!AN73</f>
        <v>335132.58</v>
      </c>
      <c r="AO73" s="28">
        <f>외인!AO73+기관!AO73</f>
        <v>-612.85</v>
      </c>
      <c r="AP73" s="28">
        <f>외인!AP73+기관!AP73</f>
        <v>317699.58</v>
      </c>
      <c r="AQ73" s="28">
        <f>외인!AQ73+기관!AQ73</f>
        <v>243.14</v>
      </c>
      <c r="AR73" s="28">
        <f>외인!AR73+기관!AR73</f>
        <v>49789.48</v>
      </c>
      <c r="AS73" s="28">
        <f>외인!AS73+기관!AS73</f>
        <v>47.879999999999995</v>
      </c>
      <c r="AT73" s="28">
        <f>외인!AT73+기관!AT73</f>
        <v>166421.26</v>
      </c>
      <c r="AU73" s="28">
        <f>외인!AU73+기관!AU73</f>
        <v>56.290000000000006</v>
      </c>
      <c r="AV73" s="28">
        <f>외인!AV73+기관!AV73</f>
        <v>99526.94</v>
      </c>
      <c r="AW73" s="28">
        <f>외인!AW73+기관!AW73</f>
        <v>-4.1600000000000037</v>
      </c>
      <c r="AX73" s="28">
        <f>외인!AX73+기관!AX73</f>
        <v>150737.34</v>
      </c>
      <c r="AY73" s="28">
        <f>외인!AY73+기관!AY73</f>
        <v>-40.08</v>
      </c>
      <c r="AZ73" s="28">
        <f>외인!AZ73+기관!AZ73</f>
        <v>4933721.76</v>
      </c>
      <c r="BA73" s="28">
        <f>외인!BA73+기관!BA73</f>
        <v>-720.52</v>
      </c>
      <c r="BB73" s="28">
        <f>외인!BB73+기관!BB73</f>
        <v>198185.34</v>
      </c>
      <c r="BC73" s="28">
        <f>외인!BC73+기관!BC73</f>
        <v>-48.25</v>
      </c>
      <c r="BD73" s="28">
        <f>외인!BD73+기관!BD73</f>
        <v>81659.14</v>
      </c>
      <c r="BE73" s="28">
        <f>외인!BE73+기관!BE73</f>
        <v>-36.95000000000001</v>
      </c>
      <c r="BF73" s="28">
        <f>외인!BF73+기관!BF73</f>
        <v>0</v>
      </c>
      <c r="BG73" s="28">
        <f>외인!BG73+기관!BG73</f>
        <v>0</v>
      </c>
      <c r="BH73" s="28">
        <f>외인!BH73+기관!BH73</f>
        <v>202263.96</v>
      </c>
      <c r="BI73" s="28">
        <f>외인!BI73+기관!BI73</f>
        <v>325.39999999999998</v>
      </c>
      <c r="BJ73" s="28">
        <f>외인!BJ73+기관!BJ73</f>
        <v>273723.48</v>
      </c>
      <c r="BK73" s="28">
        <f>외인!BK73+기관!BK73</f>
        <v>30.97</v>
      </c>
      <c r="BL73" s="28">
        <f>외인!BL73+기관!BL73</f>
        <v>101538.9</v>
      </c>
      <c r="BM73" s="28">
        <f>외인!BM73+기관!BM73</f>
        <v>-27.98</v>
      </c>
      <c r="BN73" s="28">
        <f>외인!BN73+기관!BN73</f>
        <v>103027.94</v>
      </c>
      <c r="BO73" s="28">
        <f>외인!BO73+기관!BO73</f>
        <v>161.01</v>
      </c>
      <c r="BP73" s="28">
        <f>외인!BP73+기관!BP73</f>
        <v>171218.9</v>
      </c>
      <c r="BQ73" s="28">
        <f>외인!BQ73+기관!BQ73</f>
        <v>-72.600000000000009</v>
      </c>
      <c r="BR73" s="28">
        <f>외인!BR73+기관!BR73</f>
        <v>623716.56000000006</v>
      </c>
      <c r="BS73" s="28">
        <f>외인!BS73+기관!BS73</f>
        <v>850.44</v>
      </c>
      <c r="BT73" s="28">
        <f>외인!BT73+기관!BT73</f>
        <v>4644785.62</v>
      </c>
      <c r="BU73" s="28">
        <f>외인!BU73+기관!BU73</f>
        <v>-240.09000000000003</v>
      </c>
      <c r="BV73" s="28">
        <f>외인!BV73+기관!BV73</f>
        <v>839016.78</v>
      </c>
      <c r="BW73" s="28">
        <f>외인!BW73+기관!BW73</f>
        <v>-78.030000000000015</v>
      </c>
      <c r="BX73" s="28">
        <f>외인!BX73+기관!BX73</f>
        <v>150809.9</v>
      </c>
      <c r="BY73" s="28">
        <f>외인!BY73+기관!BY73</f>
        <v>-76.87</v>
      </c>
      <c r="BZ73" s="28">
        <f>외인!BZ73+기관!BZ73</f>
        <v>515015.02</v>
      </c>
      <c r="CA73" s="28">
        <f>외인!CA73+기관!CA73</f>
        <v>-783.8599999999999</v>
      </c>
      <c r="CB73" s="28">
        <f>외인!CB73+기관!CB73</f>
        <v>25630.26</v>
      </c>
      <c r="CC73" s="28">
        <f>외인!CC73+기관!CC73</f>
        <v>-42.16</v>
      </c>
      <c r="CD73" s="28">
        <f>외인!CD73+기관!CD73</f>
        <v>58350.76</v>
      </c>
      <c r="CE73" s="28">
        <f>외인!CE73+기관!CE73</f>
        <v>-159.65</v>
      </c>
      <c r="CF73" s="28">
        <f>외인!CF73+기관!CF73</f>
        <v>56124.26</v>
      </c>
      <c r="CG73" s="28">
        <f>외인!CG73+기관!CG73</f>
        <v>122.51</v>
      </c>
      <c r="CH73" s="28">
        <f>외인!CH73+기관!CH73</f>
        <v>140814.26</v>
      </c>
      <c r="CI73" s="28">
        <f>외인!CI73+기관!CI73</f>
        <v>13.61</v>
      </c>
      <c r="CJ73" s="28">
        <f>외인!CJ73+기관!CJ73</f>
        <v>751682.8</v>
      </c>
      <c r="CK73" s="28">
        <f>외인!CK73+기관!CK73</f>
        <v>-665.47</v>
      </c>
      <c r="CL73" s="28">
        <f>외인!CL73+기관!CL73</f>
        <v>485112.76</v>
      </c>
      <c r="CM73" s="28">
        <f>외인!CM73+기관!CM73</f>
        <v>-115.47999999999999</v>
      </c>
      <c r="CN73" s="28">
        <f>외인!CN73+기관!CN73</f>
        <v>246987.34</v>
      </c>
      <c r="CO73" s="28">
        <f>외인!CO73+기관!CO73</f>
        <v>-244.03000000000003</v>
      </c>
      <c r="CP73" s="28">
        <f>외인!CP73+기관!CP73</f>
        <v>199340.98</v>
      </c>
      <c r="CQ73" s="28">
        <f>외인!CQ73+기관!CQ73</f>
        <v>-48.12</v>
      </c>
      <c r="CR73" s="28">
        <f>외인!CR73+기관!CR73</f>
        <v>335702.58</v>
      </c>
      <c r="CS73" s="28">
        <f>외인!CS73+기관!CS73</f>
        <v>-467.37</v>
      </c>
      <c r="CT73" s="28">
        <f>외인!CT73+기관!CT73</f>
        <v>322616.32000000001</v>
      </c>
      <c r="CU73" s="28">
        <f>외인!CU73+기관!CU73</f>
        <v>165.66</v>
      </c>
      <c r="CV73" s="28">
        <f>외인!CV73+기관!CV73</f>
        <v>4644785.62</v>
      </c>
      <c r="CW73" s="28">
        <f>외인!CW73+기관!CW73</f>
        <v>-240.09000000000003</v>
      </c>
      <c r="CX73" s="28">
        <f>외인!CX73+기관!CX73</f>
        <v>503783.38</v>
      </c>
      <c r="CY73" s="28">
        <f>외인!CY73+기관!CY73</f>
        <v>147.10000000000002</v>
      </c>
      <c r="CZ73" s="28">
        <f>외인!CZ73+기관!CZ73</f>
        <v>38919.24</v>
      </c>
      <c r="DA73" s="28">
        <f>외인!DA73+기관!DA73</f>
        <v>-21.88</v>
      </c>
      <c r="DB73" s="28">
        <f>외인!DB73+기관!DB73</f>
        <v>81659.14</v>
      </c>
      <c r="DC73" s="28">
        <f>외인!DC73+기관!DC73</f>
        <v>-36.95000000000001</v>
      </c>
      <c r="DD73" s="28">
        <f>외인!DD73+기관!DD73</f>
        <v>17645.240000000002</v>
      </c>
      <c r="DE73" s="28">
        <f>외인!DE73+기관!DE73</f>
        <v>16.03</v>
      </c>
      <c r="DF73" s="28">
        <f>외인!DF73+기관!DF73</f>
        <v>113580.14</v>
      </c>
      <c r="DG73" s="28">
        <f>외인!DG73+기관!DG73</f>
        <v>-74.47999999999999</v>
      </c>
      <c r="DH73" s="28">
        <f>외인!DH73+기관!DH73</f>
        <v>41601.9</v>
      </c>
      <c r="DI73" s="28">
        <f>외인!DI73+기관!DI73</f>
        <v>-158.29</v>
      </c>
      <c r="DJ73" s="28">
        <f>외인!DJ73+기관!DJ73</f>
        <v>1392127.08</v>
      </c>
      <c r="DK73" s="28">
        <f>외인!DK73+기관!DK73</f>
        <v>1701.76</v>
      </c>
      <c r="DL73" s="28">
        <f>외인!DL73+기관!DL73</f>
        <v>196892.88</v>
      </c>
      <c r="DM73" s="28">
        <f>외인!DM73+기관!DM73</f>
        <v>-239.21</v>
      </c>
      <c r="DN73" s="28">
        <f>외인!DN73+기관!DN73</f>
        <v>4644785.62</v>
      </c>
      <c r="DO73" s="28">
        <f>외인!DO73+기관!DO73</f>
        <v>-240.09000000000003</v>
      </c>
      <c r="DP73" s="28">
        <f>외인!DP73+기관!DP73</f>
        <v>164338.92000000001</v>
      </c>
      <c r="DQ73" s="28">
        <f>외인!DQ73+기관!DQ73</f>
        <v>-178.02</v>
      </c>
      <c r="DR73" s="28">
        <f>외인!DR73+기관!DR73</f>
        <v>97472.62</v>
      </c>
      <c r="DS73" s="28">
        <f>외인!DS73+기관!DS73</f>
        <v>97.14</v>
      </c>
      <c r="DT73" s="28">
        <f>외인!DT73+기관!DT73</f>
        <v>262969.71999999997</v>
      </c>
      <c r="DU73" s="28">
        <f>외인!DU73+기관!DU73</f>
        <v>-446.48</v>
      </c>
      <c r="DV73" s="28">
        <f>외인!DV73+기관!DV73</f>
        <v>72176.639999999999</v>
      </c>
      <c r="DW73" s="28">
        <f>외인!DW73+기관!DW73</f>
        <v>-19.04</v>
      </c>
      <c r="DX73" s="28">
        <f>외인!DX73+기관!DX73</f>
        <v>255714.2</v>
      </c>
      <c r="DY73" s="28">
        <f>외인!DY73+기관!DY73</f>
        <v>826.39</v>
      </c>
      <c r="DZ73" s="28">
        <f>외인!DZ73+기관!DZ73</f>
        <v>17545.060000000001</v>
      </c>
      <c r="EA73" s="28">
        <f>외인!EA73+기관!EA73</f>
        <v>-9.3000000000000007</v>
      </c>
      <c r="EB73" s="28">
        <f>외인!EB73+기관!EB73</f>
        <v>25632.54</v>
      </c>
      <c r="EC73" s="28">
        <f>외인!EC73+기관!EC73</f>
        <v>-19.649999999999999</v>
      </c>
      <c r="ED73" s="28">
        <f>외인!ED73+기관!ED73</f>
        <v>21887.98</v>
      </c>
      <c r="EE73" s="28">
        <f>외인!EE73+기관!EE73</f>
        <v>-25.87</v>
      </c>
      <c r="EF73" s="28">
        <f>외인!EF73+기관!EF73</f>
        <v>479569.66</v>
      </c>
      <c r="EG73" s="28">
        <f>외인!EG73+기관!EG73</f>
        <v>-412.71000000000004</v>
      </c>
      <c r="EH73" s="28">
        <f>외인!EH73+기관!EH73</f>
        <v>424258.08</v>
      </c>
      <c r="EI73" s="28">
        <f>외인!EI73+기관!EI73</f>
        <v>145.38</v>
      </c>
      <c r="EJ73" s="28">
        <f>외인!EJ73+기관!EJ73</f>
        <v>211053.48</v>
      </c>
      <c r="EK73" s="28">
        <f>외인!EK73+기관!EK73</f>
        <v>84.51</v>
      </c>
      <c r="EL73" s="28">
        <f>외인!EL73+기관!EL73</f>
        <v>63525.68</v>
      </c>
      <c r="EM73" s="28">
        <f>외인!EM73+기관!EM73</f>
        <v>-162.10999999999999</v>
      </c>
      <c r="EN73" s="28">
        <f>외인!EN73+기관!EN73</f>
        <v>97472.62</v>
      </c>
      <c r="EO73" s="28">
        <f>외인!EO73+기관!EO73</f>
        <v>97.14</v>
      </c>
      <c r="EP73" s="28">
        <f>외인!EP73+기관!EP73</f>
        <v>360742.32</v>
      </c>
      <c r="EQ73" s="28">
        <f>외인!EQ73+기관!EQ73</f>
        <v>-290.63</v>
      </c>
      <c r="ER73" s="28">
        <f>외인!ER73+기관!ER73</f>
        <v>28922.66</v>
      </c>
      <c r="ES73" s="28">
        <f>외인!ES73+기관!ES73</f>
        <v>-85.79</v>
      </c>
      <c r="ET73" s="28">
        <f>외인!ET73+기관!ET73</f>
        <v>317699.58</v>
      </c>
      <c r="EU73" s="28">
        <f>외인!EU73+기관!EU73</f>
        <v>243.14</v>
      </c>
      <c r="EV73" s="28">
        <f>외인!EV73+기관!EV73</f>
        <v>85289.66</v>
      </c>
      <c r="EW73" s="28">
        <f>외인!EW73+기관!EW73</f>
        <v>-52.56</v>
      </c>
      <c r="EX73" s="28">
        <f>외인!EX73+기관!EX73</f>
        <v>114051.32</v>
      </c>
      <c r="EY73" s="28">
        <f>외인!EY73+기관!EY73</f>
        <v>4.4400000000000048</v>
      </c>
    </row>
    <row r="74" spans="1:155">
      <c r="A74" s="27">
        <f>외인!A74</f>
        <v>46139</v>
      </c>
      <c r="B74" s="28">
        <f>외인!B74+기관!B74</f>
        <v>10515691.48</v>
      </c>
      <c r="C74" s="28">
        <f>외인!C74+기관!C74</f>
        <v>1462.0899999999997</v>
      </c>
      <c r="D74" s="28">
        <f>외인!D74+기관!D74</f>
        <v>1359059.44</v>
      </c>
      <c r="E74" s="28">
        <f>외인!E74+기관!E74</f>
        <v>-71.96999999999997</v>
      </c>
      <c r="F74" s="28">
        <f>외인!F74+기관!F74</f>
        <v>4286401.22</v>
      </c>
      <c r="G74" s="28">
        <f>외인!G74+기관!G74</f>
        <v>712.8</v>
      </c>
      <c r="H74" s="28">
        <f>외인!H74+기관!H74</f>
        <v>695671.4</v>
      </c>
      <c r="I74" s="28">
        <f>외인!I74+기관!I74</f>
        <v>160.14999999999998</v>
      </c>
      <c r="J74" s="28">
        <f>외인!J74+기관!J74</f>
        <v>94659.68</v>
      </c>
      <c r="K74" s="28">
        <f>외인!K74+기관!K74</f>
        <v>80.190000000000012</v>
      </c>
      <c r="L74" s="28">
        <f>외인!L74+기관!L74</f>
        <v>636699.02</v>
      </c>
      <c r="M74" s="28">
        <f>외인!M74+기관!M74</f>
        <v>182.98999999999998</v>
      </c>
      <c r="N74" s="28">
        <f>외인!N74+기관!N74</f>
        <v>482289.44</v>
      </c>
      <c r="O74" s="28">
        <f>외인!O74+기관!O74</f>
        <v>-668.06</v>
      </c>
      <c r="P74" s="28">
        <f>외인!P74+기관!P74</f>
        <v>394300.9</v>
      </c>
      <c r="Q74" s="28">
        <f>외인!Q74+기관!Q74</f>
        <v>-407.71000000000004</v>
      </c>
      <c r="R74" s="28">
        <f>외인!R74+기관!R74</f>
        <v>265456.8</v>
      </c>
      <c r="S74" s="28">
        <f>외인!S74+기관!S74</f>
        <v>-398.95</v>
      </c>
      <c r="T74" s="28">
        <f>외인!T74+기관!T74</f>
        <v>17591.740000000002</v>
      </c>
      <c r="U74" s="28">
        <f>외인!U74+기관!U74</f>
        <v>18.47</v>
      </c>
      <c r="V74" s="28">
        <f>외인!V74+기관!V74</f>
        <v>258034.38</v>
      </c>
      <c r="W74" s="28">
        <f>외인!W74+기관!W74</f>
        <v>417.95</v>
      </c>
      <c r="X74" s="28">
        <f>외인!X74+기관!X74</f>
        <v>4731808.5999999996</v>
      </c>
      <c r="Y74" s="28">
        <f>외인!Y74+기관!Y74</f>
        <v>2478.9399999999996</v>
      </c>
      <c r="Z74" s="28">
        <f>외인!Z74+기관!Z74</f>
        <v>84993.44</v>
      </c>
      <c r="AA74" s="28">
        <f>외인!AA74+기관!AA74</f>
        <v>-50.27</v>
      </c>
      <c r="AB74" s="28">
        <f>외인!AB74+기관!AB74</f>
        <v>417103.26</v>
      </c>
      <c r="AC74" s="28">
        <f>외인!AC74+기관!AC74</f>
        <v>-346.62</v>
      </c>
      <c r="AD74" s="28">
        <f>외인!AD74+기관!AD74</f>
        <v>39161.82</v>
      </c>
      <c r="AE74" s="28">
        <f>외인!AE74+기관!AE74</f>
        <v>-33.11</v>
      </c>
      <c r="AF74" s="28">
        <f>외인!AF74+기관!AF74</f>
        <v>50313.18</v>
      </c>
      <c r="AG74" s="28">
        <f>외인!AG74+기관!AG74</f>
        <v>3.9899999999999984</v>
      </c>
      <c r="AH74" s="28">
        <f>외인!AH74+기관!AH74</f>
        <v>471023.02</v>
      </c>
      <c r="AI74" s="28">
        <f>외인!AI74+기관!AI74</f>
        <v>497.83</v>
      </c>
      <c r="AJ74" s="28">
        <f>외인!AJ74+기관!AJ74</f>
        <v>220178.44</v>
      </c>
      <c r="AK74" s="28">
        <f>외인!AK74+기관!AK74</f>
        <v>-398.66999999999996</v>
      </c>
      <c r="AL74" s="28">
        <f>외인!AL74+기관!AL74</f>
        <v>183240.72</v>
      </c>
      <c r="AM74" s="28">
        <f>외인!AM74+기관!AM74</f>
        <v>-148.51999999999998</v>
      </c>
      <c r="AN74" s="28">
        <f>외인!AN74+기관!AN74</f>
        <v>339091.32</v>
      </c>
      <c r="AO74" s="28">
        <f>외인!AO74+기관!AO74</f>
        <v>-535.07000000000005</v>
      </c>
      <c r="AP74" s="28">
        <f>외인!AP74+기관!AP74</f>
        <v>342942.04</v>
      </c>
      <c r="AQ74" s="28">
        <f>외인!AQ74+기관!AQ74</f>
        <v>211.59</v>
      </c>
      <c r="AR74" s="28">
        <f>외인!AR74+기관!AR74</f>
        <v>50337.2</v>
      </c>
      <c r="AS74" s="28">
        <f>외인!AS74+기관!AS74</f>
        <v>38</v>
      </c>
      <c r="AT74" s="28">
        <f>외인!AT74+기관!AT74</f>
        <v>168514.76</v>
      </c>
      <c r="AU74" s="28">
        <f>외인!AU74+기관!AU74</f>
        <v>21.980000000000004</v>
      </c>
      <c r="AV74" s="28">
        <f>외인!AV74+기관!AV74</f>
        <v>99206.6</v>
      </c>
      <c r="AW74" s="28">
        <f>외인!AW74+기관!AW74</f>
        <v>-18.370000000000005</v>
      </c>
      <c r="AX74" s="28">
        <f>외인!AX74+기관!AX74</f>
        <v>151528.76</v>
      </c>
      <c r="AY74" s="28">
        <f>외인!AY74+기관!AY74</f>
        <v>-25.119999999999997</v>
      </c>
      <c r="AZ74" s="28">
        <f>외인!AZ74+기관!AZ74</f>
        <v>5109560.1399999997</v>
      </c>
      <c r="BA74" s="28">
        <f>외인!BA74+기관!BA74</f>
        <v>1792.1599999999999</v>
      </c>
      <c r="BB74" s="28">
        <f>외인!BB74+기관!BB74</f>
        <v>199949.12</v>
      </c>
      <c r="BC74" s="28">
        <f>외인!BC74+기관!BC74</f>
        <v>-19.149999999999991</v>
      </c>
      <c r="BD74" s="28">
        <f>외인!BD74+기관!BD74</f>
        <v>81117.039999999994</v>
      </c>
      <c r="BE74" s="28">
        <f>외인!BE74+기관!BE74</f>
        <v>-24.049999999999997</v>
      </c>
      <c r="BF74" s="28">
        <f>외인!BF74+기관!BF74</f>
        <v>0</v>
      </c>
      <c r="BG74" s="28">
        <f>외인!BG74+기관!BG74</f>
        <v>0</v>
      </c>
      <c r="BH74" s="28">
        <f>외인!BH74+기관!BH74</f>
        <v>203021.46</v>
      </c>
      <c r="BI74" s="28">
        <f>외인!BI74+기관!BI74</f>
        <v>292.73</v>
      </c>
      <c r="BJ74" s="28">
        <f>외인!BJ74+기관!BJ74</f>
        <v>271899.5</v>
      </c>
      <c r="BK74" s="28">
        <f>외인!BK74+기관!BK74</f>
        <v>-54.16</v>
      </c>
      <c r="BL74" s="28">
        <f>외인!BL74+기관!BL74</f>
        <v>101967.38</v>
      </c>
      <c r="BM74" s="28">
        <f>외인!BM74+기관!BM74</f>
        <v>-19.88</v>
      </c>
      <c r="BN74" s="28">
        <f>외인!BN74+기관!BN74</f>
        <v>104634.42</v>
      </c>
      <c r="BO74" s="28">
        <f>외인!BO74+기관!BO74</f>
        <v>175.04</v>
      </c>
      <c r="BP74" s="28">
        <f>외인!BP74+기관!BP74</f>
        <v>171757.74</v>
      </c>
      <c r="BQ74" s="28">
        <f>외인!BQ74+기관!BQ74</f>
        <v>-46.61999999999999</v>
      </c>
      <c r="BR74" s="28">
        <f>외인!BR74+기관!BR74</f>
        <v>658198.38</v>
      </c>
      <c r="BS74" s="28">
        <f>외인!BS74+기관!BS74</f>
        <v>716.87</v>
      </c>
      <c r="BT74" s="28">
        <f>외인!BT74+기관!BT74</f>
        <v>4820564.0199999996</v>
      </c>
      <c r="BU74" s="28">
        <f>외인!BU74+기관!BU74</f>
        <v>2437.9899999999998</v>
      </c>
      <c r="BV74" s="28">
        <f>외인!BV74+기관!BV74</f>
        <v>854611.66</v>
      </c>
      <c r="BW74" s="28">
        <f>외인!BW74+기관!BW74</f>
        <v>-337.39</v>
      </c>
      <c r="BX74" s="28">
        <f>외인!BX74+기관!BX74</f>
        <v>151340.74</v>
      </c>
      <c r="BY74" s="28">
        <f>외인!BY74+기관!BY74</f>
        <v>-92.69</v>
      </c>
      <c r="BZ74" s="28">
        <f>외인!BZ74+기관!BZ74</f>
        <v>522332.04</v>
      </c>
      <c r="CA74" s="28">
        <f>외인!CA74+기관!CA74</f>
        <v>-683.61</v>
      </c>
      <c r="CB74" s="28">
        <f>외인!CB74+기관!CB74</f>
        <v>26189.46</v>
      </c>
      <c r="CC74" s="28">
        <f>외인!CC74+기관!CC74</f>
        <v>-36.76</v>
      </c>
      <c r="CD74" s="28">
        <f>외인!CD74+기관!CD74</f>
        <v>58111.88</v>
      </c>
      <c r="CE74" s="28">
        <f>외인!CE74+기관!CE74</f>
        <v>-159.52000000000001</v>
      </c>
      <c r="CF74" s="28">
        <f>외인!CF74+기관!CF74</f>
        <v>57264.98</v>
      </c>
      <c r="CG74" s="28">
        <f>외인!CG74+기관!CG74</f>
        <v>91.67</v>
      </c>
      <c r="CH74" s="28">
        <f>외인!CH74+기관!CH74</f>
        <v>140861.68</v>
      </c>
      <c r="CI74" s="28">
        <f>외인!CI74+기관!CI74</f>
        <v>2.4300000000000068</v>
      </c>
      <c r="CJ74" s="28">
        <f>외인!CJ74+기관!CJ74</f>
        <v>757729.48</v>
      </c>
      <c r="CK74" s="28">
        <f>외인!CK74+기관!CK74</f>
        <v>-595.67999999999995</v>
      </c>
      <c r="CL74" s="28">
        <f>외인!CL74+기관!CL74</f>
        <v>480752.64000000001</v>
      </c>
      <c r="CM74" s="28">
        <f>외인!CM74+기관!CM74</f>
        <v>-315.47000000000003</v>
      </c>
      <c r="CN74" s="28">
        <f>외인!CN74+기관!CN74</f>
        <v>250973.82</v>
      </c>
      <c r="CO74" s="28">
        <f>외인!CO74+기관!CO74</f>
        <v>-188.32999999999998</v>
      </c>
      <c r="CP74" s="28">
        <f>외인!CP74+기관!CP74</f>
        <v>201120.36</v>
      </c>
      <c r="CQ74" s="28">
        <f>외인!CQ74+기관!CQ74</f>
        <v>-18.940000000000012</v>
      </c>
      <c r="CR74" s="28">
        <f>외인!CR74+기관!CR74</f>
        <v>338196.22</v>
      </c>
      <c r="CS74" s="28">
        <f>외인!CS74+기관!CS74</f>
        <v>-406.5</v>
      </c>
      <c r="CT74" s="28">
        <f>외인!CT74+기관!CT74</f>
        <v>326234.62</v>
      </c>
      <c r="CU74" s="28">
        <f>외인!CU74+기관!CU74</f>
        <v>86.82</v>
      </c>
      <c r="CV74" s="28">
        <f>외인!CV74+기관!CV74</f>
        <v>4820564.0199999996</v>
      </c>
      <c r="CW74" s="28">
        <f>외인!CW74+기관!CW74</f>
        <v>2437.9899999999998</v>
      </c>
      <c r="CX74" s="28">
        <f>외인!CX74+기관!CX74</f>
        <v>497372.6</v>
      </c>
      <c r="CY74" s="28">
        <f>외인!CY74+기관!CY74</f>
        <v>-12.160000000000025</v>
      </c>
      <c r="CZ74" s="28">
        <f>외인!CZ74+기관!CZ74</f>
        <v>39727.4</v>
      </c>
      <c r="DA74" s="28">
        <f>외인!DA74+기관!DA74</f>
        <v>-32.1</v>
      </c>
      <c r="DB74" s="28">
        <f>외인!DB74+기관!DB74</f>
        <v>81117.039999999994</v>
      </c>
      <c r="DC74" s="28">
        <f>외인!DC74+기관!DC74</f>
        <v>-24.049999999999997</v>
      </c>
      <c r="DD74" s="28">
        <f>외인!DD74+기관!DD74</f>
        <v>17591.740000000002</v>
      </c>
      <c r="DE74" s="28">
        <f>외인!DE74+기관!DE74</f>
        <v>18.47</v>
      </c>
      <c r="DF74" s="28">
        <f>외인!DF74+기관!DF74</f>
        <v>113949.86</v>
      </c>
      <c r="DG74" s="28">
        <f>외인!DG74+기관!DG74</f>
        <v>-88.64</v>
      </c>
      <c r="DH74" s="28">
        <f>외인!DH74+기관!DH74</f>
        <v>41361.279999999999</v>
      </c>
      <c r="DI74" s="28">
        <f>외인!DI74+기관!DI74</f>
        <v>-153.95999999999998</v>
      </c>
      <c r="DJ74" s="28">
        <f>외인!DJ74+기관!DJ74</f>
        <v>1417671.88</v>
      </c>
      <c r="DK74" s="28">
        <f>외인!DK74+기관!DK74</f>
        <v>1251.8699999999999</v>
      </c>
      <c r="DL74" s="28">
        <f>외인!DL74+기관!DL74</f>
        <v>200592.96</v>
      </c>
      <c r="DM74" s="28">
        <f>외인!DM74+기관!DM74</f>
        <v>-188.07</v>
      </c>
      <c r="DN74" s="28">
        <f>외인!DN74+기관!DN74</f>
        <v>4820564.0199999996</v>
      </c>
      <c r="DO74" s="28">
        <f>외인!DO74+기관!DO74</f>
        <v>2437.9899999999998</v>
      </c>
      <c r="DP74" s="28">
        <f>외인!DP74+기관!DP74</f>
        <v>168908.94</v>
      </c>
      <c r="DQ74" s="28">
        <f>외인!DQ74+기관!DQ74</f>
        <v>-4.5499999999999972</v>
      </c>
      <c r="DR74" s="28">
        <f>외인!DR74+기관!DR74</f>
        <v>98354.72</v>
      </c>
      <c r="DS74" s="28">
        <f>외인!DS74+기관!DS74</f>
        <v>118.81</v>
      </c>
      <c r="DT74" s="28">
        <f>외인!DT74+기관!DT74</f>
        <v>265456.8</v>
      </c>
      <c r="DU74" s="28">
        <f>외인!DU74+기관!DU74</f>
        <v>-398.95</v>
      </c>
      <c r="DV74" s="28">
        <f>외인!DV74+기관!DV74</f>
        <v>72184.94</v>
      </c>
      <c r="DW74" s="28">
        <f>외인!DW74+기관!DW74</f>
        <v>-6.6900000000000048</v>
      </c>
      <c r="DX74" s="28">
        <f>외인!DX74+기관!DX74</f>
        <v>258034.38</v>
      </c>
      <c r="DY74" s="28">
        <f>외인!DY74+기관!DY74</f>
        <v>417.95</v>
      </c>
      <c r="DZ74" s="28">
        <f>외인!DZ74+기관!DZ74</f>
        <v>17585.52</v>
      </c>
      <c r="EA74" s="28">
        <f>외인!EA74+기관!EA74</f>
        <v>-7.8</v>
      </c>
      <c r="EB74" s="28">
        <f>외인!EB74+기관!EB74</f>
        <v>25566.36</v>
      </c>
      <c r="EC74" s="28">
        <f>외인!EC74+기관!EC74</f>
        <v>-25.5</v>
      </c>
      <c r="ED74" s="28">
        <f>외인!ED74+기관!ED74</f>
        <v>22489.96</v>
      </c>
      <c r="EE74" s="28">
        <f>외인!EE74+기관!EE74</f>
        <v>-22.92</v>
      </c>
      <c r="EF74" s="28">
        <f>외인!EF74+기관!EF74</f>
        <v>479225.48</v>
      </c>
      <c r="EG74" s="28">
        <f>외인!EG74+기관!EG74</f>
        <v>-534.46</v>
      </c>
      <c r="EH74" s="28">
        <f>외인!EH74+기관!EH74</f>
        <v>444027.36</v>
      </c>
      <c r="EI74" s="28">
        <f>외인!EI74+기관!EI74</f>
        <v>155.4</v>
      </c>
      <c r="EJ74" s="28">
        <f>외인!EJ74+기관!EJ74</f>
        <v>212274.56</v>
      </c>
      <c r="EK74" s="28">
        <f>외인!EK74+기관!EK74</f>
        <v>96.460000000000008</v>
      </c>
      <c r="EL74" s="28">
        <f>외인!EL74+기관!EL74</f>
        <v>63315.28</v>
      </c>
      <c r="EM74" s="28">
        <f>외인!EM74+기관!EM74</f>
        <v>-161.47</v>
      </c>
      <c r="EN74" s="28">
        <f>외인!EN74+기관!EN74</f>
        <v>98354.72</v>
      </c>
      <c r="EO74" s="28">
        <f>외인!EO74+기관!EO74</f>
        <v>118.81</v>
      </c>
      <c r="EP74" s="28">
        <f>외인!EP74+기관!EP74</f>
        <v>356494.18</v>
      </c>
      <c r="EQ74" s="28">
        <f>외인!EQ74+기관!EQ74</f>
        <v>-548.29999999999995</v>
      </c>
      <c r="ER74" s="28">
        <f>외인!ER74+기관!ER74</f>
        <v>29395.16</v>
      </c>
      <c r="ES74" s="28">
        <f>외인!ES74+기관!ES74</f>
        <v>-32.08</v>
      </c>
      <c r="ET74" s="28">
        <f>외인!ET74+기관!ET74</f>
        <v>342942.04</v>
      </c>
      <c r="EU74" s="28">
        <f>외인!EU74+기관!EU74</f>
        <v>211.59</v>
      </c>
      <c r="EV74" s="28">
        <f>외인!EV74+기관!EV74</f>
        <v>84993.44</v>
      </c>
      <c r="EW74" s="28">
        <f>외인!EW74+기관!EW74</f>
        <v>-50.27</v>
      </c>
      <c r="EX74" s="28">
        <f>외인!EX74+기관!EX74</f>
        <v>116126.9</v>
      </c>
      <c r="EY74" s="28">
        <f>외인!EY74+기관!EY74</f>
        <v>31.34</v>
      </c>
    </row>
    <row r="75" spans="1:155">
      <c r="A75" s="27">
        <f>외인!A75</f>
        <v>46140</v>
      </c>
      <c r="B75" s="28">
        <f>외인!B75+기관!B75</f>
        <v>10557040.66</v>
      </c>
      <c r="C75" s="28">
        <f>외인!C75+기관!C75</f>
        <v>-443.58000000000015</v>
      </c>
      <c r="D75" s="28">
        <f>외인!D75+기관!D75</f>
        <v>1347864.48</v>
      </c>
      <c r="E75" s="28">
        <f>외인!E75+기관!E75</f>
        <v>-417.94</v>
      </c>
      <c r="F75" s="28">
        <f>외인!F75+기관!F75</f>
        <v>4279001.3600000003</v>
      </c>
      <c r="G75" s="28">
        <f>외인!G75+기관!G75</f>
        <v>83.899999999999977</v>
      </c>
      <c r="H75" s="28">
        <f>외인!H75+기관!H75</f>
        <v>722759.56</v>
      </c>
      <c r="I75" s="28">
        <f>외인!I75+기관!I75</f>
        <v>-58.839999999999975</v>
      </c>
      <c r="J75" s="28">
        <f>외인!J75+기관!J75</f>
        <v>94420.3</v>
      </c>
      <c r="K75" s="28">
        <f>외인!K75+기관!K75</f>
        <v>91.300000000000011</v>
      </c>
      <c r="L75" s="28">
        <f>외인!L75+기관!L75</f>
        <v>663406.07999999996</v>
      </c>
      <c r="M75" s="28">
        <f>외인!M75+기관!M75</f>
        <v>137.88999999999999</v>
      </c>
      <c r="N75" s="28">
        <f>외인!N75+기관!N75</f>
        <v>500533.98</v>
      </c>
      <c r="O75" s="28">
        <f>외인!O75+기관!O75</f>
        <v>-298.05</v>
      </c>
      <c r="P75" s="28">
        <f>외인!P75+기관!P75</f>
        <v>390738.56</v>
      </c>
      <c r="Q75" s="28">
        <f>외인!Q75+기관!Q75</f>
        <v>-524.93000000000006</v>
      </c>
      <c r="R75" s="28">
        <f>외인!R75+기관!R75</f>
        <v>269702.09999999998</v>
      </c>
      <c r="S75" s="28">
        <f>외인!S75+기관!S75</f>
        <v>-273.31</v>
      </c>
      <c r="T75" s="28">
        <f>외인!T75+기관!T75</f>
        <v>17961.98</v>
      </c>
      <c r="U75" s="28">
        <f>외인!U75+기관!U75</f>
        <v>26.439999999999998</v>
      </c>
      <c r="V75" s="28">
        <f>외인!V75+기관!V75</f>
        <v>258493.2</v>
      </c>
      <c r="W75" s="28">
        <f>외인!W75+기관!W75</f>
        <v>444.38</v>
      </c>
      <c r="X75" s="28">
        <f>외인!X75+기관!X75</f>
        <v>4712271.84</v>
      </c>
      <c r="Y75" s="28">
        <f>외인!Y75+기관!Y75</f>
        <v>763.69</v>
      </c>
      <c r="Z75" s="28">
        <f>외인!Z75+기관!Z75</f>
        <v>87480.88</v>
      </c>
      <c r="AA75" s="28">
        <f>외인!AA75+기관!AA75</f>
        <v>-3.5799999999999983</v>
      </c>
      <c r="AB75" s="28">
        <f>외인!AB75+기관!AB75</f>
        <v>420972.82</v>
      </c>
      <c r="AC75" s="28">
        <f>외인!AC75+기관!AC75</f>
        <v>-248.55</v>
      </c>
      <c r="AD75" s="28">
        <f>외인!AD75+기관!AD75</f>
        <v>38928.28</v>
      </c>
      <c r="AE75" s="28">
        <f>외인!AE75+기관!AE75</f>
        <v>-57.05</v>
      </c>
      <c r="AF75" s="28">
        <f>외인!AF75+기관!AF75</f>
        <v>49917.4</v>
      </c>
      <c r="AG75" s="28">
        <f>외인!AG75+기관!AG75</f>
        <v>-3.3499999999999996</v>
      </c>
      <c r="AH75" s="28">
        <f>외인!AH75+기관!AH75</f>
        <v>465198.22</v>
      </c>
      <c r="AI75" s="28">
        <f>외인!AI75+기관!AI75</f>
        <v>273.86</v>
      </c>
      <c r="AJ75" s="28">
        <f>외인!AJ75+기관!AJ75</f>
        <v>223246.76</v>
      </c>
      <c r="AK75" s="28">
        <f>외인!AK75+기관!AK75</f>
        <v>-255.66</v>
      </c>
      <c r="AL75" s="28">
        <f>외인!AL75+기관!AL75</f>
        <v>186540.54</v>
      </c>
      <c r="AM75" s="28">
        <f>외인!AM75+기관!AM75</f>
        <v>-181.89999999999998</v>
      </c>
      <c r="AN75" s="28">
        <f>외인!AN75+기관!AN75</f>
        <v>354157.2</v>
      </c>
      <c r="AO75" s="28">
        <f>외인!AO75+기관!AO75</f>
        <v>-144.53</v>
      </c>
      <c r="AP75" s="28">
        <f>외인!AP75+기관!AP75</f>
        <v>339651.66</v>
      </c>
      <c r="AQ75" s="28">
        <f>외인!AQ75+기관!AQ75</f>
        <v>-326.45</v>
      </c>
      <c r="AR75" s="28">
        <f>외인!AR75+기관!AR75</f>
        <v>50472.92</v>
      </c>
      <c r="AS75" s="28">
        <f>외인!AS75+기관!AS75</f>
        <v>47.65</v>
      </c>
      <c r="AT75" s="28">
        <f>외인!AT75+기관!AT75</f>
        <v>172181.06</v>
      </c>
      <c r="AU75" s="28">
        <f>외인!AU75+기관!AU75</f>
        <v>57.870000000000005</v>
      </c>
      <c r="AV75" s="28">
        <f>외인!AV75+기관!AV75</f>
        <v>98674.240000000005</v>
      </c>
      <c r="AW75" s="28">
        <f>외인!AW75+기관!AW75</f>
        <v>-7.1299999999999955</v>
      </c>
      <c r="AX75" s="28">
        <f>외인!AX75+기관!AX75</f>
        <v>154639.34</v>
      </c>
      <c r="AY75" s="28">
        <f>외인!AY75+기관!AY75</f>
        <v>38.47999999999999</v>
      </c>
      <c r="AZ75" s="28">
        <f>외인!AZ75+기관!AZ75</f>
        <v>5107271.26</v>
      </c>
      <c r="BA75" s="28">
        <f>외인!BA75+기관!BA75</f>
        <v>69.869999999999891</v>
      </c>
      <c r="BB75" s="28">
        <f>외인!BB75+기관!BB75</f>
        <v>203056.1</v>
      </c>
      <c r="BC75" s="28">
        <f>외인!BC75+기관!BC75</f>
        <v>27.11</v>
      </c>
      <c r="BD75" s="28">
        <f>외인!BD75+기관!BD75</f>
        <v>79532.2</v>
      </c>
      <c r="BE75" s="28">
        <f>외인!BE75+기관!BE75</f>
        <v>-21.21</v>
      </c>
      <c r="BF75" s="28">
        <f>외인!BF75+기관!BF75</f>
        <v>0</v>
      </c>
      <c r="BG75" s="28">
        <f>외인!BG75+기관!BG75</f>
        <v>0</v>
      </c>
      <c r="BH75" s="28">
        <f>외인!BH75+기관!BH75</f>
        <v>204604.06</v>
      </c>
      <c r="BI75" s="28">
        <f>외인!BI75+기관!BI75</f>
        <v>355.02</v>
      </c>
      <c r="BJ75" s="28">
        <f>외인!BJ75+기관!BJ75</f>
        <v>279012.03999999998</v>
      </c>
      <c r="BK75" s="28">
        <f>외인!BK75+기관!BK75</f>
        <v>-58.499999999999993</v>
      </c>
      <c r="BL75" s="28">
        <f>외인!BL75+기관!BL75</f>
        <v>102012.96</v>
      </c>
      <c r="BM75" s="28">
        <f>외인!BM75+기관!BM75</f>
        <v>0.12000000000000099</v>
      </c>
      <c r="BN75" s="28">
        <f>외인!BN75+기관!BN75</f>
        <v>114331</v>
      </c>
      <c r="BO75" s="28">
        <f>외인!BO75+기관!BO75</f>
        <v>266.14</v>
      </c>
      <c r="BP75" s="28">
        <f>외인!BP75+기관!BP75</f>
        <v>175266.7</v>
      </c>
      <c r="BQ75" s="28">
        <f>외인!BQ75+기관!BQ75</f>
        <v>11.289999999999992</v>
      </c>
      <c r="BR75" s="28">
        <f>외인!BR75+기관!BR75</f>
        <v>652198.07999999996</v>
      </c>
      <c r="BS75" s="28">
        <f>외인!BS75+기관!BS75</f>
        <v>-3.3999999999999773</v>
      </c>
      <c r="BT75" s="28">
        <f>외인!BT75+기관!BT75</f>
        <v>4801480.76</v>
      </c>
      <c r="BU75" s="28">
        <f>외인!BU75+기관!BU75</f>
        <v>816.44999999999993</v>
      </c>
      <c r="BV75" s="28">
        <f>외인!BV75+기관!BV75</f>
        <v>854995.52</v>
      </c>
      <c r="BW75" s="28">
        <f>외인!BW75+기관!BW75</f>
        <v>-385.97999999999996</v>
      </c>
      <c r="BX75" s="28">
        <f>외인!BX75+기관!BX75</f>
        <v>151459.5</v>
      </c>
      <c r="BY75" s="28">
        <f>외인!BY75+기관!BY75</f>
        <v>-112.13000000000001</v>
      </c>
      <c r="BZ75" s="28">
        <f>외인!BZ75+기관!BZ75</f>
        <v>540697.72</v>
      </c>
      <c r="CA75" s="28">
        <f>외인!CA75+기관!CA75</f>
        <v>-326.44</v>
      </c>
      <c r="CB75" s="28">
        <f>외인!CB75+기관!CB75</f>
        <v>26253.14</v>
      </c>
      <c r="CC75" s="28">
        <f>외인!CC75+기관!CC75</f>
        <v>-27.68</v>
      </c>
      <c r="CD75" s="28">
        <f>외인!CD75+기관!CD75</f>
        <v>58202.84</v>
      </c>
      <c r="CE75" s="28">
        <f>외인!CE75+기관!CE75</f>
        <v>-127.55</v>
      </c>
      <c r="CF75" s="28">
        <f>외인!CF75+기관!CF75</f>
        <v>56956.5</v>
      </c>
      <c r="CG75" s="28">
        <f>외인!CG75+기관!CG75</f>
        <v>104.59</v>
      </c>
      <c r="CH75" s="28">
        <f>외인!CH75+기관!CH75</f>
        <v>140380.34</v>
      </c>
      <c r="CI75" s="28">
        <f>외인!CI75+기관!CI75</f>
        <v>11.329999999999998</v>
      </c>
      <c r="CJ75" s="28">
        <f>외인!CJ75+기관!CJ75</f>
        <v>749426.2</v>
      </c>
      <c r="CK75" s="28">
        <f>외인!CK75+기관!CK75</f>
        <v>-494.78000000000003</v>
      </c>
      <c r="CL75" s="28">
        <f>외인!CL75+기관!CL75</f>
        <v>484934.44</v>
      </c>
      <c r="CM75" s="28">
        <f>외인!CM75+기관!CM75</f>
        <v>-205.78</v>
      </c>
      <c r="CN75" s="28">
        <f>외인!CN75+기관!CN75</f>
        <v>250173.8</v>
      </c>
      <c r="CO75" s="28">
        <f>외인!CO75+기관!CO75</f>
        <v>-166.74</v>
      </c>
      <c r="CP75" s="28">
        <f>외인!CP75+기관!CP75</f>
        <v>204211.98</v>
      </c>
      <c r="CQ75" s="28">
        <f>외인!CQ75+기관!CQ75</f>
        <v>27.25</v>
      </c>
      <c r="CR75" s="28">
        <f>외인!CR75+기관!CR75</f>
        <v>343811.38</v>
      </c>
      <c r="CS75" s="28">
        <f>외인!CS75+기관!CS75</f>
        <v>-233.68</v>
      </c>
      <c r="CT75" s="28">
        <f>외인!CT75+기관!CT75</f>
        <v>330444.64</v>
      </c>
      <c r="CU75" s="28">
        <f>외인!CU75+기관!CU75</f>
        <v>-216.01</v>
      </c>
      <c r="CV75" s="28">
        <f>외인!CV75+기관!CV75</f>
        <v>4801480.76</v>
      </c>
      <c r="CW75" s="28">
        <f>외인!CW75+기관!CW75</f>
        <v>816.44999999999993</v>
      </c>
      <c r="CX75" s="28">
        <f>외인!CX75+기관!CX75</f>
        <v>513119.62</v>
      </c>
      <c r="CY75" s="28">
        <f>외인!CY75+기관!CY75</f>
        <v>-219.09</v>
      </c>
      <c r="CZ75" s="28">
        <f>외인!CZ75+기관!CZ75</f>
        <v>39122.559999999998</v>
      </c>
      <c r="DA75" s="28">
        <f>외인!DA75+기관!DA75</f>
        <v>-101.75999999999999</v>
      </c>
      <c r="DB75" s="28">
        <f>외인!DB75+기관!DB75</f>
        <v>79532.2</v>
      </c>
      <c r="DC75" s="28">
        <f>외인!DC75+기관!DC75</f>
        <v>-21.21</v>
      </c>
      <c r="DD75" s="28">
        <f>외인!DD75+기관!DD75</f>
        <v>17961.98</v>
      </c>
      <c r="DE75" s="28">
        <f>외인!DE75+기관!DE75</f>
        <v>26.439999999999998</v>
      </c>
      <c r="DF75" s="28">
        <f>외인!DF75+기관!DF75</f>
        <v>114042.9</v>
      </c>
      <c r="DG75" s="28">
        <f>외인!DG75+기관!DG75</f>
        <v>-104.45</v>
      </c>
      <c r="DH75" s="28">
        <f>외인!DH75+기관!DH75</f>
        <v>41531.199999999997</v>
      </c>
      <c r="DI75" s="28">
        <f>외인!DI75+기관!DI75</f>
        <v>-121.66</v>
      </c>
      <c r="DJ75" s="28">
        <f>외인!DJ75+기관!DJ75</f>
        <v>1418802.26</v>
      </c>
      <c r="DK75" s="28">
        <f>외인!DK75+기관!DK75</f>
        <v>171.11</v>
      </c>
      <c r="DL75" s="28">
        <f>외인!DL75+기관!DL75</f>
        <v>199723.94</v>
      </c>
      <c r="DM75" s="28">
        <f>외인!DM75+기관!DM75</f>
        <v>-170.94</v>
      </c>
      <c r="DN75" s="28">
        <f>외인!DN75+기관!DN75</f>
        <v>4801480.76</v>
      </c>
      <c r="DO75" s="28">
        <f>외인!DO75+기관!DO75</f>
        <v>816.44999999999993</v>
      </c>
      <c r="DP75" s="28">
        <f>외인!DP75+기관!DP75</f>
        <v>163228.06</v>
      </c>
      <c r="DQ75" s="28">
        <f>외인!DQ75+기관!DQ75</f>
        <v>-80.070000000000007</v>
      </c>
      <c r="DR75" s="28">
        <f>외인!DR75+기관!DR75</f>
        <v>98029.28</v>
      </c>
      <c r="DS75" s="28">
        <f>외인!DS75+기관!DS75</f>
        <v>164.41</v>
      </c>
      <c r="DT75" s="28">
        <f>외인!DT75+기관!DT75</f>
        <v>269702.09999999998</v>
      </c>
      <c r="DU75" s="28">
        <f>외인!DU75+기관!DU75</f>
        <v>-273.31</v>
      </c>
      <c r="DV75" s="28">
        <f>외인!DV75+기관!DV75</f>
        <v>73559.460000000006</v>
      </c>
      <c r="DW75" s="28">
        <f>외인!DW75+기관!DW75</f>
        <v>40.369999999999997</v>
      </c>
      <c r="DX75" s="28">
        <f>외인!DX75+기관!DX75</f>
        <v>258493.2</v>
      </c>
      <c r="DY75" s="28">
        <f>외인!DY75+기관!DY75</f>
        <v>444.38</v>
      </c>
      <c r="DZ75" s="28">
        <f>외인!DZ75+기관!DZ75</f>
        <v>17528.66</v>
      </c>
      <c r="EA75" s="28">
        <f>외인!EA75+기관!EA75</f>
        <v>-1.96</v>
      </c>
      <c r="EB75" s="28">
        <f>외인!EB75+기관!EB75</f>
        <v>25779.599999999999</v>
      </c>
      <c r="EC75" s="28">
        <f>외인!EC75+기관!EC75</f>
        <v>-16.450000000000003</v>
      </c>
      <c r="ED75" s="28">
        <f>외인!ED75+기관!ED75</f>
        <v>22431.82</v>
      </c>
      <c r="EE75" s="28">
        <f>외인!EE75+기관!EE75</f>
        <v>-34.43</v>
      </c>
      <c r="EF75" s="28">
        <f>외인!EF75+기관!EF75</f>
        <v>478062.52</v>
      </c>
      <c r="EG75" s="28">
        <f>외인!EG75+기관!EG75</f>
        <v>-354.88</v>
      </c>
      <c r="EH75" s="28">
        <f>외인!EH75+기관!EH75</f>
        <v>450638.16</v>
      </c>
      <c r="EI75" s="28">
        <f>외인!EI75+기관!EI75</f>
        <v>177.57</v>
      </c>
      <c r="EJ75" s="28">
        <f>외인!EJ75+기관!EJ75</f>
        <v>211102.18</v>
      </c>
      <c r="EK75" s="28">
        <f>외인!EK75+기관!EK75</f>
        <v>132.72</v>
      </c>
      <c r="EL75" s="28">
        <f>외인!EL75+기관!EL75</f>
        <v>63449.3</v>
      </c>
      <c r="EM75" s="28">
        <f>외인!EM75+기관!EM75</f>
        <v>-129.07</v>
      </c>
      <c r="EN75" s="28">
        <f>외인!EN75+기관!EN75</f>
        <v>98029.28</v>
      </c>
      <c r="EO75" s="28">
        <f>외인!EO75+기관!EO75</f>
        <v>164.41</v>
      </c>
      <c r="EP75" s="28">
        <f>외인!EP75+기관!EP75</f>
        <v>348914.28</v>
      </c>
      <c r="EQ75" s="28">
        <f>외인!EQ75+기관!EQ75</f>
        <v>-639.56999999999994</v>
      </c>
      <c r="ER75" s="28">
        <f>외인!ER75+기관!ER75</f>
        <v>28834.78</v>
      </c>
      <c r="ES75" s="28">
        <f>외인!ES75+기관!ES75</f>
        <v>-42.95</v>
      </c>
      <c r="ET75" s="28">
        <f>외인!ET75+기관!ET75</f>
        <v>339651.66</v>
      </c>
      <c r="EU75" s="28">
        <f>외인!EU75+기관!EU75</f>
        <v>-326.45</v>
      </c>
      <c r="EV75" s="28">
        <f>외인!EV75+기관!EV75</f>
        <v>87480.88</v>
      </c>
      <c r="EW75" s="28">
        <f>외인!EW75+기관!EW75</f>
        <v>-3.5799999999999983</v>
      </c>
      <c r="EX75" s="28">
        <f>외인!EX75+기관!EX75</f>
        <v>116731.12</v>
      </c>
      <c r="EY75" s="28">
        <f>외인!EY75+기관!EY75</f>
        <v>30.83</v>
      </c>
    </row>
    <row r="76" spans="1:155">
      <c r="A76" s="27">
        <f>외인!A76</f>
        <v>46141</v>
      </c>
      <c r="B76" s="28">
        <f>외인!B76+기관!B76</f>
        <v>10636511.1</v>
      </c>
      <c r="C76" s="28">
        <f>외인!C76+기관!C76</f>
        <v>507.20000000000005</v>
      </c>
      <c r="D76" s="28">
        <f>외인!D76+기관!D76</f>
        <v>1355222.12</v>
      </c>
      <c r="E76" s="28">
        <f>외인!E76+기관!E76</f>
        <v>-285.82</v>
      </c>
      <c r="F76" s="28">
        <f>외인!F76+기관!F76</f>
        <v>4332301.58</v>
      </c>
      <c r="G76" s="28">
        <f>외인!G76+기관!G76</f>
        <v>1319.34</v>
      </c>
      <c r="H76" s="28">
        <f>외인!H76+기관!H76</f>
        <v>735770.44</v>
      </c>
      <c r="I76" s="28">
        <f>외인!I76+기관!I76</f>
        <v>540.56999999999994</v>
      </c>
      <c r="J76" s="28">
        <f>외인!J76+기관!J76</f>
        <v>93492.98</v>
      </c>
      <c r="K76" s="28">
        <f>외인!K76+기관!K76</f>
        <v>-25.849999999999998</v>
      </c>
      <c r="L76" s="28">
        <f>외인!L76+기관!L76</f>
        <v>676244.9</v>
      </c>
      <c r="M76" s="28">
        <f>외인!M76+기관!M76</f>
        <v>706.54</v>
      </c>
      <c r="N76" s="28">
        <f>외인!N76+기관!N76</f>
        <v>500590.6</v>
      </c>
      <c r="O76" s="28">
        <f>외인!O76+기관!O76</f>
        <v>-317.92999999999995</v>
      </c>
      <c r="P76" s="28">
        <f>외인!P76+기관!P76</f>
        <v>385890.56</v>
      </c>
      <c r="Q76" s="28">
        <f>외인!Q76+기관!Q76</f>
        <v>-523.24</v>
      </c>
      <c r="R76" s="28">
        <f>외인!R76+기관!R76</f>
        <v>269219.34000000003</v>
      </c>
      <c r="S76" s="28">
        <f>외인!S76+기관!S76</f>
        <v>-313.69</v>
      </c>
      <c r="T76" s="28">
        <f>외인!T76+기관!T76</f>
        <v>18410.900000000001</v>
      </c>
      <c r="U76" s="28">
        <f>외인!U76+기관!U76</f>
        <v>30.27</v>
      </c>
      <c r="V76" s="28">
        <f>외인!V76+기관!V76</f>
        <v>257993.7</v>
      </c>
      <c r="W76" s="28">
        <f>외인!W76+기관!W76</f>
        <v>415</v>
      </c>
      <c r="X76" s="28">
        <f>외인!X76+기관!X76</f>
        <v>4747679.0199999996</v>
      </c>
      <c r="Y76" s="28">
        <f>외인!Y76+기관!Y76</f>
        <v>1889.94</v>
      </c>
      <c r="Z76" s="28">
        <f>외인!Z76+기관!Z76</f>
        <v>85569.2</v>
      </c>
      <c r="AA76" s="28">
        <f>외인!AA76+기관!AA76</f>
        <v>-22.590000000000003</v>
      </c>
      <c r="AB76" s="28">
        <f>외인!AB76+기관!AB76</f>
        <v>421993.9</v>
      </c>
      <c r="AC76" s="28">
        <f>외인!AC76+기관!AC76</f>
        <v>-153.91</v>
      </c>
      <c r="AD76" s="28">
        <f>외인!AD76+기관!AD76</f>
        <v>39308.22</v>
      </c>
      <c r="AE76" s="28">
        <f>외인!AE76+기관!AE76</f>
        <v>-39.269999999999996</v>
      </c>
      <c r="AF76" s="28">
        <f>외인!AF76+기관!AF76</f>
        <v>49781.82</v>
      </c>
      <c r="AG76" s="28">
        <f>외인!AG76+기관!AG76</f>
        <v>-1.4000000000000004</v>
      </c>
      <c r="AH76" s="28">
        <f>외인!AH76+기관!AH76</f>
        <v>473281.56</v>
      </c>
      <c r="AI76" s="28">
        <f>외인!AI76+기관!AI76</f>
        <v>110.15000000000003</v>
      </c>
      <c r="AJ76" s="28">
        <f>외인!AJ76+기관!AJ76</f>
        <v>223567.16</v>
      </c>
      <c r="AK76" s="28">
        <f>외인!AK76+기관!AK76</f>
        <v>-269.97000000000003</v>
      </c>
      <c r="AL76" s="28">
        <f>외인!AL76+기관!AL76</f>
        <v>185674.92</v>
      </c>
      <c r="AM76" s="28">
        <f>외인!AM76+기관!AM76</f>
        <v>-200.19</v>
      </c>
      <c r="AN76" s="28">
        <f>외인!AN76+기관!AN76</f>
        <v>355696.4</v>
      </c>
      <c r="AO76" s="28">
        <f>외인!AO76+기관!AO76</f>
        <v>-132.02000000000001</v>
      </c>
      <c r="AP76" s="28">
        <f>외인!AP76+기관!AP76</f>
        <v>352263.98</v>
      </c>
      <c r="AQ76" s="28">
        <f>외인!AQ76+기관!AQ76</f>
        <v>-385.84000000000003</v>
      </c>
      <c r="AR76" s="28">
        <f>외인!AR76+기관!AR76</f>
        <v>50921.599999999999</v>
      </c>
      <c r="AS76" s="28">
        <f>외인!AS76+기관!AS76</f>
        <v>54.66</v>
      </c>
      <c r="AT76" s="28">
        <f>외인!AT76+기관!AT76</f>
        <v>171627.16</v>
      </c>
      <c r="AU76" s="28">
        <f>외인!AU76+기관!AU76</f>
        <v>-15.419999999999987</v>
      </c>
      <c r="AV76" s="28">
        <f>외인!AV76+기관!AV76</f>
        <v>100444.9</v>
      </c>
      <c r="AW76" s="28">
        <f>외인!AW76+기관!AW76</f>
        <v>32.26</v>
      </c>
      <c r="AX76" s="28">
        <f>외인!AX76+기관!AX76</f>
        <v>154926.20000000001</v>
      </c>
      <c r="AY76" s="28">
        <f>외인!AY76+기관!AY76</f>
        <v>44.22</v>
      </c>
      <c r="AZ76" s="28">
        <f>외인!AZ76+기관!AZ76</f>
        <v>5145302.2</v>
      </c>
      <c r="BA76" s="28">
        <f>외인!BA76+기관!BA76</f>
        <v>1333.95</v>
      </c>
      <c r="BB76" s="28">
        <f>외인!BB76+기관!BB76</f>
        <v>201313.68</v>
      </c>
      <c r="BC76" s="28">
        <f>외인!BC76+기관!BC76</f>
        <v>12.540000000000006</v>
      </c>
      <c r="BD76" s="28">
        <f>외인!BD76+기관!BD76</f>
        <v>79386.460000000006</v>
      </c>
      <c r="BE76" s="28">
        <f>외인!BE76+기관!BE76</f>
        <v>-30.009999999999998</v>
      </c>
      <c r="BF76" s="28">
        <f>외인!BF76+기관!BF76</f>
        <v>0</v>
      </c>
      <c r="BG76" s="28">
        <f>외인!BG76+기관!BG76</f>
        <v>0</v>
      </c>
      <c r="BH76" s="28">
        <f>외인!BH76+기관!BH76</f>
        <v>217212.86</v>
      </c>
      <c r="BI76" s="28">
        <f>외인!BI76+기관!BI76</f>
        <v>547.12</v>
      </c>
      <c r="BJ76" s="28">
        <f>외인!BJ76+기관!BJ76</f>
        <v>285042.02</v>
      </c>
      <c r="BK76" s="28">
        <f>외인!BK76+기관!BK76</f>
        <v>72.22999999999999</v>
      </c>
      <c r="BL76" s="28">
        <f>외인!BL76+기관!BL76</f>
        <v>101054.92</v>
      </c>
      <c r="BM76" s="28">
        <f>외인!BM76+기관!BM76</f>
        <v>-67.08</v>
      </c>
      <c r="BN76" s="28">
        <f>외인!BN76+기관!BN76</f>
        <v>115049.42</v>
      </c>
      <c r="BO76" s="28">
        <f>외인!BO76+기관!BO76</f>
        <v>262.91999999999996</v>
      </c>
      <c r="BP76" s="28">
        <f>외인!BP76+기관!BP76</f>
        <v>175821.82</v>
      </c>
      <c r="BQ76" s="28">
        <f>외인!BQ76+기관!BQ76</f>
        <v>-36.830000000000013</v>
      </c>
      <c r="BR76" s="28">
        <f>외인!BR76+기관!BR76</f>
        <v>666584.66</v>
      </c>
      <c r="BS76" s="28">
        <f>외인!BS76+기관!BS76</f>
        <v>62.459999999999923</v>
      </c>
      <c r="BT76" s="28">
        <f>외인!BT76+기관!BT76</f>
        <v>4835751.1399999997</v>
      </c>
      <c r="BU76" s="28">
        <f>외인!BU76+기관!BU76</f>
        <v>1896.27</v>
      </c>
      <c r="BV76" s="28">
        <f>외인!BV76+기관!BV76</f>
        <v>868005.76</v>
      </c>
      <c r="BW76" s="28">
        <f>외인!BW76+기관!BW76</f>
        <v>-351.28</v>
      </c>
      <c r="BX76" s="28">
        <f>외인!BX76+기관!BX76</f>
        <v>152299.26</v>
      </c>
      <c r="BY76" s="28">
        <f>외인!BY76+기관!BY76</f>
        <v>-110.26</v>
      </c>
      <c r="BZ76" s="28">
        <f>외인!BZ76+기관!BZ76</f>
        <v>541371.30000000005</v>
      </c>
      <c r="CA76" s="28">
        <f>외인!CA76+기관!CA76</f>
        <v>-332.22</v>
      </c>
      <c r="CB76" s="28">
        <f>외인!CB76+기관!CB76</f>
        <v>26399.599999999999</v>
      </c>
      <c r="CC76" s="28">
        <f>외인!CC76+기관!CC76</f>
        <v>-23.08</v>
      </c>
      <c r="CD76" s="28">
        <f>외인!CD76+기관!CD76</f>
        <v>58831.96</v>
      </c>
      <c r="CE76" s="28">
        <f>외인!CE76+기관!CE76</f>
        <v>-117.46000000000001</v>
      </c>
      <c r="CF76" s="28">
        <f>외인!CF76+기관!CF76</f>
        <v>57416.56</v>
      </c>
      <c r="CG76" s="28">
        <f>외인!CG76+기관!CG76</f>
        <v>102.97</v>
      </c>
      <c r="CH76" s="28">
        <f>외인!CH76+기관!CH76</f>
        <v>141807.46</v>
      </c>
      <c r="CI76" s="28">
        <f>외인!CI76+기관!CI76</f>
        <v>55.28</v>
      </c>
      <c r="CJ76" s="28">
        <f>외인!CJ76+기관!CJ76</f>
        <v>744394.9</v>
      </c>
      <c r="CK76" s="28">
        <f>외인!CK76+기관!CK76</f>
        <v>-433.75</v>
      </c>
      <c r="CL76" s="28">
        <f>외인!CL76+기관!CL76</f>
        <v>483592.1</v>
      </c>
      <c r="CM76" s="28">
        <f>외인!CM76+기관!CM76</f>
        <v>-212.77</v>
      </c>
      <c r="CN76" s="28">
        <f>외인!CN76+기관!CN76</f>
        <v>245486.88</v>
      </c>
      <c r="CO76" s="28">
        <f>외인!CO76+기관!CO76</f>
        <v>-190.61</v>
      </c>
      <c r="CP76" s="28">
        <f>외인!CP76+기관!CP76</f>
        <v>202460.86</v>
      </c>
      <c r="CQ76" s="28">
        <f>외인!CQ76+기관!CQ76</f>
        <v>12.749999999999993</v>
      </c>
      <c r="CR76" s="28">
        <f>외인!CR76+기관!CR76</f>
        <v>343293.9</v>
      </c>
      <c r="CS76" s="28">
        <f>외인!CS76+기관!CS76</f>
        <v>-263.12</v>
      </c>
      <c r="CT76" s="28">
        <f>외인!CT76+기관!CT76</f>
        <v>330132.46000000002</v>
      </c>
      <c r="CU76" s="28">
        <f>외인!CU76+기관!CU76</f>
        <v>-431.74</v>
      </c>
      <c r="CV76" s="28">
        <f>외인!CV76+기관!CV76</f>
        <v>4835751.1399999997</v>
      </c>
      <c r="CW76" s="28">
        <f>외인!CW76+기관!CW76</f>
        <v>1896.27</v>
      </c>
      <c r="CX76" s="28">
        <f>외인!CX76+기관!CX76</f>
        <v>521913.7</v>
      </c>
      <c r="CY76" s="28">
        <f>외인!CY76+기관!CY76</f>
        <v>67.64</v>
      </c>
      <c r="CZ76" s="28">
        <f>외인!CZ76+기관!CZ76</f>
        <v>38629.14</v>
      </c>
      <c r="DA76" s="28">
        <f>외인!DA76+기관!DA76</f>
        <v>-190.16</v>
      </c>
      <c r="DB76" s="28">
        <f>외인!DB76+기관!DB76</f>
        <v>79386.460000000006</v>
      </c>
      <c r="DC76" s="28">
        <f>외인!DC76+기관!DC76</f>
        <v>-30.009999999999998</v>
      </c>
      <c r="DD76" s="28">
        <f>외인!DD76+기관!DD76</f>
        <v>18410.900000000001</v>
      </c>
      <c r="DE76" s="28">
        <f>외인!DE76+기관!DE76</f>
        <v>30.27</v>
      </c>
      <c r="DF76" s="28">
        <f>외인!DF76+기관!DF76</f>
        <v>115091.8</v>
      </c>
      <c r="DG76" s="28">
        <f>외인!DG76+기관!DG76</f>
        <v>-91.43</v>
      </c>
      <c r="DH76" s="28">
        <f>외인!DH76+기관!DH76</f>
        <v>42186.16</v>
      </c>
      <c r="DI76" s="28">
        <f>외인!DI76+기관!DI76</f>
        <v>-111.28999999999999</v>
      </c>
      <c r="DJ76" s="28">
        <f>외인!DJ76+기관!DJ76</f>
        <v>1438591.08</v>
      </c>
      <c r="DK76" s="28">
        <f>외인!DK76+기관!DK76</f>
        <v>104.63999999999999</v>
      </c>
      <c r="DL76" s="28">
        <f>외인!DL76+기관!DL76</f>
        <v>195505.2</v>
      </c>
      <c r="DM76" s="28">
        <f>외인!DM76+기관!DM76</f>
        <v>-189.34</v>
      </c>
      <c r="DN76" s="28">
        <f>외인!DN76+기관!DN76</f>
        <v>4835751.1399999997</v>
      </c>
      <c r="DO76" s="28">
        <f>외인!DO76+기관!DO76</f>
        <v>1896.27</v>
      </c>
      <c r="DP76" s="28">
        <f>외인!DP76+기관!DP76</f>
        <v>163920.24</v>
      </c>
      <c r="DQ76" s="28">
        <f>외인!DQ76+기관!DQ76</f>
        <v>-4.3299999999999983</v>
      </c>
      <c r="DR76" s="28">
        <f>외인!DR76+기관!DR76</f>
        <v>97068.94</v>
      </c>
      <c r="DS76" s="28">
        <f>외인!DS76+기관!DS76</f>
        <v>35.460000000000008</v>
      </c>
      <c r="DT76" s="28">
        <f>외인!DT76+기관!DT76</f>
        <v>269219.34000000003</v>
      </c>
      <c r="DU76" s="28">
        <f>외인!DU76+기관!DU76</f>
        <v>-313.69</v>
      </c>
      <c r="DV76" s="28">
        <f>외인!DV76+기관!DV76</f>
        <v>73524.460000000006</v>
      </c>
      <c r="DW76" s="28">
        <f>외인!DW76+기관!DW76</f>
        <v>51.150000000000006</v>
      </c>
      <c r="DX76" s="28">
        <f>외인!DX76+기관!DX76</f>
        <v>257993.7</v>
      </c>
      <c r="DY76" s="28">
        <f>외인!DY76+기관!DY76</f>
        <v>415</v>
      </c>
      <c r="DZ76" s="28">
        <f>외인!DZ76+기관!DZ76</f>
        <v>17841.2</v>
      </c>
      <c r="EA76" s="28">
        <f>외인!EA76+기관!EA76</f>
        <v>9.61</v>
      </c>
      <c r="EB76" s="28">
        <f>외인!EB76+기관!EB76</f>
        <v>26049.360000000001</v>
      </c>
      <c r="EC76" s="28">
        <f>외인!EC76+기관!EC76</f>
        <v>-14.23</v>
      </c>
      <c r="ED76" s="28">
        <f>외인!ED76+기관!ED76</f>
        <v>22637.8</v>
      </c>
      <c r="EE76" s="28">
        <f>외인!EE76+기관!EE76</f>
        <v>-23.080000000000002</v>
      </c>
      <c r="EF76" s="28">
        <f>외인!EF76+기관!EF76</f>
        <v>472154.12</v>
      </c>
      <c r="EG76" s="28">
        <f>외인!EG76+기관!EG76</f>
        <v>-370.6</v>
      </c>
      <c r="EH76" s="28">
        <f>외인!EH76+기관!EH76</f>
        <v>456331.7</v>
      </c>
      <c r="EI76" s="28">
        <f>외인!EI76+기관!EI76</f>
        <v>113.03999999999999</v>
      </c>
      <c r="EJ76" s="28">
        <f>외인!EJ76+기관!EJ76</f>
        <v>211210.98</v>
      </c>
      <c r="EK76" s="28">
        <f>외인!EK76+기관!EK76</f>
        <v>84.34</v>
      </c>
      <c r="EL76" s="28">
        <f>외인!EL76+기관!EL76</f>
        <v>64117.760000000002</v>
      </c>
      <c r="EM76" s="28">
        <f>외인!EM76+기관!EM76</f>
        <v>-117.77</v>
      </c>
      <c r="EN76" s="28">
        <f>외인!EN76+기관!EN76</f>
        <v>97068.94</v>
      </c>
      <c r="EO76" s="28">
        <f>외인!EO76+기관!EO76</f>
        <v>35.460000000000008</v>
      </c>
      <c r="EP76" s="28">
        <f>외인!EP76+기관!EP76</f>
        <v>356056</v>
      </c>
      <c r="EQ76" s="28">
        <f>외인!EQ76+기관!EQ76</f>
        <v>-517.54999999999995</v>
      </c>
      <c r="ER76" s="28">
        <f>외인!ER76+기관!ER76</f>
        <v>28585.9</v>
      </c>
      <c r="ES76" s="28">
        <f>외인!ES76+기관!ES76</f>
        <v>-43.36</v>
      </c>
      <c r="ET76" s="28">
        <f>외인!ET76+기관!ET76</f>
        <v>352263.98</v>
      </c>
      <c r="EU76" s="28">
        <f>외인!EU76+기관!EU76</f>
        <v>-385.84000000000003</v>
      </c>
      <c r="EV76" s="28">
        <f>외인!EV76+기관!EV76</f>
        <v>85569.2</v>
      </c>
      <c r="EW76" s="28">
        <f>외인!EW76+기관!EW76</f>
        <v>-22.590000000000003</v>
      </c>
      <c r="EX76" s="28">
        <f>외인!EX76+기관!EX76</f>
        <v>116891.66</v>
      </c>
      <c r="EY76" s="28">
        <f>외인!EY76+기관!EY76</f>
        <v>35.35</v>
      </c>
    </row>
    <row r="77" spans="1:155">
      <c r="A77" s="27">
        <f>외인!A77</f>
        <v>46142</v>
      </c>
      <c r="B77" s="28">
        <f>외인!B77+기관!B77</f>
        <v>10490345.779999999</v>
      </c>
      <c r="C77" s="28">
        <f>외인!C77+기관!C77</f>
        <v>-286.35999999999967</v>
      </c>
      <c r="D77" s="28">
        <f>외인!D77+기관!D77</f>
        <v>1323952.3999999999</v>
      </c>
      <c r="E77" s="28">
        <f>외인!E77+기관!E77</f>
        <v>-505.86</v>
      </c>
      <c r="F77" s="28">
        <f>외인!F77+기관!F77</f>
        <v>4246499.5</v>
      </c>
      <c r="G77" s="28">
        <f>외인!G77+기관!G77</f>
        <v>130.36000000000001</v>
      </c>
      <c r="H77" s="28">
        <f>외인!H77+기관!H77</f>
        <v>714238.18</v>
      </c>
      <c r="I77" s="28">
        <f>외인!I77+기관!I77</f>
        <v>628.11</v>
      </c>
      <c r="J77" s="28">
        <f>외인!J77+기관!J77</f>
        <v>89593.36</v>
      </c>
      <c r="K77" s="28">
        <f>외인!K77+기관!K77</f>
        <v>-57.04</v>
      </c>
      <c r="L77" s="28">
        <f>외인!L77+기관!L77</f>
        <v>657571.43999999994</v>
      </c>
      <c r="M77" s="28">
        <f>외인!M77+기관!M77</f>
        <v>732.94</v>
      </c>
      <c r="N77" s="28">
        <f>외인!N77+기관!N77</f>
        <v>482318.12</v>
      </c>
      <c r="O77" s="28">
        <f>외인!O77+기관!O77</f>
        <v>-495.68</v>
      </c>
      <c r="P77" s="28">
        <f>외인!P77+기관!P77</f>
        <v>378822.26</v>
      </c>
      <c r="Q77" s="28">
        <f>외인!Q77+기관!Q77</f>
        <v>-513.02</v>
      </c>
      <c r="R77" s="28">
        <f>외인!R77+기관!R77</f>
        <v>261657.48</v>
      </c>
      <c r="S77" s="28">
        <f>외인!S77+기관!S77</f>
        <v>-478.88</v>
      </c>
      <c r="T77" s="28">
        <f>외인!T77+기관!T77</f>
        <v>18460.14</v>
      </c>
      <c r="U77" s="28">
        <f>외인!U77+기관!U77</f>
        <v>30.43</v>
      </c>
      <c r="V77" s="28">
        <f>외인!V77+기관!V77</f>
        <v>253283.4</v>
      </c>
      <c r="W77" s="28">
        <f>외인!W77+기관!W77</f>
        <v>385.12</v>
      </c>
      <c r="X77" s="28">
        <f>외인!X77+기관!X77</f>
        <v>4672060.28</v>
      </c>
      <c r="Y77" s="28">
        <f>외인!Y77+기관!Y77</f>
        <v>1458.69</v>
      </c>
      <c r="Z77" s="28">
        <f>외인!Z77+기관!Z77</f>
        <v>84323.74</v>
      </c>
      <c r="AA77" s="28">
        <f>외인!AA77+기관!AA77</f>
        <v>-25.880000000000003</v>
      </c>
      <c r="AB77" s="28">
        <f>외인!AB77+기관!AB77</f>
        <v>421939.9</v>
      </c>
      <c r="AC77" s="28">
        <f>외인!AC77+기관!AC77</f>
        <v>-69.87</v>
      </c>
      <c r="AD77" s="28">
        <f>외인!AD77+기관!AD77</f>
        <v>38782.46</v>
      </c>
      <c r="AE77" s="28">
        <f>외인!AE77+기관!AE77</f>
        <v>-37.81</v>
      </c>
      <c r="AF77" s="28">
        <f>외인!AF77+기관!AF77</f>
        <v>49244.92</v>
      </c>
      <c r="AG77" s="28">
        <f>외인!AG77+기관!AG77</f>
        <v>-3.34</v>
      </c>
      <c r="AH77" s="28">
        <f>외인!AH77+기관!AH77</f>
        <v>469814.3</v>
      </c>
      <c r="AI77" s="28">
        <f>외인!AI77+기관!AI77</f>
        <v>61.759999999999991</v>
      </c>
      <c r="AJ77" s="28">
        <f>외인!AJ77+기관!AJ77</f>
        <v>218045.7</v>
      </c>
      <c r="AK77" s="28">
        <f>외인!AK77+기관!AK77</f>
        <v>-390.46000000000004</v>
      </c>
      <c r="AL77" s="28">
        <f>외인!AL77+기관!AL77</f>
        <v>181409.96</v>
      </c>
      <c r="AM77" s="28">
        <f>외인!AM77+기관!AM77</f>
        <v>-171.19</v>
      </c>
      <c r="AN77" s="28">
        <f>외인!AN77+기관!AN77</f>
        <v>341521.84</v>
      </c>
      <c r="AO77" s="28">
        <f>외인!AO77+기관!AO77</f>
        <v>-319.76</v>
      </c>
      <c r="AP77" s="28">
        <f>외인!AP77+기관!AP77</f>
        <v>360396.26</v>
      </c>
      <c r="AQ77" s="28">
        <f>외인!AQ77+기관!AQ77</f>
        <v>-283.12</v>
      </c>
      <c r="AR77" s="28">
        <f>외인!AR77+기관!AR77</f>
        <v>49938.94</v>
      </c>
      <c r="AS77" s="28">
        <f>외인!AS77+기관!AS77</f>
        <v>60.17</v>
      </c>
      <c r="AT77" s="28">
        <f>외인!AT77+기관!AT77</f>
        <v>171402.52</v>
      </c>
      <c r="AU77" s="28">
        <f>외인!AU77+기관!AU77</f>
        <v>88.52</v>
      </c>
      <c r="AV77" s="28">
        <f>외인!AV77+기관!AV77</f>
        <v>100041.02</v>
      </c>
      <c r="AW77" s="28">
        <f>외인!AW77+기관!AW77</f>
        <v>36.07</v>
      </c>
      <c r="AX77" s="28">
        <f>외인!AX77+기관!AX77</f>
        <v>149737.24</v>
      </c>
      <c r="AY77" s="28">
        <f>외인!AY77+기관!AY77</f>
        <v>-124.33</v>
      </c>
      <c r="AZ77" s="28">
        <f>외인!AZ77+기관!AZ77</f>
        <v>5064719.2</v>
      </c>
      <c r="BA77" s="28">
        <f>외인!BA77+기관!BA77</f>
        <v>1289.2599999999998</v>
      </c>
      <c r="BB77" s="28">
        <f>외인!BB77+기관!BB77</f>
        <v>198542.3</v>
      </c>
      <c r="BC77" s="28">
        <f>외인!BC77+기관!BC77</f>
        <v>-0.85999999999999943</v>
      </c>
      <c r="BD77" s="28">
        <f>외인!BD77+기관!BD77</f>
        <v>77639.7</v>
      </c>
      <c r="BE77" s="28">
        <f>외인!BE77+기관!BE77</f>
        <v>-27.86</v>
      </c>
      <c r="BF77" s="28">
        <f>외인!BF77+기관!BF77</f>
        <v>0</v>
      </c>
      <c r="BG77" s="28">
        <f>외인!BG77+기관!BG77</f>
        <v>0</v>
      </c>
      <c r="BH77" s="28">
        <f>외인!BH77+기관!BH77</f>
        <v>216677.16</v>
      </c>
      <c r="BI77" s="28">
        <f>외인!BI77+기관!BI77</f>
        <v>643.57999999999993</v>
      </c>
      <c r="BJ77" s="28">
        <f>외인!BJ77+기관!BJ77</f>
        <v>276527.09999999998</v>
      </c>
      <c r="BK77" s="28">
        <f>외인!BK77+기관!BK77</f>
        <v>110.25</v>
      </c>
      <c r="BL77" s="28">
        <f>외인!BL77+기관!BL77</f>
        <v>99261.58</v>
      </c>
      <c r="BM77" s="28">
        <f>외인!BM77+기관!BM77</f>
        <v>-103.32</v>
      </c>
      <c r="BN77" s="28">
        <f>외인!BN77+기관!BN77</f>
        <v>112590.88</v>
      </c>
      <c r="BO77" s="28">
        <f>외인!BO77+기관!BO77</f>
        <v>234.68</v>
      </c>
      <c r="BP77" s="28">
        <f>외인!BP77+기관!BP77</f>
        <v>170113.76</v>
      </c>
      <c r="BQ77" s="28">
        <f>외인!BQ77+기관!BQ77</f>
        <v>-209.92000000000002</v>
      </c>
      <c r="BR77" s="28">
        <f>외인!BR77+기관!BR77</f>
        <v>670562.56000000006</v>
      </c>
      <c r="BS77" s="28">
        <f>외인!BS77+기관!BS77</f>
        <v>-177.4799999999999</v>
      </c>
      <c r="BT77" s="28">
        <f>외인!BT77+기관!BT77</f>
        <v>4759334.12</v>
      </c>
      <c r="BU77" s="28">
        <f>외인!BU77+기관!BU77</f>
        <v>1366.45</v>
      </c>
      <c r="BV77" s="28">
        <f>외인!BV77+기관!BV77</f>
        <v>867702.08</v>
      </c>
      <c r="BW77" s="28">
        <f>외인!BW77+기관!BW77</f>
        <v>-280.95999999999998</v>
      </c>
      <c r="BX77" s="28">
        <f>외인!BX77+기관!BX77</f>
        <v>149741.4</v>
      </c>
      <c r="BY77" s="28">
        <f>외인!BY77+기관!BY77</f>
        <v>-102.08</v>
      </c>
      <c r="BZ77" s="28">
        <f>외인!BZ77+기관!BZ77</f>
        <v>522931.8</v>
      </c>
      <c r="CA77" s="28">
        <f>외인!CA77+기관!CA77</f>
        <v>-490.95</v>
      </c>
      <c r="CB77" s="28">
        <f>외인!CB77+기관!CB77</f>
        <v>25889.5</v>
      </c>
      <c r="CC77" s="28">
        <f>외인!CC77+기관!CC77</f>
        <v>-22.81</v>
      </c>
      <c r="CD77" s="28">
        <f>외인!CD77+기관!CD77</f>
        <v>59434.28</v>
      </c>
      <c r="CE77" s="28">
        <f>외인!CE77+기관!CE77</f>
        <v>-109.00999999999999</v>
      </c>
      <c r="CF77" s="28">
        <f>외인!CF77+기관!CF77</f>
        <v>56654.22</v>
      </c>
      <c r="CG77" s="28">
        <f>외인!CG77+기관!CG77</f>
        <v>121.21</v>
      </c>
      <c r="CH77" s="28">
        <f>외인!CH77+기관!CH77</f>
        <v>141811.54</v>
      </c>
      <c r="CI77" s="28">
        <f>외인!CI77+기관!CI77</f>
        <v>66.599999999999994</v>
      </c>
      <c r="CJ77" s="28">
        <f>외인!CJ77+기관!CJ77</f>
        <v>726453.26</v>
      </c>
      <c r="CK77" s="28">
        <f>외인!CK77+기관!CK77</f>
        <v>-641.29</v>
      </c>
      <c r="CL77" s="28">
        <f>외인!CL77+기관!CL77</f>
        <v>482771.82</v>
      </c>
      <c r="CM77" s="28">
        <f>외인!CM77+기관!CM77</f>
        <v>-117.74000000000001</v>
      </c>
      <c r="CN77" s="28">
        <f>외인!CN77+기관!CN77</f>
        <v>237288.04</v>
      </c>
      <c r="CO77" s="28">
        <f>외인!CO77+기관!CO77</f>
        <v>-216.1</v>
      </c>
      <c r="CP77" s="28">
        <f>외인!CP77+기관!CP77</f>
        <v>199682.32</v>
      </c>
      <c r="CQ77" s="28">
        <f>외인!CQ77+기관!CQ77</f>
        <v>-0.33999999999999631</v>
      </c>
      <c r="CR77" s="28">
        <f>외인!CR77+기관!CR77</f>
        <v>333353.38</v>
      </c>
      <c r="CS77" s="28">
        <f>외인!CS77+기관!CS77</f>
        <v>-400.4</v>
      </c>
      <c r="CT77" s="28">
        <f>외인!CT77+기관!CT77</f>
        <v>328334.36</v>
      </c>
      <c r="CU77" s="28">
        <f>외인!CU77+기관!CU77</f>
        <v>-120.06</v>
      </c>
      <c r="CV77" s="28">
        <f>외인!CV77+기관!CV77</f>
        <v>4759334.12</v>
      </c>
      <c r="CW77" s="28">
        <f>외인!CW77+기관!CW77</f>
        <v>1366.45</v>
      </c>
      <c r="CX77" s="28">
        <f>외인!CX77+기관!CX77</f>
        <v>510249.32</v>
      </c>
      <c r="CY77" s="28">
        <f>외인!CY77+기관!CY77</f>
        <v>227.27999999999997</v>
      </c>
      <c r="CZ77" s="28">
        <f>외인!CZ77+기관!CZ77</f>
        <v>38538.720000000001</v>
      </c>
      <c r="DA77" s="28">
        <f>외인!DA77+기관!DA77</f>
        <v>-94.33</v>
      </c>
      <c r="DB77" s="28">
        <f>외인!DB77+기관!DB77</f>
        <v>77639.7</v>
      </c>
      <c r="DC77" s="28">
        <f>외인!DC77+기관!DC77</f>
        <v>-27.86</v>
      </c>
      <c r="DD77" s="28">
        <f>외인!DD77+기관!DD77</f>
        <v>18460.14</v>
      </c>
      <c r="DE77" s="28">
        <f>외인!DE77+기관!DE77</f>
        <v>30.43</v>
      </c>
      <c r="DF77" s="28">
        <f>외인!DF77+기관!DF77</f>
        <v>112378.16</v>
      </c>
      <c r="DG77" s="28">
        <f>외인!DG77+기관!DG77</f>
        <v>-85.990000000000009</v>
      </c>
      <c r="DH77" s="28">
        <f>외인!DH77+기관!DH77</f>
        <v>42621.68</v>
      </c>
      <c r="DI77" s="28">
        <f>외인!DI77+기관!DI77</f>
        <v>-110.88</v>
      </c>
      <c r="DJ77" s="28">
        <f>외인!DJ77+기관!DJ77</f>
        <v>1426967.68</v>
      </c>
      <c r="DK77" s="28">
        <f>외인!DK77+기관!DK77</f>
        <v>4.6800000000000637</v>
      </c>
      <c r="DL77" s="28">
        <f>외인!DL77+기관!DL77</f>
        <v>188341.82</v>
      </c>
      <c r="DM77" s="28">
        <f>외인!DM77+기관!DM77</f>
        <v>-212.36</v>
      </c>
      <c r="DN77" s="28">
        <f>외인!DN77+기관!DN77</f>
        <v>4759334.12</v>
      </c>
      <c r="DO77" s="28">
        <f>외인!DO77+기관!DO77</f>
        <v>1366.45</v>
      </c>
      <c r="DP77" s="28">
        <f>외인!DP77+기관!DP77</f>
        <v>158116.29999999999</v>
      </c>
      <c r="DQ77" s="28">
        <f>외인!DQ77+기관!DQ77</f>
        <v>-96.9</v>
      </c>
      <c r="DR77" s="28">
        <f>외인!DR77+기관!DR77</f>
        <v>92887.76</v>
      </c>
      <c r="DS77" s="28">
        <f>외인!DS77+기관!DS77</f>
        <v>-19.560000000000002</v>
      </c>
      <c r="DT77" s="28">
        <f>외인!DT77+기관!DT77</f>
        <v>261657.48</v>
      </c>
      <c r="DU77" s="28">
        <f>외인!DU77+기관!DU77</f>
        <v>-478.88</v>
      </c>
      <c r="DV77" s="28">
        <f>외인!DV77+기관!DV77</f>
        <v>71145.94</v>
      </c>
      <c r="DW77" s="28">
        <f>외인!DW77+기관!DW77</f>
        <v>78.509999999999991</v>
      </c>
      <c r="DX77" s="28">
        <f>외인!DX77+기관!DX77</f>
        <v>253283.4</v>
      </c>
      <c r="DY77" s="28">
        <f>외인!DY77+기관!DY77</f>
        <v>385.12</v>
      </c>
      <c r="DZ77" s="28">
        <f>외인!DZ77+기관!DZ77</f>
        <v>17249.900000000001</v>
      </c>
      <c r="EA77" s="28">
        <f>외인!EA77+기관!EA77</f>
        <v>-12.71</v>
      </c>
      <c r="EB77" s="28">
        <f>외인!EB77+기관!EB77</f>
        <v>25615.78</v>
      </c>
      <c r="EC77" s="28">
        <f>외인!EC77+기관!EC77</f>
        <v>-23.84</v>
      </c>
      <c r="ED77" s="28">
        <f>외인!ED77+기관!ED77</f>
        <v>22259.08</v>
      </c>
      <c r="EE77" s="28">
        <f>외인!EE77+기관!EE77</f>
        <v>-7.9</v>
      </c>
      <c r="EF77" s="28">
        <f>외인!EF77+기관!EF77</f>
        <v>462731.34</v>
      </c>
      <c r="EG77" s="28">
        <f>외인!EG77+기관!EG77</f>
        <v>-446.90999999999997</v>
      </c>
      <c r="EH77" s="28">
        <f>외인!EH77+기관!EH77</f>
        <v>456641.28000000003</v>
      </c>
      <c r="EI77" s="28">
        <f>외인!EI77+기관!EI77</f>
        <v>-11.109999999999992</v>
      </c>
      <c r="EJ77" s="28">
        <f>외인!EJ77+기관!EJ77</f>
        <v>208052.62</v>
      </c>
      <c r="EK77" s="28">
        <f>외인!EK77+기관!EK77</f>
        <v>76.790000000000006</v>
      </c>
      <c r="EL77" s="28">
        <f>외인!EL77+기관!EL77</f>
        <v>64699.76</v>
      </c>
      <c r="EM77" s="28">
        <f>외인!EM77+기관!EM77</f>
        <v>-111.07</v>
      </c>
      <c r="EN77" s="28">
        <f>외인!EN77+기관!EN77</f>
        <v>92887.76</v>
      </c>
      <c r="EO77" s="28">
        <f>외인!EO77+기관!EO77</f>
        <v>-19.560000000000002</v>
      </c>
      <c r="EP77" s="28">
        <f>외인!EP77+기관!EP77</f>
        <v>355161.64</v>
      </c>
      <c r="EQ77" s="28">
        <f>외인!EQ77+기관!EQ77</f>
        <v>-329.97</v>
      </c>
      <c r="ER77" s="28">
        <f>외인!ER77+기관!ER77</f>
        <v>28053.84</v>
      </c>
      <c r="ES77" s="28">
        <f>외인!ES77+기관!ES77</f>
        <v>-40.99</v>
      </c>
      <c r="ET77" s="28">
        <f>외인!ET77+기관!ET77</f>
        <v>360396.26</v>
      </c>
      <c r="EU77" s="28">
        <f>외인!EU77+기관!EU77</f>
        <v>-283.12</v>
      </c>
      <c r="EV77" s="28">
        <f>외인!EV77+기관!EV77</f>
        <v>84323.74</v>
      </c>
      <c r="EW77" s="28">
        <f>외인!EW77+기관!EW77</f>
        <v>-25.880000000000003</v>
      </c>
      <c r="EX77" s="28">
        <f>외인!EX77+기관!EX77</f>
        <v>115358.58</v>
      </c>
      <c r="EY77" s="28">
        <f>외인!EY77+기관!EY77</f>
        <v>25.55</v>
      </c>
    </row>
    <row r="78" spans="1:155">
      <c r="A78" s="27">
        <f>외인!A78</f>
        <v>46146</v>
      </c>
      <c r="B78" s="28">
        <f>외인!B78+기관!B78</f>
        <v>11027473.02</v>
      </c>
      <c r="C78" s="28">
        <f>외인!C78+기관!C78</f>
        <v>5798.51</v>
      </c>
      <c r="D78" s="28">
        <f>외인!D78+기관!D78</f>
        <v>1347724.56</v>
      </c>
      <c r="E78" s="28">
        <f>외인!E78+기관!E78</f>
        <v>-945.2</v>
      </c>
      <c r="F78" s="28">
        <f>외인!F78+기관!F78</f>
        <v>4421273.26</v>
      </c>
      <c r="G78" s="28">
        <f>외인!G78+기관!G78</f>
        <v>3975.39</v>
      </c>
      <c r="H78" s="28">
        <f>외인!H78+기관!H78</f>
        <v>741775.78</v>
      </c>
      <c r="I78" s="28">
        <f>외인!I78+기관!I78</f>
        <v>916.72</v>
      </c>
      <c r="J78" s="28">
        <f>외인!J78+기관!J78</f>
        <v>90849.34</v>
      </c>
      <c r="K78" s="28">
        <f>외인!K78+기관!K78</f>
        <v>-113.27000000000001</v>
      </c>
      <c r="L78" s="28">
        <f>외인!L78+기관!L78</f>
        <v>682467.52</v>
      </c>
      <c r="M78" s="28">
        <f>외인!M78+기관!M78</f>
        <v>984.47</v>
      </c>
      <c r="N78" s="28">
        <f>외인!N78+기관!N78</f>
        <v>490845.18</v>
      </c>
      <c r="O78" s="28">
        <f>외인!O78+기관!O78</f>
        <v>12.520000000000001</v>
      </c>
      <c r="P78" s="28">
        <f>외인!P78+기관!P78</f>
        <v>378483.26</v>
      </c>
      <c r="Q78" s="28">
        <f>외인!Q78+기관!Q78</f>
        <v>-754.61</v>
      </c>
      <c r="R78" s="28">
        <f>외인!R78+기관!R78</f>
        <v>261793.46</v>
      </c>
      <c r="S78" s="28">
        <f>외인!S78+기관!S78</f>
        <v>-480.69</v>
      </c>
      <c r="T78" s="28">
        <f>외인!T78+기관!T78</f>
        <v>17891.5</v>
      </c>
      <c r="U78" s="28">
        <f>외인!U78+기관!U78</f>
        <v>15.030000000000001</v>
      </c>
      <c r="V78" s="28">
        <f>외인!V78+기관!V78</f>
        <v>262081.76</v>
      </c>
      <c r="W78" s="28">
        <f>외인!W78+기관!W78</f>
        <v>29.79</v>
      </c>
      <c r="X78" s="28">
        <f>외인!X78+기관!X78</f>
        <v>5048517.4400000004</v>
      </c>
      <c r="Y78" s="28">
        <f>외인!Y78+기관!Y78</f>
        <v>7599.4400000000005</v>
      </c>
      <c r="Z78" s="28">
        <f>외인!Z78+기관!Z78</f>
        <v>85384.24</v>
      </c>
      <c r="AA78" s="28">
        <f>외인!AA78+기관!AA78</f>
        <v>-22.559999999999995</v>
      </c>
      <c r="AB78" s="28">
        <f>외인!AB78+기관!AB78</f>
        <v>416329.14</v>
      </c>
      <c r="AC78" s="28">
        <f>외인!AC78+기관!AC78</f>
        <v>-223.65</v>
      </c>
      <c r="AD78" s="28">
        <f>외인!AD78+기관!AD78</f>
        <v>38672.42</v>
      </c>
      <c r="AE78" s="28">
        <f>외인!AE78+기관!AE78</f>
        <v>-55.01</v>
      </c>
      <c r="AF78" s="28">
        <f>외인!AF78+기관!AF78</f>
        <v>50575.74</v>
      </c>
      <c r="AG78" s="28">
        <f>외인!AG78+기관!AG78</f>
        <v>-44.21</v>
      </c>
      <c r="AH78" s="28">
        <f>외인!AH78+기관!AH78</f>
        <v>469854.98</v>
      </c>
      <c r="AI78" s="28">
        <f>외인!AI78+기관!AI78</f>
        <v>-220.73999999999998</v>
      </c>
      <c r="AJ78" s="28">
        <f>외인!AJ78+기관!AJ78</f>
        <v>218610.98</v>
      </c>
      <c r="AK78" s="28">
        <f>외인!AK78+기관!AK78</f>
        <v>-508.53999999999996</v>
      </c>
      <c r="AL78" s="28">
        <f>외인!AL78+기관!AL78</f>
        <v>185058.14</v>
      </c>
      <c r="AM78" s="28">
        <f>외인!AM78+기관!AM78</f>
        <v>-35.65</v>
      </c>
      <c r="AN78" s="28">
        <f>외인!AN78+기관!AN78</f>
        <v>346439.16</v>
      </c>
      <c r="AO78" s="28">
        <f>외인!AO78+기관!AO78</f>
        <v>49.44</v>
      </c>
      <c r="AP78" s="28">
        <f>외인!AP78+기관!AP78</f>
        <v>390176.48</v>
      </c>
      <c r="AQ78" s="28">
        <f>외인!AQ78+기관!AQ78</f>
        <v>-622.82999999999993</v>
      </c>
      <c r="AR78" s="28">
        <f>외인!AR78+기관!AR78</f>
        <v>49884.94</v>
      </c>
      <c r="AS78" s="28">
        <f>외인!AS78+기관!AS78</f>
        <v>-17.700000000000003</v>
      </c>
      <c r="AT78" s="28">
        <f>외인!AT78+기관!AT78</f>
        <v>173380.06</v>
      </c>
      <c r="AU78" s="28">
        <f>외인!AU78+기관!AU78</f>
        <v>32.47</v>
      </c>
      <c r="AV78" s="28">
        <f>외인!AV78+기관!AV78</f>
        <v>99588.12</v>
      </c>
      <c r="AW78" s="28">
        <f>외인!AW78+기관!AW78</f>
        <v>-12.850000000000001</v>
      </c>
      <c r="AX78" s="28">
        <f>외인!AX78+기관!AX78</f>
        <v>147795.35999999999</v>
      </c>
      <c r="AY78" s="28">
        <f>외인!AY78+기관!AY78</f>
        <v>-250.38</v>
      </c>
      <c r="AZ78" s="28">
        <f>외인!AZ78+기관!AZ78</f>
        <v>5457137.6799999997</v>
      </c>
      <c r="BA78" s="28">
        <f>외인!BA78+기관!BA78</f>
        <v>7543.96</v>
      </c>
      <c r="BB78" s="28">
        <f>외인!BB78+기관!BB78</f>
        <v>206198.88</v>
      </c>
      <c r="BC78" s="28">
        <f>외인!BC78+기관!BC78</f>
        <v>22.589999999999996</v>
      </c>
      <c r="BD78" s="28">
        <f>외인!BD78+기관!BD78</f>
        <v>78645</v>
      </c>
      <c r="BE78" s="28">
        <f>외인!BE78+기관!BE78</f>
        <v>-49.3</v>
      </c>
      <c r="BF78" s="28">
        <f>외인!BF78+기관!BF78</f>
        <v>0</v>
      </c>
      <c r="BG78" s="28">
        <f>외인!BG78+기관!BG78</f>
        <v>0</v>
      </c>
      <c r="BH78" s="28">
        <f>외인!BH78+기관!BH78</f>
        <v>221657.1</v>
      </c>
      <c r="BI78" s="28">
        <f>외인!BI78+기관!BI78</f>
        <v>493.42</v>
      </c>
      <c r="BJ78" s="28">
        <f>외인!BJ78+기관!BJ78</f>
        <v>284537.14</v>
      </c>
      <c r="BK78" s="28">
        <f>외인!BK78+기관!BK78</f>
        <v>220.14</v>
      </c>
      <c r="BL78" s="28">
        <f>외인!BL78+기관!BL78</f>
        <v>101465.72</v>
      </c>
      <c r="BM78" s="28">
        <f>외인!BM78+기관!BM78</f>
        <v>-81.839999999999989</v>
      </c>
      <c r="BN78" s="28">
        <f>외인!BN78+기관!BN78</f>
        <v>118542.2</v>
      </c>
      <c r="BO78" s="28">
        <f>외인!BO78+기관!BO78</f>
        <v>360.15</v>
      </c>
      <c r="BP78" s="28">
        <f>외인!BP78+기관!BP78</f>
        <v>168910.68</v>
      </c>
      <c r="BQ78" s="28">
        <f>외인!BQ78+기관!BQ78</f>
        <v>-296.05</v>
      </c>
      <c r="BR78" s="28">
        <f>외인!BR78+기관!BR78</f>
        <v>703005.44</v>
      </c>
      <c r="BS78" s="28">
        <f>외인!BS78+기관!BS78</f>
        <v>-840.58</v>
      </c>
      <c r="BT78" s="28">
        <f>외인!BT78+기관!BT78</f>
        <v>5140395.0999999996</v>
      </c>
      <c r="BU78" s="28">
        <f>외인!BU78+기관!BU78</f>
        <v>7552.5</v>
      </c>
      <c r="BV78" s="28">
        <f>외인!BV78+기관!BV78</f>
        <v>929495.36</v>
      </c>
      <c r="BW78" s="28">
        <f>외인!BW78+기관!BW78</f>
        <v>-62.400000000000006</v>
      </c>
      <c r="BX78" s="28">
        <f>외인!BX78+기관!BX78</f>
        <v>150580.46</v>
      </c>
      <c r="BY78" s="28">
        <f>외인!BY78+기관!BY78</f>
        <v>-169.70000000000002</v>
      </c>
      <c r="BZ78" s="28">
        <f>외인!BZ78+기관!BZ78</f>
        <v>531497.30000000005</v>
      </c>
      <c r="CA78" s="28">
        <f>외인!CA78+기관!CA78</f>
        <v>13.790000000000006</v>
      </c>
      <c r="CB78" s="28">
        <f>외인!CB78+기관!CB78</f>
        <v>25932.36</v>
      </c>
      <c r="CC78" s="28">
        <f>외인!CC78+기관!CC78</f>
        <v>-32.840000000000003</v>
      </c>
      <c r="CD78" s="28">
        <f>외인!CD78+기관!CD78</f>
        <v>58693.599999999999</v>
      </c>
      <c r="CE78" s="28">
        <f>외인!CE78+기관!CE78</f>
        <v>-178.05</v>
      </c>
      <c r="CF78" s="28">
        <f>외인!CF78+기관!CF78</f>
        <v>56582.92</v>
      </c>
      <c r="CG78" s="28">
        <f>외인!CG78+기관!CG78</f>
        <v>45.499999999999993</v>
      </c>
      <c r="CH78" s="28">
        <f>외인!CH78+기관!CH78</f>
        <v>141658.34</v>
      </c>
      <c r="CI78" s="28">
        <f>외인!CI78+기관!CI78</f>
        <v>3.24</v>
      </c>
      <c r="CJ78" s="28">
        <f>외인!CJ78+기관!CJ78</f>
        <v>724378.66</v>
      </c>
      <c r="CK78" s="28">
        <f>외인!CK78+기관!CK78</f>
        <v>-1022.8299999999999</v>
      </c>
      <c r="CL78" s="28">
        <f>외인!CL78+기관!CL78</f>
        <v>476422.04</v>
      </c>
      <c r="CM78" s="28">
        <f>외인!CM78+기관!CM78</f>
        <v>-330.67</v>
      </c>
      <c r="CN78" s="28">
        <f>외인!CN78+기관!CN78</f>
        <v>257054.74</v>
      </c>
      <c r="CO78" s="28">
        <f>외인!CO78+기관!CO78</f>
        <v>57.05</v>
      </c>
      <c r="CP78" s="28">
        <f>외인!CP78+기관!CP78</f>
        <v>207328.58</v>
      </c>
      <c r="CQ78" s="28">
        <f>외인!CQ78+기관!CQ78</f>
        <v>22.940000000000005</v>
      </c>
      <c r="CR78" s="28">
        <f>외인!CR78+기관!CR78</f>
        <v>335466.14</v>
      </c>
      <c r="CS78" s="28">
        <f>외인!CS78+기관!CS78</f>
        <v>-408.52</v>
      </c>
      <c r="CT78" s="28">
        <f>외인!CT78+기관!CT78</f>
        <v>346869.98</v>
      </c>
      <c r="CU78" s="28">
        <f>외인!CU78+기관!CU78</f>
        <v>-100.92999999999999</v>
      </c>
      <c r="CV78" s="28">
        <f>외인!CV78+기관!CV78</f>
        <v>5140395.0999999996</v>
      </c>
      <c r="CW78" s="28">
        <f>외인!CW78+기관!CW78</f>
        <v>7552.5</v>
      </c>
      <c r="CX78" s="28">
        <f>외인!CX78+기관!CX78</f>
        <v>523322.66</v>
      </c>
      <c r="CY78" s="28">
        <f>외인!CY78+기관!CY78</f>
        <v>237.2</v>
      </c>
      <c r="CZ78" s="28">
        <f>외인!CZ78+기관!CZ78</f>
        <v>39429.22</v>
      </c>
      <c r="DA78" s="28">
        <f>외인!DA78+기관!DA78</f>
        <v>-100.05000000000001</v>
      </c>
      <c r="DB78" s="28">
        <f>외인!DB78+기관!DB78</f>
        <v>78645</v>
      </c>
      <c r="DC78" s="28">
        <f>외인!DC78+기관!DC78</f>
        <v>-49.3</v>
      </c>
      <c r="DD78" s="28">
        <f>외인!DD78+기관!DD78</f>
        <v>17891.5</v>
      </c>
      <c r="DE78" s="28">
        <f>외인!DE78+기관!DE78</f>
        <v>15.030000000000001</v>
      </c>
      <c r="DF78" s="28">
        <f>외인!DF78+기관!DF78</f>
        <v>113405.54</v>
      </c>
      <c r="DG78" s="28">
        <f>외인!DG78+기관!DG78</f>
        <v>-138.43</v>
      </c>
      <c r="DH78" s="28">
        <f>외인!DH78+기관!DH78</f>
        <v>42027.68</v>
      </c>
      <c r="DI78" s="28">
        <f>외인!DI78+기관!DI78</f>
        <v>-169.64</v>
      </c>
      <c r="DJ78" s="28">
        <f>외인!DJ78+기관!DJ78</f>
        <v>1469809.84</v>
      </c>
      <c r="DK78" s="28">
        <f>외인!DK78+기관!DK78</f>
        <v>-759.91000000000008</v>
      </c>
      <c r="DL78" s="28">
        <f>외인!DL78+기관!DL78</f>
        <v>207226.08</v>
      </c>
      <c r="DM78" s="28">
        <f>외인!DM78+기관!DM78</f>
        <v>57.239999999999995</v>
      </c>
      <c r="DN78" s="28">
        <f>외인!DN78+기관!DN78</f>
        <v>5140395.0999999996</v>
      </c>
      <c r="DO78" s="28">
        <f>외인!DO78+기관!DO78</f>
        <v>7552.5</v>
      </c>
      <c r="DP78" s="28">
        <f>외인!DP78+기관!DP78</f>
        <v>159347.9</v>
      </c>
      <c r="DQ78" s="28">
        <f>외인!DQ78+기관!DQ78</f>
        <v>-237.74</v>
      </c>
      <c r="DR78" s="28">
        <f>외인!DR78+기관!DR78</f>
        <v>93910.24</v>
      </c>
      <c r="DS78" s="28">
        <f>외인!DS78+기관!DS78</f>
        <v>-84.669999999999987</v>
      </c>
      <c r="DT78" s="28">
        <f>외인!DT78+기관!DT78</f>
        <v>261793.46</v>
      </c>
      <c r="DU78" s="28">
        <f>외인!DU78+기관!DU78</f>
        <v>-480.69</v>
      </c>
      <c r="DV78" s="28">
        <f>외인!DV78+기관!DV78</f>
        <v>73127.460000000006</v>
      </c>
      <c r="DW78" s="28">
        <f>외인!DW78+기관!DW78</f>
        <v>72.510000000000005</v>
      </c>
      <c r="DX78" s="28">
        <f>외인!DX78+기관!DX78</f>
        <v>262081.76</v>
      </c>
      <c r="DY78" s="28">
        <f>외인!DY78+기관!DY78</f>
        <v>29.79</v>
      </c>
      <c r="DZ78" s="28">
        <f>외인!DZ78+기관!DZ78</f>
        <v>17596.48</v>
      </c>
      <c r="EA78" s="28">
        <f>외인!EA78+기관!EA78</f>
        <v>-9.23</v>
      </c>
      <c r="EB78" s="28">
        <f>외인!EB78+기관!EB78</f>
        <v>25453.32</v>
      </c>
      <c r="EC78" s="28">
        <f>외인!EC78+기관!EC78</f>
        <v>-36.71</v>
      </c>
      <c r="ED78" s="28">
        <f>외인!ED78+기관!ED78</f>
        <v>22528.22</v>
      </c>
      <c r="EE78" s="28">
        <f>외인!EE78+기관!EE78</f>
        <v>-0.88999999999999879</v>
      </c>
      <c r="EF78" s="28">
        <f>외인!EF78+기관!EF78</f>
        <v>460493.74</v>
      </c>
      <c r="EG78" s="28">
        <f>외인!EG78+기관!EG78</f>
        <v>-689.58999999999992</v>
      </c>
      <c r="EH78" s="28">
        <f>외인!EH78+기관!EH78</f>
        <v>508695.98</v>
      </c>
      <c r="EI78" s="28">
        <f>외인!EI78+기관!EI78</f>
        <v>-50.789999999999992</v>
      </c>
      <c r="EJ78" s="28">
        <f>외인!EJ78+기관!EJ78</f>
        <v>208642.6</v>
      </c>
      <c r="EK78" s="28">
        <f>외인!EK78+기관!EK78</f>
        <v>-64.98</v>
      </c>
      <c r="EL78" s="28">
        <f>외인!EL78+기관!EL78</f>
        <v>63893.919999999998</v>
      </c>
      <c r="EM78" s="28">
        <f>외인!EM78+기관!EM78</f>
        <v>-181.19</v>
      </c>
      <c r="EN78" s="28">
        <f>외인!EN78+기관!EN78</f>
        <v>93910.24</v>
      </c>
      <c r="EO78" s="28">
        <f>외인!EO78+기관!EO78</f>
        <v>-84.669999999999987</v>
      </c>
      <c r="EP78" s="28">
        <f>외인!EP78+기관!EP78</f>
        <v>365610.28</v>
      </c>
      <c r="EQ78" s="28">
        <f>외인!EQ78+기관!EQ78</f>
        <v>-47.47</v>
      </c>
      <c r="ER78" s="28">
        <f>외인!ER78+기관!ER78</f>
        <v>28497.5</v>
      </c>
      <c r="ES78" s="28">
        <f>외인!ES78+기관!ES78</f>
        <v>-19.740000000000002</v>
      </c>
      <c r="ET78" s="28">
        <f>외인!ET78+기관!ET78</f>
        <v>390176.48</v>
      </c>
      <c r="EU78" s="28">
        <f>외인!EU78+기관!EU78</f>
        <v>-622.82999999999993</v>
      </c>
      <c r="EV78" s="28">
        <f>외인!EV78+기관!EV78</f>
        <v>85384.24</v>
      </c>
      <c r="EW78" s="28">
        <f>외인!EW78+기관!EW78</f>
        <v>-22.559999999999995</v>
      </c>
      <c r="EX78" s="28">
        <f>외인!EX78+기관!EX78</f>
        <v>121944.34</v>
      </c>
      <c r="EY78" s="28">
        <f>외인!EY78+기관!EY78</f>
        <v>45.5</v>
      </c>
    </row>
    <row r="79" spans="1:155">
      <c r="A79" s="27">
        <f>외인!A79</f>
        <v>46148</v>
      </c>
      <c r="B79" s="28">
        <f>외인!B79+기관!B79</f>
        <v>11737484.66</v>
      </c>
      <c r="C79" s="28">
        <f>외인!C79+기관!C79</f>
        <v>4626.3500000000004</v>
      </c>
      <c r="D79" s="28">
        <f>외인!D79+기관!D79</f>
        <v>1343434.26</v>
      </c>
      <c r="E79" s="28">
        <f>외인!E79+기관!E79</f>
        <v>-1462.86</v>
      </c>
      <c r="F79" s="28">
        <f>외인!F79+기관!F79</f>
        <v>4853459.4800000004</v>
      </c>
      <c r="G79" s="28">
        <f>외인!G79+기관!G79</f>
        <v>4726.2199999999993</v>
      </c>
      <c r="H79" s="28">
        <f>외인!H79+기관!H79</f>
        <v>756031.1</v>
      </c>
      <c r="I79" s="28">
        <f>외인!I79+기관!I79</f>
        <v>1077.06</v>
      </c>
      <c r="J79" s="28">
        <f>외인!J79+기관!J79</f>
        <v>88980.92</v>
      </c>
      <c r="K79" s="28">
        <f>외인!K79+기관!K79</f>
        <v>-118.51</v>
      </c>
      <c r="L79" s="28">
        <f>외인!L79+기관!L79</f>
        <v>697261.02</v>
      </c>
      <c r="M79" s="28">
        <f>외인!M79+기관!M79</f>
        <v>1159.1100000000001</v>
      </c>
      <c r="N79" s="28">
        <f>외인!N79+기관!N79</f>
        <v>495610.52</v>
      </c>
      <c r="O79" s="28">
        <f>외인!O79+기관!O79</f>
        <v>108.74999999999999</v>
      </c>
      <c r="P79" s="28">
        <f>외인!P79+기관!P79</f>
        <v>373784.72</v>
      </c>
      <c r="Q79" s="28">
        <f>외인!Q79+기관!Q79</f>
        <v>-858.24</v>
      </c>
      <c r="R79" s="28">
        <f>외인!R79+기관!R79</f>
        <v>262965.5</v>
      </c>
      <c r="S79" s="28">
        <f>외인!S79+기관!S79</f>
        <v>-570.51</v>
      </c>
      <c r="T79" s="28">
        <f>외인!T79+기관!T79</f>
        <v>17630.68</v>
      </c>
      <c r="U79" s="28">
        <f>외인!U79+기관!U79</f>
        <v>15.52</v>
      </c>
      <c r="V79" s="28">
        <f>외인!V79+기관!V79</f>
        <v>265318.02</v>
      </c>
      <c r="W79" s="28">
        <f>외인!W79+기관!W79</f>
        <v>105.80000000000001</v>
      </c>
      <c r="X79" s="28">
        <f>외인!X79+기관!X79</f>
        <v>5666258.3200000003</v>
      </c>
      <c r="Y79" s="28">
        <f>외인!Y79+기관!Y79</f>
        <v>6819.5</v>
      </c>
      <c r="Z79" s="28">
        <f>외인!Z79+기관!Z79</f>
        <v>85146.76</v>
      </c>
      <c r="AA79" s="28">
        <f>외인!AA79+기관!AA79</f>
        <v>-44.45</v>
      </c>
      <c r="AB79" s="28">
        <f>외인!AB79+기관!AB79</f>
        <v>414184.26</v>
      </c>
      <c r="AC79" s="28">
        <f>외인!AC79+기관!AC79</f>
        <v>-90.179999999999993</v>
      </c>
      <c r="AD79" s="28">
        <f>외인!AD79+기관!AD79</f>
        <v>38286.22</v>
      </c>
      <c r="AE79" s="28">
        <f>외인!AE79+기관!AE79</f>
        <v>-50.04</v>
      </c>
      <c r="AF79" s="28">
        <f>외인!AF79+기관!AF79</f>
        <v>49307.199999999997</v>
      </c>
      <c r="AG79" s="28">
        <f>외인!AG79+기관!AG79</f>
        <v>-43.39</v>
      </c>
      <c r="AH79" s="28">
        <f>외인!AH79+기관!AH79</f>
        <v>452803.22</v>
      </c>
      <c r="AI79" s="28">
        <f>외인!AI79+기관!AI79</f>
        <v>-288.20999999999998</v>
      </c>
      <c r="AJ79" s="28">
        <f>외인!AJ79+기관!AJ79</f>
        <v>214383.14</v>
      </c>
      <c r="AK79" s="28">
        <f>외인!AK79+기관!AK79</f>
        <v>-637.54</v>
      </c>
      <c r="AL79" s="28">
        <f>외인!AL79+기관!AL79</f>
        <v>183814.84</v>
      </c>
      <c r="AM79" s="28">
        <f>외인!AM79+기관!AM79</f>
        <v>-85.48</v>
      </c>
      <c r="AN79" s="28">
        <f>외인!AN79+기관!AN79</f>
        <v>351250.52</v>
      </c>
      <c r="AO79" s="28">
        <f>외인!AO79+기관!AO79</f>
        <v>175.07999999999998</v>
      </c>
      <c r="AP79" s="28">
        <f>외인!AP79+기관!AP79</f>
        <v>416359.38</v>
      </c>
      <c r="AQ79" s="28">
        <f>외인!AQ79+기관!AQ79</f>
        <v>-617.79000000000008</v>
      </c>
      <c r="AR79" s="28">
        <f>외인!AR79+기관!AR79</f>
        <v>49221.2</v>
      </c>
      <c r="AS79" s="28">
        <f>외인!AS79+기관!AS79</f>
        <v>-32.590000000000003</v>
      </c>
      <c r="AT79" s="28">
        <f>외인!AT79+기관!AT79</f>
        <v>173923.26</v>
      </c>
      <c r="AU79" s="28">
        <f>외인!AU79+기관!AU79</f>
        <v>175.98</v>
      </c>
      <c r="AV79" s="28">
        <f>외인!AV79+기관!AV79</f>
        <v>97208.1</v>
      </c>
      <c r="AW79" s="28">
        <f>외인!AW79+기관!AW79</f>
        <v>-56.84</v>
      </c>
      <c r="AX79" s="28">
        <f>외인!AX79+기관!AX79</f>
        <v>147071.9</v>
      </c>
      <c r="AY79" s="28">
        <f>외인!AY79+기관!AY79</f>
        <v>-212.28</v>
      </c>
      <c r="AZ79" s="28">
        <f>외인!AZ79+기관!AZ79</f>
        <v>6076271.46</v>
      </c>
      <c r="BA79" s="28">
        <f>외인!BA79+기관!BA79</f>
        <v>6542.16</v>
      </c>
      <c r="BB79" s="28">
        <f>외인!BB79+기관!BB79</f>
        <v>219491.28</v>
      </c>
      <c r="BC79" s="28">
        <f>외인!BC79+기관!BC79</f>
        <v>-16.960000000000004</v>
      </c>
      <c r="BD79" s="28">
        <f>외인!BD79+기관!BD79</f>
        <v>78879.360000000001</v>
      </c>
      <c r="BE79" s="28">
        <f>외인!BE79+기관!BE79</f>
        <v>-64.78</v>
      </c>
      <c r="BF79" s="28">
        <f>외인!BF79+기관!BF79</f>
        <v>0</v>
      </c>
      <c r="BG79" s="28">
        <f>외인!BG79+기관!BG79</f>
        <v>0</v>
      </c>
      <c r="BH79" s="28">
        <f>외인!BH79+기관!BH79</f>
        <v>225308.64</v>
      </c>
      <c r="BI79" s="28">
        <f>외인!BI79+기관!BI79</f>
        <v>464.86</v>
      </c>
      <c r="BJ79" s="28">
        <f>외인!BJ79+기관!BJ79</f>
        <v>290165.44</v>
      </c>
      <c r="BK79" s="28">
        <f>외인!BK79+기관!BK79</f>
        <v>340.37</v>
      </c>
      <c r="BL79" s="28">
        <f>외인!BL79+기관!BL79</f>
        <v>105686.12</v>
      </c>
      <c r="BM79" s="28">
        <f>외인!BM79+기관!BM79</f>
        <v>-20.010000000000002</v>
      </c>
      <c r="BN79" s="28">
        <f>외인!BN79+기관!BN79</f>
        <v>118570.2</v>
      </c>
      <c r="BO79" s="28">
        <f>외인!BO79+기관!BO79</f>
        <v>307.09000000000003</v>
      </c>
      <c r="BP79" s="28">
        <f>외인!BP79+기관!BP79</f>
        <v>168522.76</v>
      </c>
      <c r="BQ79" s="28">
        <f>외인!BQ79+기관!BQ79</f>
        <v>-224.7</v>
      </c>
      <c r="BR79" s="28">
        <f>외인!BR79+기관!BR79</f>
        <v>727001.92</v>
      </c>
      <c r="BS79" s="28">
        <f>외인!BS79+기관!BS79</f>
        <v>-1035.04</v>
      </c>
      <c r="BT79" s="28">
        <f>외인!BT79+기관!BT79</f>
        <v>5758190.5999999996</v>
      </c>
      <c r="BU79" s="28">
        <f>외인!BU79+기관!BU79</f>
        <v>6792.17</v>
      </c>
      <c r="BV79" s="28">
        <f>외인!BV79+기관!BV79</f>
        <v>970167.2</v>
      </c>
      <c r="BW79" s="28">
        <f>외인!BW79+기관!BW79</f>
        <v>-197.34999999999997</v>
      </c>
      <c r="BX79" s="28">
        <f>외인!BX79+기관!BX79</f>
        <v>147672.6</v>
      </c>
      <c r="BY79" s="28">
        <f>외인!BY79+기관!BY79</f>
        <v>-200.01</v>
      </c>
      <c r="BZ79" s="28">
        <f>외인!BZ79+기관!BZ79</f>
        <v>535065.38</v>
      </c>
      <c r="CA79" s="28">
        <f>외인!CA79+기관!CA79</f>
        <v>89.59</v>
      </c>
      <c r="CB79" s="28">
        <f>외인!CB79+기관!CB79</f>
        <v>25317.82</v>
      </c>
      <c r="CC79" s="28">
        <f>외인!CC79+기관!CC79</f>
        <v>-60.339999999999996</v>
      </c>
      <c r="CD79" s="28">
        <f>외인!CD79+기관!CD79</f>
        <v>56647.74</v>
      </c>
      <c r="CE79" s="28">
        <f>외인!CE79+기관!CE79</f>
        <v>-228.05</v>
      </c>
      <c r="CF79" s="28">
        <f>외인!CF79+기관!CF79</f>
        <v>55527.08</v>
      </c>
      <c r="CG79" s="28">
        <f>외인!CG79+기관!CG79</f>
        <v>74.239999999999995</v>
      </c>
      <c r="CH79" s="28">
        <f>외인!CH79+기관!CH79</f>
        <v>138305.82</v>
      </c>
      <c r="CI79" s="28">
        <f>외인!CI79+기관!CI79</f>
        <v>-53.8</v>
      </c>
      <c r="CJ79" s="28">
        <f>외인!CJ79+기관!CJ79</f>
        <v>710990.82</v>
      </c>
      <c r="CK79" s="28">
        <f>외인!CK79+기관!CK79</f>
        <v>-1263.96</v>
      </c>
      <c r="CL79" s="28">
        <f>외인!CL79+기관!CL79</f>
        <v>473058.3</v>
      </c>
      <c r="CM79" s="28">
        <f>외인!CM79+기관!CM79</f>
        <v>-184.19</v>
      </c>
      <c r="CN79" s="28">
        <f>외인!CN79+기관!CN79</f>
        <v>284546.3</v>
      </c>
      <c r="CO79" s="28">
        <f>외인!CO79+기관!CO79</f>
        <v>51.92</v>
      </c>
      <c r="CP79" s="28">
        <f>외인!CP79+기관!CP79</f>
        <v>220604.96</v>
      </c>
      <c r="CQ79" s="28">
        <f>외인!CQ79+기관!CQ79</f>
        <v>-16.520000000000003</v>
      </c>
      <c r="CR79" s="28">
        <f>외인!CR79+기관!CR79</f>
        <v>334837.26</v>
      </c>
      <c r="CS79" s="28">
        <f>외인!CS79+기관!CS79</f>
        <v>-513.73</v>
      </c>
      <c r="CT79" s="28">
        <f>외인!CT79+기관!CT79</f>
        <v>352021.08</v>
      </c>
      <c r="CU79" s="28">
        <f>외인!CU79+기관!CU79</f>
        <v>-347.65000000000003</v>
      </c>
      <c r="CV79" s="28">
        <f>외인!CV79+기관!CV79</f>
        <v>5758190.5999999996</v>
      </c>
      <c r="CW79" s="28">
        <f>외인!CW79+기관!CW79</f>
        <v>6792.17</v>
      </c>
      <c r="CX79" s="28">
        <f>외인!CX79+기관!CX79</f>
        <v>534840.42000000004</v>
      </c>
      <c r="CY79" s="28">
        <f>외인!CY79+기관!CY79</f>
        <v>423.15999999999997</v>
      </c>
      <c r="CZ79" s="28">
        <f>외인!CZ79+기관!CZ79</f>
        <v>39974.400000000001</v>
      </c>
      <c r="DA79" s="28">
        <f>외인!DA79+기관!DA79</f>
        <v>-108.41</v>
      </c>
      <c r="DB79" s="28">
        <f>외인!DB79+기관!DB79</f>
        <v>78879.360000000001</v>
      </c>
      <c r="DC79" s="28">
        <f>외인!DC79+기관!DC79</f>
        <v>-64.78</v>
      </c>
      <c r="DD79" s="28">
        <f>외인!DD79+기관!DD79</f>
        <v>17630.68</v>
      </c>
      <c r="DE79" s="28">
        <f>외인!DE79+기관!DE79</f>
        <v>15.52</v>
      </c>
      <c r="DF79" s="28">
        <f>외인!DF79+기관!DF79</f>
        <v>111191.7</v>
      </c>
      <c r="DG79" s="28">
        <f>외인!DG79+기관!DG79</f>
        <v>-152.81</v>
      </c>
      <c r="DH79" s="28">
        <f>외인!DH79+기관!DH79</f>
        <v>40406.58</v>
      </c>
      <c r="DI79" s="28">
        <f>외인!DI79+기관!DI79</f>
        <v>-208.63</v>
      </c>
      <c r="DJ79" s="28">
        <f>외인!DJ79+기관!DJ79</f>
        <v>1494314.52</v>
      </c>
      <c r="DK79" s="28">
        <f>외인!DK79+기관!DK79</f>
        <v>-583.26</v>
      </c>
      <c r="DL79" s="28">
        <f>외인!DL79+기관!DL79</f>
        <v>234769.02</v>
      </c>
      <c r="DM79" s="28">
        <f>외인!DM79+기관!DM79</f>
        <v>67.64</v>
      </c>
      <c r="DN79" s="28">
        <f>외인!DN79+기관!DN79</f>
        <v>5758190.5999999996</v>
      </c>
      <c r="DO79" s="28">
        <f>외인!DO79+기관!DO79</f>
        <v>6792.17</v>
      </c>
      <c r="DP79" s="28">
        <f>외인!DP79+기관!DP79</f>
        <v>155324.84</v>
      </c>
      <c r="DQ79" s="28">
        <f>외인!DQ79+기관!DQ79</f>
        <v>-402.36</v>
      </c>
      <c r="DR79" s="28">
        <f>외인!DR79+기관!DR79</f>
        <v>91559.72</v>
      </c>
      <c r="DS79" s="28">
        <f>외인!DS79+기관!DS79</f>
        <v>-145.97999999999999</v>
      </c>
      <c r="DT79" s="28">
        <f>외인!DT79+기관!DT79</f>
        <v>262965.5</v>
      </c>
      <c r="DU79" s="28">
        <f>외인!DU79+기관!DU79</f>
        <v>-570.51</v>
      </c>
      <c r="DV79" s="28">
        <f>외인!DV79+기관!DV79</f>
        <v>71339.259999999995</v>
      </c>
      <c r="DW79" s="28">
        <f>외인!DW79+기관!DW79</f>
        <v>57.31</v>
      </c>
      <c r="DX79" s="28">
        <f>외인!DX79+기관!DX79</f>
        <v>265318.02</v>
      </c>
      <c r="DY79" s="28">
        <f>외인!DY79+기관!DY79</f>
        <v>105.80000000000001</v>
      </c>
      <c r="DZ79" s="28">
        <f>외인!DZ79+기관!DZ79</f>
        <v>17107.32</v>
      </c>
      <c r="EA79" s="28">
        <f>외인!EA79+기관!EA79</f>
        <v>-25.42</v>
      </c>
      <c r="EB79" s="28">
        <f>외인!EB79+기관!EB79</f>
        <v>24678.94</v>
      </c>
      <c r="EC79" s="28">
        <f>외인!EC79+기관!EC79</f>
        <v>-52.68</v>
      </c>
      <c r="ED79" s="28">
        <f>외인!ED79+기관!ED79</f>
        <v>21775.64</v>
      </c>
      <c r="EE79" s="28">
        <f>외인!EE79+기관!EE79</f>
        <v>-24.21</v>
      </c>
      <c r="EF79" s="28">
        <f>외인!EF79+기관!EF79</f>
        <v>453040.82</v>
      </c>
      <c r="EG79" s="28">
        <f>외인!EG79+기관!EG79</f>
        <v>-761.3</v>
      </c>
      <c r="EH79" s="28">
        <f>외인!EH79+기관!EH79</f>
        <v>556122.19999999995</v>
      </c>
      <c r="EI79" s="28">
        <f>외인!EI79+기관!EI79</f>
        <v>-382.44999999999993</v>
      </c>
      <c r="EJ79" s="28">
        <f>외인!EJ79+기관!EJ79</f>
        <v>203585.2</v>
      </c>
      <c r="EK79" s="28">
        <f>외인!EK79+기관!EK79</f>
        <v>-170.92000000000002</v>
      </c>
      <c r="EL79" s="28">
        <f>외인!EL79+기관!EL79</f>
        <v>61723.78</v>
      </c>
      <c r="EM79" s="28">
        <f>외인!EM79+기관!EM79</f>
        <v>-231.64</v>
      </c>
      <c r="EN79" s="28">
        <f>외인!EN79+기관!EN79</f>
        <v>91559.72</v>
      </c>
      <c r="EO79" s="28">
        <f>외인!EO79+기관!EO79</f>
        <v>-145.97999999999999</v>
      </c>
      <c r="EP79" s="28">
        <f>외인!EP79+기관!EP79</f>
        <v>360636.4</v>
      </c>
      <c r="EQ79" s="28">
        <f>외인!EQ79+기관!EQ79</f>
        <v>189.48000000000002</v>
      </c>
      <c r="ER79" s="28">
        <f>외인!ER79+기관!ER79</f>
        <v>28351.94</v>
      </c>
      <c r="ES79" s="28">
        <f>외인!ES79+기관!ES79</f>
        <v>-30.33</v>
      </c>
      <c r="ET79" s="28">
        <f>외인!ET79+기관!ET79</f>
        <v>416359.38</v>
      </c>
      <c r="EU79" s="28">
        <f>외인!EU79+기관!EU79</f>
        <v>-617.79000000000008</v>
      </c>
      <c r="EV79" s="28">
        <f>외인!EV79+기관!EV79</f>
        <v>85146.76</v>
      </c>
      <c r="EW79" s="28">
        <f>외인!EW79+기관!EW79</f>
        <v>-44.45</v>
      </c>
      <c r="EX79" s="28">
        <f>외인!EX79+기관!EX79</f>
        <v>135458.20000000001</v>
      </c>
      <c r="EY79" s="28">
        <f>외인!EY79+기관!EY79</f>
        <v>27.929999999999996</v>
      </c>
    </row>
    <row r="80" spans="1:155">
      <c r="A80" s="27">
        <f>외인!A80</f>
        <v>46149</v>
      </c>
      <c r="B80" s="28">
        <f>외인!B80+기관!B80</f>
        <v>11904977.859999999</v>
      </c>
      <c r="C80" s="28">
        <f>외인!C80+기관!C80</f>
        <v>-1349.4799999999998</v>
      </c>
      <c r="D80" s="28">
        <f>외인!D80+기관!D80</f>
        <v>1333312.3600000001</v>
      </c>
      <c r="E80" s="28">
        <f>외인!E80+기관!E80</f>
        <v>-671.36999999999989</v>
      </c>
      <c r="F80" s="28">
        <f>외인!F80+기관!F80</f>
        <v>4942794.5599999996</v>
      </c>
      <c r="G80" s="28">
        <f>외인!G80+기관!G80</f>
        <v>1417.8899999999999</v>
      </c>
      <c r="H80" s="28">
        <f>외인!H80+기관!H80</f>
        <v>758732.72</v>
      </c>
      <c r="I80" s="28">
        <f>외인!I80+기관!I80</f>
        <v>605.18000000000006</v>
      </c>
      <c r="J80" s="28">
        <f>외인!J80+기관!J80</f>
        <v>87547.64</v>
      </c>
      <c r="K80" s="28">
        <f>외인!K80+기관!K80</f>
        <v>-181.04000000000002</v>
      </c>
      <c r="L80" s="28">
        <f>외인!L80+기관!L80</f>
        <v>701600.9</v>
      </c>
      <c r="M80" s="28">
        <f>외인!M80+기관!M80</f>
        <v>662.04</v>
      </c>
      <c r="N80" s="28">
        <f>외인!N80+기관!N80</f>
        <v>509421.4</v>
      </c>
      <c r="O80" s="28">
        <f>외인!O80+기관!O80</f>
        <v>-450.94</v>
      </c>
      <c r="P80" s="28">
        <f>외인!P80+기관!P80</f>
        <v>375295.02</v>
      </c>
      <c r="Q80" s="28">
        <f>외인!Q80+기관!Q80</f>
        <v>-660.78</v>
      </c>
      <c r="R80" s="28">
        <f>외인!R80+기관!R80</f>
        <v>261616.56</v>
      </c>
      <c r="S80" s="28">
        <f>외인!S80+기관!S80</f>
        <v>-741.18000000000006</v>
      </c>
      <c r="T80" s="28">
        <f>외인!T80+기관!T80</f>
        <v>17637.52</v>
      </c>
      <c r="U80" s="28">
        <f>외인!U80+기관!U80</f>
        <v>9.379999999999999</v>
      </c>
      <c r="V80" s="28">
        <f>외인!V80+기관!V80</f>
        <v>262224.53999999998</v>
      </c>
      <c r="W80" s="28">
        <f>외인!W80+기관!W80</f>
        <v>96.570000000000022</v>
      </c>
      <c r="X80" s="28">
        <f>외인!X80+기관!X80</f>
        <v>5804747.1799999997</v>
      </c>
      <c r="Y80" s="28">
        <f>외인!Y80+기관!Y80</f>
        <v>3137.7200000000003</v>
      </c>
      <c r="Z80" s="28">
        <f>외인!Z80+기관!Z80</f>
        <v>86294.96</v>
      </c>
      <c r="AA80" s="28">
        <f>외인!AA80+기관!AA80</f>
        <v>-37.14</v>
      </c>
      <c r="AB80" s="28">
        <f>외인!AB80+기관!AB80</f>
        <v>419335.54</v>
      </c>
      <c r="AC80" s="28">
        <f>외인!AC80+기관!AC80</f>
        <v>-108.8</v>
      </c>
      <c r="AD80" s="28">
        <f>외인!AD80+기관!AD80</f>
        <v>40307.14</v>
      </c>
      <c r="AE80" s="28">
        <f>외인!AE80+기관!AE80</f>
        <v>28.189999999999998</v>
      </c>
      <c r="AF80" s="28">
        <f>외인!AF80+기관!AF80</f>
        <v>50533.8</v>
      </c>
      <c r="AG80" s="28">
        <f>외인!AG80+기관!AG80</f>
        <v>-10.67</v>
      </c>
      <c r="AH80" s="28">
        <f>외인!AH80+기관!AH80</f>
        <v>469197.48</v>
      </c>
      <c r="AI80" s="28">
        <f>외인!AI80+기관!AI80</f>
        <v>-129.17000000000002</v>
      </c>
      <c r="AJ80" s="28">
        <f>외인!AJ80+기관!AJ80</f>
        <v>210250.34</v>
      </c>
      <c r="AK80" s="28">
        <f>외인!AK80+기관!AK80</f>
        <v>-785.44</v>
      </c>
      <c r="AL80" s="28">
        <f>외인!AL80+기관!AL80</f>
        <v>186082.72</v>
      </c>
      <c r="AM80" s="28">
        <f>외인!AM80+기관!AM80</f>
        <v>-96.559999999999988</v>
      </c>
      <c r="AN80" s="28">
        <f>외인!AN80+기관!AN80</f>
        <v>362583.42</v>
      </c>
      <c r="AO80" s="28">
        <f>외인!AO80+기관!AO80</f>
        <v>-356.3</v>
      </c>
      <c r="AP80" s="28">
        <f>외인!AP80+기관!AP80</f>
        <v>416355.18</v>
      </c>
      <c r="AQ80" s="28">
        <f>외인!AQ80+기관!AQ80</f>
        <v>-294.98</v>
      </c>
      <c r="AR80" s="28">
        <f>외인!AR80+기관!AR80</f>
        <v>51095.62</v>
      </c>
      <c r="AS80" s="28">
        <f>외인!AS80+기관!AS80</f>
        <v>29.2</v>
      </c>
      <c r="AT80" s="28">
        <f>외인!AT80+기관!AT80</f>
        <v>174801.8</v>
      </c>
      <c r="AU80" s="28">
        <f>외인!AU80+기관!AU80</f>
        <v>131.53</v>
      </c>
      <c r="AV80" s="28">
        <f>외인!AV80+기관!AV80</f>
        <v>96632.74</v>
      </c>
      <c r="AW80" s="28">
        <f>외인!AW80+기관!AW80</f>
        <v>-67.599999999999994</v>
      </c>
      <c r="AX80" s="28">
        <f>외인!AX80+기관!AX80</f>
        <v>154406.39999999999</v>
      </c>
      <c r="AY80" s="28">
        <f>외인!AY80+기관!AY80</f>
        <v>-494.78999999999996</v>
      </c>
      <c r="AZ80" s="28">
        <f>외인!AZ80+기관!AZ80</f>
        <v>6214121.6799999997</v>
      </c>
      <c r="BA80" s="28">
        <f>외인!BA80+기관!BA80</f>
        <v>2554.54</v>
      </c>
      <c r="BB80" s="28">
        <f>외인!BB80+기관!BB80</f>
        <v>220719.08</v>
      </c>
      <c r="BC80" s="28">
        <f>외인!BC80+기관!BC80</f>
        <v>-12.16</v>
      </c>
      <c r="BD80" s="28">
        <f>외인!BD80+기관!BD80</f>
        <v>78634.66</v>
      </c>
      <c r="BE80" s="28">
        <f>외인!BE80+기관!BE80</f>
        <v>-73.13</v>
      </c>
      <c r="BF80" s="28">
        <f>외인!BF80+기관!BF80</f>
        <v>0</v>
      </c>
      <c r="BG80" s="28">
        <f>외인!BG80+기관!BG80</f>
        <v>0</v>
      </c>
      <c r="BH80" s="28">
        <f>외인!BH80+기관!BH80</f>
        <v>223315.36</v>
      </c>
      <c r="BI80" s="28">
        <f>외인!BI80+기관!BI80</f>
        <v>335.46999999999997</v>
      </c>
      <c r="BJ80" s="28">
        <f>외인!BJ80+기관!BJ80</f>
        <v>289264.52</v>
      </c>
      <c r="BK80" s="28">
        <f>외인!BK80+기관!BK80</f>
        <v>156.84999999999997</v>
      </c>
      <c r="BL80" s="28">
        <f>외인!BL80+기관!BL80</f>
        <v>97549.18</v>
      </c>
      <c r="BM80" s="28">
        <f>외인!BM80+기관!BM80</f>
        <v>-186.09</v>
      </c>
      <c r="BN80" s="28">
        <f>외인!BN80+기관!BN80</f>
        <v>123163.08</v>
      </c>
      <c r="BO80" s="28">
        <f>외인!BO80+기관!BO80</f>
        <v>104.56</v>
      </c>
      <c r="BP80" s="28">
        <f>외인!BP80+기관!BP80</f>
        <v>175274.98</v>
      </c>
      <c r="BQ80" s="28">
        <f>외인!BQ80+기관!BQ80</f>
        <v>-536.70000000000005</v>
      </c>
      <c r="BR80" s="28">
        <f>외인!BR80+기관!BR80</f>
        <v>738924.54</v>
      </c>
      <c r="BS80" s="28">
        <f>외인!BS80+기관!BS80</f>
        <v>-278.12</v>
      </c>
      <c r="BT80" s="28">
        <f>외인!BT80+기관!BT80</f>
        <v>5894430.6399999997</v>
      </c>
      <c r="BU80" s="28">
        <f>외인!BU80+기관!BU80</f>
        <v>2971.71</v>
      </c>
      <c r="BV80" s="28">
        <f>외인!BV80+기관!BV80</f>
        <v>956382.16</v>
      </c>
      <c r="BW80" s="28">
        <f>외인!BW80+기관!BW80</f>
        <v>-488.90999999999997</v>
      </c>
      <c r="BX80" s="28">
        <f>외인!BX80+기관!BX80</f>
        <v>152516.78</v>
      </c>
      <c r="BY80" s="28">
        <f>외인!BY80+기관!BY80</f>
        <v>-101.30000000000001</v>
      </c>
      <c r="BZ80" s="28">
        <f>외인!BZ80+기관!BZ80</f>
        <v>548666.14</v>
      </c>
      <c r="CA80" s="28">
        <f>외인!CA80+기관!CA80</f>
        <v>-452.85</v>
      </c>
      <c r="CB80" s="28">
        <f>외인!CB80+기관!CB80</f>
        <v>25562.880000000001</v>
      </c>
      <c r="CC80" s="28">
        <f>외인!CC80+기관!CC80</f>
        <v>-56.46</v>
      </c>
      <c r="CD80" s="28">
        <f>외인!CD80+기관!CD80</f>
        <v>56107.32</v>
      </c>
      <c r="CE80" s="28">
        <f>외인!CE80+기관!CE80</f>
        <v>-228.81</v>
      </c>
      <c r="CF80" s="28">
        <f>외인!CF80+기관!CF80</f>
        <v>57328.98</v>
      </c>
      <c r="CG80" s="28">
        <f>외인!CG80+기관!CG80</f>
        <v>109.38000000000001</v>
      </c>
      <c r="CH80" s="28">
        <f>외인!CH80+기관!CH80</f>
        <v>138025.32</v>
      </c>
      <c r="CI80" s="28">
        <f>외인!CI80+기관!CI80</f>
        <v>-64.150000000000006</v>
      </c>
      <c r="CJ80" s="28">
        <f>외인!CJ80+기관!CJ80</f>
        <v>710889.48</v>
      </c>
      <c r="CK80" s="28">
        <f>외인!CK80+기관!CK80</f>
        <v>-978.39</v>
      </c>
      <c r="CL80" s="28">
        <f>외인!CL80+기관!CL80</f>
        <v>478102.38</v>
      </c>
      <c r="CM80" s="28">
        <f>외인!CM80+기관!CM80</f>
        <v>-195.59</v>
      </c>
      <c r="CN80" s="28">
        <f>외인!CN80+기관!CN80</f>
        <v>273698.84000000003</v>
      </c>
      <c r="CO80" s="28">
        <f>외인!CO80+기관!CO80</f>
        <v>-53.000000000000007</v>
      </c>
      <c r="CP80" s="28">
        <f>외인!CP80+기관!CP80</f>
        <v>221821.08</v>
      </c>
      <c r="CQ80" s="28">
        <f>외인!CQ80+기관!CQ80</f>
        <v>-11.3</v>
      </c>
      <c r="CR80" s="28">
        <f>외인!CR80+기관!CR80</f>
        <v>330859.18</v>
      </c>
      <c r="CS80" s="28">
        <f>외인!CS80+기관!CS80</f>
        <v>-736.04</v>
      </c>
      <c r="CT80" s="28">
        <f>외인!CT80+기관!CT80</f>
        <v>352296.82</v>
      </c>
      <c r="CU80" s="28">
        <f>외인!CU80+기관!CU80</f>
        <v>-72.430000000000007</v>
      </c>
      <c r="CV80" s="28">
        <f>외인!CV80+기관!CV80</f>
        <v>5894430.6399999997</v>
      </c>
      <c r="CW80" s="28">
        <f>외인!CW80+기관!CW80</f>
        <v>2971.71</v>
      </c>
      <c r="CX80" s="28">
        <f>외인!CX80+기관!CX80</f>
        <v>532154.54</v>
      </c>
      <c r="CY80" s="28">
        <f>외인!CY80+기관!CY80</f>
        <v>204.89</v>
      </c>
      <c r="CZ80" s="28">
        <f>외인!CZ80+기관!CZ80</f>
        <v>39532.400000000001</v>
      </c>
      <c r="DA80" s="28">
        <f>외인!DA80+기관!DA80</f>
        <v>-74.349999999999994</v>
      </c>
      <c r="DB80" s="28">
        <f>외인!DB80+기관!DB80</f>
        <v>78634.66</v>
      </c>
      <c r="DC80" s="28">
        <f>외인!DC80+기관!DC80</f>
        <v>-73.13</v>
      </c>
      <c r="DD80" s="28">
        <f>외인!DD80+기관!DD80</f>
        <v>17637.52</v>
      </c>
      <c r="DE80" s="28">
        <f>외인!DE80+기관!DE80</f>
        <v>9.379999999999999</v>
      </c>
      <c r="DF80" s="28">
        <f>외인!DF80+기관!DF80</f>
        <v>115486.39999999999</v>
      </c>
      <c r="DG80" s="28">
        <f>외인!DG80+기관!DG80</f>
        <v>-55.55</v>
      </c>
      <c r="DH80" s="28">
        <f>외인!DH80+기관!DH80</f>
        <v>39821.18</v>
      </c>
      <c r="DI80" s="28">
        <f>외인!DI80+기관!DI80</f>
        <v>-216.53</v>
      </c>
      <c r="DJ80" s="28">
        <f>외인!DJ80+기관!DJ80</f>
        <v>1517361</v>
      </c>
      <c r="DK80" s="28">
        <f>외인!DK80+기관!DK80</f>
        <v>115.68</v>
      </c>
      <c r="DL80" s="28">
        <f>외인!DL80+기관!DL80</f>
        <v>223794.82</v>
      </c>
      <c r="DM80" s="28">
        <f>외인!DM80+기관!DM80</f>
        <v>-30.439999999999998</v>
      </c>
      <c r="DN80" s="28">
        <f>외인!DN80+기관!DN80</f>
        <v>5894430.6399999997</v>
      </c>
      <c r="DO80" s="28">
        <f>외인!DO80+기관!DO80</f>
        <v>2971.71</v>
      </c>
      <c r="DP80" s="28">
        <f>외인!DP80+기관!DP80</f>
        <v>155243.20000000001</v>
      </c>
      <c r="DQ80" s="28">
        <f>외인!DQ80+기관!DQ80</f>
        <v>-195.94</v>
      </c>
      <c r="DR80" s="28">
        <f>외인!DR80+기관!DR80</f>
        <v>89912.92</v>
      </c>
      <c r="DS80" s="28">
        <f>외인!DS80+기관!DS80</f>
        <v>-225.73000000000002</v>
      </c>
      <c r="DT80" s="28">
        <f>외인!DT80+기관!DT80</f>
        <v>261616.56</v>
      </c>
      <c r="DU80" s="28">
        <f>외인!DU80+기관!DU80</f>
        <v>-741.18000000000006</v>
      </c>
      <c r="DV80" s="28">
        <f>외인!DV80+기관!DV80</f>
        <v>68710.66</v>
      </c>
      <c r="DW80" s="28">
        <f>외인!DW80+기관!DW80</f>
        <v>5.4899999999999949</v>
      </c>
      <c r="DX80" s="28">
        <f>외인!DX80+기관!DX80</f>
        <v>262224.53999999998</v>
      </c>
      <c r="DY80" s="28">
        <f>외인!DY80+기관!DY80</f>
        <v>96.570000000000022</v>
      </c>
      <c r="DZ80" s="28">
        <f>외인!DZ80+기관!DZ80</f>
        <v>16829.86</v>
      </c>
      <c r="EA80" s="28">
        <f>외인!EA80+기관!EA80</f>
        <v>-23.669999999999998</v>
      </c>
      <c r="EB80" s="28">
        <f>외인!EB80+기관!EB80</f>
        <v>24371.18</v>
      </c>
      <c r="EC80" s="28">
        <f>외인!EC80+기관!EC80</f>
        <v>-57.67</v>
      </c>
      <c r="ED80" s="28">
        <f>외인!ED80+기관!ED80</f>
        <v>21685.62</v>
      </c>
      <c r="EE80" s="28">
        <f>외인!EE80+기관!EE80</f>
        <v>-14.86</v>
      </c>
      <c r="EF80" s="28">
        <f>외인!EF80+기관!EF80</f>
        <v>455639.94</v>
      </c>
      <c r="EG80" s="28">
        <f>외인!EG80+기관!EG80</f>
        <v>-698.6</v>
      </c>
      <c r="EH80" s="28">
        <f>외인!EH80+기관!EH80</f>
        <v>570249.18000000005</v>
      </c>
      <c r="EI80" s="28">
        <f>외인!EI80+기관!EI80</f>
        <v>-456.89</v>
      </c>
      <c r="EJ80" s="28">
        <f>외인!EJ80+기관!EJ80</f>
        <v>202517.08</v>
      </c>
      <c r="EK80" s="28">
        <f>외인!EK80+기관!EK80</f>
        <v>-242.58999999999997</v>
      </c>
      <c r="EL80" s="28">
        <f>외인!EL80+기관!EL80</f>
        <v>61161.7</v>
      </c>
      <c r="EM80" s="28">
        <f>외인!EM80+기관!EM80</f>
        <v>-231.76</v>
      </c>
      <c r="EN80" s="28">
        <f>외인!EN80+기관!EN80</f>
        <v>89912.92</v>
      </c>
      <c r="EO80" s="28">
        <f>외인!EO80+기관!EO80</f>
        <v>-225.73000000000002</v>
      </c>
      <c r="EP80" s="28">
        <f>외인!EP80+기관!EP80</f>
        <v>333868.53999999998</v>
      </c>
      <c r="EQ80" s="28">
        <f>외인!EQ80+기관!EQ80</f>
        <v>-9.9200000000000017</v>
      </c>
      <c r="ER80" s="28">
        <f>외인!ER80+기관!ER80</f>
        <v>27570.799999999999</v>
      </c>
      <c r="ES80" s="28">
        <f>외인!ES80+기관!ES80</f>
        <v>-23.130000000000003</v>
      </c>
      <c r="ET80" s="28">
        <f>외인!ET80+기관!ET80</f>
        <v>416355.18</v>
      </c>
      <c r="EU80" s="28">
        <f>외인!EU80+기관!EU80</f>
        <v>-294.98</v>
      </c>
      <c r="EV80" s="28">
        <f>외인!EV80+기관!EV80</f>
        <v>86294.96</v>
      </c>
      <c r="EW80" s="28">
        <f>외인!EW80+기관!EW80</f>
        <v>-37.14</v>
      </c>
      <c r="EX80" s="28">
        <f>외인!EX80+기관!EX80</f>
        <v>135526.12</v>
      </c>
      <c r="EY80" s="28">
        <f>외인!EY80+기관!EY80</f>
        <v>25.83</v>
      </c>
    </row>
    <row r="81" spans="1:155">
      <c r="A81" s="27">
        <f>외인!A81</f>
        <v>46150</v>
      </c>
      <c r="B81" s="28">
        <f>외인!B81+기관!B81</f>
        <v>11917731.199999999</v>
      </c>
      <c r="C81" s="28">
        <f>외인!C81+기관!C81</f>
        <v>-5261.91</v>
      </c>
      <c r="D81" s="28">
        <f>외인!D81+기관!D81</f>
        <v>1345093.52</v>
      </c>
      <c r="E81" s="28">
        <f>외인!E81+기관!E81</f>
        <v>-111.52999999999997</v>
      </c>
      <c r="F81" s="28">
        <f>외인!F81+기관!F81</f>
        <v>4938941.8</v>
      </c>
      <c r="G81" s="28">
        <f>외인!G81+기관!G81</f>
        <v>-873.33000000000015</v>
      </c>
      <c r="H81" s="28">
        <f>외인!H81+기관!H81</f>
        <v>745840.7</v>
      </c>
      <c r="I81" s="28">
        <f>외인!I81+기관!I81</f>
        <v>152.35999999999999</v>
      </c>
      <c r="J81" s="28">
        <f>외인!J81+기관!J81</f>
        <v>90531.1</v>
      </c>
      <c r="K81" s="28">
        <f>외인!K81+기관!K81</f>
        <v>-95.61</v>
      </c>
      <c r="L81" s="28">
        <f>외인!L81+기관!L81</f>
        <v>689727.62</v>
      </c>
      <c r="M81" s="28">
        <f>외인!M81+기관!M81</f>
        <v>197.23000000000002</v>
      </c>
      <c r="N81" s="28">
        <f>외인!N81+기관!N81</f>
        <v>543990.18000000005</v>
      </c>
      <c r="O81" s="28">
        <f>외인!O81+기관!O81</f>
        <v>359.36</v>
      </c>
      <c r="P81" s="28">
        <f>외인!P81+기관!P81</f>
        <v>372447.64</v>
      </c>
      <c r="Q81" s="28">
        <f>외인!Q81+기관!Q81</f>
        <v>-636.55999999999995</v>
      </c>
      <c r="R81" s="28">
        <f>외인!R81+기관!R81</f>
        <v>272275.68</v>
      </c>
      <c r="S81" s="28">
        <f>외인!S81+기관!S81</f>
        <v>-487.09000000000003</v>
      </c>
      <c r="T81" s="28">
        <f>외인!T81+기관!T81</f>
        <v>17688.740000000002</v>
      </c>
      <c r="U81" s="28">
        <f>외인!U81+기관!U81</f>
        <v>4.9500000000000011</v>
      </c>
      <c r="V81" s="28">
        <f>외인!V81+기관!V81</f>
        <v>263813.52</v>
      </c>
      <c r="W81" s="28">
        <f>외인!W81+기관!W81</f>
        <v>192.69</v>
      </c>
      <c r="X81" s="28">
        <f>외인!X81+기관!X81</f>
        <v>5817760.5</v>
      </c>
      <c r="Y81" s="28">
        <f>외인!Y81+기관!Y81</f>
        <v>-569.87000000000035</v>
      </c>
      <c r="Z81" s="28">
        <f>외인!Z81+기관!Z81</f>
        <v>87022.399999999994</v>
      </c>
      <c r="AA81" s="28">
        <f>외인!AA81+기관!AA81</f>
        <v>-3.0300000000000011</v>
      </c>
      <c r="AB81" s="28">
        <f>외인!AB81+기관!AB81</f>
        <v>416570.4</v>
      </c>
      <c r="AC81" s="28">
        <f>외인!AC81+기관!AC81</f>
        <v>-129.09</v>
      </c>
      <c r="AD81" s="28">
        <f>외인!AD81+기관!AD81</f>
        <v>40870.86</v>
      </c>
      <c r="AE81" s="28">
        <f>외인!AE81+기관!AE81</f>
        <v>41.019999999999996</v>
      </c>
      <c r="AF81" s="28">
        <f>외인!AF81+기관!AF81</f>
        <v>49708.86</v>
      </c>
      <c r="AG81" s="28">
        <f>외인!AG81+기관!AG81</f>
        <v>-14.63</v>
      </c>
      <c r="AH81" s="28">
        <f>외인!AH81+기관!AH81</f>
        <v>449079.24</v>
      </c>
      <c r="AI81" s="28">
        <f>외인!AI81+기관!AI81</f>
        <v>-544.44000000000005</v>
      </c>
      <c r="AJ81" s="28">
        <f>외인!AJ81+기관!AJ81</f>
        <v>213071.18</v>
      </c>
      <c r="AK81" s="28">
        <f>외인!AK81+기관!AK81</f>
        <v>-730.94</v>
      </c>
      <c r="AL81" s="28">
        <f>외인!AL81+기관!AL81</f>
        <v>199454.4</v>
      </c>
      <c r="AM81" s="28">
        <f>외인!AM81+기관!AM81</f>
        <v>115.69999999999999</v>
      </c>
      <c r="AN81" s="28">
        <f>외인!AN81+기관!AN81</f>
        <v>384676.78</v>
      </c>
      <c r="AO81" s="28">
        <f>외인!AO81+기관!AO81</f>
        <v>271.58</v>
      </c>
      <c r="AP81" s="28">
        <f>외인!AP81+기관!AP81</f>
        <v>419376.36</v>
      </c>
      <c r="AQ81" s="28">
        <f>외인!AQ81+기관!AQ81</f>
        <v>-257.13</v>
      </c>
      <c r="AR81" s="28">
        <f>외인!AR81+기관!AR81</f>
        <v>51198.78</v>
      </c>
      <c r="AS81" s="28">
        <f>외인!AS81+기관!AS81</f>
        <v>31.06</v>
      </c>
      <c r="AT81" s="28">
        <f>외인!AT81+기관!AT81</f>
        <v>176325.5</v>
      </c>
      <c r="AU81" s="28">
        <f>외인!AU81+기관!AU81</f>
        <v>241.52</v>
      </c>
      <c r="AV81" s="28">
        <f>외인!AV81+기관!AV81</f>
        <v>98570.04</v>
      </c>
      <c r="AW81" s="28">
        <f>외인!AW81+기관!AW81</f>
        <v>-26.39</v>
      </c>
      <c r="AX81" s="28">
        <f>외인!AX81+기관!AX81</f>
        <v>152026.98000000001</v>
      </c>
      <c r="AY81" s="28">
        <f>외인!AY81+기관!AY81</f>
        <v>-425.87</v>
      </c>
      <c r="AZ81" s="28">
        <f>외인!AZ81+기관!AZ81</f>
        <v>6228922.5999999996</v>
      </c>
      <c r="BA81" s="28">
        <f>외인!BA81+기관!BA81</f>
        <v>-1179.4899999999998</v>
      </c>
      <c r="BB81" s="28">
        <f>외인!BB81+기관!BB81</f>
        <v>219241.28</v>
      </c>
      <c r="BC81" s="28">
        <f>외인!BC81+기관!BC81</f>
        <v>18</v>
      </c>
      <c r="BD81" s="28">
        <f>외인!BD81+기관!BD81</f>
        <v>76745.02</v>
      </c>
      <c r="BE81" s="28">
        <f>외인!BE81+기관!BE81</f>
        <v>-113.4</v>
      </c>
      <c r="BF81" s="28">
        <f>외인!BF81+기관!BF81</f>
        <v>0</v>
      </c>
      <c r="BG81" s="28">
        <f>외인!BG81+기관!BG81</f>
        <v>0</v>
      </c>
      <c r="BH81" s="28">
        <f>외인!BH81+기관!BH81</f>
        <v>222148.58</v>
      </c>
      <c r="BI81" s="28">
        <f>외인!BI81+기관!BI81</f>
        <v>23.29000000000002</v>
      </c>
      <c r="BJ81" s="28">
        <f>외인!BJ81+기관!BJ81</f>
        <v>285654.38</v>
      </c>
      <c r="BK81" s="28">
        <f>외인!BK81+기관!BK81</f>
        <v>11</v>
      </c>
      <c r="BL81" s="28">
        <f>외인!BL81+기관!BL81</f>
        <v>97616.1</v>
      </c>
      <c r="BM81" s="28">
        <f>외인!BM81+기관!BM81</f>
        <v>-157.17999999999998</v>
      </c>
      <c r="BN81" s="28">
        <f>외인!BN81+기관!BN81</f>
        <v>121537.9</v>
      </c>
      <c r="BO81" s="28">
        <f>외인!BO81+기관!BO81</f>
        <v>76.27</v>
      </c>
      <c r="BP81" s="28">
        <f>외인!BP81+기관!BP81</f>
        <v>172197.5</v>
      </c>
      <c r="BQ81" s="28">
        <f>외인!BQ81+기관!BQ81</f>
        <v>-451.65999999999997</v>
      </c>
      <c r="BR81" s="28">
        <f>외인!BR81+기관!BR81</f>
        <v>738432.12</v>
      </c>
      <c r="BS81" s="28">
        <f>외인!BS81+기관!BS81</f>
        <v>-297.09000000000003</v>
      </c>
      <c r="BT81" s="28">
        <f>외인!BT81+기관!BT81</f>
        <v>5906874.3200000003</v>
      </c>
      <c r="BU81" s="28">
        <f>외인!BU81+기관!BU81</f>
        <v>-714.86999999999989</v>
      </c>
      <c r="BV81" s="28">
        <f>외인!BV81+기관!BV81</f>
        <v>953495.56</v>
      </c>
      <c r="BW81" s="28">
        <f>외인!BW81+기관!BW81</f>
        <v>-827.53</v>
      </c>
      <c r="BX81" s="28">
        <f>외인!BX81+기관!BX81</f>
        <v>155502.48000000001</v>
      </c>
      <c r="BY81" s="28">
        <f>외인!BY81+기관!BY81</f>
        <v>-16.990000000000002</v>
      </c>
      <c r="BZ81" s="28">
        <f>외인!BZ81+기관!BZ81</f>
        <v>584131.18000000005</v>
      </c>
      <c r="CA81" s="28">
        <f>외인!CA81+기관!CA81</f>
        <v>387.28</v>
      </c>
      <c r="CB81" s="28">
        <f>외인!CB81+기관!CB81</f>
        <v>25338.560000000001</v>
      </c>
      <c r="CC81" s="28">
        <f>외인!CC81+기관!CC81</f>
        <v>-65.45</v>
      </c>
      <c r="CD81" s="28">
        <f>외인!CD81+기관!CD81</f>
        <v>56381.52</v>
      </c>
      <c r="CE81" s="28">
        <f>외인!CE81+기관!CE81</f>
        <v>-235.94</v>
      </c>
      <c r="CF81" s="28">
        <f>외인!CF81+기관!CF81</f>
        <v>57742.3</v>
      </c>
      <c r="CG81" s="28">
        <f>외인!CG81+기관!CG81</f>
        <v>132.28</v>
      </c>
      <c r="CH81" s="28">
        <f>외인!CH81+기관!CH81</f>
        <v>140932.4</v>
      </c>
      <c r="CI81" s="28">
        <f>외인!CI81+기관!CI81</f>
        <v>-12.09</v>
      </c>
      <c r="CJ81" s="28">
        <f>외인!CJ81+기관!CJ81</f>
        <v>712946.54</v>
      </c>
      <c r="CK81" s="28">
        <f>외인!CK81+기관!CK81</f>
        <v>-860.04</v>
      </c>
      <c r="CL81" s="28">
        <f>외인!CL81+기관!CL81</f>
        <v>476102.40000000002</v>
      </c>
      <c r="CM81" s="28">
        <f>외인!CM81+기관!CM81</f>
        <v>-171.53</v>
      </c>
      <c r="CN81" s="28">
        <f>외인!CN81+기관!CN81</f>
        <v>269856.36</v>
      </c>
      <c r="CO81" s="28">
        <f>외인!CO81+기관!CO81</f>
        <v>-11.650000000000006</v>
      </c>
      <c r="CP81" s="28">
        <f>외인!CP81+기관!CP81</f>
        <v>220337.48</v>
      </c>
      <c r="CQ81" s="28">
        <f>외인!CQ81+기관!CQ81</f>
        <v>18.91</v>
      </c>
      <c r="CR81" s="28">
        <f>외인!CR81+기관!CR81</f>
        <v>341077.38</v>
      </c>
      <c r="CS81" s="28">
        <f>외인!CS81+기관!CS81</f>
        <v>-558.25</v>
      </c>
      <c r="CT81" s="28">
        <f>외인!CT81+기관!CT81</f>
        <v>351655.36</v>
      </c>
      <c r="CU81" s="28">
        <f>외인!CU81+기관!CU81</f>
        <v>119.53</v>
      </c>
      <c r="CV81" s="28">
        <f>외인!CV81+기관!CV81</f>
        <v>5906874.3200000003</v>
      </c>
      <c r="CW81" s="28">
        <f>외인!CW81+기관!CW81</f>
        <v>-714.86999999999989</v>
      </c>
      <c r="CX81" s="28">
        <f>외인!CX81+기관!CX81</f>
        <v>529216.16</v>
      </c>
      <c r="CY81" s="28">
        <f>외인!CY81+기관!CY81</f>
        <v>141.58000000000001</v>
      </c>
      <c r="CZ81" s="28">
        <f>외인!CZ81+기관!CZ81</f>
        <v>40133.32</v>
      </c>
      <c r="DA81" s="28">
        <f>외인!DA81+기관!DA81</f>
        <v>-40.72</v>
      </c>
      <c r="DB81" s="28">
        <f>외인!DB81+기관!DB81</f>
        <v>76745.02</v>
      </c>
      <c r="DC81" s="28">
        <f>외인!DC81+기관!DC81</f>
        <v>-113.4</v>
      </c>
      <c r="DD81" s="28">
        <f>외인!DD81+기관!DD81</f>
        <v>17688.740000000002</v>
      </c>
      <c r="DE81" s="28">
        <f>외인!DE81+기관!DE81</f>
        <v>4.9500000000000011</v>
      </c>
      <c r="DF81" s="28">
        <f>외인!DF81+기관!DF81</f>
        <v>118332.18</v>
      </c>
      <c r="DG81" s="28">
        <f>외인!DG81+기관!DG81</f>
        <v>15.730000000000004</v>
      </c>
      <c r="DH81" s="28">
        <f>외인!DH81+기관!DH81</f>
        <v>39986.980000000003</v>
      </c>
      <c r="DI81" s="28">
        <f>외인!DI81+기관!DI81</f>
        <v>-225.35</v>
      </c>
      <c r="DJ81" s="28">
        <f>외인!DJ81+기관!DJ81</f>
        <v>1487174.3</v>
      </c>
      <c r="DK81" s="28">
        <f>외인!DK81+기관!DK81</f>
        <v>-617.13</v>
      </c>
      <c r="DL81" s="28">
        <f>외인!DL81+기관!DL81</f>
        <v>220350.42</v>
      </c>
      <c r="DM81" s="28">
        <f>외인!DM81+기관!DM81</f>
        <v>8.4699999999999989</v>
      </c>
      <c r="DN81" s="28">
        <f>외인!DN81+기관!DN81</f>
        <v>5906874.3200000003</v>
      </c>
      <c r="DO81" s="28">
        <f>외인!DO81+기관!DO81</f>
        <v>-714.86999999999989</v>
      </c>
      <c r="DP81" s="28">
        <f>외인!DP81+기관!DP81</f>
        <v>157507.74</v>
      </c>
      <c r="DQ81" s="28">
        <f>외인!DQ81+기관!DQ81</f>
        <v>-167.38</v>
      </c>
      <c r="DR81" s="28">
        <f>외인!DR81+기관!DR81</f>
        <v>92681.72</v>
      </c>
      <c r="DS81" s="28">
        <f>외인!DS81+기관!DS81</f>
        <v>-131.55000000000001</v>
      </c>
      <c r="DT81" s="28">
        <f>외인!DT81+기관!DT81</f>
        <v>272275.68</v>
      </c>
      <c r="DU81" s="28">
        <f>외인!DU81+기관!DU81</f>
        <v>-487.09000000000003</v>
      </c>
      <c r="DV81" s="28">
        <f>외인!DV81+기관!DV81</f>
        <v>68265.06</v>
      </c>
      <c r="DW81" s="28">
        <f>외인!DW81+기관!DW81</f>
        <v>-70.61</v>
      </c>
      <c r="DX81" s="28">
        <f>외인!DX81+기관!DX81</f>
        <v>263813.52</v>
      </c>
      <c r="DY81" s="28">
        <f>외인!DY81+기관!DY81</f>
        <v>192.69</v>
      </c>
      <c r="DZ81" s="28">
        <f>외인!DZ81+기관!DZ81</f>
        <v>16749.88</v>
      </c>
      <c r="EA81" s="28">
        <f>외인!EA81+기관!EA81</f>
        <v>-23.11</v>
      </c>
      <c r="EB81" s="28">
        <f>외인!EB81+기관!EB81</f>
        <v>24179.4</v>
      </c>
      <c r="EC81" s="28">
        <f>외인!EC81+기관!EC81</f>
        <v>-74.14</v>
      </c>
      <c r="ED81" s="28">
        <f>외인!ED81+기관!ED81</f>
        <v>22511.32</v>
      </c>
      <c r="EE81" s="28">
        <f>외인!EE81+기관!EE81</f>
        <v>19.239999999999998</v>
      </c>
      <c r="EF81" s="28">
        <f>외인!EF81+기관!EF81</f>
        <v>454825.36</v>
      </c>
      <c r="EG81" s="28">
        <f>외인!EG81+기관!EG81</f>
        <v>-594.97</v>
      </c>
      <c r="EH81" s="28">
        <f>외인!EH81+기관!EH81</f>
        <v>574685.38</v>
      </c>
      <c r="EI81" s="28">
        <f>외인!EI81+기관!EI81</f>
        <v>-436.7</v>
      </c>
      <c r="EJ81" s="28">
        <f>외인!EJ81+기관!EJ81</f>
        <v>208975.18</v>
      </c>
      <c r="EK81" s="28">
        <f>외인!EK81+기관!EK81</f>
        <v>-73.239999999999995</v>
      </c>
      <c r="EL81" s="28">
        <f>외인!EL81+기관!EL81</f>
        <v>61480.34</v>
      </c>
      <c r="EM81" s="28">
        <f>외인!EM81+기관!EM81</f>
        <v>-238.76999999999998</v>
      </c>
      <c r="EN81" s="28">
        <f>외인!EN81+기관!EN81</f>
        <v>92681.72</v>
      </c>
      <c r="EO81" s="28">
        <f>외인!EO81+기관!EO81</f>
        <v>-131.55000000000001</v>
      </c>
      <c r="EP81" s="28">
        <f>외인!EP81+기관!EP81</f>
        <v>327714.38</v>
      </c>
      <c r="EQ81" s="28">
        <f>외인!EQ81+기관!EQ81</f>
        <v>-348.87</v>
      </c>
      <c r="ER81" s="28">
        <f>외인!ER81+기관!ER81</f>
        <v>27476.94</v>
      </c>
      <c r="ES81" s="28">
        <f>외인!ES81+기관!ES81</f>
        <v>-13.14</v>
      </c>
      <c r="ET81" s="28">
        <f>외인!ET81+기관!ET81</f>
        <v>419376.36</v>
      </c>
      <c r="EU81" s="28">
        <f>외인!EU81+기관!EU81</f>
        <v>-257.13</v>
      </c>
      <c r="EV81" s="28">
        <f>외인!EV81+기관!EV81</f>
        <v>87022.399999999994</v>
      </c>
      <c r="EW81" s="28">
        <f>외인!EW81+기관!EW81</f>
        <v>-3.0300000000000011</v>
      </c>
      <c r="EX81" s="28">
        <f>외인!EX81+기관!EX81</f>
        <v>133315.07999999999</v>
      </c>
      <c r="EY81" s="28">
        <f>외인!EY81+기관!EY81</f>
        <v>21.949999999999996</v>
      </c>
    </row>
    <row r="82" spans="1:155">
      <c r="A82" s="27">
        <f>외인!A82</f>
        <v>46153</v>
      </c>
      <c r="B82" s="28">
        <f>외인!B82+기관!B82</f>
        <v>12433112.4</v>
      </c>
      <c r="C82" s="28">
        <f>외인!C82+기관!C82</f>
        <v>-6950.3200000000006</v>
      </c>
      <c r="D82" s="28">
        <f>외인!D82+기관!D82</f>
        <v>1347193.34</v>
      </c>
      <c r="E82" s="28">
        <f>외인!E82+기관!E82</f>
        <v>357.13</v>
      </c>
      <c r="F82" s="28">
        <f>외인!F82+기관!F82</f>
        <v>5169623.76</v>
      </c>
      <c r="G82" s="28">
        <f>외인!G82+기관!G82</f>
        <v>-2021.39</v>
      </c>
      <c r="H82" s="28">
        <f>외인!H82+기관!H82</f>
        <v>729349.26</v>
      </c>
      <c r="I82" s="28">
        <f>외인!I82+기관!I82</f>
        <v>231.13</v>
      </c>
      <c r="J82" s="28">
        <f>외인!J82+기관!J82</f>
        <v>90793.04</v>
      </c>
      <c r="K82" s="28">
        <f>외인!K82+기관!K82</f>
        <v>-51.64</v>
      </c>
      <c r="L82" s="28">
        <f>외인!L82+기관!L82</f>
        <v>675060.76</v>
      </c>
      <c r="M82" s="28">
        <f>외인!M82+기관!M82</f>
        <v>282.25999999999993</v>
      </c>
      <c r="N82" s="28">
        <f>외인!N82+기관!N82</f>
        <v>574782.07999999996</v>
      </c>
      <c r="O82" s="28">
        <f>외인!O82+기관!O82</f>
        <v>832.3900000000001</v>
      </c>
      <c r="P82" s="28">
        <f>외인!P82+기관!P82</f>
        <v>365123.2</v>
      </c>
      <c r="Q82" s="28">
        <f>외인!Q82+기관!Q82</f>
        <v>-601.05999999999995</v>
      </c>
      <c r="R82" s="28">
        <f>외인!R82+기관!R82</f>
        <v>271924.44</v>
      </c>
      <c r="S82" s="28">
        <f>외인!S82+기관!S82</f>
        <v>-265.27</v>
      </c>
      <c r="T82" s="28">
        <f>외인!T82+기관!T82</f>
        <v>17526.48</v>
      </c>
      <c r="U82" s="28">
        <f>외인!U82+기관!U82</f>
        <v>-1.3299999999999998</v>
      </c>
      <c r="V82" s="28">
        <f>외인!V82+기관!V82</f>
        <v>271517.18</v>
      </c>
      <c r="W82" s="28">
        <f>외인!W82+기관!W82</f>
        <v>193.36</v>
      </c>
      <c r="X82" s="28">
        <f>외인!X82+기관!X82</f>
        <v>6303324.7400000002</v>
      </c>
      <c r="Y82" s="28">
        <f>외인!Y82+기관!Y82</f>
        <v>-3349.9399999999996</v>
      </c>
      <c r="Z82" s="28">
        <f>외인!Z82+기관!Z82</f>
        <v>86761.96</v>
      </c>
      <c r="AA82" s="28">
        <f>외인!AA82+기관!AA82</f>
        <v>13.61999999999999</v>
      </c>
      <c r="AB82" s="28">
        <f>외인!AB82+기관!AB82</f>
        <v>411872.68</v>
      </c>
      <c r="AC82" s="28">
        <f>외인!AC82+기관!AC82</f>
        <v>-194.59000000000003</v>
      </c>
      <c r="AD82" s="28">
        <f>외인!AD82+기관!AD82</f>
        <v>39350.300000000003</v>
      </c>
      <c r="AE82" s="28">
        <f>외인!AE82+기관!AE82</f>
        <v>37.81</v>
      </c>
      <c r="AF82" s="28">
        <f>외인!AF82+기관!AF82</f>
        <v>48477.08</v>
      </c>
      <c r="AG82" s="28">
        <f>외인!AG82+기관!AG82</f>
        <v>-8.3100000000000023</v>
      </c>
      <c r="AH82" s="28">
        <f>외인!AH82+기관!AH82</f>
        <v>465423.16</v>
      </c>
      <c r="AI82" s="28">
        <f>외인!AI82+기관!AI82</f>
        <v>-374.98</v>
      </c>
      <c r="AJ82" s="28">
        <f>외인!AJ82+기관!AJ82</f>
        <v>210655.46</v>
      </c>
      <c r="AK82" s="28">
        <f>외인!AK82+기관!AK82</f>
        <v>-565.42000000000007</v>
      </c>
      <c r="AL82" s="28">
        <f>외인!AL82+기관!AL82</f>
        <v>208244.74</v>
      </c>
      <c r="AM82" s="28">
        <f>외인!AM82+기관!AM82</f>
        <v>104.47</v>
      </c>
      <c r="AN82" s="28">
        <f>외인!AN82+기관!AN82</f>
        <v>405999.54</v>
      </c>
      <c r="AO82" s="28">
        <f>외인!AO82+기관!AO82</f>
        <v>725.22</v>
      </c>
      <c r="AP82" s="28">
        <f>외인!AP82+기관!AP82</f>
        <v>410745.8</v>
      </c>
      <c r="AQ82" s="28">
        <f>외인!AQ82+기관!AQ82</f>
        <v>-486.52</v>
      </c>
      <c r="AR82" s="28">
        <f>외인!AR82+기관!AR82</f>
        <v>49336.02</v>
      </c>
      <c r="AS82" s="28">
        <f>외인!AS82+기관!AS82</f>
        <v>-1.7999999999999989</v>
      </c>
      <c r="AT82" s="28">
        <f>외인!AT82+기관!AT82</f>
        <v>176677.68</v>
      </c>
      <c r="AU82" s="28">
        <f>외인!AU82+기관!AU82</f>
        <v>151.24</v>
      </c>
      <c r="AV82" s="28">
        <f>외인!AV82+기관!AV82</f>
        <v>96571.5</v>
      </c>
      <c r="AW82" s="28">
        <f>외인!AW82+기관!AW82</f>
        <v>-57.54</v>
      </c>
      <c r="AX82" s="28">
        <f>외인!AX82+기관!AX82</f>
        <v>148929.35999999999</v>
      </c>
      <c r="AY82" s="28">
        <f>외인!AY82+기관!AY82</f>
        <v>-286.58</v>
      </c>
      <c r="AZ82" s="28">
        <f>외인!AZ82+기관!AZ82</f>
        <v>6718042.6600000001</v>
      </c>
      <c r="BA82" s="28">
        <f>외인!BA82+기관!BA82</f>
        <v>-3875.21</v>
      </c>
      <c r="BB82" s="28">
        <f>외인!BB82+기관!BB82</f>
        <v>220417.48</v>
      </c>
      <c r="BC82" s="28">
        <f>외인!BC82+기관!BC82</f>
        <v>22.46</v>
      </c>
      <c r="BD82" s="28">
        <f>외인!BD82+기관!BD82</f>
        <v>75247</v>
      </c>
      <c r="BE82" s="28">
        <f>외인!BE82+기관!BE82</f>
        <v>-124.68</v>
      </c>
      <c r="BF82" s="28">
        <f>외인!BF82+기관!BF82</f>
        <v>0</v>
      </c>
      <c r="BG82" s="28">
        <f>외인!BG82+기관!BG82</f>
        <v>0</v>
      </c>
      <c r="BH82" s="28">
        <f>외인!BH82+기관!BH82</f>
        <v>220577.38</v>
      </c>
      <c r="BI82" s="28">
        <f>외인!BI82+기관!BI82</f>
        <v>-263.77999999999997</v>
      </c>
      <c r="BJ82" s="28">
        <f>외인!BJ82+기관!BJ82</f>
        <v>278879.44</v>
      </c>
      <c r="BK82" s="28">
        <f>외인!BK82+기관!BK82</f>
        <v>3.6400000000000432</v>
      </c>
      <c r="BL82" s="28">
        <f>외인!BL82+기관!BL82</f>
        <v>96432.34</v>
      </c>
      <c r="BM82" s="28">
        <f>외인!BM82+기관!BM82</f>
        <v>-77.38</v>
      </c>
      <c r="BN82" s="28">
        <f>외인!BN82+기관!BN82</f>
        <v>118792.98</v>
      </c>
      <c r="BO82" s="28">
        <f>외인!BO82+기관!BO82</f>
        <v>154.41999999999999</v>
      </c>
      <c r="BP82" s="28">
        <f>외인!BP82+기관!BP82</f>
        <v>168202.36</v>
      </c>
      <c r="BQ82" s="28">
        <f>외인!BQ82+기관!BQ82</f>
        <v>-293.8</v>
      </c>
      <c r="BR82" s="28">
        <f>외인!BR82+기관!BR82</f>
        <v>732869.68</v>
      </c>
      <c r="BS82" s="28">
        <f>외인!BS82+기관!BS82</f>
        <v>-363.98</v>
      </c>
      <c r="BT82" s="28">
        <f>외인!BT82+기관!BT82</f>
        <v>6393377.0599999996</v>
      </c>
      <c r="BU82" s="28">
        <f>외인!BU82+기관!BU82</f>
        <v>-3422.6500000000005</v>
      </c>
      <c r="BV82" s="28">
        <f>외인!BV82+기관!BV82</f>
        <v>985207.66</v>
      </c>
      <c r="BW82" s="28">
        <f>외인!BW82+기관!BW82</f>
        <v>-801.32</v>
      </c>
      <c r="BX82" s="28">
        <f>외인!BX82+기관!BX82</f>
        <v>152316.82</v>
      </c>
      <c r="BY82" s="28">
        <f>외인!BY82+기관!BY82</f>
        <v>-31.300000000000004</v>
      </c>
      <c r="BZ82" s="28">
        <f>외인!BZ82+기관!BZ82</f>
        <v>614244.30000000005</v>
      </c>
      <c r="CA82" s="28">
        <f>외인!CA82+기관!CA82</f>
        <v>829.69</v>
      </c>
      <c r="CB82" s="28">
        <f>외인!CB82+기관!CB82</f>
        <v>24514.68</v>
      </c>
      <c r="CC82" s="28">
        <f>외인!CC82+기관!CC82</f>
        <v>-78.59</v>
      </c>
      <c r="CD82" s="28">
        <f>외인!CD82+기관!CD82</f>
        <v>55017.66</v>
      </c>
      <c r="CE82" s="28">
        <f>외인!CE82+기관!CE82</f>
        <v>-251.32</v>
      </c>
      <c r="CF82" s="28">
        <f>외인!CF82+기관!CF82</f>
        <v>57872.26</v>
      </c>
      <c r="CG82" s="28">
        <f>외인!CG82+기관!CG82</f>
        <v>103.66</v>
      </c>
      <c r="CH82" s="28">
        <f>외인!CH82+기관!CH82</f>
        <v>138756.14000000001</v>
      </c>
      <c r="CI82" s="28">
        <f>외인!CI82+기관!CI82</f>
        <v>-49.78</v>
      </c>
      <c r="CJ82" s="28">
        <f>외인!CJ82+기관!CJ82</f>
        <v>702085.48</v>
      </c>
      <c r="CK82" s="28">
        <f>외인!CK82+기관!CK82</f>
        <v>-695.69</v>
      </c>
      <c r="CL82" s="28">
        <f>외인!CL82+기관!CL82</f>
        <v>471500.16</v>
      </c>
      <c r="CM82" s="28">
        <f>외인!CM82+기관!CM82</f>
        <v>-216.84000000000003</v>
      </c>
      <c r="CN82" s="28">
        <f>외인!CN82+기관!CN82</f>
        <v>268046.48</v>
      </c>
      <c r="CO82" s="28">
        <f>외인!CO82+기관!CO82</f>
        <v>-2.9900000000000091</v>
      </c>
      <c r="CP82" s="28">
        <f>외인!CP82+기관!CP82</f>
        <v>221482.14</v>
      </c>
      <c r="CQ82" s="28">
        <f>외인!CQ82+기관!CQ82</f>
        <v>23.299999999999997</v>
      </c>
      <c r="CR82" s="28">
        <f>외인!CR82+기관!CR82</f>
        <v>341258.6</v>
      </c>
      <c r="CS82" s="28">
        <f>외인!CS82+기관!CS82</f>
        <v>-324.13</v>
      </c>
      <c r="CT82" s="28">
        <f>외인!CT82+기관!CT82</f>
        <v>355656.3</v>
      </c>
      <c r="CU82" s="28">
        <f>외인!CU82+기관!CU82</f>
        <v>84.030000000000015</v>
      </c>
      <c r="CV82" s="28">
        <f>외인!CV82+기관!CV82</f>
        <v>6393377.0599999996</v>
      </c>
      <c r="CW82" s="28">
        <f>외인!CW82+기관!CW82</f>
        <v>-3422.6500000000005</v>
      </c>
      <c r="CX82" s="28">
        <f>외인!CX82+기관!CX82</f>
        <v>523399.52</v>
      </c>
      <c r="CY82" s="28">
        <f>외인!CY82+기관!CY82</f>
        <v>251.45999999999998</v>
      </c>
      <c r="CZ82" s="28">
        <f>외인!CZ82+기관!CZ82</f>
        <v>40013.519999999997</v>
      </c>
      <c r="DA82" s="28">
        <f>외인!DA82+기관!DA82</f>
        <v>-54.49</v>
      </c>
      <c r="DB82" s="28">
        <f>외인!DB82+기관!DB82</f>
        <v>75247</v>
      </c>
      <c r="DC82" s="28">
        <f>외인!DC82+기관!DC82</f>
        <v>-124.68</v>
      </c>
      <c r="DD82" s="28">
        <f>외인!DD82+기관!DD82</f>
        <v>17526.48</v>
      </c>
      <c r="DE82" s="28">
        <f>외인!DE82+기관!DE82</f>
        <v>-1.3299999999999998</v>
      </c>
      <c r="DF82" s="28">
        <f>외인!DF82+기관!DF82</f>
        <v>115872</v>
      </c>
      <c r="DG82" s="28">
        <f>외인!DG82+기관!DG82</f>
        <v>8.4699999999999989</v>
      </c>
      <c r="DH82" s="28">
        <f>외인!DH82+기관!DH82</f>
        <v>38962.519999999997</v>
      </c>
      <c r="DI82" s="28">
        <f>외인!DI82+기관!DI82</f>
        <v>-229.25</v>
      </c>
      <c r="DJ82" s="28">
        <f>외인!DJ82+기관!DJ82</f>
        <v>1482717.64</v>
      </c>
      <c r="DK82" s="28">
        <f>외인!DK82+기관!DK82</f>
        <v>-726.48</v>
      </c>
      <c r="DL82" s="28">
        <f>외인!DL82+기관!DL82</f>
        <v>218903.96</v>
      </c>
      <c r="DM82" s="28">
        <f>외인!DM82+기관!DM82</f>
        <v>11.180000000000007</v>
      </c>
      <c r="DN82" s="28">
        <f>외인!DN82+기관!DN82</f>
        <v>6393377.0599999996</v>
      </c>
      <c r="DO82" s="28">
        <f>외인!DO82+기관!DO82</f>
        <v>-3422.6500000000005</v>
      </c>
      <c r="DP82" s="28">
        <f>외인!DP82+기관!DP82</f>
        <v>156852.88</v>
      </c>
      <c r="DQ82" s="28">
        <f>외인!DQ82+기관!DQ82</f>
        <v>-65.670000000000016</v>
      </c>
      <c r="DR82" s="28">
        <f>외인!DR82+기관!DR82</f>
        <v>92945.02</v>
      </c>
      <c r="DS82" s="28">
        <f>외인!DS82+기관!DS82</f>
        <v>-48.47</v>
      </c>
      <c r="DT82" s="28">
        <f>외인!DT82+기관!DT82</f>
        <v>271924.44</v>
      </c>
      <c r="DU82" s="28">
        <f>외인!DU82+기관!DU82</f>
        <v>-265.27</v>
      </c>
      <c r="DV82" s="28">
        <f>외인!DV82+기관!DV82</f>
        <v>68814.899999999994</v>
      </c>
      <c r="DW82" s="28">
        <f>외인!DW82+기관!DW82</f>
        <v>-58.07</v>
      </c>
      <c r="DX82" s="28">
        <f>외인!DX82+기관!DX82</f>
        <v>271517.18</v>
      </c>
      <c r="DY82" s="28">
        <f>외인!DY82+기관!DY82</f>
        <v>193.36</v>
      </c>
      <c r="DZ82" s="28">
        <f>외인!DZ82+기관!DZ82</f>
        <v>16422.2</v>
      </c>
      <c r="EA82" s="28">
        <f>외인!EA82+기관!EA82</f>
        <v>3.1300000000000003</v>
      </c>
      <c r="EB82" s="28">
        <f>외인!EB82+기관!EB82</f>
        <v>23547.48</v>
      </c>
      <c r="EC82" s="28">
        <f>외인!EC82+기관!EC82</f>
        <v>-71.099999999999994</v>
      </c>
      <c r="ED82" s="28">
        <f>외인!ED82+기관!ED82</f>
        <v>22345.02</v>
      </c>
      <c r="EE82" s="28">
        <f>외인!EE82+기관!EE82</f>
        <v>-0.83999999999999986</v>
      </c>
      <c r="EF82" s="28">
        <f>외인!EF82+기관!EF82</f>
        <v>445276.96</v>
      </c>
      <c r="EG82" s="28">
        <f>외인!EG82+기관!EG82</f>
        <v>-538.96</v>
      </c>
      <c r="EH82" s="28">
        <f>외인!EH82+기관!EH82</f>
        <v>605159.22</v>
      </c>
      <c r="EI82" s="28">
        <f>외인!EI82+기관!EI82</f>
        <v>-383.47</v>
      </c>
      <c r="EJ82" s="28">
        <f>외인!EJ82+기관!EJ82</f>
        <v>207157.36</v>
      </c>
      <c r="EK82" s="28">
        <f>외인!EK82+기관!EK82</f>
        <v>-38.049999999999997</v>
      </c>
      <c r="EL82" s="28">
        <f>외인!EL82+기관!EL82</f>
        <v>60017.98</v>
      </c>
      <c r="EM82" s="28">
        <f>외인!EM82+기관!EM82</f>
        <v>-250.94</v>
      </c>
      <c r="EN82" s="28">
        <f>외인!EN82+기관!EN82</f>
        <v>92945.02</v>
      </c>
      <c r="EO82" s="28">
        <f>외인!EO82+기관!EO82</f>
        <v>-48.47</v>
      </c>
      <c r="EP82" s="28">
        <f>외인!EP82+기관!EP82</f>
        <v>330333.78000000003</v>
      </c>
      <c r="EQ82" s="28">
        <f>외인!EQ82+기관!EQ82</f>
        <v>-357.06</v>
      </c>
      <c r="ER82" s="28">
        <f>외인!ER82+기관!ER82</f>
        <v>27927.14</v>
      </c>
      <c r="ES82" s="28">
        <f>외인!ES82+기관!ES82</f>
        <v>32.51</v>
      </c>
      <c r="ET82" s="28">
        <f>외인!ET82+기관!ET82</f>
        <v>410745.8</v>
      </c>
      <c r="EU82" s="28">
        <f>외인!EU82+기관!EU82</f>
        <v>-486.52</v>
      </c>
      <c r="EV82" s="28">
        <f>외인!EV82+기관!EV82</f>
        <v>86761.96</v>
      </c>
      <c r="EW82" s="28">
        <f>외인!EW82+기관!EW82</f>
        <v>13.61999999999999</v>
      </c>
      <c r="EX82" s="28">
        <f>외인!EX82+기관!EX82</f>
        <v>134720.18</v>
      </c>
      <c r="EY82" s="28">
        <f>외인!EY82+기관!EY82</f>
        <v>9.6899999999999977</v>
      </c>
    </row>
    <row r="83" spans="1:155">
      <c r="A83" s="27">
        <f>외인!A83</f>
        <v>46154</v>
      </c>
      <c r="B83" s="28">
        <f>외인!B83+기관!B83</f>
        <v>12148689.039999999</v>
      </c>
      <c r="C83" s="28">
        <f>외인!C83+기관!C83</f>
        <v>-18713.66</v>
      </c>
      <c r="D83" s="28">
        <f>외인!D83+기관!D83</f>
        <v>1317628.1000000001</v>
      </c>
      <c r="E83" s="28">
        <f>외인!E83+기관!E83</f>
        <v>138.45999999999992</v>
      </c>
      <c r="F83" s="28">
        <f>외인!F83+기관!F83</f>
        <v>5061043.84</v>
      </c>
      <c r="G83" s="28">
        <f>외인!G83+기관!G83</f>
        <v>-7051.1</v>
      </c>
      <c r="H83" s="28">
        <f>외인!H83+기관!H83</f>
        <v>684749.48</v>
      </c>
      <c r="I83" s="28">
        <f>외인!I83+기관!I83</f>
        <v>-329.24</v>
      </c>
      <c r="J83" s="28">
        <f>외인!J83+기관!J83</f>
        <v>88531.08</v>
      </c>
      <c r="K83" s="28">
        <f>외인!K83+기관!K83</f>
        <v>-63.959999999999994</v>
      </c>
      <c r="L83" s="28">
        <f>외인!L83+기관!L83</f>
        <v>632626.12</v>
      </c>
      <c r="M83" s="28">
        <f>외인!M83+기관!M83</f>
        <v>-251.39999999999998</v>
      </c>
      <c r="N83" s="28">
        <f>외인!N83+기관!N83</f>
        <v>565779.19999999995</v>
      </c>
      <c r="O83" s="28">
        <f>외인!O83+기관!O83</f>
        <v>168.52999999999997</v>
      </c>
      <c r="P83" s="28">
        <f>외인!P83+기관!P83</f>
        <v>369547.4</v>
      </c>
      <c r="Q83" s="28">
        <f>외인!Q83+기관!Q83</f>
        <v>-232.88</v>
      </c>
      <c r="R83" s="28">
        <f>외인!R83+기관!R83</f>
        <v>267370.56</v>
      </c>
      <c r="S83" s="28">
        <f>외인!S83+기관!S83</f>
        <v>-150.66</v>
      </c>
      <c r="T83" s="28">
        <f>외인!T83+기관!T83</f>
        <v>17385.28</v>
      </c>
      <c r="U83" s="28">
        <f>외인!U83+기관!U83</f>
        <v>2.1900000000000004</v>
      </c>
      <c r="V83" s="28">
        <f>외인!V83+기관!V83</f>
        <v>257172.46</v>
      </c>
      <c r="W83" s="28">
        <f>외인!W83+기관!W83</f>
        <v>89.699999999999989</v>
      </c>
      <c r="X83" s="28">
        <f>외인!X83+기관!X83</f>
        <v>6146809.04</v>
      </c>
      <c r="Y83" s="28">
        <f>외인!Y83+기관!Y83</f>
        <v>-14377.64</v>
      </c>
      <c r="Z83" s="28">
        <f>외인!Z83+기관!Z83</f>
        <v>86528.2</v>
      </c>
      <c r="AA83" s="28">
        <f>외인!AA83+기관!AA83</f>
        <v>22.89</v>
      </c>
      <c r="AB83" s="28">
        <f>외인!AB83+기관!AB83</f>
        <v>403485.84</v>
      </c>
      <c r="AC83" s="28">
        <f>외인!AC83+기관!AC83</f>
        <v>-84.6</v>
      </c>
      <c r="AD83" s="28">
        <f>외인!AD83+기관!AD83</f>
        <v>38389.980000000003</v>
      </c>
      <c r="AE83" s="28">
        <f>외인!AE83+기관!AE83</f>
        <v>44.11</v>
      </c>
      <c r="AF83" s="28">
        <f>외인!AF83+기관!AF83</f>
        <v>47953.66</v>
      </c>
      <c r="AG83" s="28">
        <f>외인!AG83+기관!AG83</f>
        <v>-6.6199999999999974</v>
      </c>
      <c r="AH83" s="28">
        <f>외인!AH83+기관!AH83</f>
        <v>455761.38</v>
      </c>
      <c r="AI83" s="28">
        <f>외인!AI83+기관!AI83</f>
        <v>-481.93</v>
      </c>
      <c r="AJ83" s="28">
        <f>외인!AJ83+기관!AJ83</f>
        <v>204778.72</v>
      </c>
      <c r="AK83" s="28">
        <f>외인!AK83+기관!AK83</f>
        <v>-443.29999999999995</v>
      </c>
      <c r="AL83" s="28">
        <f>외인!AL83+기관!AL83</f>
        <v>204017.9</v>
      </c>
      <c r="AM83" s="28">
        <f>외인!AM83+기관!AM83</f>
        <v>-220.36999999999998</v>
      </c>
      <c r="AN83" s="28">
        <f>외인!AN83+기관!AN83</f>
        <v>400998.08</v>
      </c>
      <c r="AO83" s="28">
        <f>외인!AO83+기관!AO83</f>
        <v>378.27</v>
      </c>
      <c r="AP83" s="28">
        <f>외인!AP83+기관!AP83</f>
        <v>398046.56</v>
      </c>
      <c r="AQ83" s="28">
        <f>외인!AQ83+기관!AQ83</f>
        <v>-248.36999999999998</v>
      </c>
      <c r="AR83" s="28">
        <f>외인!AR83+기관!AR83</f>
        <v>47950.44</v>
      </c>
      <c r="AS83" s="28">
        <f>외인!AS83+기관!AS83</f>
        <v>17.45</v>
      </c>
      <c r="AT83" s="28">
        <f>외인!AT83+기관!AT83</f>
        <v>184132.06</v>
      </c>
      <c r="AU83" s="28">
        <f>외인!AU83+기관!AU83</f>
        <v>323.89999999999998</v>
      </c>
      <c r="AV83" s="28">
        <f>외인!AV83+기관!AV83</f>
        <v>95329.38</v>
      </c>
      <c r="AW83" s="28">
        <f>외인!AW83+기관!AW83</f>
        <v>-30.61</v>
      </c>
      <c r="AX83" s="28">
        <f>외인!AX83+기관!AX83</f>
        <v>142061.54</v>
      </c>
      <c r="AY83" s="28">
        <f>외인!AY83+기관!AY83</f>
        <v>-170.16</v>
      </c>
      <c r="AZ83" s="28">
        <f>외인!AZ83+기관!AZ83</f>
        <v>6560740.7000000002</v>
      </c>
      <c r="BA83" s="28">
        <f>외인!BA83+기관!BA83</f>
        <v>-14620.49</v>
      </c>
      <c r="BB83" s="28">
        <f>외인!BB83+기관!BB83</f>
        <v>220201.4</v>
      </c>
      <c r="BC83" s="28">
        <f>외인!BC83+기관!BC83</f>
        <v>34.56</v>
      </c>
      <c r="BD83" s="28">
        <f>외인!BD83+기관!BD83</f>
        <v>72094.64</v>
      </c>
      <c r="BE83" s="28">
        <f>외인!BE83+기관!BE83</f>
        <v>-169.1</v>
      </c>
      <c r="BF83" s="28">
        <f>외인!BF83+기관!BF83</f>
        <v>0</v>
      </c>
      <c r="BG83" s="28">
        <f>외인!BG83+기관!BG83</f>
        <v>0</v>
      </c>
      <c r="BH83" s="28">
        <f>외인!BH83+기관!BH83</f>
        <v>214019.64</v>
      </c>
      <c r="BI83" s="28">
        <f>외인!BI83+기관!BI83</f>
        <v>-191.84000000000003</v>
      </c>
      <c r="BJ83" s="28">
        <f>외인!BJ83+기관!BJ83</f>
        <v>263990.52</v>
      </c>
      <c r="BK83" s="28">
        <f>외인!BK83+기관!BK83</f>
        <v>-233.01000000000005</v>
      </c>
      <c r="BL83" s="28">
        <f>외인!BL83+기관!BL83</f>
        <v>94966.38</v>
      </c>
      <c r="BM83" s="28">
        <f>외인!BM83+기관!BM83</f>
        <v>-93.039999999999992</v>
      </c>
      <c r="BN83" s="28">
        <f>외인!BN83+기관!BN83</f>
        <v>112210.62</v>
      </c>
      <c r="BO83" s="28">
        <f>외인!BO83+기관!BO83</f>
        <v>51.910000000000011</v>
      </c>
      <c r="BP83" s="28">
        <f>외인!BP83+기관!BP83</f>
        <v>159495.28</v>
      </c>
      <c r="BQ83" s="28">
        <f>외인!BQ83+기관!BQ83</f>
        <v>-154.06</v>
      </c>
      <c r="BR83" s="28">
        <f>외인!BR83+기관!BR83</f>
        <v>715235.46</v>
      </c>
      <c r="BS83" s="28">
        <f>외인!BS83+기관!BS83</f>
        <v>-41.489999999999981</v>
      </c>
      <c r="BT83" s="28">
        <f>외인!BT83+기관!BT83</f>
        <v>6232376.6200000001</v>
      </c>
      <c r="BU83" s="28">
        <f>외인!BU83+기관!BU83</f>
        <v>-14525.119999999999</v>
      </c>
      <c r="BV83" s="28">
        <f>외인!BV83+기관!BV83</f>
        <v>954391.6</v>
      </c>
      <c r="BW83" s="28">
        <f>외인!BW83+기관!BW83</f>
        <v>-1024.51</v>
      </c>
      <c r="BX83" s="28">
        <f>외인!BX83+기관!BX83</f>
        <v>152698.62</v>
      </c>
      <c r="BY83" s="28">
        <f>외인!BY83+기관!BY83</f>
        <v>36.479999999999997</v>
      </c>
      <c r="BZ83" s="28">
        <f>외인!BZ83+기관!BZ83</f>
        <v>605015.98</v>
      </c>
      <c r="CA83" s="28">
        <f>외인!CA83+기관!CA83</f>
        <v>157.88</v>
      </c>
      <c r="CB83" s="28">
        <f>외인!CB83+기관!CB83</f>
        <v>23856.12</v>
      </c>
      <c r="CC83" s="28">
        <f>외인!CC83+기관!CC83</f>
        <v>-73.2</v>
      </c>
      <c r="CD83" s="28">
        <f>외인!CD83+기관!CD83</f>
        <v>53654.78</v>
      </c>
      <c r="CE83" s="28">
        <f>외인!CE83+기관!CE83</f>
        <v>-189.20999999999998</v>
      </c>
      <c r="CF83" s="28">
        <f>외인!CF83+기관!CF83</f>
        <v>57367.94</v>
      </c>
      <c r="CG83" s="28">
        <f>외인!CG83+기관!CG83</f>
        <v>128.87</v>
      </c>
      <c r="CH83" s="28">
        <f>외인!CH83+기관!CH83</f>
        <v>137926.82</v>
      </c>
      <c r="CI83" s="28">
        <f>외인!CI83+기관!CI83</f>
        <v>-20.709999999999994</v>
      </c>
      <c r="CJ83" s="28">
        <f>외인!CJ83+기관!CJ83</f>
        <v>708315.88</v>
      </c>
      <c r="CK83" s="28">
        <f>외인!CK83+기관!CK83</f>
        <v>-220.23000000000002</v>
      </c>
      <c r="CL83" s="28">
        <f>외인!CL83+기관!CL83</f>
        <v>461386.92</v>
      </c>
      <c r="CM83" s="28">
        <f>외인!CM83+기관!CM83</f>
        <v>-127.82</v>
      </c>
      <c r="CN83" s="28">
        <f>외인!CN83+기관!CN83</f>
        <v>252122.86</v>
      </c>
      <c r="CO83" s="28">
        <f>외인!CO83+기관!CO83</f>
        <v>-466.19</v>
      </c>
      <c r="CP83" s="28">
        <f>외인!CP83+기관!CP83</f>
        <v>221273.58</v>
      </c>
      <c r="CQ83" s="28">
        <f>외인!CQ83+기관!CQ83</f>
        <v>35.07</v>
      </c>
      <c r="CR83" s="28">
        <f>외인!CR83+기관!CR83</f>
        <v>335318.78000000003</v>
      </c>
      <c r="CS83" s="28">
        <f>외인!CS83+기관!CS83</f>
        <v>-220.39000000000001</v>
      </c>
      <c r="CT83" s="28">
        <f>외인!CT83+기관!CT83</f>
        <v>359917.4</v>
      </c>
      <c r="CU83" s="28">
        <f>외인!CU83+기관!CU83</f>
        <v>145.56</v>
      </c>
      <c r="CV83" s="28">
        <f>외인!CV83+기관!CV83</f>
        <v>6232376.6200000001</v>
      </c>
      <c r="CW83" s="28">
        <f>외인!CW83+기관!CW83</f>
        <v>-14525.119999999999</v>
      </c>
      <c r="CX83" s="28">
        <f>외인!CX83+기관!CX83</f>
        <v>504509.22</v>
      </c>
      <c r="CY83" s="28">
        <f>외인!CY83+기관!CY83</f>
        <v>194.78999999999996</v>
      </c>
      <c r="CZ83" s="28">
        <f>외인!CZ83+기관!CZ83</f>
        <v>39243.58</v>
      </c>
      <c r="DA83" s="28">
        <f>외인!DA83+기관!DA83</f>
        <v>-20.48</v>
      </c>
      <c r="DB83" s="28">
        <f>외인!DB83+기관!DB83</f>
        <v>72094.64</v>
      </c>
      <c r="DC83" s="28">
        <f>외인!DC83+기관!DC83</f>
        <v>-169.1</v>
      </c>
      <c r="DD83" s="28">
        <f>외인!DD83+기관!DD83</f>
        <v>17385.28</v>
      </c>
      <c r="DE83" s="28">
        <f>외인!DE83+기관!DE83</f>
        <v>2.1900000000000004</v>
      </c>
      <c r="DF83" s="28">
        <f>외인!DF83+기관!DF83</f>
        <v>116641.44</v>
      </c>
      <c r="DG83" s="28">
        <f>외인!DG83+기관!DG83</f>
        <v>71.08</v>
      </c>
      <c r="DH83" s="28">
        <f>외인!DH83+기관!DH83</f>
        <v>37718.160000000003</v>
      </c>
      <c r="DI83" s="28">
        <f>외인!DI83+기관!DI83</f>
        <v>-181.51</v>
      </c>
      <c r="DJ83" s="28">
        <f>외인!DJ83+기관!DJ83</f>
        <v>1434535</v>
      </c>
      <c r="DK83" s="28">
        <f>외인!DK83+기관!DK83</f>
        <v>-876.23</v>
      </c>
      <c r="DL83" s="28">
        <f>외인!DL83+기관!DL83</f>
        <v>205187.42</v>
      </c>
      <c r="DM83" s="28">
        <f>외인!DM83+기관!DM83</f>
        <v>-438.39</v>
      </c>
      <c r="DN83" s="28">
        <f>외인!DN83+기관!DN83</f>
        <v>6232376.6200000001</v>
      </c>
      <c r="DO83" s="28">
        <f>외인!DO83+기관!DO83</f>
        <v>-14525.119999999999</v>
      </c>
      <c r="DP83" s="28">
        <f>외인!DP83+기관!DP83</f>
        <v>160456.88</v>
      </c>
      <c r="DQ83" s="28">
        <f>외인!DQ83+기관!DQ83</f>
        <v>48.34</v>
      </c>
      <c r="DR83" s="28">
        <f>외인!DR83+기관!DR83</f>
        <v>91259.18</v>
      </c>
      <c r="DS83" s="28">
        <f>외인!DS83+기관!DS83</f>
        <v>-35.259999999999991</v>
      </c>
      <c r="DT83" s="28">
        <f>외인!DT83+기관!DT83</f>
        <v>267370.56</v>
      </c>
      <c r="DU83" s="28">
        <f>외인!DU83+기관!DU83</f>
        <v>-150.66</v>
      </c>
      <c r="DV83" s="28">
        <f>외인!DV83+기관!DV83</f>
        <v>67422.240000000005</v>
      </c>
      <c r="DW83" s="28">
        <f>외인!DW83+기관!DW83</f>
        <v>-69.13</v>
      </c>
      <c r="DX83" s="28">
        <f>외인!DX83+기관!DX83</f>
        <v>257172.46</v>
      </c>
      <c r="DY83" s="28">
        <f>외인!DY83+기관!DY83</f>
        <v>89.699999999999989</v>
      </c>
      <c r="DZ83" s="28">
        <f>외인!DZ83+기관!DZ83</f>
        <v>16214.52</v>
      </c>
      <c r="EA83" s="28">
        <f>외인!EA83+기관!EA83</f>
        <v>2.1999999999999997</v>
      </c>
      <c r="EB83" s="28">
        <f>외인!EB83+기관!EB83</f>
        <v>23047.599999999999</v>
      </c>
      <c r="EC83" s="28">
        <f>외인!EC83+기관!EC83</f>
        <v>-68.790000000000006</v>
      </c>
      <c r="ED83" s="28">
        <f>외인!ED83+기관!ED83</f>
        <v>21813.46</v>
      </c>
      <c r="EE83" s="28">
        <f>외인!EE83+기관!EE83</f>
        <v>-15.19</v>
      </c>
      <c r="EF83" s="28">
        <f>외인!EF83+기관!EF83</f>
        <v>449389.58</v>
      </c>
      <c r="EG83" s="28">
        <f>외인!EG83+기관!EG83</f>
        <v>-183.29999999999998</v>
      </c>
      <c r="EH83" s="28">
        <f>외인!EH83+기관!EH83</f>
        <v>582879.52</v>
      </c>
      <c r="EI83" s="28">
        <f>외인!EI83+기관!EI83</f>
        <v>-391.10999999999996</v>
      </c>
      <c r="EJ83" s="28">
        <f>외인!EJ83+기관!EJ83</f>
        <v>204216.04</v>
      </c>
      <c r="EK83" s="28">
        <f>외인!EK83+기관!EK83</f>
        <v>-14.129999999999995</v>
      </c>
      <c r="EL83" s="28">
        <f>외인!EL83+기관!EL83</f>
        <v>58601.82</v>
      </c>
      <c r="EM83" s="28">
        <f>외인!EM83+기관!EM83</f>
        <v>-189.14999999999998</v>
      </c>
      <c r="EN83" s="28">
        <f>외인!EN83+기관!EN83</f>
        <v>91259.18</v>
      </c>
      <c r="EO83" s="28">
        <f>외인!EO83+기관!EO83</f>
        <v>-35.259999999999991</v>
      </c>
      <c r="EP83" s="28">
        <f>외인!EP83+기관!EP83</f>
        <v>322795.09999999998</v>
      </c>
      <c r="EQ83" s="28">
        <f>외인!EQ83+기관!EQ83</f>
        <v>-570.47</v>
      </c>
      <c r="ER83" s="28">
        <f>외인!ER83+기관!ER83</f>
        <v>26896.76</v>
      </c>
      <c r="ES83" s="28">
        <f>외인!ES83+기관!ES83</f>
        <v>18.11</v>
      </c>
      <c r="ET83" s="28">
        <f>외인!ET83+기관!ET83</f>
        <v>398046.56</v>
      </c>
      <c r="EU83" s="28">
        <f>외인!EU83+기관!EU83</f>
        <v>-248.36999999999998</v>
      </c>
      <c r="EV83" s="28">
        <f>외인!EV83+기관!EV83</f>
        <v>86528.2</v>
      </c>
      <c r="EW83" s="28">
        <f>외인!EW83+기관!EW83</f>
        <v>22.89</v>
      </c>
      <c r="EX83" s="28">
        <f>외인!EX83+기관!EX83</f>
        <v>134745.38</v>
      </c>
      <c r="EY83" s="28">
        <f>외인!EY83+기관!EY83</f>
        <v>12.170000000000002</v>
      </c>
    </row>
    <row r="84" spans="1:155">
      <c r="A84" s="27">
        <f>외인!A84</f>
        <v>46155</v>
      </c>
      <c r="B84" s="28">
        <f>외인!B84+기관!B84</f>
        <v>12467915.32</v>
      </c>
      <c r="C84" s="28">
        <f>외인!C84+기관!C84</f>
        <v>-21567.78</v>
      </c>
      <c r="D84" s="28">
        <f>외인!D84+기관!D84</f>
        <v>1312069.3</v>
      </c>
      <c r="E84" s="28">
        <f>외인!E84+기관!E84</f>
        <v>145.67000000000007</v>
      </c>
      <c r="F84" s="28">
        <f>외인!F84+기관!F84</f>
        <v>5157584.92</v>
      </c>
      <c r="G84" s="28">
        <f>외인!G84+기관!G84</f>
        <v>-9854.2800000000007</v>
      </c>
      <c r="H84" s="28">
        <f>외인!H84+기관!H84</f>
        <v>672415.4</v>
      </c>
      <c r="I84" s="28">
        <f>외인!I84+기관!I84</f>
        <v>-582.87000000000012</v>
      </c>
      <c r="J84" s="28">
        <f>외인!J84+기관!J84</f>
        <v>85954.94</v>
      </c>
      <c r="K84" s="28">
        <f>외인!K84+기관!K84</f>
        <v>-89.58</v>
      </c>
      <c r="L84" s="28">
        <f>외인!L84+기관!L84</f>
        <v>622369.81999999995</v>
      </c>
      <c r="M84" s="28">
        <f>외인!M84+기관!M84</f>
        <v>-527.40000000000009</v>
      </c>
      <c r="N84" s="28">
        <f>외인!N84+기관!N84</f>
        <v>619512.57999999996</v>
      </c>
      <c r="O84" s="28">
        <f>외인!O84+기관!O84</f>
        <v>547.54</v>
      </c>
      <c r="P84" s="28">
        <f>외인!P84+기관!P84</f>
        <v>362352.38</v>
      </c>
      <c r="Q84" s="28">
        <f>외인!Q84+기관!Q84</f>
        <v>-192.2</v>
      </c>
      <c r="R84" s="28">
        <f>외인!R84+기관!R84</f>
        <v>268247.74</v>
      </c>
      <c r="S84" s="28">
        <f>외인!S84+기관!S84</f>
        <v>-123.82999999999998</v>
      </c>
      <c r="T84" s="28">
        <f>외인!T84+기관!T84</f>
        <v>17440.919999999998</v>
      </c>
      <c r="U84" s="28">
        <f>외인!U84+기관!U84</f>
        <v>-0.49</v>
      </c>
      <c r="V84" s="28">
        <f>외인!V84+기관!V84</f>
        <v>270655.56</v>
      </c>
      <c r="W84" s="28">
        <f>외인!W84+기관!W84</f>
        <v>504.81</v>
      </c>
      <c r="X84" s="28">
        <f>외인!X84+기관!X84</f>
        <v>6422568.4199999999</v>
      </c>
      <c r="Y84" s="28">
        <f>외인!Y84+기관!Y84</f>
        <v>-18280.060000000001</v>
      </c>
      <c r="Z84" s="28">
        <f>외인!Z84+기관!Z84</f>
        <v>85542.22</v>
      </c>
      <c r="AA84" s="28">
        <f>외인!AA84+기관!AA84</f>
        <v>51.179999999999993</v>
      </c>
      <c r="AB84" s="28">
        <f>외인!AB84+기관!AB84</f>
        <v>397497.16</v>
      </c>
      <c r="AC84" s="28">
        <f>외인!AC84+기관!AC84</f>
        <v>-95.06</v>
      </c>
      <c r="AD84" s="28">
        <f>외인!AD84+기관!AD84</f>
        <v>39340.959999999999</v>
      </c>
      <c r="AE84" s="28">
        <f>외인!AE84+기관!AE84</f>
        <v>59.489999999999995</v>
      </c>
      <c r="AF84" s="28">
        <f>외인!AF84+기관!AF84</f>
        <v>48317.54</v>
      </c>
      <c r="AG84" s="28">
        <f>외인!AG84+기관!AG84</f>
        <v>-4.4000000000000004</v>
      </c>
      <c r="AH84" s="28">
        <f>외인!AH84+기관!AH84</f>
        <v>459638.96</v>
      </c>
      <c r="AI84" s="28">
        <f>외인!AI84+기관!AI84</f>
        <v>-369.22</v>
      </c>
      <c r="AJ84" s="28">
        <f>외인!AJ84+기관!AJ84</f>
        <v>203665.6</v>
      </c>
      <c r="AK84" s="28">
        <f>외인!AK84+기관!AK84</f>
        <v>-392.51</v>
      </c>
      <c r="AL84" s="28">
        <f>외인!AL84+기관!AL84</f>
        <v>223325.42</v>
      </c>
      <c r="AM84" s="28">
        <f>외인!AM84+기관!AM84</f>
        <v>-234.84999999999997</v>
      </c>
      <c r="AN84" s="28">
        <f>외인!AN84+기관!AN84</f>
        <v>435832.6</v>
      </c>
      <c r="AO84" s="28">
        <f>외인!AO84+기관!AO84</f>
        <v>770.91</v>
      </c>
      <c r="AP84" s="28">
        <f>외인!AP84+기관!AP84</f>
        <v>391228.54</v>
      </c>
      <c r="AQ84" s="28">
        <f>외인!AQ84+기관!AQ84</f>
        <v>-192.62</v>
      </c>
      <c r="AR84" s="28">
        <f>외인!AR84+기관!AR84</f>
        <v>48431.64</v>
      </c>
      <c r="AS84" s="28">
        <f>외인!AS84+기관!AS84</f>
        <v>32.980000000000004</v>
      </c>
      <c r="AT84" s="28">
        <f>외인!AT84+기관!AT84</f>
        <v>187394.12</v>
      </c>
      <c r="AU84" s="28">
        <f>외인!AU84+기관!AU84</f>
        <v>198.73</v>
      </c>
      <c r="AV84" s="28">
        <f>외인!AV84+기관!AV84</f>
        <v>93920.12</v>
      </c>
      <c r="AW84" s="28">
        <f>외인!AW84+기관!AW84</f>
        <v>-25.650000000000002</v>
      </c>
      <c r="AX84" s="28">
        <f>외인!AX84+기관!AX84</f>
        <v>140764.70000000001</v>
      </c>
      <c r="AY84" s="28">
        <f>외인!AY84+기관!AY84</f>
        <v>-156.79</v>
      </c>
      <c r="AZ84" s="28">
        <f>외인!AZ84+기관!AZ84</f>
        <v>6853592.2400000002</v>
      </c>
      <c r="BA84" s="28">
        <f>외인!BA84+기관!BA84</f>
        <v>-18032.379999999997</v>
      </c>
      <c r="BB84" s="28">
        <f>외인!BB84+기관!BB84</f>
        <v>221951.86</v>
      </c>
      <c r="BC84" s="28">
        <f>외인!BC84+기관!BC84</f>
        <v>63.999999999999993</v>
      </c>
      <c r="BD84" s="28">
        <f>외인!BD84+기관!BD84</f>
        <v>70710.3</v>
      </c>
      <c r="BE84" s="28">
        <f>외인!BE84+기관!BE84</f>
        <v>-157.18</v>
      </c>
      <c r="BF84" s="28">
        <f>외인!BF84+기관!BF84</f>
        <v>0</v>
      </c>
      <c r="BG84" s="28">
        <f>외인!BG84+기관!BG84</f>
        <v>0</v>
      </c>
      <c r="BH84" s="28">
        <f>외인!BH84+기관!BH84</f>
        <v>214500.54</v>
      </c>
      <c r="BI84" s="28">
        <f>외인!BI84+기관!BI84</f>
        <v>-175.30999999999997</v>
      </c>
      <c r="BJ84" s="28">
        <f>외인!BJ84+기관!BJ84</f>
        <v>260635.24</v>
      </c>
      <c r="BK84" s="28">
        <f>외인!BK84+기관!BK84</f>
        <v>-350.68</v>
      </c>
      <c r="BL84" s="28">
        <f>외인!BL84+기관!BL84</f>
        <v>94366.32</v>
      </c>
      <c r="BM84" s="28">
        <f>외인!BM84+기관!BM84</f>
        <v>-158.07</v>
      </c>
      <c r="BN84" s="28">
        <f>외인!BN84+기관!BN84</f>
        <v>112908.56</v>
      </c>
      <c r="BO84" s="28">
        <f>외인!BO84+기관!BO84</f>
        <v>93.02</v>
      </c>
      <c r="BP84" s="28">
        <f>외인!BP84+기관!BP84</f>
        <v>158089.51999999999</v>
      </c>
      <c r="BQ84" s="28">
        <f>외인!BQ84+기관!BQ84</f>
        <v>-156.06</v>
      </c>
      <c r="BR84" s="28">
        <f>외인!BR84+기관!BR84</f>
        <v>703173.12</v>
      </c>
      <c r="BS84" s="28">
        <f>외인!BS84+기관!BS84</f>
        <v>-49.370000000000005</v>
      </c>
      <c r="BT84" s="28">
        <f>외인!BT84+기관!BT84</f>
        <v>6511933.0599999996</v>
      </c>
      <c r="BU84" s="28">
        <f>외인!BU84+기관!BU84</f>
        <v>-18258.810000000001</v>
      </c>
      <c r="BV84" s="28">
        <f>외인!BV84+기관!BV84</f>
        <v>964817.42</v>
      </c>
      <c r="BW84" s="28">
        <f>외인!BW84+기관!BW84</f>
        <v>-820.65</v>
      </c>
      <c r="BX84" s="28">
        <f>외인!BX84+기관!BX84</f>
        <v>157105.22</v>
      </c>
      <c r="BY84" s="28">
        <f>외인!BY84+기관!BY84</f>
        <v>92.06</v>
      </c>
      <c r="BZ84" s="28">
        <f>외인!BZ84+기관!BZ84</f>
        <v>659158.02</v>
      </c>
      <c r="CA84" s="28">
        <f>외인!CA84+기관!CA84</f>
        <v>536.06000000000006</v>
      </c>
      <c r="CB84" s="28">
        <f>외인!CB84+기관!CB84</f>
        <v>23761.200000000001</v>
      </c>
      <c r="CC84" s="28">
        <f>외인!CC84+기관!CC84</f>
        <v>-56.25</v>
      </c>
      <c r="CD84" s="28">
        <f>외인!CD84+기관!CD84</f>
        <v>53087.22</v>
      </c>
      <c r="CE84" s="28">
        <f>외인!CE84+기관!CE84</f>
        <v>-112.67</v>
      </c>
      <c r="CF84" s="28">
        <f>외인!CF84+기관!CF84</f>
        <v>58638.74</v>
      </c>
      <c r="CG84" s="28">
        <f>외인!CG84+기관!CG84</f>
        <v>128.44999999999999</v>
      </c>
      <c r="CH84" s="28">
        <f>외인!CH84+기관!CH84</f>
        <v>135574.42000000001</v>
      </c>
      <c r="CI84" s="28">
        <f>외인!CI84+기관!CI84</f>
        <v>-11.870000000000005</v>
      </c>
      <c r="CJ84" s="28">
        <f>외인!CJ84+기관!CJ84</f>
        <v>690149.78</v>
      </c>
      <c r="CK84" s="28">
        <f>외인!CK84+기관!CK84</f>
        <v>-342.09000000000003</v>
      </c>
      <c r="CL84" s="28">
        <f>외인!CL84+기관!CL84</f>
        <v>454297.1</v>
      </c>
      <c r="CM84" s="28">
        <f>외인!CM84+기관!CM84</f>
        <v>-143.97999999999999</v>
      </c>
      <c r="CN84" s="28">
        <f>외인!CN84+기관!CN84</f>
        <v>248847.28</v>
      </c>
      <c r="CO84" s="28">
        <f>외인!CO84+기관!CO84</f>
        <v>-590.29999999999995</v>
      </c>
      <c r="CP84" s="28">
        <f>외인!CP84+기관!CP84</f>
        <v>222991.3</v>
      </c>
      <c r="CQ84" s="28">
        <f>외인!CQ84+기관!CQ84</f>
        <v>64.099999999999994</v>
      </c>
      <c r="CR84" s="28">
        <f>외인!CR84+기관!CR84</f>
        <v>336960</v>
      </c>
      <c r="CS84" s="28">
        <f>외인!CS84+기관!CS84</f>
        <v>-240.16000000000003</v>
      </c>
      <c r="CT84" s="28">
        <f>외인!CT84+기관!CT84</f>
        <v>373681.52</v>
      </c>
      <c r="CU84" s="28">
        <f>외인!CU84+기관!CU84</f>
        <v>469.24</v>
      </c>
      <c r="CV84" s="28">
        <f>외인!CV84+기관!CV84</f>
        <v>6511933.0599999996</v>
      </c>
      <c r="CW84" s="28">
        <f>외인!CW84+기관!CW84</f>
        <v>-18258.810000000001</v>
      </c>
      <c r="CX84" s="28">
        <f>외인!CX84+기관!CX84</f>
        <v>497460.98</v>
      </c>
      <c r="CY84" s="28">
        <f>외인!CY84+기관!CY84</f>
        <v>-68.69</v>
      </c>
      <c r="CZ84" s="28">
        <f>외인!CZ84+기관!CZ84</f>
        <v>41316.04</v>
      </c>
      <c r="DA84" s="28">
        <f>외인!DA84+기관!DA84</f>
        <v>87.410000000000011</v>
      </c>
      <c r="DB84" s="28">
        <f>외인!DB84+기관!DB84</f>
        <v>70710.3</v>
      </c>
      <c r="DC84" s="28">
        <f>외인!DC84+기관!DC84</f>
        <v>-157.18</v>
      </c>
      <c r="DD84" s="28">
        <f>외인!DD84+기관!DD84</f>
        <v>17440.919999999998</v>
      </c>
      <c r="DE84" s="28">
        <f>외인!DE84+기관!DE84</f>
        <v>-0.49</v>
      </c>
      <c r="DF84" s="28">
        <f>외인!DF84+기관!DF84</f>
        <v>120344.86</v>
      </c>
      <c r="DG84" s="28">
        <f>외인!DG84+기관!DG84</f>
        <v>112.46999999999998</v>
      </c>
      <c r="DH84" s="28">
        <f>외인!DH84+기관!DH84</f>
        <v>37333.74</v>
      </c>
      <c r="DI84" s="28">
        <f>외인!DI84+기관!DI84</f>
        <v>-113.42</v>
      </c>
      <c r="DJ84" s="28">
        <f>외인!DJ84+기관!DJ84</f>
        <v>1412424.14</v>
      </c>
      <c r="DK84" s="28">
        <f>외인!DK84+기관!DK84</f>
        <v>-1137.78</v>
      </c>
      <c r="DL84" s="28">
        <f>외인!DL84+기관!DL84</f>
        <v>202465.14</v>
      </c>
      <c r="DM84" s="28">
        <f>외인!DM84+기관!DM84</f>
        <v>-567.43000000000006</v>
      </c>
      <c r="DN84" s="28">
        <f>외인!DN84+기관!DN84</f>
        <v>6511933.0599999996</v>
      </c>
      <c r="DO84" s="28">
        <f>외인!DO84+기관!DO84</f>
        <v>-18258.810000000001</v>
      </c>
      <c r="DP84" s="28">
        <f>외인!DP84+기관!DP84</f>
        <v>154487.88</v>
      </c>
      <c r="DQ84" s="28">
        <f>외인!DQ84+기관!DQ84</f>
        <v>-73.39</v>
      </c>
      <c r="DR84" s="28">
        <f>외인!DR84+기관!DR84</f>
        <v>88407.96</v>
      </c>
      <c r="DS84" s="28">
        <f>외인!DS84+기관!DS84</f>
        <v>-59.08</v>
      </c>
      <c r="DT84" s="28">
        <f>외인!DT84+기관!DT84</f>
        <v>268247.74</v>
      </c>
      <c r="DU84" s="28">
        <f>외인!DU84+기관!DU84</f>
        <v>-123.82999999999998</v>
      </c>
      <c r="DV84" s="28">
        <f>외인!DV84+기관!DV84</f>
        <v>68176.66</v>
      </c>
      <c r="DW84" s="28">
        <f>외인!DW84+기관!DW84</f>
        <v>-116.03999999999999</v>
      </c>
      <c r="DX84" s="28">
        <f>외인!DX84+기관!DX84</f>
        <v>270655.56</v>
      </c>
      <c r="DY84" s="28">
        <f>외인!DY84+기관!DY84</f>
        <v>504.81</v>
      </c>
      <c r="DZ84" s="28">
        <f>외인!DZ84+기관!DZ84</f>
        <v>15912.14</v>
      </c>
      <c r="EA84" s="28">
        <f>외인!EA84+기관!EA84</f>
        <v>11.36</v>
      </c>
      <c r="EB84" s="28">
        <f>외인!EB84+기관!EB84</f>
        <v>22734.84</v>
      </c>
      <c r="EC84" s="28">
        <f>외인!EC84+기관!EC84</f>
        <v>-51.61</v>
      </c>
      <c r="ED84" s="28">
        <f>외인!ED84+기관!ED84</f>
        <v>22178.28</v>
      </c>
      <c r="EE84" s="28">
        <f>외인!EE84+기관!EE84</f>
        <v>-11.399999999999999</v>
      </c>
      <c r="EF84" s="28">
        <f>외인!EF84+기관!EF84</f>
        <v>439347.4</v>
      </c>
      <c r="EG84" s="28">
        <f>외인!EG84+기관!EG84</f>
        <v>-139.13</v>
      </c>
      <c r="EH84" s="28">
        <f>외인!EH84+기관!EH84</f>
        <v>596480.22</v>
      </c>
      <c r="EI84" s="28">
        <f>외인!EI84+기관!EI84</f>
        <v>-138.12</v>
      </c>
      <c r="EJ84" s="28">
        <f>외인!EJ84+기관!EJ84</f>
        <v>199469.28</v>
      </c>
      <c r="EK84" s="28">
        <f>외인!EK84+기관!EK84</f>
        <v>-46.809999999999995</v>
      </c>
      <c r="EL84" s="28">
        <f>외인!EL84+기관!EL84</f>
        <v>57948.46</v>
      </c>
      <c r="EM84" s="28">
        <f>외인!EM84+기관!EM84</f>
        <v>-112.78</v>
      </c>
      <c r="EN84" s="28">
        <f>외인!EN84+기관!EN84</f>
        <v>88407.96</v>
      </c>
      <c r="EO84" s="28">
        <f>외인!EO84+기관!EO84</f>
        <v>-59.08</v>
      </c>
      <c r="EP84" s="28">
        <f>외인!EP84+기관!EP84</f>
        <v>320359.40000000002</v>
      </c>
      <c r="EQ84" s="28">
        <f>외인!EQ84+기관!EQ84</f>
        <v>-636.06999999999994</v>
      </c>
      <c r="ER84" s="28">
        <f>외인!ER84+기관!ER84</f>
        <v>25861.74</v>
      </c>
      <c r="ES84" s="28">
        <f>외인!ES84+기관!ES84</f>
        <v>-30.369999999999997</v>
      </c>
      <c r="ET84" s="28">
        <f>외인!ET84+기관!ET84</f>
        <v>391228.54</v>
      </c>
      <c r="EU84" s="28">
        <f>외인!EU84+기관!EU84</f>
        <v>-192.62</v>
      </c>
      <c r="EV84" s="28">
        <f>외인!EV84+기관!EV84</f>
        <v>85542.22</v>
      </c>
      <c r="EW84" s="28">
        <f>외인!EW84+기관!EW84</f>
        <v>51.179999999999993</v>
      </c>
      <c r="EX84" s="28">
        <f>외인!EX84+기관!EX84</f>
        <v>137449.07999999999</v>
      </c>
      <c r="EY84" s="28">
        <f>외인!EY84+기관!EY84</f>
        <v>12.910000000000004</v>
      </c>
    </row>
    <row r="85" spans="1:155">
      <c r="A85" s="27">
        <f>외인!A85</f>
        <v>46156</v>
      </c>
      <c r="B85" s="28">
        <f>외인!B85+기관!B85</f>
        <v>12686259.92</v>
      </c>
      <c r="C85" s="28">
        <f>외인!C85+기관!C85</f>
        <v>-17713.07</v>
      </c>
      <c r="D85" s="28">
        <f>외인!D85+기관!D85</f>
        <v>1327442.06</v>
      </c>
      <c r="E85" s="28">
        <f>외인!E85+기관!E85</f>
        <v>27.979999999999961</v>
      </c>
      <c r="F85" s="28">
        <f>외인!F85+기관!F85</f>
        <v>5334036.9400000004</v>
      </c>
      <c r="G85" s="28">
        <f>외인!G85+기관!G85</f>
        <v>-6440.47</v>
      </c>
      <c r="H85" s="28">
        <f>외인!H85+기관!H85</f>
        <v>685371.24</v>
      </c>
      <c r="I85" s="28">
        <f>외인!I85+기관!I85</f>
        <v>-888.29</v>
      </c>
      <c r="J85" s="28">
        <f>외인!J85+기관!J85</f>
        <v>91435.28</v>
      </c>
      <c r="K85" s="28">
        <f>외인!K85+기관!K85</f>
        <v>84.02000000000001</v>
      </c>
      <c r="L85" s="28">
        <f>외인!L85+기관!L85</f>
        <v>633777.93999999994</v>
      </c>
      <c r="M85" s="28">
        <f>외인!M85+기관!M85</f>
        <v>-832.17000000000007</v>
      </c>
      <c r="N85" s="28">
        <f>외인!N85+기관!N85</f>
        <v>620403.1</v>
      </c>
      <c r="O85" s="28">
        <f>외인!O85+기관!O85</f>
        <v>-80.049999999999955</v>
      </c>
      <c r="P85" s="28">
        <f>외인!P85+기관!P85</f>
        <v>373645.92</v>
      </c>
      <c r="Q85" s="28">
        <f>외인!Q85+기관!Q85</f>
        <v>-37.459999999999994</v>
      </c>
      <c r="R85" s="28">
        <f>외인!R85+기관!R85</f>
        <v>279774.46000000002</v>
      </c>
      <c r="S85" s="28">
        <f>외인!S85+기관!S85</f>
        <v>136.63</v>
      </c>
      <c r="T85" s="28">
        <f>외인!T85+기관!T85</f>
        <v>17766.2</v>
      </c>
      <c r="U85" s="28">
        <f>외인!U85+기관!U85</f>
        <v>2.4699999999999998</v>
      </c>
      <c r="V85" s="28">
        <f>외인!V85+기관!V85</f>
        <v>273827.32</v>
      </c>
      <c r="W85" s="28">
        <f>외인!W85+기관!W85</f>
        <v>512.55999999999995</v>
      </c>
      <c r="X85" s="28">
        <f>외인!X85+기관!X85</f>
        <v>6558667.2199999997</v>
      </c>
      <c r="Y85" s="28">
        <f>외인!Y85+기관!Y85</f>
        <v>-15470.52</v>
      </c>
      <c r="Z85" s="28">
        <f>외인!Z85+기관!Z85</f>
        <v>92027.36</v>
      </c>
      <c r="AA85" s="28">
        <f>외인!AA85+기관!AA85</f>
        <v>72.580000000000013</v>
      </c>
      <c r="AB85" s="28">
        <f>외인!AB85+기관!AB85</f>
        <v>408427.3</v>
      </c>
      <c r="AC85" s="28">
        <f>외인!AC85+기관!AC85</f>
        <v>-111.37</v>
      </c>
      <c r="AD85" s="28">
        <f>외인!AD85+기관!AD85</f>
        <v>42483.74</v>
      </c>
      <c r="AE85" s="28">
        <f>외인!AE85+기관!AE85</f>
        <v>33.57</v>
      </c>
      <c r="AF85" s="28">
        <f>외인!AF85+기관!AF85</f>
        <v>48908.06</v>
      </c>
      <c r="AG85" s="28">
        <f>외인!AG85+기관!AG85</f>
        <v>-28.32</v>
      </c>
      <c r="AH85" s="28">
        <f>외인!AH85+기관!AH85</f>
        <v>436134.06</v>
      </c>
      <c r="AI85" s="28">
        <f>외인!AI85+기관!AI85</f>
        <v>-838.44</v>
      </c>
      <c r="AJ85" s="28">
        <f>외인!AJ85+기관!AJ85</f>
        <v>214769.26</v>
      </c>
      <c r="AK85" s="28">
        <f>외인!AK85+기관!AK85</f>
        <v>-135.59</v>
      </c>
      <c r="AL85" s="28">
        <f>외인!AL85+기관!AL85</f>
        <v>223977.92</v>
      </c>
      <c r="AM85" s="28">
        <f>외인!AM85+기관!AM85</f>
        <v>-516.72</v>
      </c>
      <c r="AN85" s="28">
        <f>외인!AN85+기관!AN85</f>
        <v>435603.28</v>
      </c>
      <c r="AO85" s="28">
        <f>외인!AO85+기관!AO85</f>
        <v>410.35999999999996</v>
      </c>
      <c r="AP85" s="28">
        <f>외인!AP85+기관!AP85</f>
        <v>380247.22</v>
      </c>
      <c r="AQ85" s="28">
        <f>외인!AQ85+기관!AQ85</f>
        <v>-212.61</v>
      </c>
      <c r="AR85" s="28">
        <f>외인!AR85+기관!AR85</f>
        <v>51536.44</v>
      </c>
      <c r="AS85" s="28">
        <f>외인!AS85+기관!AS85</f>
        <v>13.97</v>
      </c>
      <c r="AT85" s="28">
        <f>외인!AT85+기관!AT85</f>
        <v>203151.06</v>
      </c>
      <c r="AU85" s="28">
        <f>외인!AU85+기관!AU85</f>
        <v>202.18</v>
      </c>
      <c r="AV85" s="28">
        <f>외인!AV85+기관!AV85</f>
        <v>99531.12</v>
      </c>
      <c r="AW85" s="28">
        <f>외인!AW85+기관!AW85</f>
        <v>136.18</v>
      </c>
      <c r="AX85" s="28">
        <f>외인!AX85+기관!AX85</f>
        <v>147212.94</v>
      </c>
      <c r="AY85" s="28">
        <f>외인!AY85+기관!AY85</f>
        <v>-94.33</v>
      </c>
      <c r="AZ85" s="28">
        <f>외인!AZ85+기관!AZ85</f>
        <v>6991292.2000000002</v>
      </c>
      <c r="BA85" s="28">
        <f>외인!BA85+기관!BA85</f>
        <v>-15132.25</v>
      </c>
      <c r="BB85" s="28">
        <f>외인!BB85+기관!BB85</f>
        <v>239133.4</v>
      </c>
      <c r="BC85" s="28">
        <f>외인!BC85+기관!BC85</f>
        <v>118.89</v>
      </c>
      <c r="BD85" s="28">
        <f>외인!BD85+기관!BD85</f>
        <v>69290.62</v>
      </c>
      <c r="BE85" s="28">
        <f>외인!BE85+기관!BE85</f>
        <v>-200.24</v>
      </c>
      <c r="BF85" s="28">
        <f>외인!BF85+기관!BF85</f>
        <v>0</v>
      </c>
      <c r="BG85" s="28">
        <f>외인!BG85+기관!BG85</f>
        <v>0</v>
      </c>
      <c r="BH85" s="28">
        <f>외인!BH85+기관!BH85</f>
        <v>215026.02</v>
      </c>
      <c r="BI85" s="28">
        <f>외인!BI85+기관!BI85</f>
        <v>-51.040000000000006</v>
      </c>
      <c r="BJ85" s="28">
        <f>외인!BJ85+기관!BJ85</f>
        <v>267150.96000000002</v>
      </c>
      <c r="BK85" s="28">
        <f>외인!BK85+기관!BK85</f>
        <v>-377.7</v>
      </c>
      <c r="BL85" s="28">
        <f>외인!BL85+기관!BL85</f>
        <v>95742.44</v>
      </c>
      <c r="BM85" s="28">
        <f>외인!BM85+기관!BM85</f>
        <v>11.23</v>
      </c>
      <c r="BN85" s="28">
        <f>외인!BN85+기관!BN85</f>
        <v>115129.44</v>
      </c>
      <c r="BO85" s="28">
        <f>외인!BO85+기관!BO85</f>
        <v>39.28</v>
      </c>
      <c r="BP85" s="28">
        <f>외인!BP85+기관!BP85</f>
        <v>164671.76</v>
      </c>
      <c r="BQ85" s="28">
        <f>외인!BQ85+기관!BQ85</f>
        <v>-64.89</v>
      </c>
      <c r="BR85" s="28">
        <f>외인!BR85+기관!BR85</f>
        <v>687487.14</v>
      </c>
      <c r="BS85" s="28">
        <f>외인!BS85+기관!BS85</f>
        <v>-619.33999999999992</v>
      </c>
      <c r="BT85" s="28">
        <f>외인!BT85+기관!BT85</f>
        <v>6648791</v>
      </c>
      <c r="BU85" s="28">
        <f>외인!BU85+기관!BU85</f>
        <v>-15302.22</v>
      </c>
      <c r="BV85" s="28">
        <f>외인!BV85+기관!BV85</f>
        <v>976895.02</v>
      </c>
      <c r="BW85" s="28">
        <f>외인!BW85+기관!BW85</f>
        <v>-194.49</v>
      </c>
      <c r="BX85" s="28">
        <f>외인!BX85+기관!BX85</f>
        <v>158244.70000000001</v>
      </c>
      <c r="BY85" s="28">
        <f>외인!BY85+기관!BY85</f>
        <v>-39.870000000000005</v>
      </c>
      <c r="BZ85" s="28">
        <f>외인!BZ85+기관!BZ85</f>
        <v>659581.22</v>
      </c>
      <c r="CA85" s="28">
        <f>외인!CA85+기관!CA85</f>
        <v>-106.36000000000001</v>
      </c>
      <c r="CB85" s="28">
        <f>외인!CB85+기관!CB85</f>
        <v>25021.7</v>
      </c>
      <c r="CC85" s="28">
        <f>외인!CC85+기관!CC85</f>
        <v>-43.199999999999996</v>
      </c>
      <c r="CD85" s="28">
        <f>외인!CD85+기관!CD85</f>
        <v>55631.040000000001</v>
      </c>
      <c r="CE85" s="28">
        <f>외인!CE85+기관!CE85</f>
        <v>-63.62</v>
      </c>
      <c r="CF85" s="28">
        <f>외인!CF85+기관!CF85</f>
        <v>63351.44</v>
      </c>
      <c r="CG85" s="28">
        <f>외인!CG85+기관!CG85</f>
        <v>147.04</v>
      </c>
      <c r="CH85" s="28">
        <f>외인!CH85+기관!CH85</f>
        <v>143710.42000000001</v>
      </c>
      <c r="CI85" s="28">
        <f>외인!CI85+기관!CI85</f>
        <v>163.29</v>
      </c>
      <c r="CJ85" s="28">
        <f>외인!CJ85+기관!CJ85</f>
        <v>706211.1</v>
      </c>
      <c r="CK85" s="28">
        <f>외인!CK85+기관!CK85</f>
        <v>-92.240000000000009</v>
      </c>
      <c r="CL85" s="28">
        <f>외인!CL85+기관!CL85</f>
        <v>466456.08</v>
      </c>
      <c r="CM85" s="28">
        <f>외인!CM85+기관!CM85</f>
        <v>-167.77</v>
      </c>
      <c r="CN85" s="28">
        <f>외인!CN85+기관!CN85</f>
        <v>252457.98</v>
      </c>
      <c r="CO85" s="28">
        <f>외인!CO85+기관!CO85</f>
        <v>-487.95</v>
      </c>
      <c r="CP85" s="28">
        <f>외인!CP85+기관!CP85</f>
        <v>240219.92</v>
      </c>
      <c r="CQ85" s="28">
        <f>외인!CQ85+기관!CQ85</f>
        <v>119.05</v>
      </c>
      <c r="CR85" s="28">
        <f>외인!CR85+기관!CR85</f>
        <v>351055.08</v>
      </c>
      <c r="CS85" s="28">
        <f>외인!CS85+기관!CS85</f>
        <v>88.18</v>
      </c>
      <c r="CT85" s="28">
        <f>외인!CT85+기관!CT85</f>
        <v>373005.78</v>
      </c>
      <c r="CU85" s="28">
        <f>외인!CU85+기관!CU85</f>
        <v>299.78999999999996</v>
      </c>
      <c r="CV85" s="28">
        <f>외인!CV85+기관!CV85</f>
        <v>6648791</v>
      </c>
      <c r="CW85" s="28">
        <f>외인!CW85+기관!CW85</f>
        <v>-15302.22</v>
      </c>
      <c r="CX85" s="28">
        <f>외인!CX85+기관!CX85</f>
        <v>514382.72</v>
      </c>
      <c r="CY85" s="28">
        <f>외인!CY85+기관!CY85</f>
        <v>-258.12</v>
      </c>
      <c r="CZ85" s="28">
        <f>외인!CZ85+기관!CZ85</f>
        <v>42883.7</v>
      </c>
      <c r="DA85" s="28">
        <f>외인!DA85+기관!DA85</f>
        <v>189.05</v>
      </c>
      <c r="DB85" s="28">
        <f>외인!DB85+기관!DB85</f>
        <v>69290.62</v>
      </c>
      <c r="DC85" s="28">
        <f>외인!DC85+기관!DC85</f>
        <v>-200.24</v>
      </c>
      <c r="DD85" s="28">
        <f>외인!DD85+기관!DD85</f>
        <v>17766.2</v>
      </c>
      <c r="DE85" s="28">
        <f>외인!DE85+기관!DE85</f>
        <v>2.4699999999999998</v>
      </c>
      <c r="DF85" s="28">
        <f>외인!DF85+기관!DF85</f>
        <v>119482.68</v>
      </c>
      <c r="DG85" s="28">
        <f>외인!DG85+기관!DG85</f>
        <v>-32.509999999999991</v>
      </c>
      <c r="DH85" s="28">
        <f>외인!DH85+기관!DH85</f>
        <v>39638.92</v>
      </c>
      <c r="DI85" s="28">
        <f>외인!DI85+기관!DI85</f>
        <v>-64.84</v>
      </c>
      <c r="DJ85" s="28">
        <f>외인!DJ85+기관!DJ85</f>
        <v>1386288.34</v>
      </c>
      <c r="DK85" s="28">
        <f>외인!DK85+기관!DK85</f>
        <v>-2193.41</v>
      </c>
      <c r="DL85" s="28">
        <f>외인!DL85+기관!DL85</f>
        <v>204686.58</v>
      </c>
      <c r="DM85" s="28">
        <f>외인!DM85+기관!DM85</f>
        <v>-472.15999999999997</v>
      </c>
      <c r="DN85" s="28">
        <f>외인!DN85+기관!DN85</f>
        <v>6648791</v>
      </c>
      <c r="DO85" s="28">
        <f>외인!DO85+기관!DO85</f>
        <v>-15302.22</v>
      </c>
      <c r="DP85" s="28">
        <f>외인!DP85+기관!DP85</f>
        <v>157303.48000000001</v>
      </c>
      <c r="DQ85" s="28">
        <f>외인!DQ85+기관!DQ85</f>
        <v>71.12</v>
      </c>
      <c r="DR85" s="28">
        <f>외인!DR85+기관!DR85</f>
        <v>93063.22</v>
      </c>
      <c r="DS85" s="28">
        <f>외인!DS85+기관!DS85</f>
        <v>94.22</v>
      </c>
      <c r="DT85" s="28">
        <f>외인!DT85+기관!DT85</f>
        <v>279774.46000000002</v>
      </c>
      <c r="DU85" s="28">
        <f>외인!DU85+기관!DU85</f>
        <v>136.63</v>
      </c>
      <c r="DV85" s="28">
        <f>외인!DV85+기관!DV85</f>
        <v>70740.94</v>
      </c>
      <c r="DW85" s="28">
        <f>외인!DW85+기관!DW85</f>
        <v>-48.37</v>
      </c>
      <c r="DX85" s="28">
        <f>외인!DX85+기관!DX85</f>
        <v>273827.32</v>
      </c>
      <c r="DY85" s="28">
        <f>외인!DY85+기관!DY85</f>
        <v>512.55999999999995</v>
      </c>
      <c r="DZ85" s="28">
        <f>외인!DZ85+기관!DZ85</f>
        <v>16209.58</v>
      </c>
      <c r="EA85" s="28">
        <f>외인!EA85+기관!EA85</f>
        <v>22.39</v>
      </c>
      <c r="EB85" s="28">
        <f>외인!EB85+기관!EB85</f>
        <v>23612.5</v>
      </c>
      <c r="EC85" s="28">
        <f>외인!EC85+기관!EC85</f>
        <v>-40.089999999999996</v>
      </c>
      <c r="ED85" s="28">
        <f>외인!ED85+기관!ED85</f>
        <v>21909.32</v>
      </c>
      <c r="EE85" s="28">
        <f>외인!EE85+기관!EE85</f>
        <v>-20.049999999999997</v>
      </c>
      <c r="EF85" s="28">
        <f>외인!EF85+기관!EF85</f>
        <v>449984.58</v>
      </c>
      <c r="EG85" s="28">
        <f>외인!EG85+기관!EG85</f>
        <v>-106.34</v>
      </c>
      <c r="EH85" s="28">
        <f>외인!EH85+기관!EH85</f>
        <v>601419.48</v>
      </c>
      <c r="EI85" s="28">
        <f>외인!EI85+기관!EI85</f>
        <v>22.639999999999986</v>
      </c>
      <c r="EJ85" s="28">
        <f>외인!EJ85+기관!EJ85</f>
        <v>212949.38</v>
      </c>
      <c r="EK85" s="28">
        <f>외인!EK85+기관!EK85</f>
        <v>283.97999999999996</v>
      </c>
      <c r="EL85" s="28">
        <f>외인!EL85+기관!EL85</f>
        <v>60524.18</v>
      </c>
      <c r="EM85" s="28">
        <f>외인!EM85+기관!EM85</f>
        <v>-64.22</v>
      </c>
      <c r="EN85" s="28">
        <f>외인!EN85+기관!EN85</f>
        <v>93063.22</v>
      </c>
      <c r="EO85" s="28">
        <f>외인!EO85+기관!EO85</f>
        <v>94.22</v>
      </c>
      <c r="EP85" s="28">
        <f>외인!EP85+기관!EP85</f>
        <v>326123.59999999998</v>
      </c>
      <c r="EQ85" s="28">
        <f>외인!EQ85+기관!EQ85</f>
        <v>-174.28</v>
      </c>
      <c r="ER85" s="28">
        <f>외인!ER85+기관!ER85</f>
        <v>25685.1</v>
      </c>
      <c r="ES85" s="28">
        <f>외인!ES85+기관!ES85</f>
        <v>4.84</v>
      </c>
      <c r="ET85" s="28">
        <f>외인!ET85+기관!ET85</f>
        <v>380247.22</v>
      </c>
      <c r="EU85" s="28">
        <f>외인!EU85+기관!EU85</f>
        <v>-212.61</v>
      </c>
      <c r="EV85" s="28">
        <f>외인!EV85+기관!EV85</f>
        <v>92027.36</v>
      </c>
      <c r="EW85" s="28">
        <f>외인!EW85+기관!EW85</f>
        <v>72.580000000000013</v>
      </c>
      <c r="EX85" s="28">
        <f>외인!EX85+기관!EX85</f>
        <v>148192.56</v>
      </c>
      <c r="EY85" s="28">
        <f>외인!EY85+기관!EY85</f>
        <v>46.480000000000004</v>
      </c>
    </row>
    <row r="86" spans="1:155">
      <c r="A86" s="27">
        <f>외인!A86</f>
        <v>46157</v>
      </c>
      <c r="B86" s="28">
        <f>외인!B86+기관!B86</f>
        <v>11906686.76</v>
      </c>
      <c r="C86" s="28">
        <f>외인!C86+기관!C86</f>
        <v>-21009.31</v>
      </c>
      <c r="D86" s="28">
        <f>외인!D86+기관!D86</f>
        <v>1259886.48</v>
      </c>
      <c r="E86" s="28">
        <f>외인!E86+기관!E86</f>
        <v>-216.16999999999996</v>
      </c>
      <c r="F86" s="28">
        <f>외인!F86+기관!F86</f>
        <v>4960232.62</v>
      </c>
      <c r="G86" s="28">
        <f>외인!G86+기관!G86</f>
        <v>-8055.9800000000005</v>
      </c>
      <c r="H86" s="28">
        <f>외인!H86+기관!H86</f>
        <v>647998.62</v>
      </c>
      <c r="I86" s="28">
        <f>외인!I86+기관!I86</f>
        <v>-737.68</v>
      </c>
      <c r="J86" s="28">
        <f>외인!J86+기관!J86</f>
        <v>86441.4</v>
      </c>
      <c r="K86" s="28">
        <f>외인!K86+기관!K86</f>
        <v>44.69</v>
      </c>
      <c r="L86" s="28">
        <f>외인!L86+기관!L86</f>
        <v>600089.36</v>
      </c>
      <c r="M86" s="28">
        <f>외인!M86+기관!M86</f>
        <v>-663.79</v>
      </c>
      <c r="N86" s="28">
        <f>외인!N86+기관!N86</f>
        <v>604056.5</v>
      </c>
      <c r="O86" s="28">
        <f>외인!O86+기관!O86</f>
        <v>-953.52</v>
      </c>
      <c r="P86" s="28">
        <f>외인!P86+기관!P86</f>
        <v>362202.28</v>
      </c>
      <c r="Q86" s="28">
        <f>외인!Q86+기관!Q86</f>
        <v>54.039999999999992</v>
      </c>
      <c r="R86" s="28">
        <f>외인!R86+기관!R86</f>
        <v>269261.38</v>
      </c>
      <c r="S86" s="28">
        <f>외인!S86+기관!S86</f>
        <v>-99.97</v>
      </c>
      <c r="T86" s="28">
        <f>외인!T86+기관!T86</f>
        <v>18001.740000000002</v>
      </c>
      <c r="U86" s="28">
        <f>외인!U86+기관!U86</f>
        <v>16.559999999999999</v>
      </c>
      <c r="V86" s="28">
        <f>외인!V86+기관!V86</f>
        <v>251856</v>
      </c>
      <c r="W86" s="28">
        <f>외인!W86+기관!W86</f>
        <v>423.06</v>
      </c>
      <c r="X86" s="28">
        <f>외인!X86+기관!X86</f>
        <v>6018542.4199999999</v>
      </c>
      <c r="Y86" s="28">
        <f>외인!Y86+기관!Y86</f>
        <v>-18550.25</v>
      </c>
      <c r="Z86" s="28">
        <f>외인!Z86+기관!Z86</f>
        <v>92544.76</v>
      </c>
      <c r="AA86" s="28">
        <f>외인!AA86+기관!AA86</f>
        <v>96.56</v>
      </c>
      <c r="AB86" s="28">
        <f>외인!AB86+기관!AB86</f>
        <v>399069.44</v>
      </c>
      <c r="AC86" s="28">
        <f>외인!AC86+기관!AC86</f>
        <v>-107.27</v>
      </c>
      <c r="AD86" s="28">
        <f>외인!AD86+기관!AD86</f>
        <v>40757.480000000003</v>
      </c>
      <c r="AE86" s="28">
        <f>외인!AE86+기관!AE86</f>
        <v>19.560000000000002</v>
      </c>
      <c r="AF86" s="28">
        <f>외인!AF86+기관!AF86</f>
        <v>48333.46</v>
      </c>
      <c r="AG86" s="28">
        <f>외인!AG86+기관!AG86</f>
        <v>-12.780000000000001</v>
      </c>
      <c r="AH86" s="28">
        <f>외인!AH86+기관!AH86</f>
        <v>419100.28</v>
      </c>
      <c r="AI86" s="28">
        <f>외인!AI86+기관!AI86</f>
        <v>-450.43</v>
      </c>
      <c r="AJ86" s="28">
        <f>외인!AJ86+기관!AJ86</f>
        <v>207384.76</v>
      </c>
      <c r="AK86" s="28">
        <f>외인!AK86+기관!AK86</f>
        <v>-127.02000000000001</v>
      </c>
      <c r="AL86" s="28">
        <f>외인!AL86+기관!AL86</f>
        <v>219162.06</v>
      </c>
      <c r="AM86" s="28">
        <f>외인!AM86+기관!AM86</f>
        <v>-619.71</v>
      </c>
      <c r="AN86" s="28">
        <f>외인!AN86+기관!AN86</f>
        <v>422748.54</v>
      </c>
      <c r="AO86" s="28">
        <f>외인!AO86+기관!AO86</f>
        <v>-372.64</v>
      </c>
      <c r="AP86" s="28">
        <f>외인!AP86+기관!AP86</f>
        <v>351429.62</v>
      </c>
      <c r="AQ86" s="28">
        <f>외인!AQ86+기관!AQ86</f>
        <v>-310.40000000000003</v>
      </c>
      <c r="AR86" s="28">
        <f>외인!AR86+기관!AR86</f>
        <v>49705.24</v>
      </c>
      <c r="AS86" s="28">
        <f>외인!AS86+기관!AS86</f>
        <v>20.52</v>
      </c>
      <c r="AT86" s="28">
        <f>외인!AT86+기관!AT86</f>
        <v>209264.74</v>
      </c>
      <c r="AU86" s="28">
        <f>외인!AU86+기관!AU86</f>
        <v>-83.199999999999989</v>
      </c>
      <c r="AV86" s="28">
        <f>외인!AV86+기관!AV86</f>
        <v>99165.9</v>
      </c>
      <c r="AW86" s="28">
        <f>외인!AW86+기관!AW86</f>
        <v>136.04</v>
      </c>
      <c r="AX86" s="28">
        <f>외인!AX86+기관!AX86</f>
        <v>135936.20000000001</v>
      </c>
      <c r="AY86" s="28">
        <f>외인!AY86+기관!AY86</f>
        <v>-219.74</v>
      </c>
      <c r="AZ86" s="28">
        <f>외인!AZ86+기관!AZ86</f>
        <v>6441618.8200000003</v>
      </c>
      <c r="BA86" s="28">
        <f>외인!BA86+기관!BA86</f>
        <v>-18190.870000000003</v>
      </c>
      <c r="BB86" s="28">
        <f>외인!BB86+기관!BB86</f>
        <v>231410.06</v>
      </c>
      <c r="BC86" s="28">
        <f>외인!BC86+기관!BC86</f>
        <v>163.18</v>
      </c>
      <c r="BD86" s="28">
        <f>외인!BD86+기관!BD86</f>
        <v>67394.58</v>
      </c>
      <c r="BE86" s="28">
        <f>외인!BE86+기관!BE86</f>
        <v>-178.32</v>
      </c>
      <c r="BF86" s="28">
        <f>외인!BF86+기관!BF86</f>
        <v>0</v>
      </c>
      <c r="BG86" s="28">
        <f>외인!BG86+기관!BG86</f>
        <v>0</v>
      </c>
      <c r="BH86" s="28">
        <f>외인!BH86+기관!BH86</f>
        <v>203266.38</v>
      </c>
      <c r="BI86" s="28">
        <f>외인!BI86+기관!BI86</f>
        <v>-104.45</v>
      </c>
      <c r="BJ86" s="28">
        <f>외인!BJ86+기관!BJ86</f>
        <v>249999.58</v>
      </c>
      <c r="BK86" s="28">
        <f>외인!BK86+기관!BK86</f>
        <v>-400.91999999999996</v>
      </c>
      <c r="BL86" s="28">
        <f>외인!BL86+기관!BL86</f>
        <v>90986.78</v>
      </c>
      <c r="BM86" s="28">
        <f>외인!BM86+기관!BM86</f>
        <v>6.8500000000000005</v>
      </c>
      <c r="BN86" s="28">
        <f>외인!BN86+기관!BN86</f>
        <v>111833.18</v>
      </c>
      <c r="BO86" s="28">
        <f>외인!BO86+기관!BO86</f>
        <v>187.42</v>
      </c>
      <c r="BP86" s="28">
        <f>외인!BP86+기관!BP86</f>
        <v>153227.38</v>
      </c>
      <c r="BQ86" s="28">
        <f>외인!BQ86+기관!BQ86</f>
        <v>-193.03</v>
      </c>
      <c r="BR86" s="28">
        <f>외인!BR86+기관!BR86</f>
        <v>648151.98</v>
      </c>
      <c r="BS86" s="28">
        <f>외인!BS86+기관!BS86</f>
        <v>-573.52</v>
      </c>
      <c r="BT86" s="28">
        <f>외인!BT86+기관!BT86</f>
        <v>6103327.7800000003</v>
      </c>
      <c r="BU86" s="28">
        <f>외인!BU86+기관!BU86</f>
        <v>-18282.97</v>
      </c>
      <c r="BV86" s="28">
        <f>외인!BV86+기관!BV86</f>
        <v>918934.92</v>
      </c>
      <c r="BW86" s="28">
        <f>외인!BW86+기관!BW86</f>
        <v>15.099999999999994</v>
      </c>
      <c r="BX86" s="28">
        <f>외인!BX86+기관!BX86</f>
        <v>152426.76</v>
      </c>
      <c r="BY86" s="28">
        <f>외인!BY86+기관!BY86</f>
        <v>-133.69</v>
      </c>
      <c r="BZ86" s="28">
        <f>외인!BZ86+기관!BZ86</f>
        <v>641910.57999999996</v>
      </c>
      <c r="CA86" s="28">
        <f>외인!CA86+기관!CA86</f>
        <v>-992.34999999999991</v>
      </c>
      <c r="CB86" s="28">
        <f>외인!CB86+기관!CB86</f>
        <v>24484.9</v>
      </c>
      <c r="CC86" s="28">
        <f>외인!CC86+기관!CC86</f>
        <v>-24.32</v>
      </c>
      <c r="CD86" s="28">
        <f>외인!CD86+기관!CD86</f>
        <v>55248.04</v>
      </c>
      <c r="CE86" s="28">
        <f>외인!CE86+기관!CE86</f>
        <v>6.5000000000000036</v>
      </c>
      <c r="CF86" s="28">
        <f>외인!CF86+기관!CF86</f>
        <v>61173.52</v>
      </c>
      <c r="CG86" s="28">
        <f>외인!CG86+기관!CG86</f>
        <v>123.03999999999999</v>
      </c>
      <c r="CH86" s="28">
        <f>외인!CH86+기관!CH86</f>
        <v>137318.12</v>
      </c>
      <c r="CI86" s="28">
        <f>외인!CI86+기관!CI86</f>
        <v>143.23000000000002</v>
      </c>
      <c r="CJ86" s="28">
        <f>외인!CJ86+기관!CJ86</f>
        <v>684895.98</v>
      </c>
      <c r="CK86" s="28">
        <f>외인!CK86+기관!CK86</f>
        <v>27.060000000000002</v>
      </c>
      <c r="CL86" s="28">
        <f>외인!CL86+기관!CL86</f>
        <v>455737.18</v>
      </c>
      <c r="CM86" s="28">
        <f>외인!CM86+기관!CM86</f>
        <v>-170.76999999999998</v>
      </c>
      <c r="CN86" s="28">
        <f>외인!CN86+기관!CN86</f>
        <v>242604.3</v>
      </c>
      <c r="CO86" s="28">
        <f>외인!CO86+기관!CO86</f>
        <v>-480.25</v>
      </c>
      <c r="CP86" s="28">
        <f>외인!CP86+기관!CP86</f>
        <v>232467.52</v>
      </c>
      <c r="CQ86" s="28">
        <f>외인!CQ86+기관!CQ86</f>
        <v>163.06</v>
      </c>
      <c r="CR86" s="28">
        <f>외인!CR86+기관!CR86</f>
        <v>337816.9</v>
      </c>
      <c r="CS86" s="28">
        <f>외인!CS86+기관!CS86</f>
        <v>-91.3</v>
      </c>
      <c r="CT86" s="28">
        <f>외인!CT86+기관!CT86</f>
        <v>359650.96</v>
      </c>
      <c r="CU86" s="28">
        <f>외인!CU86+기관!CU86</f>
        <v>229.60000000000002</v>
      </c>
      <c r="CV86" s="28">
        <f>외인!CV86+기관!CV86</f>
        <v>6103327.7800000003</v>
      </c>
      <c r="CW86" s="28">
        <f>외인!CW86+기관!CW86</f>
        <v>-18282.97</v>
      </c>
      <c r="CX86" s="28">
        <f>외인!CX86+기관!CX86</f>
        <v>497031.56</v>
      </c>
      <c r="CY86" s="28">
        <f>외인!CY86+기관!CY86</f>
        <v>-452.57000000000005</v>
      </c>
      <c r="CZ86" s="28">
        <f>외인!CZ86+기관!CZ86</f>
        <v>40064.94</v>
      </c>
      <c r="DA86" s="28">
        <f>외인!DA86+기관!DA86</f>
        <v>165.17</v>
      </c>
      <c r="DB86" s="28">
        <f>외인!DB86+기관!DB86</f>
        <v>67394.58</v>
      </c>
      <c r="DC86" s="28">
        <f>외인!DC86+기관!DC86</f>
        <v>-178.32</v>
      </c>
      <c r="DD86" s="28">
        <f>외인!DD86+기관!DD86</f>
        <v>18001.740000000002</v>
      </c>
      <c r="DE86" s="28">
        <f>외인!DE86+기관!DE86</f>
        <v>16.559999999999999</v>
      </c>
      <c r="DF86" s="28">
        <f>외인!DF86+기관!DF86</f>
        <v>114434.82</v>
      </c>
      <c r="DG86" s="28">
        <f>외인!DG86+기관!DG86</f>
        <v>-108.78999999999999</v>
      </c>
      <c r="DH86" s="28">
        <f>외인!DH86+기관!DH86</f>
        <v>39357.279999999999</v>
      </c>
      <c r="DI86" s="28">
        <f>외인!DI86+기관!DI86</f>
        <v>-8.4700000000000006</v>
      </c>
      <c r="DJ86" s="28">
        <f>외인!DJ86+기관!DJ86</f>
        <v>1309493.8799999999</v>
      </c>
      <c r="DK86" s="28">
        <f>외인!DK86+기관!DK86</f>
        <v>-1723.04</v>
      </c>
      <c r="DL86" s="28">
        <f>외인!DL86+기관!DL86</f>
        <v>196600.26</v>
      </c>
      <c r="DM86" s="28">
        <f>외인!DM86+기관!DM86</f>
        <v>-457.99</v>
      </c>
      <c r="DN86" s="28">
        <f>외인!DN86+기관!DN86</f>
        <v>6103327.7800000003</v>
      </c>
      <c r="DO86" s="28">
        <f>외인!DO86+기관!DO86</f>
        <v>-18282.97</v>
      </c>
      <c r="DP86" s="28">
        <f>외인!DP86+기관!DP86</f>
        <v>151864.14000000001</v>
      </c>
      <c r="DQ86" s="28">
        <f>외인!DQ86+기관!DQ86</f>
        <v>84.48</v>
      </c>
      <c r="DR86" s="28">
        <f>외인!DR86+기관!DR86</f>
        <v>88361.18</v>
      </c>
      <c r="DS86" s="28">
        <f>외인!DS86+기관!DS86</f>
        <v>63.78</v>
      </c>
      <c r="DT86" s="28">
        <f>외인!DT86+기관!DT86</f>
        <v>269261.38</v>
      </c>
      <c r="DU86" s="28">
        <f>외인!DU86+기관!DU86</f>
        <v>-99.97</v>
      </c>
      <c r="DV86" s="28">
        <f>외인!DV86+기관!DV86</f>
        <v>68009.84</v>
      </c>
      <c r="DW86" s="28">
        <f>외인!DW86+기관!DW86</f>
        <v>8.4200000000000017</v>
      </c>
      <c r="DX86" s="28">
        <f>외인!DX86+기관!DX86</f>
        <v>251856</v>
      </c>
      <c r="DY86" s="28">
        <f>외인!DY86+기관!DY86</f>
        <v>423.06</v>
      </c>
      <c r="DZ86" s="28">
        <f>외인!DZ86+기관!DZ86</f>
        <v>15866.02</v>
      </c>
      <c r="EA86" s="28">
        <f>외인!EA86+기관!EA86</f>
        <v>24.91</v>
      </c>
      <c r="EB86" s="28">
        <f>외인!EB86+기관!EB86</f>
        <v>23461.86</v>
      </c>
      <c r="EC86" s="28">
        <f>외인!EC86+기관!EC86</f>
        <v>1.7200000000000024</v>
      </c>
      <c r="ED86" s="28">
        <f>외인!ED86+기관!ED86</f>
        <v>21075.72</v>
      </c>
      <c r="EE86" s="28">
        <f>외인!EE86+기관!EE86</f>
        <v>-32.130000000000003</v>
      </c>
      <c r="EF86" s="28">
        <f>외인!EF86+기관!EF86</f>
        <v>437328.08</v>
      </c>
      <c r="EG86" s="28">
        <f>외인!EG86+기관!EG86</f>
        <v>-29.459999999999994</v>
      </c>
      <c r="EH86" s="28">
        <f>외인!EH86+기관!EH86</f>
        <v>566149.52</v>
      </c>
      <c r="EI86" s="28">
        <f>외인!EI86+기관!EI86</f>
        <v>43.56</v>
      </c>
      <c r="EJ86" s="28">
        <f>외인!EJ86+기관!EJ86</f>
        <v>201984.3</v>
      </c>
      <c r="EK86" s="28">
        <f>외인!EK86+기관!EK86</f>
        <v>176.60000000000002</v>
      </c>
      <c r="EL86" s="28">
        <f>외인!EL86+기관!EL86</f>
        <v>60124.78</v>
      </c>
      <c r="EM86" s="28">
        <f>외인!EM86+기관!EM86</f>
        <v>7.1400000000000006</v>
      </c>
      <c r="EN86" s="28">
        <f>외인!EN86+기관!EN86</f>
        <v>88361.18</v>
      </c>
      <c r="EO86" s="28">
        <f>외인!EO86+기관!EO86</f>
        <v>63.78</v>
      </c>
      <c r="EP86" s="28">
        <f>외인!EP86+기관!EP86</f>
        <v>304520.88</v>
      </c>
      <c r="EQ86" s="28">
        <f>외인!EQ86+기관!EQ86</f>
        <v>-17.730000000000004</v>
      </c>
      <c r="ER86" s="28">
        <f>외인!ER86+기관!ER86</f>
        <v>24600.04</v>
      </c>
      <c r="ES86" s="28">
        <f>외인!ES86+기관!ES86</f>
        <v>31.240000000000002</v>
      </c>
      <c r="ET86" s="28">
        <f>외인!ET86+기관!ET86</f>
        <v>351429.62</v>
      </c>
      <c r="EU86" s="28">
        <f>외인!EU86+기관!EU86</f>
        <v>-310.40000000000003</v>
      </c>
      <c r="EV86" s="28">
        <f>외인!EV86+기관!EV86</f>
        <v>92544.76</v>
      </c>
      <c r="EW86" s="28">
        <f>외인!EW86+기관!EW86</f>
        <v>96.56</v>
      </c>
      <c r="EX86" s="28">
        <f>외인!EX86+기관!EX86</f>
        <v>139922.74</v>
      </c>
      <c r="EY86" s="28">
        <f>외인!EY86+기관!EY86</f>
        <v>66.5</v>
      </c>
    </row>
    <row r="87" spans="1:155">
      <c r="A87" s="27">
        <f>외인!A87</f>
        <v>46160</v>
      </c>
      <c r="B87" s="28">
        <f>외인!B87+기관!B87</f>
        <v>11943212.779999999</v>
      </c>
      <c r="C87" s="28">
        <f>외인!C87+기관!C87</f>
        <v>-20407.560000000001</v>
      </c>
      <c r="D87" s="28">
        <f>외인!D87+기관!D87</f>
        <v>1238876.06</v>
      </c>
      <c r="E87" s="28">
        <f>외인!E87+기관!E87</f>
        <v>-186.23999999999995</v>
      </c>
      <c r="F87" s="28">
        <f>외인!F87+기관!F87</f>
        <v>5035294.42</v>
      </c>
      <c r="G87" s="28">
        <f>외인!G87+기관!G87</f>
        <v>-7385.2300000000005</v>
      </c>
      <c r="H87" s="28">
        <f>외인!H87+기관!H87</f>
        <v>641333.62</v>
      </c>
      <c r="I87" s="28">
        <f>외인!I87+기관!I87</f>
        <v>-579.28</v>
      </c>
      <c r="J87" s="28">
        <f>외인!J87+기관!J87</f>
        <v>84790.54</v>
      </c>
      <c r="K87" s="28">
        <f>외인!K87+기관!K87</f>
        <v>16.63</v>
      </c>
      <c r="L87" s="28">
        <f>외인!L87+기관!L87</f>
        <v>593751.78</v>
      </c>
      <c r="M87" s="28">
        <f>외인!M87+기관!M87</f>
        <v>-533.86999999999989</v>
      </c>
      <c r="N87" s="28">
        <f>외인!N87+기관!N87</f>
        <v>571888</v>
      </c>
      <c r="O87" s="28">
        <f>외인!O87+기관!O87</f>
        <v>-1418.7399999999998</v>
      </c>
      <c r="P87" s="28">
        <f>외인!P87+기관!P87</f>
        <v>350004.66</v>
      </c>
      <c r="Q87" s="28">
        <f>외인!Q87+기관!Q87</f>
        <v>40.080000000000005</v>
      </c>
      <c r="R87" s="28">
        <f>외인!R87+기관!R87</f>
        <v>259919.34</v>
      </c>
      <c r="S87" s="28">
        <f>외인!S87+기관!S87</f>
        <v>-158.13</v>
      </c>
      <c r="T87" s="28">
        <f>외인!T87+기관!T87</f>
        <v>17029.04</v>
      </c>
      <c r="U87" s="28">
        <f>외인!U87+기관!U87</f>
        <v>12.73</v>
      </c>
      <c r="V87" s="28">
        <f>외인!V87+기관!V87</f>
        <v>256208.2</v>
      </c>
      <c r="W87" s="28">
        <f>외인!W87+기관!W87</f>
        <v>459.82</v>
      </c>
      <c r="X87" s="28">
        <f>외인!X87+기관!X87</f>
        <v>6166392.9199999999</v>
      </c>
      <c r="Y87" s="28">
        <f>외인!Y87+기관!Y87</f>
        <v>-17061.16</v>
      </c>
      <c r="Z87" s="28">
        <f>외인!Z87+기관!Z87</f>
        <v>93547</v>
      </c>
      <c r="AA87" s="28">
        <f>외인!AA87+기관!AA87</f>
        <v>160.19</v>
      </c>
      <c r="AB87" s="28">
        <f>외인!AB87+기관!AB87</f>
        <v>391158.08</v>
      </c>
      <c r="AC87" s="28">
        <f>외인!AC87+기관!AC87</f>
        <v>-74.740000000000009</v>
      </c>
      <c r="AD87" s="28">
        <f>외인!AD87+기관!AD87</f>
        <v>39306.160000000003</v>
      </c>
      <c r="AE87" s="28">
        <f>외인!AE87+기관!AE87</f>
        <v>38.89</v>
      </c>
      <c r="AF87" s="28">
        <f>외인!AF87+기관!AF87</f>
        <v>48320.12</v>
      </c>
      <c r="AG87" s="28">
        <f>외인!AG87+기관!AG87</f>
        <v>-0.19000000000000039</v>
      </c>
      <c r="AH87" s="28">
        <f>외인!AH87+기관!AH87</f>
        <v>411100.74</v>
      </c>
      <c r="AI87" s="28">
        <f>외인!AI87+기관!AI87</f>
        <v>-729.66000000000008</v>
      </c>
      <c r="AJ87" s="28">
        <f>외인!AJ87+기관!AJ87</f>
        <v>201932.22</v>
      </c>
      <c r="AK87" s="28">
        <f>외인!AK87+기관!AK87</f>
        <v>-94.18</v>
      </c>
      <c r="AL87" s="28">
        <f>외인!AL87+기관!AL87</f>
        <v>206081.54</v>
      </c>
      <c r="AM87" s="28">
        <f>외인!AM87+기관!AM87</f>
        <v>-689.04</v>
      </c>
      <c r="AN87" s="28">
        <f>외인!AN87+기관!AN87</f>
        <v>403194.5</v>
      </c>
      <c r="AO87" s="28">
        <f>외인!AO87+기관!AO87</f>
        <v>-733.98</v>
      </c>
      <c r="AP87" s="28">
        <f>외인!AP87+기관!AP87</f>
        <v>351465.18</v>
      </c>
      <c r="AQ87" s="28">
        <f>외인!AQ87+기관!AQ87</f>
        <v>-168.28000000000003</v>
      </c>
      <c r="AR87" s="28">
        <f>외인!AR87+기관!AR87</f>
        <v>48387.8</v>
      </c>
      <c r="AS87" s="28">
        <f>외인!AS87+기관!AS87</f>
        <v>55.36</v>
      </c>
      <c r="AT87" s="28">
        <f>외인!AT87+기관!AT87</f>
        <v>196762.26</v>
      </c>
      <c r="AU87" s="28">
        <f>외인!AU87+기관!AU87</f>
        <v>-291.94</v>
      </c>
      <c r="AV87" s="28">
        <f>외인!AV87+기관!AV87</f>
        <v>95968.08</v>
      </c>
      <c r="AW87" s="28">
        <f>외인!AW87+기관!AW87</f>
        <v>156.97999999999999</v>
      </c>
      <c r="AX87" s="28">
        <f>외인!AX87+기관!AX87</f>
        <v>132486.48000000001</v>
      </c>
      <c r="AY87" s="28">
        <f>외인!AY87+기관!AY87</f>
        <v>-108.19999999999999</v>
      </c>
      <c r="AZ87" s="28">
        <f>외인!AZ87+기관!AZ87</f>
        <v>6588265.2199999997</v>
      </c>
      <c r="BA87" s="28">
        <f>외인!BA87+기관!BA87</f>
        <v>-16817.060000000001</v>
      </c>
      <c r="BB87" s="28">
        <f>외인!BB87+기관!BB87</f>
        <v>234258.98</v>
      </c>
      <c r="BC87" s="28">
        <f>외인!BC87+기관!BC87</f>
        <v>239.38</v>
      </c>
      <c r="BD87" s="28">
        <f>외인!BD87+기관!BD87</f>
        <v>65685</v>
      </c>
      <c r="BE87" s="28">
        <f>외인!BE87+기관!BE87</f>
        <v>-178.08999999999997</v>
      </c>
      <c r="BF87" s="28">
        <f>외인!BF87+기관!BF87</f>
        <v>0</v>
      </c>
      <c r="BG87" s="28">
        <f>외인!BG87+기관!BG87</f>
        <v>0</v>
      </c>
      <c r="BH87" s="28">
        <f>외인!BH87+기관!BH87</f>
        <v>207219.5</v>
      </c>
      <c r="BI87" s="28">
        <f>외인!BI87+기관!BI87</f>
        <v>101.10999999999999</v>
      </c>
      <c r="BJ87" s="28">
        <f>외인!BJ87+기관!BJ87</f>
        <v>248088.94</v>
      </c>
      <c r="BK87" s="28">
        <f>외인!BK87+기관!BK87</f>
        <v>-261.97999999999996</v>
      </c>
      <c r="BL87" s="28">
        <f>외인!BL87+기관!BL87</f>
        <v>90867.92</v>
      </c>
      <c r="BM87" s="28">
        <f>외인!BM87+기관!BM87</f>
        <v>9.73</v>
      </c>
      <c r="BN87" s="28">
        <f>외인!BN87+기관!BN87</f>
        <v>110109.12</v>
      </c>
      <c r="BO87" s="28">
        <f>외인!BO87+기관!BO87</f>
        <v>163.94</v>
      </c>
      <c r="BP87" s="28">
        <f>외인!BP87+기관!BP87</f>
        <v>149950.72</v>
      </c>
      <c r="BQ87" s="28">
        <f>외인!BQ87+기관!BQ87</f>
        <v>-97.990000000000009</v>
      </c>
      <c r="BR87" s="28">
        <f>외인!BR87+기관!BR87</f>
        <v>642709.72</v>
      </c>
      <c r="BS87" s="28">
        <f>외인!BS87+기관!BS87</f>
        <v>-661.08</v>
      </c>
      <c r="BT87" s="28">
        <f>외인!BT87+기관!BT87</f>
        <v>6250741.5800000001</v>
      </c>
      <c r="BU87" s="28">
        <f>외인!BU87+기관!BU87</f>
        <v>-16808.71</v>
      </c>
      <c r="BV87" s="28">
        <f>외인!BV87+기관!BV87</f>
        <v>911420.16</v>
      </c>
      <c r="BW87" s="28">
        <f>외인!BW87+기관!BW87</f>
        <v>-172.56999999999996</v>
      </c>
      <c r="BX87" s="28">
        <f>외인!BX87+기관!BX87</f>
        <v>148562.84</v>
      </c>
      <c r="BY87" s="28">
        <f>외인!BY87+기관!BY87</f>
        <v>-73.77</v>
      </c>
      <c r="BZ87" s="28">
        <f>외인!BZ87+기관!BZ87</f>
        <v>609276.02</v>
      </c>
      <c r="CA87" s="28">
        <f>외인!CA87+기관!CA87</f>
        <v>-1423.02</v>
      </c>
      <c r="CB87" s="28">
        <f>외인!CB87+기관!CB87</f>
        <v>23613.42</v>
      </c>
      <c r="CC87" s="28">
        <f>외인!CC87+기관!CC87</f>
        <v>-10.34</v>
      </c>
      <c r="CD87" s="28">
        <f>외인!CD87+기관!CD87</f>
        <v>53487.24</v>
      </c>
      <c r="CE87" s="28">
        <f>외인!CE87+기관!CE87</f>
        <v>39.89</v>
      </c>
      <c r="CF87" s="28">
        <f>외인!CF87+기관!CF87</f>
        <v>58576.160000000003</v>
      </c>
      <c r="CG87" s="28">
        <f>외인!CG87+기관!CG87</f>
        <v>127.97</v>
      </c>
      <c r="CH87" s="28">
        <f>외인!CH87+기관!CH87</f>
        <v>133781.66</v>
      </c>
      <c r="CI87" s="28">
        <f>외인!CI87+기관!CI87</f>
        <v>163.21</v>
      </c>
      <c r="CJ87" s="28">
        <f>외인!CJ87+기관!CJ87</f>
        <v>656992.62</v>
      </c>
      <c r="CK87" s="28">
        <f>외인!CK87+기관!CK87</f>
        <v>0.62000000000000455</v>
      </c>
      <c r="CL87" s="28">
        <f>외인!CL87+기관!CL87</f>
        <v>448745.34</v>
      </c>
      <c r="CM87" s="28">
        <f>외인!CM87+기관!CM87</f>
        <v>-97.72</v>
      </c>
      <c r="CN87" s="28">
        <f>외인!CN87+기관!CN87</f>
        <v>239876.96</v>
      </c>
      <c r="CO87" s="28">
        <f>외인!CO87+기관!CO87</f>
        <v>-449.25</v>
      </c>
      <c r="CP87" s="28">
        <f>외인!CP87+기관!CP87</f>
        <v>235365.28</v>
      </c>
      <c r="CQ87" s="28">
        <f>외인!CQ87+기관!CQ87</f>
        <v>239.99</v>
      </c>
      <c r="CR87" s="28">
        <f>외인!CR87+기관!CR87</f>
        <v>326891.59999999998</v>
      </c>
      <c r="CS87" s="28">
        <f>외인!CS87+기관!CS87</f>
        <v>-151.26999999999998</v>
      </c>
      <c r="CT87" s="28">
        <f>외인!CT87+기관!CT87</f>
        <v>365322.74</v>
      </c>
      <c r="CU87" s="28">
        <f>외인!CU87+기관!CU87</f>
        <v>188.82000000000005</v>
      </c>
      <c r="CV87" s="28">
        <f>외인!CV87+기관!CV87</f>
        <v>6250741.5800000001</v>
      </c>
      <c r="CW87" s="28">
        <f>외인!CW87+기관!CW87</f>
        <v>-16808.71</v>
      </c>
      <c r="CX87" s="28">
        <f>외인!CX87+기관!CX87</f>
        <v>483492.3</v>
      </c>
      <c r="CY87" s="28">
        <f>외인!CY87+기관!CY87</f>
        <v>-657.91000000000008</v>
      </c>
      <c r="CZ87" s="28">
        <f>외인!CZ87+기관!CZ87</f>
        <v>39180.44</v>
      </c>
      <c r="DA87" s="28">
        <f>외인!DA87+기관!DA87</f>
        <v>188.07000000000002</v>
      </c>
      <c r="DB87" s="28">
        <f>외인!DB87+기관!DB87</f>
        <v>65685</v>
      </c>
      <c r="DC87" s="28">
        <f>외인!DC87+기관!DC87</f>
        <v>-178.08999999999997</v>
      </c>
      <c r="DD87" s="28">
        <f>외인!DD87+기관!DD87</f>
        <v>17029.04</v>
      </c>
      <c r="DE87" s="28">
        <f>외인!DE87+기관!DE87</f>
        <v>12.73</v>
      </c>
      <c r="DF87" s="28">
        <f>외인!DF87+기관!DF87</f>
        <v>112111.78</v>
      </c>
      <c r="DG87" s="28">
        <f>외인!DG87+기관!DG87</f>
        <v>-56.759999999999991</v>
      </c>
      <c r="DH87" s="28">
        <f>외인!DH87+기관!DH87</f>
        <v>37733.06</v>
      </c>
      <c r="DI87" s="28">
        <f>외인!DI87+기관!DI87</f>
        <v>20.119999999999997</v>
      </c>
      <c r="DJ87" s="28">
        <f>외인!DJ87+기관!DJ87</f>
        <v>1292921.02</v>
      </c>
      <c r="DK87" s="28">
        <f>외인!DK87+기관!DK87</f>
        <v>-1885.63</v>
      </c>
      <c r="DL87" s="28">
        <f>외인!DL87+기관!DL87</f>
        <v>193650.46</v>
      </c>
      <c r="DM87" s="28">
        <f>외인!DM87+기관!DM87</f>
        <v>-430.1</v>
      </c>
      <c r="DN87" s="28">
        <f>외인!DN87+기관!DN87</f>
        <v>6250741.5800000001</v>
      </c>
      <c r="DO87" s="28">
        <f>외인!DO87+기관!DO87</f>
        <v>-16808.71</v>
      </c>
      <c r="DP87" s="28">
        <f>외인!DP87+기관!DP87</f>
        <v>144036.84</v>
      </c>
      <c r="DQ87" s="28">
        <f>외인!DQ87+기관!DQ87</f>
        <v>32.620000000000005</v>
      </c>
      <c r="DR87" s="28">
        <f>외인!DR87+기관!DR87</f>
        <v>86518.2</v>
      </c>
      <c r="DS87" s="28">
        <f>외인!DS87+기관!DS87</f>
        <v>12.089999999999996</v>
      </c>
      <c r="DT87" s="28">
        <f>외인!DT87+기관!DT87</f>
        <v>259919.34</v>
      </c>
      <c r="DU87" s="28">
        <f>외인!DU87+기관!DU87</f>
        <v>-158.13</v>
      </c>
      <c r="DV87" s="28">
        <f>외인!DV87+기관!DV87</f>
        <v>66432.2</v>
      </c>
      <c r="DW87" s="28">
        <f>외인!DW87+기관!DW87</f>
        <v>6.37</v>
      </c>
      <c r="DX87" s="28">
        <f>외인!DX87+기관!DX87</f>
        <v>256208.2</v>
      </c>
      <c r="DY87" s="28">
        <f>외인!DY87+기관!DY87</f>
        <v>459.82</v>
      </c>
      <c r="DZ87" s="28">
        <f>외인!DZ87+기관!DZ87</f>
        <v>15535.44</v>
      </c>
      <c r="EA87" s="28">
        <f>외인!EA87+기관!EA87</f>
        <v>27.67</v>
      </c>
      <c r="EB87" s="28">
        <f>외인!EB87+기관!EB87</f>
        <v>22605.98</v>
      </c>
      <c r="EC87" s="28">
        <f>외인!EC87+기관!EC87</f>
        <v>8.3299999999999983</v>
      </c>
      <c r="ED87" s="28">
        <f>외인!ED87+기관!ED87</f>
        <v>21001.200000000001</v>
      </c>
      <c r="EE87" s="28">
        <f>외인!EE87+기관!EE87</f>
        <v>-1.6600000000000001</v>
      </c>
      <c r="EF87" s="28">
        <f>외인!EF87+기관!EF87</f>
        <v>421781.44</v>
      </c>
      <c r="EG87" s="28">
        <f>외인!EG87+기관!EG87</f>
        <v>-29.35</v>
      </c>
      <c r="EH87" s="28">
        <f>외인!EH87+기관!EH87</f>
        <v>555953.46</v>
      </c>
      <c r="EI87" s="28">
        <f>외인!EI87+기관!EI87</f>
        <v>-125.63</v>
      </c>
      <c r="EJ87" s="28">
        <f>외인!EJ87+기관!EJ87</f>
        <v>196978.64</v>
      </c>
      <c r="EK87" s="28">
        <f>외인!EK87+기관!EK87</f>
        <v>136.84</v>
      </c>
      <c r="EL87" s="28">
        <f>외인!EL87+기관!EL87</f>
        <v>58301.2</v>
      </c>
      <c r="EM87" s="28">
        <f>외인!EM87+기관!EM87</f>
        <v>37.72</v>
      </c>
      <c r="EN87" s="28">
        <f>외인!EN87+기관!EN87</f>
        <v>86518.2</v>
      </c>
      <c r="EO87" s="28">
        <f>외인!EO87+기관!EO87</f>
        <v>12.089999999999996</v>
      </c>
      <c r="EP87" s="28">
        <f>외인!EP87+기관!EP87</f>
        <v>307795.32</v>
      </c>
      <c r="EQ87" s="28">
        <f>외인!EQ87+기관!EQ87</f>
        <v>-41.87</v>
      </c>
      <c r="ER87" s="28">
        <f>외인!ER87+기관!ER87</f>
        <v>25881.439999999999</v>
      </c>
      <c r="ES87" s="28">
        <f>외인!ES87+기관!ES87</f>
        <v>0.83999999999999897</v>
      </c>
      <c r="ET87" s="28">
        <f>외인!ET87+기관!ET87</f>
        <v>351465.18</v>
      </c>
      <c r="EU87" s="28">
        <f>외인!EU87+기관!EU87</f>
        <v>-168.28000000000003</v>
      </c>
      <c r="EV87" s="28">
        <f>외인!EV87+기관!EV87</f>
        <v>93547</v>
      </c>
      <c r="EW87" s="28">
        <f>외인!EW87+기관!EW87</f>
        <v>160.19</v>
      </c>
      <c r="EX87" s="28">
        <f>외인!EX87+기관!EX87</f>
        <v>141818.26</v>
      </c>
      <c r="EY87" s="28">
        <f>외인!EY87+기관!EY87</f>
        <v>79.81</v>
      </c>
    </row>
    <row r="88" spans="1:155">
      <c r="A88" s="27">
        <f>외인!A88</f>
        <v>46161</v>
      </c>
      <c r="B88" s="28">
        <f>외인!B88+기관!B88</f>
        <v>11554961.6</v>
      </c>
      <c r="C88" s="28">
        <f>외인!C88+기관!C88</f>
        <v>-19151.560000000001</v>
      </c>
      <c r="D88" s="28">
        <f>외인!D88+기관!D88</f>
        <v>1209657.1399999999</v>
      </c>
      <c r="E88" s="28">
        <f>외인!E88+기관!E88</f>
        <v>-384.69</v>
      </c>
      <c r="F88" s="28">
        <f>외인!F88+기관!F88</f>
        <v>4912447.28</v>
      </c>
      <c r="G88" s="28">
        <f>외인!G88+기관!G88</f>
        <v>-7519.98</v>
      </c>
      <c r="H88" s="28">
        <f>외인!H88+기관!H88</f>
        <v>618035.78</v>
      </c>
      <c r="I88" s="28">
        <f>외인!I88+기관!I88</f>
        <v>-460.57</v>
      </c>
      <c r="J88" s="28">
        <f>외인!J88+기관!J88</f>
        <v>83963.72</v>
      </c>
      <c r="K88" s="28">
        <f>외인!K88+기관!K88</f>
        <v>42.84</v>
      </c>
      <c r="L88" s="28">
        <f>외인!L88+기관!L88</f>
        <v>572481.22</v>
      </c>
      <c r="M88" s="28">
        <f>외인!M88+기관!M88</f>
        <v>-374.54</v>
      </c>
      <c r="N88" s="28">
        <f>외인!N88+기관!N88</f>
        <v>530423.78</v>
      </c>
      <c r="O88" s="28">
        <f>외인!O88+기관!O88</f>
        <v>-1454.05</v>
      </c>
      <c r="P88" s="28">
        <f>외인!P88+기관!P88</f>
        <v>344559.62</v>
      </c>
      <c r="Q88" s="28">
        <f>외인!Q88+기관!Q88</f>
        <v>-156.75</v>
      </c>
      <c r="R88" s="28">
        <f>외인!R88+기관!R88</f>
        <v>250800.66</v>
      </c>
      <c r="S88" s="28">
        <f>외인!S88+기관!S88</f>
        <v>-194.16</v>
      </c>
      <c r="T88" s="28">
        <f>외인!T88+기관!T88</f>
        <v>16841.419999999998</v>
      </c>
      <c r="U88" s="28">
        <f>외인!U88+기관!U88</f>
        <v>17.03</v>
      </c>
      <c r="V88" s="28">
        <f>외인!V88+기관!V88</f>
        <v>248855.62</v>
      </c>
      <c r="W88" s="28">
        <f>외인!W88+기관!W88</f>
        <v>357.91999999999996</v>
      </c>
      <c r="X88" s="28">
        <f>외인!X88+기관!X88</f>
        <v>5954824.5</v>
      </c>
      <c r="Y88" s="28">
        <f>외인!Y88+기관!Y88</f>
        <v>-15353.310000000001</v>
      </c>
      <c r="Z88" s="28">
        <f>외인!Z88+기관!Z88</f>
        <v>94328.28</v>
      </c>
      <c r="AA88" s="28">
        <f>외인!AA88+기관!AA88</f>
        <v>203.59</v>
      </c>
      <c r="AB88" s="28">
        <f>외인!AB88+기관!AB88</f>
        <v>391958.66</v>
      </c>
      <c r="AC88" s="28">
        <f>외인!AC88+기관!AC88</f>
        <v>-14.559999999999988</v>
      </c>
      <c r="AD88" s="28">
        <f>외인!AD88+기관!AD88</f>
        <v>39410.800000000003</v>
      </c>
      <c r="AE88" s="28">
        <f>외인!AE88+기관!AE88</f>
        <v>52.46</v>
      </c>
      <c r="AF88" s="28">
        <f>외인!AF88+기관!AF88</f>
        <v>48089.42</v>
      </c>
      <c r="AG88" s="28">
        <f>외인!AG88+기관!AG88</f>
        <v>28.68</v>
      </c>
      <c r="AH88" s="28">
        <f>외인!AH88+기관!AH88</f>
        <v>400401.08</v>
      </c>
      <c r="AI88" s="28">
        <f>외인!AI88+기관!AI88</f>
        <v>-561.58999999999992</v>
      </c>
      <c r="AJ88" s="28">
        <f>외인!AJ88+기관!AJ88</f>
        <v>200848.86</v>
      </c>
      <c r="AK88" s="28">
        <f>외인!AK88+기관!AK88</f>
        <v>-71.800000000000011</v>
      </c>
      <c r="AL88" s="28">
        <f>외인!AL88+기관!AL88</f>
        <v>193772.66</v>
      </c>
      <c r="AM88" s="28">
        <f>외인!AM88+기관!AM88</f>
        <v>-496.47</v>
      </c>
      <c r="AN88" s="28">
        <f>외인!AN88+기관!AN88</f>
        <v>372978.42</v>
      </c>
      <c r="AO88" s="28">
        <f>외인!AO88+기관!AO88</f>
        <v>-956.51</v>
      </c>
      <c r="AP88" s="28">
        <f>외인!AP88+기관!AP88</f>
        <v>338611.02</v>
      </c>
      <c r="AQ88" s="28">
        <f>외인!AQ88+기관!AQ88</f>
        <v>-507.13</v>
      </c>
      <c r="AR88" s="28">
        <f>외인!AR88+기관!AR88</f>
        <v>48161.54</v>
      </c>
      <c r="AS88" s="28">
        <f>외인!AS88+기관!AS88</f>
        <v>63.060000000000009</v>
      </c>
      <c r="AT88" s="28">
        <f>외인!AT88+기관!AT88</f>
        <v>187296.54</v>
      </c>
      <c r="AU88" s="28">
        <f>외인!AU88+기관!AU88</f>
        <v>-469.87</v>
      </c>
      <c r="AV88" s="28">
        <f>외인!AV88+기관!AV88</f>
        <v>96096.92</v>
      </c>
      <c r="AW88" s="28">
        <f>외인!AW88+기관!AW88</f>
        <v>184.85</v>
      </c>
      <c r="AX88" s="28">
        <f>외인!AX88+기관!AX88</f>
        <v>126541.6</v>
      </c>
      <c r="AY88" s="28">
        <f>외인!AY88+기관!AY88</f>
        <v>-73.790000000000006</v>
      </c>
      <c r="AZ88" s="28">
        <f>외인!AZ88+기관!AZ88</f>
        <v>6356196.7400000002</v>
      </c>
      <c r="BA88" s="28">
        <f>외인!BA88+기관!BA88</f>
        <v>-15437.43</v>
      </c>
      <c r="BB88" s="28">
        <f>외인!BB88+기관!BB88</f>
        <v>234688.6</v>
      </c>
      <c r="BC88" s="28">
        <f>외인!BC88+기관!BC88</f>
        <v>274.93</v>
      </c>
      <c r="BD88" s="28">
        <f>외인!BD88+기관!BD88</f>
        <v>67113.600000000006</v>
      </c>
      <c r="BE88" s="28">
        <f>외인!BE88+기관!BE88</f>
        <v>-127.25</v>
      </c>
      <c r="BF88" s="28">
        <f>외인!BF88+기관!BF88</f>
        <v>0</v>
      </c>
      <c r="BG88" s="28">
        <f>외인!BG88+기관!BG88</f>
        <v>0</v>
      </c>
      <c r="BH88" s="28">
        <f>외인!BH88+기관!BH88</f>
        <v>201996.42</v>
      </c>
      <c r="BI88" s="28">
        <f>외인!BI88+기관!BI88</f>
        <v>89.28</v>
      </c>
      <c r="BJ88" s="28">
        <f>외인!BJ88+기관!BJ88</f>
        <v>238252.04</v>
      </c>
      <c r="BK88" s="28">
        <f>외인!BK88+기관!BK88</f>
        <v>-199.87</v>
      </c>
      <c r="BL88" s="28">
        <f>외인!BL88+기관!BL88</f>
        <v>88537.04</v>
      </c>
      <c r="BM88" s="28">
        <f>외인!BM88+기관!BM88</f>
        <v>7.7600000000000051</v>
      </c>
      <c r="BN88" s="28">
        <f>외인!BN88+기관!BN88</f>
        <v>104657.96</v>
      </c>
      <c r="BO88" s="28">
        <f>외인!BO88+기관!BO88</f>
        <v>35.69</v>
      </c>
      <c r="BP88" s="28">
        <f>외인!BP88+기관!BP88</f>
        <v>144199.29999999999</v>
      </c>
      <c r="BQ88" s="28">
        <f>외인!BQ88+기관!BQ88</f>
        <v>-72.899999999999991</v>
      </c>
      <c r="BR88" s="28">
        <f>외인!BR88+기관!BR88</f>
        <v>612868.38</v>
      </c>
      <c r="BS88" s="28">
        <f>외인!BS88+기관!BS88</f>
        <v>-1070.8499999999999</v>
      </c>
      <c r="BT88" s="28">
        <f>외인!BT88+기관!BT88</f>
        <v>6036347.0800000001</v>
      </c>
      <c r="BU88" s="28">
        <f>외인!BU88+기관!BU88</f>
        <v>-15102.589999999998</v>
      </c>
      <c r="BV88" s="28">
        <f>외인!BV88+기관!BV88</f>
        <v>883720.12</v>
      </c>
      <c r="BW88" s="28">
        <f>외인!BW88+기관!BW88</f>
        <v>-97.639999999999986</v>
      </c>
      <c r="BX88" s="28">
        <f>외인!BX88+기관!BX88</f>
        <v>145837</v>
      </c>
      <c r="BY88" s="28">
        <f>외인!BY88+기관!BY88</f>
        <v>-101.74000000000001</v>
      </c>
      <c r="BZ88" s="28">
        <f>외인!BZ88+기관!BZ88</f>
        <v>566751.07999999996</v>
      </c>
      <c r="CA88" s="28">
        <f>외인!CA88+기관!CA88</f>
        <v>-1452.98</v>
      </c>
      <c r="CB88" s="28">
        <f>외인!CB88+기관!CB88</f>
        <v>23311.1</v>
      </c>
      <c r="CC88" s="28">
        <f>외인!CC88+기관!CC88</f>
        <v>-4.2700000000000031</v>
      </c>
      <c r="CD88" s="28">
        <f>외인!CD88+기관!CD88</f>
        <v>53709.279999999999</v>
      </c>
      <c r="CE88" s="28">
        <f>외인!CE88+기관!CE88</f>
        <v>57.600000000000009</v>
      </c>
      <c r="CF88" s="28">
        <f>외인!CF88+기관!CF88</f>
        <v>57719.86</v>
      </c>
      <c r="CG88" s="28">
        <f>외인!CG88+기관!CG88</f>
        <v>119.87</v>
      </c>
      <c r="CH88" s="28">
        <f>외인!CH88+기관!CH88</f>
        <v>133698.22</v>
      </c>
      <c r="CI88" s="28">
        <f>외인!CI88+기관!CI88</f>
        <v>188.78</v>
      </c>
      <c r="CJ88" s="28">
        <f>외인!CJ88+기관!CJ88</f>
        <v>650968.96</v>
      </c>
      <c r="CK88" s="28">
        <f>외인!CK88+기관!CK88</f>
        <v>-214.69</v>
      </c>
      <c r="CL88" s="28">
        <f>외인!CL88+기관!CL88</f>
        <v>448857.7</v>
      </c>
      <c r="CM88" s="28">
        <f>외인!CM88+기관!CM88</f>
        <v>-47.180000000000007</v>
      </c>
      <c r="CN88" s="28">
        <f>외인!CN88+기관!CN88</f>
        <v>231600.32</v>
      </c>
      <c r="CO88" s="28">
        <f>외인!CO88+기관!CO88</f>
        <v>-260.02999999999997</v>
      </c>
      <c r="CP88" s="28">
        <f>외인!CP88+기관!CP88</f>
        <v>235808.38</v>
      </c>
      <c r="CQ88" s="28">
        <f>외인!CQ88+기관!CQ88</f>
        <v>275.75</v>
      </c>
      <c r="CR88" s="28">
        <f>외인!CR88+기관!CR88</f>
        <v>317846.84000000003</v>
      </c>
      <c r="CS88" s="28">
        <f>외인!CS88+기관!CS88</f>
        <v>-180.17</v>
      </c>
      <c r="CT88" s="28">
        <f>외인!CT88+기관!CT88</f>
        <v>353142.8</v>
      </c>
      <c r="CU88" s="28">
        <f>외인!CU88+기관!CU88</f>
        <v>-363.34999999999997</v>
      </c>
      <c r="CV88" s="28">
        <f>외인!CV88+기관!CV88</f>
        <v>6036347.0800000001</v>
      </c>
      <c r="CW88" s="28">
        <f>외인!CW88+기관!CW88</f>
        <v>-15102.589999999998</v>
      </c>
      <c r="CX88" s="28">
        <f>외인!CX88+기관!CX88</f>
        <v>462625.8</v>
      </c>
      <c r="CY88" s="28">
        <f>외인!CY88+기관!CY88</f>
        <v>-669.66000000000008</v>
      </c>
      <c r="CZ88" s="28">
        <f>외인!CZ88+기관!CZ88</f>
        <v>37868.22</v>
      </c>
      <c r="DA88" s="28">
        <f>외인!DA88+기관!DA88</f>
        <v>161.19</v>
      </c>
      <c r="DB88" s="28">
        <f>외인!DB88+기관!DB88</f>
        <v>67113.600000000006</v>
      </c>
      <c r="DC88" s="28">
        <f>외인!DC88+기관!DC88</f>
        <v>-127.25</v>
      </c>
      <c r="DD88" s="28">
        <f>외인!DD88+기관!DD88</f>
        <v>16841.419999999998</v>
      </c>
      <c r="DE88" s="28">
        <f>외인!DE88+기관!DE88</f>
        <v>17.03</v>
      </c>
      <c r="DF88" s="28">
        <f>외인!DF88+기관!DF88</f>
        <v>109487.96</v>
      </c>
      <c r="DG88" s="28">
        <f>외인!DG88+기관!DG88</f>
        <v>-82.76</v>
      </c>
      <c r="DH88" s="28">
        <f>외인!DH88+기관!DH88</f>
        <v>38057.919999999998</v>
      </c>
      <c r="DI88" s="28">
        <f>외인!DI88+기관!DI88</f>
        <v>43.05</v>
      </c>
      <c r="DJ88" s="28">
        <f>외인!DJ88+기관!DJ88</f>
        <v>1246776.8400000001</v>
      </c>
      <c r="DK88" s="28">
        <f>외인!DK88+기관!DK88</f>
        <v>-2059.86</v>
      </c>
      <c r="DL88" s="28">
        <f>외인!DL88+기관!DL88</f>
        <v>184953.24</v>
      </c>
      <c r="DM88" s="28">
        <f>외인!DM88+기관!DM88</f>
        <v>-258.86</v>
      </c>
      <c r="DN88" s="28">
        <f>외인!DN88+기관!DN88</f>
        <v>6036347.0800000001</v>
      </c>
      <c r="DO88" s="28">
        <f>외인!DO88+기관!DO88</f>
        <v>-15102.589999999998</v>
      </c>
      <c r="DP88" s="28">
        <f>외인!DP88+기관!DP88</f>
        <v>144712.66</v>
      </c>
      <c r="DQ88" s="28">
        <f>외인!DQ88+기관!DQ88</f>
        <v>-37.699999999999996</v>
      </c>
      <c r="DR88" s="28">
        <f>외인!DR88+기관!DR88</f>
        <v>85629</v>
      </c>
      <c r="DS88" s="28">
        <f>외인!DS88+기관!DS88</f>
        <v>5.41</v>
      </c>
      <c r="DT88" s="28">
        <f>외인!DT88+기관!DT88</f>
        <v>250800.66</v>
      </c>
      <c r="DU88" s="28">
        <f>외인!DU88+기관!DU88</f>
        <v>-194.16</v>
      </c>
      <c r="DV88" s="28">
        <f>외인!DV88+기관!DV88</f>
        <v>66500.38</v>
      </c>
      <c r="DW88" s="28">
        <f>외인!DW88+기관!DW88</f>
        <v>13.57</v>
      </c>
      <c r="DX88" s="28">
        <f>외인!DX88+기관!DX88</f>
        <v>248855.62</v>
      </c>
      <c r="DY88" s="28">
        <f>외인!DY88+기관!DY88</f>
        <v>357.91999999999996</v>
      </c>
      <c r="DZ88" s="28">
        <f>외인!DZ88+기관!DZ88</f>
        <v>15443.58</v>
      </c>
      <c r="EA88" s="28">
        <f>외인!EA88+기관!EA88</f>
        <v>23.709999999999997</v>
      </c>
      <c r="EB88" s="28">
        <f>외인!EB88+기관!EB88</f>
        <v>22708.58</v>
      </c>
      <c r="EC88" s="28">
        <f>외인!EC88+기관!EC88</f>
        <v>21.47</v>
      </c>
      <c r="ED88" s="28">
        <f>외인!ED88+기관!ED88</f>
        <v>20282.400000000001</v>
      </c>
      <c r="EE88" s="28">
        <f>외인!EE88+기관!EE88</f>
        <v>6.9</v>
      </c>
      <c r="EF88" s="28">
        <f>외인!EF88+기관!EF88</f>
        <v>414764.66</v>
      </c>
      <c r="EG88" s="28">
        <f>외인!EG88+기관!EG88</f>
        <v>-182.51999999999998</v>
      </c>
      <c r="EH88" s="28">
        <f>외인!EH88+기관!EH88</f>
        <v>523790.24</v>
      </c>
      <c r="EI88" s="28">
        <f>외인!EI88+기관!EI88</f>
        <v>-171.72000000000003</v>
      </c>
      <c r="EJ88" s="28">
        <f>외인!EJ88+기관!EJ88</f>
        <v>195966.12</v>
      </c>
      <c r="EK88" s="28">
        <f>외인!EK88+기관!EK88</f>
        <v>172.35</v>
      </c>
      <c r="EL88" s="28">
        <f>외인!EL88+기관!EL88</f>
        <v>58468.02</v>
      </c>
      <c r="EM88" s="28">
        <f>외인!EM88+기관!EM88</f>
        <v>55.95</v>
      </c>
      <c r="EN88" s="28">
        <f>외인!EN88+기관!EN88</f>
        <v>85629</v>
      </c>
      <c r="EO88" s="28">
        <f>외인!EO88+기관!EO88</f>
        <v>5.41</v>
      </c>
      <c r="EP88" s="28">
        <f>외인!EP88+기관!EP88</f>
        <v>312576.96000000002</v>
      </c>
      <c r="EQ88" s="28">
        <f>외인!EQ88+기관!EQ88</f>
        <v>71.06</v>
      </c>
      <c r="ER88" s="28">
        <f>외인!ER88+기관!ER88</f>
        <v>25581.46</v>
      </c>
      <c r="ES88" s="28">
        <f>외인!ES88+기관!ES88</f>
        <v>-27.37</v>
      </c>
      <c r="ET88" s="28">
        <f>외인!ET88+기관!ET88</f>
        <v>338611.02</v>
      </c>
      <c r="EU88" s="28">
        <f>외인!EU88+기관!EU88</f>
        <v>-507.13</v>
      </c>
      <c r="EV88" s="28">
        <f>외인!EV88+기관!EV88</f>
        <v>94328.28</v>
      </c>
      <c r="EW88" s="28">
        <f>외인!EW88+기관!EW88</f>
        <v>203.59</v>
      </c>
      <c r="EX88" s="28">
        <f>외인!EX88+기관!EX88</f>
        <v>141480.1</v>
      </c>
      <c r="EY88" s="28">
        <f>외인!EY88+기관!EY88</f>
        <v>72.16</v>
      </c>
    </row>
    <row r="89" spans="1:155">
      <c r="A89" s="27">
        <f>외인!A89</f>
        <v>46162</v>
      </c>
      <c r="B89" s="28">
        <f>외인!B89+기관!B89</f>
        <v>11455436.779999999</v>
      </c>
      <c r="C89" s="28">
        <f>외인!C89+기관!C89</f>
        <v>-18940.5</v>
      </c>
      <c r="D89" s="28">
        <f>외인!D89+기관!D89</f>
        <v>1180451.98</v>
      </c>
      <c r="E89" s="28">
        <f>외인!E89+기관!E89</f>
        <v>277.24</v>
      </c>
      <c r="F89" s="28">
        <f>외인!F89+기관!F89</f>
        <v>4890292.26</v>
      </c>
      <c r="G89" s="28">
        <f>외인!G89+기관!G89</f>
        <v>-7859.6900000000005</v>
      </c>
      <c r="H89" s="28">
        <f>외인!H89+기관!H89</f>
        <v>593840.81999999995</v>
      </c>
      <c r="I89" s="28">
        <f>외인!I89+기관!I89</f>
        <v>-107.83000000000001</v>
      </c>
      <c r="J89" s="28">
        <f>외인!J89+기관!J89</f>
        <v>81544.179999999993</v>
      </c>
      <c r="K89" s="28">
        <f>외인!K89+기관!K89</f>
        <v>103.84</v>
      </c>
      <c r="L89" s="28">
        <f>외인!L89+기관!L89</f>
        <v>550469</v>
      </c>
      <c r="M89" s="28">
        <f>외인!M89+기관!M89</f>
        <v>-70.369999999999976</v>
      </c>
      <c r="N89" s="28">
        <f>외인!N89+기관!N89</f>
        <v>520557.04</v>
      </c>
      <c r="O89" s="28">
        <f>외인!O89+기관!O89</f>
        <v>-2119.91</v>
      </c>
      <c r="P89" s="28">
        <f>외인!P89+기관!P89</f>
        <v>338086.68</v>
      </c>
      <c r="Q89" s="28">
        <f>외인!Q89+기관!Q89</f>
        <v>1.2199999999999989</v>
      </c>
      <c r="R89" s="28">
        <f>외인!R89+기관!R89</f>
        <v>246177.86</v>
      </c>
      <c r="S89" s="28">
        <f>외인!S89+기관!S89</f>
        <v>-150.98000000000002</v>
      </c>
      <c r="T89" s="28">
        <f>외인!T89+기관!T89</f>
        <v>16486.84</v>
      </c>
      <c r="U89" s="28">
        <f>외인!U89+기관!U89</f>
        <v>16.73</v>
      </c>
      <c r="V89" s="28">
        <f>외인!V89+기관!V89</f>
        <v>249047.38</v>
      </c>
      <c r="W89" s="28">
        <f>외인!W89+기관!W89</f>
        <v>230.26</v>
      </c>
      <c r="X89" s="28">
        <f>외인!X89+기관!X89</f>
        <v>5961095.8399999999</v>
      </c>
      <c r="Y89" s="28">
        <f>외인!Y89+기관!Y89</f>
        <v>-15403.21</v>
      </c>
      <c r="Z89" s="28">
        <f>외인!Z89+기관!Z89</f>
        <v>91594.54</v>
      </c>
      <c r="AA89" s="28">
        <f>외인!AA89+기관!AA89</f>
        <v>212.51</v>
      </c>
      <c r="AB89" s="28">
        <f>외인!AB89+기관!AB89</f>
        <v>389659.58</v>
      </c>
      <c r="AC89" s="28">
        <f>외인!AC89+기관!AC89</f>
        <v>43.299999999999983</v>
      </c>
      <c r="AD89" s="28">
        <f>외인!AD89+기관!AD89</f>
        <v>38208.379999999997</v>
      </c>
      <c r="AE89" s="28">
        <f>외인!AE89+기관!AE89</f>
        <v>31.35</v>
      </c>
      <c r="AF89" s="28">
        <f>외인!AF89+기관!AF89</f>
        <v>47416.58</v>
      </c>
      <c r="AG89" s="28">
        <f>외인!AG89+기관!AG89</f>
        <v>37.99</v>
      </c>
      <c r="AH89" s="28">
        <f>외인!AH89+기관!AH89</f>
        <v>404998.42</v>
      </c>
      <c r="AI89" s="28">
        <f>외인!AI89+기관!AI89</f>
        <v>-419</v>
      </c>
      <c r="AJ89" s="28">
        <f>외인!AJ89+기관!AJ89</f>
        <v>193862.58</v>
      </c>
      <c r="AK89" s="28">
        <f>외인!AK89+기관!AK89</f>
        <v>24.129999999999995</v>
      </c>
      <c r="AL89" s="28">
        <f>외인!AL89+기관!AL89</f>
        <v>192008.88</v>
      </c>
      <c r="AM89" s="28">
        <f>외인!AM89+기관!AM89</f>
        <v>-601.93000000000006</v>
      </c>
      <c r="AN89" s="28">
        <f>외인!AN89+기관!AN89</f>
        <v>363627.52000000002</v>
      </c>
      <c r="AO89" s="28">
        <f>외인!AO89+기관!AO89</f>
        <v>-1497.82</v>
      </c>
      <c r="AP89" s="28">
        <f>외인!AP89+기관!AP89</f>
        <v>329203.76</v>
      </c>
      <c r="AQ89" s="28">
        <f>외인!AQ89+기관!AQ89</f>
        <v>-484.34</v>
      </c>
      <c r="AR89" s="28">
        <f>외인!AR89+기관!AR89</f>
        <v>46696.9</v>
      </c>
      <c r="AS89" s="28">
        <f>외인!AS89+기관!AS89</f>
        <v>54.149999999999991</v>
      </c>
      <c r="AT89" s="28">
        <f>외인!AT89+기관!AT89</f>
        <v>180341.3</v>
      </c>
      <c r="AU89" s="28">
        <f>외인!AU89+기관!AU89</f>
        <v>-473.11</v>
      </c>
      <c r="AV89" s="28">
        <f>외인!AV89+기관!AV89</f>
        <v>94102.46</v>
      </c>
      <c r="AW89" s="28">
        <f>외인!AW89+기관!AW89</f>
        <v>234.27999999999997</v>
      </c>
      <c r="AX89" s="28">
        <f>외인!AX89+기관!AX89</f>
        <v>123155.74</v>
      </c>
      <c r="AY89" s="28">
        <f>외인!AY89+기관!AY89</f>
        <v>32.92</v>
      </c>
      <c r="AZ89" s="28">
        <f>외인!AZ89+기관!AZ89</f>
        <v>6365765.5599999996</v>
      </c>
      <c r="BA89" s="28">
        <f>외인!BA89+기관!BA89</f>
        <v>-15655.800000000001</v>
      </c>
      <c r="BB89" s="28">
        <f>외인!BB89+기관!BB89</f>
        <v>230875.38</v>
      </c>
      <c r="BC89" s="28">
        <f>외인!BC89+기관!BC89</f>
        <v>282.14999999999998</v>
      </c>
      <c r="BD89" s="28">
        <f>외인!BD89+기관!BD89</f>
        <v>63696.78</v>
      </c>
      <c r="BE89" s="28">
        <f>외인!BE89+기관!BE89</f>
        <v>-117.86</v>
      </c>
      <c r="BF89" s="28">
        <f>외인!BF89+기관!BF89</f>
        <v>0</v>
      </c>
      <c r="BG89" s="28">
        <f>외인!BG89+기관!BG89</f>
        <v>0</v>
      </c>
      <c r="BH89" s="28">
        <f>외인!BH89+기관!BH89</f>
        <v>199706.36</v>
      </c>
      <c r="BI89" s="28">
        <f>외인!BI89+기관!BI89</f>
        <v>138.63</v>
      </c>
      <c r="BJ89" s="28">
        <f>외인!BJ89+기관!BJ89</f>
        <v>228892.42</v>
      </c>
      <c r="BK89" s="28">
        <f>외인!BK89+기관!BK89</f>
        <v>-97.95</v>
      </c>
      <c r="BL89" s="28">
        <f>외인!BL89+기관!BL89</f>
        <v>84510.62</v>
      </c>
      <c r="BM89" s="28">
        <f>외인!BM89+기관!BM89</f>
        <v>20.93</v>
      </c>
      <c r="BN89" s="28">
        <f>외인!BN89+기관!BN89</f>
        <v>99014.6</v>
      </c>
      <c r="BO89" s="28">
        <f>외인!BO89+기관!BO89</f>
        <v>51.78</v>
      </c>
      <c r="BP89" s="28">
        <f>외인!BP89+기관!BP89</f>
        <v>140275.4</v>
      </c>
      <c r="BQ89" s="28">
        <f>외인!BQ89+기관!BQ89</f>
        <v>25.399999999999991</v>
      </c>
      <c r="BR89" s="28">
        <f>외인!BR89+기관!BR89</f>
        <v>592541.19999999995</v>
      </c>
      <c r="BS89" s="28">
        <f>외인!BS89+기관!BS89</f>
        <v>-914.81999999999994</v>
      </c>
      <c r="BT89" s="28">
        <f>외인!BT89+기관!BT89</f>
        <v>6042294.46</v>
      </c>
      <c r="BU89" s="28">
        <f>외인!BU89+기관!BU89</f>
        <v>-15188.06</v>
      </c>
      <c r="BV89" s="28">
        <f>외인!BV89+기관!BV89</f>
        <v>868809.14</v>
      </c>
      <c r="BW89" s="28">
        <f>외인!BW89+기관!BW89</f>
        <v>96.019999999999982</v>
      </c>
      <c r="BX89" s="28">
        <f>외인!BX89+기관!BX89</f>
        <v>143034.56</v>
      </c>
      <c r="BY89" s="28">
        <f>외인!BY89+기관!BY89</f>
        <v>-145.75</v>
      </c>
      <c r="BZ89" s="28">
        <f>외인!BZ89+기관!BZ89</f>
        <v>555636.4</v>
      </c>
      <c r="CA89" s="28">
        <f>외인!CA89+기관!CA89</f>
        <v>-2099.75</v>
      </c>
      <c r="CB89" s="28">
        <f>외인!CB89+기관!CB89</f>
        <v>22727.439999999999</v>
      </c>
      <c r="CC89" s="28">
        <f>외인!CC89+기관!CC89</f>
        <v>3.7600000000000051</v>
      </c>
      <c r="CD89" s="28">
        <f>외인!CD89+기관!CD89</f>
        <v>51562.32</v>
      </c>
      <c r="CE89" s="28">
        <f>외인!CE89+기관!CE89</f>
        <v>67.88000000000001</v>
      </c>
      <c r="CF89" s="28">
        <f>외인!CF89+기관!CF89</f>
        <v>55650.96</v>
      </c>
      <c r="CG89" s="28">
        <f>외인!CG89+기관!CG89</f>
        <v>111.50999999999999</v>
      </c>
      <c r="CH89" s="28">
        <f>외인!CH89+기관!CH89</f>
        <v>131907.18</v>
      </c>
      <c r="CI89" s="28">
        <f>외인!CI89+기관!CI89</f>
        <v>245.07999999999998</v>
      </c>
      <c r="CJ89" s="28">
        <f>외인!CJ89+기관!CJ89</f>
        <v>635327.42000000004</v>
      </c>
      <c r="CK89" s="28">
        <f>외인!CK89+기관!CK89</f>
        <v>196.42000000000002</v>
      </c>
      <c r="CL89" s="28">
        <f>외인!CL89+기관!CL89</f>
        <v>444445.34</v>
      </c>
      <c r="CM89" s="28">
        <f>외인!CM89+기관!CM89</f>
        <v>39.31</v>
      </c>
      <c r="CN89" s="28">
        <f>외인!CN89+기관!CN89</f>
        <v>223745.5</v>
      </c>
      <c r="CO89" s="28">
        <f>외인!CO89+기관!CO89</f>
        <v>-171.42000000000002</v>
      </c>
      <c r="CP89" s="28">
        <f>외인!CP89+기관!CP89</f>
        <v>231966.62</v>
      </c>
      <c r="CQ89" s="28">
        <f>외인!CQ89+기관!CQ89</f>
        <v>283.31</v>
      </c>
      <c r="CR89" s="28">
        <f>외인!CR89+기관!CR89</f>
        <v>311178.32</v>
      </c>
      <c r="CS89" s="28">
        <f>외인!CS89+기관!CS89</f>
        <v>-64.570000000000007</v>
      </c>
      <c r="CT89" s="28">
        <f>외인!CT89+기관!CT89</f>
        <v>359957.02</v>
      </c>
      <c r="CU89" s="28">
        <f>외인!CU89+기관!CU89</f>
        <v>-466.52</v>
      </c>
      <c r="CV89" s="28">
        <f>외인!CV89+기관!CV89</f>
        <v>6042294.46</v>
      </c>
      <c r="CW89" s="28">
        <f>외인!CW89+기관!CW89</f>
        <v>-15188.06</v>
      </c>
      <c r="CX89" s="28">
        <f>외인!CX89+기관!CX89</f>
        <v>445612.56</v>
      </c>
      <c r="CY89" s="28">
        <f>외인!CY89+기관!CY89</f>
        <v>-417.79</v>
      </c>
      <c r="CZ89" s="28">
        <f>외인!CZ89+기관!CZ89</f>
        <v>36697.9</v>
      </c>
      <c r="DA89" s="28">
        <f>외인!DA89+기관!DA89</f>
        <v>54.94</v>
      </c>
      <c r="DB89" s="28">
        <f>외인!DB89+기관!DB89</f>
        <v>63696.78</v>
      </c>
      <c r="DC89" s="28">
        <f>외인!DC89+기관!DC89</f>
        <v>-117.86</v>
      </c>
      <c r="DD89" s="28">
        <f>외인!DD89+기관!DD89</f>
        <v>16486.84</v>
      </c>
      <c r="DE89" s="28">
        <f>외인!DE89+기관!DE89</f>
        <v>16.73</v>
      </c>
      <c r="DF89" s="28">
        <f>외인!DF89+기관!DF89</f>
        <v>107322.56</v>
      </c>
      <c r="DG89" s="28">
        <f>외인!DG89+기관!DG89</f>
        <v>-115.75</v>
      </c>
      <c r="DH89" s="28">
        <f>외인!DH89+기관!DH89</f>
        <v>36381.980000000003</v>
      </c>
      <c r="DI89" s="28">
        <f>외인!DI89+기관!DI89</f>
        <v>53.53</v>
      </c>
      <c r="DJ89" s="28">
        <f>외인!DJ89+기관!DJ89</f>
        <v>1221217.1599999999</v>
      </c>
      <c r="DK89" s="28">
        <f>외인!DK89+기관!DK89</f>
        <v>-1607.85</v>
      </c>
      <c r="DL89" s="28">
        <f>외인!DL89+기관!DL89</f>
        <v>177631.38</v>
      </c>
      <c r="DM89" s="28">
        <f>외인!DM89+기관!DM89</f>
        <v>-181.01</v>
      </c>
      <c r="DN89" s="28">
        <f>외인!DN89+기관!DN89</f>
        <v>6042294.46</v>
      </c>
      <c r="DO89" s="28">
        <f>외인!DO89+기관!DO89</f>
        <v>-15188.06</v>
      </c>
      <c r="DP89" s="28">
        <f>외인!DP89+기관!DP89</f>
        <v>139870.38</v>
      </c>
      <c r="DQ89" s="28">
        <f>외인!DQ89+기관!DQ89</f>
        <v>135.56</v>
      </c>
      <c r="DR89" s="28">
        <f>외인!DR89+기관!DR89</f>
        <v>83312.039999999994</v>
      </c>
      <c r="DS89" s="28">
        <f>외인!DS89+기관!DS89</f>
        <v>68.53</v>
      </c>
      <c r="DT89" s="28">
        <f>외인!DT89+기관!DT89</f>
        <v>246177.86</v>
      </c>
      <c r="DU89" s="28">
        <f>외인!DU89+기관!DU89</f>
        <v>-150.98000000000002</v>
      </c>
      <c r="DV89" s="28">
        <f>외인!DV89+기관!DV89</f>
        <v>64457.02</v>
      </c>
      <c r="DW89" s="28">
        <f>외인!DW89+기관!DW89</f>
        <v>86.17</v>
      </c>
      <c r="DX89" s="28">
        <f>외인!DX89+기관!DX89</f>
        <v>249047.38</v>
      </c>
      <c r="DY89" s="28">
        <f>외인!DY89+기관!DY89</f>
        <v>230.26</v>
      </c>
      <c r="DZ89" s="28">
        <f>외인!DZ89+기관!DZ89</f>
        <v>15151.6</v>
      </c>
      <c r="EA89" s="28">
        <f>외인!EA89+기관!EA89</f>
        <v>30.630000000000003</v>
      </c>
      <c r="EB89" s="28">
        <f>외인!EB89+기관!EB89</f>
        <v>21758.400000000001</v>
      </c>
      <c r="EC89" s="28">
        <f>외인!EC89+기관!EC89</f>
        <v>25.9</v>
      </c>
      <c r="ED89" s="28">
        <f>외인!ED89+기관!ED89</f>
        <v>19387.84</v>
      </c>
      <c r="EE89" s="28">
        <f>외인!EE89+기관!EE89</f>
        <v>19.579999999999998</v>
      </c>
      <c r="EF89" s="28">
        <f>외인!EF89+기관!EF89</f>
        <v>405434.76</v>
      </c>
      <c r="EG89" s="28">
        <f>외인!EG89+기관!EG89</f>
        <v>3.0600000000000023</v>
      </c>
      <c r="EH89" s="28">
        <f>외인!EH89+기관!EH89</f>
        <v>520216.84</v>
      </c>
      <c r="EI89" s="28">
        <f>외인!EI89+기관!EI89</f>
        <v>-122.82</v>
      </c>
      <c r="EJ89" s="28">
        <f>외인!EJ89+기관!EJ89</f>
        <v>192097.64</v>
      </c>
      <c r="EK89" s="28">
        <f>외인!EK89+기관!EK89</f>
        <v>288.11</v>
      </c>
      <c r="EL89" s="28">
        <f>외인!EL89+기관!EL89</f>
        <v>56206.94</v>
      </c>
      <c r="EM89" s="28">
        <f>외인!EM89+기관!EM89</f>
        <v>66.5</v>
      </c>
      <c r="EN89" s="28">
        <f>외인!EN89+기관!EN89</f>
        <v>83312.039999999994</v>
      </c>
      <c r="EO89" s="28">
        <f>외인!EO89+기관!EO89</f>
        <v>68.53</v>
      </c>
      <c r="EP89" s="28">
        <f>외인!EP89+기관!EP89</f>
        <v>302592.18</v>
      </c>
      <c r="EQ89" s="28">
        <f>외인!EQ89+기관!EQ89</f>
        <v>197.76000000000002</v>
      </c>
      <c r="ER89" s="28">
        <f>외인!ER89+기관!ER89</f>
        <v>23605.74</v>
      </c>
      <c r="ES89" s="28">
        <f>외인!ES89+기관!ES89</f>
        <v>26.080000000000002</v>
      </c>
      <c r="ET89" s="28">
        <f>외인!ET89+기관!ET89</f>
        <v>329203.76</v>
      </c>
      <c r="EU89" s="28">
        <f>외인!EU89+기관!EU89</f>
        <v>-484.34</v>
      </c>
      <c r="EV89" s="28">
        <f>외인!EV89+기관!EV89</f>
        <v>91594.54</v>
      </c>
      <c r="EW89" s="28">
        <f>외인!EW89+기관!EW89</f>
        <v>212.51</v>
      </c>
      <c r="EX89" s="28">
        <f>외인!EX89+기관!EX89</f>
        <v>140372.07999999999</v>
      </c>
      <c r="EY89" s="28">
        <f>외인!EY89+기관!EY89</f>
        <v>70.8</v>
      </c>
    </row>
    <row r="90" spans="1:155">
      <c r="A90" s="27">
        <f>외인!A90</f>
        <v>46163</v>
      </c>
      <c r="B90" s="28">
        <f>외인!B90+기관!B90</f>
        <v>12419034.52</v>
      </c>
      <c r="C90" s="28">
        <f>외인!C90+기관!C90</f>
        <v>-14308.579999999998</v>
      </c>
      <c r="D90" s="28">
        <f>외인!D90+기관!D90</f>
        <v>1235830.8799999999</v>
      </c>
      <c r="E90" s="28">
        <f>외인!E90+기관!E90</f>
        <v>628.28000000000009</v>
      </c>
      <c r="F90" s="28">
        <f>외인!F90+기관!F90</f>
        <v>5298540.62</v>
      </c>
      <c r="G90" s="28">
        <f>외인!G90+기관!G90</f>
        <v>-6041.4800000000014</v>
      </c>
      <c r="H90" s="28">
        <f>외인!H90+기관!H90</f>
        <v>630243.64</v>
      </c>
      <c r="I90" s="28">
        <f>외인!I90+기관!I90</f>
        <v>-34.06</v>
      </c>
      <c r="J90" s="28">
        <f>외인!J90+기관!J90</f>
        <v>82489.740000000005</v>
      </c>
      <c r="K90" s="28">
        <f>외인!K90+기관!K90</f>
        <v>-41.54</v>
      </c>
      <c r="L90" s="28">
        <f>외인!L90+기관!L90</f>
        <v>584103.14</v>
      </c>
      <c r="M90" s="28">
        <f>외인!M90+기관!M90</f>
        <v>-0.70000000000000284</v>
      </c>
      <c r="N90" s="28">
        <f>외인!N90+기관!N90</f>
        <v>594806.69999999995</v>
      </c>
      <c r="O90" s="28">
        <f>외인!O90+기관!O90</f>
        <v>-1205.02</v>
      </c>
      <c r="P90" s="28">
        <f>외인!P90+기관!P90</f>
        <v>349648</v>
      </c>
      <c r="Q90" s="28">
        <f>외인!Q90+기관!Q90</f>
        <v>-110.25</v>
      </c>
      <c r="R90" s="28">
        <f>외인!R90+기관!R90</f>
        <v>262164.47999999998</v>
      </c>
      <c r="S90" s="28">
        <f>외인!S90+기관!S90</f>
        <v>-224.56</v>
      </c>
      <c r="T90" s="28">
        <f>외인!T90+기관!T90</f>
        <v>16919.740000000002</v>
      </c>
      <c r="U90" s="28">
        <f>외인!U90+기관!U90</f>
        <v>15.34</v>
      </c>
      <c r="V90" s="28">
        <f>외인!V90+기관!V90</f>
        <v>269316.8</v>
      </c>
      <c r="W90" s="28">
        <f>외인!W90+기관!W90</f>
        <v>416.15999999999997</v>
      </c>
      <c r="X90" s="28">
        <f>외인!X90+기관!X90</f>
        <v>6541104.4800000004</v>
      </c>
      <c r="Y90" s="28">
        <f>외인!Y90+기관!Y90</f>
        <v>-11015.32</v>
      </c>
      <c r="Z90" s="28">
        <f>외인!Z90+기관!Z90</f>
        <v>93945.3</v>
      </c>
      <c r="AA90" s="28">
        <f>외인!AA90+기관!AA90</f>
        <v>170.23000000000002</v>
      </c>
      <c r="AB90" s="28">
        <f>외인!AB90+기관!AB90</f>
        <v>397180.86</v>
      </c>
      <c r="AC90" s="28">
        <f>외인!AC90+기관!AC90</f>
        <v>27.680000000000007</v>
      </c>
      <c r="AD90" s="28">
        <f>외인!AD90+기관!AD90</f>
        <v>40821.22</v>
      </c>
      <c r="AE90" s="28">
        <f>외인!AE90+기관!AE90</f>
        <v>33.68</v>
      </c>
      <c r="AF90" s="28">
        <f>외인!AF90+기관!AF90</f>
        <v>48587.02</v>
      </c>
      <c r="AG90" s="28">
        <f>외인!AG90+기관!AG90</f>
        <v>42.709999999999994</v>
      </c>
      <c r="AH90" s="28">
        <f>외인!AH90+기관!AH90</f>
        <v>423577.42</v>
      </c>
      <c r="AI90" s="28">
        <f>외인!AI90+기관!AI90</f>
        <v>-163.22999999999999</v>
      </c>
      <c r="AJ90" s="28">
        <f>외인!AJ90+기관!AJ90</f>
        <v>197826.42</v>
      </c>
      <c r="AK90" s="28">
        <f>외인!AK90+기관!AK90</f>
        <v>-31.349999999999998</v>
      </c>
      <c r="AL90" s="28">
        <f>외인!AL90+기관!AL90</f>
        <v>222916.68</v>
      </c>
      <c r="AM90" s="28">
        <f>외인!AM90+기관!AM90</f>
        <v>-227.43</v>
      </c>
      <c r="AN90" s="28">
        <f>외인!AN90+기관!AN90</f>
        <v>408478.38</v>
      </c>
      <c r="AO90" s="28">
        <f>외인!AO90+기관!AO90</f>
        <v>-936.17</v>
      </c>
      <c r="AP90" s="28">
        <f>외인!AP90+기관!AP90</f>
        <v>361435.02</v>
      </c>
      <c r="AQ90" s="28">
        <f>외인!AQ90+기관!AQ90</f>
        <v>-294.92</v>
      </c>
      <c r="AR90" s="28">
        <f>외인!AR90+기관!AR90</f>
        <v>48211.34</v>
      </c>
      <c r="AS90" s="28">
        <f>외인!AS90+기관!AS90</f>
        <v>30.120000000000005</v>
      </c>
      <c r="AT90" s="28">
        <f>외인!AT90+기관!AT90</f>
        <v>203250.08</v>
      </c>
      <c r="AU90" s="28">
        <f>외인!AU90+기관!AU90</f>
        <v>-427.85</v>
      </c>
      <c r="AV90" s="28">
        <f>외인!AV90+기관!AV90</f>
        <v>94019.3</v>
      </c>
      <c r="AW90" s="28">
        <f>외인!AW90+기관!AW90</f>
        <v>55.55</v>
      </c>
      <c r="AX90" s="28">
        <f>외인!AX90+기관!AX90</f>
        <v>132087.14000000001</v>
      </c>
      <c r="AY90" s="28">
        <f>외인!AY90+기관!AY90</f>
        <v>-33.339999999999989</v>
      </c>
      <c r="AZ90" s="28">
        <f>외인!AZ90+기관!AZ90</f>
        <v>6989889.0199999996</v>
      </c>
      <c r="BA90" s="28">
        <f>외인!BA90+기관!BA90</f>
        <v>-11193.86</v>
      </c>
      <c r="BB90" s="28">
        <f>외인!BB90+기관!BB90</f>
        <v>250719.58</v>
      </c>
      <c r="BC90" s="28">
        <f>외인!BC90+기관!BC90</f>
        <v>217.4</v>
      </c>
      <c r="BD90" s="28">
        <f>외인!BD90+기관!BD90</f>
        <v>67648.899999999994</v>
      </c>
      <c r="BE90" s="28">
        <f>외인!BE90+기관!BE90</f>
        <v>-48.43</v>
      </c>
      <c r="BF90" s="28">
        <f>외인!BF90+기관!BF90</f>
        <v>0</v>
      </c>
      <c r="BG90" s="28">
        <f>외인!BG90+기관!BG90</f>
        <v>0</v>
      </c>
      <c r="BH90" s="28">
        <f>외인!BH90+기관!BH90</f>
        <v>208939.78</v>
      </c>
      <c r="BI90" s="28">
        <f>외인!BI90+기관!BI90</f>
        <v>-13.82</v>
      </c>
      <c r="BJ90" s="28">
        <f>외인!BJ90+기관!BJ90</f>
        <v>241615.2</v>
      </c>
      <c r="BK90" s="28">
        <f>외인!BK90+기관!BK90</f>
        <v>-72.080000000000013</v>
      </c>
      <c r="BL90" s="28">
        <f>외인!BL90+기관!BL90</f>
        <v>89105.9</v>
      </c>
      <c r="BM90" s="28">
        <f>외인!BM90+기관!BM90</f>
        <v>7.7799999999999994</v>
      </c>
      <c r="BN90" s="28">
        <f>외인!BN90+기관!BN90</f>
        <v>104502.06</v>
      </c>
      <c r="BO90" s="28">
        <f>외인!BO90+기관!BO90</f>
        <v>7.9500000000000028</v>
      </c>
      <c r="BP90" s="28">
        <f>외인!BP90+기관!BP90</f>
        <v>148485.20000000001</v>
      </c>
      <c r="BQ90" s="28">
        <f>외인!BQ90+기관!BQ90</f>
        <v>-42.759999999999991</v>
      </c>
      <c r="BR90" s="28">
        <f>외인!BR90+기관!BR90</f>
        <v>646388.34</v>
      </c>
      <c r="BS90" s="28">
        <f>외인!BS90+기관!BS90</f>
        <v>-522.41</v>
      </c>
      <c r="BT90" s="28">
        <f>외인!BT90+기관!BT90</f>
        <v>6626112.0599999996</v>
      </c>
      <c r="BU90" s="28">
        <f>외인!BU90+기관!BU90</f>
        <v>-10797.34</v>
      </c>
      <c r="BV90" s="28">
        <f>외인!BV90+기관!BV90</f>
        <v>942298.26</v>
      </c>
      <c r="BW90" s="28">
        <f>외인!BW90+기관!BW90</f>
        <v>-16.870000000000005</v>
      </c>
      <c r="BX90" s="28">
        <f>외인!BX90+기관!BX90</f>
        <v>150437.76000000001</v>
      </c>
      <c r="BY90" s="28">
        <f>외인!BY90+기관!BY90</f>
        <v>-62.08</v>
      </c>
      <c r="BZ90" s="28">
        <f>외인!BZ90+기관!BZ90</f>
        <v>631395.06000000006</v>
      </c>
      <c r="CA90" s="28">
        <f>외인!CA90+기관!CA90</f>
        <v>-1163.6100000000001</v>
      </c>
      <c r="CB90" s="28">
        <f>외인!CB90+기관!CB90</f>
        <v>22767.72</v>
      </c>
      <c r="CC90" s="28">
        <f>외인!CC90+기관!CC90</f>
        <v>-20.650000000000002</v>
      </c>
      <c r="CD90" s="28">
        <f>외인!CD90+기관!CD90</f>
        <v>52078.1</v>
      </c>
      <c r="CE90" s="28">
        <f>외인!CE90+기관!CE90</f>
        <v>48.550000000000004</v>
      </c>
      <c r="CF90" s="28">
        <f>외인!CF90+기관!CF90</f>
        <v>59218.46</v>
      </c>
      <c r="CG90" s="28">
        <f>외인!CG90+기관!CG90</f>
        <v>15.98</v>
      </c>
      <c r="CH90" s="28">
        <f>외인!CH90+기관!CH90</f>
        <v>132398.74</v>
      </c>
      <c r="CI90" s="28">
        <f>외인!CI90+기관!CI90</f>
        <v>50.29</v>
      </c>
      <c r="CJ90" s="28">
        <f>외인!CJ90+기관!CJ90</f>
        <v>650701.38</v>
      </c>
      <c r="CK90" s="28">
        <f>외인!CK90+기관!CK90</f>
        <v>-2.0499999999999545</v>
      </c>
      <c r="CL90" s="28">
        <f>외인!CL90+기관!CL90</f>
        <v>452202.92</v>
      </c>
      <c r="CM90" s="28">
        <f>외인!CM90+기관!CM90</f>
        <v>21.52000000000001</v>
      </c>
      <c r="CN90" s="28">
        <f>외인!CN90+기관!CN90</f>
        <v>237826.76</v>
      </c>
      <c r="CO90" s="28">
        <f>외인!CO90+기관!CO90</f>
        <v>-218.41000000000003</v>
      </c>
      <c r="CP90" s="28">
        <f>외인!CP90+기관!CP90</f>
        <v>251830.2</v>
      </c>
      <c r="CQ90" s="28">
        <f>외인!CQ90+기관!CQ90</f>
        <v>218.85</v>
      </c>
      <c r="CR90" s="28">
        <f>외인!CR90+기관!CR90</f>
        <v>326794.28000000003</v>
      </c>
      <c r="CS90" s="28">
        <f>외인!CS90+기관!CS90</f>
        <v>-182.85999999999999</v>
      </c>
      <c r="CT90" s="28">
        <f>외인!CT90+기관!CT90</f>
        <v>394927.94</v>
      </c>
      <c r="CU90" s="28">
        <f>외인!CU90+기관!CU90</f>
        <v>-206.17000000000002</v>
      </c>
      <c r="CV90" s="28">
        <f>외인!CV90+기관!CV90</f>
        <v>6626112.0599999996</v>
      </c>
      <c r="CW90" s="28">
        <f>외인!CW90+기관!CW90</f>
        <v>-10797.34</v>
      </c>
      <c r="CX90" s="28">
        <f>외인!CX90+기관!CX90</f>
        <v>486665.14</v>
      </c>
      <c r="CY90" s="28">
        <f>외인!CY90+기관!CY90</f>
        <v>-212.98000000000002</v>
      </c>
      <c r="CZ90" s="28">
        <f>외인!CZ90+기관!CZ90</f>
        <v>39976.080000000002</v>
      </c>
      <c r="DA90" s="28">
        <f>외인!DA90+기관!DA90</f>
        <v>13.379999999999999</v>
      </c>
      <c r="DB90" s="28">
        <f>외인!DB90+기관!DB90</f>
        <v>67648.899999999994</v>
      </c>
      <c r="DC90" s="28">
        <f>외인!DC90+기관!DC90</f>
        <v>-48.43</v>
      </c>
      <c r="DD90" s="28">
        <f>외인!DD90+기관!DD90</f>
        <v>16919.740000000002</v>
      </c>
      <c r="DE90" s="28">
        <f>외인!DE90+기관!DE90</f>
        <v>15.34</v>
      </c>
      <c r="DF90" s="28">
        <f>외인!DF90+기관!DF90</f>
        <v>113546</v>
      </c>
      <c r="DG90" s="28">
        <f>외인!DG90+기관!DG90</f>
        <v>-18.68</v>
      </c>
      <c r="DH90" s="28">
        <f>외인!DH90+기관!DH90</f>
        <v>36808.5</v>
      </c>
      <c r="DI90" s="28">
        <f>외인!DI90+기관!DI90</f>
        <v>43.97</v>
      </c>
      <c r="DJ90" s="28">
        <f>외인!DJ90+기관!DJ90</f>
        <v>1302515.6000000001</v>
      </c>
      <c r="DK90" s="28">
        <f>외인!DK90+기관!DK90</f>
        <v>-995.40000000000009</v>
      </c>
      <c r="DL90" s="28">
        <f>외인!DL90+기관!DL90</f>
        <v>191023.88</v>
      </c>
      <c r="DM90" s="28">
        <f>외인!DM90+기관!DM90</f>
        <v>-229.82999999999998</v>
      </c>
      <c r="DN90" s="28">
        <f>외인!DN90+기관!DN90</f>
        <v>6626112.0599999996</v>
      </c>
      <c r="DO90" s="28">
        <f>외인!DO90+기관!DO90</f>
        <v>-10797.34</v>
      </c>
      <c r="DP90" s="28">
        <f>외인!DP90+기관!DP90</f>
        <v>140332.1</v>
      </c>
      <c r="DQ90" s="28">
        <f>외인!DQ90+기관!DQ90</f>
        <v>-6.4399999999999977</v>
      </c>
      <c r="DR90" s="28">
        <f>외인!DR90+기관!DR90</f>
        <v>84561.74</v>
      </c>
      <c r="DS90" s="28">
        <f>외인!DS90+기관!DS90</f>
        <v>-31.85</v>
      </c>
      <c r="DT90" s="28">
        <f>외인!DT90+기관!DT90</f>
        <v>262164.47999999998</v>
      </c>
      <c r="DU90" s="28">
        <f>외인!DU90+기관!DU90</f>
        <v>-224.56</v>
      </c>
      <c r="DV90" s="28">
        <f>외인!DV90+기관!DV90</f>
        <v>64095.6</v>
      </c>
      <c r="DW90" s="28">
        <f>외인!DW90+기관!DW90</f>
        <v>41.95</v>
      </c>
      <c r="DX90" s="28">
        <f>외인!DX90+기관!DX90</f>
        <v>269316.8</v>
      </c>
      <c r="DY90" s="28">
        <f>외인!DY90+기관!DY90</f>
        <v>416.15999999999997</v>
      </c>
      <c r="DZ90" s="28">
        <f>외인!DZ90+기관!DZ90</f>
        <v>15326.72</v>
      </c>
      <c r="EA90" s="28">
        <f>외인!EA90+기관!EA90</f>
        <v>15.76</v>
      </c>
      <c r="EB90" s="28">
        <f>외인!EB90+기관!EB90</f>
        <v>21753.040000000001</v>
      </c>
      <c r="EC90" s="28">
        <f>외인!EC90+기관!EC90</f>
        <v>17.350000000000001</v>
      </c>
      <c r="ED90" s="28">
        <f>외인!ED90+기관!ED90</f>
        <v>20517.64</v>
      </c>
      <c r="EE90" s="28">
        <f>외인!EE90+기관!EE90</f>
        <v>38.71</v>
      </c>
      <c r="EF90" s="28">
        <f>외인!EF90+기관!EF90</f>
        <v>420980.52</v>
      </c>
      <c r="EG90" s="28">
        <f>외인!EG90+기관!EG90</f>
        <v>-29.819999999999993</v>
      </c>
      <c r="EH90" s="28">
        <f>외인!EH90+기관!EH90</f>
        <v>588605.31999999995</v>
      </c>
      <c r="EI90" s="28">
        <f>외인!EI90+기관!EI90</f>
        <v>-144.97999999999999</v>
      </c>
      <c r="EJ90" s="28">
        <f>외인!EJ90+기관!EJ90</f>
        <v>194252.26</v>
      </c>
      <c r="EK90" s="28">
        <f>외인!EK90+기관!EK90</f>
        <v>-12.6</v>
      </c>
      <c r="EL90" s="28">
        <f>외인!EL90+기관!EL90</f>
        <v>56725.04</v>
      </c>
      <c r="EM90" s="28">
        <f>외인!EM90+기관!EM90</f>
        <v>45.54</v>
      </c>
      <c r="EN90" s="28">
        <f>외인!EN90+기관!EN90</f>
        <v>84561.74</v>
      </c>
      <c r="EO90" s="28">
        <f>외인!EO90+기관!EO90</f>
        <v>-31.85</v>
      </c>
      <c r="EP90" s="28">
        <f>외인!EP90+기관!EP90</f>
        <v>307743.34000000003</v>
      </c>
      <c r="EQ90" s="28">
        <f>외인!EQ90+기관!EQ90</f>
        <v>130.63</v>
      </c>
      <c r="ER90" s="28">
        <f>외인!ER90+기관!ER90</f>
        <v>24341.5</v>
      </c>
      <c r="ES90" s="28">
        <f>외인!ES90+기관!ES90</f>
        <v>5.0000000000000036</v>
      </c>
      <c r="ET90" s="28">
        <f>외인!ET90+기관!ET90</f>
        <v>361435.02</v>
      </c>
      <c r="EU90" s="28">
        <f>외인!EU90+기관!EU90</f>
        <v>-294.92</v>
      </c>
      <c r="EV90" s="28">
        <f>외인!EV90+기관!EV90</f>
        <v>93945.3</v>
      </c>
      <c r="EW90" s="28">
        <f>외인!EW90+기관!EW90</f>
        <v>170.23000000000002</v>
      </c>
      <c r="EX90" s="28">
        <f>외인!EX90+기관!EX90</f>
        <v>157884.9</v>
      </c>
      <c r="EY90" s="28">
        <f>외인!EY90+기관!EY90</f>
        <v>48.620000000000005</v>
      </c>
    </row>
    <row r="91" spans="1:155">
      <c r="A91" s="27">
        <f>외인!A91</f>
        <v>46164</v>
      </c>
      <c r="B91" s="28">
        <f>외인!B91+기관!B91</f>
        <v>12469886.74</v>
      </c>
      <c r="C91" s="28">
        <f>외인!C91+기관!C91</f>
        <v>-8134.5900000000011</v>
      </c>
      <c r="D91" s="28">
        <f>외인!D91+기관!D91</f>
        <v>1297565.76</v>
      </c>
      <c r="E91" s="28">
        <f>외인!E91+기관!E91</f>
        <v>1274.0899999999999</v>
      </c>
      <c r="F91" s="28">
        <f>외인!F91+기관!F91</f>
        <v>5239065.76</v>
      </c>
      <c r="G91" s="28">
        <f>외인!G91+기관!G91</f>
        <v>-3741.91</v>
      </c>
      <c r="H91" s="28">
        <f>외인!H91+기관!H91</f>
        <v>651025.62</v>
      </c>
      <c r="I91" s="28">
        <f>외인!I91+기관!I91</f>
        <v>183.37</v>
      </c>
      <c r="J91" s="28">
        <f>외인!J91+기관!J91</f>
        <v>83580.160000000003</v>
      </c>
      <c r="K91" s="28">
        <f>외인!K91+기관!K91</f>
        <v>-12.990000000000002</v>
      </c>
      <c r="L91" s="28">
        <f>외인!L91+기관!L91</f>
        <v>601968.28</v>
      </c>
      <c r="M91" s="28">
        <f>외인!M91+기관!M91</f>
        <v>138.79</v>
      </c>
      <c r="N91" s="28">
        <f>외인!N91+기관!N91</f>
        <v>586084.68000000005</v>
      </c>
      <c r="O91" s="28">
        <f>외인!O91+기관!O91</f>
        <v>-1223.22</v>
      </c>
      <c r="P91" s="28">
        <f>외인!P91+기관!P91</f>
        <v>363240.62</v>
      </c>
      <c r="Q91" s="28">
        <f>외인!Q91+기관!Q91</f>
        <v>88.359999999999985</v>
      </c>
      <c r="R91" s="28">
        <f>외인!R91+기관!R91</f>
        <v>267976.3</v>
      </c>
      <c r="S91" s="28">
        <f>외인!S91+기관!S91</f>
        <v>-74.2</v>
      </c>
      <c r="T91" s="28">
        <f>외인!T91+기관!T91</f>
        <v>17130.3</v>
      </c>
      <c r="U91" s="28">
        <f>외인!U91+기관!U91</f>
        <v>3.9799999999999995</v>
      </c>
      <c r="V91" s="28">
        <f>외인!V91+기관!V91</f>
        <v>281792.02</v>
      </c>
      <c r="W91" s="28">
        <f>외인!W91+기관!W91</f>
        <v>585.70000000000005</v>
      </c>
      <c r="X91" s="28">
        <f>외인!X91+기관!X91</f>
        <v>6467633.5599999996</v>
      </c>
      <c r="Y91" s="28">
        <f>외인!Y91+기관!Y91</f>
        <v>-5454.079999999999</v>
      </c>
      <c r="Z91" s="28">
        <f>외인!Z91+기관!Z91</f>
        <v>94268.84</v>
      </c>
      <c r="AA91" s="28">
        <f>외인!AA91+기관!AA91</f>
        <v>146.57999999999998</v>
      </c>
      <c r="AB91" s="28">
        <f>외인!AB91+기관!AB91</f>
        <v>408322.22</v>
      </c>
      <c r="AC91" s="28">
        <f>외인!AC91+기관!AC91</f>
        <v>97.210000000000008</v>
      </c>
      <c r="AD91" s="28">
        <f>외인!AD91+기관!AD91</f>
        <v>41217.199999999997</v>
      </c>
      <c r="AE91" s="28">
        <f>외인!AE91+기관!AE91</f>
        <v>44.239999999999995</v>
      </c>
      <c r="AF91" s="28">
        <f>외인!AF91+기관!AF91</f>
        <v>49335.56</v>
      </c>
      <c r="AG91" s="28">
        <f>외인!AG91+기관!AG91</f>
        <v>52.11</v>
      </c>
      <c r="AH91" s="28">
        <f>외인!AH91+기관!AH91</f>
        <v>436530.28</v>
      </c>
      <c r="AI91" s="28">
        <f>외인!AI91+기관!AI91</f>
        <v>-146.62</v>
      </c>
      <c r="AJ91" s="28">
        <f>외인!AJ91+기관!AJ91</f>
        <v>202342.2</v>
      </c>
      <c r="AK91" s="28">
        <f>외인!AK91+기관!AK91</f>
        <v>-18.41</v>
      </c>
      <c r="AL91" s="28">
        <f>외인!AL91+기관!AL91</f>
        <v>222286.78</v>
      </c>
      <c r="AM91" s="28">
        <f>외인!AM91+기관!AM91</f>
        <v>-410.49</v>
      </c>
      <c r="AN91" s="28">
        <f>외인!AN91+기관!AN91</f>
        <v>401662.4</v>
      </c>
      <c r="AO91" s="28">
        <f>외인!AO91+기관!AO91</f>
        <v>-780.34999999999991</v>
      </c>
      <c r="AP91" s="28">
        <f>외인!AP91+기관!AP91</f>
        <v>370497.48</v>
      </c>
      <c r="AQ91" s="28">
        <f>외인!AQ91+기관!AQ91</f>
        <v>-318.08</v>
      </c>
      <c r="AR91" s="28">
        <f>외인!AR91+기관!AR91</f>
        <v>49127.62</v>
      </c>
      <c r="AS91" s="28">
        <f>외인!AS91+기관!AS91</f>
        <v>29.810000000000002</v>
      </c>
      <c r="AT91" s="28">
        <f>외인!AT91+기관!AT91</f>
        <v>204123.7</v>
      </c>
      <c r="AU91" s="28">
        <f>외인!AU91+기관!AU91</f>
        <v>-295.81</v>
      </c>
      <c r="AV91" s="28">
        <f>외인!AV91+기관!AV91</f>
        <v>95203</v>
      </c>
      <c r="AW91" s="28">
        <f>외인!AW91+기관!AW91</f>
        <v>-20.46</v>
      </c>
      <c r="AX91" s="28">
        <f>외인!AX91+기관!AX91</f>
        <v>135216.74</v>
      </c>
      <c r="AY91" s="28">
        <f>외인!AY91+기관!AY91</f>
        <v>112.05</v>
      </c>
      <c r="AZ91" s="28">
        <f>외인!AZ91+기관!AZ91</f>
        <v>6944617.6799999997</v>
      </c>
      <c r="BA91" s="28">
        <f>외인!BA91+기관!BA91</f>
        <v>-5572.6600000000008</v>
      </c>
      <c r="BB91" s="28">
        <f>외인!BB91+기관!BB91</f>
        <v>255305.52</v>
      </c>
      <c r="BC91" s="28">
        <f>외인!BC91+기관!BC91</f>
        <v>177.94</v>
      </c>
      <c r="BD91" s="28">
        <f>외인!BD91+기관!BD91</f>
        <v>68420.820000000007</v>
      </c>
      <c r="BE91" s="28">
        <f>외인!BE91+기관!BE91</f>
        <v>-44.1</v>
      </c>
      <c r="BF91" s="28">
        <f>외인!BF91+기관!BF91</f>
        <v>0</v>
      </c>
      <c r="BG91" s="28">
        <f>외인!BG91+기관!BG91</f>
        <v>0</v>
      </c>
      <c r="BH91" s="28">
        <f>외인!BH91+기관!BH91</f>
        <v>222712.86</v>
      </c>
      <c r="BI91" s="28">
        <f>외인!BI91+기관!BI91</f>
        <v>165.72</v>
      </c>
      <c r="BJ91" s="28">
        <f>외인!BJ91+기관!BJ91</f>
        <v>253208.66</v>
      </c>
      <c r="BK91" s="28">
        <f>외인!BK91+기관!BK91</f>
        <v>108.44</v>
      </c>
      <c r="BL91" s="28">
        <f>외인!BL91+기관!BL91</f>
        <v>91194.46</v>
      </c>
      <c r="BM91" s="28">
        <f>외인!BM91+기관!BM91</f>
        <v>36.08</v>
      </c>
      <c r="BN91" s="28">
        <f>외인!BN91+기관!BN91</f>
        <v>106092.98</v>
      </c>
      <c r="BO91" s="28">
        <f>외인!BO91+기관!BO91</f>
        <v>-126.89</v>
      </c>
      <c r="BP91" s="28">
        <f>외인!BP91+기관!BP91</f>
        <v>152230.64000000001</v>
      </c>
      <c r="BQ91" s="28">
        <f>외인!BQ91+기관!BQ91</f>
        <v>103.85999999999999</v>
      </c>
      <c r="BR91" s="28">
        <f>외인!BR91+기관!BR91</f>
        <v>660947.92000000004</v>
      </c>
      <c r="BS91" s="28">
        <f>외인!BS91+기관!BS91</f>
        <v>-753.24</v>
      </c>
      <c r="BT91" s="28">
        <f>외인!BT91+기관!BT91</f>
        <v>6556293.7999999998</v>
      </c>
      <c r="BU91" s="28">
        <f>외인!BU91+기관!BU91</f>
        <v>-5248.3400000000011</v>
      </c>
      <c r="BV91" s="28">
        <f>외인!BV91+기관!BV91</f>
        <v>956333.68</v>
      </c>
      <c r="BW91" s="28">
        <f>외인!BW91+기관!BW91</f>
        <v>165.93</v>
      </c>
      <c r="BX91" s="28">
        <f>외인!BX91+기관!BX91</f>
        <v>152464.56</v>
      </c>
      <c r="BY91" s="28">
        <f>외인!BY91+기관!BY91</f>
        <v>9.3999999999999986</v>
      </c>
      <c r="BZ91" s="28">
        <f>외인!BZ91+기관!BZ91</f>
        <v>623949.18000000005</v>
      </c>
      <c r="CA91" s="28">
        <f>외인!CA91+기관!CA91</f>
        <v>-1190.8500000000001</v>
      </c>
      <c r="CB91" s="28">
        <f>외인!CB91+기관!CB91</f>
        <v>23204.5</v>
      </c>
      <c r="CC91" s="28">
        <f>외인!CC91+기관!CC91</f>
        <v>-30.64</v>
      </c>
      <c r="CD91" s="28">
        <f>외인!CD91+기관!CD91</f>
        <v>53131.92</v>
      </c>
      <c r="CE91" s="28">
        <f>외인!CE91+기관!CE91</f>
        <v>6.7000000000000011</v>
      </c>
      <c r="CF91" s="28">
        <f>외인!CF91+기관!CF91</f>
        <v>58221.14</v>
      </c>
      <c r="CG91" s="28">
        <f>외인!CG91+기관!CG91</f>
        <v>-9.2600000000000016</v>
      </c>
      <c r="CH91" s="28">
        <f>외인!CH91+기관!CH91</f>
        <v>135038.24</v>
      </c>
      <c r="CI91" s="28">
        <f>외인!CI91+기관!CI91</f>
        <v>-6.8100000000000023</v>
      </c>
      <c r="CJ91" s="28">
        <f>외인!CJ91+기관!CJ91</f>
        <v>681690.58</v>
      </c>
      <c r="CK91" s="28">
        <f>외인!CK91+기관!CK91</f>
        <v>278.43</v>
      </c>
      <c r="CL91" s="28">
        <f>외인!CL91+기관!CL91</f>
        <v>464271.8</v>
      </c>
      <c r="CM91" s="28">
        <f>외인!CM91+기관!CM91</f>
        <v>87.919999999999987</v>
      </c>
      <c r="CN91" s="28">
        <f>외인!CN91+기관!CN91</f>
        <v>242044.76</v>
      </c>
      <c r="CO91" s="28">
        <f>외인!CO91+기관!CO91</f>
        <v>-247.14999999999998</v>
      </c>
      <c r="CP91" s="28">
        <f>외인!CP91+기관!CP91</f>
        <v>256408.74</v>
      </c>
      <c r="CQ91" s="28">
        <f>외인!CQ91+기관!CQ91</f>
        <v>179.25</v>
      </c>
      <c r="CR91" s="28">
        <f>외인!CR91+기관!CR91</f>
        <v>335539.03999999998</v>
      </c>
      <c r="CS91" s="28">
        <f>외인!CS91+기관!CS91</f>
        <v>-21.21</v>
      </c>
      <c r="CT91" s="28">
        <f>외인!CT91+기관!CT91</f>
        <v>424704.1</v>
      </c>
      <c r="CU91" s="28">
        <f>외인!CU91+기관!CU91</f>
        <v>-100.85000000000002</v>
      </c>
      <c r="CV91" s="28">
        <f>외인!CV91+기관!CV91</f>
        <v>6556293.7999999998</v>
      </c>
      <c r="CW91" s="28">
        <f>외인!CW91+기관!CW91</f>
        <v>-5248.3400000000011</v>
      </c>
      <c r="CX91" s="28">
        <f>외인!CX91+기관!CX91</f>
        <v>500638.2</v>
      </c>
      <c r="CY91" s="28">
        <f>외인!CY91+기관!CY91</f>
        <v>59.300000000000011</v>
      </c>
      <c r="CZ91" s="28">
        <f>외인!CZ91+기관!CZ91</f>
        <v>41995.68</v>
      </c>
      <c r="DA91" s="28">
        <f>외인!DA91+기관!DA91</f>
        <v>109.41000000000001</v>
      </c>
      <c r="DB91" s="28">
        <f>외인!DB91+기관!DB91</f>
        <v>68420.820000000007</v>
      </c>
      <c r="DC91" s="28">
        <f>외인!DC91+기관!DC91</f>
        <v>-44.1</v>
      </c>
      <c r="DD91" s="28">
        <f>외인!DD91+기관!DD91</f>
        <v>17130.3</v>
      </c>
      <c r="DE91" s="28">
        <f>외인!DE91+기관!DE91</f>
        <v>3.9799999999999995</v>
      </c>
      <c r="DF91" s="28">
        <f>외인!DF91+기관!DF91</f>
        <v>115142.88</v>
      </c>
      <c r="DG91" s="28">
        <f>외인!DG91+기관!DG91</f>
        <v>35.01</v>
      </c>
      <c r="DH91" s="28">
        <f>외인!DH91+기관!DH91</f>
        <v>37677.019999999997</v>
      </c>
      <c r="DI91" s="28">
        <f>외인!DI91+기관!DI91</f>
        <v>16.54</v>
      </c>
      <c r="DJ91" s="28">
        <f>외인!DJ91+기관!DJ91</f>
        <v>1342713.54</v>
      </c>
      <c r="DK91" s="28">
        <f>외인!DK91+기관!DK91</f>
        <v>-798.31000000000006</v>
      </c>
      <c r="DL91" s="28">
        <f>외인!DL91+기관!DL91</f>
        <v>194936.95999999999</v>
      </c>
      <c r="DM91" s="28">
        <f>외인!DM91+기관!DM91</f>
        <v>-268.18</v>
      </c>
      <c r="DN91" s="28">
        <f>외인!DN91+기관!DN91</f>
        <v>6556293.7999999998</v>
      </c>
      <c r="DO91" s="28">
        <f>외인!DO91+기관!DO91</f>
        <v>-5248.3400000000011</v>
      </c>
      <c r="DP91" s="28">
        <f>외인!DP91+기관!DP91</f>
        <v>149301.26</v>
      </c>
      <c r="DQ91" s="28">
        <f>외인!DQ91+기관!DQ91</f>
        <v>145.38</v>
      </c>
      <c r="DR91" s="28">
        <f>외인!DR91+기관!DR91</f>
        <v>85967.26</v>
      </c>
      <c r="DS91" s="28">
        <f>외인!DS91+기관!DS91</f>
        <v>-18.64</v>
      </c>
      <c r="DT91" s="28">
        <f>외인!DT91+기관!DT91</f>
        <v>267976.3</v>
      </c>
      <c r="DU91" s="28">
        <f>외인!DU91+기관!DU91</f>
        <v>-74.2</v>
      </c>
      <c r="DV91" s="28">
        <f>외인!DV91+기관!DV91</f>
        <v>66955.56</v>
      </c>
      <c r="DW91" s="28">
        <f>외인!DW91+기관!DW91</f>
        <v>53.239999999999995</v>
      </c>
      <c r="DX91" s="28">
        <f>외인!DX91+기관!DX91</f>
        <v>281792.02</v>
      </c>
      <c r="DY91" s="28">
        <f>외인!DY91+기관!DY91</f>
        <v>585.70000000000005</v>
      </c>
      <c r="DZ91" s="28">
        <f>외인!DZ91+기관!DZ91</f>
        <v>15576.5</v>
      </c>
      <c r="EA91" s="28">
        <f>외인!EA91+기관!EA91</f>
        <v>9.01</v>
      </c>
      <c r="EB91" s="28">
        <f>외인!EB91+기관!EB91</f>
        <v>22360.080000000002</v>
      </c>
      <c r="EC91" s="28">
        <f>외인!EC91+기관!EC91</f>
        <v>3.2600000000000002</v>
      </c>
      <c r="ED91" s="28">
        <f>외인!ED91+기관!ED91</f>
        <v>21195.02</v>
      </c>
      <c r="EE91" s="28">
        <f>외인!EE91+기관!EE91</f>
        <v>30.5</v>
      </c>
      <c r="EF91" s="28">
        <f>외인!EF91+기관!EF91</f>
        <v>437828.58</v>
      </c>
      <c r="EG91" s="28">
        <f>외인!EG91+기관!EG91</f>
        <v>53.960000000000008</v>
      </c>
      <c r="EH91" s="28">
        <f>외인!EH91+기관!EH91</f>
        <v>590733.31999999995</v>
      </c>
      <c r="EI91" s="28">
        <f>외인!EI91+기관!EI91</f>
        <v>-52.56</v>
      </c>
      <c r="EJ91" s="28">
        <f>외인!EJ91+기관!EJ91</f>
        <v>197185.28</v>
      </c>
      <c r="EK91" s="28">
        <f>외인!EK91+기관!EK91</f>
        <v>-51.61999999999999</v>
      </c>
      <c r="EL91" s="28">
        <f>외인!EL91+기관!EL91</f>
        <v>57842.879999999997</v>
      </c>
      <c r="EM91" s="28">
        <f>외인!EM91+기관!EM91</f>
        <v>1.8800000000000008</v>
      </c>
      <c r="EN91" s="28">
        <f>외인!EN91+기관!EN91</f>
        <v>85967.26</v>
      </c>
      <c r="EO91" s="28">
        <f>외인!EO91+기관!EO91</f>
        <v>-18.64</v>
      </c>
      <c r="EP91" s="28">
        <f>외인!EP91+기관!EP91</f>
        <v>317972.09999999998</v>
      </c>
      <c r="EQ91" s="28">
        <f>외인!EQ91+기관!EQ91</f>
        <v>236.18</v>
      </c>
      <c r="ER91" s="28">
        <f>외인!ER91+기관!ER91</f>
        <v>25180.18</v>
      </c>
      <c r="ES91" s="28">
        <f>외인!ES91+기관!ES91</f>
        <v>-37.18</v>
      </c>
      <c r="ET91" s="28">
        <f>외인!ET91+기관!ET91</f>
        <v>370497.48</v>
      </c>
      <c r="EU91" s="28">
        <f>외인!EU91+기관!EU91</f>
        <v>-318.08</v>
      </c>
      <c r="EV91" s="28">
        <f>외인!EV91+기관!EV91</f>
        <v>94268.84</v>
      </c>
      <c r="EW91" s="28">
        <f>외인!EW91+기관!EW91</f>
        <v>146.57999999999998</v>
      </c>
      <c r="EX91" s="28">
        <f>외인!EX91+기관!EX91</f>
        <v>162139.9</v>
      </c>
      <c r="EY91" s="28">
        <f>외인!EY91+기관!EY91</f>
        <v>32.680000000000007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46050</v>
      </c>
      <c r="B15" s="28">
        <f>외인!B15/10000</f>
        <v>414.66210899999999</v>
      </c>
      <c r="C15" s="35">
        <f>MACD!C15-시그널!C15</f>
        <v>0</v>
      </c>
      <c r="D15" s="28">
        <f>외인!D15/10000</f>
        <v>62.029657999999998</v>
      </c>
      <c r="E15" s="35">
        <f>MACD!E15-시그널!E15</f>
        <v>0</v>
      </c>
      <c r="F15" s="28">
        <f>외인!F15/10000</f>
        <v>170.16666999999998</v>
      </c>
      <c r="G15" s="35">
        <f>MACD!G15-시그널!G15</f>
        <v>0</v>
      </c>
      <c r="H15" s="28">
        <f>외인!H15/10000</f>
        <v>30.615786</v>
      </c>
      <c r="I15" s="35">
        <f>MACD!I15-시그널!I15</f>
        <v>0</v>
      </c>
      <c r="J15" s="28">
        <f>외인!J15/10000</f>
        <v>4.0861730000000005</v>
      </c>
      <c r="K15" s="35">
        <f>MACD!K15-시그널!K15</f>
        <v>0</v>
      </c>
      <c r="L15" s="28">
        <f>외인!L15/10000</f>
        <v>28.296149</v>
      </c>
      <c r="M15" s="35">
        <f>MACD!M15-시그널!M15</f>
        <v>0</v>
      </c>
      <c r="N15" s="28">
        <f>외인!N15/10000</f>
        <v>23.333079999999999</v>
      </c>
      <c r="O15" s="35">
        <f>MACD!O15-시그널!O15</f>
        <v>0</v>
      </c>
      <c r="P15" s="28">
        <f>외인!P15/10000</f>
        <v>22.313101</v>
      </c>
      <c r="Q15" s="35">
        <f>MACD!Q15-시그널!Q15</f>
        <v>0</v>
      </c>
      <c r="R15" s="28">
        <f>외인!R15/10000</f>
        <v>15.029095999999999</v>
      </c>
      <c r="S15" s="35">
        <f>MACD!S15-시그널!S15</f>
        <v>0</v>
      </c>
      <c r="T15" s="28">
        <f>외인!T15/10000</f>
        <v>0.84873299999999996</v>
      </c>
      <c r="U15" s="35">
        <f>MACD!U15-시그널!U15</f>
        <v>0</v>
      </c>
      <c r="V15" s="28">
        <f>외인!V15/10000</f>
        <v>9.3196279999999998</v>
      </c>
      <c r="W15" s="35">
        <f>MACD!W15-시그널!W15</f>
        <v>0</v>
      </c>
      <c r="X15" s="28">
        <f>외인!X15/10000</f>
        <v>165.71919700000001</v>
      </c>
      <c r="Y15" s="35">
        <f>MACD!Y15-시그널!Y15</f>
        <v>0</v>
      </c>
      <c r="Z15" s="28">
        <f>외인!Z15/10000</f>
        <v>4.2582830000000005</v>
      </c>
      <c r="AA15" s="35">
        <f>MACD!AA15-시그널!AA15</f>
        <v>0</v>
      </c>
      <c r="AB15" s="28">
        <f>외인!AB15/10000</f>
        <v>18.516617999999998</v>
      </c>
      <c r="AC15" s="35">
        <f>MACD!AC15-시그널!AC15</f>
        <v>0</v>
      </c>
      <c r="AD15" s="28">
        <f>외인!AD15/10000</f>
        <v>1.9645830000000002</v>
      </c>
      <c r="AE15" s="35">
        <f>MACD!AE15-시그널!AE15</f>
        <v>0</v>
      </c>
      <c r="AF15" s="28">
        <f>외인!AF15/10000</f>
        <v>2.30755</v>
      </c>
      <c r="AG15" s="35">
        <f>MACD!AG15-시그널!AG15</f>
        <v>0</v>
      </c>
      <c r="AH15" s="28">
        <f>외인!AH15/10000</f>
        <v>20.757820000000002</v>
      </c>
      <c r="AI15" s="35">
        <f>MACD!AI15-시그널!AI15</f>
        <v>0</v>
      </c>
      <c r="AJ15" s="28">
        <f>외인!AJ15/10000</f>
        <v>13.321771999999999</v>
      </c>
      <c r="AK15" s="35">
        <f>MACD!AK15-시그널!AK15</f>
        <v>0</v>
      </c>
      <c r="AL15" s="28">
        <f>외인!AL15/10000</f>
        <v>9.1059990000000006</v>
      </c>
      <c r="AM15" s="35">
        <f>MACD!AM15-시그널!AM15</f>
        <v>0</v>
      </c>
      <c r="AN15" s="28">
        <f>외인!AN15/10000</f>
        <v>16.198920999999999</v>
      </c>
      <c r="AO15" s="35">
        <f>MACD!AO15-시그널!AO15</f>
        <v>0</v>
      </c>
      <c r="AP15" s="28">
        <f>외인!AP15/10000</f>
        <v>10.233188</v>
      </c>
      <c r="AQ15" s="35">
        <f>MACD!AQ15-시그널!AQ15</f>
        <v>0</v>
      </c>
      <c r="AR15" s="28">
        <f>외인!AR15/10000</f>
        <v>2.4358949999999999</v>
      </c>
      <c r="AS15" s="35">
        <f>MACD!AS15-시그널!AS15</f>
        <v>0</v>
      </c>
      <c r="AT15" s="28">
        <f>외인!AT15/10000</f>
        <v>7.548305</v>
      </c>
      <c r="AU15" s="35">
        <f>MACD!AU15-시그널!AU15</f>
        <v>0</v>
      </c>
      <c r="AV15" s="28">
        <f>외인!AV15/10000</f>
        <v>4.9769329999999998</v>
      </c>
      <c r="AW15" s="35">
        <f>MACD!AW15-시그널!AW15</f>
        <v>0</v>
      </c>
      <c r="AX15" s="28">
        <f>외인!AX15/10000</f>
        <v>4.3296939999999999</v>
      </c>
      <c r="AY15" s="35">
        <f>MACD!AY15-시그널!AY15</f>
        <v>0</v>
      </c>
      <c r="AZ15" s="28">
        <f>외인!AZ15/10000</f>
        <v>178.29807299999999</v>
      </c>
      <c r="BA15" s="35">
        <f>MACD!BA15-시그널!BA15</f>
        <v>0</v>
      </c>
      <c r="BB15" s="28">
        <f>외인!BB15/10000</f>
        <v>8.6232299999999995</v>
      </c>
      <c r="BC15" s="35">
        <f>MACD!BC15-시그널!BC15</f>
        <v>0</v>
      </c>
      <c r="BD15" s="28">
        <f>외인!BD15/10000</f>
        <v>4.6447449999999995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7.5398320000000005</v>
      </c>
      <c r="BI15" s="35">
        <f>MACD!BI15-시그널!BI15</f>
        <v>0</v>
      </c>
      <c r="BJ15" s="28">
        <f>외인!BJ15/10000</f>
        <v>12.28895</v>
      </c>
      <c r="BK15" s="35">
        <f>MACD!BK15-시그널!BK15</f>
        <v>0</v>
      </c>
      <c r="BL15" s="28">
        <f>외인!BL15/10000</f>
        <v>5.3660110000000003</v>
      </c>
      <c r="BM15" s="35">
        <f>MACD!BM15-시그널!BM15</f>
        <v>0</v>
      </c>
      <c r="BN15" s="28">
        <f>외인!BN15/10000</f>
        <v>4.6475499999999998</v>
      </c>
      <c r="BO15" s="35">
        <f>MACD!BO15-시그널!BO15</f>
        <v>0</v>
      </c>
      <c r="BP15" s="28">
        <f>외인!BP15/10000</f>
        <v>5.3750710000000002</v>
      </c>
      <c r="BQ15" s="35">
        <f>MACD!BQ15-시그널!BQ15</f>
        <v>0</v>
      </c>
      <c r="BR15" s="28">
        <f>외인!BR15/10000</f>
        <v>23.269095</v>
      </c>
      <c r="BS15" s="35">
        <f>MACD!BS15-시그널!BS15</f>
        <v>0</v>
      </c>
      <c r="BT15" s="28">
        <f>외인!BT15/10000</f>
        <v>169.28645399999999</v>
      </c>
      <c r="BU15" s="35">
        <f>MACD!BU15-시그널!BU15</f>
        <v>0</v>
      </c>
      <c r="BV15" s="28">
        <f>외인!BV15/10000</f>
        <v>33.964948999999997</v>
      </c>
      <c r="BW15" s="35">
        <f>MACD!BW15-시그널!BW15</f>
        <v>0</v>
      </c>
      <c r="BX15" s="28">
        <f>외인!BX15/10000</f>
        <v>7.420278999999999</v>
      </c>
      <c r="BY15" s="35">
        <f>MACD!BY15-시그널!BY15</f>
        <v>0</v>
      </c>
      <c r="BZ15" s="28">
        <f>외인!BZ15/10000</f>
        <v>25.304920000000003</v>
      </c>
      <c r="CA15" s="35">
        <f>MACD!CA15-시그널!CA15</f>
        <v>0</v>
      </c>
      <c r="CB15" s="28">
        <f>외인!CB15/10000</f>
        <v>1.3186100000000001</v>
      </c>
      <c r="CC15" s="35">
        <f>MACD!CC15-시그널!CC15</f>
        <v>0</v>
      </c>
      <c r="CD15" s="28">
        <f>외인!CD15/10000</f>
        <v>3.7467769999999998</v>
      </c>
      <c r="CE15" s="35">
        <f>MACD!CE15-시그널!CE15</f>
        <v>0</v>
      </c>
      <c r="CF15" s="28">
        <f>외인!CF15/10000</f>
        <v>2.2520889999999998</v>
      </c>
      <c r="CG15" s="35">
        <f>MACD!CG15-시그널!CG15</f>
        <v>0</v>
      </c>
      <c r="CH15" s="28">
        <f>외인!CH15/10000</f>
        <v>6.7155119999999995</v>
      </c>
      <c r="CI15" s="35">
        <f>MACD!CI15-시그널!CI15</f>
        <v>0</v>
      </c>
      <c r="CJ15" s="28">
        <f>외인!CJ15/10000</f>
        <v>41.055576000000002</v>
      </c>
      <c r="CK15" s="35">
        <f>MACD!CK15-시그널!CK15</f>
        <v>0</v>
      </c>
      <c r="CL15" s="28">
        <f>외인!CL15/10000</f>
        <v>20.876851000000002</v>
      </c>
      <c r="CM15" s="35">
        <f>MACD!CM15-시그널!CM15</f>
        <v>0</v>
      </c>
      <c r="CN15" s="28">
        <f>외인!CN15/10000</f>
        <v>9.30152</v>
      </c>
      <c r="CO15" s="35">
        <f>MACD!CO15-시그널!CO15</f>
        <v>0</v>
      </c>
      <c r="CP15" s="28">
        <f>외인!CP15/10000</f>
        <v>8.6747649999999989</v>
      </c>
      <c r="CQ15" s="35">
        <f>MACD!CQ15-시그널!CQ15</f>
        <v>0</v>
      </c>
      <c r="CR15" s="28">
        <f>외인!CR15/10000</f>
        <v>18.724160000000001</v>
      </c>
      <c r="CS15" s="35">
        <f>MACD!CS15-시그널!CS15</f>
        <v>0</v>
      </c>
      <c r="CT15" s="28">
        <f>외인!CT15/10000</f>
        <v>9.2904610000000005</v>
      </c>
      <c r="CU15" s="35">
        <f>MACD!CU15-시그널!CU15</f>
        <v>0</v>
      </c>
      <c r="CV15" s="28">
        <f>외인!CV15/10000</f>
        <v>169.28645399999999</v>
      </c>
      <c r="CW15" s="35">
        <f>MACD!CW15-시그널!CW15</f>
        <v>0</v>
      </c>
      <c r="CX15" s="28">
        <f>외인!CX15/10000</f>
        <v>20.799783999999999</v>
      </c>
      <c r="CY15" s="35">
        <f>MACD!CY15-시그널!CY15</f>
        <v>0</v>
      </c>
      <c r="CZ15" s="28">
        <f>외인!CZ15/10000</f>
        <v>1.6310629999999999</v>
      </c>
      <c r="DA15" s="35">
        <f>MACD!DA15-시그널!DA15</f>
        <v>0</v>
      </c>
      <c r="DB15" s="28">
        <f>외인!DB15/10000</f>
        <v>4.6447449999999995</v>
      </c>
      <c r="DC15" s="35">
        <f>MACD!DC15-시그널!DC15</f>
        <v>0</v>
      </c>
      <c r="DD15" s="28">
        <f>외인!DD15/10000</f>
        <v>0.84873299999999996</v>
      </c>
      <c r="DE15" s="35">
        <f>MACD!DE15-시그널!DE15</f>
        <v>0</v>
      </c>
      <c r="DF15" s="28">
        <f>외인!DF15/10000</f>
        <v>5.5563359999999999</v>
      </c>
      <c r="DG15" s="35">
        <f>MACD!DG15-시그널!DG15</f>
        <v>0</v>
      </c>
      <c r="DH15" s="28">
        <f>외인!DH15/10000</f>
        <v>2.8745790000000002</v>
      </c>
      <c r="DI15" s="35">
        <f>MACD!DI15-시그널!DI15</f>
        <v>0</v>
      </c>
      <c r="DJ15" s="28">
        <f>외인!DJ15/10000</f>
        <v>58.516318000000005</v>
      </c>
      <c r="DK15" s="35">
        <f>MACD!DK15-시그널!DK15</f>
        <v>0</v>
      </c>
      <c r="DL15" s="28">
        <f>외인!DL15/10000</f>
        <v>6.8088509999999998</v>
      </c>
      <c r="DM15" s="35">
        <f>MACD!DM15-시그널!DM15</f>
        <v>0</v>
      </c>
      <c r="DN15" s="28">
        <f>외인!DN15/10000</f>
        <v>169.28645399999999</v>
      </c>
      <c r="DO15" s="35">
        <f>MACD!DO15-시그널!DO15</f>
        <v>0</v>
      </c>
      <c r="DP15" s="28">
        <f>외인!DP15/10000</f>
        <v>9.1027740000000001</v>
      </c>
      <c r="DQ15" s="35">
        <f>MACD!DQ15-시그널!DQ15</f>
        <v>0</v>
      </c>
      <c r="DR15" s="28">
        <f>외인!DR15/10000</f>
        <v>3.9386109999999999</v>
      </c>
      <c r="DS15" s="35">
        <f>MACD!DS15-시그널!DS15</f>
        <v>0</v>
      </c>
      <c r="DT15" s="28">
        <f>외인!DT15/10000</f>
        <v>15.029095999999999</v>
      </c>
      <c r="DU15" s="35">
        <f>MACD!DU15-시그널!DU15</f>
        <v>0</v>
      </c>
      <c r="DV15" s="28">
        <f>외인!DV15/10000</f>
        <v>3.6784739999999996</v>
      </c>
      <c r="DW15" s="35">
        <f>MACD!DW15-시그널!DW15</f>
        <v>0</v>
      </c>
      <c r="DX15" s="28">
        <f>외인!DX15/10000</f>
        <v>9.3196279999999998</v>
      </c>
      <c r="DY15" s="35">
        <f>MACD!DY15-시그널!DY15</f>
        <v>0</v>
      </c>
      <c r="DZ15" s="28">
        <f>외인!DZ15/10000</f>
        <v>1.0946850000000001</v>
      </c>
      <c r="EA15" s="35">
        <f>MACD!EA15-시그널!EA15</f>
        <v>0</v>
      </c>
      <c r="EB15" s="28">
        <f>외인!EB15/10000</f>
        <v>1.527628</v>
      </c>
      <c r="EC15" s="35">
        <f>MACD!EC15-시그널!EC15</f>
        <v>0</v>
      </c>
      <c r="ED15" s="28">
        <f>외인!ED15/10000</f>
        <v>1.1284370000000001</v>
      </c>
      <c r="EE15" s="35">
        <f>MACD!EE15-시그널!EE15</f>
        <v>0</v>
      </c>
      <c r="EF15" s="28">
        <f>외인!EF15/10000</f>
        <v>26.113716</v>
      </c>
      <c r="EG15" s="35">
        <f>MACD!EG15-시그널!EG15</f>
        <v>0</v>
      </c>
      <c r="EH15" s="28">
        <f>외인!EH15/10000</f>
        <v>17.039456000000001</v>
      </c>
      <c r="EI15" s="35">
        <f>MACD!EI15-시그널!EI15</f>
        <v>0</v>
      </c>
      <c r="EJ15" s="28">
        <f>외인!EJ15/10000</f>
        <v>9.1108460000000004</v>
      </c>
      <c r="EK15" s="35">
        <f>MACD!EK15-시그널!EK15</f>
        <v>0</v>
      </c>
      <c r="EL15" s="28">
        <f>외인!EL15/10000</f>
        <v>4.0009860000000002</v>
      </c>
      <c r="EM15" s="35">
        <f>MACD!EM15-시그널!EM15</f>
        <v>0</v>
      </c>
      <c r="EN15" s="28">
        <f>외인!EN15/10000</f>
        <v>3.9386109999999999</v>
      </c>
      <c r="EO15" s="35">
        <f>MACD!EO15-시그널!EO15</f>
        <v>0</v>
      </c>
      <c r="EP15" s="28">
        <f>외인!EP15/10000</f>
        <v>14.690635</v>
      </c>
      <c r="EQ15" s="35">
        <f>MACD!EQ15-시그널!EQ15</f>
        <v>0</v>
      </c>
      <c r="ER15" s="28">
        <f>외인!ER15/10000</f>
        <v>0.98667900000000008</v>
      </c>
      <c r="ES15" s="35">
        <f>MACD!ES15-시그널!ES15</f>
        <v>0</v>
      </c>
      <c r="ET15" s="28">
        <f>외인!ET15/10000</f>
        <v>10.233188</v>
      </c>
      <c r="EU15" s="35">
        <f>MACD!EU15-시그널!EU15</f>
        <v>0</v>
      </c>
      <c r="EV15" s="28">
        <f>외인!EV15/10000</f>
        <v>4.2582830000000005</v>
      </c>
      <c r="EW15" s="35">
        <f>MACD!EW15-시그널!EW15</f>
        <v>0</v>
      </c>
      <c r="EX15" s="28">
        <f>외인!EX15/10000</f>
        <v>4.4164820000000002</v>
      </c>
      <c r="EY15" s="35">
        <f>MACD!EY15-시그널!EY15</f>
        <v>0</v>
      </c>
    </row>
    <row r="16" spans="1:255">
      <c r="A16" s="27">
        <f>외인!A16</f>
        <v>46051</v>
      </c>
      <c r="B16" s="28">
        <f>외인!B16/10000</f>
        <v>418.70403799999997</v>
      </c>
      <c r="C16" s="35">
        <f>MACD!C16-시그널!C16</f>
        <v>-1.8952375020633414E-5</v>
      </c>
      <c r="D16" s="28">
        <f>외인!D16/10000</f>
        <v>63.752390000000005</v>
      </c>
      <c r="E16" s="35">
        <f>MACD!E16-시그널!E16</f>
        <v>2.0816201015496082E-4</v>
      </c>
      <c r="F16" s="28">
        <f>외인!F16/10000</f>
        <v>171.423992</v>
      </c>
      <c r="G16" s="35">
        <f>MACD!G16-시그널!G16</f>
        <v>6.7029699823750736E-6</v>
      </c>
      <c r="H16" s="28">
        <f>외인!H16/10000</f>
        <v>30.273385999999999</v>
      </c>
      <c r="I16" s="35">
        <f>MACD!I16-시그널!I16</f>
        <v>-1.1811754465483951E-4</v>
      </c>
      <c r="J16" s="28">
        <f>외인!J16/10000</f>
        <v>4.179303</v>
      </c>
      <c r="K16" s="35">
        <f>MACD!K16-시그널!K16</f>
        <v>-2.9581015738704142E-4</v>
      </c>
      <c r="L16" s="28">
        <f>외인!L16/10000</f>
        <v>27.951734000000002</v>
      </c>
      <c r="M16" s="35">
        <f>MACD!M16-시그널!M16</f>
        <v>-1.0526137160654856E-4</v>
      </c>
      <c r="N16" s="28">
        <f>외인!N16/10000</f>
        <v>24.376818</v>
      </c>
      <c r="O16" s="35">
        <f>MACD!O16-시그널!O16</f>
        <v>4.6596405921864174E-4</v>
      </c>
      <c r="P16" s="28">
        <f>외인!P16/10000</f>
        <v>22.155730999999999</v>
      </c>
      <c r="Q16" s="35">
        <f>MACD!Q16-시그널!Q16</f>
        <v>1.3173387873527398E-4</v>
      </c>
      <c r="R16" s="28">
        <f>외인!R16/10000</f>
        <v>15.330373999999999</v>
      </c>
      <c r="S16" s="35">
        <f>MACD!S16-시그널!S16</f>
        <v>6.0423263097153514E-5</v>
      </c>
      <c r="T16" s="28">
        <f>외인!T16/10000</f>
        <v>0.86637399999999998</v>
      </c>
      <c r="U16" s="35">
        <f>MACD!U16-시그널!U16</f>
        <v>1.670565879171226E-5</v>
      </c>
      <c r="V16" s="28">
        <f>외인!V16/10000</f>
        <v>9.541328</v>
      </c>
      <c r="W16" s="35">
        <f>MACD!W16-시그널!W16</f>
        <v>1.4522524843903344E-4</v>
      </c>
      <c r="X16" s="28">
        <f>외인!X16/10000</f>
        <v>166.479726</v>
      </c>
      <c r="Y16" s="35">
        <f>MACD!Y16-시그널!Y16</f>
        <v>-8.7040969908758553E-5</v>
      </c>
      <c r="Z16" s="28">
        <f>외인!Z16/10000</f>
        <v>4.3734690000000001</v>
      </c>
      <c r="AA16" s="35">
        <f>MACD!AA16-시그널!AA16</f>
        <v>4.037755921693503E-5</v>
      </c>
      <c r="AB16" s="28">
        <f>외인!AB16/10000</f>
        <v>18.686723000000001</v>
      </c>
      <c r="AC16" s="35">
        <f>MACD!AC16-시그널!AC16</f>
        <v>-1.8877176671231941E-6</v>
      </c>
      <c r="AD16" s="28">
        <f>외인!AD16/10000</f>
        <v>1.9518610000000001</v>
      </c>
      <c r="AE16" s="35">
        <f>MACD!AE16-시그널!AE16</f>
        <v>-2.7820754532411999E-5</v>
      </c>
      <c r="AF16" s="28">
        <f>외인!AF16/10000</f>
        <v>2.3558919999999999</v>
      </c>
      <c r="AG16" s="35">
        <f>MACD!AG16-시그널!AG16</f>
        <v>5.7401696935991019E-6</v>
      </c>
      <c r="AH16" s="28">
        <f>외인!AH16/10000</f>
        <v>20.671368000000001</v>
      </c>
      <c r="AI16" s="35">
        <f>MACD!AI16-시그널!AI16</f>
        <v>-1.3321183211224136E-5</v>
      </c>
      <c r="AJ16" s="28">
        <f>외인!AJ16/10000</f>
        <v>13.503298999999998</v>
      </c>
      <c r="AK16" s="35">
        <f>MACD!AK16-시그널!AK16</f>
        <v>3.6774975965397919E-5</v>
      </c>
      <c r="AL16" s="28">
        <f>외인!AL16/10000</f>
        <v>9.2283089999999994</v>
      </c>
      <c r="AM16" s="35">
        <f>MACD!AM16-시그널!AM16</f>
        <v>1.6956886369908186E-4</v>
      </c>
      <c r="AN16" s="28">
        <f>외인!AN16/10000</f>
        <v>17.130314000000002</v>
      </c>
      <c r="AO16" s="35">
        <f>MACD!AO16-시그널!AO16</f>
        <v>5.9337577095225358E-4</v>
      </c>
      <c r="AP16" s="28">
        <f>외인!AP16/10000</f>
        <v>10.288330999999999</v>
      </c>
      <c r="AQ16" s="35">
        <f>MACD!AQ16-시그널!AQ16</f>
        <v>-6.9969500476517451E-6</v>
      </c>
      <c r="AR16" s="28">
        <f>외인!AR16/10000</f>
        <v>2.4688779999999997</v>
      </c>
      <c r="AS16" s="35">
        <f>MACD!AS16-시그널!AS16</f>
        <v>7.6562934460611829E-6</v>
      </c>
      <c r="AT16" s="28">
        <f>외인!AT16/10000</f>
        <v>7.6738009999999992</v>
      </c>
      <c r="AU16" s="35">
        <f>MACD!AU16-시그널!AU16</f>
        <v>5.0844561958979936E-5</v>
      </c>
      <c r="AV16" s="28">
        <f>외인!AV16/10000</f>
        <v>5.0177699999999996</v>
      </c>
      <c r="AW16" s="35">
        <f>MACD!AW16-시그널!AW16</f>
        <v>-3.3687942157315656E-5</v>
      </c>
      <c r="AX16" s="28">
        <f>외인!AX16/10000</f>
        <v>4.3985709999999996</v>
      </c>
      <c r="AY16" s="35">
        <f>MACD!AY16-시그널!AY16</f>
        <v>1.1220590364726182E-4</v>
      </c>
      <c r="AZ16" s="28">
        <f>외인!AZ16/10000</f>
        <v>179.05212900000001</v>
      </c>
      <c r="BA16" s="35">
        <f>MACD!BA16-시그널!BA16</f>
        <v>-9.6430686385281372E-5</v>
      </c>
      <c r="BB16" s="28">
        <f>외인!BB16/10000</f>
        <v>8.7525289999999991</v>
      </c>
      <c r="BC16" s="35">
        <f>MACD!BC16-시그널!BC16</f>
        <v>2.1021908077989794E-5</v>
      </c>
      <c r="BD16" s="28">
        <f>외인!BD16/10000</f>
        <v>4.7693139999999996</v>
      </c>
      <c r="BE16" s="35">
        <f>MACD!BE16-시그널!BE16</f>
        <v>4.8701578988879363E-5</v>
      </c>
      <c r="BF16" s="28">
        <f>외인!BF16/10000</f>
        <v>0</v>
      </c>
      <c r="BG16" s="35" t="e">
        <f>MACD!BG16-시그널!BG16</f>
        <v>#DIV/0!</v>
      </c>
      <c r="BH16" s="28">
        <f>외인!BH16/10000</f>
        <v>7.8405630000000004</v>
      </c>
      <c r="BI16" s="35">
        <f>MACD!BI16-시그널!BI16</f>
        <v>3.6097385553785292E-5</v>
      </c>
      <c r="BJ16" s="28">
        <f>외인!BJ16/10000</f>
        <v>12.240288</v>
      </c>
      <c r="BK16" s="35">
        <f>MACD!BK16-시그널!BK16</f>
        <v>8.6514330539147484E-6</v>
      </c>
      <c r="BL16" s="28">
        <f>외인!BL16/10000</f>
        <v>5.7337579999999999</v>
      </c>
      <c r="BM16" s="35">
        <f>MACD!BM16-시그널!BM16</f>
        <v>1.3274850009439425E-4</v>
      </c>
      <c r="BN16" s="28">
        <f>외인!BN16/10000</f>
        <v>4.5440010000000006</v>
      </c>
      <c r="BO16" s="35">
        <f>MACD!BO16-시그널!BO16</f>
        <v>-1.071683417063994E-4</v>
      </c>
      <c r="BP16" s="28">
        <f>외인!BP16/10000</f>
        <v>5.4381149999999998</v>
      </c>
      <c r="BQ16" s="35">
        <f>MACD!BQ16-시그널!BQ16</f>
        <v>5.7061708126290855E-5</v>
      </c>
      <c r="BR16" s="28">
        <f>외인!BR16/10000</f>
        <v>23.671144000000002</v>
      </c>
      <c r="BS16" s="35">
        <f>MACD!BS16-시그널!BS16</f>
        <v>1.5132943010384044E-4</v>
      </c>
      <c r="BT16" s="28">
        <f>외인!BT16/10000</f>
        <v>170.151026</v>
      </c>
      <c r="BU16" s="35">
        <f>MACD!BU16-시그널!BU16</f>
        <v>-8.6124885250001874E-5</v>
      </c>
      <c r="BV16" s="28">
        <f>외인!BV16/10000</f>
        <v>34.71255</v>
      </c>
      <c r="BW16" s="35">
        <f>MACD!BW16-시그널!BW16</f>
        <v>2.8419931203151928E-5</v>
      </c>
      <c r="BX16" s="28">
        <f>외인!BX16/10000</f>
        <v>7.5873220000000003</v>
      </c>
      <c r="BY16" s="35">
        <f>MACD!BY16-시그널!BY16</f>
        <v>6.2320281193364166E-5</v>
      </c>
      <c r="BZ16" s="28">
        <f>외인!BZ16/10000</f>
        <v>26.358622999999998</v>
      </c>
      <c r="CA16" s="35">
        <f>MACD!CA16-시그널!CA16</f>
        <v>4.3568829371369301E-4</v>
      </c>
      <c r="CB16" s="28">
        <f>외인!CB16/10000</f>
        <v>1.364177</v>
      </c>
      <c r="CC16" s="35">
        <f>MACD!CC16-시그널!CC16</f>
        <v>7.3190065234873298E-5</v>
      </c>
      <c r="CD16" s="28">
        <f>외인!CD16/10000</f>
        <v>3.758858</v>
      </c>
      <c r="CE16" s="35">
        <f>MACD!CE16-시그널!CE16</f>
        <v>5.3716962453323472E-5</v>
      </c>
      <c r="CF16" s="28">
        <f>외인!CF16/10000</f>
        <v>2.3066179999999998</v>
      </c>
      <c r="CG16" s="35">
        <f>MACD!CG16-시그널!CG16</f>
        <v>4.9300893217116284E-5</v>
      </c>
      <c r="CH16" s="28">
        <f>외인!CH16/10000</f>
        <v>6.7807899999999997</v>
      </c>
      <c r="CI16" s="35">
        <f>MACD!CI16-시그널!CI16</f>
        <v>-1.3200091172304099E-5</v>
      </c>
      <c r="CJ16" s="28">
        <f>외인!CJ16/10000</f>
        <v>41.395161999999999</v>
      </c>
      <c r="CK16" s="35">
        <f>MACD!CK16-시그널!CK16</f>
        <v>1.3777899112932119E-4</v>
      </c>
      <c r="CL16" s="28">
        <f>외인!CL16/10000</f>
        <v>21.109793</v>
      </c>
      <c r="CM16" s="35">
        <f>MACD!CM16-시그널!CM16</f>
        <v>4.4987942258746528E-7</v>
      </c>
      <c r="CN16" s="28">
        <f>외인!CN16/10000</f>
        <v>10.018391000000001</v>
      </c>
      <c r="CO16" s="35">
        <f>MACD!CO16-시그널!CO16</f>
        <v>4.6472336085695215E-5</v>
      </c>
      <c r="CP16" s="28">
        <f>외인!CP16/10000</f>
        <v>8.8062539999999991</v>
      </c>
      <c r="CQ16" s="35">
        <f>MACD!CQ16-시그널!CQ16</f>
        <v>2.116184480035607E-5</v>
      </c>
      <c r="CR16" s="28">
        <f>외인!CR16/10000</f>
        <v>19.057742999999999</v>
      </c>
      <c r="CS16" s="35">
        <f>MACD!CS16-시그널!CS16</f>
        <v>5.7111879081876706E-5</v>
      </c>
      <c r="CT16" s="28">
        <f>외인!CT16/10000</f>
        <v>9.291067</v>
      </c>
      <c r="CU16" s="35">
        <f>MACD!CU16-시그널!CU16</f>
        <v>-1.4878989809410589E-5</v>
      </c>
      <c r="CV16" s="28">
        <f>외인!CV16/10000</f>
        <v>170.151026</v>
      </c>
      <c r="CW16" s="35">
        <f>MACD!CW16-시그널!CW16</f>
        <v>-8.6124885250001874E-5</v>
      </c>
      <c r="CX16" s="28">
        <f>외인!CX16/10000</f>
        <v>20.624752999999998</v>
      </c>
      <c r="CY16" s="35">
        <f>MACD!CY16-시그널!CY16</f>
        <v>-1.3897949037727995E-4</v>
      </c>
      <c r="CZ16" s="28">
        <f>외인!CZ16/10000</f>
        <v>1.62419</v>
      </c>
      <c r="DA16" s="35">
        <f>MACD!DA16-시그널!DA16</f>
        <v>-1.1232109944254026E-4</v>
      </c>
      <c r="DB16" s="28">
        <f>외인!DB16/10000</f>
        <v>4.7693139999999996</v>
      </c>
      <c r="DC16" s="35">
        <f>MACD!DC16-시그널!DC16</f>
        <v>4.8701578988879363E-5</v>
      </c>
      <c r="DD16" s="28">
        <f>외인!DD16/10000</f>
        <v>0.86637399999999998</v>
      </c>
      <c r="DE16" s="35">
        <f>MACD!DE16-시그널!DE16</f>
        <v>1.670565879171226E-5</v>
      </c>
      <c r="DF16" s="28">
        <f>외인!DF16/10000</f>
        <v>5.7262059999999995</v>
      </c>
      <c r="DG16" s="35">
        <f>MACD!DG16-시그널!DG16</f>
        <v>8.2410455739993777E-5</v>
      </c>
      <c r="DH16" s="28">
        <f>외인!DH16/10000</f>
        <v>2.8772799999999998</v>
      </c>
      <c r="DI16" s="35">
        <f>MACD!DI16-시그널!DI16</f>
        <v>6.8154457969794857E-5</v>
      </c>
      <c r="DJ16" s="28">
        <f>외인!DJ16/10000</f>
        <v>58.623376</v>
      </c>
      <c r="DK16" s="35">
        <f>MACD!DK16-시그널!DK16</f>
        <v>4.5253586899666672E-5</v>
      </c>
      <c r="DL16" s="28">
        <f>외인!DL16/10000</f>
        <v>7.4865289999999991</v>
      </c>
      <c r="DM16" s="35">
        <f>MACD!DM16-시그널!DM16</f>
        <v>5.4535871355438668E-5</v>
      </c>
      <c r="DN16" s="28">
        <f>외인!DN16/10000</f>
        <v>170.151026</v>
      </c>
      <c r="DO16" s="35">
        <f>MACD!DO16-시그널!DO16</f>
        <v>-8.6124885250001874E-5</v>
      </c>
      <c r="DP16" s="28">
        <f>외인!DP16/10000</f>
        <v>9.2061869999999999</v>
      </c>
      <c r="DQ16" s="35">
        <f>MACD!DQ16-시그널!DQ16</f>
        <v>2.6749379906612912E-4</v>
      </c>
      <c r="DR16" s="28">
        <f>외인!DR16/10000</f>
        <v>4.0090820000000003</v>
      </c>
      <c r="DS16" s="35">
        <f>MACD!DS16-시그널!DS16</f>
        <v>-2.7842304031881483E-4</v>
      </c>
      <c r="DT16" s="28">
        <f>외인!DT16/10000</f>
        <v>15.330373999999999</v>
      </c>
      <c r="DU16" s="35">
        <f>MACD!DU16-시그널!DU16</f>
        <v>6.0423263097153514E-5</v>
      </c>
      <c r="DV16" s="28">
        <f>외인!DV16/10000</f>
        <v>3.7097129999999998</v>
      </c>
      <c r="DW16" s="35">
        <f>MACD!DW16-시그널!DW16</f>
        <v>4.169021769294262E-5</v>
      </c>
      <c r="DX16" s="28">
        <f>외인!DX16/10000</f>
        <v>9.541328</v>
      </c>
      <c r="DY16" s="35">
        <f>MACD!DY16-시그널!DY16</f>
        <v>1.4522524843903344E-4</v>
      </c>
      <c r="DZ16" s="28">
        <f>외인!DZ16/10000</f>
        <v>1.104068</v>
      </c>
      <c r="EA16" s="35">
        <f>MACD!EA16-시그널!EA16</f>
        <v>1.0374968159507363E-4</v>
      </c>
      <c r="EB16" s="28">
        <f>외인!EB16/10000</f>
        <v>1.536832</v>
      </c>
      <c r="EC16" s="35">
        <f>MACD!EC16-시그널!EC16</f>
        <v>1.0885621335285783E-4</v>
      </c>
      <c r="ED16" s="28">
        <f>외인!ED16/10000</f>
        <v>1.133435</v>
      </c>
      <c r="EE16" s="35">
        <f>MACD!EE16-시그널!EE16</f>
        <v>1.5027099389548613E-4</v>
      </c>
      <c r="EF16" s="28">
        <f>외인!EF16/10000</f>
        <v>26.14967</v>
      </c>
      <c r="EG16" s="35">
        <f>MACD!EG16-시그널!EG16</f>
        <v>8.8837202859367098E-5</v>
      </c>
      <c r="EH16" s="28">
        <f>외인!EH16/10000</f>
        <v>17.496144000000001</v>
      </c>
      <c r="EI16" s="35">
        <f>MACD!EI16-시그널!EI16</f>
        <v>-4.9592872924867842E-5</v>
      </c>
      <c r="EJ16" s="28">
        <f>외인!EJ16/10000</f>
        <v>9.234076</v>
      </c>
      <c r="EK16" s="35">
        <f>MACD!EK16-시그널!EK16</f>
        <v>-1.255265102367252E-4</v>
      </c>
      <c r="EL16" s="28">
        <f>외인!EL16/10000</f>
        <v>4.0162360000000001</v>
      </c>
      <c r="EM16" s="35">
        <f>MACD!EM16-시그널!EM16</f>
        <v>6.976606489591565E-5</v>
      </c>
      <c r="EN16" s="28">
        <f>외인!EN16/10000</f>
        <v>4.0090820000000003</v>
      </c>
      <c r="EO16" s="35">
        <f>MACD!EO16-시그널!EO16</f>
        <v>-2.7842304031881483E-4</v>
      </c>
      <c r="EP16" s="28">
        <f>외인!EP16/10000</f>
        <v>14.978573000000001</v>
      </c>
      <c r="EQ16" s="35">
        <f>MACD!EQ16-시그널!EQ16</f>
        <v>1.2951347140039039E-4</v>
      </c>
      <c r="ER16" s="28">
        <f>외인!ER16/10000</f>
        <v>1.087893</v>
      </c>
      <c r="ES16" s="35">
        <f>MACD!ES16-시그널!ES16</f>
        <v>6.8711454830999925E-4</v>
      </c>
      <c r="ET16" s="28">
        <f>외인!ET16/10000</f>
        <v>10.288330999999999</v>
      </c>
      <c r="EU16" s="35">
        <f>MACD!EU16-시그널!EU16</f>
        <v>-6.9969500476517451E-6</v>
      </c>
      <c r="EV16" s="28">
        <f>외인!EV16/10000</f>
        <v>4.3734690000000001</v>
      </c>
      <c r="EW16" s="35">
        <f>MACD!EW16-시그널!EW16</f>
        <v>4.037755921693503E-5</v>
      </c>
      <c r="EX16" s="28">
        <f>외인!EX16/10000</f>
        <v>4.432785</v>
      </c>
      <c r="EY16" s="35">
        <f>MACD!EY16-시그널!EY16</f>
        <v>2.001301311115077E-6</v>
      </c>
    </row>
    <row r="17" spans="1:155">
      <c r="A17" s="27">
        <f>외인!A17</f>
        <v>46052</v>
      </c>
      <c r="B17" s="28">
        <f>외인!B17/10000</f>
        <v>418.95080099999996</v>
      </c>
      <c r="C17" s="35">
        <f>MACD!C17-시그널!C17</f>
        <v>-7.5770268470913836E-5</v>
      </c>
      <c r="D17" s="28">
        <f>외인!D17/10000</f>
        <v>63.050618999999998</v>
      </c>
      <c r="E17" s="35">
        <f>MACD!E17-시그널!E17</f>
        <v>3.4836773201444649E-4</v>
      </c>
      <c r="F17" s="28">
        <f>외인!F17/10000</f>
        <v>170.15980200000001</v>
      </c>
      <c r="G17" s="35">
        <f>MACD!G17-시그널!G17</f>
        <v>1.6683627265629103E-5</v>
      </c>
      <c r="H17" s="28">
        <f>외인!H17/10000</f>
        <v>29.007946999999998</v>
      </c>
      <c r="I17" s="35">
        <f>MACD!I17-시그널!I17</f>
        <v>-1.8728244556819664E-4</v>
      </c>
      <c r="J17" s="28">
        <f>외인!J17/10000</f>
        <v>4.0876650000000003</v>
      </c>
      <c r="K17" s="35">
        <f>MACD!K17-시그널!K17</f>
        <v>-5.9466655824886726E-4</v>
      </c>
      <c r="L17" s="28">
        <f>외인!L17/10000</f>
        <v>26.736750000000001</v>
      </c>
      <c r="M17" s="35">
        <f>MACD!M17-시그널!M17</f>
        <v>-1.9515355919528965E-4</v>
      </c>
      <c r="N17" s="28">
        <f>외인!N17/10000</f>
        <v>23.560493999999998</v>
      </c>
      <c r="O17" s="35">
        <f>MACD!O17-시그널!O17</f>
        <v>7.3424797194350825E-4</v>
      </c>
      <c r="P17" s="28">
        <f>외인!P17/10000</f>
        <v>21.459603000000001</v>
      </c>
      <c r="Q17" s="35">
        <f>MACD!Q17-시그널!Q17</f>
        <v>1.826842847129917E-4</v>
      </c>
      <c r="R17" s="28">
        <f>외인!R17/10000</f>
        <v>14.967889999999999</v>
      </c>
      <c r="S17" s="35">
        <f>MACD!S17-시그널!S17</f>
        <v>-2.0492596430780774E-4</v>
      </c>
      <c r="T17" s="28">
        <f>외인!T17/10000</f>
        <v>0.86518300000000004</v>
      </c>
      <c r="U17" s="35">
        <f>MACD!U17-시그널!U17</f>
        <v>2.6626527238578397E-5</v>
      </c>
      <c r="V17" s="28">
        <f>외인!V17/10000</f>
        <v>9.9458640000000003</v>
      </c>
      <c r="W17" s="35">
        <f>MACD!W17-시그널!W17</f>
        <v>4.6769731125167162E-4</v>
      </c>
      <c r="X17" s="28">
        <f>외인!X17/10000</f>
        <v>170.30476200000001</v>
      </c>
      <c r="Y17" s="35">
        <f>MACD!Y17-시그널!Y17</f>
        <v>-1.4073465019116442E-4</v>
      </c>
      <c r="Z17" s="28">
        <f>외인!Z17/10000</f>
        <v>4.3756029999999999</v>
      </c>
      <c r="AA17" s="35">
        <f>MACD!AA17-시그널!AA17</f>
        <v>8.0467101387604584E-5</v>
      </c>
      <c r="AB17" s="28">
        <f>외인!AB17/10000</f>
        <v>18.410907999999999</v>
      </c>
      <c r="AC17" s="35">
        <f>MACD!AC17-시그널!AC17</f>
        <v>-3.0779086392087357E-5</v>
      </c>
      <c r="AD17" s="28">
        <f>외인!AD17/10000</f>
        <v>1.915648</v>
      </c>
      <c r="AE17" s="35">
        <f>MACD!AE17-시그널!AE17</f>
        <v>-9.0020874896794587E-5</v>
      </c>
      <c r="AF17" s="28">
        <f>외인!AF17/10000</f>
        <v>2.3110939999999998</v>
      </c>
      <c r="AG17" s="35">
        <f>MACD!AG17-시그널!AG17</f>
        <v>1.49871870783011E-6</v>
      </c>
      <c r="AH17" s="28">
        <f>외인!AH17/10000</f>
        <v>20.270051000000002</v>
      </c>
      <c r="AI17" s="35">
        <f>MACD!AI17-시그널!AI17</f>
        <v>-7.5481192377400974E-5</v>
      </c>
      <c r="AJ17" s="28">
        <f>외인!AJ17/10000</f>
        <v>13.234131</v>
      </c>
      <c r="AK17" s="35">
        <f>MACD!AK17-시그널!AK17</f>
        <v>-1.846306853239074E-4</v>
      </c>
      <c r="AL17" s="28">
        <f>외인!AL17/10000</f>
        <v>9.0733490000000003</v>
      </c>
      <c r="AM17" s="35">
        <f>MACD!AM17-시그널!AM17</f>
        <v>2.5405182307527301E-4</v>
      </c>
      <c r="AN17" s="28">
        <f>외인!AN17/10000</f>
        <v>16.465973000000002</v>
      </c>
      <c r="AO17" s="35">
        <f>MACD!AO17-시그널!AO17</f>
        <v>9.4179736158492289E-4</v>
      </c>
      <c r="AP17" s="28">
        <f>외인!AP17/10000</f>
        <v>10.345152000000001</v>
      </c>
      <c r="AQ17" s="35">
        <f>MACD!AQ17-시그널!AQ17</f>
        <v>9.727283314184154E-5</v>
      </c>
      <c r="AR17" s="28">
        <f>외인!AR17/10000</f>
        <v>2.4650810000000001</v>
      </c>
      <c r="AS17" s="35">
        <f>MACD!AS17-시그널!AS17</f>
        <v>3.432089049301295E-5</v>
      </c>
      <c r="AT17" s="28">
        <f>외인!AT17/10000</f>
        <v>7.7568039999999989</v>
      </c>
      <c r="AU17" s="35">
        <f>MACD!AU17-시그널!AU17</f>
        <v>1.092762324539413E-4</v>
      </c>
      <c r="AV17" s="28">
        <f>외인!AV17/10000</f>
        <v>4.9944690000000005</v>
      </c>
      <c r="AW17" s="35">
        <f>MACD!AW17-시그널!AW17</f>
        <v>-1.1941477724549142E-4</v>
      </c>
      <c r="AX17" s="28">
        <f>외인!AX17/10000</f>
        <v>4.2712279999999998</v>
      </c>
      <c r="AY17" s="35">
        <f>MACD!AY17-시그널!AY17</f>
        <v>9.826799122517777E-5</v>
      </c>
      <c r="AZ17" s="28">
        <f>외인!AZ17/10000</f>
        <v>182.752858</v>
      </c>
      <c r="BA17" s="35">
        <f>MACD!BA17-시그널!BA17</f>
        <v>-1.5211676064732892E-4</v>
      </c>
      <c r="BB17" s="28">
        <f>외인!BB17/10000</f>
        <v>8.6711159999999996</v>
      </c>
      <c r="BC17" s="35">
        <f>MACD!BC17-시그널!BC17</f>
        <v>3.4558462086773634E-5</v>
      </c>
      <c r="BD17" s="28">
        <f>외인!BD17/10000</f>
        <v>4.5543839999999998</v>
      </c>
      <c r="BE17" s="35">
        <f>MACD!BE17-시그널!BE17</f>
        <v>8.2545399962066762E-6</v>
      </c>
      <c r="BF17" s="28">
        <f>외인!BF17/10000</f>
        <v>0</v>
      </c>
      <c r="BG17" s="35" t="e">
        <f>MACD!BG17-시그널!BG17</f>
        <v>#DIV/0!</v>
      </c>
      <c r="BH17" s="28">
        <f>외인!BH17/10000</f>
        <v>7.9935820000000009</v>
      </c>
      <c r="BI17" s="35">
        <f>MACD!BI17-시그널!BI17</f>
        <v>-8.1035339761867321E-5</v>
      </c>
      <c r="BJ17" s="28">
        <f>외인!BJ17/10000</f>
        <v>11.738397000000001</v>
      </c>
      <c r="BK17" s="35">
        <f>MACD!BK17-시그널!BK17</f>
        <v>-2.7062382968889297E-5</v>
      </c>
      <c r="BL17" s="28">
        <f>외인!BL17/10000</f>
        <v>5.571199</v>
      </c>
      <c r="BM17" s="35">
        <f>MACD!BM17-시그널!BM17</f>
        <v>9.5617846923616012E-5</v>
      </c>
      <c r="BN17" s="28">
        <f>외인!BN17/10000</f>
        <v>4.4011370000000003</v>
      </c>
      <c r="BO17" s="35">
        <f>MACD!BO17-시그널!BO17</f>
        <v>-3.9649351940210513E-4</v>
      </c>
      <c r="BP17" s="28">
        <f>외인!BP17/10000</f>
        <v>5.3353419999999998</v>
      </c>
      <c r="BQ17" s="35">
        <f>MACD!BQ17-시그널!BQ17</f>
        <v>9.1790155871910479E-7</v>
      </c>
      <c r="BR17" s="28">
        <f>외인!BR17/10000</f>
        <v>23.356112</v>
      </c>
      <c r="BS17" s="35">
        <f>MACD!BS17-시그널!BS17</f>
        <v>1.5395211529572626E-4</v>
      </c>
      <c r="BT17" s="28">
        <f>외인!BT17/10000</f>
        <v>174.02771299999998</v>
      </c>
      <c r="BU17" s="35">
        <f>MACD!BU17-시그널!BU17</f>
        <v>-1.3954631652799245E-4</v>
      </c>
      <c r="BV17" s="28">
        <f>외인!BV17/10000</f>
        <v>35.157253999999995</v>
      </c>
      <c r="BW17" s="35">
        <f>MACD!BW17-시그널!BW17</f>
        <v>-1.4310106906536678E-5</v>
      </c>
      <c r="BX17" s="28">
        <f>외인!BX17/10000</f>
        <v>7.4063699999999999</v>
      </c>
      <c r="BY17" s="35">
        <f>MACD!BY17-시그널!BY17</f>
        <v>1.128835818399261E-4</v>
      </c>
      <c r="BZ17" s="28">
        <f>외인!BZ17/10000</f>
        <v>25.539321999999999</v>
      </c>
      <c r="CA17" s="35">
        <f>MACD!CA17-시그널!CA17</f>
        <v>6.8901125231324908E-4</v>
      </c>
      <c r="CB17" s="28">
        <f>외인!CB17/10000</f>
        <v>1.387235</v>
      </c>
      <c r="CC17" s="35">
        <f>MACD!CC17-시그널!CC17</f>
        <v>2.3943750181743402E-4</v>
      </c>
      <c r="CD17" s="28">
        <f>외인!CD17/10000</f>
        <v>3.7337180000000001</v>
      </c>
      <c r="CE17" s="35">
        <f>MACD!CE17-시그널!CE17</f>
        <v>1.3615945670595854E-4</v>
      </c>
      <c r="CF17" s="28">
        <f>외인!CF17/10000</f>
        <v>2.3442099999999999</v>
      </c>
      <c r="CG17" s="35">
        <f>MACD!CG17-시그널!CG17</f>
        <v>1.1525794822529549E-4</v>
      </c>
      <c r="CH17" s="28">
        <f>외인!CH17/10000</f>
        <v>6.8550170000000001</v>
      </c>
      <c r="CI17" s="35">
        <f>MACD!CI17-시그널!CI17</f>
        <v>-4.7835161768023102E-5</v>
      </c>
      <c r="CJ17" s="28">
        <f>외인!CJ17/10000</f>
        <v>40.202255999999998</v>
      </c>
      <c r="CK17" s="35">
        <f>MACD!CK17-시그널!CK17</f>
        <v>9.9368151062751149E-5</v>
      </c>
      <c r="CL17" s="28">
        <f>외인!CL17/10000</f>
        <v>20.820086</v>
      </c>
      <c r="CM17" s="35">
        <f>MACD!CM17-시그널!CM17</f>
        <v>-2.8806906651910322E-5</v>
      </c>
      <c r="CN17" s="28">
        <f>외인!CN17/10000</f>
        <v>10.254963999999999</v>
      </c>
      <c r="CO17" s="35">
        <f>MACD!CO17-시그널!CO17</f>
        <v>1.295217020022575E-5</v>
      </c>
      <c r="CP17" s="28">
        <f>외인!CP17/10000</f>
        <v>8.7257689999999997</v>
      </c>
      <c r="CQ17" s="35">
        <f>MACD!CQ17-시그널!CQ17</f>
        <v>3.4229984737052548E-5</v>
      </c>
      <c r="CR17" s="28">
        <f>외인!CR17/10000</f>
        <v>18.640917999999999</v>
      </c>
      <c r="CS17" s="35">
        <f>MACD!CS17-시그널!CS17</f>
        <v>-1.5226420925364094E-4</v>
      </c>
      <c r="CT17" s="28">
        <f>외인!CT17/10000</f>
        <v>9.3543409999999998</v>
      </c>
      <c r="CU17" s="35">
        <f>MACD!CU17-시그널!CU17</f>
        <v>1.292450461140452E-4</v>
      </c>
      <c r="CV17" s="28">
        <f>외인!CV17/10000</f>
        <v>174.02771299999998</v>
      </c>
      <c r="CW17" s="35">
        <f>MACD!CW17-시그널!CW17</f>
        <v>-1.3954631652799245E-4</v>
      </c>
      <c r="CX17" s="28">
        <f>외인!CX17/10000</f>
        <v>19.972166000000001</v>
      </c>
      <c r="CY17" s="35">
        <f>MACD!CY17-시그널!CY17</f>
        <v>-1.6352772660995453E-4</v>
      </c>
      <c r="CZ17" s="28">
        <f>외인!CZ17/10000</f>
        <v>1.6174569999999999</v>
      </c>
      <c r="DA17" s="35">
        <f>MACD!DA17-시그널!DA17</f>
        <v>-1.5328660913543608E-4</v>
      </c>
      <c r="DB17" s="28">
        <f>외인!DB17/10000</f>
        <v>4.5543839999999998</v>
      </c>
      <c r="DC17" s="35">
        <f>MACD!DC17-시그널!DC17</f>
        <v>8.2545399962066762E-6</v>
      </c>
      <c r="DD17" s="28">
        <f>외인!DD17/10000</f>
        <v>0.86518300000000004</v>
      </c>
      <c r="DE17" s="35">
        <f>MACD!DE17-시그널!DE17</f>
        <v>2.6626527238578397E-5</v>
      </c>
      <c r="DF17" s="28">
        <f>외인!DF17/10000</f>
        <v>5.5615129999999997</v>
      </c>
      <c r="DG17" s="35">
        <f>MACD!DG17-시그널!DG17</f>
        <v>1.6105669440357988E-4</v>
      </c>
      <c r="DH17" s="28">
        <f>외인!DH17/10000</f>
        <v>2.8523099999999997</v>
      </c>
      <c r="DI17" s="35">
        <f>MACD!DI17-시그널!DI17</f>
        <v>1.7848101529490887E-4</v>
      </c>
      <c r="DJ17" s="28">
        <f>외인!DJ17/10000</f>
        <v>57.140859999999996</v>
      </c>
      <c r="DK17" s="35">
        <f>MACD!DK17-시그널!DK17</f>
        <v>2.7716771492681324E-5</v>
      </c>
      <c r="DL17" s="28">
        <f>외인!DL17/10000</f>
        <v>7.6315249999999999</v>
      </c>
      <c r="DM17" s="35">
        <f>MACD!DM17-시그널!DM17</f>
        <v>-9.9207398461642283E-6</v>
      </c>
      <c r="DN17" s="28">
        <f>외인!DN17/10000</f>
        <v>174.02771299999998</v>
      </c>
      <c r="DO17" s="35">
        <f>MACD!DO17-시그널!DO17</f>
        <v>-1.3954631652799245E-4</v>
      </c>
      <c r="DP17" s="28">
        <f>외인!DP17/10000</f>
        <v>8.66235</v>
      </c>
      <c r="DQ17" s="35">
        <f>MACD!DQ17-시그널!DQ17</f>
        <v>9.8605126611000515E-5</v>
      </c>
      <c r="DR17" s="28">
        <f>외인!DR17/10000</f>
        <v>3.9952419999999997</v>
      </c>
      <c r="DS17" s="35">
        <f>MACD!DS17-시그널!DS17</f>
        <v>-5.1984229902858527E-4</v>
      </c>
      <c r="DT17" s="28">
        <f>외인!DT17/10000</f>
        <v>14.967889999999999</v>
      </c>
      <c r="DU17" s="35">
        <f>MACD!DU17-시그널!DU17</f>
        <v>-2.0492596430780774E-4</v>
      </c>
      <c r="DV17" s="28">
        <f>외인!DV17/10000</f>
        <v>3.6557150000000003</v>
      </c>
      <c r="DW17" s="35">
        <f>MACD!DW17-시그널!DW17</f>
        <v>5.9768043678330993E-5</v>
      </c>
      <c r="DX17" s="28">
        <f>외인!DX17/10000</f>
        <v>9.9458640000000003</v>
      </c>
      <c r="DY17" s="35">
        <f>MACD!DY17-시그널!DY17</f>
        <v>4.6769731125167162E-4</v>
      </c>
      <c r="DZ17" s="28">
        <f>외인!DZ17/10000</f>
        <v>1.1221379999999999</v>
      </c>
      <c r="EA17" s="35">
        <f>MACD!EA17-시그널!EA17</f>
        <v>1.9245549121504722E-4</v>
      </c>
      <c r="EB17" s="28">
        <f>외인!EB17/10000</f>
        <v>1.526419</v>
      </c>
      <c r="EC17" s="35">
        <f>MACD!EC17-시그널!EC17</f>
        <v>3.340358174844979E-4</v>
      </c>
      <c r="ED17" s="28">
        <f>외인!ED17/10000</f>
        <v>1.1382110000000001</v>
      </c>
      <c r="EE17" s="35">
        <f>MACD!EE17-시그널!EE17</f>
        <v>2.8437613953330866E-4</v>
      </c>
      <c r="EF17" s="28">
        <f>외인!EF17/10000</f>
        <v>25.675968000000001</v>
      </c>
      <c r="EG17" s="35">
        <f>MACD!EG17-시그널!EG17</f>
        <v>8.6737449780106626E-5</v>
      </c>
      <c r="EH17" s="28">
        <f>외인!EH17/10000</f>
        <v>17.922461999999999</v>
      </c>
      <c r="EI17" s="35">
        <f>MACD!EI17-시그널!EI17</f>
        <v>-1.3025039228357698E-4</v>
      </c>
      <c r="EJ17" s="28">
        <f>외인!EJ17/10000</f>
        <v>9.3113460000000003</v>
      </c>
      <c r="EK17" s="35">
        <f>MACD!EK17-시그널!EK17</f>
        <v>-2.5332609360271716E-4</v>
      </c>
      <c r="EL17" s="28">
        <f>외인!EL17/10000</f>
        <v>3.9899789999999999</v>
      </c>
      <c r="EM17" s="35">
        <f>MACD!EM17-시그널!EM17</f>
        <v>1.5168921773355237E-4</v>
      </c>
      <c r="EN17" s="28">
        <f>외인!EN17/10000</f>
        <v>3.9952419999999997</v>
      </c>
      <c r="EO17" s="35">
        <f>MACD!EO17-시그널!EO17</f>
        <v>-5.1984229902858527E-4</v>
      </c>
      <c r="EP17" s="28">
        <f>외인!EP17/10000</f>
        <v>14.993707000000001</v>
      </c>
      <c r="EQ17" s="35">
        <f>MACD!EQ17-시그널!EQ17</f>
        <v>1.3035293046883696E-4</v>
      </c>
      <c r="ER17" s="28">
        <f>외인!ER17/10000</f>
        <v>1.133419</v>
      </c>
      <c r="ES17" s="35">
        <f>MACD!ES17-시그널!ES17</f>
        <v>1.0820654073054126E-3</v>
      </c>
      <c r="ET17" s="28">
        <f>외인!ET17/10000</f>
        <v>10.345152000000001</v>
      </c>
      <c r="EU17" s="35">
        <f>MACD!EU17-시그널!EU17</f>
        <v>9.727283314184154E-5</v>
      </c>
      <c r="EV17" s="28">
        <f>외인!EV17/10000</f>
        <v>4.3756029999999999</v>
      </c>
      <c r="EW17" s="35">
        <f>MACD!EW17-시그널!EW17</f>
        <v>8.0467101387604584E-5</v>
      </c>
      <c r="EX17" s="28">
        <f>외인!EX17/10000</f>
        <v>4.3501660000000006</v>
      </c>
      <c r="EY17" s="35">
        <f>MACD!EY17-시그널!EY17</f>
        <v>-1.2556677812012328E-5</v>
      </c>
    </row>
    <row r="18" spans="1:155">
      <c r="A18" s="27">
        <f>외인!A18</f>
        <v>46055</v>
      </c>
      <c r="B18" s="28">
        <f>외인!B18/10000</f>
        <v>396.93000499999999</v>
      </c>
      <c r="C18" s="35">
        <f>MACD!C18-시그널!C18</f>
        <v>-1.6068196391406784E-4</v>
      </c>
      <c r="D18" s="28">
        <f>외인!D18/10000</f>
        <v>60.283953000000004</v>
      </c>
      <c r="E18" s="35">
        <f>MACD!E18-시그널!E18</f>
        <v>1.2730026894700771E-4</v>
      </c>
      <c r="F18" s="28">
        <f>외인!F18/10000</f>
        <v>161.351438</v>
      </c>
      <c r="G18" s="35">
        <f>MACD!G18-시그널!G18</f>
        <v>-3.6984104686373486E-5</v>
      </c>
      <c r="H18" s="28">
        <f>외인!H18/10000</f>
        <v>27.676759000000004</v>
      </c>
      <c r="I18" s="35">
        <f>MACD!I18-시그널!I18</f>
        <v>-4.1521525520766834E-4</v>
      </c>
      <c r="J18" s="28">
        <f>외인!J18/10000</f>
        <v>4.0048110000000001</v>
      </c>
      <c r="K18" s="35">
        <f>MACD!K18-시그널!K18</f>
        <v>-7.9720394087709836E-4</v>
      </c>
      <c r="L18" s="28">
        <f>외인!L18/10000</f>
        <v>25.539270000000002</v>
      </c>
      <c r="M18" s="35">
        <f>MACD!M18-시그널!M18</f>
        <v>-4.3994418754091081E-4</v>
      </c>
      <c r="N18" s="28">
        <f>외인!N18/10000</f>
        <v>22.772075000000001</v>
      </c>
      <c r="O18" s="35">
        <f>MACD!O18-시그널!O18</f>
        <v>8.4411717305513492E-4</v>
      </c>
      <c r="P18" s="28">
        <f>외인!P18/10000</f>
        <v>20.743839999999999</v>
      </c>
      <c r="Q18" s="35">
        <f>MACD!Q18-시그널!Q18</f>
        <v>1.0445301682376964E-4</v>
      </c>
      <c r="R18" s="28">
        <f>외인!R18/10000</f>
        <v>14.444629000000001</v>
      </c>
      <c r="S18" s="35">
        <f>MACD!S18-시그널!S18</f>
        <v>-3.9358879039403988E-4</v>
      </c>
      <c r="T18" s="28">
        <f>외인!T18/10000</f>
        <v>0.84153299999999998</v>
      </c>
      <c r="U18" s="35">
        <f>MACD!U18-시그널!U18</f>
        <v>-6.0615211341624737E-6</v>
      </c>
      <c r="V18" s="28">
        <f>외인!V18/10000</f>
        <v>9.2022649999999988</v>
      </c>
      <c r="W18" s="35">
        <f>MACD!W18-시그널!W18</f>
        <v>4.9492493648390225E-4</v>
      </c>
      <c r="X18" s="28">
        <f>외인!X18/10000</f>
        <v>157.825254</v>
      </c>
      <c r="Y18" s="35">
        <f>MACD!Y18-시그널!Y18</f>
        <v>-2.8455905493426936E-4</v>
      </c>
      <c r="Z18" s="28">
        <f>외인!Z18/10000</f>
        <v>4.2521149999999999</v>
      </c>
      <c r="AA18" s="35">
        <f>MACD!AA18-시그널!AA18</f>
        <v>9.3772308542132229E-5</v>
      </c>
      <c r="AB18" s="28">
        <f>외인!AB18/10000</f>
        <v>18.285584</v>
      </c>
      <c r="AC18" s="35">
        <f>MACD!AC18-시그널!AC18</f>
        <v>-5.3323274972549488E-5</v>
      </c>
      <c r="AD18" s="28">
        <f>외인!AD18/10000</f>
        <v>1.8646479999999999</v>
      </c>
      <c r="AE18" s="35">
        <f>MACD!AE18-시그널!AE18</f>
        <v>-1.319569204942581E-4</v>
      </c>
      <c r="AF18" s="28">
        <f>외인!AF18/10000</f>
        <v>2.272071</v>
      </c>
      <c r="AG18" s="35">
        <f>MACD!AG18-시그널!AG18</f>
        <v>-1.5915384379485614E-5</v>
      </c>
      <c r="AH18" s="28">
        <f>외인!AH18/10000</f>
        <v>19.386151000000002</v>
      </c>
      <c r="AI18" s="35">
        <f>MACD!AI18-시그널!AI18</f>
        <v>-9.4768839845301917E-5</v>
      </c>
      <c r="AJ18" s="28">
        <f>외인!AJ18/10000</f>
        <v>12.701012</v>
      </c>
      <c r="AK18" s="35">
        <f>MACD!AK18-시그널!AK18</f>
        <v>-4.2576363929064154E-4</v>
      </c>
      <c r="AL18" s="28">
        <f>외인!AL18/10000</f>
        <v>8.7900679999999998</v>
      </c>
      <c r="AM18" s="35">
        <f>MACD!AM18-시그널!AM18</f>
        <v>3.0152946963365681E-4</v>
      </c>
      <c r="AN18" s="28">
        <f>외인!AN18/10000</f>
        <v>15.906503000000001</v>
      </c>
      <c r="AO18" s="35">
        <f>MACD!AO18-시그널!AO18</f>
        <v>1.0717466851678679E-3</v>
      </c>
      <c r="AP18" s="28">
        <f>외인!AP18/10000</f>
        <v>9.4525190000000006</v>
      </c>
      <c r="AQ18" s="35">
        <f>MACD!AQ18-시그널!AQ18</f>
        <v>6.8922252210919387E-5</v>
      </c>
      <c r="AR18" s="28">
        <f>외인!AR18/10000</f>
        <v>2.4056669999999998</v>
      </c>
      <c r="AS18" s="35">
        <f>MACD!AS18-시그널!AS18</f>
        <v>3.5134565749762392E-5</v>
      </c>
      <c r="AT18" s="28">
        <f>외인!AT18/10000</f>
        <v>7.58127</v>
      </c>
      <c r="AU18" s="35">
        <f>MACD!AU18-시그널!AU18</f>
        <v>1.2411451184756421E-4</v>
      </c>
      <c r="AV18" s="28">
        <f>외인!AV18/10000</f>
        <v>4.8472530000000003</v>
      </c>
      <c r="AW18" s="35">
        <f>MACD!AW18-시그널!AW18</f>
        <v>-2.7282606054350488E-4</v>
      </c>
      <c r="AX18" s="28">
        <f>외인!AX18/10000</f>
        <v>4.207808</v>
      </c>
      <c r="AY18" s="35">
        <f>MACD!AY18-시그널!AY18</f>
        <v>1.7419900038418936E-4</v>
      </c>
      <c r="AZ18" s="28">
        <f>외인!AZ18/10000</f>
        <v>169.68513100000001</v>
      </c>
      <c r="BA18" s="35">
        <f>MACD!BA18-시그널!BA18</f>
        <v>-2.9320303719112097E-4</v>
      </c>
      <c r="BB18" s="28">
        <f>외인!BB18/10000</f>
        <v>8.349119</v>
      </c>
      <c r="BC18" s="35">
        <f>MACD!BC18-시그널!BC18</f>
        <v>5.0274182591784757E-5</v>
      </c>
      <c r="BD18" s="28">
        <f>외인!BD18/10000</f>
        <v>4.4565000000000001</v>
      </c>
      <c r="BE18" s="35">
        <f>MACD!BE18-시그널!BE18</f>
        <v>1.9183404522166851E-5</v>
      </c>
      <c r="BF18" s="28">
        <f>외인!BF18/10000</f>
        <v>0</v>
      </c>
      <c r="BG18" s="35" t="e">
        <f>MACD!BG18-시그널!BG18</f>
        <v>#DIV/0!</v>
      </c>
      <c r="BH18" s="28">
        <f>외인!BH18/10000</f>
        <v>7.5003100000000007</v>
      </c>
      <c r="BI18" s="35">
        <f>MACD!BI18-시그널!BI18</f>
        <v>-2.3227846130723502E-4</v>
      </c>
      <c r="BJ18" s="28">
        <f>외인!BJ18/10000</f>
        <v>11.404411999999999</v>
      </c>
      <c r="BK18" s="35">
        <f>MACD!BK18-시그널!BK18</f>
        <v>-2.7859384511324007E-4</v>
      </c>
      <c r="BL18" s="28">
        <f>외인!BL18/10000</f>
        <v>5.0142239999999996</v>
      </c>
      <c r="BM18" s="35">
        <f>MACD!BM18-시그널!BM18</f>
        <v>-8.0875998577903716E-5</v>
      </c>
      <c r="BN18" s="28">
        <f>외인!BN18/10000</f>
        <v>4.2995580000000002</v>
      </c>
      <c r="BO18" s="35">
        <f>MACD!BO18-시그널!BO18</f>
        <v>-6.530771830774813E-4</v>
      </c>
      <c r="BP18" s="28">
        <f>외인!BP18/10000</f>
        <v>5.2396390000000004</v>
      </c>
      <c r="BQ18" s="35">
        <f>MACD!BQ18-시그널!BQ18</f>
        <v>7.0076335123092272E-6</v>
      </c>
      <c r="BR18" s="28">
        <f>외인!BR18/10000</f>
        <v>21.924294</v>
      </c>
      <c r="BS18" s="35">
        <f>MACD!BS18-시그널!BS18</f>
        <v>4.5332810004250148E-5</v>
      </c>
      <c r="BT18" s="28">
        <f>외인!BT18/10000</f>
        <v>161.292123</v>
      </c>
      <c r="BU18" s="35">
        <f>MACD!BU18-시그널!BU18</f>
        <v>-2.8121089624817886E-4</v>
      </c>
      <c r="BV18" s="28">
        <f>외인!BV18/10000</f>
        <v>33.168882000000004</v>
      </c>
      <c r="BW18" s="35">
        <f>MACD!BW18-시그널!BW18</f>
        <v>-8.3566518525914134E-5</v>
      </c>
      <c r="BX18" s="28">
        <f>외인!BX18/10000</f>
        <v>7.3275289999999993</v>
      </c>
      <c r="BY18" s="35">
        <f>MACD!BY18-시그널!BY18</f>
        <v>1.4679313948385338E-4</v>
      </c>
      <c r="BZ18" s="28">
        <f>외인!BZ18/10000</f>
        <v>24.696572</v>
      </c>
      <c r="CA18" s="35">
        <f>MACD!CA18-시그널!CA18</f>
        <v>7.8966824860888856E-4</v>
      </c>
      <c r="CB18" s="28">
        <f>외인!CB18/10000</f>
        <v>1.3580639999999999</v>
      </c>
      <c r="CC18" s="35">
        <f>MACD!CC18-시그널!CC18</f>
        <v>2.7356939668824007E-4</v>
      </c>
      <c r="CD18" s="28">
        <f>외인!CD18/10000</f>
        <v>3.5492650000000001</v>
      </c>
      <c r="CE18" s="35">
        <f>MACD!CE18-시그널!CE18</f>
        <v>5.4547686543333256E-5</v>
      </c>
      <c r="CF18" s="28">
        <f>외인!CF18/10000</f>
        <v>2.3124709999999999</v>
      </c>
      <c r="CG18" s="35">
        <f>MACD!CG18-시그널!CG18</f>
        <v>1.095135570905145E-4</v>
      </c>
      <c r="CH18" s="28">
        <f>외인!CH18/10000</f>
        <v>6.7167309999999993</v>
      </c>
      <c r="CI18" s="35">
        <f>MACD!CI18-시그널!CI18</f>
        <v>-1.2414419284858473E-4</v>
      </c>
      <c r="CJ18" s="28">
        <f>외인!CJ18/10000</f>
        <v>38.836660999999999</v>
      </c>
      <c r="CK18" s="35">
        <f>MACD!CK18-시그널!CK18</f>
        <v>-9.4345125207169819E-5</v>
      </c>
      <c r="CL18" s="28">
        <f>외인!CL18/10000</f>
        <v>20.639934</v>
      </c>
      <c r="CM18" s="35">
        <f>MACD!CM18-시그널!CM18</f>
        <v>-5.7072535269590789E-5</v>
      </c>
      <c r="CN18" s="28">
        <f>외인!CN18/10000</f>
        <v>9.7284559999999995</v>
      </c>
      <c r="CO18" s="35">
        <f>MACD!CO18-시그널!CO18</f>
        <v>1.995700428460613E-5</v>
      </c>
      <c r="CP18" s="28">
        <f>외인!CP18/10000</f>
        <v>8.4036910000000002</v>
      </c>
      <c r="CQ18" s="35">
        <f>MACD!CQ18-시그널!CQ18</f>
        <v>4.9415528054457081E-5</v>
      </c>
      <c r="CR18" s="28">
        <f>외인!CR18/10000</f>
        <v>17.960195000000002</v>
      </c>
      <c r="CS18" s="35">
        <f>MACD!CS18-시그널!CS18</f>
        <v>-3.2481164406545813E-4</v>
      </c>
      <c r="CT18" s="28">
        <f>외인!CT18/10000</f>
        <v>9.1001820000000002</v>
      </c>
      <c r="CU18" s="35">
        <f>MACD!CU18-시그널!CU18</f>
        <v>1.0901663262795022E-4</v>
      </c>
      <c r="CV18" s="28">
        <f>외인!CV18/10000</f>
        <v>161.292123</v>
      </c>
      <c r="CW18" s="35">
        <f>MACD!CW18-시그널!CW18</f>
        <v>-2.8121089624817886E-4</v>
      </c>
      <c r="CX18" s="28">
        <f>외인!CX18/10000</f>
        <v>18.870604999999998</v>
      </c>
      <c r="CY18" s="35">
        <f>MACD!CY18-시그널!CY18</f>
        <v>-3.307322653756959E-4</v>
      </c>
      <c r="CZ18" s="28">
        <f>외인!CZ18/10000</f>
        <v>1.5650030000000001</v>
      </c>
      <c r="DA18" s="35">
        <f>MACD!DA18-시그널!DA18</f>
        <v>-3.3355636595645182E-4</v>
      </c>
      <c r="DB18" s="28">
        <f>외인!DB18/10000</f>
        <v>4.4565000000000001</v>
      </c>
      <c r="DC18" s="35">
        <f>MACD!DC18-시그널!DC18</f>
        <v>1.9183404522166851E-5</v>
      </c>
      <c r="DD18" s="28">
        <f>외인!DD18/10000</f>
        <v>0.84153299999999998</v>
      </c>
      <c r="DE18" s="35">
        <f>MACD!DE18-시그널!DE18</f>
        <v>-6.0615211341624737E-6</v>
      </c>
      <c r="DF18" s="28">
        <f>외인!DF18/10000</f>
        <v>5.5062699999999998</v>
      </c>
      <c r="DG18" s="35">
        <f>MACD!DG18-시그널!DG18</f>
        <v>2.2493364528818231E-4</v>
      </c>
      <c r="DH18" s="28">
        <f>외인!DH18/10000</f>
        <v>2.691408</v>
      </c>
      <c r="DI18" s="35">
        <f>MACD!DI18-시그널!DI18</f>
        <v>8.4938199941459594E-5</v>
      </c>
      <c r="DJ18" s="28">
        <f>외인!DJ18/10000</f>
        <v>54.204459</v>
      </c>
      <c r="DK18" s="35">
        <f>MACD!DK18-시그널!DK18</f>
        <v>-8.4950815991014427E-5</v>
      </c>
      <c r="DL18" s="28">
        <f>외인!DL18/10000</f>
        <v>7.1387399999999994</v>
      </c>
      <c r="DM18" s="35">
        <f>MACD!DM18-시그널!DM18</f>
        <v>-2.2420858295034612E-5</v>
      </c>
      <c r="DN18" s="28">
        <f>외인!DN18/10000</f>
        <v>161.292123</v>
      </c>
      <c r="DO18" s="35">
        <f>MACD!DO18-시그널!DO18</f>
        <v>-2.8121089624817886E-4</v>
      </c>
      <c r="DP18" s="28">
        <f>외인!DP18/10000</f>
        <v>8.3670740000000006</v>
      </c>
      <c r="DQ18" s="35">
        <f>MACD!DQ18-시그널!DQ18</f>
        <v>-4.5729951078837306E-4</v>
      </c>
      <c r="DR18" s="28">
        <f>외인!DR18/10000</f>
        <v>3.9613410000000004</v>
      </c>
      <c r="DS18" s="35">
        <f>MACD!DS18-시그널!DS18</f>
        <v>-6.1404677252299765E-4</v>
      </c>
      <c r="DT18" s="28">
        <f>외인!DT18/10000</f>
        <v>14.444629000000001</v>
      </c>
      <c r="DU18" s="35">
        <f>MACD!DU18-시그널!DU18</f>
        <v>-3.9358879039403988E-4</v>
      </c>
      <c r="DV18" s="28">
        <f>외인!DV18/10000</f>
        <v>3.4987839999999997</v>
      </c>
      <c r="DW18" s="35">
        <f>MACD!DW18-시그널!DW18</f>
        <v>-4.8913246163340062E-5</v>
      </c>
      <c r="DX18" s="28">
        <f>외인!DX18/10000</f>
        <v>9.2022649999999988</v>
      </c>
      <c r="DY18" s="35">
        <f>MACD!DY18-시그널!DY18</f>
        <v>4.9492493648390225E-4</v>
      </c>
      <c r="DZ18" s="28">
        <f>외인!DZ18/10000</f>
        <v>1.070154</v>
      </c>
      <c r="EA18" s="35">
        <f>MACD!EA18-시그널!EA18</f>
        <v>-1.8004450747753081E-4</v>
      </c>
      <c r="EB18" s="28">
        <f>외인!EB18/10000</f>
        <v>1.4344920000000001</v>
      </c>
      <c r="EC18" s="35">
        <f>MACD!EC18-시그널!EC18</f>
        <v>1.0173301480422659E-4</v>
      </c>
      <c r="ED18" s="28">
        <f>외인!ED18/10000</f>
        <v>1.08446</v>
      </c>
      <c r="EE18" s="35">
        <f>MACD!EE18-시그널!EE18</f>
        <v>2.9526061352398947E-4</v>
      </c>
      <c r="EF18" s="28">
        <f>외인!EF18/10000</f>
        <v>24.882470000000001</v>
      </c>
      <c r="EG18" s="35">
        <f>MACD!EG18-시그널!EG18</f>
        <v>2.0980519183038086E-5</v>
      </c>
      <c r="EH18" s="28">
        <f>외인!EH18/10000</f>
        <v>16.680164000000001</v>
      </c>
      <c r="EI18" s="35">
        <f>MACD!EI18-시그널!EI18</f>
        <v>-1.9251291631412231E-4</v>
      </c>
      <c r="EJ18" s="28">
        <f>외인!EJ18/10000</f>
        <v>9.1863690000000009</v>
      </c>
      <c r="EK18" s="35">
        <f>MACD!EK18-시그널!EK18</f>
        <v>-3.1866475169039414E-4</v>
      </c>
      <c r="EL18" s="28">
        <f>외인!EL18/10000</f>
        <v>3.7981250000000002</v>
      </c>
      <c r="EM18" s="35">
        <f>MACD!EM18-시그널!EM18</f>
        <v>7.099780805454889E-5</v>
      </c>
      <c r="EN18" s="28">
        <f>외인!EN18/10000</f>
        <v>3.9613410000000004</v>
      </c>
      <c r="EO18" s="35">
        <f>MACD!EO18-시그널!EO18</f>
        <v>-6.1404677252299765E-4</v>
      </c>
      <c r="EP18" s="28">
        <f>외인!EP18/10000</f>
        <v>14.288004000000001</v>
      </c>
      <c r="EQ18" s="35">
        <f>MACD!EQ18-시그널!EQ18</f>
        <v>4.8024630053192046E-5</v>
      </c>
      <c r="ER18" s="28">
        <f>외인!ER18/10000</f>
        <v>1.089769</v>
      </c>
      <c r="ES18" s="35">
        <f>MACD!ES18-시그널!ES18</f>
        <v>8.9305988081319547E-4</v>
      </c>
      <c r="ET18" s="28">
        <f>외인!ET18/10000</f>
        <v>9.4525190000000006</v>
      </c>
      <c r="EU18" s="35">
        <f>MACD!EU18-시그널!EU18</f>
        <v>6.8922252210919387E-5</v>
      </c>
      <c r="EV18" s="28">
        <f>외인!EV18/10000</f>
        <v>4.2521149999999999</v>
      </c>
      <c r="EW18" s="35">
        <f>MACD!EW18-시그널!EW18</f>
        <v>9.3772308542132229E-5</v>
      </c>
      <c r="EX18" s="28">
        <f>외인!EX18/10000</f>
        <v>4.1515760000000004</v>
      </c>
      <c r="EY18" s="35">
        <f>MACD!EY18-시그널!EY18</f>
        <v>3.7407300769704481E-6</v>
      </c>
    </row>
    <row r="19" spans="1:155">
      <c r="A19" s="27">
        <f>외인!A19</f>
        <v>46056</v>
      </c>
      <c r="B19" s="28">
        <f>외인!B19/10000</f>
        <v>424.05696799999998</v>
      </c>
      <c r="C19" s="35">
        <f>MACD!C19-시그널!C19</f>
        <v>-1.6913391470085238E-4</v>
      </c>
      <c r="D19" s="28">
        <f>외인!D19/10000</f>
        <v>62.782710999999999</v>
      </c>
      <c r="E19" s="35">
        <f>MACD!E19-시그널!E19</f>
        <v>-1.294388483087977E-4</v>
      </c>
      <c r="F19" s="28">
        <f>외인!F19/10000</f>
        <v>174.572654</v>
      </c>
      <c r="G19" s="35">
        <f>MACD!G19-시그널!G19</f>
        <v>-3.2824803729726649E-5</v>
      </c>
      <c r="H19" s="28">
        <f>외인!H19/10000</f>
        <v>28.632464000000002</v>
      </c>
      <c r="I19" s="35">
        <f>MACD!I19-시그널!I19</f>
        <v>-5.8229385320567864E-4</v>
      </c>
      <c r="J19" s="28">
        <f>외인!J19/10000</f>
        <v>4.0134739999999995</v>
      </c>
      <c r="K19" s="35">
        <f>MACD!K19-시그널!K19</f>
        <v>-1.0813012260384683E-3</v>
      </c>
      <c r="L19" s="28">
        <f>외인!L19/10000</f>
        <v>26.448474999999998</v>
      </c>
      <c r="M19" s="35">
        <f>MACD!M19-시그널!M19</f>
        <v>-5.9739293739134638E-4</v>
      </c>
      <c r="N19" s="28">
        <f>외인!N19/10000</f>
        <v>23.382314000000001</v>
      </c>
      <c r="O19" s="35">
        <f>MACD!O19-시그널!O19</f>
        <v>9.1531726093808268E-4</v>
      </c>
      <c r="P19" s="28">
        <f>외인!P19/10000</f>
        <v>21.217034999999999</v>
      </c>
      <c r="Q19" s="35">
        <f>MACD!Q19-시그널!Q19</f>
        <v>1.3460812943947981E-5</v>
      </c>
      <c r="R19" s="28">
        <f>외인!R19/10000</f>
        <v>14.739704000000001</v>
      </c>
      <c r="S19" s="35">
        <f>MACD!S19-시그널!S19</f>
        <v>-6.6983056044238559E-4</v>
      </c>
      <c r="T19" s="28">
        <f>외인!T19/10000</f>
        <v>0.86056100000000002</v>
      </c>
      <c r="U19" s="35">
        <f>MACD!U19-시그널!U19</f>
        <v>1.1365322004178828E-5</v>
      </c>
      <c r="V19" s="28">
        <f>외인!V19/10000</f>
        <v>9.868131</v>
      </c>
      <c r="W19" s="35">
        <f>MACD!W19-시그널!W19</f>
        <v>3.3939289062686945E-4</v>
      </c>
      <c r="X19" s="28">
        <f>외인!X19/10000</f>
        <v>174.13305299999999</v>
      </c>
      <c r="Y19" s="35">
        <f>MACD!Y19-시그널!Y19</f>
        <v>-3.4428624970719109E-4</v>
      </c>
      <c r="Z19" s="28">
        <f>외인!Z19/10000</f>
        <v>4.3239619999999999</v>
      </c>
      <c r="AA19" s="35">
        <f>MACD!AA19-시그널!AA19</f>
        <v>7.7422732780130118E-5</v>
      </c>
      <c r="AB19" s="28">
        <f>외인!AB19/10000</f>
        <v>19.176892000000002</v>
      </c>
      <c r="AC19" s="35">
        <f>MACD!AC19-시그널!AC19</f>
        <v>-8.8529199949934165E-5</v>
      </c>
      <c r="AD19" s="28">
        <f>외인!AD19/10000</f>
        <v>1.9177729999999999</v>
      </c>
      <c r="AE19" s="35">
        <f>MACD!AE19-시그널!AE19</f>
        <v>-1.4947945859416264E-4</v>
      </c>
      <c r="AF19" s="28">
        <f>외인!AF19/10000</f>
        <v>2.334654</v>
      </c>
      <c r="AG19" s="35">
        <f>MACD!AG19-시그널!AG19</f>
        <v>2.1160224913376315E-5</v>
      </c>
      <c r="AH19" s="28">
        <f>외인!AH19/10000</f>
        <v>20.419201999999999</v>
      </c>
      <c r="AI19" s="35">
        <f>MACD!AI19-시그널!AI19</f>
        <v>-3.1404856605157994E-5</v>
      </c>
      <c r="AJ19" s="28">
        <f>외인!AJ19/10000</f>
        <v>12.791309</v>
      </c>
      <c r="AK19" s="35">
        <f>MACD!AK19-시그널!AK19</f>
        <v>-8.1858150525636287E-4</v>
      </c>
      <c r="AL19" s="28">
        <f>외인!AL19/10000</f>
        <v>9.0156479999999988</v>
      </c>
      <c r="AM19" s="35">
        <f>MACD!AM19-시그널!AM19</f>
        <v>3.0433271023347098E-4</v>
      </c>
      <c r="AN19" s="28">
        <f>외인!AN19/10000</f>
        <v>16.339373000000002</v>
      </c>
      <c r="AO19" s="35">
        <f>MACD!AO19-시그널!AO19</f>
        <v>1.1735159014511492E-3</v>
      </c>
      <c r="AP19" s="28">
        <f>외인!AP19/10000</f>
        <v>10.236122</v>
      </c>
      <c r="AQ19" s="35">
        <f>MACD!AQ19-시그널!AQ19</f>
        <v>1.6291532661712304E-4</v>
      </c>
      <c r="AR19" s="28">
        <f>외인!AR19/10000</f>
        <v>2.4587050000000001</v>
      </c>
      <c r="AS19" s="35">
        <f>MACD!AS19-시그널!AS19</f>
        <v>8.0764121407789991E-5</v>
      </c>
      <c r="AT19" s="28">
        <f>외인!AT19/10000</f>
        <v>7.7697469999999997</v>
      </c>
      <c r="AU19" s="35">
        <f>MACD!AU19-시그널!AU19</f>
        <v>1.284296182282683E-4</v>
      </c>
      <c r="AV19" s="28">
        <f>외인!AV19/10000</f>
        <v>4.9226529999999995</v>
      </c>
      <c r="AW19" s="35">
        <f>MACD!AW19-시그널!AW19</f>
        <v>-3.6717345416451127E-4</v>
      </c>
      <c r="AX19" s="28">
        <f>외인!AX19/10000</f>
        <v>4.4768509999999999</v>
      </c>
      <c r="AY19" s="35">
        <f>MACD!AY19-시그널!AY19</f>
        <v>4.145631257133577E-4</v>
      </c>
      <c r="AZ19" s="28">
        <f>외인!AZ19/10000</f>
        <v>186.574487</v>
      </c>
      <c r="BA19" s="35">
        <f>MACD!BA19-시그널!BA19</f>
        <v>-3.4012547276377571E-4</v>
      </c>
      <c r="BB19" s="28">
        <f>외인!BB19/10000</f>
        <v>8.5948809999999991</v>
      </c>
      <c r="BC19" s="35">
        <f>MACD!BC19-시그널!BC19</f>
        <v>4.8697450952464469E-5</v>
      </c>
      <c r="BD19" s="28">
        <f>외인!BD19/10000</f>
        <v>4.6327389999999999</v>
      </c>
      <c r="BE19" s="35">
        <f>MACD!BE19-시그널!BE19</f>
        <v>3.2094955008438761E-4</v>
      </c>
      <c r="BF19" s="28">
        <f>외인!BF19/10000</f>
        <v>0</v>
      </c>
      <c r="BG19" s="35" t="e">
        <f>MACD!BG19-시그널!BG19</f>
        <v>#DIV/0!</v>
      </c>
      <c r="BH19" s="28">
        <f>외인!BH19/10000</f>
        <v>7.7896450000000002</v>
      </c>
      <c r="BI19" s="35">
        <f>MACD!BI19-시그널!BI19</f>
        <v>-2.9651261166763177E-4</v>
      </c>
      <c r="BJ19" s="28">
        <f>외인!BJ19/10000</f>
        <v>11.861672</v>
      </c>
      <c r="BK19" s="35">
        <f>MACD!BK19-시그널!BK19</f>
        <v>-4.8983688487731325E-4</v>
      </c>
      <c r="BL19" s="28">
        <f>외인!BL19/10000</f>
        <v>5.1926709999999998</v>
      </c>
      <c r="BM19" s="35">
        <f>MACD!BM19-시그널!BM19</f>
        <v>-1.7226766805522161E-4</v>
      </c>
      <c r="BN19" s="28">
        <f>외인!BN19/10000</f>
        <v>4.4967800000000002</v>
      </c>
      <c r="BO19" s="35">
        <f>MACD!BO19-시그널!BO19</f>
        <v>-6.9418218808938933E-4</v>
      </c>
      <c r="BP19" s="28">
        <f>외인!BP19/10000</f>
        <v>5.548762</v>
      </c>
      <c r="BQ19" s="35">
        <f>MACD!BQ19-시그널!BQ19</f>
        <v>5.03874342869154E-5</v>
      </c>
      <c r="BR19" s="28">
        <f>외인!BR19/10000</f>
        <v>23.511678</v>
      </c>
      <c r="BS19" s="35">
        <f>MACD!BS19-시그널!BS19</f>
        <v>1.2543023932802953E-4</v>
      </c>
      <c r="BT19" s="28">
        <f>외인!BT19/10000</f>
        <v>177.869383</v>
      </c>
      <c r="BU19" s="35">
        <f>MACD!BU19-시그널!BU19</f>
        <v>-3.365152100133096E-4</v>
      </c>
      <c r="BV19" s="28">
        <f>외인!BV19/10000</f>
        <v>35.554212999999997</v>
      </c>
      <c r="BW19" s="35">
        <f>MACD!BW19-시그널!BW19</f>
        <v>-4.7914268578499314E-5</v>
      </c>
      <c r="BX19" s="28">
        <f>외인!BX19/10000</f>
        <v>7.4953949999999994</v>
      </c>
      <c r="BY19" s="35">
        <f>MACD!BY19-시그널!BY19</f>
        <v>1.9552310659241395E-4</v>
      </c>
      <c r="BZ19" s="28">
        <f>외인!BZ19/10000</f>
        <v>25.355021000000001</v>
      </c>
      <c r="CA19" s="35">
        <f>MACD!CA19-시그널!CA19</f>
        <v>8.5655967486554063E-4</v>
      </c>
      <c r="CB19" s="28">
        <f>외인!CB19/10000</f>
        <v>1.392153</v>
      </c>
      <c r="CC19" s="35">
        <f>MACD!CC19-시그널!CC19</f>
        <v>3.455147171437463E-4</v>
      </c>
      <c r="CD19" s="28">
        <f>외인!CD19/10000</f>
        <v>3.6318730000000001</v>
      </c>
      <c r="CE19" s="35">
        <f>MACD!CE19-시그널!CE19</f>
        <v>5.321664242904521E-6</v>
      </c>
      <c r="CF19" s="28">
        <f>외인!CF19/10000</f>
        <v>2.352725</v>
      </c>
      <c r="CG19" s="35">
        <f>MACD!CG19-시그널!CG19</f>
        <v>-2.6964524433423359E-5</v>
      </c>
      <c r="CH19" s="28">
        <f>외인!CH19/10000</f>
        <v>6.8271249999999997</v>
      </c>
      <c r="CI19" s="35">
        <f>MACD!CI19-시그널!CI19</f>
        <v>-1.8374600859407026E-4</v>
      </c>
      <c r="CJ19" s="28">
        <f>외인!CJ19/10000</f>
        <v>40.121536999999996</v>
      </c>
      <c r="CK19" s="35">
        <f>MACD!CK19-시그널!CK19</f>
        <v>-2.6954323007495867E-4</v>
      </c>
      <c r="CL19" s="28">
        <f>외인!CL19/10000</f>
        <v>21.605988</v>
      </c>
      <c r="CM19" s="35">
        <f>MACD!CM19-시그널!CM19</f>
        <v>-9.0322792274777841E-5</v>
      </c>
      <c r="CN19" s="28">
        <f>외인!CN19/10000</f>
        <v>10.809267</v>
      </c>
      <c r="CO19" s="35">
        <f>MACD!CO19-시그널!CO19</f>
        <v>2.43467814811829E-5</v>
      </c>
      <c r="CP19" s="28">
        <f>외인!CP19/10000</f>
        <v>8.6515300000000011</v>
      </c>
      <c r="CQ19" s="35">
        <f>MACD!CQ19-시그널!CQ19</f>
        <v>4.8069164687531262E-5</v>
      </c>
      <c r="CR19" s="28">
        <f>외인!CR19/10000</f>
        <v>18.228073000000002</v>
      </c>
      <c r="CS19" s="35">
        <f>MACD!CS19-시그널!CS19</f>
        <v>-5.8615300647103905E-4</v>
      </c>
      <c r="CT19" s="28">
        <f>외인!CT19/10000</f>
        <v>9.6045499999999997</v>
      </c>
      <c r="CU19" s="35">
        <f>MACD!CU19-시그널!CU19</f>
        <v>2.265203397793675E-4</v>
      </c>
      <c r="CV19" s="28">
        <f>외인!CV19/10000</f>
        <v>177.869383</v>
      </c>
      <c r="CW19" s="35">
        <f>MACD!CW19-시그널!CW19</f>
        <v>-3.365152100133096E-4</v>
      </c>
      <c r="CX19" s="28">
        <f>외인!CX19/10000</f>
        <v>19.493317000000001</v>
      </c>
      <c r="CY19" s="35">
        <f>MACD!CY19-시그널!CY19</f>
        <v>-4.4585143479246878E-4</v>
      </c>
      <c r="CZ19" s="28">
        <f>외인!CZ19/10000</f>
        <v>1.614368</v>
      </c>
      <c r="DA19" s="35">
        <f>MACD!DA19-시그널!DA19</f>
        <v>-3.8869261179984348E-4</v>
      </c>
      <c r="DB19" s="28">
        <f>외인!DB19/10000</f>
        <v>4.6327389999999999</v>
      </c>
      <c r="DC19" s="35">
        <f>MACD!DC19-시그널!DC19</f>
        <v>3.2094955008438761E-4</v>
      </c>
      <c r="DD19" s="28">
        <f>외인!DD19/10000</f>
        <v>0.86056100000000002</v>
      </c>
      <c r="DE19" s="35">
        <f>MACD!DE19-시그널!DE19</f>
        <v>1.1365322004178828E-5</v>
      </c>
      <c r="DF19" s="28">
        <f>외인!DF19/10000</f>
        <v>5.6308160000000003</v>
      </c>
      <c r="DG19" s="35">
        <f>MACD!DG19-시그널!DG19</f>
        <v>2.8441045492162351E-4</v>
      </c>
      <c r="DH19" s="28">
        <f>외인!DH19/10000</f>
        <v>2.7714810000000001</v>
      </c>
      <c r="DI19" s="35">
        <f>MACD!DI19-시그널!DI19</f>
        <v>2.6469798623974942E-5</v>
      </c>
      <c r="DJ19" s="28">
        <f>외인!DJ19/10000</f>
        <v>57.114946999999994</v>
      </c>
      <c r="DK19" s="35">
        <f>MACD!DK19-시그널!DK19</f>
        <v>-1.0662357665737528E-4</v>
      </c>
      <c r="DL19" s="28">
        <f>외인!DL19/10000</f>
        <v>8.151116</v>
      </c>
      <c r="DM19" s="35">
        <f>MACD!DM19-시그널!DM19</f>
        <v>-2.0113107288469994E-5</v>
      </c>
      <c r="DN19" s="28">
        <f>외인!DN19/10000</f>
        <v>177.869383</v>
      </c>
      <c r="DO19" s="35">
        <f>MACD!DO19-시그널!DO19</f>
        <v>-3.365152100133096E-4</v>
      </c>
      <c r="DP19" s="28">
        <f>외인!DP19/10000</f>
        <v>8.5792859999999997</v>
      </c>
      <c r="DQ19" s="35">
        <f>MACD!DQ19-시그널!DQ19</f>
        <v>-9.874939999173259E-4</v>
      </c>
      <c r="DR19" s="28">
        <f>외인!DR19/10000</f>
        <v>4.0024239999999995</v>
      </c>
      <c r="DS19" s="35">
        <f>MACD!DS19-시그널!DS19</f>
        <v>-7.1919178748769733E-4</v>
      </c>
      <c r="DT19" s="28">
        <f>외인!DT19/10000</f>
        <v>14.739704000000001</v>
      </c>
      <c r="DU19" s="35">
        <f>MACD!DU19-시그널!DU19</f>
        <v>-6.6983056044238559E-4</v>
      </c>
      <c r="DV19" s="28">
        <f>외인!DV19/10000</f>
        <v>3.4722449999999996</v>
      </c>
      <c r="DW19" s="35">
        <f>MACD!DW19-시그널!DW19</f>
        <v>-2.4906773078507216E-4</v>
      </c>
      <c r="DX19" s="28">
        <f>외인!DX19/10000</f>
        <v>9.868131</v>
      </c>
      <c r="DY19" s="35">
        <f>MACD!DY19-시그널!DY19</f>
        <v>3.3939289062686945E-4</v>
      </c>
      <c r="DZ19" s="28">
        <f>외인!DZ19/10000</f>
        <v>1.0892329999999999</v>
      </c>
      <c r="EA19" s="35">
        <f>MACD!EA19-시그널!EA19</f>
        <v>-5.3992420620451842E-4</v>
      </c>
      <c r="EB19" s="28">
        <f>외인!EB19/10000</f>
        <v>1.4639070000000001</v>
      </c>
      <c r="EC19" s="35">
        <f>MACD!EC19-시그널!EC19</f>
        <v>-3.6927336135471637E-5</v>
      </c>
      <c r="ED19" s="28">
        <f>외인!ED19/10000</f>
        <v>1.1162989999999999</v>
      </c>
      <c r="EE19" s="35">
        <f>MACD!EE19-시그널!EE19</f>
        <v>2.9566795887224972E-4</v>
      </c>
      <c r="EF19" s="28">
        <f>외인!EF19/10000</f>
        <v>25.708073000000002</v>
      </c>
      <c r="EG19" s="35">
        <f>MACD!EG19-시그널!EG19</f>
        <v>-1.3909900957963527E-5</v>
      </c>
      <c r="EH19" s="28">
        <f>외인!EH19/10000</f>
        <v>17.924973000000001</v>
      </c>
      <c r="EI19" s="35">
        <f>MACD!EI19-시그널!EI19</f>
        <v>-1.9189388112842684E-4</v>
      </c>
      <c r="EJ19" s="28">
        <f>외인!EJ19/10000</f>
        <v>9.3385850000000001</v>
      </c>
      <c r="EK19" s="35">
        <f>MACD!EK19-시그널!EK19</f>
        <v>-3.7525418300243731E-4</v>
      </c>
      <c r="EL19" s="28">
        <f>외인!EL19/10000</f>
        <v>3.8854440000000001</v>
      </c>
      <c r="EM19" s="35">
        <f>MACD!EM19-시그널!EM19</f>
        <v>2.1049704396025688E-5</v>
      </c>
      <c r="EN19" s="28">
        <f>외인!EN19/10000</f>
        <v>4.0024239999999995</v>
      </c>
      <c r="EO19" s="35">
        <f>MACD!EO19-시그널!EO19</f>
        <v>-7.1919178748769733E-4</v>
      </c>
      <c r="EP19" s="28">
        <f>외인!EP19/10000</f>
        <v>15.330071999999999</v>
      </c>
      <c r="EQ19" s="35">
        <f>MACD!EQ19-시그널!EQ19</f>
        <v>1.2215417535151664E-4</v>
      </c>
      <c r="ER19" s="28">
        <f>외인!ER19/10000</f>
        <v>1.1777520000000001</v>
      </c>
      <c r="ES19" s="35">
        <f>MACD!ES19-시그널!ES19</f>
        <v>9.0760483760445997E-4</v>
      </c>
      <c r="ET19" s="28">
        <f>외인!ET19/10000</f>
        <v>10.236122</v>
      </c>
      <c r="EU19" s="35">
        <f>MACD!EU19-시그널!EU19</f>
        <v>1.6291532661712304E-4</v>
      </c>
      <c r="EV19" s="28">
        <f>외인!EV19/10000</f>
        <v>4.3239619999999999</v>
      </c>
      <c r="EW19" s="35">
        <f>MACD!EW19-시그널!EW19</f>
        <v>7.7422732780130118E-5</v>
      </c>
      <c r="EX19" s="28">
        <f>외인!EX19/10000</f>
        <v>4.3275680000000003</v>
      </c>
      <c r="EY19" s="35">
        <f>MACD!EY19-시그널!EY19</f>
        <v>1.7681193607725313E-5</v>
      </c>
    </row>
    <row r="20" spans="1:155">
      <c r="A20" s="27">
        <f>외인!A20</f>
        <v>46057</v>
      </c>
      <c r="B20" s="28">
        <f>외인!B20/10000</f>
        <v>430.71151500000002</v>
      </c>
      <c r="C20" s="35">
        <f>MACD!C20-시그널!C20</f>
        <v>-1.3567358064565875E-4</v>
      </c>
      <c r="D20" s="28">
        <f>외인!D20/10000</f>
        <v>63.024609999999996</v>
      </c>
      <c r="E20" s="35">
        <f>MACD!E20-시그널!E20</f>
        <v>-5.8474148612709144E-4</v>
      </c>
      <c r="F20" s="28">
        <f>외인!F20/10000</f>
        <v>177.56653300000002</v>
      </c>
      <c r="G20" s="35">
        <f>MACD!G20-시그널!G20</f>
        <v>6.9067141341840671E-7</v>
      </c>
      <c r="H20" s="28">
        <f>외인!H20/10000</f>
        <v>29.495803999999996</v>
      </c>
      <c r="I20" s="35">
        <f>MACD!I20-시그널!I20</f>
        <v>-6.9047194650153525E-4</v>
      </c>
      <c r="J20" s="28">
        <f>외인!J20/10000</f>
        <v>3.968404</v>
      </c>
      <c r="K20" s="35">
        <f>MACD!K20-시그널!K20</f>
        <v>-1.3830021452077347E-3</v>
      </c>
      <c r="L20" s="28">
        <f>외인!L20/10000</f>
        <v>27.245697999999997</v>
      </c>
      <c r="M20" s="35">
        <f>MACD!M20-시그널!M20</f>
        <v>-6.8363918007895564E-4</v>
      </c>
      <c r="N20" s="28">
        <f>외인!N20/10000</f>
        <v>23.873767000000001</v>
      </c>
      <c r="O20" s="35">
        <f>MACD!O20-시그널!O20</f>
        <v>1.058345065858596E-3</v>
      </c>
      <c r="P20" s="28">
        <f>외인!P20/10000</f>
        <v>21.348095999999998</v>
      </c>
      <c r="Q20" s="35">
        <f>MACD!Q20-시그널!Q20</f>
        <v>-2.0390469408654313E-4</v>
      </c>
      <c r="R20" s="28">
        <f>외인!R20/10000</f>
        <v>14.712245999999999</v>
      </c>
      <c r="S20" s="35">
        <f>MACD!S20-시그널!S20</f>
        <v>-9.4718703741536437E-4</v>
      </c>
      <c r="T20" s="28">
        <f>외인!T20/10000</f>
        <v>0.87495599999999996</v>
      </c>
      <c r="U20" s="35">
        <f>MACD!U20-시그널!U20</f>
        <v>1.4153374271352198E-4</v>
      </c>
      <c r="V20" s="28">
        <f>외인!V20/10000</f>
        <v>9.8488889999999998</v>
      </c>
      <c r="W20" s="35">
        <f>MACD!W20-시그널!W20</f>
        <v>-9.0898744149547005E-5</v>
      </c>
      <c r="X20" s="28">
        <f>외인!X20/10000</f>
        <v>174.57761499999998</v>
      </c>
      <c r="Y20" s="35">
        <f>MACD!Y20-시그널!Y20</f>
        <v>-3.8875857879732431E-4</v>
      </c>
      <c r="Z20" s="28">
        <f>외인!Z20/10000</f>
        <v>4.5562760000000004</v>
      </c>
      <c r="AA20" s="35">
        <f>MACD!AA20-시그널!AA20</f>
        <v>1.2366775116487574E-4</v>
      </c>
      <c r="AB20" s="28">
        <f>외인!AB20/10000</f>
        <v>19.718955999999999</v>
      </c>
      <c r="AC20" s="35">
        <f>MACD!AC20-시그널!AC20</f>
        <v>-6.5072712674328802E-5</v>
      </c>
      <c r="AD20" s="28">
        <f>외인!AD20/10000</f>
        <v>1.9720040000000001</v>
      </c>
      <c r="AE20" s="35">
        <f>MACD!AE20-시그널!AE20</f>
        <v>-2.3988185982986012E-5</v>
      </c>
      <c r="AF20" s="28">
        <f>외인!AF20/10000</f>
        <v>2.384725</v>
      </c>
      <c r="AG20" s="35">
        <f>MACD!AG20-시그널!AG20</f>
        <v>1.328709446717622E-4</v>
      </c>
      <c r="AH20" s="28">
        <f>외인!AH20/10000</f>
        <v>20.66412</v>
      </c>
      <c r="AI20" s="35">
        <f>MACD!AI20-시그널!AI20</f>
        <v>3.4396242294897742E-5</v>
      </c>
      <c r="AJ20" s="28">
        <f>외인!AJ20/10000</f>
        <v>12.678903</v>
      </c>
      <c r="AK20" s="35">
        <f>MACD!AK20-시그널!AK20</f>
        <v>-1.1960137256680308E-3</v>
      </c>
      <c r="AL20" s="28">
        <f>외인!AL20/10000</f>
        <v>9.1603880000000011</v>
      </c>
      <c r="AM20" s="35">
        <f>MACD!AM20-시그널!AM20</f>
        <v>3.6558108400288399E-4</v>
      </c>
      <c r="AN20" s="28">
        <f>외인!AN20/10000</f>
        <v>16.707129000000002</v>
      </c>
      <c r="AO20" s="35">
        <f>MACD!AO20-시그널!AO20</f>
        <v>1.3436524103272321E-3</v>
      </c>
      <c r="AP20" s="28">
        <f>외인!AP20/10000</f>
        <v>10.664583</v>
      </c>
      <c r="AQ20" s="35">
        <f>MACD!AQ20-시그널!AQ20</f>
        <v>2.5708082151657745E-4</v>
      </c>
      <c r="AR20" s="28">
        <f>외인!AR20/10000</f>
        <v>2.5278259999999997</v>
      </c>
      <c r="AS20" s="35">
        <f>MACD!AS20-시그널!AS20</f>
        <v>2.3040204693639316E-4</v>
      </c>
      <c r="AT20" s="28">
        <f>외인!AT20/10000</f>
        <v>7.9238809999999997</v>
      </c>
      <c r="AU20" s="35">
        <f>MACD!AU20-시그널!AU20</f>
        <v>1.5734261357611674E-4</v>
      </c>
      <c r="AV20" s="28">
        <f>외인!AV20/10000</f>
        <v>5.0552640000000002</v>
      </c>
      <c r="AW20" s="35">
        <f>MACD!AW20-시그널!AW20</f>
        <v>-4.1804647541092866E-4</v>
      </c>
      <c r="AX20" s="28">
        <f>외인!AX20/10000</f>
        <v>4.6865170000000003</v>
      </c>
      <c r="AY20" s="35">
        <f>MACD!AY20-시그널!AY20</f>
        <v>5.4862350385398548E-4</v>
      </c>
      <c r="AZ20" s="28">
        <f>외인!AZ20/10000</f>
        <v>187.22118999999998</v>
      </c>
      <c r="BA20" s="35">
        <f>MACD!BA20-시그널!BA20</f>
        <v>-3.7085152636224584E-4</v>
      </c>
      <c r="BB20" s="28">
        <f>외인!BB20/10000</f>
        <v>9.0839869999999987</v>
      </c>
      <c r="BC20" s="35">
        <f>MACD!BC20-시그널!BC20</f>
        <v>8.4504526659549064E-5</v>
      </c>
      <c r="BD20" s="28">
        <f>외인!BD20/10000</f>
        <v>4.9187139999999996</v>
      </c>
      <c r="BE20" s="35">
        <f>MACD!BE20-시그널!BE20</f>
        <v>6.9714178110094941E-4</v>
      </c>
      <c r="BF20" s="28">
        <f>외인!BF20/10000</f>
        <v>0</v>
      </c>
      <c r="BG20" s="35" t="e">
        <f>MACD!BG20-시그널!BG20</f>
        <v>#DIV/0!</v>
      </c>
      <c r="BH20" s="28">
        <f>외인!BH20/10000</f>
        <v>8.1776210000000003</v>
      </c>
      <c r="BI20" s="35">
        <f>MACD!BI20-시그널!BI20</f>
        <v>-1.9241377037040647E-4</v>
      </c>
      <c r="BJ20" s="28">
        <f>외인!BJ20/10000</f>
        <v>12.290088000000001</v>
      </c>
      <c r="BK20" s="35">
        <f>MACD!BK20-시그널!BK20</f>
        <v>-7.1251554979801987E-4</v>
      </c>
      <c r="BL20" s="28">
        <f>외인!BL20/10000</f>
        <v>5.440366</v>
      </c>
      <c r="BM20" s="35">
        <f>MACD!BM20-시그널!BM20</f>
        <v>-1.7611618992037796E-4</v>
      </c>
      <c r="BN20" s="28">
        <f>외인!BN20/10000</f>
        <v>4.6136029999999995</v>
      </c>
      <c r="BO20" s="35">
        <f>MACD!BO20-시그널!BO20</f>
        <v>-6.2663781446819881E-4</v>
      </c>
      <c r="BP20" s="28">
        <f>외인!BP20/10000</f>
        <v>5.7322169999999995</v>
      </c>
      <c r="BQ20" s="35">
        <f>MACD!BQ20-시그널!BQ20</f>
        <v>4.0594187466723878E-5</v>
      </c>
      <c r="BR20" s="28">
        <f>외인!BR20/10000</f>
        <v>24.234267000000003</v>
      </c>
      <c r="BS20" s="35">
        <f>MACD!BS20-시그널!BS20</f>
        <v>2.8847064456373418E-4</v>
      </c>
      <c r="BT20" s="28">
        <f>외인!BT20/10000</f>
        <v>178.302053</v>
      </c>
      <c r="BU20" s="35">
        <f>MACD!BU20-시그널!BU20</f>
        <v>-3.7872714030425376E-4</v>
      </c>
      <c r="BV20" s="28">
        <f>외인!BV20/10000</f>
        <v>36.372615000000003</v>
      </c>
      <c r="BW20" s="35">
        <f>MACD!BW20-시그널!BW20</f>
        <v>-3.7523980656160511E-5</v>
      </c>
      <c r="BX20" s="28">
        <f>외인!BX20/10000</f>
        <v>7.6390970000000005</v>
      </c>
      <c r="BY20" s="35">
        <f>MACD!BY20-시그널!BY20</f>
        <v>3.2907825138326095E-4</v>
      </c>
      <c r="BZ20" s="28">
        <f>외인!BZ20/10000</f>
        <v>25.867517000000003</v>
      </c>
      <c r="CA20" s="35">
        <f>MACD!CA20-시그널!CA20</f>
        <v>9.8813424366551343E-4</v>
      </c>
      <c r="CB20" s="28">
        <f>외인!CB20/10000</f>
        <v>1.4342110000000001</v>
      </c>
      <c r="CC20" s="35">
        <f>MACD!CC20-시그널!CC20</f>
        <v>3.8356050617877117E-4</v>
      </c>
      <c r="CD20" s="28">
        <f>외인!CD20/10000</f>
        <v>3.631065</v>
      </c>
      <c r="CE20" s="35">
        <f>MACD!CE20-시그널!CE20</f>
        <v>-1.1845086361588525E-4</v>
      </c>
      <c r="CF20" s="28">
        <f>외인!CF20/10000</f>
        <v>2.4002020000000002</v>
      </c>
      <c r="CG20" s="35">
        <f>MACD!CG20-시그널!CG20</f>
        <v>-1.2824155361682198E-4</v>
      </c>
      <c r="CH20" s="28">
        <f>외인!CH20/10000</f>
        <v>7.0085449999999998</v>
      </c>
      <c r="CI20" s="35">
        <f>MACD!CI20-시그널!CI20</f>
        <v>-2.0961717288350097E-4</v>
      </c>
      <c r="CJ20" s="28">
        <f>외인!CJ20/10000</f>
        <v>40.341540999999999</v>
      </c>
      <c r="CK20" s="35">
        <f>MACD!CK20-시그널!CK20</f>
        <v>-5.1852203130823692E-4</v>
      </c>
      <c r="CL20" s="28">
        <f>외인!CL20/10000</f>
        <v>22.184449000000001</v>
      </c>
      <c r="CM20" s="35">
        <f>MACD!CM20-시그널!CM20</f>
        <v>-7.1394361799458287E-5</v>
      </c>
      <c r="CN20" s="28">
        <f>외인!CN20/10000</f>
        <v>10.826192000000001</v>
      </c>
      <c r="CO20" s="35">
        <f>MACD!CO20-시그널!CO20</f>
        <v>-1.1091187300355309E-5</v>
      </c>
      <c r="CP20" s="28">
        <f>외인!CP20/10000</f>
        <v>9.1416009999999996</v>
      </c>
      <c r="CQ20" s="35">
        <f>MACD!CQ20-시그널!CQ20</f>
        <v>8.3534229517872823E-5</v>
      </c>
      <c r="CR20" s="28">
        <f>외인!CR20/10000</f>
        <v>18.190757999999999</v>
      </c>
      <c r="CS20" s="35">
        <f>MACD!CS20-시그널!CS20</f>
        <v>-8.5089257914479236E-4</v>
      </c>
      <c r="CT20" s="28">
        <f>외인!CT20/10000</f>
        <v>9.6749789999999987</v>
      </c>
      <c r="CU20" s="35">
        <f>MACD!CU20-시그널!CU20</f>
        <v>9.9267384922564468E-5</v>
      </c>
      <c r="CV20" s="28">
        <f>외인!CV20/10000</f>
        <v>178.302053</v>
      </c>
      <c r="CW20" s="35">
        <f>MACD!CW20-시그널!CW20</f>
        <v>-3.7872714030425376E-4</v>
      </c>
      <c r="CX20" s="28">
        <f>외인!CX20/10000</f>
        <v>20.065925</v>
      </c>
      <c r="CY20" s="35">
        <f>MACD!CY20-시그널!CY20</f>
        <v>-4.8269154995784667E-4</v>
      </c>
      <c r="CZ20" s="28">
        <f>외인!CZ20/10000</f>
        <v>1.6504919999999998</v>
      </c>
      <c r="DA20" s="35">
        <f>MACD!DA20-시그널!DA20</f>
        <v>-3.5514513637324474E-4</v>
      </c>
      <c r="DB20" s="28">
        <f>외인!DB20/10000</f>
        <v>4.9187139999999996</v>
      </c>
      <c r="DC20" s="35">
        <f>MACD!DC20-시그널!DC20</f>
        <v>6.9714178110094941E-4</v>
      </c>
      <c r="DD20" s="28">
        <f>외인!DD20/10000</f>
        <v>0.87495599999999996</v>
      </c>
      <c r="DE20" s="35">
        <f>MACD!DE20-시그널!DE20</f>
        <v>1.4153374271352198E-4</v>
      </c>
      <c r="DF20" s="28">
        <f>외인!DF20/10000</f>
        <v>5.7279939999999998</v>
      </c>
      <c r="DG20" s="35">
        <f>MACD!DG20-시그널!DG20</f>
        <v>4.3067724219486223E-4</v>
      </c>
      <c r="DH20" s="28">
        <f>외인!DH20/10000</f>
        <v>2.7732740000000002</v>
      </c>
      <c r="DI20" s="35">
        <f>MACD!DI20-시그널!DI20</f>
        <v>-1.2713692662733627E-4</v>
      </c>
      <c r="DJ20" s="28">
        <f>외인!DJ20/10000</f>
        <v>58.577870999999995</v>
      </c>
      <c r="DK20" s="35">
        <f>MACD!DK20-시그널!DK20</f>
        <v>-7.3184334304507846E-5</v>
      </c>
      <c r="DL20" s="28">
        <f>외인!DL20/10000</f>
        <v>8.1494679999999988</v>
      </c>
      <c r="DM20" s="35">
        <f>MACD!DM20-시그널!DM20</f>
        <v>-6.5371065850200653E-5</v>
      </c>
      <c r="DN20" s="28">
        <f>외인!DN20/10000</f>
        <v>178.302053</v>
      </c>
      <c r="DO20" s="35">
        <f>MACD!DO20-시그널!DO20</f>
        <v>-3.7872714030425376E-4</v>
      </c>
      <c r="DP20" s="28">
        <f>외인!DP20/10000</f>
        <v>8.4355789999999988</v>
      </c>
      <c r="DQ20" s="35">
        <f>MACD!DQ20-시그널!DQ20</f>
        <v>-1.7125130463186622E-3</v>
      </c>
      <c r="DR20" s="28">
        <f>외인!DR20/10000</f>
        <v>3.9770849999999998</v>
      </c>
      <c r="DS20" s="35">
        <f>MACD!DS20-시그널!DS20</f>
        <v>-8.4691905132113052E-4</v>
      </c>
      <c r="DT20" s="28">
        <f>외인!DT20/10000</f>
        <v>14.712245999999999</v>
      </c>
      <c r="DU20" s="35">
        <f>MACD!DU20-시그널!DU20</f>
        <v>-9.4718703741536437E-4</v>
      </c>
      <c r="DV20" s="28">
        <f>외인!DV20/10000</f>
        <v>3.461519</v>
      </c>
      <c r="DW20" s="35">
        <f>MACD!DW20-시그널!DW20</f>
        <v>-4.6211603834215784E-4</v>
      </c>
      <c r="DX20" s="28">
        <f>외인!DX20/10000</f>
        <v>9.8488889999999998</v>
      </c>
      <c r="DY20" s="35">
        <f>MACD!DY20-시그널!DY20</f>
        <v>-9.0898744149547005E-5</v>
      </c>
      <c r="DZ20" s="28">
        <f>외인!DZ20/10000</f>
        <v>1.14184</v>
      </c>
      <c r="EA20" s="35">
        <f>MACD!EA20-시그널!EA20</f>
        <v>-1.048804010865064E-3</v>
      </c>
      <c r="EB20" s="28">
        <f>외인!EB20/10000</f>
        <v>1.4610799999999999</v>
      </c>
      <c r="EC20" s="35">
        <f>MACD!EC20-시그널!EC20</f>
        <v>-3.8565778066964787E-4</v>
      </c>
      <c r="ED20" s="28">
        <f>외인!ED20/10000</f>
        <v>1.116574</v>
      </c>
      <c r="EE20" s="35">
        <f>MACD!EE20-시그널!EE20</f>
        <v>1.9712359883436263E-4</v>
      </c>
      <c r="EF20" s="28">
        <f>외인!EF20/10000</f>
        <v>26.011405</v>
      </c>
      <c r="EG20" s="35">
        <f>MACD!EG20-시그널!EG20</f>
        <v>-8.128212748472163E-5</v>
      </c>
      <c r="EH20" s="28">
        <f>외인!EH20/10000</f>
        <v>18.327731</v>
      </c>
      <c r="EI20" s="35">
        <f>MACD!EI20-시그널!EI20</f>
        <v>-1.8892000814648715E-4</v>
      </c>
      <c r="EJ20" s="28">
        <f>외인!EJ20/10000</f>
        <v>9.4734339999999992</v>
      </c>
      <c r="EK20" s="35">
        <f>MACD!EK20-시그널!EK20</f>
        <v>-4.1734239540408254E-4</v>
      </c>
      <c r="EL20" s="28">
        <f>외인!EL20/10000</f>
        <v>3.886603</v>
      </c>
      <c r="EM20" s="35">
        <f>MACD!EM20-시그널!EM20</f>
        <v>-9.8811385692685959E-5</v>
      </c>
      <c r="EN20" s="28">
        <f>외인!EN20/10000</f>
        <v>3.9770849999999998</v>
      </c>
      <c r="EO20" s="35">
        <f>MACD!EO20-시그널!EO20</f>
        <v>-8.4691905132113052E-4</v>
      </c>
      <c r="EP20" s="28">
        <f>외인!EP20/10000</f>
        <v>15.675023000000001</v>
      </c>
      <c r="EQ20" s="35">
        <f>MACD!EQ20-시그널!EQ20</f>
        <v>1.2797203932756119E-4</v>
      </c>
      <c r="ER20" s="28">
        <f>외인!ER20/10000</f>
        <v>1.1709719999999999</v>
      </c>
      <c r="ES20" s="35">
        <f>MACD!ES20-시그널!ES20</f>
        <v>5.4409169067852047E-4</v>
      </c>
      <c r="ET20" s="28">
        <f>외인!ET20/10000</f>
        <v>10.664583</v>
      </c>
      <c r="EU20" s="35">
        <f>MACD!EU20-시그널!EU20</f>
        <v>2.5708082151657745E-4</v>
      </c>
      <c r="EV20" s="28">
        <f>외인!EV20/10000</f>
        <v>4.5562760000000004</v>
      </c>
      <c r="EW20" s="35">
        <f>MACD!EW20-시그널!EW20</f>
        <v>1.2366775116487574E-4</v>
      </c>
      <c r="EX20" s="28">
        <f>외인!EX20/10000</f>
        <v>4.5853250000000001</v>
      </c>
      <c r="EY20" s="35">
        <f>MACD!EY20-시그널!EY20</f>
        <v>4.2836574636723724E-5</v>
      </c>
    </row>
    <row r="21" spans="1:155">
      <c r="A21" s="27">
        <f>외인!A21</f>
        <v>46058</v>
      </c>
      <c r="B21" s="28">
        <f>외인!B21/10000</f>
        <v>413.95587399999999</v>
      </c>
      <c r="C21" s="35">
        <f>MACD!C21-시그널!C21</f>
        <v>-1.9295551258459635E-4</v>
      </c>
      <c r="D21" s="28">
        <f>외인!D21/10000</f>
        <v>60.821143999999997</v>
      </c>
      <c r="E21" s="35">
        <f>MACD!E21-시그널!E21</f>
        <v>-1.1474861465547159E-3</v>
      </c>
      <c r="F21" s="28">
        <f>외인!F21/10000</f>
        <v>170.299319</v>
      </c>
      <c r="G21" s="35">
        <f>MACD!G21-시그널!G21</f>
        <v>-6.6205822778720041E-5</v>
      </c>
      <c r="H21" s="28">
        <f>외인!H21/10000</f>
        <v>28.795618999999999</v>
      </c>
      <c r="I21" s="35">
        <f>MACD!I21-시그널!I21</f>
        <v>-7.8787336662477863E-4</v>
      </c>
      <c r="J21" s="28">
        <f>외인!J21/10000</f>
        <v>3.9227220000000003</v>
      </c>
      <c r="K21" s="35">
        <f>MACD!K21-시그널!K21</f>
        <v>-1.7937758397950055E-3</v>
      </c>
      <c r="L21" s="28">
        <f>외인!L21/10000</f>
        <v>26.617065999999998</v>
      </c>
      <c r="M21" s="35">
        <f>MACD!M21-시그널!M21</f>
        <v>-7.687121149562528E-4</v>
      </c>
      <c r="N21" s="28">
        <f>외인!N21/10000</f>
        <v>23.421339</v>
      </c>
      <c r="O21" s="35">
        <f>MACD!O21-시그널!O21</f>
        <v>1.091590637670723E-3</v>
      </c>
      <c r="P21" s="28">
        <f>외인!P21/10000</f>
        <v>20.740102</v>
      </c>
      <c r="Q21" s="35">
        <f>MACD!Q21-시그널!Q21</f>
        <v>-5.2315304650979596E-4</v>
      </c>
      <c r="R21" s="28">
        <f>외인!R21/10000</f>
        <v>14.352426999999999</v>
      </c>
      <c r="S21" s="35">
        <f>MACD!S21-시그널!S21</f>
        <v>-1.2327659999453342E-3</v>
      </c>
      <c r="T21" s="28">
        <f>외인!T21/10000</f>
        <v>0.88137199999999993</v>
      </c>
      <c r="U21" s="35">
        <f>MACD!U21-시그널!U21</f>
        <v>2.0113753079589925E-4</v>
      </c>
      <c r="V21" s="28">
        <f>외인!V21/10000</f>
        <v>9.5350999999999999</v>
      </c>
      <c r="W21" s="35">
        <f>MACD!W21-시그널!W21</f>
        <v>-5.0986745285575463E-4</v>
      </c>
      <c r="X21" s="28">
        <f>외인!X21/10000</f>
        <v>164.261976</v>
      </c>
      <c r="Y21" s="35">
        <f>MACD!Y21-시그널!Y21</f>
        <v>-5.3918829913143383E-4</v>
      </c>
      <c r="Z21" s="28">
        <f>외인!Z21/10000</f>
        <v>4.5477620000000005</v>
      </c>
      <c r="AA21" s="35">
        <f>MACD!AA21-시그널!AA21</f>
        <v>1.1387573057596641E-4</v>
      </c>
      <c r="AB21" s="28">
        <f>외인!AB21/10000</f>
        <v>19.667193999999999</v>
      </c>
      <c r="AC21" s="35">
        <f>MACD!AC21-시그널!AC21</f>
        <v>-5.3452196694995512E-5</v>
      </c>
      <c r="AD21" s="28">
        <f>외인!AD21/10000</f>
        <v>1.9716069999999999</v>
      </c>
      <c r="AE21" s="35">
        <f>MACD!AE21-시그널!AE21</f>
        <v>2.016361986844617E-4</v>
      </c>
      <c r="AF21" s="28">
        <f>외인!AF21/10000</f>
        <v>2.3622070000000002</v>
      </c>
      <c r="AG21" s="35">
        <f>MACD!AG21-시그널!AG21</f>
        <v>1.3019350134548842E-4</v>
      </c>
      <c r="AH21" s="28">
        <f>외인!AH21/10000</f>
        <v>19.738120000000002</v>
      </c>
      <c r="AI21" s="35">
        <f>MACD!AI21-시그널!AI21</f>
        <v>1.4758601429448856E-5</v>
      </c>
      <c r="AJ21" s="28">
        <f>외인!AJ21/10000</f>
        <v>12.481133</v>
      </c>
      <c r="AK21" s="35">
        <f>MACD!AK21-시그널!AK21</f>
        <v>-1.5551981682482151E-3</v>
      </c>
      <c r="AL21" s="28">
        <f>외인!AL21/10000</f>
        <v>9.0001800000000003</v>
      </c>
      <c r="AM21" s="35">
        <f>MACD!AM21-시그널!AM21</f>
        <v>3.9032085296301651E-4</v>
      </c>
      <c r="AN21" s="28">
        <f>외인!AN21/10000</f>
        <v>16.368679</v>
      </c>
      <c r="AO21" s="35">
        <f>MACD!AO21-시그널!AO21</f>
        <v>1.3698898918803901E-3</v>
      </c>
      <c r="AP21" s="28">
        <f>외인!AP21/10000</f>
        <v>10.235662</v>
      </c>
      <c r="AQ21" s="35">
        <f>MACD!AQ21-시그널!AQ21</f>
        <v>1.8396585439892516E-4</v>
      </c>
      <c r="AR21" s="28">
        <f>외인!AR21/10000</f>
        <v>2.5928939999999998</v>
      </c>
      <c r="AS21" s="35">
        <f>MACD!AS21-시그널!AS21</f>
        <v>4.7582186636885065E-4</v>
      </c>
      <c r="AT21" s="28">
        <f>외인!AT21/10000</f>
        <v>7.9188330000000002</v>
      </c>
      <c r="AU21" s="35">
        <f>MACD!AU21-시그널!AU21</f>
        <v>1.4987767196532521E-4</v>
      </c>
      <c r="AV21" s="28">
        <f>외인!AV21/10000</f>
        <v>4.9870669999999997</v>
      </c>
      <c r="AW21" s="35">
        <f>MACD!AW21-시그널!AW21</f>
        <v>-4.7416044172244448E-4</v>
      </c>
      <c r="AX21" s="28">
        <f>외인!AX21/10000</f>
        <v>4.5780240000000001</v>
      </c>
      <c r="AY21" s="35">
        <f>MACD!AY21-시그널!AY21</f>
        <v>4.9272479683359948E-4</v>
      </c>
      <c r="AZ21" s="28">
        <f>외인!AZ21/10000</f>
        <v>176.42829399999999</v>
      </c>
      <c r="BA21" s="35">
        <f>MACD!BA21-시그널!BA21</f>
        <v>-5.0350180823514109E-4</v>
      </c>
      <c r="BB21" s="28">
        <f>외인!BB21/10000</f>
        <v>8.936833</v>
      </c>
      <c r="BC21" s="35">
        <f>MACD!BC21-시그널!BC21</f>
        <v>7.892871971338485E-5</v>
      </c>
      <c r="BD21" s="28">
        <f>외인!BD21/10000</f>
        <v>4.8527610000000001</v>
      </c>
      <c r="BE21" s="35">
        <f>MACD!BE21-시그널!BE21</f>
        <v>8.6583282701568876E-4</v>
      </c>
      <c r="BF21" s="28">
        <f>외인!BF21/10000</f>
        <v>0</v>
      </c>
      <c r="BG21" s="35" t="e">
        <f>MACD!BG21-시그널!BG21</f>
        <v>#DIV/0!</v>
      </c>
      <c r="BH21" s="28">
        <f>외인!BH21/10000</f>
        <v>8.0799630000000011</v>
      </c>
      <c r="BI21" s="35">
        <f>MACD!BI21-시그널!BI21</f>
        <v>-2.1638558226589878E-4</v>
      </c>
      <c r="BJ21" s="28">
        <f>외인!BJ21/10000</f>
        <v>11.845178000000001</v>
      </c>
      <c r="BK21" s="35">
        <f>MACD!BK21-시그널!BK21</f>
        <v>-1.0269233221930072E-3</v>
      </c>
      <c r="BL21" s="28">
        <f>외인!BL21/10000</f>
        <v>5.1344660000000006</v>
      </c>
      <c r="BM21" s="35">
        <f>MACD!BM21-시그널!BM21</f>
        <v>-4.044791146060058E-4</v>
      </c>
      <c r="BN21" s="28">
        <f>외인!BN21/10000</f>
        <v>4.5859690000000004</v>
      </c>
      <c r="BO21" s="35">
        <f>MACD!BO21-시그널!BO21</f>
        <v>-4.2671827925100619E-4</v>
      </c>
      <c r="BP21" s="28">
        <f>외인!BP21/10000</f>
        <v>5.6048169999999997</v>
      </c>
      <c r="BQ21" s="35">
        <f>MACD!BQ21-시그널!BQ21</f>
        <v>-7.1379032553523688E-5</v>
      </c>
      <c r="BR21" s="28">
        <f>외인!BR21/10000</f>
        <v>23.141058999999998</v>
      </c>
      <c r="BS21" s="35">
        <f>MACD!BS21-시그널!BS21</f>
        <v>1.0929114777668826E-4</v>
      </c>
      <c r="BT21" s="28">
        <f>외인!BT21/10000</f>
        <v>167.84262799999999</v>
      </c>
      <c r="BU21" s="35">
        <f>MACD!BU21-시그널!BU21</f>
        <v>-5.2374083180513537E-4</v>
      </c>
      <c r="BV21" s="28">
        <f>외인!BV21/10000</f>
        <v>34.357019999999999</v>
      </c>
      <c r="BW21" s="35">
        <f>MACD!BW21-시그널!BW21</f>
        <v>-1.7586557005733579E-4</v>
      </c>
      <c r="BX21" s="28">
        <f>외인!BX21/10000</f>
        <v>7.5399830000000003</v>
      </c>
      <c r="BY21" s="35">
        <f>MACD!BY21-시그널!BY21</f>
        <v>4.4711870428626173E-4</v>
      </c>
      <c r="BZ21" s="28">
        <f>외인!BZ21/10000</f>
        <v>25.368857999999999</v>
      </c>
      <c r="CA21" s="35">
        <f>MACD!CA21-시그널!CA21</f>
        <v>1.0146560879559497E-3</v>
      </c>
      <c r="CB21" s="28">
        <f>외인!CB21/10000</f>
        <v>1.4658870000000002</v>
      </c>
      <c r="CC21" s="35">
        <f>MACD!CC21-시그널!CC21</f>
        <v>3.553174795067266E-4</v>
      </c>
      <c r="CD21" s="28">
        <f>외인!CD21/10000</f>
        <v>3.6033169999999997</v>
      </c>
      <c r="CE21" s="35">
        <f>MACD!CE21-시그널!CE21</f>
        <v>-2.9754891875751117E-4</v>
      </c>
      <c r="CF21" s="28">
        <f>외인!CF21/10000</f>
        <v>2.4078560000000002</v>
      </c>
      <c r="CG21" s="35">
        <f>MACD!CG21-시그널!CG21</f>
        <v>-2.9439511676037923E-4</v>
      </c>
      <c r="CH21" s="28">
        <f>외인!CH21/10000</f>
        <v>6.9399059999999997</v>
      </c>
      <c r="CI21" s="35">
        <f>MACD!CI21-시그널!CI21</f>
        <v>-2.5922958271791324E-4</v>
      </c>
      <c r="CJ21" s="28">
        <f>외인!CJ21/10000</f>
        <v>39.313124999999999</v>
      </c>
      <c r="CK21" s="35">
        <f>MACD!CK21-시그널!CK21</f>
        <v>-8.4026345976945813E-4</v>
      </c>
      <c r="CL21" s="28">
        <f>외인!CL21/10000</f>
        <v>22.121766000000001</v>
      </c>
      <c r="CM21" s="35">
        <f>MACD!CM21-시그널!CM21</f>
        <v>-6.5191307626702127E-5</v>
      </c>
      <c r="CN21" s="28">
        <f>외인!CN21/10000</f>
        <v>10.632035</v>
      </c>
      <c r="CO21" s="35">
        <f>MACD!CO21-시그널!CO21</f>
        <v>-1.1428309159640156E-4</v>
      </c>
      <c r="CP21" s="28">
        <f>외인!CP21/10000</f>
        <v>8.9937960000000015</v>
      </c>
      <c r="CQ21" s="35">
        <f>MACD!CQ21-시그널!CQ21</f>
        <v>7.7422754068531743E-5</v>
      </c>
      <c r="CR21" s="28">
        <f>외인!CR21/10000</f>
        <v>17.771072</v>
      </c>
      <c r="CS21" s="35">
        <f>MACD!CS21-시그널!CS21</f>
        <v>-1.1255583801694402E-3</v>
      </c>
      <c r="CT21" s="28">
        <f>외인!CT21/10000</f>
        <v>9.2958789999999993</v>
      </c>
      <c r="CU21" s="35">
        <f>MACD!CU21-시그널!CU21</f>
        <v>-8.1495906090917023E-5</v>
      </c>
      <c r="CV21" s="28">
        <f>외인!CV21/10000</f>
        <v>167.84262799999999</v>
      </c>
      <c r="CW21" s="35">
        <f>MACD!CW21-시그널!CW21</f>
        <v>-5.2374083180513537E-4</v>
      </c>
      <c r="CX21" s="28">
        <f>외인!CX21/10000</f>
        <v>19.541397</v>
      </c>
      <c r="CY21" s="35">
        <f>MACD!CY21-시그널!CY21</f>
        <v>-5.233907467847188E-4</v>
      </c>
      <c r="CZ21" s="28">
        <f>외인!CZ21/10000</f>
        <v>1.622682</v>
      </c>
      <c r="DA21" s="35">
        <f>MACD!DA21-시그널!DA21</f>
        <v>-3.2251348331758194E-4</v>
      </c>
      <c r="DB21" s="28">
        <f>외인!DB21/10000</f>
        <v>4.8527610000000001</v>
      </c>
      <c r="DC21" s="35">
        <f>MACD!DC21-시그널!DC21</f>
        <v>8.6583282701568876E-4</v>
      </c>
      <c r="DD21" s="28">
        <f>외인!DD21/10000</f>
        <v>0.88137199999999993</v>
      </c>
      <c r="DE21" s="35">
        <f>MACD!DE21-시그널!DE21</f>
        <v>2.0113753079589925E-4</v>
      </c>
      <c r="DF21" s="28">
        <f>외인!DF21/10000</f>
        <v>5.6594899999999999</v>
      </c>
      <c r="DG21" s="35">
        <f>MACD!DG21-시그널!DG21</f>
        <v>5.7707699332875631E-4</v>
      </c>
      <c r="DH21" s="28">
        <f>외인!DH21/10000</f>
        <v>2.758286</v>
      </c>
      <c r="DI21" s="35">
        <f>MACD!DI21-시그널!DI21</f>
        <v>-3.1026630125920775E-4</v>
      </c>
      <c r="DJ21" s="28">
        <f>외인!DJ21/10000</f>
        <v>55.909605000000006</v>
      </c>
      <c r="DK21" s="35">
        <f>MACD!DK21-시그널!DK21</f>
        <v>-2.3156335952970915E-4</v>
      </c>
      <c r="DL21" s="28">
        <f>외인!DL21/10000</f>
        <v>7.925605</v>
      </c>
      <c r="DM21" s="35">
        <f>MACD!DM21-시그널!DM21</f>
        <v>-1.9576932632088323E-4</v>
      </c>
      <c r="DN21" s="28">
        <f>외인!DN21/10000</f>
        <v>167.84262799999999</v>
      </c>
      <c r="DO21" s="35">
        <f>MACD!DO21-시그널!DO21</f>
        <v>-5.2374083180513537E-4</v>
      </c>
      <c r="DP21" s="28">
        <f>외인!DP21/10000</f>
        <v>8.1884250000000005</v>
      </c>
      <c r="DQ21" s="35">
        <f>MACD!DQ21-시그널!DQ21</f>
        <v>-2.3891934553608267E-3</v>
      </c>
      <c r="DR21" s="28">
        <f>외인!DR21/10000</f>
        <v>4.0457929999999998</v>
      </c>
      <c r="DS21" s="35">
        <f>MACD!DS21-시그널!DS21</f>
        <v>-7.3613764951070357E-4</v>
      </c>
      <c r="DT21" s="28">
        <f>외인!DT21/10000</f>
        <v>14.352426999999999</v>
      </c>
      <c r="DU21" s="35">
        <f>MACD!DU21-시그널!DU21</f>
        <v>-1.2327659999453342E-3</v>
      </c>
      <c r="DV21" s="28">
        <f>외인!DV21/10000</f>
        <v>3.4010290000000003</v>
      </c>
      <c r="DW21" s="35">
        <f>MACD!DW21-시그널!DW21</f>
        <v>-6.9183193722571583E-4</v>
      </c>
      <c r="DX21" s="28">
        <f>외인!DX21/10000</f>
        <v>9.5350999999999999</v>
      </c>
      <c r="DY21" s="35">
        <f>MACD!DY21-시그널!DY21</f>
        <v>-5.0986745285575463E-4</v>
      </c>
      <c r="DZ21" s="28">
        <f>외인!DZ21/10000</f>
        <v>1.0880729999999998</v>
      </c>
      <c r="EA21" s="35">
        <f>MACD!EA21-시그널!EA21</f>
        <v>-1.5658123118574433E-3</v>
      </c>
      <c r="EB21" s="28">
        <f>외인!EB21/10000</f>
        <v>1.450534</v>
      </c>
      <c r="EC21" s="35">
        <f>MACD!EC21-시그널!EC21</f>
        <v>-7.2226825680281998E-4</v>
      </c>
      <c r="ED21" s="28">
        <f>외인!ED21/10000</f>
        <v>1.076805</v>
      </c>
      <c r="EE21" s="35">
        <f>MACD!EE21-시그널!EE21</f>
        <v>1.0695499662135411E-4</v>
      </c>
      <c r="EF21" s="28">
        <f>외인!EF21/10000</f>
        <v>25.492896999999999</v>
      </c>
      <c r="EG21" s="35">
        <f>MACD!EG21-시그널!EG21</f>
        <v>-2.0358346338374155E-4</v>
      </c>
      <c r="EH21" s="28">
        <f>외인!EH21/10000</f>
        <v>17.565304999999999</v>
      </c>
      <c r="EI21" s="35">
        <f>MACD!EI21-시그널!EI21</f>
        <v>-2.2207801872999803E-4</v>
      </c>
      <c r="EJ21" s="28">
        <f>외인!EJ21/10000</f>
        <v>9.4897369999999999</v>
      </c>
      <c r="EK21" s="35">
        <f>MACD!EK21-시그널!EK21</f>
        <v>-4.0544343607205007E-4</v>
      </c>
      <c r="EL21" s="28">
        <f>외인!EL21/10000</f>
        <v>3.8558669999999999</v>
      </c>
      <c r="EM21" s="35">
        <f>MACD!EM21-시그널!EM21</f>
        <v>-2.8161907025342801E-4</v>
      </c>
      <c r="EN21" s="28">
        <f>외인!EN21/10000</f>
        <v>4.0457929999999998</v>
      </c>
      <c r="EO21" s="35">
        <f>MACD!EO21-시그널!EO21</f>
        <v>-7.3613764951070357E-4</v>
      </c>
      <c r="EP21" s="28">
        <f>외인!EP21/10000</f>
        <v>14.453970999999999</v>
      </c>
      <c r="EQ21" s="35">
        <f>MACD!EQ21-시그널!EQ21</f>
        <v>-1.7132288581551053E-4</v>
      </c>
      <c r="ER21" s="28">
        <f>외인!ER21/10000</f>
        <v>1.0828040000000001</v>
      </c>
      <c r="ES21" s="35">
        <f>MACD!ES21-시그널!ES21</f>
        <v>-4.2927326842414314E-4</v>
      </c>
      <c r="ET21" s="28">
        <f>외인!ET21/10000</f>
        <v>10.235662</v>
      </c>
      <c r="EU21" s="35">
        <f>MACD!EU21-시그널!EU21</f>
        <v>1.8396585439892516E-4</v>
      </c>
      <c r="EV21" s="28">
        <f>외인!EV21/10000</f>
        <v>4.5477620000000005</v>
      </c>
      <c r="EW21" s="35">
        <f>MACD!EW21-시그널!EW21</f>
        <v>1.1387573057596641E-4</v>
      </c>
      <c r="EX21" s="28">
        <f>외인!EX21/10000</f>
        <v>4.446034</v>
      </c>
      <c r="EY21" s="35">
        <f>MACD!EY21-시그널!EY21</f>
        <v>3.9785751182332618E-5</v>
      </c>
    </row>
    <row r="22" spans="1:155">
      <c r="A22" s="27">
        <f>외인!A22</f>
        <v>46059</v>
      </c>
      <c r="B22" s="28">
        <f>외인!B22/10000</f>
        <v>408.00232299999999</v>
      </c>
      <c r="C22" s="35">
        <f>MACD!C22-시그널!C22</f>
        <v>-2.1915068992692068E-4</v>
      </c>
      <c r="D22" s="28">
        <f>외인!D22/10000</f>
        <v>59.291543000000004</v>
      </c>
      <c r="E22" s="35">
        <f>MACD!E22-시그널!E22</f>
        <v>-1.5707704874317163E-3</v>
      </c>
      <c r="F22" s="28">
        <f>외인!F22/10000</f>
        <v>168.79968400000001</v>
      </c>
      <c r="G22" s="35">
        <f>MACD!G22-시그널!G22</f>
        <v>-1.0993569022082893E-4</v>
      </c>
      <c r="H22" s="28">
        <f>외인!H22/10000</f>
        <v>27.780987</v>
      </c>
      <c r="I22" s="35">
        <f>MACD!I22-시그널!I22</f>
        <v>-7.9162994867569146E-4</v>
      </c>
      <c r="J22" s="28">
        <f>외인!J22/10000</f>
        <v>3.8075589999999995</v>
      </c>
      <c r="K22" s="35">
        <f>MACD!K22-시그널!K22</f>
        <v>-2.0359675744955849E-3</v>
      </c>
      <c r="L22" s="28">
        <f>외인!L22/10000</f>
        <v>25.686378000000001</v>
      </c>
      <c r="M22" s="35">
        <f>MACD!M22-시그널!M22</f>
        <v>-7.5059002805491428E-4</v>
      </c>
      <c r="N22" s="28">
        <f>외인!N22/10000</f>
        <v>22.672827999999999</v>
      </c>
      <c r="O22" s="35">
        <f>MACD!O22-시그널!O22</f>
        <v>1.141548311835171E-3</v>
      </c>
      <c r="P22" s="28">
        <f>외인!P22/10000</f>
        <v>20.333234000000001</v>
      </c>
      <c r="Q22" s="35">
        <f>MACD!Q22-시그널!Q22</f>
        <v>-7.3415114597064264E-4</v>
      </c>
      <c r="R22" s="28">
        <f>외인!R22/10000</f>
        <v>13.855727999999999</v>
      </c>
      <c r="S22" s="35">
        <f>MACD!S22-시그널!S22</f>
        <v>-1.4674039601498062E-3</v>
      </c>
      <c r="T22" s="28">
        <f>외인!T22/10000</f>
        <v>0.86272000000000004</v>
      </c>
      <c r="U22" s="35">
        <f>MACD!U22-시그널!U22</f>
        <v>1.9397461756052772E-4</v>
      </c>
      <c r="V22" s="28">
        <f>외인!V22/10000</f>
        <v>9.6150889999999993</v>
      </c>
      <c r="W22" s="35">
        <f>MACD!W22-시그널!W22</f>
        <v>-1.0081568968097151E-3</v>
      </c>
      <c r="X22" s="28">
        <f>외인!X22/10000</f>
        <v>163.724737</v>
      </c>
      <c r="Y22" s="35">
        <f>MACD!Y22-시그널!Y22</f>
        <v>-6.3878885850964017E-4</v>
      </c>
      <c r="Z22" s="28">
        <f>외인!Z22/10000</f>
        <v>4.6456470000000003</v>
      </c>
      <c r="AA22" s="35">
        <f>MACD!AA22-시그널!AA22</f>
        <v>8.366448809668265E-5</v>
      </c>
      <c r="AB22" s="28">
        <f>외인!AB22/10000</f>
        <v>20.208172000000001</v>
      </c>
      <c r="AC22" s="35">
        <f>MACD!AC22-시그널!AC22</f>
        <v>-2.7640879114119716E-5</v>
      </c>
      <c r="AD22" s="28">
        <f>외인!AD22/10000</f>
        <v>1.9065580000000002</v>
      </c>
      <c r="AE22" s="35">
        <f>MACD!AE22-시그널!AE22</f>
        <v>2.7914235913903168E-4</v>
      </c>
      <c r="AF22" s="28">
        <f>외인!AF22/10000</f>
        <v>2.3350169999999997</v>
      </c>
      <c r="AG22" s="35">
        <f>MACD!AG22-시그널!AG22</f>
        <v>1.121714885464036E-4</v>
      </c>
      <c r="AH22" s="28">
        <f>외인!AH22/10000</f>
        <v>19.221779000000002</v>
      </c>
      <c r="AI22" s="35">
        <f>MACD!AI22-시그널!AI22</f>
        <v>-1.0781507993133768E-6</v>
      </c>
      <c r="AJ22" s="28">
        <f>외인!AJ22/10000</f>
        <v>12.253807</v>
      </c>
      <c r="AK22" s="35">
        <f>MACD!AK22-시그널!AK22</f>
        <v>-1.8468534762615852E-3</v>
      </c>
      <c r="AL22" s="28">
        <f>외인!AL22/10000</f>
        <v>8.8138320000000014</v>
      </c>
      <c r="AM22" s="35">
        <f>MACD!AM22-시그널!AM22</f>
        <v>3.8342137370117276E-4</v>
      </c>
      <c r="AN22" s="28">
        <f>외인!AN22/10000</f>
        <v>15.769167000000001</v>
      </c>
      <c r="AO22" s="35">
        <f>MACD!AO22-시그널!AO22</f>
        <v>1.4346698125675657E-3</v>
      </c>
      <c r="AP22" s="28">
        <f>외인!AP22/10000</f>
        <v>9.8200640000000003</v>
      </c>
      <c r="AQ22" s="35">
        <f>MACD!AQ22-시그널!AQ22</f>
        <v>-5.4654083190548751E-5</v>
      </c>
      <c r="AR22" s="28">
        <f>외인!AR22/10000</f>
        <v>2.5617860000000001</v>
      </c>
      <c r="AS22" s="35">
        <f>MACD!AS22-시그널!AS22</f>
        <v>5.1465519104913532E-4</v>
      </c>
      <c r="AT22" s="28">
        <f>외인!AT22/10000</f>
        <v>7.7709699999999993</v>
      </c>
      <c r="AU22" s="35">
        <f>MACD!AU22-시그널!AU22</f>
        <v>4.689335758160449E-5</v>
      </c>
      <c r="AV22" s="28">
        <f>외인!AV22/10000</f>
        <v>4.902139</v>
      </c>
      <c r="AW22" s="35">
        <f>MACD!AW22-시그널!AW22</f>
        <v>-4.1980294945357191E-4</v>
      </c>
      <c r="AX22" s="28">
        <f>외인!AX22/10000</f>
        <v>4.5242309999999994</v>
      </c>
      <c r="AY22" s="35">
        <f>MACD!AY22-시그널!AY22</f>
        <v>4.8035798378230914E-4</v>
      </c>
      <c r="AZ22" s="28">
        <f>외인!AZ22/10000</f>
        <v>175.46521200000001</v>
      </c>
      <c r="BA22" s="35">
        <f>MACD!BA22-시그널!BA22</f>
        <v>-5.9577394590511852E-4</v>
      </c>
      <c r="BB22" s="28">
        <f>외인!BB22/10000</f>
        <v>8.8668270000000007</v>
      </c>
      <c r="BC22" s="35">
        <f>MACD!BC22-시그널!BC22</f>
        <v>6.2784398360002836E-5</v>
      </c>
      <c r="BD22" s="28">
        <f>외인!BD22/10000</f>
        <v>4.7802769999999999</v>
      </c>
      <c r="BE22" s="35">
        <f>MACD!BE22-시그널!BE22</f>
        <v>1.0240558426506347E-3</v>
      </c>
      <c r="BF22" s="28">
        <f>외인!BF22/10000</f>
        <v>0</v>
      </c>
      <c r="BG22" s="35" t="e">
        <f>MACD!BG22-시그널!BG22</f>
        <v>#DIV/0!</v>
      </c>
      <c r="BH22" s="28">
        <f>외인!BH22/10000</f>
        <v>7.9352029999999996</v>
      </c>
      <c r="BI22" s="35">
        <f>MACD!BI22-시그널!BI22</f>
        <v>-8.1677275781996792E-5</v>
      </c>
      <c r="BJ22" s="28">
        <f>외인!BJ22/10000</f>
        <v>11.466096</v>
      </c>
      <c r="BK22" s="35">
        <f>MACD!BK22-시그널!BK22</f>
        <v>-1.1429524575307692E-3</v>
      </c>
      <c r="BL22" s="28">
        <f>외인!BL22/10000</f>
        <v>4.9757389999999999</v>
      </c>
      <c r="BM22" s="35">
        <f>MACD!BM22-시그널!BM22</f>
        <v>-4.8502078659047642E-4</v>
      </c>
      <c r="BN22" s="28">
        <f>외인!BN22/10000</f>
        <v>4.5313400000000001</v>
      </c>
      <c r="BO22" s="35">
        <f>MACD!BO22-시그널!BO22</f>
        <v>-1.0253581354369699E-4</v>
      </c>
      <c r="BP22" s="28">
        <f>외인!BP22/10000</f>
        <v>5.5383550000000001</v>
      </c>
      <c r="BQ22" s="35">
        <f>MACD!BQ22-시그널!BQ22</f>
        <v>-7.7852694387621594E-5</v>
      </c>
      <c r="BR22" s="28">
        <f>외인!BR22/10000</f>
        <v>22.335511999999998</v>
      </c>
      <c r="BS22" s="35">
        <f>MACD!BS22-시그널!BS22</f>
        <v>-9.4475117059995384E-5</v>
      </c>
      <c r="BT22" s="28">
        <f>외인!BT22/10000</f>
        <v>167.30683400000001</v>
      </c>
      <c r="BU22" s="35">
        <f>MACD!BU22-시그널!BU22</f>
        <v>-6.184808828799468E-4</v>
      </c>
      <c r="BV22" s="28">
        <f>외인!BV22/10000</f>
        <v>33.135111000000002</v>
      </c>
      <c r="BW22" s="35">
        <f>MACD!BW22-시그널!BW22</f>
        <v>-2.5289933229764264E-4</v>
      </c>
      <c r="BX22" s="28">
        <f>외인!BX22/10000</f>
        <v>7.4163329999999998</v>
      </c>
      <c r="BY22" s="35">
        <f>MACD!BY22-시그널!BY22</f>
        <v>5.1430497630838411E-4</v>
      </c>
      <c r="BZ22" s="28">
        <f>외인!BZ22/10000</f>
        <v>24.582998999999997</v>
      </c>
      <c r="CA22" s="35">
        <f>MACD!CA22-시그널!CA22</f>
        <v>1.0559325221349341E-3</v>
      </c>
      <c r="CB22" s="28">
        <f>외인!CB22/10000</f>
        <v>1.4651479999999999</v>
      </c>
      <c r="CC22" s="35">
        <f>MACD!CC22-시그널!CC22</f>
        <v>2.4756725452883244E-4</v>
      </c>
      <c r="CD22" s="28">
        <f>외인!CD22/10000</f>
        <v>3.554068</v>
      </c>
      <c r="CE22" s="35">
        <f>MACD!CE22-시그널!CE22</f>
        <v>-5.0735014933642858E-4</v>
      </c>
      <c r="CF22" s="28">
        <f>외인!CF22/10000</f>
        <v>2.3757709999999999</v>
      </c>
      <c r="CG22" s="35">
        <f>MACD!CG22-시그널!CG22</f>
        <v>-6.0255552666827665E-4</v>
      </c>
      <c r="CH22" s="28">
        <f>외인!CH22/10000</f>
        <v>6.8732440000000006</v>
      </c>
      <c r="CI22" s="35">
        <f>MACD!CI22-시그널!CI22</f>
        <v>-2.5560854635652767E-4</v>
      </c>
      <c r="CJ22" s="28">
        <f>외인!CJ22/10000</f>
        <v>38.328440999999998</v>
      </c>
      <c r="CK22" s="35">
        <f>MACD!CK22-시그널!CK22</f>
        <v>-9.9352660151030793E-4</v>
      </c>
      <c r="CL22" s="28">
        <f>외인!CL22/10000</f>
        <v>22.672470999999998</v>
      </c>
      <c r="CM22" s="35">
        <f>MACD!CM22-시그널!CM22</f>
        <v>-4.563947872115499E-5</v>
      </c>
      <c r="CN22" s="28">
        <f>외인!CN22/10000</f>
        <v>10.35332</v>
      </c>
      <c r="CO22" s="35">
        <f>MACD!CO22-시그널!CO22</f>
        <v>-2.0719563111640832E-4</v>
      </c>
      <c r="CP22" s="28">
        <f>외인!CP22/10000</f>
        <v>8.922777</v>
      </c>
      <c r="CQ22" s="35">
        <f>MACD!CQ22-시그널!CQ22</f>
        <v>6.1230484892988997E-5</v>
      </c>
      <c r="CR22" s="28">
        <f>외인!CR22/10000</f>
        <v>17.313337000000001</v>
      </c>
      <c r="CS22" s="35">
        <f>MACD!CS22-시그널!CS22</f>
        <v>-1.3364505963160273E-3</v>
      </c>
      <c r="CT22" s="28">
        <f>외인!CT22/10000</f>
        <v>9.1287160000000007</v>
      </c>
      <c r="CU22" s="35">
        <f>MACD!CU22-시그널!CU22</f>
        <v>-3.0400076642507826E-4</v>
      </c>
      <c r="CV22" s="28">
        <f>외인!CV22/10000</f>
        <v>167.30683400000001</v>
      </c>
      <c r="CW22" s="35">
        <f>MACD!CW22-시그널!CW22</f>
        <v>-6.184808828799468E-4</v>
      </c>
      <c r="CX22" s="28">
        <f>외인!CX22/10000</f>
        <v>18.904385999999999</v>
      </c>
      <c r="CY22" s="35">
        <f>MACD!CY22-시그널!CY22</f>
        <v>-5.6790309526630074E-4</v>
      </c>
      <c r="CZ22" s="28">
        <f>외인!CZ22/10000</f>
        <v>1.6224370000000001</v>
      </c>
      <c r="DA22" s="35">
        <f>MACD!DA22-시그널!DA22</f>
        <v>-2.9254115392210098E-4</v>
      </c>
      <c r="DB22" s="28">
        <f>외인!DB22/10000</f>
        <v>4.7802769999999999</v>
      </c>
      <c r="DC22" s="35">
        <f>MACD!DC22-시그널!DC22</f>
        <v>1.0240558426506347E-3</v>
      </c>
      <c r="DD22" s="28">
        <f>외인!DD22/10000</f>
        <v>0.86272000000000004</v>
      </c>
      <c r="DE22" s="35">
        <f>MACD!DE22-시그널!DE22</f>
        <v>1.9397461756052772E-4</v>
      </c>
      <c r="DF22" s="28">
        <f>외인!DF22/10000</f>
        <v>5.5800650000000003</v>
      </c>
      <c r="DG22" s="35">
        <f>MACD!DG22-시그널!DG22</f>
        <v>6.6490699508722122E-4</v>
      </c>
      <c r="DH22" s="28">
        <f>외인!DH22/10000</f>
        <v>2.708345</v>
      </c>
      <c r="DI22" s="35">
        <f>MACD!DI22-시그널!DI22</f>
        <v>-5.6434100884135635E-4</v>
      </c>
      <c r="DJ22" s="28">
        <f>외인!DJ22/10000</f>
        <v>54.086256000000006</v>
      </c>
      <c r="DK22" s="35">
        <f>MACD!DK22-시그널!DK22</f>
        <v>-3.6100466297381544E-4</v>
      </c>
      <c r="DL22" s="28">
        <f>외인!DL22/10000</f>
        <v>7.6827259999999997</v>
      </c>
      <c r="DM22" s="35">
        <f>MACD!DM22-시그널!DM22</f>
        <v>-2.9357944246880918E-4</v>
      </c>
      <c r="DN22" s="28">
        <f>외인!DN22/10000</f>
        <v>167.30683400000001</v>
      </c>
      <c r="DO22" s="35">
        <f>MACD!DO22-시그널!DO22</f>
        <v>-6.184808828799468E-4</v>
      </c>
      <c r="DP22" s="28">
        <f>외인!DP22/10000</f>
        <v>7.777842999999999</v>
      </c>
      <c r="DQ22" s="35">
        <f>MACD!DQ22-시그널!DQ22</f>
        <v>-2.530697381168197E-3</v>
      </c>
      <c r="DR22" s="28">
        <f>외인!DR22/10000</f>
        <v>3.9269859999999999</v>
      </c>
      <c r="DS22" s="35">
        <f>MACD!DS22-시그널!DS22</f>
        <v>-7.0275247153247806E-4</v>
      </c>
      <c r="DT22" s="28">
        <f>외인!DT22/10000</f>
        <v>13.855727999999999</v>
      </c>
      <c r="DU22" s="35">
        <f>MACD!DU22-시그널!DU22</f>
        <v>-1.4674039601498062E-3</v>
      </c>
      <c r="DV22" s="28">
        <f>외인!DV22/10000</f>
        <v>3.4394169999999997</v>
      </c>
      <c r="DW22" s="35">
        <f>MACD!DW22-시그널!DW22</f>
        <v>-8.1319073602187375E-4</v>
      </c>
      <c r="DX22" s="28">
        <f>외인!DX22/10000</f>
        <v>9.6150889999999993</v>
      </c>
      <c r="DY22" s="35">
        <f>MACD!DY22-시그널!DY22</f>
        <v>-1.0081568968097151E-3</v>
      </c>
      <c r="DZ22" s="28">
        <f>외인!DZ22/10000</f>
        <v>1.0417799999999999</v>
      </c>
      <c r="EA22" s="35">
        <f>MACD!EA22-시그널!EA22</f>
        <v>-1.9800568398412343E-3</v>
      </c>
      <c r="EB22" s="28">
        <f>외인!EB22/10000</f>
        <v>1.4362440000000001</v>
      </c>
      <c r="EC22" s="35">
        <f>MACD!EC22-시그널!EC22</f>
        <v>-1.1838594417136006E-3</v>
      </c>
      <c r="ED22" s="28">
        <f>외인!ED22/10000</f>
        <v>1.048246</v>
      </c>
      <c r="EE22" s="35">
        <f>MACD!EE22-시그널!EE22</f>
        <v>2.4171822211165603E-6</v>
      </c>
      <c r="EF22" s="28">
        <f>외인!EF22/10000</f>
        <v>25.093049000000001</v>
      </c>
      <c r="EG22" s="35">
        <f>MACD!EG22-시그널!EG22</f>
        <v>-2.930201947263575E-4</v>
      </c>
      <c r="EH22" s="28">
        <f>외인!EH22/10000</f>
        <v>16.848464</v>
      </c>
      <c r="EI22" s="35">
        <f>MACD!EI22-시그널!EI22</f>
        <v>-2.5927066745242387E-4</v>
      </c>
      <c r="EJ22" s="28">
        <f>외인!EJ22/10000</f>
        <v>9.3362199999999991</v>
      </c>
      <c r="EK22" s="35">
        <f>MACD!EK22-시그널!EK22</f>
        <v>-4.1892761196884554E-4</v>
      </c>
      <c r="EL22" s="28">
        <f>외인!EL22/10000</f>
        <v>3.8008260000000003</v>
      </c>
      <c r="EM22" s="35">
        <f>MACD!EM22-시그널!EM22</f>
        <v>-4.875854549286005E-4</v>
      </c>
      <c r="EN22" s="28">
        <f>외인!EN22/10000</f>
        <v>3.9269859999999999</v>
      </c>
      <c r="EO22" s="35">
        <f>MACD!EO22-시그널!EO22</f>
        <v>-7.0275247153247806E-4</v>
      </c>
      <c r="EP22" s="28">
        <f>외인!EP22/10000</f>
        <v>14.003422</v>
      </c>
      <c r="EQ22" s="35">
        <f>MACD!EQ22-시그널!EQ22</f>
        <v>-3.139878415882166E-4</v>
      </c>
      <c r="ER22" s="28">
        <f>외인!ER22/10000</f>
        <v>1.1346240000000001</v>
      </c>
      <c r="ES22" s="35">
        <f>MACD!ES22-시그널!ES22</f>
        <v>-9.7237920479122846E-4</v>
      </c>
      <c r="ET22" s="28">
        <f>외인!ET22/10000</f>
        <v>9.8200640000000003</v>
      </c>
      <c r="EU22" s="35">
        <f>MACD!EU22-시그널!EU22</f>
        <v>-5.4654083190548751E-5</v>
      </c>
      <c r="EV22" s="28">
        <f>외인!EV22/10000</f>
        <v>4.6456470000000003</v>
      </c>
      <c r="EW22" s="35">
        <f>MACD!EW22-시그널!EW22</f>
        <v>8.366448809668265E-5</v>
      </c>
      <c r="EX22" s="28">
        <f>외인!EX22/10000</f>
        <v>4.2771300000000005</v>
      </c>
      <c r="EY22" s="35">
        <f>MACD!EY22-시그널!EY22</f>
        <v>3.6130425395209694E-5</v>
      </c>
    </row>
    <row r="23" spans="1:155">
      <c r="A23" s="27">
        <f>외인!A23</f>
        <v>46062</v>
      </c>
      <c r="B23" s="28">
        <f>외인!B23/10000</f>
        <v>424.74532300000004</v>
      </c>
      <c r="C23" s="35">
        <f>MACD!C23-시그널!C23</f>
        <v>-9.7105361556474429E-5</v>
      </c>
      <c r="D23" s="28">
        <f>외인!D23/10000</f>
        <v>61.836682999999994</v>
      </c>
      <c r="E23" s="35">
        <f>MACD!E23-시그널!E23</f>
        <v>-1.6571766784684407E-3</v>
      </c>
      <c r="F23" s="28">
        <f>외인!F23/10000</f>
        <v>175.83286999999999</v>
      </c>
      <c r="G23" s="35">
        <f>MACD!G23-시그널!G23</f>
        <v>-2.7878630360676139E-5</v>
      </c>
      <c r="H23" s="28">
        <f>외인!H23/10000</f>
        <v>28.622810999999999</v>
      </c>
      <c r="I23" s="35">
        <f>MACD!I23-시그널!I23</f>
        <v>-6.3172227605581702E-4</v>
      </c>
      <c r="J23" s="28">
        <f>외인!J23/10000</f>
        <v>4.079917</v>
      </c>
      <c r="K23" s="35">
        <f>MACD!K23-시그널!K23</f>
        <v>-1.7726375540431947E-3</v>
      </c>
      <c r="L23" s="28">
        <f>외인!L23/10000</f>
        <v>26.372439</v>
      </c>
      <c r="M23" s="35">
        <f>MACD!M23-시그널!M23</f>
        <v>-5.9550324509662859E-4</v>
      </c>
      <c r="N23" s="28">
        <f>외인!N23/10000</f>
        <v>23.160079</v>
      </c>
      <c r="O23" s="35">
        <f>MACD!O23-시그널!O23</f>
        <v>1.128686150726728E-3</v>
      </c>
      <c r="P23" s="28">
        <f>외인!P23/10000</f>
        <v>21.051864000000002</v>
      </c>
      <c r="Q23" s="35">
        <f>MACD!Q23-시그널!Q23</f>
        <v>-7.6099485521188533E-4</v>
      </c>
      <c r="R23" s="28">
        <f>외인!R23/10000</f>
        <v>14.144532</v>
      </c>
      <c r="S23" s="35">
        <f>MACD!S23-시그널!S23</f>
        <v>-1.5131488139943617E-3</v>
      </c>
      <c r="T23" s="28">
        <f>외인!T23/10000</f>
        <v>0.87669200000000003</v>
      </c>
      <c r="U23" s="35">
        <f>MACD!U23-시그널!U23</f>
        <v>2.8120307793634699E-4</v>
      </c>
      <c r="V23" s="28">
        <f>외인!V23/10000</f>
        <v>10.156247</v>
      </c>
      <c r="W23" s="35">
        <f>MACD!W23-시그널!W23</f>
        <v>-1.1925433470540096E-3</v>
      </c>
      <c r="X23" s="28">
        <f>외인!X23/10000</f>
        <v>172.23790299999999</v>
      </c>
      <c r="Y23" s="35">
        <f>MACD!Y23-시그널!Y23</f>
        <v>-4.6567565133868094E-4</v>
      </c>
      <c r="Z23" s="28">
        <f>외인!Z23/10000</f>
        <v>4.7698650000000002</v>
      </c>
      <c r="AA23" s="35">
        <f>MACD!AA23-시그널!AA23</f>
        <v>8.1488488851286819E-5</v>
      </c>
      <c r="AB23" s="28">
        <f>외인!AB23/10000</f>
        <v>20.676288</v>
      </c>
      <c r="AC23" s="35">
        <f>MACD!AC23-시그널!AC23</f>
        <v>5.4667588451727121E-6</v>
      </c>
      <c r="AD23" s="28">
        <f>외인!AD23/10000</f>
        <v>1.9847110000000001</v>
      </c>
      <c r="AE23" s="35">
        <f>MACD!AE23-시그널!AE23</f>
        <v>4.7763882857552157E-4</v>
      </c>
      <c r="AF23" s="28">
        <f>외인!AF23/10000</f>
        <v>2.3698330000000003</v>
      </c>
      <c r="AG23" s="35">
        <f>MACD!AG23-시그널!AG23</f>
        <v>1.3819216845194237E-4</v>
      </c>
      <c r="AH23" s="28">
        <f>외인!AH23/10000</f>
        <v>19.429245999999999</v>
      </c>
      <c r="AI23" s="35">
        <f>MACD!AI23-시그널!AI23</f>
        <v>-3.1196909907330381E-6</v>
      </c>
      <c r="AJ23" s="28">
        <f>외인!AJ23/10000</f>
        <v>12.471517</v>
      </c>
      <c r="AK23" s="35">
        <f>MACD!AK23-시그널!AK23</f>
        <v>-1.9479964024005456E-3</v>
      </c>
      <c r="AL23" s="28">
        <f>외인!AL23/10000</f>
        <v>9.0516300000000012</v>
      </c>
      <c r="AM23" s="35">
        <f>MACD!AM23-시그널!AM23</f>
        <v>3.7150327410525653E-4</v>
      </c>
      <c r="AN23" s="28">
        <f>외인!AN23/10000</f>
        <v>16.061415</v>
      </c>
      <c r="AO23" s="35">
        <f>MACD!AO23-시그널!AO23</f>
        <v>1.423864132276111E-3</v>
      </c>
      <c r="AP23" s="28">
        <f>외인!AP23/10000</f>
        <v>10.681158</v>
      </c>
      <c r="AQ23" s="35">
        <f>MACD!AQ23-시그널!AQ23</f>
        <v>2.094847493623259E-4</v>
      </c>
      <c r="AR23" s="28">
        <f>외인!AR23/10000</f>
        <v>2.6064289999999999</v>
      </c>
      <c r="AS23" s="35">
        <f>MACD!AS23-시그널!AS23</f>
        <v>6.5842288436870899E-4</v>
      </c>
      <c r="AT23" s="28">
        <f>외인!AT23/10000</f>
        <v>8.0423439999999999</v>
      </c>
      <c r="AU23" s="35">
        <f>MACD!AU23-시그널!AU23</f>
        <v>6.1798040221727973E-5</v>
      </c>
      <c r="AV23" s="28">
        <f>외인!AV23/10000</f>
        <v>5.0214669999999995</v>
      </c>
      <c r="AW23" s="35">
        <f>MACD!AW23-시그널!AW23</f>
        <v>-2.4408788465400395E-4</v>
      </c>
      <c r="AX23" s="28">
        <f>외인!AX23/10000</f>
        <v>4.6893510000000003</v>
      </c>
      <c r="AY23" s="35">
        <f>MACD!AY23-시그널!AY23</f>
        <v>4.9736680142880218E-4</v>
      </c>
      <c r="AZ23" s="28">
        <f>외인!AZ23/10000</f>
        <v>184.37538500000002</v>
      </c>
      <c r="BA23" s="35">
        <f>MACD!BA23-시그널!BA23</f>
        <v>-4.197058856069899E-4</v>
      </c>
      <c r="BB23" s="28">
        <f>외인!BB23/10000</f>
        <v>9.1641449999999995</v>
      </c>
      <c r="BC23" s="35">
        <f>MACD!BC23-시그널!BC23</f>
        <v>5.9629272343083857E-5</v>
      </c>
      <c r="BD23" s="28">
        <f>외인!BD23/10000</f>
        <v>4.9337339999999994</v>
      </c>
      <c r="BE23" s="35">
        <f>MACD!BE23-시그널!BE23</f>
        <v>1.1004942480017767E-3</v>
      </c>
      <c r="BF23" s="28">
        <f>외인!BF23/10000</f>
        <v>0</v>
      </c>
      <c r="BG23" s="35" t="e">
        <f>MACD!BG23-시그널!BG23</f>
        <v>#DIV/0!</v>
      </c>
      <c r="BH23" s="28">
        <f>외인!BH23/10000</f>
        <v>8.2973320000000008</v>
      </c>
      <c r="BI23" s="35">
        <f>MACD!BI23-시그널!BI23</f>
        <v>2.2317265505988383E-4</v>
      </c>
      <c r="BJ23" s="28">
        <f>외인!BJ23/10000</f>
        <v>11.832580999999999</v>
      </c>
      <c r="BK23" s="35">
        <f>MACD!BK23-시그널!BK23</f>
        <v>-1.0558081653188047E-3</v>
      </c>
      <c r="BL23" s="28">
        <f>외인!BL23/10000</f>
        <v>5.158881</v>
      </c>
      <c r="BM23" s="35">
        <f>MACD!BM23-시그널!BM23</f>
        <v>-4.3538715700293048E-4</v>
      </c>
      <c r="BN23" s="28">
        <f>외인!BN23/10000</f>
        <v>4.5989409999999999</v>
      </c>
      <c r="BO23" s="35">
        <f>MACD!BO23-시그널!BO23</f>
        <v>1.9315868044714548E-4</v>
      </c>
      <c r="BP23" s="28">
        <f>외인!BP23/10000</f>
        <v>5.7353300000000003</v>
      </c>
      <c r="BQ23" s="35">
        <f>MACD!BQ23-시그널!BQ23</f>
        <v>-2.9409500507973092E-5</v>
      </c>
      <c r="BR23" s="28">
        <f>외인!BR23/10000</f>
        <v>23.789631</v>
      </c>
      <c r="BS23" s="35">
        <f>MACD!BS23-시그널!BS23</f>
        <v>8.5707795002272914E-5</v>
      </c>
      <c r="BT23" s="28">
        <f>외인!BT23/10000</f>
        <v>176.00164099999998</v>
      </c>
      <c r="BU23" s="35">
        <f>MACD!BU23-시그널!BU23</f>
        <v>-4.4691652191395509E-4</v>
      </c>
      <c r="BV23" s="28">
        <f>외인!BV23/10000</f>
        <v>34.776215000000001</v>
      </c>
      <c r="BW23" s="35">
        <f>MACD!BW23-시그널!BW23</f>
        <v>-2.0011300569676234E-4</v>
      </c>
      <c r="BX23" s="28">
        <f>외인!BX23/10000</f>
        <v>7.5847699999999998</v>
      </c>
      <c r="BY23" s="35">
        <f>MACD!BY23-시그널!BY23</f>
        <v>5.9458847372015756E-4</v>
      </c>
      <c r="BZ23" s="28">
        <f>외인!BZ23/10000</f>
        <v>25.113045</v>
      </c>
      <c r="CA23" s="35">
        <f>MACD!CA23-시그널!CA23</f>
        <v>1.0466862485563359E-3</v>
      </c>
      <c r="CB23" s="28">
        <f>외인!CB23/10000</f>
        <v>1.474078</v>
      </c>
      <c r="CC23" s="35">
        <f>MACD!CC23-시그널!CC23</f>
        <v>2.5904957481026278E-4</v>
      </c>
      <c r="CD23" s="28">
        <f>외인!CD23/10000</f>
        <v>3.7139739999999999</v>
      </c>
      <c r="CE23" s="35">
        <f>MACD!CE23-시그널!CE23</f>
        <v>-4.3475264270425971E-4</v>
      </c>
      <c r="CF23" s="28">
        <f>외인!CF23/10000</f>
        <v>2.4488090000000002</v>
      </c>
      <c r="CG23" s="35">
        <f>MACD!CG23-시그널!CG23</f>
        <v>-7.0663672366489522E-4</v>
      </c>
      <c r="CH23" s="28">
        <f>외인!CH23/10000</f>
        <v>7.0536389999999995</v>
      </c>
      <c r="CI23" s="35">
        <f>MACD!CI23-시그널!CI23</f>
        <v>-1.5688054320136418E-4</v>
      </c>
      <c r="CJ23" s="28">
        <f>외인!CJ23/10000</f>
        <v>39.654223999999999</v>
      </c>
      <c r="CK23" s="35">
        <f>MACD!CK23-시그널!CK23</f>
        <v>-9.9006145875310623E-4</v>
      </c>
      <c r="CL23" s="28">
        <f>외인!CL23/10000</f>
        <v>23.167096000000001</v>
      </c>
      <c r="CM23" s="35">
        <f>MACD!CM23-시그널!CM23</f>
        <v>-1.2386547637897649E-5</v>
      </c>
      <c r="CN23" s="28">
        <f>외인!CN23/10000</f>
        <v>10.988638</v>
      </c>
      <c r="CO23" s="35">
        <f>MACD!CO23-시그널!CO23</f>
        <v>-2.2025912530640367E-4</v>
      </c>
      <c r="CP23" s="28">
        <f>외인!CP23/10000</f>
        <v>9.2218590000000003</v>
      </c>
      <c r="CQ23" s="35">
        <f>MACD!CQ23-시그널!CQ23</f>
        <v>5.8615873761979064E-5</v>
      </c>
      <c r="CR23" s="28">
        <f>외인!CR23/10000</f>
        <v>17.606479</v>
      </c>
      <c r="CS23" s="35">
        <f>MACD!CS23-시그널!CS23</f>
        <v>-1.3997944241083459E-3</v>
      </c>
      <c r="CT23" s="28">
        <f>외인!CT23/10000</f>
        <v>9.5624690000000001</v>
      </c>
      <c r="CU23" s="35">
        <f>MACD!CU23-시그널!CU23</f>
        <v>-2.8810740935655995E-4</v>
      </c>
      <c r="CV23" s="28">
        <f>외인!CV23/10000</f>
        <v>176.00164099999998</v>
      </c>
      <c r="CW23" s="35">
        <f>MACD!CW23-시그널!CW23</f>
        <v>-4.4691652191395509E-4</v>
      </c>
      <c r="CX23" s="28">
        <f>외인!CX23/10000</f>
        <v>19.565245000000001</v>
      </c>
      <c r="CY23" s="35">
        <f>MACD!CY23-시그널!CY23</f>
        <v>-4.4603652155725043E-4</v>
      </c>
      <c r="CZ23" s="28">
        <f>외인!CZ23/10000</f>
        <v>1.7008639999999999</v>
      </c>
      <c r="DA23" s="35">
        <f>MACD!DA23-시그널!DA23</f>
        <v>-7.731160767013431E-5</v>
      </c>
      <c r="DB23" s="28">
        <f>외인!DB23/10000</f>
        <v>4.9337339999999994</v>
      </c>
      <c r="DC23" s="35">
        <f>MACD!DC23-시그널!DC23</f>
        <v>1.1004942480017767E-3</v>
      </c>
      <c r="DD23" s="28">
        <f>외인!DD23/10000</f>
        <v>0.87669200000000003</v>
      </c>
      <c r="DE23" s="35">
        <f>MACD!DE23-시그널!DE23</f>
        <v>2.8120307793634699E-4</v>
      </c>
      <c r="DF23" s="28">
        <f>외인!DF23/10000</f>
        <v>5.6974870000000006</v>
      </c>
      <c r="DG23" s="35">
        <f>MACD!DG23-시그널!DG23</f>
        <v>7.5008457085472572E-4</v>
      </c>
      <c r="DH23" s="28">
        <f>외인!DH23/10000</f>
        <v>2.8552439999999999</v>
      </c>
      <c r="DI23" s="35">
        <f>MACD!DI23-시그널!DI23</f>
        <v>-4.9453493557356397E-4</v>
      </c>
      <c r="DJ23" s="28">
        <f>외인!DJ23/10000</f>
        <v>56.175699000000002</v>
      </c>
      <c r="DK23" s="35">
        <f>MACD!DK23-시그널!DK23</f>
        <v>-2.7732059767696207E-4</v>
      </c>
      <c r="DL23" s="28">
        <f>외인!DL23/10000</f>
        <v>8.2957889999999992</v>
      </c>
      <c r="DM23" s="35">
        <f>MACD!DM23-시그널!DM23</f>
        <v>-2.7505270668757014E-4</v>
      </c>
      <c r="DN23" s="28">
        <f>외인!DN23/10000</f>
        <v>176.00164099999998</v>
      </c>
      <c r="DO23" s="35">
        <f>MACD!DO23-시그널!DO23</f>
        <v>-4.4691652191395509E-4</v>
      </c>
      <c r="DP23" s="28">
        <f>외인!DP23/10000</f>
        <v>8.1795399999999994</v>
      </c>
      <c r="DQ23" s="35">
        <f>MACD!DQ23-시그널!DQ23</f>
        <v>-2.4355675674256581E-3</v>
      </c>
      <c r="DR23" s="28">
        <f>외인!DR23/10000</f>
        <v>4.2456559999999994</v>
      </c>
      <c r="DS23" s="35">
        <f>MACD!DS23-시그널!DS23</f>
        <v>-3.9638308426098094E-4</v>
      </c>
      <c r="DT23" s="28">
        <f>외인!DT23/10000</f>
        <v>14.144532</v>
      </c>
      <c r="DU23" s="35">
        <f>MACD!DU23-시그널!DU23</f>
        <v>-1.5131488139943617E-3</v>
      </c>
      <c r="DV23" s="28">
        <f>외인!DV23/10000</f>
        <v>3.4440779999999998</v>
      </c>
      <c r="DW23" s="35">
        <f>MACD!DW23-시그널!DW23</f>
        <v>-9.4595180011689396E-4</v>
      </c>
      <c r="DX23" s="28">
        <f>외인!DX23/10000</f>
        <v>10.156247</v>
      </c>
      <c r="DY23" s="35">
        <f>MACD!DY23-시그널!DY23</f>
        <v>-1.1925433470540096E-3</v>
      </c>
      <c r="DZ23" s="28">
        <f>외인!DZ23/10000</f>
        <v>1.0867799999999999</v>
      </c>
      <c r="EA23" s="35">
        <f>MACD!EA23-시그널!EA23</f>
        <v>-1.9855536522106233E-3</v>
      </c>
      <c r="EB23" s="28">
        <f>외인!EB23/10000</f>
        <v>1.4924580000000001</v>
      </c>
      <c r="EC23" s="35">
        <f>MACD!EC23-시그널!EC23</f>
        <v>-1.1116630125502056E-3</v>
      </c>
      <c r="ED23" s="28">
        <f>외인!ED23/10000</f>
        <v>1.0775459999999999</v>
      </c>
      <c r="EE23" s="35">
        <f>MACD!EE23-시그널!EE23</f>
        <v>3.1490915589035807E-5</v>
      </c>
      <c r="EF23" s="28">
        <f>외인!EF23/10000</f>
        <v>25.886642999999999</v>
      </c>
      <c r="EG23" s="35">
        <f>MACD!EG23-시그널!EG23</f>
        <v>-3.0042170420375427E-4</v>
      </c>
      <c r="EH23" s="28">
        <f>외인!EH23/10000</f>
        <v>18.108805</v>
      </c>
      <c r="EI23" s="35">
        <f>MACD!EI23-시그널!EI23</f>
        <v>-1.6880509601572283E-4</v>
      </c>
      <c r="EJ23" s="28">
        <f>외인!EJ23/10000</f>
        <v>9.796107000000001</v>
      </c>
      <c r="EK23" s="35">
        <f>MACD!EK23-시그널!EK23</f>
        <v>-2.2414343255156238E-4</v>
      </c>
      <c r="EL23" s="28">
        <f>외인!EL23/10000</f>
        <v>3.9631379999999998</v>
      </c>
      <c r="EM23" s="35">
        <f>MACD!EM23-시그널!EM23</f>
        <v>-4.2375614984358162E-4</v>
      </c>
      <c r="EN23" s="28">
        <f>외인!EN23/10000</f>
        <v>4.2456559999999994</v>
      </c>
      <c r="EO23" s="35">
        <f>MACD!EO23-시그널!EO23</f>
        <v>-3.9638308426098094E-4</v>
      </c>
      <c r="EP23" s="28">
        <f>외인!EP23/10000</f>
        <v>14.354039999999999</v>
      </c>
      <c r="EQ23" s="35">
        <f>MACD!EQ23-시그널!EQ23</f>
        <v>-2.9901949921204212E-4</v>
      </c>
      <c r="ER23" s="28">
        <f>외인!ER23/10000</f>
        <v>1.1870810000000001</v>
      </c>
      <c r="ES23" s="35">
        <f>MACD!ES23-시그널!ES23</f>
        <v>-9.7180665501396513E-4</v>
      </c>
      <c r="ET23" s="28">
        <f>외인!ET23/10000</f>
        <v>10.681158</v>
      </c>
      <c r="EU23" s="35">
        <f>MACD!EU23-시그널!EU23</f>
        <v>2.094847493623259E-4</v>
      </c>
      <c r="EV23" s="28">
        <f>외인!EV23/10000</f>
        <v>4.7698650000000002</v>
      </c>
      <c r="EW23" s="35">
        <f>MACD!EW23-시그널!EW23</f>
        <v>8.1488488851286819E-5</v>
      </c>
      <c r="EX23" s="28">
        <f>외인!EX23/10000</f>
        <v>4.451994</v>
      </c>
      <c r="EY23" s="35">
        <f>MACD!EY23-시그널!EY23</f>
        <v>3.1856289242990481E-5</v>
      </c>
    </row>
    <row r="24" spans="1:155">
      <c r="A24" s="27">
        <f>외인!A24</f>
        <v>46063</v>
      </c>
      <c r="B24" s="28">
        <f>외인!B24/10000</f>
        <v>425.04379999999998</v>
      </c>
      <c r="C24" s="35">
        <f>MACD!C24-시그널!C24</f>
        <v>-4.5528556769949618E-5</v>
      </c>
      <c r="D24" s="28">
        <f>외인!D24/10000</f>
        <v>61.142598999999997</v>
      </c>
      <c r="E24" s="35">
        <f>MACD!E24-시그널!E24</f>
        <v>-1.7235065084423833E-3</v>
      </c>
      <c r="F24" s="28">
        <f>외인!F24/10000</f>
        <v>176.71266799999998</v>
      </c>
      <c r="G24" s="35">
        <f>MACD!G24-시그널!G24</f>
        <v>-6.8200907071312109E-6</v>
      </c>
      <c r="H24" s="28">
        <f>외인!H24/10000</f>
        <v>28.529234999999996</v>
      </c>
      <c r="I24" s="35">
        <f>MACD!I24-시그널!I24</f>
        <v>-5.039451384262093E-4</v>
      </c>
      <c r="J24" s="28">
        <f>외인!J24/10000</f>
        <v>4.1101529999999995</v>
      </c>
      <c r="K24" s="35">
        <f>MACD!K24-시그널!K24</f>
        <v>-1.2372934018298832E-3</v>
      </c>
      <c r="L24" s="28">
        <f>외인!L24/10000</f>
        <v>26.304145000000002</v>
      </c>
      <c r="M24" s="35">
        <f>MACD!M24-시그널!M24</f>
        <v>-4.8770961088538114E-4</v>
      </c>
      <c r="N24" s="28">
        <f>외인!N24/10000</f>
        <v>23.465679999999999</v>
      </c>
      <c r="O24" s="35">
        <f>MACD!O24-시그널!O24</f>
        <v>1.0453054222942962E-3</v>
      </c>
      <c r="P24" s="28">
        <f>외인!P24/10000</f>
        <v>21.070829</v>
      </c>
      <c r="Q24" s="35">
        <f>MACD!Q24-시그널!Q24</f>
        <v>-7.4282184696560297E-4</v>
      </c>
      <c r="R24" s="28">
        <f>외인!R24/10000</f>
        <v>14.283382000000001</v>
      </c>
      <c r="S24" s="35">
        <f>MACD!S24-시그널!S24</f>
        <v>-1.3773389855031297E-3</v>
      </c>
      <c r="T24" s="28">
        <f>외인!T24/10000</f>
        <v>0.88792700000000002</v>
      </c>
      <c r="U24" s="35">
        <f>MACD!U24-시그널!U24</f>
        <v>3.9319662343853908E-4</v>
      </c>
      <c r="V24" s="28">
        <f>외인!V24/10000</f>
        <v>9.7862469999999995</v>
      </c>
      <c r="W24" s="35">
        <f>MACD!W24-시그널!W24</f>
        <v>-1.4005122126103276E-3</v>
      </c>
      <c r="X24" s="28">
        <f>외인!X24/10000</f>
        <v>170.72988799999999</v>
      </c>
      <c r="Y24" s="35">
        <f>MACD!Y24-시그널!Y24</f>
        <v>-3.7117443212421482E-4</v>
      </c>
      <c r="Z24" s="28">
        <f>외인!Z24/10000</f>
        <v>4.8464780000000003</v>
      </c>
      <c r="AA24" s="35">
        <f>MACD!AA24-시그널!AA24</f>
        <v>8.2967689191738598E-5</v>
      </c>
      <c r="AB24" s="28">
        <f>외인!AB24/10000</f>
        <v>21.330983</v>
      </c>
      <c r="AC24" s="35">
        <f>MACD!AC24-시그널!AC24</f>
        <v>6.5496876758476975E-6</v>
      </c>
      <c r="AD24" s="28">
        <f>외인!AD24/10000</f>
        <v>2.0751729999999999</v>
      </c>
      <c r="AE24" s="35">
        <f>MACD!AE24-시그널!AE24</f>
        <v>8.2873588899512766E-4</v>
      </c>
      <c r="AF24" s="28">
        <f>외인!AF24/10000</f>
        <v>2.4575309999999999</v>
      </c>
      <c r="AG24" s="35">
        <f>MACD!AG24-시그널!AG24</f>
        <v>1.386241825803656E-4</v>
      </c>
      <c r="AH24" s="28">
        <f>외인!AH24/10000</f>
        <v>19.247456</v>
      </c>
      <c r="AI24" s="35">
        <f>MACD!AI24-시그널!AI24</f>
        <v>-7.8067485103409831E-5</v>
      </c>
      <c r="AJ24" s="28">
        <f>외인!AJ24/10000</f>
        <v>12.64513</v>
      </c>
      <c r="AK24" s="35">
        <f>MACD!AK24-시그널!AK24</f>
        <v>-1.7501023070002832E-3</v>
      </c>
      <c r="AL24" s="28">
        <f>외인!AL24/10000</f>
        <v>9.2918749999999992</v>
      </c>
      <c r="AM24" s="35">
        <f>MACD!AM24-시그널!AM24</f>
        <v>3.6448150024001363E-4</v>
      </c>
      <c r="AN24" s="28">
        <f>외인!AN24/10000</f>
        <v>16.150789000000003</v>
      </c>
      <c r="AO24" s="35">
        <f>MACD!AO24-시그널!AO24</f>
        <v>1.3137168617574357E-3</v>
      </c>
      <c r="AP24" s="28">
        <f>외인!AP24/10000</f>
        <v>10.541803</v>
      </c>
      <c r="AQ24" s="35">
        <f>MACD!AQ24-시그널!AQ24</f>
        <v>1.6359384021437173E-4</v>
      </c>
      <c r="AR24" s="28">
        <f>외인!AR24/10000</f>
        <v>2.6726999999999999</v>
      </c>
      <c r="AS24" s="35">
        <f>MACD!AS24-시그널!AS24</f>
        <v>9.8437063077762808E-4</v>
      </c>
      <c r="AT24" s="28">
        <f>외인!AT24/10000</f>
        <v>8.3630119999999994</v>
      </c>
      <c r="AU24" s="35">
        <f>MACD!AU24-시그널!AU24</f>
        <v>1.6395755681839543E-4</v>
      </c>
      <c r="AV24" s="28">
        <f>외인!AV24/10000</f>
        <v>5.1283339999999997</v>
      </c>
      <c r="AW24" s="35">
        <f>MACD!AW24-시그널!AW24</f>
        <v>-5.0329308823009481E-5</v>
      </c>
      <c r="AX24" s="28">
        <f>외인!AX24/10000</f>
        <v>4.7245559999999998</v>
      </c>
      <c r="AY24" s="35">
        <f>MACD!AY24-시그널!AY24</f>
        <v>4.393217529264174E-4</v>
      </c>
      <c r="AZ24" s="28">
        <f>외인!AZ24/10000</f>
        <v>182.97161399999999</v>
      </c>
      <c r="BA24" s="35">
        <f>MACD!BA24-시그널!BA24</f>
        <v>-3.3042123933938611E-4</v>
      </c>
      <c r="BB24" s="28">
        <f>외인!BB24/10000</f>
        <v>9.3657889999999995</v>
      </c>
      <c r="BC24" s="35">
        <f>MACD!BC24-시그널!BC24</f>
        <v>6.0806285788780065E-5</v>
      </c>
      <c r="BD24" s="28">
        <f>외인!BD24/10000</f>
        <v>4.7948500000000003</v>
      </c>
      <c r="BE24" s="35">
        <f>MACD!BE24-시그널!BE24</f>
        <v>1.0490746045037219E-3</v>
      </c>
      <c r="BF24" s="28">
        <f>외인!BF24/10000</f>
        <v>0</v>
      </c>
      <c r="BG24" s="35" t="e">
        <f>MACD!BG24-시그널!BG24</f>
        <v>#DIV/0!</v>
      </c>
      <c r="BH24" s="28">
        <f>외인!BH24/10000</f>
        <v>8.3046089999999992</v>
      </c>
      <c r="BI24" s="35">
        <f>MACD!BI24-시그널!BI24</f>
        <v>4.0349455845866561E-4</v>
      </c>
      <c r="BJ24" s="28">
        <f>외인!BJ24/10000</f>
        <v>11.804174</v>
      </c>
      <c r="BK24" s="35">
        <f>MACD!BK24-시그널!BK24</f>
        <v>-1.0206966108694641E-3</v>
      </c>
      <c r="BL24" s="28">
        <f>외인!BL24/10000</f>
        <v>5.1617800000000003</v>
      </c>
      <c r="BM24" s="35">
        <f>MACD!BM24-시그널!BM24</f>
        <v>-3.8346310868378643E-4</v>
      </c>
      <c r="BN24" s="28">
        <f>외인!BN24/10000</f>
        <v>4.6571610000000003</v>
      </c>
      <c r="BO24" s="35">
        <f>MACD!BO24-시그널!BO24</f>
        <v>4.3661102202994346E-4</v>
      </c>
      <c r="BP24" s="28">
        <f>외인!BP24/10000</f>
        <v>5.8211279999999999</v>
      </c>
      <c r="BQ24" s="35">
        <f>MACD!BQ24-시그널!BQ24</f>
        <v>-2.8705043901830082E-5</v>
      </c>
      <c r="BR24" s="28">
        <f>외인!BR24/10000</f>
        <v>23.617270999999999</v>
      </c>
      <c r="BS24" s="35">
        <f>MACD!BS24-시그널!BS24</f>
        <v>-5.4715858327619694E-6</v>
      </c>
      <c r="BT24" s="28">
        <f>외인!BT24/10000</f>
        <v>174.42326200000002</v>
      </c>
      <c r="BU24" s="35">
        <f>MACD!BU24-시그널!BU24</f>
        <v>-3.5881678183148906E-4</v>
      </c>
      <c r="BV24" s="28">
        <f>외인!BV24/10000</f>
        <v>34.164708000000005</v>
      </c>
      <c r="BW24" s="35">
        <f>MACD!BW24-시그널!BW24</f>
        <v>-2.8512506597620459E-4</v>
      </c>
      <c r="BX24" s="28">
        <f>외인!BX24/10000</f>
        <v>7.8290259999999998</v>
      </c>
      <c r="BY24" s="35">
        <f>MACD!BY24-시그널!BY24</f>
        <v>7.0751167783611089E-4</v>
      </c>
      <c r="BZ24" s="28">
        <f>외인!BZ24/10000</f>
        <v>25.442664000000001</v>
      </c>
      <c r="CA24" s="35">
        <f>MACD!CA24-시그널!CA24</f>
        <v>9.7604595771389174E-4</v>
      </c>
      <c r="CB24" s="28">
        <f>외인!CB24/10000</f>
        <v>1.4946429999999999</v>
      </c>
      <c r="CC24" s="35">
        <f>MACD!CC24-시그널!CC24</f>
        <v>2.9906185468162874E-4</v>
      </c>
      <c r="CD24" s="28">
        <f>외인!CD24/10000</f>
        <v>3.7447889999999999</v>
      </c>
      <c r="CE24" s="35">
        <f>MACD!CE24-시그널!CE24</f>
        <v>-3.1138120584917002E-4</v>
      </c>
      <c r="CF24" s="28">
        <f>외인!CF24/10000</f>
        <v>2.597925</v>
      </c>
      <c r="CG24" s="35">
        <f>MACD!CG24-시그널!CG24</f>
        <v>-4.6160950953946415E-4</v>
      </c>
      <c r="CH24" s="28">
        <f>외인!CH24/10000</f>
        <v>7.2017749999999996</v>
      </c>
      <c r="CI24" s="35">
        <f>MACD!CI24-시그널!CI24</f>
        <v>-3.7425269781118725E-5</v>
      </c>
      <c r="CJ24" s="28">
        <f>외인!CJ24/10000</f>
        <v>39.694253000000003</v>
      </c>
      <c r="CK24" s="35">
        <f>MACD!CK24-시그널!CK24</f>
        <v>-9.5661391827371232E-4</v>
      </c>
      <c r="CL24" s="28">
        <f>외인!CL24/10000</f>
        <v>23.854455999999999</v>
      </c>
      <c r="CM24" s="35">
        <f>MACD!CM24-시그널!CM24</f>
        <v>-1.0073662521554189E-5</v>
      </c>
      <c r="CN24" s="28">
        <f>외인!CN24/10000</f>
        <v>11.141743</v>
      </c>
      <c r="CO24" s="35">
        <f>MACD!CO24-시그널!CO24</f>
        <v>-2.2972530585968866E-4</v>
      </c>
      <c r="CP24" s="28">
        <f>외인!CP24/10000</f>
        <v>9.4264289999999988</v>
      </c>
      <c r="CQ24" s="35">
        <f>MACD!CQ24-시그널!CQ24</f>
        <v>6.0441979250565862E-5</v>
      </c>
      <c r="CR24" s="28">
        <f>외인!CR24/10000</f>
        <v>17.795632000000001</v>
      </c>
      <c r="CS24" s="35">
        <f>MACD!CS24-시그널!CS24</f>
        <v>-1.2846740234764781E-3</v>
      </c>
      <c r="CT24" s="28">
        <f>외인!CT24/10000</f>
        <v>9.4964580000000005</v>
      </c>
      <c r="CU24" s="35">
        <f>MACD!CU24-시그널!CU24</f>
        <v>-4.0869409610443097E-4</v>
      </c>
      <c r="CV24" s="28">
        <f>외인!CV24/10000</f>
        <v>174.42326200000002</v>
      </c>
      <c r="CW24" s="35">
        <f>MACD!CW24-시그널!CW24</f>
        <v>-3.5881678183148906E-4</v>
      </c>
      <c r="CX24" s="28">
        <f>외인!CX24/10000</f>
        <v>19.402814000000003</v>
      </c>
      <c r="CY24" s="35">
        <f>MACD!CY24-시그널!CY24</f>
        <v>-3.6423350123182118E-4</v>
      </c>
      <c r="CZ24" s="28">
        <f>외인!CZ24/10000</f>
        <v>1.691389</v>
      </c>
      <c r="DA24" s="35">
        <f>MACD!DA24-시그널!DA24</f>
        <v>5.9394580101228116E-5</v>
      </c>
      <c r="DB24" s="28">
        <f>외인!DB24/10000</f>
        <v>4.7948500000000003</v>
      </c>
      <c r="DC24" s="35">
        <f>MACD!DC24-시그널!DC24</f>
        <v>1.0490746045037219E-3</v>
      </c>
      <c r="DD24" s="28">
        <f>외인!DD24/10000</f>
        <v>0.88792700000000002</v>
      </c>
      <c r="DE24" s="35">
        <f>MACD!DE24-시그널!DE24</f>
        <v>3.9319662343853908E-4</v>
      </c>
      <c r="DF24" s="28">
        <f>외인!DF24/10000</f>
        <v>5.8761199999999993</v>
      </c>
      <c r="DG24" s="35">
        <f>MACD!DG24-시그널!DG24</f>
        <v>8.7658426526057687E-4</v>
      </c>
      <c r="DH24" s="28">
        <f>외인!DH24/10000</f>
        <v>2.8713889999999997</v>
      </c>
      <c r="DI24" s="35">
        <f>MACD!DI24-시그널!DI24</f>
        <v>-3.8001298709102599E-4</v>
      </c>
      <c r="DJ24" s="28">
        <f>외인!DJ24/10000</f>
        <v>55.396250000000002</v>
      </c>
      <c r="DK24" s="35">
        <f>MACD!DK24-시그널!DK24</f>
        <v>-3.3041204033996263E-4</v>
      </c>
      <c r="DL24" s="28">
        <f>외인!DL24/10000</f>
        <v>8.4251620000000003</v>
      </c>
      <c r="DM24" s="35">
        <f>MACD!DM24-시그널!DM24</f>
        <v>-2.7002599556278555E-4</v>
      </c>
      <c r="DN24" s="28">
        <f>외인!DN24/10000</f>
        <v>174.42326200000002</v>
      </c>
      <c r="DO24" s="35">
        <f>MACD!DO24-시그널!DO24</f>
        <v>-3.5881678183148906E-4</v>
      </c>
      <c r="DP24" s="28">
        <f>외인!DP24/10000</f>
        <v>8.071529</v>
      </c>
      <c r="DQ24" s="35">
        <f>MACD!DQ24-시그널!DQ24</f>
        <v>-2.3010824755115679E-3</v>
      </c>
      <c r="DR24" s="28">
        <f>외인!DR24/10000</f>
        <v>4.2930589999999995</v>
      </c>
      <c r="DS24" s="35">
        <f>MACD!DS24-시그널!DS24</f>
        <v>-2.2198612200768778E-5</v>
      </c>
      <c r="DT24" s="28">
        <f>외인!DT24/10000</f>
        <v>14.283382000000001</v>
      </c>
      <c r="DU24" s="35">
        <f>MACD!DU24-시그널!DU24</f>
        <v>-1.3773389855031297E-3</v>
      </c>
      <c r="DV24" s="28">
        <f>외인!DV24/10000</f>
        <v>3.4946620000000004</v>
      </c>
      <c r="DW24" s="35">
        <f>MACD!DW24-시그널!DW24</f>
        <v>-9.1455358286101815E-4</v>
      </c>
      <c r="DX24" s="28">
        <f>외인!DX24/10000</f>
        <v>9.7862469999999995</v>
      </c>
      <c r="DY24" s="35">
        <f>MACD!DY24-시그널!DY24</f>
        <v>-1.4005122126103276E-3</v>
      </c>
      <c r="DZ24" s="28">
        <f>외인!DZ24/10000</f>
        <v>1.097572</v>
      </c>
      <c r="EA24" s="35">
        <f>MACD!EA24-시그널!EA24</f>
        <v>-1.9731272314649079E-3</v>
      </c>
      <c r="EB24" s="28">
        <f>외인!EB24/10000</f>
        <v>1.512751</v>
      </c>
      <c r="EC24" s="35">
        <f>MACD!EC24-시그널!EC24</f>
        <v>-9.5368421328654045E-4</v>
      </c>
      <c r="ED24" s="28">
        <f>외인!ED24/10000</f>
        <v>1.0899559999999999</v>
      </c>
      <c r="EE24" s="35">
        <f>MACD!EE24-시그널!EE24</f>
        <v>9.9086919802895761E-5</v>
      </c>
      <c r="EF24" s="28">
        <f>외인!EF24/10000</f>
        <v>26.020778</v>
      </c>
      <c r="EG24" s="35">
        <f>MACD!EG24-시그널!EG24</f>
        <v>-2.9894024853257606E-4</v>
      </c>
      <c r="EH24" s="28">
        <f>외인!EH24/10000</f>
        <v>17.932828000000001</v>
      </c>
      <c r="EI24" s="35">
        <f>MACD!EI24-시그널!EI24</f>
        <v>-1.3985151537042583E-4</v>
      </c>
      <c r="EJ24" s="28">
        <f>외인!EJ24/10000</f>
        <v>10.012921</v>
      </c>
      <c r="EK24" s="35">
        <f>MACD!EK24-시그널!EK24</f>
        <v>1.548628786142035E-5</v>
      </c>
      <c r="EL24" s="28">
        <f>외인!EL24/10000</f>
        <v>3.9969449999999997</v>
      </c>
      <c r="EM24" s="35">
        <f>MACD!EM24-시그널!EM24</f>
        <v>-3.2108938083966882E-4</v>
      </c>
      <c r="EN24" s="28">
        <f>외인!EN24/10000</f>
        <v>4.2930589999999995</v>
      </c>
      <c r="EO24" s="35">
        <f>MACD!EO24-시그널!EO24</f>
        <v>-2.2198612200768778E-5</v>
      </c>
      <c r="EP24" s="28">
        <f>외인!EP24/10000</f>
        <v>13.901153000000001</v>
      </c>
      <c r="EQ24" s="35">
        <f>MACD!EQ24-시그널!EQ24</f>
        <v>-5.3537037267392044E-4</v>
      </c>
      <c r="ER24" s="28">
        <f>외인!ER24/10000</f>
        <v>1.1558010000000001</v>
      </c>
      <c r="ES24" s="35">
        <f>MACD!ES24-시그널!ES24</f>
        <v>-1.2737774638444644E-3</v>
      </c>
      <c r="ET24" s="28">
        <f>외인!ET24/10000</f>
        <v>10.541803</v>
      </c>
      <c r="EU24" s="35">
        <f>MACD!EU24-시그널!EU24</f>
        <v>1.6359384021437173E-4</v>
      </c>
      <c r="EV24" s="28">
        <f>외인!EV24/10000</f>
        <v>4.8464780000000003</v>
      </c>
      <c r="EW24" s="35">
        <f>MACD!EW24-시그널!EW24</f>
        <v>8.2967689191738598E-5</v>
      </c>
      <c r="EX24" s="28">
        <f>외인!EX24/10000</f>
        <v>4.5799510000000003</v>
      </c>
      <c r="EY24" s="35">
        <f>MACD!EY24-시그널!EY24</f>
        <v>3.3854204313882176E-5</v>
      </c>
    </row>
    <row r="25" spans="1:155">
      <c r="A25" s="27">
        <f>외인!A25</f>
        <v>46064</v>
      </c>
      <c r="B25" s="28">
        <f>외인!B25/10000</f>
        <v>429.273822</v>
      </c>
      <c r="C25" s="35">
        <f>MACD!C25-시그널!C25</f>
        <v>2.784705719490149E-6</v>
      </c>
      <c r="D25" s="28">
        <f>외인!D25/10000</f>
        <v>61.134287</v>
      </c>
      <c r="E25" s="35">
        <f>MACD!E25-시그널!E25</f>
        <v>-1.6371325382672397E-3</v>
      </c>
      <c r="F25" s="28">
        <f>외인!F25/10000</f>
        <v>179.98468400000002</v>
      </c>
      <c r="G25" s="35">
        <f>MACD!G25-시그널!G25</f>
        <v>5.4431485699833306E-5</v>
      </c>
      <c r="H25" s="28">
        <f>외인!H25/10000</f>
        <v>28.431015999999996</v>
      </c>
      <c r="I25" s="35">
        <f>MACD!I25-시그널!I25</f>
        <v>-4.8743329252547759E-4</v>
      </c>
      <c r="J25" s="28">
        <f>외인!J25/10000</f>
        <v>4.1160760000000005</v>
      </c>
      <c r="K25" s="35">
        <f>MACD!K25-시그널!K25</f>
        <v>-6.4726652555726358E-4</v>
      </c>
      <c r="L25" s="28">
        <f>외인!L25/10000</f>
        <v>26.251190000000001</v>
      </c>
      <c r="M25" s="35">
        <f>MACD!M25-시그널!M25</f>
        <v>-4.7788632744965166E-4</v>
      </c>
      <c r="N25" s="28">
        <f>외인!N25/10000</f>
        <v>24.406091</v>
      </c>
      <c r="O25" s="35">
        <f>MACD!O25-시그널!O25</f>
        <v>1.0230743716583826E-3</v>
      </c>
      <c r="P25" s="28">
        <f>외인!P25/10000</f>
        <v>21.437553000000001</v>
      </c>
      <c r="Q25" s="35">
        <f>MACD!Q25-시그널!Q25</f>
        <v>-6.5257724697135601E-4</v>
      </c>
      <c r="R25" s="28">
        <f>외인!R25/10000</f>
        <v>14.434703000000001</v>
      </c>
      <c r="S25" s="35">
        <f>MACD!S25-시그널!S25</f>
        <v>-1.1129864653440114E-3</v>
      </c>
      <c r="T25" s="28">
        <f>외인!T25/10000</f>
        <v>0.88471499999999992</v>
      </c>
      <c r="U25" s="35">
        <f>MACD!U25-시그널!U25</f>
        <v>3.1685852384461964E-4</v>
      </c>
      <c r="V25" s="28">
        <f>외인!V25/10000</f>
        <v>9.6902170000000005</v>
      </c>
      <c r="W25" s="35">
        <f>MACD!W25-시그널!W25</f>
        <v>-1.4311529647428435E-3</v>
      </c>
      <c r="X25" s="28">
        <f>외인!X25/10000</f>
        <v>170.64622700000001</v>
      </c>
      <c r="Y25" s="35">
        <f>MACD!Y25-시그널!Y25</f>
        <v>-2.452112917502474E-4</v>
      </c>
      <c r="Z25" s="28">
        <f>외인!Z25/10000</f>
        <v>4.9807169999999994</v>
      </c>
      <c r="AA25" s="35">
        <f>MACD!AA25-시그널!AA25</f>
        <v>2.7866184545018326E-5</v>
      </c>
      <c r="AB25" s="28">
        <f>외인!AB25/10000</f>
        <v>22.252596</v>
      </c>
      <c r="AC25" s="35">
        <f>MACD!AC25-시그널!AC25</f>
        <v>-9.7674746265137129E-6</v>
      </c>
      <c r="AD25" s="28">
        <f>외인!AD25/10000</f>
        <v>2.0779730000000001</v>
      </c>
      <c r="AE25" s="35">
        <f>MACD!AE25-시그널!AE25</f>
        <v>9.2309129260707129E-4</v>
      </c>
      <c r="AF25" s="28">
        <f>외인!AF25/10000</f>
        <v>2.431908</v>
      </c>
      <c r="AG25" s="35">
        <f>MACD!AG25-시그널!AG25</f>
        <v>6.0505478409639572E-6</v>
      </c>
      <c r="AH25" s="28">
        <f>외인!AH25/10000</f>
        <v>19.344047</v>
      </c>
      <c r="AI25" s="35">
        <f>MACD!AI25-시그널!AI25</f>
        <v>-1.3224189413187516E-4</v>
      </c>
      <c r="AJ25" s="28">
        <f>외인!AJ25/10000</f>
        <v>12.868993</v>
      </c>
      <c r="AK25" s="35">
        <f>MACD!AK25-시그널!AK25</f>
        <v>-1.3746580918395771E-3</v>
      </c>
      <c r="AL25" s="28">
        <f>외인!AL25/10000</f>
        <v>9.3863899999999987</v>
      </c>
      <c r="AM25" s="35">
        <f>MACD!AM25-시그널!AM25</f>
        <v>3.2867278921023591E-4</v>
      </c>
      <c r="AN25" s="28">
        <f>외인!AN25/10000</f>
        <v>17.01126</v>
      </c>
      <c r="AO25" s="35">
        <f>MACD!AO25-시그널!AO25</f>
        <v>1.3076598235579359E-3</v>
      </c>
      <c r="AP25" s="28">
        <f>외인!AP25/10000</f>
        <v>10.971092000000001</v>
      </c>
      <c r="AQ25" s="35">
        <f>MACD!AQ25-시그널!AQ25</f>
        <v>1.2261978852397135E-4</v>
      </c>
      <c r="AR25" s="28">
        <f>외인!AR25/10000</f>
        <v>2.6660870000000001</v>
      </c>
      <c r="AS25" s="35">
        <f>MACD!AS25-시그널!AS25</f>
        <v>1.0067568448238601E-3</v>
      </c>
      <c r="AT25" s="28">
        <f>외인!AT25/10000</f>
        <v>8.6926830000000006</v>
      </c>
      <c r="AU25" s="35">
        <f>MACD!AU25-시그널!AU25</f>
        <v>1.8777822618692503E-4</v>
      </c>
      <c r="AV25" s="28">
        <f>외인!AV25/10000</f>
        <v>5.1405880000000002</v>
      </c>
      <c r="AW25" s="35">
        <f>MACD!AW25-시그널!AW25</f>
        <v>6.412400102698149E-5</v>
      </c>
      <c r="AX25" s="28">
        <f>외인!AX25/10000</f>
        <v>4.7764889999999998</v>
      </c>
      <c r="AY25" s="35">
        <f>MACD!AY25-시그널!AY25</f>
        <v>3.1200996130128068E-4</v>
      </c>
      <c r="AZ25" s="28">
        <f>외인!AZ25/10000</f>
        <v>182.88115400000001</v>
      </c>
      <c r="BA25" s="35">
        <f>MACD!BA25-시그널!BA25</f>
        <v>-2.190702423746345E-4</v>
      </c>
      <c r="BB25" s="28">
        <f>외인!BB25/10000</f>
        <v>9.5636520000000012</v>
      </c>
      <c r="BC25" s="35">
        <f>MACD!BC25-시그널!BC25</f>
        <v>1.9503058905906147E-5</v>
      </c>
      <c r="BD25" s="28">
        <f>외인!BD25/10000</f>
        <v>4.8099739999999995</v>
      </c>
      <c r="BE25" s="35">
        <f>MACD!BE25-시그널!BE25</f>
        <v>7.6657294137019716E-4</v>
      </c>
      <c r="BF25" s="28">
        <f>외인!BF25/10000</f>
        <v>0</v>
      </c>
      <c r="BG25" s="35" t="e">
        <f>MACD!BG25-시그널!BG25</f>
        <v>#DIV/0!</v>
      </c>
      <c r="BH25" s="28">
        <f>외인!BH25/10000</f>
        <v>8.5059830000000005</v>
      </c>
      <c r="BI25" s="35">
        <f>MACD!BI25-시그널!BI25</f>
        <v>4.6574970323863269E-4</v>
      </c>
      <c r="BJ25" s="28">
        <f>외인!BJ25/10000</f>
        <v>11.739570000000001</v>
      </c>
      <c r="BK25" s="35">
        <f>MACD!BK25-시그널!BK25</f>
        <v>-1.0470514329148459E-3</v>
      </c>
      <c r="BL25" s="28">
        <f>외인!BL25/10000</f>
        <v>5.1043029999999998</v>
      </c>
      <c r="BM25" s="35">
        <f>MACD!BM25-시그널!BM25</f>
        <v>-3.714728293843382E-4</v>
      </c>
      <c r="BN25" s="28">
        <f>외인!BN25/10000</f>
        <v>4.6694779999999998</v>
      </c>
      <c r="BO25" s="35">
        <f>MACD!BO25-시그널!BO25</f>
        <v>5.1154516184967534E-4</v>
      </c>
      <c r="BP25" s="28">
        <f>외인!BP25/10000</f>
        <v>5.9446430000000001</v>
      </c>
      <c r="BQ25" s="35">
        <f>MACD!BQ25-시그널!BQ25</f>
        <v>-1.7047653086796887E-5</v>
      </c>
      <c r="BR25" s="28">
        <f>외인!BR25/10000</f>
        <v>24.168407999999999</v>
      </c>
      <c r="BS25" s="35">
        <f>MACD!BS25-시그널!BS25</f>
        <v>-1.3184227604605794E-4</v>
      </c>
      <c r="BT25" s="28">
        <f>외인!BT25/10000</f>
        <v>174.283581</v>
      </c>
      <c r="BU25" s="35">
        <f>MACD!BU25-시그널!BU25</f>
        <v>-2.3815148091960647E-4</v>
      </c>
      <c r="BV25" s="28">
        <f>외인!BV25/10000</f>
        <v>34.196661999999996</v>
      </c>
      <c r="BW25" s="35">
        <f>MACD!BW25-시그널!BW25</f>
        <v>-3.3186940523234219E-4</v>
      </c>
      <c r="BX25" s="28">
        <f>외인!BX25/10000</f>
        <v>7.9234339999999994</v>
      </c>
      <c r="BY25" s="35">
        <f>MACD!BY25-시그널!BY25</f>
        <v>7.0000615289535673E-4</v>
      </c>
      <c r="BZ25" s="28">
        <f>외인!BZ25/10000</f>
        <v>26.397649999999999</v>
      </c>
      <c r="CA25" s="35">
        <f>MACD!CA25-시그널!CA25</f>
        <v>9.5894596940550433E-4</v>
      </c>
      <c r="CB25" s="28">
        <f>외인!CB25/10000</f>
        <v>1.494588</v>
      </c>
      <c r="CC25" s="35">
        <f>MACD!CC25-시그널!CC25</f>
        <v>2.7883411426595373E-4</v>
      </c>
      <c r="CD25" s="28">
        <f>외인!CD25/10000</f>
        <v>3.8057080000000001</v>
      </c>
      <c r="CE25" s="35">
        <f>MACD!CE25-시그널!CE25</f>
        <v>-9.9529193124173448E-5</v>
      </c>
      <c r="CF25" s="28">
        <f>외인!CF25/10000</f>
        <v>2.6455709999999999</v>
      </c>
      <c r="CG25" s="35">
        <f>MACD!CG25-시그널!CG25</f>
        <v>-2.628380393928432E-4</v>
      </c>
      <c r="CH25" s="28">
        <f>외인!CH25/10000</f>
        <v>7.2056259999999996</v>
      </c>
      <c r="CI25" s="35">
        <f>MACD!CI25-시그널!CI25</f>
        <v>2.4155878499844906E-5</v>
      </c>
      <c r="CJ25" s="28">
        <f>외인!CJ25/10000</f>
        <v>40.159353000000003</v>
      </c>
      <c r="CK25" s="35">
        <f>MACD!CK25-시그널!CK25</f>
        <v>-8.684819819236825E-4</v>
      </c>
      <c r="CL25" s="28">
        <f>외인!CL25/10000</f>
        <v>24.778174</v>
      </c>
      <c r="CM25" s="35">
        <f>MACD!CM25-시그널!CM25</f>
        <v>-2.095379528975594E-5</v>
      </c>
      <c r="CN25" s="28">
        <f>외인!CN25/10000</f>
        <v>11.218527</v>
      </c>
      <c r="CO25" s="35">
        <f>MACD!CO25-시그널!CO25</f>
        <v>-1.8045253189690076E-4</v>
      </c>
      <c r="CP25" s="28">
        <f>외인!CP25/10000</f>
        <v>9.6251410000000011</v>
      </c>
      <c r="CQ25" s="35">
        <f>MACD!CQ25-시그널!CQ25</f>
        <v>1.9494545790456097E-5</v>
      </c>
      <c r="CR25" s="28">
        <f>외인!CR25/10000</f>
        <v>18.037555999999999</v>
      </c>
      <c r="CS25" s="35">
        <f>MACD!CS25-시그널!CS25</f>
        <v>-1.047161449523428E-3</v>
      </c>
      <c r="CT25" s="28">
        <f>외인!CT25/10000</f>
        <v>9.4618399999999987</v>
      </c>
      <c r="CU25" s="35">
        <f>MACD!CU25-시그널!CU25</f>
        <v>-4.7211365857148551E-4</v>
      </c>
      <c r="CV25" s="28">
        <f>외인!CV25/10000</f>
        <v>174.283581</v>
      </c>
      <c r="CW25" s="35">
        <f>MACD!CW25-시그널!CW25</f>
        <v>-2.3815148091960647E-4</v>
      </c>
      <c r="CX25" s="28">
        <f>외인!CX25/10000</f>
        <v>19.730389000000002</v>
      </c>
      <c r="CY25" s="35">
        <f>MACD!CY25-시그널!CY25</f>
        <v>-3.5905524851562783E-4</v>
      </c>
      <c r="CZ25" s="28">
        <f>외인!CZ25/10000</f>
        <v>1.708307</v>
      </c>
      <c r="DA25" s="35">
        <f>MACD!DA25-시그널!DA25</f>
        <v>1.2217135886648315E-4</v>
      </c>
      <c r="DB25" s="28">
        <f>외인!DB25/10000</f>
        <v>4.8099739999999995</v>
      </c>
      <c r="DC25" s="35">
        <f>MACD!DC25-시그널!DC25</f>
        <v>7.6657294137019716E-4</v>
      </c>
      <c r="DD25" s="28">
        <f>외인!DD25/10000</f>
        <v>0.88471499999999992</v>
      </c>
      <c r="DE25" s="35">
        <f>MACD!DE25-시그널!DE25</f>
        <v>3.1685852384461964E-4</v>
      </c>
      <c r="DF25" s="28">
        <f>외인!DF25/10000</f>
        <v>5.9623569999999999</v>
      </c>
      <c r="DG25" s="35">
        <f>MACD!DG25-시그널!DG25</f>
        <v>8.6411624577798526E-4</v>
      </c>
      <c r="DH25" s="28">
        <f>외인!DH25/10000</f>
        <v>2.922228</v>
      </c>
      <c r="DI25" s="35">
        <f>MACD!DI25-시그널!DI25</f>
        <v>-1.7050410275624116E-4</v>
      </c>
      <c r="DJ25" s="28">
        <f>외인!DJ25/10000</f>
        <v>55.928801</v>
      </c>
      <c r="DK25" s="35">
        <f>MACD!DK25-시그널!DK25</f>
        <v>-4.1394212596227174E-4</v>
      </c>
      <c r="DL25" s="28">
        <f>외인!DL25/10000</f>
        <v>8.3442980000000002</v>
      </c>
      <c r="DM25" s="35">
        <f>MACD!DM25-시그널!DM25</f>
        <v>-2.0953628558455554E-4</v>
      </c>
      <c r="DN25" s="28">
        <f>외인!DN25/10000</f>
        <v>174.283581</v>
      </c>
      <c r="DO25" s="35">
        <f>MACD!DO25-시그널!DO25</f>
        <v>-2.3815148091960647E-4</v>
      </c>
      <c r="DP25" s="28">
        <f>외인!DP25/10000</f>
        <v>8.1461000000000006</v>
      </c>
      <c r="DQ25" s="35">
        <f>MACD!DQ25-시그널!DQ25</f>
        <v>-2.0069414226154877E-3</v>
      </c>
      <c r="DR25" s="28">
        <f>외인!DR25/10000</f>
        <v>4.2835010000000002</v>
      </c>
      <c r="DS25" s="35">
        <f>MACD!DS25-시그널!DS25</f>
        <v>3.4357606310834164E-4</v>
      </c>
      <c r="DT25" s="28">
        <f>외인!DT25/10000</f>
        <v>14.434703000000001</v>
      </c>
      <c r="DU25" s="35">
        <f>MACD!DU25-시그널!DU25</f>
        <v>-1.1129864653440114E-3</v>
      </c>
      <c r="DV25" s="28">
        <f>외인!DV25/10000</f>
        <v>3.5849089999999997</v>
      </c>
      <c r="DW25" s="35">
        <f>MACD!DW25-시그널!DW25</f>
        <v>-7.8547921091877589E-4</v>
      </c>
      <c r="DX25" s="28">
        <f>외인!DX25/10000</f>
        <v>9.6902170000000005</v>
      </c>
      <c r="DY25" s="35">
        <f>MACD!DY25-시그널!DY25</f>
        <v>-1.4311529647428435E-3</v>
      </c>
      <c r="DZ25" s="28">
        <f>외인!DZ25/10000</f>
        <v>1.071825</v>
      </c>
      <c r="EA25" s="35">
        <f>MACD!EA25-시그널!EA25</f>
        <v>-1.8110066396640409E-3</v>
      </c>
      <c r="EB25" s="28">
        <f>외인!EB25/10000</f>
        <v>1.5425409999999999</v>
      </c>
      <c r="EC25" s="35">
        <f>MACD!EC25-시그널!EC25</f>
        <v>-6.3542367285685485E-4</v>
      </c>
      <c r="ED25" s="28">
        <f>외인!ED25/10000</f>
        <v>1.0935219999999999</v>
      </c>
      <c r="EE25" s="35">
        <f>MACD!EE25-시그널!EE25</f>
        <v>1.6513875913342973E-4</v>
      </c>
      <c r="EF25" s="28">
        <f>외인!EF25/10000</f>
        <v>26.382881000000001</v>
      </c>
      <c r="EG25" s="35">
        <f>MACD!EG25-시그널!EG25</f>
        <v>-2.8563362974038829E-4</v>
      </c>
      <c r="EH25" s="28">
        <f>외인!EH25/10000</f>
        <v>17.955134000000001</v>
      </c>
      <c r="EI25" s="35">
        <f>MACD!EI25-시그널!EI25</f>
        <v>-1.0438721549265671E-4</v>
      </c>
      <c r="EJ25" s="28">
        <f>외인!EJ25/10000</f>
        <v>10.104694</v>
      </c>
      <c r="EK25" s="35">
        <f>MACD!EK25-시그널!EK25</f>
        <v>2.4352926855622514E-4</v>
      </c>
      <c r="EL25" s="28">
        <f>외인!EL25/10000</f>
        <v>4.0592190000000006</v>
      </c>
      <c r="EM25" s="35">
        <f>MACD!EM25-시그널!EM25</f>
        <v>-1.2804642702639719E-4</v>
      </c>
      <c r="EN25" s="28">
        <f>외인!EN25/10000</f>
        <v>4.2835010000000002</v>
      </c>
      <c r="EO25" s="35">
        <f>MACD!EO25-시그널!EO25</f>
        <v>3.4357606310834164E-4</v>
      </c>
      <c r="EP25" s="28">
        <f>외인!EP25/10000</f>
        <v>13.895392000000001</v>
      </c>
      <c r="EQ25" s="35">
        <f>MACD!EQ25-시그널!EQ25</f>
        <v>-6.7753637518861006E-4</v>
      </c>
      <c r="ER25" s="28">
        <f>외인!ER25/10000</f>
        <v>1.1984969999999999</v>
      </c>
      <c r="ES25" s="35">
        <f>MACD!ES25-시그널!ES25</f>
        <v>-7.84116698474213E-4</v>
      </c>
      <c r="ET25" s="28">
        <f>외인!ET25/10000</f>
        <v>10.971092000000001</v>
      </c>
      <c r="EU25" s="35">
        <f>MACD!EU25-시그널!EU25</f>
        <v>1.2261978852397135E-4</v>
      </c>
      <c r="EV25" s="28">
        <f>외인!EV25/10000</f>
        <v>4.9807169999999994</v>
      </c>
      <c r="EW25" s="35">
        <f>MACD!EW25-시그널!EW25</f>
        <v>2.7866184545018326E-5</v>
      </c>
      <c r="EX25" s="28">
        <f>외인!EX25/10000</f>
        <v>4.6444230000000006</v>
      </c>
      <c r="EY25" s="35">
        <f>MACD!EY25-시그널!EY25</f>
        <v>7.5968993724192981E-6</v>
      </c>
    </row>
    <row r="26" spans="1:155">
      <c r="A26" s="27">
        <f>외인!A26</f>
        <v>46065</v>
      </c>
      <c r="B26" s="28">
        <f>외인!B26/10000</f>
        <v>442.71242800000005</v>
      </c>
      <c r="C26" s="35">
        <f>MACD!C26-시그널!C26</f>
        <v>2.0242280345855536E-4</v>
      </c>
      <c r="D26" s="28">
        <f>외인!D26/10000</f>
        <v>61.736499000000002</v>
      </c>
      <c r="E26" s="35">
        <f>MACD!E26-시그널!E26</f>
        <v>-1.3956282671441214E-3</v>
      </c>
      <c r="F26" s="28">
        <f>외인!F26/10000</f>
        <v>188.77293</v>
      </c>
      <c r="G26" s="35">
        <f>MACD!G26-시그널!G26</f>
        <v>3.1248104269384545E-4</v>
      </c>
      <c r="H26" s="28">
        <f>외인!H26/10000</f>
        <v>29.440662</v>
      </c>
      <c r="I26" s="35">
        <f>MACD!I26-시그널!I26</f>
        <v>-3.2239689157029933E-4</v>
      </c>
      <c r="J26" s="28">
        <f>외인!J26/10000</f>
        <v>4.1163239999999996</v>
      </c>
      <c r="K26" s="35">
        <f>MACD!K26-시그널!K26</f>
        <v>1.4974637450814419E-5</v>
      </c>
      <c r="L26" s="28">
        <f>외인!L26/10000</f>
        <v>27.209775</v>
      </c>
      <c r="M26" s="35">
        <f>MACD!M26-시그널!M26</f>
        <v>-3.1140117647640575E-4</v>
      </c>
      <c r="N26" s="28">
        <f>외인!N26/10000</f>
        <v>24.513601000000001</v>
      </c>
      <c r="O26" s="35">
        <f>MACD!O26-시그널!O26</f>
        <v>9.4651846288020675E-4</v>
      </c>
      <c r="P26" s="28">
        <f>외인!P26/10000</f>
        <v>21.444303000000001</v>
      </c>
      <c r="Q26" s="35">
        <f>MACD!Q26-시그널!Q26</f>
        <v>-4.3665469442518215E-4</v>
      </c>
      <c r="R26" s="28">
        <f>외인!R26/10000</f>
        <v>14.547255999999999</v>
      </c>
      <c r="S26" s="35">
        <f>MACD!S26-시그널!S26</f>
        <v>-8.5950417419049024E-4</v>
      </c>
      <c r="T26" s="28">
        <f>외인!T26/10000</f>
        <v>0.89605100000000004</v>
      </c>
      <c r="U26" s="35">
        <f>MACD!U26-시그널!U26</f>
        <v>1.9770342360294442E-4</v>
      </c>
      <c r="V26" s="28">
        <f>외인!V26/10000</f>
        <v>9.9873860000000008</v>
      </c>
      <c r="W26" s="35">
        <f>MACD!W26-시그널!W26</f>
        <v>-1.3796304514437667E-3</v>
      </c>
      <c r="X26" s="28">
        <f>외인!X26/10000</f>
        <v>179.52312599999999</v>
      </c>
      <c r="Y26" s="35">
        <f>MACD!Y26-시그널!Y26</f>
        <v>1.690933461130275E-4</v>
      </c>
      <c r="Z26" s="28">
        <f>외인!Z26/10000</f>
        <v>5.2052389999999997</v>
      </c>
      <c r="AA26" s="35">
        <f>MACD!AA26-시그널!AA26</f>
        <v>-1.0727291290512091E-5</v>
      </c>
      <c r="AB26" s="28">
        <f>외인!AB26/10000</f>
        <v>23.065555</v>
      </c>
      <c r="AC26" s="35">
        <f>MACD!AC26-시그널!AC26</f>
        <v>-1.9905917396963456E-5</v>
      </c>
      <c r="AD26" s="28">
        <f>외인!AD26/10000</f>
        <v>2.0933130000000002</v>
      </c>
      <c r="AE26" s="35">
        <f>MACD!AE26-시그널!AE26</f>
        <v>8.1961737931465707E-4</v>
      </c>
      <c r="AF26" s="28">
        <f>외인!AF26/10000</f>
        <v>2.4752810000000003</v>
      </c>
      <c r="AG26" s="35">
        <f>MACD!AG26-시그널!AG26</f>
        <v>-3.4215745249667571E-5</v>
      </c>
      <c r="AH26" s="28">
        <f>외인!AH26/10000</f>
        <v>19.582942000000003</v>
      </c>
      <c r="AI26" s="35">
        <f>MACD!AI26-시그널!AI26</f>
        <v>-4.6954876486703012E-5</v>
      </c>
      <c r="AJ26" s="28">
        <f>외인!AJ26/10000</f>
        <v>12.829364</v>
      </c>
      <c r="AK26" s="35">
        <f>MACD!AK26-시그널!AK26</f>
        <v>-1.0948508627078735E-3</v>
      </c>
      <c r="AL26" s="28">
        <f>외인!AL26/10000</f>
        <v>9.3917549999999999</v>
      </c>
      <c r="AM26" s="35">
        <f>MACD!AM26-시그널!AM26</f>
        <v>2.9962242403986695E-4</v>
      </c>
      <c r="AN26" s="28">
        <f>외인!AN26/10000</f>
        <v>17.130208</v>
      </c>
      <c r="AO26" s="35">
        <f>MACD!AO26-시그널!AO26</f>
        <v>1.2270849037052793E-3</v>
      </c>
      <c r="AP26" s="28">
        <f>외인!AP26/10000</f>
        <v>10.960025</v>
      </c>
      <c r="AQ26" s="35">
        <f>MACD!AQ26-시그널!AQ26</f>
        <v>1.7223637700319308E-4</v>
      </c>
      <c r="AR26" s="28">
        <f>외인!AR26/10000</f>
        <v>2.652895</v>
      </c>
      <c r="AS26" s="35">
        <f>MACD!AS26-시그널!AS26</f>
        <v>8.0534958011161967E-4</v>
      </c>
      <c r="AT26" s="28">
        <f>외인!AT26/10000</f>
        <v>8.6160890000000006</v>
      </c>
      <c r="AU26" s="35">
        <f>MACD!AU26-시그널!AU26</f>
        <v>1.2094104467451187E-4</v>
      </c>
      <c r="AV26" s="28">
        <f>외인!AV26/10000</f>
        <v>5.2680210000000001</v>
      </c>
      <c r="AW26" s="35">
        <f>MACD!AW26-시그널!AW26</f>
        <v>2.3574794187868867E-4</v>
      </c>
      <c r="AX26" s="28">
        <f>외인!AX26/10000</f>
        <v>4.798171</v>
      </c>
      <c r="AY26" s="35">
        <f>MACD!AY26-시그널!AY26</f>
        <v>2.8223833693899339E-4</v>
      </c>
      <c r="AZ26" s="28">
        <f>외인!AZ26/10000</f>
        <v>192.02029400000001</v>
      </c>
      <c r="BA26" s="35">
        <f>MACD!BA26-시그널!BA26</f>
        <v>1.7419104728558373E-4</v>
      </c>
      <c r="BB26" s="28">
        <f>외인!BB26/10000</f>
        <v>9.910406</v>
      </c>
      <c r="BC26" s="35">
        <f>MACD!BC26-시그널!BC26</f>
        <v>-1.1346527909831866E-5</v>
      </c>
      <c r="BD26" s="28">
        <f>외인!BD26/10000</f>
        <v>4.7616230000000002</v>
      </c>
      <c r="BE26" s="35">
        <f>MACD!BE26-시그널!BE26</f>
        <v>5.1863491340938938E-4</v>
      </c>
      <c r="BF26" s="28">
        <f>외인!BF26/10000</f>
        <v>0</v>
      </c>
      <c r="BG26" s="35" t="e">
        <f>MACD!BG26-시그널!BG26</f>
        <v>#DIV/0!</v>
      </c>
      <c r="BH26" s="28">
        <f>외인!BH26/10000</f>
        <v>8.5994679999999999</v>
      </c>
      <c r="BI26" s="35">
        <f>MACD!BI26-시그널!BI26</f>
        <v>5.1568842326036441E-4</v>
      </c>
      <c r="BJ26" s="28">
        <f>외인!BJ26/10000</f>
        <v>12.134857</v>
      </c>
      <c r="BK26" s="35">
        <f>MACD!BK26-시그널!BK26</f>
        <v>-8.056158177165108E-4</v>
      </c>
      <c r="BL26" s="28">
        <f>외인!BL26/10000</f>
        <v>5.2219129999999998</v>
      </c>
      <c r="BM26" s="35">
        <f>MACD!BM26-시그널!BM26</f>
        <v>-1.9522534558192618E-4</v>
      </c>
      <c r="BN26" s="28">
        <f>외인!BN26/10000</f>
        <v>4.7405910000000002</v>
      </c>
      <c r="BO26" s="35">
        <f>MACD!BO26-시그널!BO26</f>
        <v>6.5102433701644139E-4</v>
      </c>
      <c r="BP26" s="28">
        <f>외인!BP26/10000</f>
        <v>5.972658</v>
      </c>
      <c r="BQ26" s="35">
        <f>MACD!BQ26-시그널!BQ26</f>
        <v>6.7099974258498735E-5</v>
      </c>
      <c r="BR26" s="28">
        <f>외인!BR26/10000</f>
        <v>24.199310999999998</v>
      </c>
      <c r="BS26" s="35">
        <f>MACD!BS26-시그널!BS26</f>
        <v>-8.2800634289356586E-5</v>
      </c>
      <c r="BT26" s="28">
        <f>외인!BT26/10000</f>
        <v>183.198712</v>
      </c>
      <c r="BU26" s="35">
        <f>MACD!BU26-시그널!BU26</f>
        <v>1.6468343537249998E-4</v>
      </c>
      <c r="BV26" s="28">
        <f>외인!BV26/10000</f>
        <v>35.455740999999996</v>
      </c>
      <c r="BW26" s="35">
        <f>MACD!BW26-시그널!BW26</f>
        <v>-2.0277110681666698E-4</v>
      </c>
      <c r="BX26" s="28">
        <f>외인!BX26/10000</f>
        <v>8.0183</v>
      </c>
      <c r="BY26" s="35">
        <f>MACD!BY26-시그널!BY26</f>
        <v>6.6607608086491593E-4</v>
      </c>
      <c r="BZ26" s="28">
        <f>외인!BZ26/10000</f>
        <v>26.521963</v>
      </c>
      <c r="CA26" s="35">
        <f>MACD!CA26-시그널!CA26</f>
        <v>8.9643501917338175E-4</v>
      </c>
      <c r="CB26" s="28">
        <f>외인!CB26/10000</f>
        <v>1.49342</v>
      </c>
      <c r="CC26" s="35">
        <f>MACD!CC26-시그널!CC26</f>
        <v>2.4313480286508094E-4</v>
      </c>
      <c r="CD26" s="28">
        <f>외인!CD26/10000</f>
        <v>3.8104040000000001</v>
      </c>
      <c r="CE26" s="35">
        <f>MACD!CE26-시그널!CE26</f>
        <v>1.9655025642183242E-5</v>
      </c>
      <c r="CF26" s="28">
        <f>외인!CF26/10000</f>
        <v>2.613632</v>
      </c>
      <c r="CG26" s="35">
        <f>MACD!CG26-시그널!CG26</f>
        <v>-2.858334796360263E-4</v>
      </c>
      <c r="CH26" s="28">
        <f>외인!CH26/10000</f>
        <v>7.3442460000000009</v>
      </c>
      <c r="CI26" s="35">
        <f>MACD!CI26-시그널!CI26</f>
        <v>1.3578075816031063E-4</v>
      </c>
      <c r="CJ26" s="28">
        <f>외인!CJ26/10000</f>
        <v>40.275958000000003</v>
      </c>
      <c r="CK26" s="35">
        <f>MACD!CK26-시그널!CK26</f>
        <v>-6.6435707876455908E-4</v>
      </c>
      <c r="CL26" s="28">
        <f>외인!CL26/10000</f>
        <v>25.604911999999999</v>
      </c>
      <c r="CM26" s="35">
        <f>MACD!CM26-시그널!CM26</f>
        <v>-2.7257824116093578E-5</v>
      </c>
      <c r="CN26" s="28">
        <f>외인!CN26/10000</f>
        <v>11.591249000000001</v>
      </c>
      <c r="CO26" s="35">
        <f>MACD!CO26-시그널!CO26</f>
        <v>-1.124242961501427E-4</v>
      </c>
      <c r="CP26" s="28">
        <f>외인!CP26/10000</f>
        <v>9.973592</v>
      </c>
      <c r="CQ26" s="35">
        <f>MACD!CQ26-시그널!CQ26</f>
        <v>-1.1305009432814665E-5</v>
      </c>
      <c r="CR26" s="28">
        <f>외인!CR26/10000</f>
        <v>18.132023</v>
      </c>
      <c r="CS26" s="35">
        <f>MACD!CS26-시그널!CS26</f>
        <v>-8.1489380309954619E-4</v>
      </c>
      <c r="CT26" s="28">
        <f>외인!CT26/10000</f>
        <v>9.5964659999999995</v>
      </c>
      <c r="CU26" s="35">
        <f>MACD!CU26-시그널!CU26</f>
        <v>-3.7111987621488412E-4</v>
      </c>
      <c r="CV26" s="28">
        <f>외인!CV26/10000</f>
        <v>183.198712</v>
      </c>
      <c r="CW26" s="35">
        <f>MACD!CW26-시그널!CW26</f>
        <v>1.6468343537249998E-4</v>
      </c>
      <c r="CX26" s="28">
        <f>외인!CX26/10000</f>
        <v>20.266680999999998</v>
      </c>
      <c r="CY26" s="35">
        <f>MACD!CY26-시그널!CY26</f>
        <v>-2.6343659376120159E-4</v>
      </c>
      <c r="CZ26" s="28">
        <f>외인!CZ26/10000</f>
        <v>1.7125980000000001</v>
      </c>
      <c r="DA26" s="35">
        <f>MACD!DA26-시그널!DA26</f>
        <v>2.264308658216808E-4</v>
      </c>
      <c r="DB26" s="28">
        <f>외인!DB26/10000</f>
        <v>4.7616230000000002</v>
      </c>
      <c r="DC26" s="35">
        <f>MACD!DC26-시그널!DC26</f>
        <v>5.1863491340938938E-4</v>
      </c>
      <c r="DD26" s="28">
        <f>외인!DD26/10000</f>
        <v>0.89605100000000004</v>
      </c>
      <c r="DE26" s="35">
        <f>MACD!DE26-시그널!DE26</f>
        <v>1.9770342360294442E-4</v>
      </c>
      <c r="DF26" s="28">
        <f>외인!DF26/10000</f>
        <v>6.0302920000000002</v>
      </c>
      <c r="DG26" s="35">
        <f>MACD!DG26-시그널!DG26</f>
        <v>8.0126150085926872E-4</v>
      </c>
      <c r="DH26" s="28">
        <f>외인!DH26/10000</f>
        <v>2.9231029999999998</v>
      </c>
      <c r="DI26" s="35">
        <f>MACD!DI26-시그널!DI26</f>
        <v>-8.7961448831445216E-5</v>
      </c>
      <c r="DJ26" s="28">
        <f>외인!DJ26/10000</f>
        <v>56.870835</v>
      </c>
      <c r="DK26" s="35">
        <f>MACD!DK26-시그널!DK26</f>
        <v>-3.0001106250820996E-4</v>
      </c>
      <c r="DL26" s="28">
        <f>외인!DL26/10000</f>
        <v>8.6432979999999997</v>
      </c>
      <c r="DM26" s="35">
        <f>MACD!DM26-시그널!DM26</f>
        <v>-1.1864462886167508E-4</v>
      </c>
      <c r="DN26" s="28">
        <f>외인!DN26/10000</f>
        <v>183.198712</v>
      </c>
      <c r="DO26" s="35">
        <f>MACD!DO26-시그널!DO26</f>
        <v>1.6468343537249998E-4</v>
      </c>
      <c r="DP26" s="28">
        <f>외인!DP26/10000</f>
        <v>8.1971679999999996</v>
      </c>
      <c r="DQ26" s="35">
        <f>MACD!DQ26-시그널!DQ26</f>
        <v>-1.6092570665526985E-3</v>
      </c>
      <c r="DR26" s="28">
        <f>외인!DR26/10000</f>
        <v>4.2842519999999995</v>
      </c>
      <c r="DS26" s="35">
        <f>MACD!DS26-시그널!DS26</f>
        <v>4.109332313721745E-4</v>
      </c>
      <c r="DT26" s="28">
        <f>외인!DT26/10000</f>
        <v>14.547255999999999</v>
      </c>
      <c r="DU26" s="35">
        <f>MACD!DU26-시그널!DU26</f>
        <v>-8.5950417419049024E-4</v>
      </c>
      <c r="DV26" s="28">
        <f>외인!DV26/10000</f>
        <v>3.5670500000000001</v>
      </c>
      <c r="DW26" s="35">
        <f>MACD!DW26-시그널!DW26</f>
        <v>-6.3830585309262479E-4</v>
      </c>
      <c r="DX26" s="28">
        <f>외인!DX26/10000</f>
        <v>9.9873860000000008</v>
      </c>
      <c r="DY26" s="35">
        <f>MACD!DY26-시그널!DY26</f>
        <v>-1.3796304514437667E-3</v>
      </c>
      <c r="DZ26" s="28">
        <f>외인!DZ26/10000</f>
        <v>1.0792120000000001</v>
      </c>
      <c r="EA26" s="35">
        <f>MACD!EA26-시그널!EA26</f>
        <v>-1.4819961815463307E-3</v>
      </c>
      <c r="EB26" s="28">
        <f>외인!EB26/10000</f>
        <v>1.547488</v>
      </c>
      <c r="EC26" s="35">
        <f>MACD!EC26-시그널!EC26</f>
        <v>-4.3169632318867729E-4</v>
      </c>
      <c r="ED26" s="28">
        <f>외인!ED26/10000</f>
        <v>1.093793</v>
      </c>
      <c r="EE26" s="35">
        <f>MACD!EE26-시그널!EE26</f>
        <v>2.4033768016525081E-4</v>
      </c>
      <c r="EF26" s="28">
        <f>외인!EF26/10000</f>
        <v>26.447496000000001</v>
      </c>
      <c r="EG26" s="35">
        <f>MACD!EG26-시그널!EG26</f>
        <v>-2.1787089494672453E-4</v>
      </c>
      <c r="EH26" s="28">
        <f>외인!EH26/10000</f>
        <v>18.916685999999999</v>
      </c>
      <c r="EI26" s="35">
        <f>MACD!EI26-시그널!EI26</f>
        <v>2.4238444966678027E-5</v>
      </c>
      <c r="EJ26" s="28">
        <f>외인!EJ26/10000</f>
        <v>10.168137</v>
      </c>
      <c r="EK26" s="35">
        <f>MACD!EK26-시그널!EK26</f>
        <v>3.2538018938579297E-4</v>
      </c>
      <c r="EL26" s="28">
        <f>외인!EL26/10000</f>
        <v>4.0645499999999997</v>
      </c>
      <c r="EM26" s="35">
        <f>MACD!EM26-시그널!EM26</f>
        <v>-1.4109887714794139E-5</v>
      </c>
      <c r="EN26" s="28">
        <f>외인!EN26/10000</f>
        <v>4.2842519999999995</v>
      </c>
      <c r="EO26" s="35">
        <f>MACD!EO26-시그널!EO26</f>
        <v>4.109332313721745E-4</v>
      </c>
      <c r="EP26" s="28">
        <f>외인!EP26/10000</f>
        <v>14.087447000000001</v>
      </c>
      <c r="EQ26" s="35">
        <f>MACD!EQ26-시그널!EQ26</f>
        <v>-5.2184006079742024E-4</v>
      </c>
      <c r="ER26" s="28">
        <f>외인!ER26/10000</f>
        <v>1.2326010000000001</v>
      </c>
      <c r="ES26" s="35">
        <f>MACD!ES26-시그널!ES26</f>
        <v>-4.7556566802916915E-4</v>
      </c>
      <c r="ET26" s="28">
        <f>외인!ET26/10000</f>
        <v>10.960025</v>
      </c>
      <c r="EU26" s="35">
        <f>MACD!EU26-시그널!EU26</f>
        <v>1.7223637700319308E-4</v>
      </c>
      <c r="EV26" s="28">
        <f>외인!EV26/10000</f>
        <v>5.2052389999999997</v>
      </c>
      <c r="EW26" s="35">
        <f>MACD!EW26-시그널!EW26</f>
        <v>-1.0727291290512091E-5</v>
      </c>
      <c r="EX26" s="28">
        <f>외인!EX26/10000</f>
        <v>4.7683530000000003</v>
      </c>
      <c r="EY26" s="35">
        <f>MACD!EY26-시그널!EY26</f>
        <v>-1.5459444990536703E-5</v>
      </c>
    </row>
    <row r="27" spans="1:155">
      <c r="A27" s="27">
        <f>외인!A27</f>
        <v>46066</v>
      </c>
      <c r="B27" s="28">
        <f>외인!B27/10000</f>
        <v>441.49589500000002</v>
      </c>
      <c r="C27" s="35">
        <f>MACD!C27-시그널!C27</f>
        <v>3.416104305423367E-4</v>
      </c>
      <c r="D27" s="28">
        <f>외인!D27/10000</f>
        <v>60.656022999999998</v>
      </c>
      <c r="E27" s="35">
        <f>MACD!E27-시그널!E27</f>
        <v>-1.2007860980262157E-3</v>
      </c>
      <c r="F27" s="28">
        <f>외인!F27/10000</f>
        <v>189.471239</v>
      </c>
      <c r="G27" s="35">
        <f>MACD!G27-시그널!G27</f>
        <v>4.5767258251654813E-4</v>
      </c>
      <c r="H27" s="28">
        <f>외인!H27/10000</f>
        <v>28.486616999999999</v>
      </c>
      <c r="I27" s="35">
        <f>MACD!I27-시그널!I27</f>
        <v>-2.1091941920684193E-4</v>
      </c>
      <c r="J27" s="28">
        <f>외인!J27/10000</f>
        <v>4.0715529999999998</v>
      </c>
      <c r="K27" s="35">
        <f>MACD!K27-시그널!K27</f>
        <v>5.8448321454104227E-4</v>
      </c>
      <c r="L27" s="28">
        <f>외인!L27/10000</f>
        <v>26.340866999999999</v>
      </c>
      <c r="M27" s="35">
        <f>MACD!M27-시그널!M27</f>
        <v>-2.0751521596511441E-4</v>
      </c>
      <c r="N27" s="28">
        <f>외인!N27/10000</f>
        <v>24.143439999999998</v>
      </c>
      <c r="O27" s="35">
        <f>MACD!O27-시그널!O27</f>
        <v>8.572663473424883E-4</v>
      </c>
      <c r="P27" s="28">
        <f>외인!P27/10000</f>
        <v>21.246879</v>
      </c>
      <c r="Q27" s="35">
        <f>MACD!Q27-시그널!Q27</f>
        <v>-2.7609355381577236E-4</v>
      </c>
      <c r="R27" s="28">
        <f>외인!R27/10000</f>
        <v>14.268501000000001</v>
      </c>
      <c r="S27" s="35">
        <f>MACD!S27-시그널!S27</f>
        <v>-5.767162610404628E-4</v>
      </c>
      <c r="T27" s="28">
        <f>외인!T27/10000</f>
        <v>0.89813299999999996</v>
      </c>
      <c r="U27" s="35">
        <f>MACD!U27-시그널!U27</f>
        <v>1.4903333714050537E-4</v>
      </c>
      <c r="V27" s="28">
        <f>외인!V27/10000</f>
        <v>9.7714400000000001</v>
      </c>
      <c r="W27" s="35">
        <f>MACD!W27-시그널!W27</f>
        <v>-1.3905145423117812E-3</v>
      </c>
      <c r="X27" s="28">
        <f>외인!X27/10000</f>
        <v>180.18227899999999</v>
      </c>
      <c r="Y27" s="35">
        <f>MACD!Y27-시그널!Y27</f>
        <v>4.4075458726505626E-4</v>
      </c>
      <c r="Z27" s="28">
        <f>외인!Z27/10000</f>
        <v>5.0967570000000002</v>
      </c>
      <c r="AA27" s="35">
        <f>MACD!AA27-시그널!AA27</f>
        <v>-5.7628274470695762E-5</v>
      </c>
      <c r="AB27" s="28">
        <f>외인!AB27/10000</f>
        <v>22.774826000000001</v>
      </c>
      <c r="AC27" s="35">
        <f>MACD!AC27-시그널!AC27</f>
        <v>-5.8857098520908956E-5</v>
      </c>
      <c r="AD27" s="28">
        <f>외인!AD27/10000</f>
        <v>2.1422859999999999</v>
      </c>
      <c r="AE27" s="35">
        <f>MACD!AE27-시그널!AE27</f>
        <v>8.3166722496993929E-4</v>
      </c>
      <c r="AF27" s="28">
        <f>외인!AF27/10000</f>
        <v>2.4799869999999999</v>
      </c>
      <c r="AG27" s="35">
        <f>MACD!AG27-시그널!AG27</f>
        <v>-1.9732753859995756E-5</v>
      </c>
      <c r="AH27" s="28">
        <f>외인!AH27/10000</f>
        <v>19.495429999999999</v>
      </c>
      <c r="AI27" s="35">
        <f>MACD!AI27-시그널!AI27</f>
        <v>3.5612263074248621E-5</v>
      </c>
      <c r="AJ27" s="28">
        <f>외인!AJ27/10000</f>
        <v>12.690496000000001</v>
      </c>
      <c r="AK27" s="35">
        <f>MACD!AK27-시그널!AK27</f>
        <v>-7.6939663626249093E-4</v>
      </c>
      <c r="AL27" s="28">
        <f>외인!AL27/10000</f>
        <v>9.2378710000000002</v>
      </c>
      <c r="AM27" s="35">
        <f>MACD!AM27-시그널!AM27</f>
        <v>2.3791152878587971E-4</v>
      </c>
      <c r="AN27" s="28">
        <f>외인!AN27/10000</f>
        <v>16.897832000000001</v>
      </c>
      <c r="AO27" s="35">
        <f>MACD!AO27-시그널!AO27</f>
        <v>1.1359036608604789E-3</v>
      </c>
      <c r="AP27" s="28">
        <f>외인!AP27/10000</f>
        <v>10.803775</v>
      </c>
      <c r="AQ27" s="35">
        <f>MACD!AQ27-시그널!AQ27</f>
        <v>2.4655146982294934E-4</v>
      </c>
      <c r="AR27" s="28">
        <f>외인!AR27/10000</f>
        <v>2.6436549999999999</v>
      </c>
      <c r="AS27" s="35">
        <f>MACD!AS27-시그널!AS27</f>
        <v>7.0279335440317278E-4</v>
      </c>
      <c r="AT27" s="28">
        <f>외인!AT27/10000</f>
        <v>8.5760850000000008</v>
      </c>
      <c r="AU27" s="35">
        <f>MACD!AU27-시그널!AU27</f>
        <v>1.1404891732550413E-4</v>
      </c>
      <c r="AV27" s="28">
        <f>외인!AV27/10000</f>
        <v>5.2315800000000001</v>
      </c>
      <c r="AW27" s="35">
        <f>MACD!AW27-시그널!AW27</f>
        <v>3.1851955198252107E-4</v>
      </c>
      <c r="AX27" s="28">
        <f>외인!AX27/10000</f>
        <v>4.7664689999999998</v>
      </c>
      <c r="AY27" s="35">
        <f>MACD!AY27-시그널!AY27</f>
        <v>2.9241895299355431E-4</v>
      </c>
      <c r="AZ27" s="28">
        <f>외인!AZ27/10000</f>
        <v>192.300343</v>
      </c>
      <c r="BA27" s="35">
        <f>MACD!BA27-시그널!BA27</f>
        <v>4.2897382483840583E-4</v>
      </c>
      <c r="BB27" s="28">
        <f>외인!BB27/10000</f>
        <v>9.8471729999999997</v>
      </c>
      <c r="BC27" s="35">
        <f>MACD!BC27-시그널!BC27</f>
        <v>-4.048338124988706E-5</v>
      </c>
      <c r="BD27" s="28">
        <f>외인!BD27/10000</f>
        <v>4.7496599999999995</v>
      </c>
      <c r="BE27" s="35">
        <f>MACD!BE27-시그널!BE27</f>
        <v>3.1544205409708226E-4</v>
      </c>
      <c r="BF27" s="28">
        <f>외인!BF27/10000</f>
        <v>0</v>
      </c>
      <c r="BG27" s="35" t="e">
        <f>MACD!BG27-시그널!BG27</f>
        <v>#DIV/0!</v>
      </c>
      <c r="BH27" s="28">
        <f>외인!BH27/10000</f>
        <v>8.5869539999999986</v>
      </c>
      <c r="BI27" s="35">
        <f>MACD!BI27-시그널!BI27</f>
        <v>4.7301235093609613E-4</v>
      </c>
      <c r="BJ27" s="28">
        <f>외인!BJ27/10000</f>
        <v>11.872166999999999</v>
      </c>
      <c r="BK27" s="35">
        <f>MACD!BK27-시그널!BK27</f>
        <v>-6.1695650145992187E-4</v>
      </c>
      <c r="BL27" s="28">
        <f>외인!BL27/10000</f>
        <v>5.0719059999999994</v>
      </c>
      <c r="BM27" s="35">
        <f>MACD!BM27-시그널!BM27</f>
        <v>-9.8082348762003097E-5</v>
      </c>
      <c r="BN27" s="28">
        <f>외인!BN27/10000</f>
        <v>4.673362</v>
      </c>
      <c r="BO27" s="35">
        <f>MACD!BO27-시그널!BO27</f>
        <v>6.7590283146665511E-4</v>
      </c>
      <c r="BP27" s="28">
        <f>외인!BP27/10000</f>
        <v>5.967784</v>
      </c>
      <c r="BQ27" s="35">
        <f>MACD!BQ27-시그널!BQ27</f>
        <v>1.1373049329091656E-4</v>
      </c>
      <c r="BR27" s="28">
        <f>외인!BR27/10000</f>
        <v>23.995791000000001</v>
      </c>
      <c r="BS27" s="35">
        <f>MACD!BS27-시그널!BS27</f>
        <v>1.0169120973462035E-4</v>
      </c>
      <c r="BT27" s="28">
        <f>외인!BT27/10000</f>
        <v>183.85701299999999</v>
      </c>
      <c r="BU27" s="35">
        <f>MACD!BU27-시그널!BU27</f>
        <v>4.2716762108300946E-4</v>
      </c>
      <c r="BV27" s="28">
        <f>외인!BV27/10000</f>
        <v>34.836965999999997</v>
      </c>
      <c r="BW27" s="35">
        <f>MACD!BW27-시그널!BW27</f>
        <v>-9.4592099001076222E-5</v>
      </c>
      <c r="BX27" s="28">
        <f>외인!BX27/10000</f>
        <v>8.0219439999999995</v>
      </c>
      <c r="BY27" s="35">
        <f>MACD!BY27-시그널!BY27</f>
        <v>6.6788915547456645E-4</v>
      </c>
      <c r="BZ27" s="28">
        <f>외인!BZ27/10000</f>
        <v>26.135702999999999</v>
      </c>
      <c r="CA27" s="35">
        <f>MACD!CA27-시그널!CA27</f>
        <v>8.1584694580046904E-4</v>
      </c>
      <c r="CB27" s="28">
        <f>외인!CB27/10000</f>
        <v>1.4909330000000001</v>
      </c>
      <c r="CC27" s="35">
        <f>MACD!CC27-시그널!CC27</f>
        <v>1.9562257763738097E-4</v>
      </c>
      <c r="CD27" s="28">
        <f>외인!CD27/10000</f>
        <v>3.804697</v>
      </c>
      <c r="CE27" s="35">
        <f>MACD!CE27-시그널!CE27</f>
        <v>1.3273818453822186E-4</v>
      </c>
      <c r="CF27" s="28">
        <f>외인!CF27/10000</f>
        <v>2.5968089999999999</v>
      </c>
      <c r="CG27" s="35">
        <f>MACD!CG27-시그널!CG27</f>
        <v>-1.8313304733365938E-4</v>
      </c>
      <c r="CH27" s="28">
        <f>외인!CH27/10000</f>
        <v>7.3263360000000004</v>
      </c>
      <c r="CI27" s="35">
        <f>MACD!CI27-시그널!CI27</f>
        <v>1.9000323995504756E-4</v>
      </c>
      <c r="CJ27" s="28">
        <f>외인!CJ27/10000</f>
        <v>39.878681</v>
      </c>
      <c r="CK27" s="35">
        <f>MACD!CK27-시그널!CK27</f>
        <v>-4.9588643799929402E-4</v>
      </c>
      <c r="CL27" s="28">
        <f>외인!CL27/10000</f>
        <v>25.341001000000002</v>
      </c>
      <c r="CM27" s="35">
        <f>MACD!CM27-시그널!CM27</f>
        <v>-5.6502179128371474E-5</v>
      </c>
      <c r="CN27" s="28">
        <f>외인!CN27/10000</f>
        <v>12.461994000000001</v>
      </c>
      <c r="CO27" s="35">
        <f>MACD!CO27-시그널!CO27</f>
        <v>-4.2942887540538808E-5</v>
      </c>
      <c r="CP27" s="28">
        <f>외인!CP27/10000</f>
        <v>9.9107310000000002</v>
      </c>
      <c r="CQ27" s="35">
        <f>MACD!CQ27-시그널!CQ27</f>
        <v>-4.1176290497913973E-5</v>
      </c>
      <c r="CR27" s="28">
        <f>외인!CR27/10000</f>
        <v>17.79495</v>
      </c>
      <c r="CS27" s="35">
        <f>MACD!CS27-시그널!CS27</f>
        <v>-5.7123968942595282E-4</v>
      </c>
      <c r="CT27" s="28">
        <f>외인!CT27/10000</f>
        <v>9.3452500000000001</v>
      </c>
      <c r="CU27" s="35">
        <f>MACD!CU27-시그널!CU27</f>
        <v>-4.149333187806182E-4</v>
      </c>
      <c r="CV27" s="28">
        <f>외인!CV27/10000</f>
        <v>183.85701299999999</v>
      </c>
      <c r="CW27" s="35">
        <f>MACD!CW27-시그널!CW27</f>
        <v>4.2716762108300946E-4</v>
      </c>
      <c r="CX27" s="28">
        <f>외인!CX27/10000</f>
        <v>19.514085000000001</v>
      </c>
      <c r="CY27" s="35">
        <f>MACD!CY27-시그널!CY27</f>
        <v>-2.0331491169876836E-4</v>
      </c>
      <c r="CZ27" s="28">
        <f>외인!CZ27/10000</f>
        <v>1.6772200000000002</v>
      </c>
      <c r="DA27" s="35">
        <f>MACD!DA27-시그널!DA27</f>
        <v>2.424647263599543E-4</v>
      </c>
      <c r="DB27" s="28">
        <f>외인!DB27/10000</f>
        <v>4.7496599999999995</v>
      </c>
      <c r="DC27" s="35">
        <f>MACD!DC27-시그널!DC27</f>
        <v>3.1544205409708226E-4</v>
      </c>
      <c r="DD27" s="28">
        <f>외인!DD27/10000</f>
        <v>0.89813299999999996</v>
      </c>
      <c r="DE27" s="35">
        <f>MACD!DE27-시그널!DE27</f>
        <v>1.4903333714050537E-4</v>
      </c>
      <c r="DF27" s="28">
        <f>외인!DF27/10000</f>
        <v>5.9831240000000001</v>
      </c>
      <c r="DG27" s="35">
        <f>MACD!DG27-시그널!DG27</f>
        <v>7.6475036438444733E-4</v>
      </c>
      <c r="DH27" s="28">
        <f>외인!DH27/10000</f>
        <v>2.9225620000000001</v>
      </c>
      <c r="DI27" s="35">
        <f>MACD!DI27-시그널!DI27</f>
        <v>3.3921162381638696E-5</v>
      </c>
      <c r="DJ27" s="28">
        <f>외인!DJ27/10000</f>
        <v>56.009107999999998</v>
      </c>
      <c r="DK27" s="35">
        <f>MACD!DK27-시그널!DK27</f>
        <v>-1.4751965178404875E-4</v>
      </c>
      <c r="DL27" s="28">
        <f>외인!DL27/10000</f>
        <v>9.4567390000000007</v>
      </c>
      <c r="DM27" s="35">
        <f>MACD!DM27-시그널!DM27</f>
        <v>-3.4465262053848581E-5</v>
      </c>
      <c r="DN27" s="28">
        <f>외인!DN27/10000</f>
        <v>183.85701299999999</v>
      </c>
      <c r="DO27" s="35">
        <f>MACD!DO27-시그널!DO27</f>
        <v>4.2716762108300946E-4</v>
      </c>
      <c r="DP27" s="28">
        <f>외인!DP27/10000</f>
        <v>8.0022059999999993</v>
      </c>
      <c r="DQ27" s="35">
        <f>MACD!DQ27-시그널!DQ27</f>
        <v>-1.2533293218849311E-3</v>
      </c>
      <c r="DR27" s="28">
        <f>외인!DR27/10000</f>
        <v>4.2435519999999993</v>
      </c>
      <c r="DS27" s="35">
        <f>MACD!DS27-시그널!DS27</f>
        <v>5.4200441055686716E-4</v>
      </c>
      <c r="DT27" s="28">
        <f>외인!DT27/10000</f>
        <v>14.268501000000001</v>
      </c>
      <c r="DU27" s="35">
        <f>MACD!DU27-시그널!DU27</f>
        <v>-5.767162610404628E-4</v>
      </c>
      <c r="DV27" s="28">
        <f>외인!DV27/10000</f>
        <v>3.5088209999999997</v>
      </c>
      <c r="DW27" s="35">
        <f>MACD!DW27-시그널!DW27</f>
        <v>-5.5334940172910773E-4</v>
      </c>
      <c r="DX27" s="28">
        <f>외인!DX27/10000</f>
        <v>9.7714400000000001</v>
      </c>
      <c r="DY27" s="35">
        <f>MACD!DY27-시그널!DY27</f>
        <v>-1.3905145423117812E-3</v>
      </c>
      <c r="DZ27" s="28">
        <f>외인!DZ27/10000</f>
        <v>1.0691930000000001</v>
      </c>
      <c r="EA27" s="35">
        <f>MACD!EA27-시그널!EA27</f>
        <v>-1.1886474725770163E-3</v>
      </c>
      <c r="EB27" s="28">
        <f>외인!EB27/10000</f>
        <v>1.5041659999999999</v>
      </c>
      <c r="EC27" s="35">
        <f>MACD!EC27-시그널!EC27</f>
        <v>-3.0137889383188236E-4</v>
      </c>
      <c r="ED27" s="28">
        <f>외인!ED27/10000</f>
        <v>1.06924</v>
      </c>
      <c r="EE27" s="35">
        <f>MACD!EE27-시그널!EE27</f>
        <v>2.0917124044273665E-4</v>
      </c>
      <c r="EF27" s="28">
        <f>외인!EF27/10000</f>
        <v>26.273448999999999</v>
      </c>
      <c r="EG27" s="35">
        <f>MACD!EG27-시그널!EG27</f>
        <v>-1.6719031318707762E-4</v>
      </c>
      <c r="EH27" s="28">
        <f>외인!EH27/10000</f>
        <v>18.455435000000001</v>
      </c>
      <c r="EI27" s="35">
        <f>MACD!EI27-시그널!EI27</f>
        <v>1.4102077934897956E-4</v>
      </c>
      <c r="EJ27" s="28">
        <f>외인!EJ27/10000</f>
        <v>10.116000999999999</v>
      </c>
      <c r="EK27" s="35">
        <f>MACD!EK27-시그널!EK27</f>
        <v>4.1723229089021488E-4</v>
      </c>
      <c r="EL27" s="28">
        <f>외인!EL27/10000</f>
        <v>4.0554940000000004</v>
      </c>
      <c r="EM27" s="35">
        <f>MACD!EM27-시그널!EM27</f>
        <v>9.2191561922267491E-5</v>
      </c>
      <c r="EN27" s="28">
        <f>외인!EN27/10000</f>
        <v>4.2435519999999993</v>
      </c>
      <c r="EO27" s="35">
        <f>MACD!EO27-시그널!EO27</f>
        <v>5.4200441055686716E-4</v>
      </c>
      <c r="EP27" s="28">
        <f>외인!EP27/10000</f>
        <v>13.991973999999999</v>
      </c>
      <c r="EQ27" s="35">
        <f>MACD!EQ27-시그널!EQ27</f>
        <v>-3.9782195794626216E-4</v>
      </c>
      <c r="ER27" s="28">
        <f>외인!ER27/10000</f>
        <v>1.2431399999999999</v>
      </c>
      <c r="ES27" s="35">
        <f>MACD!ES27-시그널!ES27</f>
        <v>-5.7824075842584778E-4</v>
      </c>
      <c r="ET27" s="28">
        <f>외인!ET27/10000</f>
        <v>10.803775</v>
      </c>
      <c r="EU27" s="35">
        <f>MACD!EU27-시그널!EU27</f>
        <v>2.4655146982294934E-4</v>
      </c>
      <c r="EV27" s="28">
        <f>외인!EV27/10000</f>
        <v>5.0967570000000002</v>
      </c>
      <c r="EW27" s="35">
        <f>MACD!EW27-시그널!EW27</f>
        <v>-5.7628274470695762E-5</v>
      </c>
      <c r="EX27" s="28">
        <f>외인!EX27/10000</f>
        <v>4.813974</v>
      </c>
      <c r="EY27" s="35">
        <f>MACD!EY27-시그널!EY27</f>
        <v>-2.6641231696782533E-5</v>
      </c>
    </row>
    <row r="28" spans="1:155">
      <c r="A28" s="27">
        <f>외인!A28</f>
        <v>46072</v>
      </c>
      <c r="B28" s="28">
        <f>외인!B28/10000</f>
        <v>455.13538700000004</v>
      </c>
      <c r="C28" s="35">
        <f>MACD!C28-시그널!C28</f>
        <v>3.743002707208613E-4</v>
      </c>
      <c r="D28" s="28">
        <f>외인!D28/10000</f>
        <v>63.629534999999997</v>
      </c>
      <c r="E28" s="35">
        <f>MACD!E28-시그널!E28</f>
        <v>-8.7255481811763591E-4</v>
      </c>
      <c r="F28" s="28">
        <f>외인!F28/10000</f>
        <v>195.69861799999998</v>
      </c>
      <c r="G28" s="35">
        <f>MACD!G28-시그널!G28</f>
        <v>4.6377868117957008E-4</v>
      </c>
      <c r="H28" s="28">
        <f>외인!H28/10000</f>
        <v>29.927627000000001</v>
      </c>
      <c r="I28" s="35">
        <f>MACD!I28-시그널!I28</f>
        <v>-8.4728486365770635E-6</v>
      </c>
      <c r="J28" s="28">
        <f>외인!J28/10000</f>
        <v>4.1383339999999995</v>
      </c>
      <c r="K28" s="35">
        <f>MACD!K28-시그널!K28</f>
        <v>7.4851158016240107E-4</v>
      </c>
      <c r="L28" s="28">
        <f>외인!L28/10000</f>
        <v>27.673709999999996</v>
      </c>
      <c r="M28" s="35">
        <f>MACD!M28-시그널!M28</f>
        <v>3.5350141089792158E-6</v>
      </c>
      <c r="N28" s="28">
        <f>외인!N28/10000</f>
        <v>24.869179000000003</v>
      </c>
      <c r="O28" s="35">
        <f>MACD!O28-시그널!O28</f>
        <v>8.2800694377496232E-4</v>
      </c>
      <c r="P28" s="28">
        <f>외인!P28/10000</f>
        <v>21.851223000000001</v>
      </c>
      <c r="Q28" s="35">
        <f>MACD!Q28-시그널!Q28</f>
        <v>-7.7921772992342554E-5</v>
      </c>
      <c r="R28" s="28">
        <f>외인!R28/10000</f>
        <v>14.404456</v>
      </c>
      <c r="S28" s="35">
        <f>MACD!S28-시그널!S28</f>
        <v>-3.5993232769501726E-4</v>
      </c>
      <c r="T28" s="28">
        <f>외인!T28/10000</f>
        <v>0.9186709999999999</v>
      </c>
      <c r="U28" s="35">
        <f>MACD!U28-시그널!U28</f>
        <v>9.2735909150546119E-5</v>
      </c>
      <c r="V28" s="28">
        <f>외인!V28/10000</f>
        <v>10.334457</v>
      </c>
      <c r="W28" s="35">
        <f>MACD!W28-시그널!W28</f>
        <v>-1.1492341847995561E-3</v>
      </c>
      <c r="X28" s="28">
        <f>외인!X28/10000</f>
        <v>186.80262500000001</v>
      </c>
      <c r="Y28" s="35">
        <f>MACD!Y28-시그널!Y28</f>
        <v>5.2952817674800222E-4</v>
      </c>
      <c r="Z28" s="28">
        <f>외인!Z28/10000</f>
        <v>5.1674100000000003</v>
      </c>
      <c r="AA28" s="35">
        <f>MACD!AA28-시그널!AA28</f>
        <v>-9.1636955154449025E-5</v>
      </c>
      <c r="AB28" s="28">
        <f>외인!AB28/10000</f>
        <v>22.717860999999999</v>
      </c>
      <c r="AC28" s="35">
        <f>MACD!AC28-시그널!AC28</f>
        <v>-1.0173249874820156E-4</v>
      </c>
      <c r="AD28" s="28">
        <f>외인!AD28/10000</f>
        <v>2.226308</v>
      </c>
      <c r="AE28" s="35">
        <f>MACD!AE28-시그널!AE28</f>
        <v>7.2607745810319264E-4</v>
      </c>
      <c r="AF28" s="28">
        <f>외인!AF28/10000</f>
        <v>2.6348310000000001</v>
      </c>
      <c r="AG28" s="35">
        <f>MACD!AG28-시그널!AG28</f>
        <v>3.5693520584801231E-5</v>
      </c>
      <c r="AH28" s="28">
        <f>외인!AH28/10000</f>
        <v>20.615385999999997</v>
      </c>
      <c r="AI28" s="35">
        <f>MACD!AI28-시그널!AI28</f>
        <v>1.9029206682554385E-4</v>
      </c>
      <c r="AJ28" s="28">
        <f>외인!AJ28/10000</f>
        <v>12.899614999999999</v>
      </c>
      <c r="AK28" s="35">
        <f>MACD!AK28-시그널!AK28</f>
        <v>-4.5193740830856526E-4</v>
      </c>
      <c r="AL28" s="28">
        <f>외인!AL28/10000</f>
        <v>9.480894000000001</v>
      </c>
      <c r="AM28" s="35">
        <f>MACD!AM28-시그널!AM28</f>
        <v>2.2743789000416654E-4</v>
      </c>
      <c r="AN28" s="28">
        <f>외인!AN28/10000</f>
        <v>17.421645999999999</v>
      </c>
      <c r="AO28" s="35">
        <f>MACD!AO28-시그널!AO28</f>
        <v>1.1063445418984723E-3</v>
      </c>
      <c r="AP28" s="28">
        <f>외인!AP28/10000</f>
        <v>11.052234</v>
      </c>
      <c r="AQ28" s="35">
        <f>MACD!AQ28-시그널!AQ28</f>
        <v>9.9912597944490974E-5</v>
      </c>
      <c r="AR28" s="28">
        <f>외인!AR28/10000</f>
        <v>2.6542289999999999</v>
      </c>
      <c r="AS28" s="35">
        <f>MACD!AS28-시그널!AS28</f>
        <v>5.2091962482058883E-4</v>
      </c>
      <c r="AT28" s="28">
        <f>외인!AT28/10000</f>
        <v>8.6537919999999993</v>
      </c>
      <c r="AU28" s="35">
        <f>MACD!AU28-시그널!AU28</f>
        <v>6.8976710028145272E-5</v>
      </c>
      <c r="AV28" s="28">
        <f>외인!AV28/10000</f>
        <v>5.2397730000000005</v>
      </c>
      <c r="AW28" s="35">
        <f>MACD!AW28-시그널!AW28</f>
        <v>3.4864782351669776E-4</v>
      </c>
      <c r="AX28" s="28">
        <f>외인!AX28/10000</f>
        <v>4.9841850000000001</v>
      </c>
      <c r="AY28" s="35">
        <f>MACD!AY28-시그널!AY28</f>
        <v>3.2352666214994531E-4</v>
      </c>
      <c r="AZ28" s="28">
        <f>외인!AZ28/10000</f>
        <v>199.664131</v>
      </c>
      <c r="BA28" s="35">
        <f>MACD!BA28-시그널!BA28</f>
        <v>5.1565663063134009E-4</v>
      </c>
      <c r="BB28" s="28">
        <f>외인!BB28/10000</f>
        <v>10.015467999999998</v>
      </c>
      <c r="BC28" s="35">
        <f>MACD!BC28-시그널!BC28</f>
        <v>-7.3843052094730986E-5</v>
      </c>
      <c r="BD28" s="28">
        <f>외인!BD28/10000</f>
        <v>4.9333980000000004</v>
      </c>
      <c r="BE28" s="35">
        <f>MACD!BE28-시그널!BE28</f>
        <v>1.833787656397134E-4</v>
      </c>
      <c r="BF28" s="28">
        <f>외인!BF28/10000</f>
        <v>0</v>
      </c>
      <c r="BG28" s="35" t="e">
        <f>MACD!BG28-시그널!BG28</f>
        <v>#DIV/0!</v>
      </c>
      <c r="BH28" s="28">
        <f>외인!BH28/10000</f>
        <v>9.0925380000000011</v>
      </c>
      <c r="BI28" s="35">
        <f>MACD!BI28-시그널!BI28</f>
        <v>3.8386497115123857E-4</v>
      </c>
      <c r="BJ28" s="28">
        <f>외인!BJ28/10000</f>
        <v>12.449646000000001</v>
      </c>
      <c r="BK28" s="35">
        <f>MACD!BK28-시그널!BK28</f>
        <v>-3.1288270147613716E-4</v>
      </c>
      <c r="BL28" s="28">
        <f>외인!BL28/10000</f>
        <v>5.0957460000000001</v>
      </c>
      <c r="BM28" s="35">
        <f>MACD!BM28-시그널!BM28</f>
        <v>-6.4916628593976065E-5</v>
      </c>
      <c r="BN28" s="28">
        <f>외인!BN28/10000</f>
        <v>4.8205530000000003</v>
      </c>
      <c r="BO28" s="35">
        <f>MACD!BO28-시그널!BO28</f>
        <v>7.0558948022729235E-4</v>
      </c>
      <c r="BP28" s="28">
        <f>외인!BP28/10000</f>
        <v>6.1971540000000003</v>
      </c>
      <c r="BQ28" s="35">
        <f>MACD!BQ28-시그널!BQ28</f>
        <v>1.9387250762394124E-4</v>
      </c>
      <c r="BR28" s="28">
        <f>외인!BR28/10000</f>
        <v>24.561592000000001</v>
      </c>
      <c r="BS28" s="35">
        <f>MACD!BS28-시그널!BS28</f>
        <v>3.5762257663720466E-5</v>
      </c>
      <c r="BT28" s="28">
        <f>외인!BT28/10000</f>
        <v>190.64453400000002</v>
      </c>
      <c r="BU28" s="35">
        <f>MACD!BU28-시그널!BU28</f>
        <v>5.1313263712999776E-4</v>
      </c>
      <c r="BV28" s="28">
        <f>외인!BV28/10000</f>
        <v>35.487589</v>
      </c>
      <c r="BW28" s="35">
        <f>MACD!BW28-시그널!BW28</f>
        <v>-6.021336867601001E-5</v>
      </c>
      <c r="BX28" s="28">
        <f>외인!BX28/10000</f>
        <v>8.3188080000000006</v>
      </c>
      <c r="BY28" s="35">
        <f>MACD!BY28-시그널!BY28</f>
        <v>6.2602064922229889E-4</v>
      </c>
      <c r="BZ28" s="28">
        <f>외인!BZ28/10000</f>
        <v>26.902540999999996</v>
      </c>
      <c r="CA28" s="35">
        <f>MACD!CA28-시그널!CA28</f>
        <v>7.9352320840076407E-4</v>
      </c>
      <c r="CB28" s="28">
        <f>외인!CB28/10000</f>
        <v>1.4849159999999999</v>
      </c>
      <c r="CC28" s="35">
        <f>MACD!CC28-시그널!CC28</f>
        <v>1.3917526910357586E-4</v>
      </c>
      <c r="CD28" s="28">
        <f>외인!CD28/10000</f>
        <v>3.8833669999999998</v>
      </c>
      <c r="CE28" s="35">
        <f>MACD!CE28-시그널!CE28</f>
        <v>2.0527104904563938E-4</v>
      </c>
      <c r="CF28" s="28">
        <f>외인!CF28/10000</f>
        <v>2.585378</v>
      </c>
      <c r="CG28" s="35">
        <f>MACD!CG28-시그널!CG28</f>
        <v>-1.5948127544162627E-4</v>
      </c>
      <c r="CH28" s="28">
        <f>외인!CH28/10000</f>
        <v>7.3496079999999999</v>
      </c>
      <c r="CI28" s="35">
        <f>MACD!CI28-시그널!CI28</f>
        <v>2.0641276249918939E-4</v>
      </c>
      <c r="CJ28" s="28">
        <f>외인!CJ28/10000</f>
        <v>41.446460999999999</v>
      </c>
      <c r="CK28" s="35">
        <f>MACD!CK28-시그널!CK28</f>
        <v>-2.5788018326442343E-4</v>
      </c>
      <c r="CL28" s="28">
        <f>외인!CL28/10000</f>
        <v>25.328408</v>
      </c>
      <c r="CM28" s="35">
        <f>MACD!CM28-시그널!CM28</f>
        <v>-9.6687830889510384E-5</v>
      </c>
      <c r="CN28" s="28">
        <f>외인!CN28/10000</f>
        <v>13.686928</v>
      </c>
      <c r="CO28" s="35">
        <f>MACD!CO28-시그널!CO28</f>
        <v>-1.3216917838780508E-4</v>
      </c>
      <c r="CP28" s="28">
        <f>외인!CP28/10000</f>
        <v>10.079064000000001</v>
      </c>
      <c r="CQ28" s="35">
        <f>MACD!CQ28-시그널!CQ28</f>
        <v>-7.5259639605784737E-5</v>
      </c>
      <c r="CR28" s="28">
        <f>외인!CR28/10000</f>
        <v>18.036123</v>
      </c>
      <c r="CS28" s="35">
        <f>MACD!CS28-시그널!CS28</f>
        <v>-3.3791222061559795E-4</v>
      </c>
      <c r="CT28" s="28">
        <f>외인!CT28/10000</f>
        <v>9.8925979999999996</v>
      </c>
      <c r="CU28" s="35">
        <f>MACD!CU28-시그널!CU28</f>
        <v>-3.7114781393507662E-4</v>
      </c>
      <c r="CV28" s="28">
        <f>외인!CV28/10000</f>
        <v>190.64453400000002</v>
      </c>
      <c r="CW28" s="35">
        <f>MACD!CW28-시그널!CW28</f>
        <v>5.1313263712999776E-4</v>
      </c>
      <c r="CX28" s="28">
        <f>외인!CX28/10000</f>
        <v>20.349601</v>
      </c>
      <c r="CY28" s="35">
        <f>MACD!CY28-시그널!CY28</f>
        <v>-6.3626084196695843E-5</v>
      </c>
      <c r="CZ28" s="28">
        <f>외인!CZ28/10000</f>
        <v>1.7600810000000002</v>
      </c>
      <c r="DA28" s="35">
        <f>MACD!DA28-시그널!DA28</f>
        <v>3.0201934537077576E-4</v>
      </c>
      <c r="DB28" s="28">
        <f>외인!DB28/10000</f>
        <v>4.9333980000000004</v>
      </c>
      <c r="DC28" s="35">
        <f>MACD!DC28-시그널!DC28</f>
        <v>1.833787656397134E-4</v>
      </c>
      <c r="DD28" s="28">
        <f>외인!DD28/10000</f>
        <v>0.9186709999999999</v>
      </c>
      <c r="DE28" s="35">
        <f>MACD!DE28-시그널!DE28</f>
        <v>9.2735909150546119E-5</v>
      </c>
      <c r="DF28" s="28">
        <f>외인!DF28/10000</f>
        <v>6.2097639999999998</v>
      </c>
      <c r="DG28" s="35">
        <f>MACD!DG28-시그널!DG28</f>
        <v>6.788774539660679E-4</v>
      </c>
      <c r="DH28" s="28">
        <f>외인!DH28/10000</f>
        <v>3.0003540000000002</v>
      </c>
      <c r="DI28" s="35">
        <f>MACD!DI28-시그널!DI28</f>
        <v>1.4450818058133657E-4</v>
      </c>
      <c r="DJ28" s="28">
        <f>외인!DJ28/10000</f>
        <v>58.409339000000003</v>
      </c>
      <c r="DK28" s="35">
        <f>MACD!DK28-시그널!DK28</f>
        <v>-3.4595375115223283E-5</v>
      </c>
      <c r="DL28" s="28">
        <f>외인!DL28/10000</f>
        <v>10.639659</v>
      </c>
      <c r="DM28" s="35">
        <f>MACD!DM28-시그널!DM28</f>
        <v>-1.3864780785439958E-4</v>
      </c>
      <c r="DN28" s="28">
        <f>외인!DN28/10000</f>
        <v>190.64453400000002</v>
      </c>
      <c r="DO28" s="35">
        <f>MACD!DO28-시그널!DO28</f>
        <v>5.1313263712999776E-4</v>
      </c>
      <c r="DP28" s="28">
        <f>외인!DP28/10000</f>
        <v>8.4157890000000002</v>
      </c>
      <c r="DQ28" s="35">
        <f>MACD!DQ28-시그널!DQ28</f>
        <v>-6.5214938671614552E-4</v>
      </c>
      <c r="DR28" s="28">
        <f>외인!DR28/10000</f>
        <v>4.3185349999999998</v>
      </c>
      <c r="DS28" s="35">
        <f>MACD!DS28-시그널!DS28</f>
        <v>3.620051168429343E-4</v>
      </c>
      <c r="DT28" s="28">
        <f>외인!DT28/10000</f>
        <v>14.404456</v>
      </c>
      <c r="DU28" s="35">
        <f>MACD!DU28-시그널!DU28</f>
        <v>-3.5993232769501726E-4</v>
      </c>
      <c r="DV28" s="28">
        <f>외인!DV28/10000</f>
        <v>3.6150519999999995</v>
      </c>
      <c r="DW28" s="35">
        <f>MACD!DW28-시그널!DW28</f>
        <v>-2.5531639582447173E-4</v>
      </c>
      <c r="DX28" s="28">
        <f>외인!DX28/10000</f>
        <v>10.334457</v>
      </c>
      <c r="DY28" s="35">
        <f>MACD!DY28-시그널!DY28</f>
        <v>-1.1492341847995561E-3</v>
      </c>
      <c r="DZ28" s="28">
        <f>외인!DZ28/10000</f>
        <v>1.0986309999999999</v>
      </c>
      <c r="EA28" s="35">
        <f>MACD!EA28-시그널!EA28</f>
        <v>-8.145318591713151E-4</v>
      </c>
      <c r="EB28" s="28">
        <f>외인!EB28/10000</f>
        <v>1.520975</v>
      </c>
      <c r="EC28" s="35">
        <f>MACD!EC28-시그널!EC28</f>
        <v>-2.4157479686030825E-4</v>
      </c>
      <c r="ED28" s="28">
        <f>외인!ED28/10000</f>
        <v>1.0940219999999998</v>
      </c>
      <c r="EE28" s="35">
        <f>MACD!EE28-시그널!EE28</f>
        <v>2.5977498354943639E-4</v>
      </c>
      <c r="EF28" s="28">
        <f>외인!EF28/10000</f>
        <v>27.078908000000002</v>
      </c>
      <c r="EG28" s="35">
        <f>MACD!EG28-시그널!EG28</f>
        <v>-1.0429608230280469E-4</v>
      </c>
      <c r="EH28" s="28">
        <f>외인!EH28/10000</f>
        <v>18.665639000000002</v>
      </c>
      <c r="EI28" s="35">
        <f>MACD!EI28-시그널!EI28</f>
        <v>1.5484978022839701E-4</v>
      </c>
      <c r="EJ28" s="28">
        <f>외인!EJ28/10000</f>
        <v>10.192430999999999</v>
      </c>
      <c r="EK28" s="35">
        <f>MACD!EK28-시그널!EK28</f>
        <v>3.5864033798501619E-4</v>
      </c>
      <c r="EL28" s="28">
        <f>외인!EL28/10000</f>
        <v>4.1347360000000002</v>
      </c>
      <c r="EM28" s="35">
        <f>MACD!EM28-시그널!EM28</f>
        <v>1.6276299676076903E-4</v>
      </c>
      <c r="EN28" s="28">
        <f>외인!EN28/10000</f>
        <v>4.3185349999999998</v>
      </c>
      <c r="EO28" s="35">
        <f>MACD!EO28-시그널!EO28</f>
        <v>3.620051168429343E-4</v>
      </c>
      <c r="EP28" s="28">
        <f>외인!EP28/10000</f>
        <v>14.364844</v>
      </c>
      <c r="EQ28" s="35">
        <f>MACD!EQ28-시그널!EQ28</f>
        <v>-3.3399462516774526E-4</v>
      </c>
      <c r="ER28" s="28">
        <f>외인!ER28/10000</f>
        <v>1.2458750000000001</v>
      </c>
      <c r="ES28" s="35">
        <f>MACD!ES28-시그널!ES28</f>
        <v>-9.0083501709951256E-4</v>
      </c>
      <c r="ET28" s="28">
        <f>외인!ET28/10000</f>
        <v>11.052234</v>
      </c>
      <c r="EU28" s="35">
        <f>MACD!EU28-시그널!EU28</f>
        <v>9.9912597944490974E-5</v>
      </c>
      <c r="EV28" s="28">
        <f>외인!EV28/10000</f>
        <v>5.1674100000000003</v>
      </c>
      <c r="EW28" s="35">
        <f>MACD!EW28-시그널!EW28</f>
        <v>-9.1636955154449025E-5</v>
      </c>
      <c r="EX28" s="28">
        <f>외인!EX28/10000</f>
        <v>4.9116550000000005</v>
      </c>
      <c r="EY28" s="35">
        <f>MACD!EY28-시그널!EY28</f>
        <v>-6.0068711751670481E-5</v>
      </c>
    </row>
    <row r="29" spans="1:155">
      <c r="A29" s="27">
        <f>외인!A29</f>
        <v>46073</v>
      </c>
      <c r="B29" s="28">
        <f>외인!B29/10000</f>
        <v>465.66087999999996</v>
      </c>
      <c r="C29" s="35">
        <f>MACD!C29-시그널!C29</f>
        <v>3.757588659272261E-4</v>
      </c>
      <c r="D29" s="28">
        <f>외인!D29/10000</f>
        <v>63.233632999999998</v>
      </c>
      <c r="E29" s="35">
        <f>MACD!E29-시그널!E29</f>
        <v>-5.8546959335791871E-4</v>
      </c>
      <c r="F29" s="28">
        <f>외인!F29/10000</f>
        <v>197.70389699999998</v>
      </c>
      <c r="G29" s="35">
        <f>MACD!G29-시그널!G29</f>
        <v>3.8322734944824224E-4</v>
      </c>
      <c r="H29" s="28">
        <f>외인!H29/10000</f>
        <v>29.978709000000002</v>
      </c>
      <c r="I29" s="35">
        <f>MACD!I29-시그널!I29</f>
        <v>1.4501122620657388E-4</v>
      </c>
      <c r="J29" s="28">
        <f>외인!J29/10000</f>
        <v>4.088069</v>
      </c>
      <c r="K29" s="35">
        <f>MACD!K29-시그널!K29</f>
        <v>7.0230653760213705E-4</v>
      </c>
      <c r="L29" s="28">
        <f>외인!L29/10000</f>
        <v>27.744314000000003</v>
      </c>
      <c r="M29" s="35">
        <f>MACD!M29-시그널!M29</f>
        <v>1.674867519860612E-4</v>
      </c>
      <c r="N29" s="28">
        <f>외인!N29/10000</f>
        <v>24.918403000000001</v>
      </c>
      <c r="O29" s="35">
        <f>MACD!O29-시그널!O29</f>
        <v>7.9396417518105529E-4</v>
      </c>
      <c r="P29" s="28">
        <f>외인!P29/10000</f>
        <v>21.739679000000002</v>
      </c>
      <c r="Q29" s="35">
        <f>MACD!Q29-시그널!Q29</f>
        <v>4.7840619170489134E-5</v>
      </c>
      <c r="R29" s="28">
        <f>외인!R29/10000</f>
        <v>14.47045</v>
      </c>
      <c r="S29" s="35">
        <f>MACD!S29-시그널!S29</f>
        <v>-1.9301161928794372E-4</v>
      </c>
      <c r="T29" s="28">
        <f>외인!T29/10000</f>
        <v>0.95978399999999997</v>
      </c>
      <c r="U29" s="35">
        <f>MACD!U29-시그널!U29</f>
        <v>9.4553034002218075E-5</v>
      </c>
      <c r="V29" s="28">
        <f>외인!V29/10000</f>
        <v>10.244400000000001</v>
      </c>
      <c r="W29" s="35">
        <f>MACD!W29-시그널!W29</f>
        <v>-8.828560085022627E-4</v>
      </c>
      <c r="X29" s="28">
        <f>외인!X29/10000</f>
        <v>190.82392400000001</v>
      </c>
      <c r="Y29" s="35">
        <f>MACD!Y29-시그널!Y29</f>
        <v>5.1929116497819892E-4</v>
      </c>
      <c r="Z29" s="28">
        <f>외인!Z29/10000</f>
        <v>5.5632390000000003</v>
      </c>
      <c r="AA29" s="35">
        <f>MACD!AA29-시그널!AA29</f>
        <v>-1.4050554806448095E-4</v>
      </c>
      <c r="AB29" s="28">
        <f>외인!AB29/10000</f>
        <v>23.367173999999999</v>
      </c>
      <c r="AC29" s="35">
        <f>MACD!AC29-시그널!AC29</f>
        <v>-1.0758050467216573E-4</v>
      </c>
      <c r="AD29" s="28">
        <f>외인!AD29/10000</f>
        <v>2.230683</v>
      </c>
      <c r="AE29" s="35">
        <f>MACD!AE29-시그널!AE29</f>
        <v>4.0931013472961502E-4</v>
      </c>
      <c r="AF29" s="28">
        <f>외인!AF29/10000</f>
        <v>2.6679750000000002</v>
      </c>
      <c r="AG29" s="35">
        <f>MACD!AG29-시그널!AG29</f>
        <v>7.6788075983156721E-6</v>
      </c>
      <c r="AH29" s="28">
        <f>외인!AH29/10000</f>
        <v>21.743327999999998</v>
      </c>
      <c r="AI29" s="35">
        <f>MACD!AI29-시그널!AI29</f>
        <v>4.6362542564753719E-4</v>
      </c>
      <c r="AJ29" s="28">
        <f>외인!AJ29/10000</f>
        <v>12.885386</v>
      </c>
      <c r="AK29" s="35">
        <f>MACD!AK29-시그널!AK29</f>
        <v>-2.401479579761767E-4</v>
      </c>
      <c r="AL29" s="28">
        <f>외인!AL29/10000</f>
        <v>9.5443899999999999</v>
      </c>
      <c r="AM29" s="35">
        <f>MACD!AM29-시그널!AM29</f>
        <v>1.869591915360496E-4</v>
      </c>
      <c r="AN29" s="28">
        <f>외인!AN29/10000</f>
        <v>17.410079999999997</v>
      </c>
      <c r="AO29" s="35">
        <f>MACD!AO29-시그널!AO29</f>
        <v>1.072568078762509E-3</v>
      </c>
      <c r="AP29" s="28">
        <f>외인!AP29/10000</f>
        <v>11.462147</v>
      </c>
      <c r="AQ29" s="35">
        <f>MACD!AQ29-시그널!AQ29</f>
        <v>1.0358596398959139E-4</v>
      </c>
      <c r="AR29" s="28">
        <f>외인!AR29/10000</f>
        <v>2.6388990000000003</v>
      </c>
      <c r="AS29" s="35">
        <f>MACD!AS29-시그널!AS29</f>
        <v>8.660143991143991E-5</v>
      </c>
      <c r="AT29" s="28">
        <f>외인!AT29/10000</f>
        <v>8.6831740000000011</v>
      </c>
      <c r="AU29" s="35">
        <f>MACD!AU29-시그널!AU29</f>
        <v>-1.1581050231873873E-5</v>
      </c>
      <c r="AV29" s="28">
        <f>외인!AV29/10000</f>
        <v>5.2382910000000003</v>
      </c>
      <c r="AW29" s="35">
        <f>MACD!AW29-시그널!AW29</f>
        <v>2.722321156834966E-4</v>
      </c>
      <c r="AX29" s="28">
        <f>외인!AX29/10000</f>
        <v>5.1018669999999995</v>
      </c>
      <c r="AY29" s="35">
        <f>MACD!AY29-시그널!AY29</f>
        <v>3.0018092649460796E-4</v>
      </c>
      <c r="AZ29" s="28">
        <f>외인!AZ29/10000</f>
        <v>203.830309</v>
      </c>
      <c r="BA29" s="35">
        <f>MACD!BA29-시그널!BA29</f>
        <v>5.1104727538637651E-4</v>
      </c>
      <c r="BB29" s="28">
        <f>외인!BB29/10000</f>
        <v>10.804079</v>
      </c>
      <c r="BC29" s="35">
        <f>MACD!BC29-시그널!BC29</f>
        <v>-1.2055311808231915E-4</v>
      </c>
      <c r="BD29" s="28">
        <f>외인!BD29/10000</f>
        <v>5.0493480000000002</v>
      </c>
      <c r="BE29" s="35">
        <f>MACD!BE29-시그널!BE29</f>
        <v>1.8683089766490251E-4</v>
      </c>
      <c r="BF29" s="28">
        <f>외인!BF29/10000</f>
        <v>0</v>
      </c>
      <c r="BG29" s="35" t="e">
        <f>MACD!BG29-시그널!BG29</f>
        <v>#DIV/0!</v>
      </c>
      <c r="BH29" s="28">
        <f>외인!BH29/10000</f>
        <v>9.4984649999999995</v>
      </c>
      <c r="BI29" s="35">
        <f>MACD!BI29-시그널!BI29</f>
        <v>2.8104982776404211E-4</v>
      </c>
      <c r="BJ29" s="28">
        <f>외인!BJ29/10000</f>
        <v>12.417792</v>
      </c>
      <c r="BK29" s="35">
        <f>MACD!BK29-시그널!BK29</f>
        <v>-6.3492122328665055E-5</v>
      </c>
      <c r="BL29" s="28">
        <f>외인!BL29/10000</f>
        <v>5.1055539999999997</v>
      </c>
      <c r="BM29" s="35">
        <f>MACD!BM29-시그널!BM29</f>
        <v>-2.6574410773412159E-5</v>
      </c>
      <c r="BN29" s="28">
        <f>외인!BN29/10000</f>
        <v>4.9365199999999998</v>
      </c>
      <c r="BO29" s="35">
        <f>MACD!BO29-시그널!BO29</f>
        <v>6.7727255530531402E-4</v>
      </c>
      <c r="BP29" s="28">
        <f>외인!BP29/10000</f>
        <v>6.2902519999999997</v>
      </c>
      <c r="BQ29" s="35">
        <f>MACD!BQ29-시그널!BQ29</f>
        <v>2.1214349842955238E-4</v>
      </c>
      <c r="BR29" s="28">
        <f>외인!BR29/10000</f>
        <v>25.282979999999998</v>
      </c>
      <c r="BS29" s="35">
        <f>MACD!BS29-시그널!BS29</f>
        <v>1.255274350954723E-4</v>
      </c>
      <c r="BT29" s="28">
        <f>외인!BT29/10000</f>
        <v>194.60858200000001</v>
      </c>
      <c r="BU29" s="35">
        <f>MACD!BU29-시그널!BU29</f>
        <v>5.037286480354499E-4</v>
      </c>
      <c r="BV29" s="28">
        <f>외인!BV29/10000</f>
        <v>37.104048999999996</v>
      </c>
      <c r="BW29" s="35">
        <f>MACD!BW29-시그널!BW29</f>
        <v>8.9682323001934931E-5</v>
      </c>
      <c r="BX29" s="28">
        <f>외인!BX29/10000</f>
        <v>8.4256100000000007</v>
      </c>
      <c r="BY29" s="35">
        <f>MACD!BY29-시그널!BY29</f>
        <v>4.9417843071874979E-4</v>
      </c>
      <c r="BZ29" s="28">
        <f>외인!BZ29/10000</f>
        <v>26.954469</v>
      </c>
      <c r="CA29" s="35">
        <f>MACD!CA29-시그널!CA29</f>
        <v>7.5782599766793671E-4</v>
      </c>
      <c r="CB29" s="28">
        <f>외인!CB29/10000</f>
        <v>1.4872620000000001</v>
      </c>
      <c r="CC29" s="35">
        <f>MACD!CC29-시그널!CC29</f>
        <v>2.2135931347765135E-5</v>
      </c>
      <c r="CD29" s="28">
        <f>외인!CD29/10000</f>
        <v>3.8429550000000003</v>
      </c>
      <c r="CE29" s="35">
        <f>MACD!CE29-시그널!CE29</f>
        <v>1.5485018969154453E-4</v>
      </c>
      <c r="CF29" s="28">
        <f>외인!CF29/10000</f>
        <v>2.5791909999999998</v>
      </c>
      <c r="CG29" s="35">
        <f>MACD!CG29-시그널!CG29</f>
        <v>-3.2187211596884245E-4</v>
      </c>
      <c r="CH29" s="28">
        <f>외인!CH29/10000</f>
        <v>7.3718059999999994</v>
      </c>
      <c r="CI29" s="35">
        <f>MACD!CI29-시그널!CI29</f>
        <v>1.4678321306544457E-4</v>
      </c>
      <c r="CJ29" s="28">
        <f>외인!CJ29/10000</f>
        <v>41.145549000000003</v>
      </c>
      <c r="CK29" s="35">
        <f>MACD!CK29-시그널!CK29</f>
        <v>-1.1510040899517879E-4</v>
      </c>
      <c r="CL29" s="28">
        <f>외인!CL29/10000</f>
        <v>26.029183</v>
      </c>
      <c r="CM29" s="35">
        <f>MACD!CM29-시그널!CM29</f>
        <v>-9.8914847831105826E-5</v>
      </c>
      <c r="CN29" s="28">
        <f>외인!CN29/10000</f>
        <v>14.131330999999999</v>
      </c>
      <c r="CO29" s="35">
        <f>MACD!CO29-시그널!CO29</f>
        <v>-2.3182738894513043E-4</v>
      </c>
      <c r="CP29" s="28">
        <f>외인!CP29/10000</f>
        <v>10.876484</v>
      </c>
      <c r="CQ29" s="35">
        <f>MACD!CQ29-시그널!CQ29</f>
        <v>-1.2334199586881592E-4</v>
      </c>
      <c r="CR29" s="28">
        <f>외인!CR29/10000</f>
        <v>18.089931</v>
      </c>
      <c r="CS29" s="35">
        <f>MACD!CS29-시그널!CS29</f>
        <v>-1.6045026566206301E-4</v>
      </c>
      <c r="CT29" s="28">
        <f>외인!CT29/10000</f>
        <v>10.019046000000001</v>
      </c>
      <c r="CU29" s="35">
        <f>MACD!CU29-시그널!CU29</f>
        <v>-2.9992025677821334E-4</v>
      </c>
      <c r="CV29" s="28">
        <f>외인!CV29/10000</f>
        <v>194.60858200000001</v>
      </c>
      <c r="CW29" s="35">
        <f>MACD!CW29-시그널!CW29</f>
        <v>5.037286480354499E-4</v>
      </c>
      <c r="CX29" s="28">
        <f>외인!CX29/10000</f>
        <v>20.275206000000001</v>
      </c>
      <c r="CY29" s="35">
        <f>MACD!CY29-시그널!CY29</f>
        <v>6.6104736196048557E-5</v>
      </c>
      <c r="CZ29" s="28">
        <f>외인!CZ29/10000</f>
        <v>1.8182459999999998</v>
      </c>
      <c r="DA29" s="35">
        <f>MACD!DA29-시그널!DA29</f>
        <v>4.1613165975188862E-4</v>
      </c>
      <c r="DB29" s="28">
        <f>외인!DB29/10000</f>
        <v>5.0493480000000002</v>
      </c>
      <c r="DC29" s="35">
        <f>MACD!DC29-시그널!DC29</f>
        <v>1.8683089766490251E-4</v>
      </c>
      <c r="DD29" s="28">
        <f>외인!DD29/10000</f>
        <v>0.95978399999999997</v>
      </c>
      <c r="DE29" s="35">
        <f>MACD!DE29-시그널!DE29</f>
        <v>9.4553034002218075E-5</v>
      </c>
      <c r="DF29" s="28">
        <f>외인!DF29/10000</f>
        <v>6.2868810000000002</v>
      </c>
      <c r="DG29" s="35">
        <f>MACD!DG29-시그널!DG29</f>
        <v>4.7061571531150704E-4</v>
      </c>
      <c r="DH29" s="28">
        <f>외인!DH29/10000</f>
        <v>2.9530439999999998</v>
      </c>
      <c r="DI29" s="35">
        <f>MACD!DI29-시그널!DI29</f>
        <v>1.1028002192238939E-4</v>
      </c>
      <c r="DJ29" s="28">
        <f>외인!DJ29/10000</f>
        <v>60.066869999999994</v>
      </c>
      <c r="DK29" s="35">
        <f>MACD!DK29-시그널!DK29</f>
        <v>1.7781713403114234E-4</v>
      </c>
      <c r="DL29" s="28">
        <f>외인!DL29/10000</f>
        <v>10.889033999999999</v>
      </c>
      <c r="DM29" s="35">
        <f>MACD!DM29-시그널!DM29</f>
        <v>-2.7196700382147197E-4</v>
      </c>
      <c r="DN29" s="28">
        <f>외인!DN29/10000</f>
        <v>194.60858200000001</v>
      </c>
      <c r="DO29" s="35">
        <f>MACD!DO29-시그널!DO29</f>
        <v>5.037286480354499E-4</v>
      </c>
      <c r="DP29" s="28">
        <f>외인!DP29/10000</f>
        <v>8.2351329999999994</v>
      </c>
      <c r="DQ29" s="35">
        <f>MACD!DQ29-시그널!DQ29</f>
        <v>-2.4421147313928755E-4</v>
      </c>
      <c r="DR29" s="28">
        <f>외인!DR29/10000</f>
        <v>4.2683749999999998</v>
      </c>
      <c r="DS29" s="35">
        <f>MACD!DS29-시그널!DS29</f>
        <v>1.2033206200361374E-4</v>
      </c>
      <c r="DT29" s="28">
        <f>외인!DT29/10000</f>
        <v>14.47045</v>
      </c>
      <c r="DU29" s="35">
        <f>MACD!DU29-시그널!DU29</f>
        <v>-1.9301161928794372E-4</v>
      </c>
      <c r="DV29" s="28">
        <f>외인!DV29/10000</f>
        <v>3.603135</v>
      </c>
      <c r="DW29" s="35">
        <f>MACD!DW29-시그널!DW29</f>
        <v>-3.4971213330028733E-5</v>
      </c>
      <c r="DX29" s="28">
        <f>외인!DX29/10000</f>
        <v>10.244400000000001</v>
      </c>
      <c r="DY29" s="35">
        <f>MACD!DY29-시그널!DY29</f>
        <v>-8.828560085022627E-4</v>
      </c>
      <c r="DZ29" s="28">
        <f>외인!DZ29/10000</f>
        <v>1.0786450000000001</v>
      </c>
      <c r="EA29" s="35">
        <f>MACD!EA29-시그널!EA29</f>
        <v>-5.1528517303061445E-4</v>
      </c>
      <c r="EB29" s="28">
        <f>외인!EB29/10000</f>
        <v>1.502947</v>
      </c>
      <c r="EC29" s="35">
        <f>MACD!EC29-시그널!EC29</f>
        <v>-3.3956052059701735E-4</v>
      </c>
      <c r="ED29" s="28">
        <f>외인!ED29/10000</f>
        <v>1.0775540000000001</v>
      </c>
      <c r="EE29" s="35">
        <f>MACD!EE29-시그널!EE29</f>
        <v>5.2174552544929594E-4</v>
      </c>
      <c r="EF29" s="28">
        <f>외인!EF29/10000</f>
        <v>26.991555999999999</v>
      </c>
      <c r="EG29" s="35">
        <f>MACD!EG29-시그널!EG29</f>
        <v>-8.5505278956037132E-5</v>
      </c>
      <c r="EH29" s="28">
        <f>외인!EH29/10000</f>
        <v>19.259442</v>
      </c>
      <c r="EI29" s="35">
        <f>MACD!EI29-시그널!EI29</f>
        <v>1.8715629916771508E-4</v>
      </c>
      <c r="EJ29" s="28">
        <f>외인!EJ29/10000</f>
        <v>10.17878</v>
      </c>
      <c r="EK29" s="35">
        <f>MACD!EK29-시그널!EK29</f>
        <v>2.1616346889265816E-4</v>
      </c>
      <c r="EL29" s="28">
        <f>외인!EL29/10000</f>
        <v>4.0941029999999996</v>
      </c>
      <c r="EM29" s="35">
        <f>MACD!EM29-시그널!EM29</f>
        <v>1.2744985316773033E-4</v>
      </c>
      <c r="EN29" s="28">
        <f>외인!EN29/10000</f>
        <v>4.2683749999999998</v>
      </c>
      <c r="EO29" s="35">
        <f>MACD!EO29-시그널!EO29</f>
        <v>1.2033206200361374E-4</v>
      </c>
      <c r="EP29" s="28">
        <f>외인!EP29/10000</f>
        <v>15.271293</v>
      </c>
      <c r="EQ29" s="35">
        <f>MACD!EQ29-시그널!EQ29</f>
        <v>-1.7671719098479358E-5</v>
      </c>
      <c r="ER29" s="28">
        <f>외인!ER29/10000</f>
        <v>1.286948</v>
      </c>
      <c r="ES29" s="35">
        <f>MACD!ES29-시그널!ES29</f>
        <v>-8.5930781662896868E-4</v>
      </c>
      <c r="ET29" s="28">
        <f>외인!ET29/10000</f>
        <v>11.462147</v>
      </c>
      <c r="EU29" s="35">
        <f>MACD!EU29-시그널!EU29</f>
        <v>1.0358596398959139E-4</v>
      </c>
      <c r="EV29" s="28">
        <f>외인!EV29/10000</f>
        <v>5.5632390000000003</v>
      </c>
      <c r="EW29" s="35">
        <f>MACD!EW29-시그널!EW29</f>
        <v>-1.4050554806448095E-4</v>
      </c>
      <c r="EX29" s="28">
        <f>외인!EX29/10000</f>
        <v>5.3132449999999993</v>
      </c>
      <c r="EY29" s="35">
        <f>MACD!EY29-시그널!EY29</f>
        <v>-1.066205609096583E-4</v>
      </c>
    </row>
    <row r="30" spans="1:155">
      <c r="A30" s="27">
        <f>외인!A30</f>
        <v>46076</v>
      </c>
      <c r="B30" s="28">
        <f>외인!B30/10000</f>
        <v>467.20808700000003</v>
      </c>
      <c r="C30" s="35">
        <f>MACD!C30-시그널!C30</f>
        <v>3.1829781693491668E-4</v>
      </c>
      <c r="D30" s="28">
        <f>외인!D30/10000</f>
        <v>63.192937000000001</v>
      </c>
      <c r="E30" s="35">
        <f>MACD!E30-시그널!E30</f>
        <v>-3.7425337927206748E-4</v>
      </c>
      <c r="F30" s="28">
        <f>외인!F30/10000</f>
        <v>199.67313799999999</v>
      </c>
      <c r="G30" s="35">
        <f>MACD!G30-시그널!G30</f>
        <v>2.3116802746232031E-4</v>
      </c>
      <c r="H30" s="28">
        <f>외인!H30/10000</f>
        <v>29.519171000000004</v>
      </c>
      <c r="I30" s="35">
        <f>MACD!I30-시그널!I30</f>
        <v>1.77302785668305E-4</v>
      </c>
      <c r="J30" s="28">
        <f>외인!J30/10000</f>
        <v>4.1115810000000002</v>
      </c>
      <c r="K30" s="35">
        <f>MACD!K30-시그널!K30</f>
        <v>6.0066490595486483E-4</v>
      </c>
      <c r="L30" s="28">
        <f>외인!L30/10000</f>
        <v>27.313076000000002</v>
      </c>
      <c r="M30" s="35">
        <f>MACD!M30-시그널!M30</f>
        <v>2.017577713593142E-4</v>
      </c>
      <c r="N30" s="28">
        <f>외인!N30/10000</f>
        <v>25.207976000000002</v>
      </c>
      <c r="O30" s="35">
        <f>MACD!O30-시그널!O30</f>
        <v>6.0190451116034008E-4</v>
      </c>
      <c r="P30" s="28">
        <f>외인!P30/10000</f>
        <v>21.869513000000001</v>
      </c>
      <c r="Q30" s="35">
        <f>MACD!Q30-시그널!Q30</f>
        <v>1.2857767119125356E-4</v>
      </c>
      <c r="R30" s="28">
        <f>외인!R30/10000</f>
        <v>14.576608999999999</v>
      </c>
      <c r="S30" s="35">
        <f>MACD!S30-시그널!S30</f>
        <v>-5.9176080045159063E-7</v>
      </c>
      <c r="T30" s="28">
        <f>외인!T30/10000</f>
        <v>0.94998400000000005</v>
      </c>
      <c r="U30" s="35">
        <f>MACD!U30-시그널!U30</f>
        <v>9.4032818898332469E-5</v>
      </c>
      <c r="V30" s="28">
        <f>외인!V30/10000</f>
        <v>9.9894119999999997</v>
      </c>
      <c r="W30" s="35">
        <f>MACD!W30-시그널!W30</f>
        <v>-7.5161529096778651E-4</v>
      </c>
      <c r="X30" s="28">
        <f>외인!X30/10000</f>
        <v>191.06581299999999</v>
      </c>
      <c r="Y30" s="35">
        <f>MACD!Y30-시그널!Y30</f>
        <v>4.3810703107681189E-4</v>
      </c>
      <c r="Z30" s="28">
        <f>외인!Z30/10000</f>
        <v>5.359178</v>
      </c>
      <c r="AA30" s="35">
        <f>MACD!AA30-시그널!AA30</f>
        <v>-2.6998388496850116E-4</v>
      </c>
      <c r="AB30" s="28">
        <f>외인!AB30/10000</f>
        <v>23.102933</v>
      </c>
      <c r="AC30" s="35">
        <f>MACD!AC30-시그널!AC30</f>
        <v>-1.2462953362496129E-4</v>
      </c>
      <c r="AD30" s="28">
        <f>외인!AD30/10000</f>
        <v>2.2844830000000003</v>
      </c>
      <c r="AE30" s="35">
        <f>MACD!AE30-시그널!AE30</f>
        <v>3.4824459252893168E-4</v>
      </c>
      <c r="AF30" s="28">
        <f>외인!AF30/10000</f>
        <v>2.6420630000000003</v>
      </c>
      <c r="AG30" s="35">
        <f>MACD!AG30-시그널!AG30</f>
        <v>1.844262114862144E-5</v>
      </c>
      <c r="AH30" s="28">
        <f>외인!AH30/10000</f>
        <v>21.907485999999999</v>
      </c>
      <c r="AI30" s="35">
        <f>MACD!AI30-시그널!AI30</f>
        <v>6.5763932539024362E-4</v>
      </c>
      <c r="AJ30" s="28">
        <f>외인!AJ30/10000</f>
        <v>12.895316000000001</v>
      </c>
      <c r="AK30" s="35">
        <f>MACD!AK30-시그널!AK30</f>
        <v>-8.5712149234284159E-5</v>
      </c>
      <c r="AL30" s="28">
        <f>외인!AL30/10000</f>
        <v>9.535832000000001</v>
      </c>
      <c r="AM30" s="35">
        <f>MACD!AM30-시그널!AM30</f>
        <v>8.5262544287132086E-5</v>
      </c>
      <c r="AN30" s="28">
        <f>외인!AN30/10000</f>
        <v>17.727520999999999</v>
      </c>
      <c r="AO30" s="35">
        <f>MACD!AO30-시그널!AO30</f>
        <v>8.4572138939230292E-4</v>
      </c>
      <c r="AP30" s="28">
        <f>외인!AP30/10000</f>
        <v>12.049833999999999</v>
      </c>
      <c r="AQ30" s="35">
        <f>MACD!AQ30-시그널!AQ30</f>
        <v>3.8515311415441699E-5</v>
      </c>
      <c r="AR30" s="28">
        <f>외인!AR30/10000</f>
        <v>2.7151389999999997</v>
      </c>
      <c r="AS30" s="35">
        <f>MACD!AS30-시그널!AS30</f>
        <v>-1.7857513674170503E-5</v>
      </c>
      <c r="AT30" s="28">
        <f>외인!AT30/10000</f>
        <v>8.9400820000000003</v>
      </c>
      <c r="AU30" s="35">
        <f>MACD!AU30-시그널!AU30</f>
        <v>9.8252957562130127E-6</v>
      </c>
      <c r="AV30" s="28">
        <f>외인!AV30/10000</f>
        <v>5.3565839999999998</v>
      </c>
      <c r="AW30" s="35">
        <f>MACD!AW30-시그널!AW30</f>
        <v>2.9153496475346844E-4</v>
      </c>
      <c r="AX30" s="28">
        <f>외인!AX30/10000</f>
        <v>5.1780900000000001</v>
      </c>
      <c r="AY30" s="35">
        <f>MACD!AY30-시그널!AY30</f>
        <v>2.180141522556008E-4</v>
      </c>
      <c r="AZ30" s="28">
        <f>외인!AZ30/10000</f>
        <v>204.60092900000001</v>
      </c>
      <c r="BA30" s="35">
        <f>MACD!BA30-시그널!BA30</f>
        <v>4.419085880124003E-4</v>
      </c>
      <c r="BB30" s="28">
        <f>외인!BB30/10000</f>
        <v>10.854455</v>
      </c>
      <c r="BC30" s="35">
        <f>MACD!BC30-시그널!BC30</f>
        <v>-2.6736841900140522E-4</v>
      </c>
      <c r="BD30" s="28">
        <f>외인!BD30/10000</f>
        <v>5.0251000000000001</v>
      </c>
      <c r="BE30" s="35">
        <f>MACD!BE30-시그널!BE30</f>
        <v>1.4519376044089347E-4</v>
      </c>
      <c r="BF30" s="28">
        <f>외인!BF30/10000</f>
        <v>0</v>
      </c>
      <c r="BG30" s="35" t="e">
        <f>MACD!BG30-시그널!BG30</f>
        <v>#DIV/0!</v>
      </c>
      <c r="BH30" s="28">
        <f>외인!BH30/10000</f>
        <v>9.3812039999999985</v>
      </c>
      <c r="BI30" s="35">
        <f>MACD!BI30-시그널!BI30</f>
        <v>6.0007620352716241E-5</v>
      </c>
      <c r="BJ30" s="28">
        <f>외인!BJ30/10000</f>
        <v>12.297608</v>
      </c>
      <c r="BK30" s="35">
        <f>MACD!BK30-시그널!BK30</f>
        <v>7.5154243927889192E-5</v>
      </c>
      <c r="BL30" s="28">
        <f>외인!BL30/10000</f>
        <v>5.2344620000000006</v>
      </c>
      <c r="BM30" s="35">
        <f>MACD!BM30-시그널!BM30</f>
        <v>2.6702381643011874E-5</v>
      </c>
      <c r="BN30" s="28">
        <f>외인!BN30/10000</f>
        <v>4.8415910000000002</v>
      </c>
      <c r="BO30" s="35">
        <f>MACD!BO30-시그널!BO30</f>
        <v>5.0024937970391558E-4</v>
      </c>
      <c r="BP30" s="28">
        <f>외인!BP30/10000</f>
        <v>6.4019490000000001</v>
      </c>
      <c r="BQ30" s="35">
        <f>MACD!BQ30-시그널!BQ30</f>
        <v>1.4640415579653281E-4</v>
      </c>
      <c r="BR30" s="28">
        <f>외인!BR30/10000</f>
        <v>25.723091</v>
      </c>
      <c r="BS30" s="35">
        <f>MACD!BS30-시그널!BS30</f>
        <v>8.5774216158650436E-5</v>
      </c>
      <c r="BT30" s="28">
        <f>외인!BT30/10000</f>
        <v>194.78994800000001</v>
      </c>
      <c r="BU30" s="35">
        <f>MACD!BU30-시그널!BU30</f>
        <v>4.2461651039182646E-4</v>
      </c>
      <c r="BV30" s="28">
        <f>외인!BV30/10000</f>
        <v>37.137865000000005</v>
      </c>
      <c r="BW30" s="35">
        <f>MACD!BW30-시그널!BW30</f>
        <v>1.8018899895184173E-4</v>
      </c>
      <c r="BX30" s="28">
        <f>외인!BX30/10000</f>
        <v>8.4335339999999999</v>
      </c>
      <c r="BY30" s="35">
        <f>MACD!BY30-시그널!BY30</f>
        <v>3.898137601519708E-4</v>
      </c>
      <c r="BZ30" s="28">
        <f>외인!BZ30/10000</f>
        <v>27.263353000000002</v>
      </c>
      <c r="CA30" s="35">
        <f>MACD!CA30-시그널!CA30</f>
        <v>5.7622239922147265E-4</v>
      </c>
      <c r="CB30" s="28">
        <f>외인!CB30/10000</f>
        <v>1.5069350000000001</v>
      </c>
      <c r="CC30" s="35">
        <f>MACD!CC30-시그널!CC30</f>
        <v>-3.136763290935451E-5</v>
      </c>
      <c r="CD30" s="28">
        <f>외인!CD30/10000</f>
        <v>3.8664059999999996</v>
      </c>
      <c r="CE30" s="35">
        <f>MACD!CE30-시그널!CE30</f>
        <v>6.2636246560452693E-5</v>
      </c>
      <c r="CF30" s="28">
        <f>외인!CF30/10000</f>
        <v>2.6245020000000001</v>
      </c>
      <c r="CG30" s="35">
        <f>MACD!CG30-시그널!CG30</f>
        <v>-3.7660483280991652E-4</v>
      </c>
      <c r="CH30" s="28">
        <f>외인!CH30/10000</f>
        <v>7.4835820000000011</v>
      </c>
      <c r="CI30" s="35">
        <f>MACD!CI30-시그널!CI30</f>
        <v>1.6283923145319051E-4</v>
      </c>
      <c r="CJ30" s="28">
        <f>외인!CJ30/10000</f>
        <v>41.640067999999999</v>
      </c>
      <c r="CK30" s="35">
        <f>MACD!CK30-시그널!CK30</f>
        <v>1.8918882475890469E-5</v>
      </c>
      <c r="CL30" s="28">
        <f>외인!CL30/10000</f>
        <v>25.773042</v>
      </c>
      <c r="CM30" s="35">
        <f>MACD!CM30-시그널!CM30</f>
        <v>-1.1433276368767259E-4</v>
      </c>
      <c r="CN30" s="28">
        <f>외인!CN30/10000</f>
        <v>13.633067</v>
      </c>
      <c r="CO30" s="35">
        <f>MACD!CO30-시그널!CO30</f>
        <v>-3.8575571329268175E-4</v>
      </c>
      <c r="CP30" s="28">
        <f>외인!CP30/10000</f>
        <v>10.932297</v>
      </c>
      <c r="CQ30" s="35">
        <f>MACD!CQ30-시그널!CQ30</f>
        <v>-2.6879377032046234E-4</v>
      </c>
      <c r="CR30" s="28">
        <f>외인!CR30/10000</f>
        <v>18.176639999999999</v>
      </c>
      <c r="CS30" s="35">
        <f>MACD!CS30-시그널!CS30</f>
        <v>2.0934885489708698E-5</v>
      </c>
      <c r="CT30" s="28">
        <f>외인!CT30/10000</f>
        <v>10.471128</v>
      </c>
      <c r="CU30" s="35">
        <f>MACD!CU30-시그널!CU30</f>
        <v>-1.8028200204005186E-4</v>
      </c>
      <c r="CV30" s="28">
        <f>외인!CV30/10000</f>
        <v>194.78994800000001</v>
      </c>
      <c r="CW30" s="35">
        <f>MACD!CW30-시그널!CW30</f>
        <v>4.2461651039182646E-4</v>
      </c>
      <c r="CX30" s="28">
        <f>외인!CX30/10000</f>
        <v>20.141623000000003</v>
      </c>
      <c r="CY30" s="35">
        <f>MACD!CY30-시그널!CY30</f>
        <v>1.0935023940289034E-4</v>
      </c>
      <c r="CZ30" s="28">
        <f>외인!CZ30/10000</f>
        <v>1.8487220000000002</v>
      </c>
      <c r="DA30" s="35">
        <f>MACD!DA30-시그널!DA30</f>
        <v>5.5773930840380002E-4</v>
      </c>
      <c r="DB30" s="28">
        <f>외인!DB30/10000</f>
        <v>5.0251000000000001</v>
      </c>
      <c r="DC30" s="35">
        <f>MACD!DC30-시그널!DC30</f>
        <v>1.4519376044089347E-4</v>
      </c>
      <c r="DD30" s="28">
        <f>외인!DD30/10000</f>
        <v>0.94998400000000005</v>
      </c>
      <c r="DE30" s="35">
        <f>MACD!DE30-시그널!DE30</f>
        <v>9.4032818898332469E-5</v>
      </c>
      <c r="DF30" s="28">
        <f>외인!DF30/10000</f>
        <v>6.2988910000000002</v>
      </c>
      <c r="DG30" s="35">
        <f>MACD!DG30-시그널!DG30</f>
        <v>3.2459559885284102E-4</v>
      </c>
      <c r="DH30" s="28">
        <f>외인!DH30/10000</f>
        <v>2.9634019999999999</v>
      </c>
      <c r="DI30" s="35">
        <f>MACD!DI30-시그널!DI30</f>
        <v>1.6941671220941702E-5</v>
      </c>
      <c r="DJ30" s="28">
        <f>외인!DJ30/10000</f>
        <v>60.368722999999996</v>
      </c>
      <c r="DK30" s="35">
        <f>MACD!DK30-시그널!DK30</f>
        <v>2.8363774263277157E-4</v>
      </c>
      <c r="DL30" s="28">
        <f>외인!DL30/10000</f>
        <v>10.495652999999999</v>
      </c>
      <c r="DM30" s="35">
        <f>MACD!DM30-시그널!DM30</f>
        <v>-4.5791404343674977E-4</v>
      </c>
      <c r="DN30" s="28">
        <f>외인!DN30/10000</f>
        <v>194.78994800000001</v>
      </c>
      <c r="DO30" s="35">
        <f>MACD!DO30-시그널!DO30</f>
        <v>4.2461651039182646E-4</v>
      </c>
      <c r="DP30" s="28">
        <f>외인!DP30/10000</f>
        <v>8.3831970000000009</v>
      </c>
      <c r="DQ30" s="35">
        <f>MACD!DQ30-시그널!DQ30</f>
        <v>1.2130442787462725E-4</v>
      </c>
      <c r="DR30" s="28">
        <f>외인!DR30/10000</f>
        <v>4.3205860000000005</v>
      </c>
      <c r="DS30" s="35">
        <f>MACD!DS30-시그널!DS30</f>
        <v>-6.9093888492087517E-5</v>
      </c>
      <c r="DT30" s="28">
        <f>외인!DT30/10000</f>
        <v>14.576608999999999</v>
      </c>
      <c r="DU30" s="35">
        <f>MACD!DU30-시그널!DU30</f>
        <v>-5.9176080045159063E-7</v>
      </c>
      <c r="DV30" s="28">
        <f>외인!DV30/10000</f>
        <v>3.5834290000000002</v>
      </c>
      <c r="DW30" s="35">
        <f>MACD!DW30-시그널!DW30</f>
        <v>1.0418203084691267E-4</v>
      </c>
      <c r="DX30" s="28">
        <f>외인!DX30/10000</f>
        <v>9.9894119999999997</v>
      </c>
      <c r="DY30" s="35">
        <f>MACD!DY30-시그널!DY30</f>
        <v>-7.5161529096778651E-4</v>
      </c>
      <c r="DZ30" s="28">
        <f>외인!DZ30/10000</f>
        <v>1.0847850000000001</v>
      </c>
      <c r="EA30" s="35">
        <f>MACD!EA30-시그널!EA30</f>
        <v>-2.6542437813224795E-4</v>
      </c>
      <c r="EB30" s="28">
        <f>외인!EB30/10000</f>
        <v>1.5050370000000002</v>
      </c>
      <c r="EC30" s="35">
        <f>MACD!EC30-시그널!EC30</f>
        <v>-4.7255685429846406E-4</v>
      </c>
      <c r="ED30" s="28">
        <f>외인!ED30/10000</f>
        <v>1.086449</v>
      </c>
      <c r="EE30" s="35">
        <f>MACD!EE30-시그널!EE30</f>
        <v>5.3523639489864235E-4</v>
      </c>
      <c r="EF30" s="28">
        <f>외인!EF30/10000</f>
        <v>27.354505</v>
      </c>
      <c r="EG30" s="35">
        <f>MACD!EG30-시그널!EG30</f>
        <v>-4.6600141684550317E-5</v>
      </c>
      <c r="EH30" s="28">
        <f>외인!EH30/10000</f>
        <v>19.440835</v>
      </c>
      <c r="EI30" s="35">
        <f>MACD!EI30-시그널!EI30</f>
        <v>1.9495617006110819E-4</v>
      </c>
      <c r="EJ30" s="28">
        <f>외인!EJ30/10000</f>
        <v>10.338328000000001</v>
      </c>
      <c r="EK30" s="35">
        <f>MACD!EK30-시그널!EK30</f>
        <v>1.1885057928054756E-4</v>
      </c>
      <c r="EL30" s="28">
        <f>외인!EL30/10000</f>
        <v>4.1208369999999999</v>
      </c>
      <c r="EM30" s="35">
        <f>MACD!EM30-시그널!EM30</f>
        <v>4.9647624038511614E-5</v>
      </c>
      <c r="EN30" s="28">
        <f>외인!EN30/10000</f>
        <v>4.3205860000000005</v>
      </c>
      <c r="EO30" s="35">
        <f>MACD!EO30-시그널!EO30</f>
        <v>-6.9093888492087517E-5</v>
      </c>
      <c r="EP30" s="28">
        <f>외인!EP30/10000</f>
        <v>15.146766</v>
      </c>
      <c r="EQ30" s="35">
        <f>MACD!EQ30-시그널!EQ30</f>
        <v>1.8901254793275289E-4</v>
      </c>
      <c r="ER30" s="28">
        <f>외인!ER30/10000</f>
        <v>1.28278</v>
      </c>
      <c r="ES30" s="35">
        <f>MACD!ES30-시그널!ES30</f>
        <v>-1.1341845708608459E-3</v>
      </c>
      <c r="ET30" s="28">
        <f>외인!ET30/10000</f>
        <v>12.049833999999999</v>
      </c>
      <c r="EU30" s="35">
        <f>MACD!EU30-시그널!EU30</f>
        <v>3.8515311415441699E-5</v>
      </c>
      <c r="EV30" s="28">
        <f>외인!EV30/10000</f>
        <v>5.359178</v>
      </c>
      <c r="EW30" s="35">
        <f>MACD!EW30-시그널!EW30</f>
        <v>-2.6998388496850116E-4</v>
      </c>
      <c r="EX30" s="28">
        <f>외인!EX30/10000</f>
        <v>5.5731190000000002</v>
      </c>
      <c r="EY30" s="35">
        <f>MACD!EY30-시그널!EY30</f>
        <v>-2.6501168955854124E-4</v>
      </c>
    </row>
    <row r="31" spans="1:155">
      <c r="A31" s="27">
        <f>외인!A31</f>
        <v>46077</v>
      </c>
      <c r="B31" s="28">
        <f>외인!B31/10000</f>
        <v>477.07659900000004</v>
      </c>
      <c r="C31" s="35">
        <f>MACD!C31-시그널!C31</f>
        <v>2.3393715202706477E-4</v>
      </c>
      <c r="D31" s="28">
        <f>외인!D31/10000</f>
        <v>63.900675</v>
      </c>
      <c r="E31" s="35">
        <f>MACD!E31-시그널!E31</f>
        <v>-1.8163000712179047E-4</v>
      </c>
      <c r="F31" s="28">
        <f>외인!F31/10000</f>
        <v>203.90575800000002</v>
      </c>
      <c r="G31" s="35">
        <f>MACD!G31-시그널!G31</f>
        <v>4.0016039187326376E-5</v>
      </c>
      <c r="H31" s="28">
        <f>외인!H31/10000</f>
        <v>30.791689000000002</v>
      </c>
      <c r="I31" s="35">
        <f>MACD!I31-시그널!I31</f>
        <v>2.7029636777742218E-4</v>
      </c>
      <c r="J31" s="28">
        <f>외인!J31/10000</f>
        <v>4.1115510000000004</v>
      </c>
      <c r="K31" s="35">
        <f>MACD!K31-시그널!K31</f>
        <v>4.953485742766211E-4</v>
      </c>
      <c r="L31" s="28">
        <f>외인!L31/10000</f>
        <v>28.480802000000001</v>
      </c>
      <c r="M31" s="35">
        <f>MACD!M31-시그널!M31</f>
        <v>2.8564806818342624E-4</v>
      </c>
      <c r="N31" s="28">
        <f>외인!N31/10000</f>
        <v>25.343658999999999</v>
      </c>
      <c r="O31" s="35">
        <f>MACD!O31-시그널!O31</f>
        <v>4.0302277753366924E-4</v>
      </c>
      <c r="P31" s="28">
        <f>외인!P31/10000</f>
        <v>22.114180999999999</v>
      </c>
      <c r="Q31" s="35">
        <f>MACD!Q31-시그널!Q31</f>
        <v>1.9300655347873974E-4</v>
      </c>
      <c r="R31" s="28">
        <f>외인!R31/10000</f>
        <v>14.527804000000001</v>
      </c>
      <c r="S31" s="35">
        <f>MACD!S31-시그널!S31</f>
        <v>1.9979804524439433E-4</v>
      </c>
      <c r="T31" s="28">
        <f>외인!T31/10000</f>
        <v>0.94015599999999999</v>
      </c>
      <c r="U31" s="35">
        <f>MACD!U31-시그널!U31</f>
        <v>8.2397079560287616E-5</v>
      </c>
      <c r="V31" s="28">
        <f>외인!V31/10000</f>
        <v>10.245780999999999</v>
      </c>
      <c r="W31" s="35">
        <f>MACD!W31-시그널!W31</f>
        <v>-3.5802589699928831E-4</v>
      </c>
      <c r="X31" s="28">
        <f>외인!X31/10000</f>
        <v>199.22532900000002</v>
      </c>
      <c r="Y31" s="35">
        <f>MACD!Y31-시그널!Y31</f>
        <v>3.1020443886722654E-4</v>
      </c>
      <c r="Z31" s="28">
        <f>외인!Z31/10000</f>
        <v>5.2185930000000003</v>
      </c>
      <c r="AA31" s="35">
        <f>MACD!AA31-시그널!AA31</f>
        <v>-3.7519678233177429E-4</v>
      </c>
      <c r="AB31" s="28">
        <f>외인!AB31/10000</f>
        <v>22.667389</v>
      </c>
      <c r="AC31" s="35">
        <f>MACD!AC31-시그널!AC31</f>
        <v>-1.4363979402591616E-4</v>
      </c>
      <c r="AD31" s="28">
        <f>외인!AD31/10000</f>
        <v>2.374549</v>
      </c>
      <c r="AE31" s="35">
        <f>MACD!AE31-시그널!AE31</f>
        <v>2.7351408779546847E-4</v>
      </c>
      <c r="AF31" s="28">
        <f>외인!AF31/10000</f>
        <v>2.6501650000000003</v>
      </c>
      <c r="AG31" s="35">
        <f>MACD!AG31-시그널!AG31</f>
        <v>3.8478997270747638E-7</v>
      </c>
      <c r="AH31" s="28">
        <f>외인!AH31/10000</f>
        <v>21.544132999999999</v>
      </c>
      <c r="AI31" s="35">
        <f>MACD!AI31-시그널!AI31</f>
        <v>7.2100665741383772E-4</v>
      </c>
      <c r="AJ31" s="28">
        <f>외인!AJ31/10000</f>
        <v>12.864659</v>
      </c>
      <c r="AK31" s="35">
        <f>MACD!AK31-시그널!AK31</f>
        <v>1.3282403802490975E-4</v>
      </c>
      <c r="AL31" s="28">
        <f>외인!AL31/10000</f>
        <v>9.6026129999999998</v>
      </c>
      <c r="AM31" s="35">
        <f>MACD!AM31-시그널!AM31</f>
        <v>-1.2675140039918216E-6</v>
      </c>
      <c r="AN31" s="28">
        <f>외인!AN31/10000</f>
        <v>17.796216000000001</v>
      </c>
      <c r="AO31" s="35">
        <f>MACD!AO31-시그널!AO31</f>
        <v>5.9415440101220733E-4</v>
      </c>
      <c r="AP31" s="28">
        <f>외인!AP31/10000</f>
        <v>12.218503</v>
      </c>
      <c r="AQ31" s="35">
        <f>MACD!AQ31-시그널!AQ31</f>
        <v>-1.8018647936568835E-6</v>
      </c>
      <c r="AR31" s="28">
        <f>외인!AR31/10000</f>
        <v>2.696526</v>
      </c>
      <c r="AS31" s="35">
        <f>MACD!AS31-시그널!AS31</f>
        <v>-1.5732705536689994E-4</v>
      </c>
      <c r="AT31" s="28">
        <f>외인!AT31/10000</f>
        <v>9.0196100000000001</v>
      </c>
      <c r="AU31" s="35">
        <f>MACD!AU31-시그널!AU31</f>
        <v>5.7283761322142522E-5</v>
      </c>
      <c r="AV31" s="28">
        <f>외인!AV31/10000</f>
        <v>5.3178380000000001</v>
      </c>
      <c r="AW31" s="35">
        <f>MACD!AW31-시그널!AW31</f>
        <v>1.7397172022984121E-4</v>
      </c>
      <c r="AX31" s="28">
        <f>외인!AX31/10000</f>
        <v>5.3350339999999994</v>
      </c>
      <c r="AY31" s="35">
        <f>MACD!AY31-시그널!AY31</f>
        <v>1.4675361370293126E-4</v>
      </c>
      <c r="AZ31" s="28">
        <f>외인!AZ31/10000</f>
        <v>213.24795099999997</v>
      </c>
      <c r="BA31" s="35">
        <f>MACD!BA31-시그널!BA31</f>
        <v>3.3207388138109013E-4</v>
      </c>
      <c r="BB31" s="28">
        <f>외인!BB31/10000</f>
        <v>10.479305999999999</v>
      </c>
      <c r="BC31" s="35">
        <f>MACD!BC31-시그널!BC31</f>
        <v>-3.9553288167386118E-4</v>
      </c>
      <c r="BD31" s="28">
        <f>외인!BD31/10000</f>
        <v>5.0213359999999998</v>
      </c>
      <c r="BE31" s="35">
        <f>MACD!BE31-시그널!BE31</f>
        <v>9.8910733527703652E-5</v>
      </c>
      <c r="BF31" s="28">
        <f>외인!BF31/10000</f>
        <v>0</v>
      </c>
      <c r="BG31" s="35" t="e">
        <f>MACD!BG31-시그널!BG31</f>
        <v>#DIV/0!</v>
      </c>
      <c r="BH31" s="28">
        <f>외인!BH31/10000</f>
        <v>9.641941000000001</v>
      </c>
      <c r="BI31" s="35">
        <f>MACD!BI31-시그널!BI31</f>
        <v>-6.9661387131684399E-5</v>
      </c>
      <c r="BJ31" s="28">
        <f>외인!BJ31/10000</f>
        <v>12.661911999999999</v>
      </c>
      <c r="BK31" s="35">
        <f>MACD!BK31-시그널!BK31</f>
        <v>1.4624368260852906E-4</v>
      </c>
      <c r="BL31" s="28">
        <f>외인!BL31/10000</f>
        <v>5.5452389999999996</v>
      </c>
      <c r="BM31" s="35">
        <f>MACD!BM31-시그널!BM31</f>
        <v>1.4153062918957567E-4</v>
      </c>
      <c r="BN31" s="28">
        <f>외인!BN31/10000</f>
        <v>4.9240620000000002</v>
      </c>
      <c r="BO31" s="35">
        <f>MACD!BO31-시그널!BO31</f>
        <v>2.9999850649199504E-4</v>
      </c>
      <c r="BP31" s="28">
        <f>외인!BP31/10000</f>
        <v>6.5124789999999999</v>
      </c>
      <c r="BQ31" s="35">
        <f>MACD!BQ31-시그널!BQ31</f>
        <v>1.2909459119702532E-4</v>
      </c>
      <c r="BR31" s="28">
        <f>외인!BR31/10000</f>
        <v>26.046144000000002</v>
      </c>
      <c r="BS31" s="35">
        <f>MACD!BS31-시그널!BS31</f>
        <v>6.4559054925655932E-5</v>
      </c>
      <c r="BT31" s="28">
        <f>외인!BT31/10000</f>
        <v>203.11272600000001</v>
      </c>
      <c r="BU31" s="35">
        <f>MACD!BU31-시그널!BU31</f>
        <v>3.0366228848928531E-4</v>
      </c>
      <c r="BV31" s="28">
        <f>외인!BV31/10000</f>
        <v>37.950108</v>
      </c>
      <c r="BW31" s="35">
        <f>MACD!BW31-시그널!BW31</f>
        <v>2.2885661450477754E-4</v>
      </c>
      <c r="BX31" s="28">
        <f>외인!BX31/10000</f>
        <v>8.5415170000000007</v>
      </c>
      <c r="BY31" s="35">
        <f>MACD!BY31-시그널!BY31</f>
        <v>2.6317013128954636E-4</v>
      </c>
      <c r="BZ31" s="28">
        <f>외인!BZ31/10000</f>
        <v>27.398828999999999</v>
      </c>
      <c r="CA31" s="35">
        <f>MACD!CA31-시그널!CA31</f>
        <v>3.8372678382763608E-4</v>
      </c>
      <c r="CB31" s="28">
        <f>외인!CB31/10000</f>
        <v>1.490445</v>
      </c>
      <c r="CC31" s="35">
        <f>MACD!CC31-시그널!CC31</f>
        <v>-1.7696302157453657E-4</v>
      </c>
      <c r="CD31" s="28">
        <f>외인!CD31/10000</f>
        <v>3.8273480000000002</v>
      </c>
      <c r="CE31" s="35">
        <f>MACD!CE31-시그널!CE31</f>
        <v>9.3480003737851018E-6</v>
      </c>
      <c r="CF31" s="28">
        <f>외인!CF31/10000</f>
        <v>2.618811</v>
      </c>
      <c r="CG31" s="35">
        <f>MACD!CG31-시그널!CG31</f>
        <v>-2.7589945985310961E-4</v>
      </c>
      <c r="CH31" s="28">
        <f>외인!CH31/10000</f>
        <v>7.4084279999999998</v>
      </c>
      <c r="CI31" s="35">
        <f>MACD!CI31-시그널!CI31</f>
        <v>7.633843112203991E-5</v>
      </c>
      <c r="CJ31" s="28">
        <f>외인!CJ31/10000</f>
        <v>42.003869999999999</v>
      </c>
      <c r="CK31" s="35">
        <f>MACD!CK31-시그널!CK31</f>
        <v>9.805238227001572E-5</v>
      </c>
      <c r="CL31" s="28">
        <f>외인!CL31/10000</f>
        <v>25.304635999999999</v>
      </c>
      <c r="CM31" s="35">
        <f>MACD!CM31-시그널!CM31</f>
        <v>-1.3104767486110365E-4</v>
      </c>
      <c r="CN31" s="28">
        <f>외인!CN31/10000</f>
        <v>13.216267000000002</v>
      </c>
      <c r="CO31" s="35">
        <f>MACD!CO31-시그널!CO31</f>
        <v>-5.7742574944005776E-4</v>
      </c>
      <c r="CP31" s="28">
        <f>외인!CP31/10000</f>
        <v>10.553792999999999</v>
      </c>
      <c r="CQ31" s="35">
        <f>MACD!CQ31-시그널!CQ31</f>
        <v>-3.9514553269801852E-4</v>
      </c>
      <c r="CR31" s="28">
        <f>외인!CR31/10000</f>
        <v>18.140357999999999</v>
      </c>
      <c r="CS31" s="35">
        <f>MACD!CS31-시그널!CS31</f>
        <v>2.0129621840843034E-4</v>
      </c>
      <c r="CT31" s="28">
        <f>외인!CT31/10000</f>
        <v>10.845682</v>
      </c>
      <c r="CU31" s="35">
        <f>MACD!CU31-시그널!CU31</f>
        <v>-7.5680139422691227E-5</v>
      </c>
      <c r="CV31" s="28">
        <f>외인!CV31/10000</f>
        <v>203.11272600000001</v>
      </c>
      <c r="CW31" s="35">
        <f>MACD!CW31-시그널!CW31</f>
        <v>3.0366228848928531E-4</v>
      </c>
      <c r="CX31" s="28">
        <f>외인!CX31/10000</f>
        <v>20.967073000000003</v>
      </c>
      <c r="CY31" s="35">
        <f>MACD!CY31-시그널!CY31</f>
        <v>2.6681730175394337E-4</v>
      </c>
      <c r="CZ31" s="28">
        <f>외인!CZ31/10000</f>
        <v>1.895645</v>
      </c>
      <c r="DA31" s="35">
        <f>MACD!DA31-시그널!DA31</f>
        <v>6.0861889499051194E-4</v>
      </c>
      <c r="DB31" s="28">
        <f>외인!DB31/10000</f>
        <v>5.0213359999999998</v>
      </c>
      <c r="DC31" s="35">
        <f>MACD!DC31-시그널!DC31</f>
        <v>9.8910733527703652E-5</v>
      </c>
      <c r="DD31" s="28">
        <f>외인!DD31/10000</f>
        <v>0.94015599999999999</v>
      </c>
      <c r="DE31" s="35">
        <f>MACD!DE31-시그널!DE31</f>
        <v>8.2397079560287616E-5</v>
      </c>
      <c r="DF31" s="28">
        <f>외인!DF31/10000</f>
        <v>6.323245</v>
      </c>
      <c r="DG31" s="35">
        <f>MACD!DG31-시그널!DG31</f>
        <v>1.8015803680453005E-4</v>
      </c>
      <c r="DH31" s="28">
        <f>외인!DH31/10000</f>
        <v>2.9409869999999998</v>
      </c>
      <c r="DI31" s="35">
        <f>MACD!DI31-시그널!DI31</f>
        <v>-2.3470667717913883E-5</v>
      </c>
      <c r="DJ31" s="28">
        <f>외인!DJ31/10000</f>
        <v>60.772282999999995</v>
      </c>
      <c r="DK31" s="35">
        <f>MACD!DK31-시그널!DK31</f>
        <v>3.2807846502896584E-4</v>
      </c>
      <c r="DL31" s="28">
        <f>외인!DL31/10000</f>
        <v>10.201102000000001</v>
      </c>
      <c r="DM31" s="35">
        <f>MACD!DM31-시그널!DM31</f>
        <v>-6.9130872405182703E-4</v>
      </c>
      <c r="DN31" s="28">
        <f>외인!DN31/10000</f>
        <v>203.11272600000001</v>
      </c>
      <c r="DO31" s="35">
        <f>MACD!DO31-시그널!DO31</f>
        <v>3.0366228848928531E-4</v>
      </c>
      <c r="DP31" s="28">
        <f>외인!DP31/10000</f>
        <v>8.4707789999999985</v>
      </c>
      <c r="DQ31" s="35">
        <f>MACD!DQ31-시그널!DQ31</f>
        <v>3.6470849365941287E-4</v>
      </c>
      <c r="DR31" s="28">
        <f>외인!DR31/10000</f>
        <v>4.3404449999999999</v>
      </c>
      <c r="DS31" s="35">
        <f>MACD!DS31-시그널!DS31</f>
        <v>-2.7210255480470769E-4</v>
      </c>
      <c r="DT31" s="28">
        <f>외인!DT31/10000</f>
        <v>14.527804000000001</v>
      </c>
      <c r="DU31" s="35">
        <f>MACD!DU31-시그널!DU31</f>
        <v>1.9979804524439433E-4</v>
      </c>
      <c r="DV31" s="28">
        <f>외인!DV31/10000</f>
        <v>3.595758</v>
      </c>
      <c r="DW31" s="35">
        <f>MACD!DW31-시그널!DW31</f>
        <v>2.0539157787008303E-4</v>
      </c>
      <c r="DX31" s="28">
        <f>외인!DX31/10000</f>
        <v>10.245780999999999</v>
      </c>
      <c r="DY31" s="35">
        <f>MACD!DY31-시그널!DY31</f>
        <v>-3.5802589699928831E-4</v>
      </c>
      <c r="DZ31" s="28">
        <f>외인!DZ31/10000</f>
        <v>1.085086</v>
      </c>
      <c r="EA31" s="35">
        <f>MACD!EA31-시그널!EA31</f>
        <v>-3.3964099758151435E-5</v>
      </c>
      <c r="EB31" s="28">
        <f>외인!EB31/10000</f>
        <v>1.491509</v>
      </c>
      <c r="EC31" s="35">
        <f>MACD!EC31-시그널!EC31</f>
        <v>-5.3628730848700621E-4</v>
      </c>
      <c r="ED31" s="28">
        <f>외인!ED31/10000</f>
        <v>1.0953329999999999</v>
      </c>
      <c r="EE31" s="35">
        <f>MACD!EE31-시그널!EE31</f>
        <v>4.4591950731961885E-4</v>
      </c>
      <c r="EF31" s="28">
        <f>외인!EF31/10000</f>
        <v>27.687651000000002</v>
      </c>
      <c r="EG31" s="35">
        <f>MACD!EG31-시그널!EG31</f>
        <v>-2.548454301817127E-5</v>
      </c>
      <c r="EH31" s="28">
        <f>외인!EH31/10000</f>
        <v>20.097206</v>
      </c>
      <c r="EI31" s="35">
        <f>MACD!EI31-시그널!EI31</f>
        <v>1.6365276129636956E-4</v>
      </c>
      <c r="EJ31" s="28">
        <f>외인!EJ31/10000</f>
        <v>10.271364999999999</v>
      </c>
      <c r="EK31" s="35">
        <f>MACD!EK31-시그널!EK31</f>
        <v>5.848665750051769E-6</v>
      </c>
      <c r="EL31" s="28">
        <f>외인!EL31/10000</f>
        <v>4.0810979999999999</v>
      </c>
      <c r="EM31" s="35">
        <f>MACD!EM31-시그널!EM31</f>
        <v>6.8019563996125736E-6</v>
      </c>
      <c r="EN31" s="28">
        <f>외인!EN31/10000</f>
        <v>4.3404449999999999</v>
      </c>
      <c r="EO31" s="35">
        <f>MACD!EO31-시그널!EO31</f>
        <v>-2.7210255480470769E-4</v>
      </c>
      <c r="EP31" s="28">
        <f>외인!EP31/10000</f>
        <v>15.299542000000001</v>
      </c>
      <c r="EQ31" s="35">
        <f>MACD!EQ31-시그널!EQ31</f>
        <v>3.5011541385650898E-4</v>
      </c>
      <c r="ER31" s="28">
        <f>외인!ER31/10000</f>
        <v>1.269042</v>
      </c>
      <c r="ES31" s="35">
        <f>MACD!ES31-시그널!ES31</f>
        <v>-1.1437348497886513E-3</v>
      </c>
      <c r="ET31" s="28">
        <f>외인!ET31/10000</f>
        <v>12.218503</v>
      </c>
      <c r="EU31" s="35">
        <f>MACD!EU31-시그널!EU31</f>
        <v>-1.8018647936568835E-6</v>
      </c>
      <c r="EV31" s="28">
        <f>외인!EV31/10000</f>
        <v>5.2185930000000003</v>
      </c>
      <c r="EW31" s="35">
        <f>MACD!EW31-시그널!EW31</f>
        <v>-3.7519678233177429E-4</v>
      </c>
      <c r="EX31" s="28">
        <f>외인!EX31/10000</f>
        <v>5.3352000000000004</v>
      </c>
      <c r="EY31" s="35">
        <f>MACD!EY31-시그널!EY31</f>
        <v>-4.1106651379336058E-4</v>
      </c>
    </row>
    <row r="32" spans="1:155">
      <c r="A32" s="27">
        <f>외인!A32</f>
        <v>46078</v>
      </c>
      <c r="B32" s="28">
        <f>외인!B32/10000</f>
        <v>486.20322199999998</v>
      </c>
      <c r="C32" s="35">
        <f>MACD!C32-시그널!C32</f>
        <v>1.7983894333365341E-4</v>
      </c>
      <c r="D32" s="28">
        <f>외인!D32/10000</f>
        <v>63.91639</v>
      </c>
      <c r="E32" s="35">
        <f>MACD!E32-시그널!E32</f>
        <v>3.6271743940894177E-7</v>
      </c>
      <c r="F32" s="28">
        <f>외인!F32/10000</f>
        <v>209.536508</v>
      </c>
      <c r="G32" s="35">
        <f>MACD!G32-시그널!G32</f>
        <v>-7.9930407286971377E-5</v>
      </c>
      <c r="H32" s="28">
        <f>외인!H32/10000</f>
        <v>31.633395</v>
      </c>
      <c r="I32" s="35">
        <f>MACD!I32-시그널!I32</f>
        <v>4.8162953365530779E-4</v>
      </c>
      <c r="J32" s="28">
        <f>외인!J32/10000</f>
        <v>4.1054760000000003</v>
      </c>
      <c r="K32" s="35">
        <f>MACD!K32-시그널!K32</f>
        <v>3.543453972790103E-4</v>
      </c>
      <c r="L32" s="28">
        <f>외인!L32/10000</f>
        <v>29.304779999999997</v>
      </c>
      <c r="M32" s="35">
        <f>MACD!M32-시그널!M32</f>
        <v>5.0266200227456885E-4</v>
      </c>
      <c r="N32" s="28">
        <f>외인!N32/10000</f>
        <v>27.436274999999998</v>
      </c>
      <c r="O32" s="35">
        <f>MACD!O32-시그널!O32</f>
        <v>3.7575716863468651E-4</v>
      </c>
      <c r="P32" s="28">
        <f>외인!P32/10000</f>
        <v>22.005269999999999</v>
      </c>
      <c r="Q32" s="35">
        <f>MACD!Q32-시그널!Q32</f>
        <v>2.318417238319514E-4</v>
      </c>
      <c r="R32" s="28">
        <f>외인!R32/10000</f>
        <v>14.668835000000001</v>
      </c>
      <c r="S32" s="35">
        <f>MACD!S32-시그널!S32</f>
        <v>3.986456009925218E-4</v>
      </c>
      <c r="T32" s="28">
        <f>외인!T32/10000</f>
        <v>0.92939699999999992</v>
      </c>
      <c r="U32" s="35">
        <f>MACD!U32-시그널!U32</f>
        <v>3.4111906403145003E-5</v>
      </c>
      <c r="V32" s="28">
        <f>외인!V32/10000</f>
        <v>10.10352</v>
      </c>
      <c r="W32" s="35">
        <f>MACD!W32-시그널!W32</f>
        <v>-1.6710436522175166E-4</v>
      </c>
      <c r="X32" s="28">
        <f>외인!X32/10000</f>
        <v>202.181093</v>
      </c>
      <c r="Y32" s="35">
        <f>MACD!Y32-시그널!Y32</f>
        <v>1.8263647914064084E-4</v>
      </c>
      <c r="Z32" s="28">
        <f>외인!Z32/10000</f>
        <v>5.1824120000000002</v>
      </c>
      <c r="AA32" s="35">
        <f>MACD!AA32-시그널!AA32</f>
        <v>-4.2260726724086705E-4</v>
      </c>
      <c r="AB32" s="28">
        <f>외인!AB32/10000</f>
        <v>22.611470999999998</v>
      </c>
      <c r="AC32" s="35">
        <f>MACD!AC32-시그널!AC32</f>
        <v>-1.3536043871112147E-4</v>
      </c>
      <c r="AD32" s="28">
        <f>외인!AD32/10000</f>
        <v>2.547949</v>
      </c>
      <c r="AE32" s="35">
        <f>MACD!AE32-시그널!AE32</f>
        <v>3.5908232834420527E-4</v>
      </c>
      <c r="AF32" s="28">
        <f>외인!AF32/10000</f>
        <v>2.6919040000000001</v>
      </c>
      <c r="AG32" s="35">
        <f>MACD!AG32-시그널!AG32</f>
        <v>5.5887385643889559E-6</v>
      </c>
      <c r="AH32" s="28">
        <f>외인!AH32/10000</f>
        <v>21.590982999999998</v>
      </c>
      <c r="AI32" s="35">
        <f>MACD!AI32-시그널!AI32</f>
        <v>7.2231009836846766E-4</v>
      </c>
      <c r="AJ32" s="28">
        <f>외인!AJ32/10000</f>
        <v>12.811649000000001</v>
      </c>
      <c r="AK32" s="35">
        <f>MACD!AK32-시그널!AK32</f>
        <v>2.9829717748125744E-4</v>
      </c>
      <c r="AL32" s="28">
        <f>외인!AL32/10000</f>
        <v>9.9036500000000007</v>
      </c>
      <c r="AM32" s="35">
        <f>MACD!AM32-시그널!AM32</f>
        <v>-5.9080446213245806E-5</v>
      </c>
      <c r="AN32" s="28">
        <f>외인!AN32/10000</f>
        <v>19.648389000000002</v>
      </c>
      <c r="AO32" s="35">
        <f>MACD!AO32-시그널!AO32</f>
        <v>5.7266480888099134E-4</v>
      </c>
      <c r="AP32" s="28">
        <f>외인!AP32/10000</f>
        <v>12.288259</v>
      </c>
      <c r="AQ32" s="35">
        <f>MACD!AQ32-시그널!AQ32</f>
        <v>-8.4106028255340908E-5</v>
      </c>
      <c r="AR32" s="28">
        <f>외인!AR32/10000</f>
        <v>2.7797080000000003</v>
      </c>
      <c r="AS32" s="35">
        <f>MACD!AS32-시그널!AS32</f>
        <v>-8.7176832915528005E-5</v>
      </c>
      <c r="AT32" s="28">
        <f>외인!AT32/10000</f>
        <v>9.1002740000000006</v>
      </c>
      <c r="AU32" s="35">
        <f>MACD!AU32-시그널!AU32</f>
        <v>5.162774452430153E-5</v>
      </c>
      <c r="AV32" s="28">
        <f>외인!AV32/10000</f>
        <v>5.3030029999999995</v>
      </c>
      <c r="AW32" s="35">
        <f>MACD!AW32-시그널!AW32</f>
        <v>1.0183177224413648E-4</v>
      </c>
      <c r="AX32" s="28">
        <f>외인!AX32/10000</f>
        <v>5.6411290000000003</v>
      </c>
      <c r="AY32" s="35">
        <f>MACD!AY32-시그널!AY32</f>
        <v>1.0738011047312134E-4</v>
      </c>
      <c r="AZ32" s="28">
        <f>외인!AZ32/10000</f>
        <v>216.77664199999998</v>
      </c>
      <c r="BA32" s="35">
        <f>MACD!BA32-시그널!BA32</f>
        <v>2.2935075836011889E-4</v>
      </c>
      <c r="BB32" s="28">
        <f>외인!BB32/10000</f>
        <v>10.868396000000001</v>
      </c>
      <c r="BC32" s="35">
        <f>MACD!BC32-시그널!BC32</f>
        <v>-4.5017677531709362E-4</v>
      </c>
      <c r="BD32" s="28">
        <f>외인!BD32/10000</f>
        <v>5.1491769999999999</v>
      </c>
      <c r="BE32" s="35">
        <f>MACD!BE32-시그널!BE32</f>
        <v>1.0019712143281736E-4</v>
      </c>
      <c r="BF32" s="28">
        <f>외인!BF32/10000</f>
        <v>0</v>
      </c>
      <c r="BG32" s="35" t="e">
        <f>MACD!BG32-시그널!BG32</f>
        <v>#DIV/0!</v>
      </c>
      <c r="BH32" s="28">
        <f>외인!BH32/10000</f>
        <v>9.6587390000000006</v>
      </c>
      <c r="BI32" s="35">
        <f>MACD!BI32-시그널!BI32</f>
        <v>-1.6958721356955648E-4</v>
      </c>
      <c r="BJ32" s="28">
        <f>외인!BJ32/10000</f>
        <v>13.162594</v>
      </c>
      <c r="BK32" s="35">
        <f>MACD!BK32-시그널!BK32</f>
        <v>4.2023300501298124E-4</v>
      </c>
      <c r="BL32" s="28">
        <f>외인!BL32/10000</f>
        <v>6.0601160000000007</v>
      </c>
      <c r="BM32" s="35">
        <f>MACD!BM32-시그널!BM32</f>
        <v>3.2975824327115396E-4</v>
      </c>
      <c r="BN32" s="28">
        <f>외인!BN32/10000</f>
        <v>5.0030700000000001</v>
      </c>
      <c r="BO32" s="35">
        <f>MACD!BO32-시그널!BO32</f>
        <v>2.5612544323411332E-4</v>
      </c>
      <c r="BP32" s="28">
        <f>외인!BP32/10000</f>
        <v>6.8302949999999996</v>
      </c>
      <c r="BQ32" s="35">
        <f>MACD!BQ32-시그널!BQ32</f>
        <v>1.5752398356032538E-4</v>
      </c>
      <c r="BR32" s="28">
        <f>외인!BR32/10000</f>
        <v>26.444296999999999</v>
      </c>
      <c r="BS32" s="35">
        <f>MACD!BS32-시그널!BS32</f>
        <v>1.1408409653139217E-4</v>
      </c>
      <c r="BT32" s="28">
        <f>외인!BT32/10000</f>
        <v>206.009455</v>
      </c>
      <c r="BU32" s="35">
        <f>MACD!BU32-시그널!BU32</f>
        <v>1.784765669265828E-4</v>
      </c>
      <c r="BV32" s="28">
        <f>외인!BV32/10000</f>
        <v>38.541736999999998</v>
      </c>
      <c r="BW32" s="35">
        <f>MACD!BW32-시그널!BW32</f>
        <v>2.7380795702246924E-4</v>
      </c>
      <c r="BX32" s="28">
        <f>외인!BX32/10000</f>
        <v>8.8289159999999995</v>
      </c>
      <c r="BY32" s="35">
        <f>MACD!BY32-시그널!BY32</f>
        <v>2.2486543687019636E-4</v>
      </c>
      <c r="BZ32" s="28">
        <f>외인!BZ32/10000</f>
        <v>29.552039000000001</v>
      </c>
      <c r="CA32" s="35">
        <f>MACD!CA32-시그널!CA32</f>
        <v>3.5497767926592413E-4</v>
      </c>
      <c r="CB32" s="28">
        <f>외인!CB32/10000</f>
        <v>1.473973</v>
      </c>
      <c r="CC32" s="35">
        <f>MACD!CC32-시그널!CC32</f>
        <v>-3.0547470140012106E-4</v>
      </c>
      <c r="CD32" s="28">
        <f>외인!CD32/10000</f>
        <v>3.7997239999999999</v>
      </c>
      <c r="CE32" s="35">
        <f>MACD!CE32-시그널!CE32</f>
        <v>-8.0068119761666926E-5</v>
      </c>
      <c r="CF32" s="28">
        <f>외인!CF32/10000</f>
        <v>2.635796</v>
      </c>
      <c r="CG32" s="35">
        <f>MACD!CG32-시그널!CG32</f>
        <v>-2.0056712775853858E-4</v>
      </c>
      <c r="CH32" s="28">
        <f>외인!CH32/10000</f>
        <v>7.4685440000000005</v>
      </c>
      <c r="CI32" s="35">
        <f>MACD!CI32-시그널!CI32</f>
        <v>2.4958901225175949E-5</v>
      </c>
      <c r="CJ32" s="28">
        <f>외인!CJ32/10000</f>
        <v>41.624604999999995</v>
      </c>
      <c r="CK32" s="35">
        <f>MACD!CK32-시그널!CK32</f>
        <v>1.6189092111222538E-4</v>
      </c>
      <c r="CL32" s="28">
        <f>외인!CL32/10000</f>
        <v>25.228826000000002</v>
      </c>
      <c r="CM32" s="35">
        <f>MACD!CM32-시그널!CM32</f>
        <v>-1.2552588802531743E-4</v>
      </c>
      <c r="CN32" s="28">
        <f>외인!CN32/10000</f>
        <v>13.558075000000001</v>
      </c>
      <c r="CO32" s="35">
        <f>MACD!CO32-시그널!CO32</f>
        <v>-6.6500109216706708E-4</v>
      </c>
      <c r="CP32" s="28">
        <f>외인!CP32/10000</f>
        <v>10.9434</v>
      </c>
      <c r="CQ32" s="35">
        <f>MACD!CQ32-시그널!CQ32</f>
        <v>-4.4911153859899681E-4</v>
      </c>
      <c r="CR32" s="28">
        <f>외인!CR32/10000</f>
        <v>18.303170999999999</v>
      </c>
      <c r="CS32" s="35">
        <f>MACD!CS32-시그널!CS32</f>
        <v>3.8648465650627391E-4</v>
      </c>
      <c r="CT32" s="28">
        <f>외인!CT32/10000</f>
        <v>11.003531000000001</v>
      </c>
      <c r="CU32" s="35">
        <f>MACD!CU32-시그널!CU32</f>
        <v>6.5391052376080833E-5</v>
      </c>
      <c r="CV32" s="28">
        <f>외인!CV32/10000</f>
        <v>206.009455</v>
      </c>
      <c r="CW32" s="35">
        <f>MACD!CW32-시그널!CW32</f>
        <v>1.784765669265828E-4</v>
      </c>
      <c r="CX32" s="28">
        <f>외인!CX32/10000</f>
        <v>21.455335999999999</v>
      </c>
      <c r="CY32" s="35">
        <f>MACD!CY32-시그널!CY32</f>
        <v>4.5586900744328364E-4</v>
      </c>
      <c r="CZ32" s="28">
        <f>외인!CZ32/10000</f>
        <v>1.9648900000000002</v>
      </c>
      <c r="DA32" s="35">
        <f>MACD!DA32-시그널!DA32</f>
        <v>6.9208338210645023E-4</v>
      </c>
      <c r="DB32" s="28">
        <f>외인!DB32/10000</f>
        <v>5.1491769999999999</v>
      </c>
      <c r="DC32" s="35">
        <f>MACD!DC32-시그널!DC32</f>
        <v>1.0019712143281736E-4</v>
      </c>
      <c r="DD32" s="28">
        <f>외인!DD32/10000</f>
        <v>0.92939699999999992</v>
      </c>
      <c r="DE32" s="35">
        <f>MACD!DE32-시그널!DE32</f>
        <v>3.4111906403145003E-5</v>
      </c>
      <c r="DF32" s="28">
        <f>외인!DF32/10000</f>
        <v>6.5367069999999998</v>
      </c>
      <c r="DG32" s="35">
        <f>MACD!DG32-시그널!DG32</f>
        <v>1.8272377498631262E-4</v>
      </c>
      <c r="DH32" s="28">
        <f>외인!DH32/10000</f>
        <v>2.9163429999999999</v>
      </c>
      <c r="DI32" s="35">
        <f>MACD!DI32-시그널!DI32</f>
        <v>-1.2666582049696289E-4</v>
      </c>
      <c r="DJ32" s="28">
        <f>외인!DJ32/10000</f>
        <v>61.671003000000006</v>
      </c>
      <c r="DK32" s="35">
        <f>MACD!DK32-시그널!DK32</f>
        <v>4.2108988509515405E-4</v>
      </c>
      <c r="DL32" s="28">
        <f>외인!DL32/10000</f>
        <v>10.572756</v>
      </c>
      <c r="DM32" s="35">
        <f>MACD!DM32-시그널!DM32</f>
        <v>-7.7566484713072496E-4</v>
      </c>
      <c r="DN32" s="28">
        <f>외인!DN32/10000</f>
        <v>206.009455</v>
      </c>
      <c r="DO32" s="35">
        <f>MACD!DO32-시그널!DO32</f>
        <v>1.784765669265828E-4</v>
      </c>
      <c r="DP32" s="28">
        <f>외인!DP32/10000</f>
        <v>8.4527219999999996</v>
      </c>
      <c r="DQ32" s="35">
        <f>MACD!DQ32-시그널!DQ32</f>
        <v>6.062300480764414E-4</v>
      </c>
      <c r="DR32" s="28">
        <f>외인!DR32/10000</f>
        <v>4.3346980000000004</v>
      </c>
      <c r="DS32" s="35">
        <f>MACD!DS32-시그널!DS32</f>
        <v>-4.2039778178385833E-4</v>
      </c>
      <c r="DT32" s="28">
        <f>외인!DT32/10000</f>
        <v>14.668835000000001</v>
      </c>
      <c r="DU32" s="35">
        <f>MACD!DU32-시그널!DU32</f>
        <v>3.986456009925218E-4</v>
      </c>
      <c r="DV32" s="28">
        <f>외인!DV32/10000</f>
        <v>3.6177290000000002</v>
      </c>
      <c r="DW32" s="35">
        <f>MACD!DW32-시그널!DW32</f>
        <v>3.3716252369761176E-4</v>
      </c>
      <c r="DX32" s="28">
        <f>외인!DX32/10000</f>
        <v>10.10352</v>
      </c>
      <c r="DY32" s="35">
        <f>MACD!DY32-시그널!DY32</f>
        <v>-1.6710436522175166E-4</v>
      </c>
      <c r="DZ32" s="28">
        <f>외인!DZ32/10000</f>
        <v>1.0667659999999999</v>
      </c>
      <c r="EA32" s="35">
        <f>MACD!EA32-시그널!EA32</f>
        <v>1.7428507701127685E-4</v>
      </c>
      <c r="EB32" s="28">
        <f>외인!EB32/10000</f>
        <v>1.4775040000000002</v>
      </c>
      <c r="EC32" s="35">
        <f>MACD!EC32-시그널!EC32</f>
        <v>-5.2344332929704293E-4</v>
      </c>
      <c r="ED32" s="28">
        <f>외인!ED32/10000</f>
        <v>1.1479090000000001</v>
      </c>
      <c r="EE32" s="35">
        <f>MACD!EE32-시그널!EE32</f>
        <v>3.6652318645272576E-4</v>
      </c>
      <c r="EF32" s="28">
        <f>외인!EF32/10000</f>
        <v>27.438764000000003</v>
      </c>
      <c r="EG32" s="35">
        <f>MACD!EG32-시그널!EG32</f>
        <v>-8.126909167965803E-6</v>
      </c>
      <c r="EH32" s="28">
        <f>외인!EH32/10000</f>
        <v>20.797820999999999</v>
      </c>
      <c r="EI32" s="35">
        <f>MACD!EI32-시그널!EI32</f>
        <v>1.6561443546466388E-4</v>
      </c>
      <c r="EJ32" s="28">
        <f>외인!EJ32/10000</f>
        <v>10.351942999999999</v>
      </c>
      <c r="EK32" s="35">
        <f>MACD!EK32-시그널!EK32</f>
        <v>-6.4372017454264989E-5</v>
      </c>
      <c r="EL32" s="28">
        <f>외인!EL32/10000</f>
        <v>4.054767</v>
      </c>
      <c r="EM32" s="35">
        <f>MACD!EM32-시그널!EM32</f>
        <v>-7.0604621701973746E-5</v>
      </c>
      <c r="EN32" s="28">
        <f>외인!EN32/10000</f>
        <v>4.3346980000000004</v>
      </c>
      <c r="EO32" s="35">
        <f>MACD!EO32-시그널!EO32</f>
        <v>-4.2039778178385833E-4</v>
      </c>
      <c r="EP32" s="28">
        <f>외인!EP32/10000</f>
        <v>15.150471</v>
      </c>
      <c r="EQ32" s="35">
        <f>MACD!EQ32-시그널!EQ32</f>
        <v>4.5010426591300928E-4</v>
      </c>
      <c r="ER32" s="28">
        <f>외인!ER32/10000</f>
        <v>1.2928090000000001</v>
      </c>
      <c r="ES32" s="35">
        <f>MACD!ES32-시그널!ES32</f>
        <v>-8.461147297299746E-4</v>
      </c>
      <c r="ET32" s="28">
        <f>외인!ET32/10000</f>
        <v>12.288259</v>
      </c>
      <c r="EU32" s="35">
        <f>MACD!EU32-시그널!EU32</f>
        <v>-8.4106028255340908E-5</v>
      </c>
      <c r="EV32" s="28">
        <f>외인!EV32/10000</f>
        <v>5.1824120000000002</v>
      </c>
      <c r="EW32" s="35">
        <f>MACD!EW32-시그널!EW32</f>
        <v>-4.2260726724086705E-4</v>
      </c>
      <c r="EX32" s="28">
        <f>외인!EX32/10000</f>
        <v>5.7609870000000001</v>
      </c>
      <c r="EY32" s="35">
        <f>MACD!EY32-시그널!EY32</f>
        <v>-4.6747754563987546E-4</v>
      </c>
    </row>
    <row r="33" spans="1:155">
      <c r="A33" s="27">
        <f>외인!A33</f>
        <v>46079</v>
      </c>
      <c r="B33" s="28">
        <f>외인!B33/10000</f>
        <v>503.93267199999997</v>
      </c>
      <c r="C33" s="35">
        <f>MACD!C33-시그널!C33</f>
        <v>1.1328281610668026E-4</v>
      </c>
      <c r="D33" s="28">
        <f>외인!D33/10000</f>
        <v>65.245443000000009</v>
      </c>
      <c r="E33" s="35">
        <f>MACD!E33-시그널!E33</f>
        <v>1.3406431819074083E-5</v>
      </c>
      <c r="F33" s="28">
        <f>외인!F33/10000</f>
        <v>219.53791699999999</v>
      </c>
      <c r="G33" s="35">
        <f>MACD!G33-시그널!G33</f>
        <v>-1.6392239941750281E-4</v>
      </c>
      <c r="H33" s="28">
        <f>외인!H33/10000</f>
        <v>31.933796999999998</v>
      </c>
      <c r="I33" s="35">
        <f>MACD!I33-시그널!I33</f>
        <v>4.853435932528319E-4</v>
      </c>
      <c r="J33" s="28">
        <f>외인!J33/10000</f>
        <v>4.1504330000000005</v>
      </c>
      <c r="K33" s="35">
        <f>MACD!K33-시그널!K33</f>
        <v>2.1938077594219193E-4</v>
      </c>
      <c r="L33" s="28">
        <f>외인!L33/10000</f>
        <v>29.625097999999998</v>
      </c>
      <c r="M33" s="35">
        <f>MACD!M33-시그널!M33</f>
        <v>5.2126810984568818E-4</v>
      </c>
      <c r="N33" s="28">
        <f>외인!N33/10000</f>
        <v>29.151328000000003</v>
      </c>
      <c r="O33" s="35">
        <f>MACD!O33-시그널!O33</f>
        <v>2.6275074388735662E-4</v>
      </c>
      <c r="P33" s="28">
        <f>외인!P33/10000</f>
        <v>22.156631000000001</v>
      </c>
      <c r="Q33" s="35">
        <f>MACD!Q33-시그널!Q33</f>
        <v>1.8519805915234245E-4</v>
      </c>
      <c r="R33" s="28">
        <f>외인!R33/10000</f>
        <v>15.170715</v>
      </c>
      <c r="S33" s="35">
        <f>MACD!S33-시그널!S33</f>
        <v>7.5151406674454479E-4</v>
      </c>
      <c r="T33" s="28">
        <f>외인!T33/10000</f>
        <v>0.92467600000000005</v>
      </c>
      <c r="U33" s="35">
        <f>MACD!U33-시그널!U33</f>
        <v>-5.9965020909164739E-5</v>
      </c>
      <c r="V33" s="28">
        <f>외인!V33/10000</f>
        <v>10.731308</v>
      </c>
      <c r="W33" s="35">
        <f>MACD!W33-시그널!W33</f>
        <v>-3.4413645949856169E-5</v>
      </c>
      <c r="X33" s="28">
        <f>외인!X33/10000</f>
        <v>217.63402500000001</v>
      </c>
      <c r="Y33" s="35">
        <f>MACD!Y33-시그널!Y33</f>
        <v>7.7840723400033913E-5</v>
      </c>
      <c r="Z33" s="28">
        <f>외인!Z33/10000</f>
        <v>5.26274</v>
      </c>
      <c r="AA33" s="35">
        <f>MACD!AA33-시그널!AA33</f>
        <v>-4.6636741929885044E-4</v>
      </c>
      <c r="AB33" s="28">
        <f>외인!AB33/10000</f>
        <v>22.222670000000001</v>
      </c>
      <c r="AC33" s="35">
        <f>MACD!AC33-시그널!AC33</f>
        <v>-1.1998823069275571E-4</v>
      </c>
      <c r="AD33" s="28">
        <f>외인!AD33/10000</f>
        <v>2.50454</v>
      </c>
      <c r="AE33" s="35">
        <f>MACD!AE33-시그널!AE33</f>
        <v>2.9857630761864545E-4</v>
      </c>
      <c r="AF33" s="28">
        <f>외인!AF33/10000</f>
        <v>2.5767419999999999</v>
      </c>
      <c r="AG33" s="35">
        <f>MACD!AG33-시그널!AG33</f>
        <v>-1.1822246480633564E-4</v>
      </c>
      <c r="AH33" s="28">
        <f>외인!AH33/10000</f>
        <v>21.315139000000002</v>
      </c>
      <c r="AI33" s="35">
        <f>MACD!AI33-시그널!AI33</f>
        <v>5.9597918081407775E-4</v>
      </c>
      <c r="AJ33" s="28">
        <f>외인!AJ33/10000</f>
        <v>12.969488</v>
      </c>
      <c r="AK33" s="35">
        <f>MACD!AK33-시그널!AK33</f>
        <v>5.4834865128511627E-4</v>
      </c>
      <c r="AL33" s="28">
        <f>외인!AL33/10000</f>
        <v>10.460346000000001</v>
      </c>
      <c r="AM33" s="35">
        <f>MACD!AM33-시그널!AM33</f>
        <v>-1.0033177101605411E-4</v>
      </c>
      <c r="AN33" s="28">
        <f>외인!AN33/10000</f>
        <v>20.78689</v>
      </c>
      <c r="AO33" s="35">
        <f>MACD!AO33-시그널!AO33</f>
        <v>4.0984356964024558E-4</v>
      </c>
      <c r="AP33" s="28">
        <f>외인!AP33/10000</f>
        <v>12.790369</v>
      </c>
      <c r="AQ33" s="35">
        <f>MACD!AQ33-시그널!AQ33</f>
        <v>-1.0210228970011651E-4</v>
      </c>
      <c r="AR33" s="28">
        <f>외인!AR33/10000</f>
        <v>2.7180330000000001</v>
      </c>
      <c r="AS33" s="35">
        <f>MACD!AS33-시그널!AS33</f>
        <v>-1.6735380193303112E-4</v>
      </c>
      <c r="AT33" s="28">
        <f>외인!AT33/10000</f>
        <v>9.2218330000000002</v>
      </c>
      <c r="AU33" s="35">
        <f>MACD!AU33-시그널!AU33</f>
        <v>6.0365934051998015E-5</v>
      </c>
      <c r="AV33" s="28">
        <f>외인!AV33/10000</f>
        <v>5.1933590000000001</v>
      </c>
      <c r="AW33" s="35">
        <f>MACD!AW33-시그널!AW33</f>
        <v>-3.012225241272689E-5</v>
      </c>
      <c r="AX33" s="28">
        <f>외인!AX33/10000</f>
        <v>5.76816</v>
      </c>
      <c r="AY33" s="35">
        <f>MACD!AY33-시그널!AY33</f>
        <v>-1.2106840879078963E-4</v>
      </c>
      <c r="AZ33" s="28">
        <f>외인!AZ33/10000</f>
        <v>232.73503399999998</v>
      </c>
      <c r="BA33" s="35">
        <f>MACD!BA33-시그널!BA33</f>
        <v>1.3405963622779591E-4</v>
      </c>
      <c r="BB33" s="28">
        <f>외인!BB33/10000</f>
        <v>10.787527000000001</v>
      </c>
      <c r="BC33" s="35">
        <f>MACD!BC33-시그널!BC33</f>
        <v>-4.9469682892326226E-4</v>
      </c>
      <c r="BD33" s="28">
        <f>외인!BD33/10000</f>
        <v>5.0880130000000001</v>
      </c>
      <c r="BE33" s="35">
        <f>MACD!BE33-시그널!BE33</f>
        <v>-2.8093037472825492E-5</v>
      </c>
      <c r="BF33" s="28">
        <f>외인!BF33/10000</f>
        <v>0</v>
      </c>
      <c r="BG33" s="35" t="e">
        <f>MACD!BG33-시그널!BG33</f>
        <v>#DIV/0!</v>
      </c>
      <c r="BH33" s="28">
        <f>외인!BH33/10000</f>
        <v>9.6723499999999998</v>
      </c>
      <c r="BI33" s="35">
        <f>MACD!BI33-시그널!BI33</f>
        <v>-3.3927810340370193E-4</v>
      </c>
      <c r="BJ33" s="28">
        <f>외인!BJ33/10000</f>
        <v>13.286731</v>
      </c>
      <c r="BK33" s="35">
        <f>MACD!BK33-시그널!BK33</f>
        <v>4.8513458131821657E-4</v>
      </c>
      <c r="BL33" s="28">
        <f>외인!BL33/10000</f>
        <v>5.9049740000000002</v>
      </c>
      <c r="BM33" s="35">
        <f>MACD!BM33-시그널!BM33</f>
        <v>4.412695201294342E-4</v>
      </c>
      <c r="BN33" s="28">
        <f>외인!BN33/10000</f>
        <v>5.0000830000000001</v>
      </c>
      <c r="BO33" s="35">
        <f>MACD!BO33-시그널!BO33</f>
        <v>9.2983954780178788E-5</v>
      </c>
      <c r="BP33" s="28">
        <f>외인!BP33/10000</f>
        <v>6.9442719999999998</v>
      </c>
      <c r="BQ33" s="35">
        <f>MACD!BQ33-시그널!BQ33</f>
        <v>-9.4201008381179405E-6</v>
      </c>
      <c r="BR33" s="28">
        <f>외인!BR33/10000</f>
        <v>27.099615000000004</v>
      </c>
      <c r="BS33" s="35">
        <f>MACD!BS33-시그널!BS33</f>
        <v>1.3309457344103136E-4</v>
      </c>
      <c r="BT33" s="28">
        <f>외인!BT33/10000</f>
        <v>221.600133</v>
      </c>
      <c r="BU33" s="35">
        <f>MACD!BU33-시그널!BU33</f>
        <v>7.4100131879493774E-5</v>
      </c>
      <c r="BV33" s="28">
        <f>외인!BV33/10000</f>
        <v>39.087154999999996</v>
      </c>
      <c r="BW33" s="35">
        <f>MACD!BW33-시그널!BW33</f>
        <v>2.8830965515207289E-4</v>
      </c>
      <c r="BX33" s="28">
        <f>외인!BX33/10000</f>
        <v>8.7305899999999994</v>
      </c>
      <c r="BY33" s="35">
        <f>MACD!BY33-시그널!BY33</f>
        <v>8.7113216517971728E-5</v>
      </c>
      <c r="BZ33" s="28">
        <f>외인!BZ33/10000</f>
        <v>31.247235999999997</v>
      </c>
      <c r="CA33" s="35">
        <f>MACD!CA33-시그널!CA33</f>
        <v>2.371374755961702E-4</v>
      </c>
      <c r="CB33" s="28">
        <f>외인!CB33/10000</f>
        <v>1.4479340000000001</v>
      </c>
      <c r="CC33" s="35">
        <f>MACD!CC33-시그널!CC33</f>
        <v>-4.5996455098232659E-4</v>
      </c>
      <c r="CD33" s="28">
        <f>외인!CD33/10000</f>
        <v>3.7494110000000003</v>
      </c>
      <c r="CE33" s="35">
        <f>MACD!CE33-시그널!CE33</f>
        <v>-3.1826474514887648E-4</v>
      </c>
      <c r="CF33" s="28">
        <f>외인!CF33/10000</f>
        <v>2.557979</v>
      </c>
      <c r="CG33" s="35">
        <f>MACD!CG33-시그널!CG33</f>
        <v>-1.923692062610761E-4</v>
      </c>
      <c r="CH33" s="28">
        <f>외인!CH33/10000</f>
        <v>7.2400410000000006</v>
      </c>
      <c r="CI33" s="35">
        <f>MACD!CI33-시그널!CI33</f>
        <v>-1.0439760715879421E-4</v>
      </c>
      <c r="CJ33" s="28">
        <f>외인!CJ33/10000</f>
        <v>42.211019</v>
      </c>
      <c r="CK33" s="35">
        <f>MACD!CK33-시그널!CK33</f>
        <v>1.0985838698399412E-4</v>
      </c>
      <c r="CL33" s="28">
        <f>외인!CL33/10000</f>
        <v>24.829906000000001</v>
      </c>
      <c r="CM33" s="35">
        <f>MACD!CM33-시그널!CM33</f>
        <v>-1.0941182186015422E-4</v>
      </c>
      <c r="CN33" s="28">
        <f>외인!CN33/10000</f>
        <v>13.604923999999999</v>
      </c>
      <c r="CO33" s="35">
        <f>MACD!CO33-시그널!CO33</f>
        <v>-5.9840672833889408E-4</v>
      </c>
      <c r="CP33" s="28">
        <f>외인!CP33/10000</f>
        <v>10.859653</v>
      </c>
      <c r="CQ33" s="35">
        <f>MACD!CQ33-시그널!CQ33</f>
        <v>-4.9293055410629734E-4</v>
      </c>
      <c r="CR33" s="28">
        <f>외인!CR33/10000</f>
        <v>18.692506999999999</v>
      </c>
      <c r="CS33" s="35">
        <f>MACD!CS33-시그널!CS33</f>
        <v>6.6296225124648674E-4</v>
      </c>
      <c r="CT33" s="28">
        <f>외인!CT33/10000</f>
        <v>11.289636999999999</v>
      </c>
      <c r="CU33" s="35">
        <f>MACD!CU33-시그널!CU33</f>
        <v>7.2310333979953736E-5</v>
      </c>
      <c r="CV33" s="28">
        <f>외인!CV33/10000</f>
        <v>221.600133</v>
      </c>
      <c r="CW33" s="35">
        <f>MACD!CW33-시그널!CW33</f>
        <v>7.4100131879493774E-5</v>
      </c>
      <c r="CX33" s="28">
        <f>외인!CX33/10000</f>
        <v>21.869792</v>
      </c>
      <c r="CY33" s="35">
        <f>MACD!CY33-시그널!CY33</f>
        <v>4.8047854334847537E-4</v>
      </c>
      <c r="CZ33" s="28">
        <f>외인!CZ33/10000</f>
        <v>2.0232860000000001</v>
      </c>
      <c r="DA33" s="35">
        <f>MACD!DA33-시그널!DA33</f>
        <v>7.1538302420834181E-4</v>
      </c>
      <c r="DB33" s="28">
        <f>외인!DB33/10000</f>
        <v>5.0880130000000001</v>
      </c>
      <c r="DC33" s="35">
        <f>MACD!DC33-시그널!DC33</f>
        <v>-2.8093037472825492E-5</v>
      </c>
      <c r="DD33" s="28">
        <f>외인!DD33/10000</f>
        <v>0.92467600000000005</v>
      </c>
      <c r="DE33" s="35">
        <f>MACD!DE33-시그널!DE33</f>
        <v>-5.9965020909164739E-5</v>
      </c>
      <c r="DF33" s="28">
        <f>외인!DF33/10000</f>
        <v>6.4560690000000003</v>
      </c>
      <c r="DG33" s="35">
        <f>MACD!DG33-시그널!DG33</f>
        <v>6.1684124158626306E-5</v>
      </c>
      <c r="DH33" s="28">
        <f>외인!DH33/10000</f>
        <v>2.8778900000000003</v>
      </c>
      <c r="DI33" s="35">
        <f>MACD!DI33-시그널!DI33</f>
        <v>-4.1077953592746084E-4</v>
      </c>
      <c r="DJ33" s="28">
        <f>외인!DJ33/10000</f>
        <v>62.257151</v>
      </c>
      <c r="DK33" s="35">
        <f>MACD!DK33-시그널!DK33</f>
        <v>4.0331229010854414E-4</v>
      </c>
      <c r="DL33" s="28">
        <f>외인!DL33/10000</f>
        <v>10.652385000000001</v>
      </c>
      <c r="DM33" s="35">
        <f>MACD!DM33-시그널!DM33</f>
        <v>-6.8480093919400637E-4</v>
      </c>
      <c r="DN33" s="28">
        <f>외인!DN33/10000</f>
        <v>221.600133</v>
      </c>
      <c r="DO33" s="35">
        <f>MACD!DO33-시그널!DO33</f>
        <v>7.4100131879493774E-5</v>
      </c>
      <c r="DP33" s="28">
        <f>외인!DP33/10000</f>
        <v>8.5594090000000005</v>
      </c>
      <c r="DQ33" s="35">
        <f>MACD!DQ33-시그널!DQ33</f>
        <v>5.3913317628392823E-4</v>
      </c>
      <c r="DR33" s="28">
        <f>외인!DR33/10000</f>
        <v>4.3565059999999995</v>
      </c>
      <c r="DS33" s="35">
        <f>MACD!DS33-시그널!DS33</f>
        <v>-5.1740451855684022E-4</v>
      </c>
      <c r="DT33" s="28">
        <f>외인!DT33/10000</f>
        <v>15.170715</v>
      </c>
      <c r="DU33" s="35">
        <f>MACD!DU33-시그널!DU33</f>
        <v>7.5151406674454479E-4</v>
      </c>
      <c r="DV33" s="28">
        <f>외인!DV33/10000</f>
        <v>3.5051830000000002</v>
      </c>
      <c r="DW33" s="35">
        <f>MACD!DW33-시그널!DW33</f>
        <v>2.9357253400179068E-4</v>
      </c>
      <c r="DX33" s="28">
        <f>외인!DX33/10000</f>
        <v>10.731308</v>
      </c>
      <c r="DY33" s="35">
        <f>MACD!DY33-시그널!DY33</f>
        <v>-3.4413645949856169E-5</v>
      </c>
      <c r="DZ33" s="28">
        <f>외인!DZ33/10000</f>
        <v>1.0614049999999999</v>
      </c>
      <c r="EA33" s="35">
        <f>MACD!EA33-시그널!EA33</f>
        <v>2.0112527984722257E-4</v>
      </c>
      <c r="EB33" s="28">
        <f>외인!EB33/10000</f>
        <v>1.4576910000000001</v>
      </c>
      <c r="EC33" s="35">
        <f>MACD!EC33-시그널!EC33</f>
        <v>-6.8417672980382446E-4</v>
      </c>
      <c r="ED33" s="28">
        <f>외인!ED33/10000</f>
        <v>1.149416</v>
      </c>
      <c r="EE33" s="35">
        <f>MACD!EE33-시그널!EE33</f>
        <v>1.1507993228750536E-4</v>
      </c>
      <c r="EF33" s="28">
        <f>외인!EF33/10000</f>
        <v>27.955767999999999</v>
      </c>
      <c r="EG33" s="35">
        <f>MACD!EG33-시그널!EG33</f>
        <v>-3.233346144303575E-5</v>
      </c>
      <c r="EH33" s="28">
        <f>외인!EH33/10000</f>
        <v>21.538305999999999</v>
      </c>
      <c r="EI33" s="35">
        <f>MACD!EI33-시그널!EI33</f>
        <v>1.5325501814826635E-4</v>
      </c>
      <c r="EJ33" s="28">
        <f>외인!EJ33/10000</f>
        <v>10.143414</v>
      </c>
      <c r="EK33" s="35">
        <f>MACD!EK33-시그널!EK33</f>
        <v>-1.805084832023049E-4</v>
      </c>
      <c r="EL33" s="28">
        <f>외인!EL33/10000</f>
        <v>4.0051100000000002</v>
      </c>
      <c r="EM33" s="35">
        <f>MACD!EM33-시그널!EM33</f>
        <v>-2.8967052685771686E-4</v>
      </c>
      <c r="EN33" s="28">
        <f>외인!EN33/10000</f>
        <v>4.3565059999999995</v>
      </c>
      <c r="EO33" s="35">
        <f>MACD!EO33-시그널!EO33</f>
        <v>-5.1740451855684022E-4</v>
      </c>
      <c r="EP33" s="28">
        <f>외인!EP33/10000</f>
        <v>14.990219</v>
      </c>
      <c r="EQ33" s="35">
        <f>MACD!EQ33-시그널!EQ33</f>
        <v>5.1278809983729113E-4</v>
      </c>
      <c r="ER33" s="28">
        <f>외인!ER33/10000</f>
        <v>1.2762260000000001</v>
      </c>
      <c r="ES33" s="35">
        <f>MACD!ES33-시그널!ES33</f>
        <v>-3.4645062871415722E-4</v>
      </c>
      <c r="ET33" s="28">
        <f>외인!ET33/10000</f>
        <v>12.790369</v>
      </c>
      <c r="EU33" s="35">
        <f>MACD!EU33-시그널!EU33</f>
        <v>-1.0210228970011651E-4</v>
      </c>
      <c r="EV33" s="28">
        <f>외인!EV33/10000</f>
        <v>5.26274</v>
      </c>
      <c r="EW33" s="35">
        <f>MACD!EW33-시그널!EW33</f>
        <v>-4.6636741929885044E-4</v>
      </c>
      <c r="EX33" s="28">
        <f>외인!EX33/10000</f>
        <v>5.5969129999999998</v>
      </c>
      <c r="EY33" s="35">
        <f>MACD!EY33-시그널!EY33</f>
        <v>-5.1110795148259433E-4</v>
      </c>
    </row>
    <row r="34" spans="1:155">
      <c r="A34" s="27">
        <f>외인!A34</f>
        <v>46080</v>
      </c>
      <c r="B34" s="28">
        <f>외인!B34/10000</f>
        <v>498.87560099999996</v>
      </c>
      <c r="C34" s="35">
        <f>MACD!C34-시그널!C34</f>
        <v>-3.0709439772961367E-5</v>
      </c>
      <c r="D34" s="28">
        <f>외인!D34/10000</f>
        <v>65.528244999999998</v>
      </c>
      <c r="E34" s="35">
        <f>MACD!E34-시그널!E34</f>
        <v>1.1647954193069656E-4</v>
      </c>
      <c r="F34" s="28">
        <f>외인!F34/10000</f>
        <v>218.84045600000002</v>
      </c>
      <c r="G34" s="35">
        <f>MACD!G34-시그널!G34</f>
        <v>-2.9484046762224609E-4</v>
      </c>
      <c r="H34" s="28">
        <f>외인!H34/10000</f>
        <v>32.318042999999996</v>
      </c>
      <c r="I34" s="35">
        <f>MACD!I34-시그널!I34</f>
        <v>5.4518060579506833E-4</v>
      </c>
      <c r="J34" s="28">
        <f>외인!J34/10000</f>
        <v>4.1042360000000002</v>
      </c>
      <c r="K34" s="35">
        <f>MACD!K34-시그널!K34</f>
        <v>1.4296377250383441E-4</v>
      </c>
      <c r="L34" s="28">
        <f>외인!L34/10000</f>
        <v>30.007304999999999</v>
      </c>
      <c r="M34" s="35">
        <f>MACD!M34-시그널!M34</f>
        <v>5.7996404826364328E-4</v>
      </c>
      <c r="N34" s="28">
        <f>외인!N34/10000</f>
        <v>30.307413</v>
      </c>
      <c r="O34" s="35">
        <f>MACD!O34-시그널!O34</f>
        <v>1.1524305222121141E-4</v>
      </c>
      <c r="P34" s="28">
        <f>외인!P34/10000</f>
        <v>22.168148000000002</v>
      </c>
      <c r="Q34" s="35">
        <f>MACD!Q34-시그널!Q34</f>
        <v>2.0290864814538319E-4</v>
      </c>
      <c r="R34" s="28">
        <f>외인!R34/10000</f>
        <v>15.086976000000002</v>
      </c>
      <c r="S34" s="35">
        <f>MACD!S34-시그널!S34</f>
        <v>9.9842658773929556E-4</v>
      </c>
      <c r="T34" s="28">
        <f>외인!T34/10000</f>
        <v>0.89088199999999995</v>
      </c>
      <c r="U34" s="35">
        <f>MACD!U34-시그널!U34</f>
        <v>-4.9145355118505321E-4</v>
      </c>
      <c r="V34" s="28">
        <f>외인!V34/10000</f>
        <v>10.606207000000001</v>
      </c>
      <c r="W34" s="35">
        <f>MACD!W34-시그널!W34</f>
        <v>1.2913930111270368E-4</v>
      </c>
      <c r="X34" s="28">
        <f>외인!X34/10000</f>
        <v>214.49423900000002</v>
      </c>
      <c r="Y34" s="35">
        <f>MACD!Y34-시그널!Y34</f>
        <v>-1.4668009633857996E-4</v>
      </c>
      <c r="Z34" s="28">
        <f>외인!Z34/10000</f>
        <v>4.9909019999999993</v>
      </c>
      <c r="AA34" s="35">
        <f>MACD!AA34-시그널!AA34</f>
        <v>-4.8194825489558354E-4</v>
      </c>
      <c r="AB34" s="28">
        <f>외인!AB34/10000</f>
        <v>21.480733999999998</v>
      </c>
      <c r="AC34" s="35">
        <f>MACD!AC34-시그널!AC34</f>
        <v>-1.4901017307748603E-4</v>
      </c>
      <c r="AD34" s="28">
        <f>외인!AD34/10000</f>
        <v>2.390698</v>
      </c>
      <c r="AE34" s="35">
        <f>MACD!AE34-시그널!AE34</f>
        <v>1.8298902225260811E-4</v>
      </c>
      <c r="AF34" s="28">
        <f>외인!AF34/10000</f>
        <v>2.4827110000000001</v>
      </c>
      <c r="AG34" s="35">
        <f>MACD!AG34-시그널!AG34</f>
        <v>-2.1569192713901251E-4</v>
      </c>
      <c r="AH34" s="28">
        <f>외인!AH34/10000</f>
        <v>21.476642999999999</v>
      </c>
      <c r="AI34" s="35">
        <f>MACD!AI34-시그널!AI34</f>
        <v>3.6306675610718196E-4</v>
      </c>
      <c r="AJ34" s="28">
        <f>외인!AJ34/10000</f>
        <v>12.871300999999999</v>
      </c>
      <c r="AK34" s="35">
        <f>MACD!AK34-시그널!AK34</f>
        <v>7.7451585900858207E-4</v>
      </c>
      <c r="AL34" s="28">
        <f>외인!AL34/10000</f>
        <v>10.303152000000001</v>
      </c>
      <c r="AM34" s="35">
        <f>MACD!AM34-시그널!AM34</f>
        <v>-1.4188023655841407E-4</v>
      </c>
      <c r="AN34" s="28">
        <f>외인!AN34/10000</f>
        <v>22.092912999999999</v>
      </c>
      <c r="AO34" s="35">
        <f>MACD!AO34-시그널!AO34</f>
        <v>2.0798523049795486E-4</v>
      </c>
      <c r="AP34" s="28">
        <f>외인!AP34/10000</f>
        <v>12.495896</v>
      </c>
      <c r="AQ34" s="35">
        <f>MACD!AQ34-시그널!AQ34</f>
        <v>-2.5084240967480285E-4</v>
      </c>
      <c r="AR34" s="28">
        <f>외인!AR34/10000</f>
        <v>2.7027070000000002</v>
      </c>
      <c r="AS34" s="35">
        <f>MACD!AS34-시그널!AS34</f>
        <v>-2.7987493880398252E-4</v>
      </c>
      <c r="AT34" s="28">
        <f>외인!AT34/10000</f>
        <v>9.0932320000000004</v>
      </c>
      <c r="AU34" s="35">
        <f>MACD!AU34-시그널!AU34</f>
        <v>2.1738353321758882E-6</v>
      </c>
      <c r="AV34" s="28">
        <f>외인!AV34/10000</f>
        <v>5.1828890000000003</v>
      </c>
      <c r="AW34" s="35">
        <f>MACD!AW34-시그널!AW34</f>
        <v>-1.3615963351590131E-4</v>
      </c>
      <c r="AX34" s="28">
        <f>외인!AX34/10000</f>
        <v>5.7636660000000006</v>
      </c>
      <c r="AY34" s="35">
        <f>MACD!AY34-시그널!AY34</f>
        <v>-3.4852379893492288E-4</v>
      </c>
      <c r="AZ34" s="28">
        <f>외인!AZ34/10000</f>
        <v>229.56272599999997</v>
      </c>
      <c r="BA34" s="35">
        <f>MACD!BA34-시그널!BA34</f>
        <v>-7.6973149175859148E-5</v>
      </c>
      <c r="BB34" s="28">
        <f>외인!BB34/10000</f>
        <v>10.312235000000001</v>
      </c>
      <c r="BC34" s="35">
        <f>MACD!BC34-시그널!BC34</f>
        <v>-5.1490881735500866E-4</v>
      </c>
      <c r="BD34" s="28">
        <f>외인!BD34/10000</f>
        <v>4.7982089999999999</v>
      </c>
      <c r="BE34" s="35">
        <f>MACD!BE34-시그널!BE34</f>
        <v>-7.4484806624203225E-4</v>
      </c>
      <c r="BF34" s="28">
        <f>외인!BF34/10000</f>
        <v>0</v>
      </c>
      <c r="BG34" s="35" t="e">
        <f>MACD!BG34-시그널!BG34</f>
        <v>#DIV/0!</v>
      </c>
      <c r="BH34" s="28">
        <f>외인!BH34/10000</f>
        <v>9.5021249999999995</v>
      </c>
      <c r="BI34" s="35">
        <f>MACD!BI34-시그널!BI34</f>
        <v>-4.0136362466243046E-4</v>
      </c>
      <c r="BJ34" s="28">
        <f>외인!BJ34/10000</f>
        <v>13.537053</v>
      </c>
      <c r="BK34" s="35">
        <f>MACD!BK34-시그널!BK34</f>
        <v>6.2878453303111281E-4</v>
      </c>
      <c r="BL34" s="28">
        <f>외인!BL34/10000</f>
        <v>5.8444310000000002</v>
      </c>
      <c r="BM34" s="35">
        <f>MACD!BM34-시그널!BM34</f>
        <v>4.6528626998071642E-4</v>
      </c>
      <c r="BN34" s="28">
        <f>외인!BN34/10000</f>
        <v>5.1584279999999998</v>
      </c>
      <c r="BO34" s="35">
        <f>MACD!BO34-시그널!BO34</f>
        <v>-3.7810354928494573E-5</v>
      </c>
      <c r="BP34" s="28">
        <f>외인!BP34/10000</f>
        <v>6.8800020000000002</v>
      </c>
      <c r="BQ34" s="35">
        <f>MACD!BQ34-시그널!BQ34</f>
        <v>-1.4417949579822155E-4</v>
      </c>
      <c r="BR34" s="28">
        <f>외인!BR34/10000</f>
        <v>26.857646000000003</v>
      </c>
      <c r="BS34" s="35">
        <f>MACD!BS34-시그널!BS34</f>
        <v>1.7911102758453017E-5</v>
      </c>
      <c r="BT34" s="28">
        <f>외인!BT34/10000</f>
        <v>218.34538799999999</v>
      </c>
      <c r="BU34" s="35">
        <f>MACD!BU34-시그널!BU34</f>
        <v>-1.4885502405197741E-4</v>
      </c>
      <c r="BV34" s="28">
        <f>외인!BV34/10000</f>
        <v>38.786732999999998</v>
      </c>
      <c r="BW34" s="35">
        <f>MACD!BW34-시그널!BW34</f>
        <v>2.4434589295689585E-4</v>
      </c>
      <c r="BX34" s="28">
        <f>외인!BX34/10000</f>
        <v>8.5033130000000003</v>
      </c>
      <c r="BY34" s="35">
        <f>MACD!BY34-시그널!BY34</f>
        <v>-1.1742073037288481E-4</v>
      </c>
      <c r="BZ34" s="28">
        <f>외인!BZ34/10000</f>
        <v>32.396065999999998</v>
      </c>
      <c r="CA34" s="35">
        <f>MACD!CA34-시그널!CA34</f>
        <v>9.5521453530396285E-5</v>
      </c>
      <c r="CB34" s="28">
        <f>외인!CB34/10000</f>
        <v>1.4338549999999999</v>
      </c>
      <c r="CC34" s="35">
        <f>MACD!CC34-시그널!CC34</f>
        <v>-5.7068926502874177E-4</v>
      </c>
      <c r="CD34" s="28">
        <f>외인!CD34/10000</f>
        <v>3.7310639999999999</v>
      </c>
      <c r="CE34" s="35">
        <f>MACD!CE34-시그널!CE34</f>
        <v>-3.377529001965122E-4</v>
      </c>
      <c r="CF34" s="28">
        <f>외인!CF34/10000</f>
        <v>2.5583689999999999</v>
      </c>
      <c r="CG34" s="35">
        <f>MACD!CG34-시그널!CG34</f>
        <v>-1.5007780857293016E-4</v>
      </c>
      <c r="CH34" s="28">
        <f>외인!CH34/10000</f>
        <v>7.1513740000000006</v>
      </c>
      <c r="CI34" s="35">
        <f>MACD!CI34-시그널!CI34</f>
        <v>-2.1455330066749869E-4</v>
      </c>
      <c r="CJ34" s="28">
        <f>외인!CJ34/10000</f>
        <v>42.573244000000003</v>
      </c>
      <c r="CK34" s="35">
        <f>MACD!CK34-시그널!CK34</f>
        <v>1.5767267875624693E-4</v>
      </c>
      <c r="CL34" s="28">
        <f>외인!CL34/10000</f>
        <v>24.105423000000002</v>
      </c>
      <c r="CM34" s="35">
        <f>MACD!CM34-시그널!CM34</f>
        <v>-1.1950947397598396E-4</v>
      </c>
      <c r="CN34" s="28">
        <f>외인!CN34/10000</f>
        <v>13.235491</v>
      </c>
      <c r="CO34" s="35">
        <f>MACD!CO34-시그널!CO34</f>
        <v>-4.94040235665593E-4</v>
      </c>
      <c r="CP34" s="28">
        <f>외인!CP34/10000</f>
        <v>10.383202000000001</v>
      </c>
      <c r="CQ34" s="35">
        <f>MACD!CQ34-시그널!CQ34</f>
        <v>-5.1038514428697042E-4</v>
      </c>
      <c r="CR34" s="28">
        <f>외인!CR34/10000</f>
        <v>18.570585999999999</v>
      </c>
      <c r="CS34" s="35">
        <f>MACD!CS34-시그널!CS34</f>
        <v>8.5531336137494442E-4</v>
      </c>
      <c r="CT34" s="28">
        <f>외인!CT34/10000</f>
        <v>11.102855999999999</v>
      </c>
      <c r="CU34" s="35">
        <f>MACD!CU34-시그널!CU34</f>
        <v>9.6106018000569125E-5</v>
      </c>
      <c r="CV34" s="28">
        <f>외인!CV34/10000</f>
        <v>218.34538799999999</v>
      </c>
      <c r="CW34" s="35">
        <f>MACD!CW34-시그널!CW34</f>
        <v>-1.4885502405197741E-4</v>
      </c>
      <c r="CX34" s="28">
        <f>외인!CX34/10000</f>
        <v>21.984048000000001</v>
      </c>
      <c r="CY34" s="35">
        <f>MACD!CY34-시그널!CY34</f>
        <v>4.9847911835016975E-4</v>
      </c>
      <c r="CZ34" s="28">
        <f>외인!CZ34/10000</f>
        <v>1.9189200000000002</v>
      </c>
      <c r="DA34" s="35">
        <f>MACD!DA34-시그널!DA34</f>
        <v>3.9915686788980767E-4</v>
      </c>
      <c r="DB34" s="28">
        <f>외인!DB34/10000</f>
        <v>4.7982089999999999</v>
      </c>
      <c r="DC34" s="35">
        <f>MACD!DC34-시그널!DC34</f>
        <v>-7.4484806624203225E-4</v>
      </c>
      <c r="DD34" s="28">
        <f>외인!DD34/10000</f>
        <v>0.89088199999999995</v>
      </c>
      <c r="DE34" s="35">
        <f>MACD!DE34-시그널!DE34</f>
        <v>-4.9145355118505321E-4</v>
      </c>
      <c r="DF34" s="28">
        <f>외인!DF34/10000</f>
        <v>6.3430949999999999</v>
      </c>
      <c r="DG34" s="35">
        <f>MACD!DG34-시그널!DG34</f>
        <v>-1.169915145400862E-4</v>
      </c>
      <c r="DH34" s="28">
        <f>외인!DH34/10000</f>
        <v>2.8695720000000002</v>
      </c>
      <c r="DI34" s="35">
        <f>MACD!DI34-시그널!DI34</f>
        <v>-4.1320218426679539E-4</v>
      </c>
      <c r="DJ34" s="28">
        <f>외인!DJ34/10000</f>
        <v>62.337837999999998</v>
      </c>
      <c r="DK34" s="35">
        <f>MACD!DK34-시그널!DK34</f>
        <v>3.0610602515179243E-4</v>
      </c>
      <c r="DL34" s="28">
        <f>외인!DL34/10000</f>
        <v>10.37904</v>
      </c>
      <c r="DM34" s="35">
        <f>MACD!DM34-시그널!DM34</f>
        <v>-5.2745443226392985E-4</v>
      </c>
      <c r="DN34" s="28">
        <f>외인!DN34/10000</f>
        <v>218.34538799999999</v>
      </c>
      <c r="DO34" s="35">
        <f>MACD!DO34-시그널!DO34</f>
        <v>-1.4885502405197741E-4</v>
      </c>
      <c r="DP34" s="28">
        <f>외인!DP34/10000</f>
        <v>8.7514630000000011</v>
      </c>
      <c r="DQ34" s="35">
        <f>MACD!DQ34-시그널!DQ34</f>
        <v>6.7856431635775465E-4</v>
      </c>
      <c r="DR34" s="28">
        <f>외인!DR34/10000</f>
        <v>4.278931</v>
      </c>
      <c r="DS34" s="35">
        <f>MACD!DS34-시그널!DS34</f>
        <v>-5.8806212022417641E-4</v>
      </c>
      <c r="DT34" s="28">
        <f>외인!DT34/10000</f>
        <v>15.086976000000002</v>
      </c>
      <c r="DU34" s="35">
        <f>MACD!DU34-시그널!DU34</f>
        <v>9.9842658773929556E-4</v>
      </c>
      <c r="DV34" s="28">
        <f>외인!DV34/10000</f>
        <v>3.4667830000000004</v>
      </c>
      <c r="DW34" s="35">
        <f>MACD!DW34-시그널!DW34</f>
        <v>2.5512219098439127E-4</v>
      </c>
      <c r="DX34" s="28">
        <f>외인!DX34/10000</f>
        <v>10.606207000000001</v>
      </c>
      <c r="DY34" s="35">
        <f>MACD!DY34-시그널!DY34</f>
        <v>1.2913930111270368E-4</v>
      </c>
      <c r="DZ34" s="28">
        <f>외인!DZ34/10000</f>
        <v>1.0841499999999999</v>
      </c>
      <c r="EA34" s="35">
        <f>MACD!EA34-시그널!EA34</f>
        <v>2.0880465116734177E-4</v>
      </c>
      <c r="EB34" s="28">
        <f>외인!EB34/10000</f>
        <v>1.4595530000000001</v>
      </c>
      <c r="EC34" s="35">
        <f>MACD!EC34-시그널!EC34</f>
        <v>-5.1255670076762096E-4</v>
      </c>
      <c r="ED34" s="28">
        <f>외인!ED34/10000</f>
        <v>1.1503729999999999</v>
      </c>
      <c r="EE34" s="35">
        <f>MACD!EE34-시그널!EE34</f>
        <v>-3.0866910920699297E-4</v>
      </c>
      <c r="EF34" s="28">
        <f>외인!EF34/10000</f>
        <v>28.136993</v>
      </c>
      <c r="EG34" s="35">
        <f>MACD!EG34-시그널!EG34</f>
        <v>-2.5104087446528719E-6</v>
      </c>
      <c r="EH34" s="28">
        <f>외인!EH34/10000</f>
        <v>21.047776000000002</v>
      </c>
      <c r="EI34" s="35">
        <f>MACD!EI34-시그널!EI34</f>
        <v>8.8350795508983847E-5</v>
      </c>
      <c r="EJ34" s="28">
        <f>외인!EJ34/10000</f>
        <v>9.9509640000000008</v>
      </c>
      <c r="EK34" s="35">
        <f>MACD!EK34-시그널!EK34</f>
        <v>-2.8152863008376302E-4</v>
      </c>
      <c r="EL34" s="28">
        <f>외인!EL34/10000</f>
        <v>3.9845419999999998</v>
      </c>
      <c r="EM34" s="35">
        <f>MACD!EM34-시그널!EM34</f>
        <v>-3.0600413420445454E-4</v>
      </c>
      <c r="EN34" s="28">
        <f>외인!EN34/10000</f>
        <v>4.278931</v>
      </c>
      <c r="EO34" s="35">
        <f>MACD!EO34-시그널!EO34</f>
        <v>-5.8806212022417641E-4</v>
      </c>
      <c r="EP34" s="28">
        <f>외인!EP34/10000</f>
        <v>15.259514999999999</v>
      </c>
      <c r="EQ34" s="35">
        <f>MACD!EQ34-시그널!EQ34</f>
        <v>5.1407160651881472E-4</v>
      </c>
      <c r="ER34" s="28">
        <f>외인!ER34/10000</f>
        <v>1.2849930000000001</v>
      </c>
      <c r="ES34" s="35">
        <f>MACD!ES34-시그널!ES34</f>
        <v>9.7787064700963992E-6</v>
      </c>
      <c r="ET34" s="28">
        <f>외인!ET34/10000</f>
        <v>12.495896</v>
      </c>
      <c r="EU34" s="35">
        <f>MACD!EU34-시그널!EU34</f>
        <v>-2.5084240967480285E-4</v>
      </c>
      <c r="EV34" s="28">
        <f>외인!EV34/10000</f>
        <v>4.9909019999999993</v>
      </c>
      <c r="EW34" s="35">
        <f>MACD!EW34-시그널!EW34</f>
        <v>-4.8194825489558354E-4</v>
      </c>
      <c r="EX34" s="28">
        <f>외인!EX34/10000</f>
        <v>5.3922989999999995</v>
      </c>
      <c r="EY34" s="35">
        <f>MACD!EY34-시그널!EY34</f>
        <v>-5.2982007103184953E-4</v>
      </c>
    </row>
    <row r="35" spans="1:155">
      <c r="A35" s="27">
        <f>외인!A35</f>
        <v>46084</v>
      </c>
      <c r="B35" s="28">
        <f>외인!B35/10000</f>
        <v>462.759342</v>
      </c>
      <c r="C35" s="35">
        <f>MACD!C35-시그널!C35</f>
        <v>-1.9397481631649186E-4</v>
      </c>
      <c r="D35" s="28">
        <f>외인!D35/10000</f>
        <v>62.536333999999997</v>
      </c>
      <c r="E35" s="35">
        <f>MACD!E35-시그널!E35</f>
        <v>3.097769548242018E-4</v>
      </c>
      <c r="F35" s="28">
        <f>외인!F35/10000</f>
        <v>200.75719099999998</v>
      </c>
      <c r="G35" s="35">
        <f>MACD!G35-시그널!G35</f>
        <v>-4.4850473378619583E-4</v>
      </c>
      <c r="H35" s="28">
        <f>외인!H35/10000</f>
        <v>29.438596999999998</v>
      </c>
      <c r="I35" s="35">
        <f>MACD!I35-시그널!I35</f>
        <v>5.5874620491602604E-4</v>
      </c>
      <c r="J35" s="28">
        <f>외인!J35/10000</f>
        <v>3.8079209999999999</v>
      </c>
      <c r="K35" s="35">
        <f>MACD!K35-시그널!K35</f>
        <v>1.2943664379442762E-4</v>
      </c>
      <c r="L35" s="28">
        <f>외인!L35/10000</f>
        <v>27.346815000000003</v>
      </c>
      <c r="M35" s="35">
        <f>MACD!M35-시그널!M35</f>
        <v>5.8386977408611963E-4</v>
      </c>
      <c r="N35" s="28">
        <f>외인!N35/10000</f>
        <v>27.079813000000001</v>
      </c>
      <c r="O35" s="35">
        <f>MACD!O35-시그널!O35</f>
        <v>-1.6419192970485233E-4</v>
      </c>
      <c r="P35" s="28">
        <f>외인!P35/10000</f>
        <v>20.911851000000002</v>
      </c>
      <c r="Q35" s="35">
        <f>MACD!Q35-시그널!Q35</f>
        <v>1.9979079355268725E-4</v>
      </c>
      <c r="R35" s="28">
        <f>외인!R35/10000</f>
        <v>13.908082</v>
      </c>
      <c r="S35" s="35">
        <f>MACD!S35-시그널!S35</f>
        <v>9.2421653396059769E-4</v>
      </c>
      <c r="T35" s="28">
        <f>외인!T35/10000</f>
        <v>0.92138600000000004</v>
      </c>
      <c r="U35" s="35">
        <f>MACD!U35-시그널!U35</f>
        <v>-1.0238387803023572E-3</v>
      </c>
      <c r="V35" s="28">
        <f>외인!V35/10000</f>
        <v>10.243378999999999</v>
      </c>
      <c r="W35" s="35">
        <f>MACD!W35-시그널!W35</f>
        <v>5.8190944995233345E-4</v>
      </c>
      <c r="X35" s="28">
        <f>외인!X35/10000</f>
        <v>192.56603799999999</v>
      </c>
      <c r="Y35" s="35">
        <f>MACD!Y35-시그널!Y35</f>
        <v>-4.0312510292179495E-4</v>
      </c>
      <c r="Z35" s="28">
        <f>외인!Z35/10000</f>
        <v>4.9248940000000001</v>
      </c>
      <c r="AA35" s="35">
        <f>MACD!AA35-시그널!AA35</f>
        <v>-3.1826578268507379E-4</v>
      </c>
      <c r="AB35" s="28">
        <f>외인!AB35/10000</f>
        <v>21.008567000000003</v>
      </c>
      <c r="AC35" s="35">
        <f>MACD!AC35-시그널!AC35</f>
        <v>-1.18394940192354E-4</v>
      </c>
      <c r="AD35" s="28">
        <f>외인!AD35/10000</f>
        <v>2.1346229999999999</v>
      </c>
      <c r="AE35" s="35">
        <f>MACD!AE35-시그널!AE35</f>
        <v>-7.0419190760652017E-5</v>
      </c>
      <c r="AF35" s="28">
        <f>외인!AF35/10000</f>
        <v>2.8684130000000003</v>
      </c>
      <c r="AG35" s="35">
        <f>MACD!AG35-시그널!AG35</f>
        <v>-3.5733630673006315E-4</v>
      </c>
      <c r="AH35" s="28">
        <f>외인!AH35/10000</f>
        <v>20.907138</v>
      </c>
      <c r="AI35" s="35">
        <f>MACD!AI35-시그널!AI35</f>
        <v>1.9589501552020271E-4</v>
      </c>
      <c r="AJ35" s="28">
        <f>외인!AJ35/10000</f>
        <v>12.028446000000001</v>
      </c>
      <c r="AK35" s="35">
        <f>MACD!AK35-시그널!AK35</f>
        <v>7.3615314638900706E-4</v>
      </c>
      <c r="AL35" s="28">
        <f>외인!AL35/10000</f>
        <v>9.5140220000000006</v>
      </c>
      <c r="AM35" s="35">
        <f>MACD!AM35-시그널!AM35</f>
        <v>-1.3214523835896946E-4</v>
      </c>
      <c r="AN35" s="28">
        <f>외인!AN35/10000</f>
        <v>19.559298000000002</v>
      </c>
      <c r="AO35" s="35">
        <f>MACD!AO35-시그널!AO35</f>
        <v>-1.9046199253228667E-4</v>
      </c>
      <c r="AP35" s="28">
        <f>외인!AP35/10000</f>
        <v>11.549462</v>
      </c>
      <c r="AQ35" s="35">
        <f>MACD!AQ35-시그널!AQ35</f>
        <v>-3.8020812217901429E-4</v>
      </c>
      <c r="AR35" s="28">
        <f>외인!AR35/10000</f>
        <v>2.5226700000000002</v>
      </c>
      <c r="AS35" s="35">
        <f>MACD!AS35-시그널!AS35</f>
        <v>-5.0102841618385316E-4</v>
      </c>
      <c r="AT35" s="28">
        <f>외인!AT35/10000</f>
        <v>8.4852050000000006</v>
      </c>
      <c r="AU35" s="35">
        <f>MACD!AU35-시그널!AU35</f>
        <v>-1.6029902339722587E-4</v>
      </c>
      <c r="AV35" s="28">
        <f>외인!AV35/10000</f>
        <v>5.0193879999999993</v>
      </c>
      <c r="AW35" s="35">
        <f>MACD!AW35-시그널!AW35</f>
        <v>-2.7418798751531492E-4</v>
      </c>
      <c r="AX35" s="28">
        <f>외인!AX35/10000</f>
        <v>5.3913760000000002</v>
      </c>
      <c r="AY35" s="35">
        <f>MACD!AY35-시그널!AY35</f>
        <v>-3.6202536292613769E-4</v>
      </c>
      <c r="AZ35" s="28">
        <f>외인!AZ35/10000</f>
        <v>206.03349</v>
      </c>
      <c r="BA35" s="35">
        <f>MACD!BA35-시그널!BA35</f>
        <v>-3.2716160212644443E-4</v>
      </c>
      <c r="BB35" s="28">
        <f>외인!BB35/10000</f>
        <v>10.042685000000001</v>
      </c>
      <c r="BC35" s="35">
        <f>MACD!BC35-시그널!BC35</f>
        <v>-3.3106357815544251E-4</v>
      </c>
      <c r="BD35" s="28">
        <f>외인!BD35/10000</f>
        <v>4.2240650000000004</v>
      </c>
      <c r="BE35" s="35">
        <f>MACD!BE35-시그널!BE35</f>
        <v>-1.3955356042037149E-3</v>
      </c>
      <c r="BF35" s="28">
        <f>외인!BF35/10000</f>
        <v>0</v>
      </c>
      <c r="BG35" s="35" t="e">
        <f>MACD!BG35-시그널!BG35</f>
        <v>#DIV/0!</v>
      </c>
      <c r="BH35" s="28">
        <f>외인!BH35/10000</f>
        <v>9.6387640000000001</v>
      </c>
      <c r="BI35" s="35">
        <f>MACD!BI35-시그널!BI35</f>
        <v>-5.4627845723444494E-4</v>
      </c>
      <c r="BJ35" s="28">
        <f>외인!BJ35/10000</f>
        <v>12.333826</v>
      </c>
      <c r="BK35" s="35">
        <f>MACD!BK35-시그널!BK35</f>
        <v>7.3006123643801733E-4</v>
      </c>
      <c r="BL35" s="28">
        <f>외인!BL35/10000</f>
        <v>5.7488529999999995</v>
      </c>
      <c r="BM35" s="35">
        <f>MACD!BM35-시그널!BM35</f>
        <v>4.1754364116879854E-4</v>
      </c>
      <c r="BN35" s="28">
        <f>외인!BN35/10000</f>
        <v>4.7367249999999999</v>
      </c>
      <c r="BO35" s="35">
        <f>MACD!BO35-시그널!BO35</f>
        <v>-1.7328354545540381E-4</v>
      </c>
      <c r="BP35" s="28">
        <f>외인!BP35/10000</f>
        <v>6.4679890000000002</v>
      </c>
      <c r="BQ35" s="35">
        <f>MACD!BQ35-시그널!BQ35</f>
        <v>-1.2900636469042928E-4</v>
      </c>
      <c r="BR35" s="28">
        <f>외인!BR35/10000</f>
        <v>24.951118000000001</v>
      </c>
      <c r="BS35" s="35">
        <f>MACD!BS35-시그널!BS35</f>
        <v>-4.657444306085804E-5</v>
      </c>
      <c r="BT35" s="28">
        <f>외인!BT35/10000</f>
        <v>196.16634099999999</v>
      </c>
      <c r="BU35" s="35">
        <f>MACD!BU35-시그널!BU35</f>
        <v>-3.9781741019877709E-4</v>
      </c>
      <c r="BV35" s="28">
        <f>외인!BV35/10000</f>
        <v>39.40193</v>
      </c>
      <c r="BW35" s="35">
        <f>MACD!BW35-시그널!BW35</f>
        <v>1.8298540027848596E-4</v>
      </c>
      <c r="BX35" s="28">
        <f>외인!BX35/10000</f>
        <v>8.3805910000000008</v>
      </c>
      <c r="BY35" s="35">
        <f>MACD!BY35-시그널!BY35</f>
        <v>-3.6321653818523008E-4</v>
      </c>
      <c r="BZ35" s="28">
        <f>외인!BZ35/10000</f>
        <v>29.073320000000002</v>
      </c>
      <c r="CA35" s="35">
        <f>MACD!CA35-시그널!CA35</f>
        <v>-1.6518993840964561E-4</v>
      </c>
      <c r="CB35" s="28">
        <f>외인!CB35/10000</f>
        <v>1.380425</v>
      </c>
      <c r="CC35" s="35">
        <f>MACD!CC35-시그널!CC35</f>
        <v>-6.1787472529210949E-4</v>
      </c>
      <c r="CD35" s="28">
        <f>외인!CD35/10000</f>
        <v>3.4996739999999997</v>
      </c>
      <c r="CE35" s="35">
        <f>MACD!CE35-시그널!CE35</f>
        <v>-4.3896169047545782E-4</v>
      </c>
      <c r="CF35" s="28">
        <f>외인!CF35/10000</f>
        <v>2.4454910000000001</v>
      </c>
      <c r="CG35" s="35">
        <f>MACD!CG35-시그널!CG35</f>
        <v>-1.540259342066321E-4</v>
      </c>
      <c r="CH35" s="28">
        <f>외인!CH35/10000</f>
        <v>6.9776929999999995</v>
      </c>
      <c r="CI35" s="35">
        <f>MACD!CI35-시그널!CI35</f>
        <v>-3.2502433395808974E-4</v>
      </c>
      <c r="CJ35" s="28">
        <f>외인!CJ35/10000</f>
        <v>40.509277000000004</v>
      </c>
      <c r="CK35" s="35">
        <f>MACD!CK35-시그널!CK35</f>
        <v>1.976210166597576E-4</v>
      </c>
      <c r="CL35" s="28">
        <f>외인!CL35/10000</f>
        <v>23.573785000000001</v>
      </c>
      <c r="CM35" s="35">
        <f>MACD!CM35-시그널!CM35</f>
        <v>-7.3516879616801034E-5</v>
      </c>
      <c r="CN35" s="28">
        <f>외인!CN35/10000</f>
        <v>12.291302999999999</v>
      </c>
      <c r="CO35" s="35">
        <f>MACD!CO35-시그널!CO35</f>
        <v>-2.6203666243644033E-4</v>
      </c>
      <c r="CP35" s="28">
        <f>외인!CP35/10000</f>
        <v>10.109245</v>
      </c>
      <c r="CQ35" s="35">
        <f>MACD!CQ35-시그널!CQ35</f>
        <v>-3.2599348937867355E-4</v>
      </c>
      <c r="CR35" s="28">
        <f>외인!CR35/10000</f>
        <v>17.301981000000001</v>
      </c>
      <c r="CS35" s="35">
        <f>MACD!CS35-시그널!CS35</f>
        <v>8.0206827301932651E-4</v>
      </c>
      <c r="CT35" s="28">
        <f>외인!CT35/10000</f>
        <v>10.312532000000001</v>
      </c>
      <c r="CU35" s="35">
        <f>MACD!CU35-시그널!CU35</f>
        <v>1.6883356647626462E-4</v>
      </c>
      <c r="CV35" s="28">
        <f>외인!CV35/10000</f>
        <v>196.16634099999999</v>
      </c>
      <c r="CW35" s="35">
        <f>MACD!CW35-시그널!CW35</f>
        <v>-3.9781741019877709E-4</v>
      </c>
      <c r="CX35" s="28">
        <f>외인!CX35/10000</f>
        <v>19.979051000000002</v>
      </c>
      <c r="CY35" s="35">
        <f>MACD!CY35-시그널!CY35</f>
        <v>4.9094605082742378E-4</v>
      </c>
      <c r="CZ35" s="28">
        <f>외인!CZ35/10000</f>
        <v>1.7733159999999999</v>
      </c>
      <c r="DA35" s="35">
        <f>MACD!DA35-시그널!DA35</f>
        <v>1.3606270371156227E-4</v>
      </c>
      <c r="DB35" s="28">
        <f>외인!DB35/10000</f>
        <v>4.2240650000000004</v>
      </c>
      <c r="DC35" s="35">
        <f>MACD!DC35-시그널!DC35</f>
        <v>-1.3955356042037149E-3</v>
      </c>
      <c r="DD35" s="28">
        <f>외인!DD35/10000</f>
        <v>0.92138600000000004</v>
      </c>
      <c r="DE35" s="35">
        <f>MACD!DE35-시그널!DE35</f>
        <v>-1.0238387803023572E-3</v>
      </c>
      <c r="DF35" s="28">
        <f>외인!DF35/10000</f>
        <v>6.365297</v>
      </c>
      <c r="DG35" s="35">
        <f>MACD!DG35-시그널!DG35</f>
        <v>-3.5407463564898376E-4</v>
      </c>
      <c r="DH35" s="28">
        <f>외인!DH35/10000</f>
        <v>2.66797</v>
      </c>
      <c r="DI35" s="35">
        <f>MACD!DI35-시그널!DI35</f>
        <v>-5.337646544884226E-4</v>
      </c>
      <c r="DJ35" s="28">
        <f>외인!DJ35/10000</f>
        <v>58.810968000000003</v>
      </c>
      <c r="DK35" s="35">
        <f>MACD!DK35-시그널!DK35</f>
        <v>2.121555417644582E-4</v>
      </c>
      <c r="DL35" s="28">
        <f>외인!DL35/10000</f>
        <v>9.5939149999999991</v>
      </c>
      <c r="DM35" s="35">
        <f>MACD!DM35-시그널!DM35</f>
        <v>-2.2633512992395249E-4</v>
      </c>
      <c r="DN35" s="28">
        <f>외인!DN35/10000</f>
        <v>196.16634099999999</v>
      </c>
      <c r="DO35" s="35">
        <f>MACD!DO35-시그널!DO35</f>
        <v>-3.9781741019877709E-4</v>
      </c>
      <c r="DP35" s="28">
        <f>외인!DP35/10000</f>
        <v>8.4316230000000001</v>
      </c>
      <c r="DQ35" s="35">
        <f>MACD!DQ35-시그널!DQ35</f>
        <v>8.1193734790723599E-4</v>
      </c>
      <c r="DR35" s="28">
        <f>외인!DR35/10000</f>
        <v>3.9869699999999999</v>
      </c>
      <c r="DS35" s="35">
        <f>MACD!DS35-시그널!DS35</f>
        <v>-5.9181910406566683E-4</v>
      </c>
      <c r="DT35" s="28">
        <f>외인!DT35/10000</f>
        <v>13.908082</v>
      </c>
      <c r="DU35" s="35">
        <f>MACD!DU35-시그널!DU35</f>
        <v>9.2421653396059769E-4</v>
      </c>
      <c r="DV35" s="28">
        <f>외인!DV35/10000</f>
        <v>3.3766309999999997</v>
      </c>
      <c r="DW35" s="35">
        <f>MACD!DW35-시그널!DW35</f>
        <v>2.9688705877116254E-4</v>
      </c>
      <c r="DX35" s="28">
        <f>외인!DX35/10000</f>
        <v>10.243378999999999</v>
      </c>
      <c r="DY35" s="35">
        <f>MACD!DY35-시그널!DY35</f>
        <v>5.8190944995233345E-4</v>
      </c>
      <c r="DZ35" s="28">
        <f>외인!DZ35/10000</f>
        <v>1.0390139999999999</v>
      </c>
      <c r="EA35" s="35">
        <f>MACD!EA35-시그널!EA35</f>
        <v>3.0023101427262017E-4</v>
      </c>
      <c r="EB35" s="28">
        <f>외인!EB35/10000</f>
        <v>1.369637</v>
      </c>
      <c r="EC35" s="35">
        <f>MACD!EC35-시그널!EC35</f>
        <v>-5.0540845475981287E-4</v>
      </c>
      <c r="ED35" s="28">
        <f>외인!ED35/10000</f>
        <v>1.0785</v>
      </c>
      <c r="EE35" s="35">
        <f>MACD!EE35-시그널!EE35</f>
        <v>-3.7128708475930383E-4</v>
      </c>
      <c r="EF35" s="28">
        <f>외인!EF35/10000</f>
        <v>26.625703000000001</v>
      </c>
      <c r="EG35" s="35">
        <f>MACD!EG35-시그널!EG35</f>
        <v>7.3639595782393815E-6</v>
      </c>
      <c r="EH35" s="28">
        <f>외인!EH35/10000</f>
        <v>19.260763000000001</v>
      </c>
      <c r="EI35" s="35">
        <f>MACD!EI35-시그널!EI35</f>
        <v>5.0275376626639763E-5</v>
      </c>
      <c r="EJ35" s="28">
        <f>외인!EJ35/10000</f>
        <v>9.545160000000001</v>
      </c>
      <c r="EK35" s="35">
        <f>MACD!EK35-시그널!EK35</f>
        <v>-3.6990194311308232E-4</v>
      </c>
      <c r="EL35" s="28">
        <f>외인!EL35/10000</f>
        <v>3.7476039999999999</v>
      </c>
      <c r="EM35" s="35">
        <f>MACD!EM35-시그널!EM35</f>
        <v>-3.9713354882603912E-4</v>
      </c>
      <c r="EN35" s="28">
        <f>외인!EN35/10000</f>
        <v>3.9869699999999999</v>
      </c>
      <c r="EO35" s="35">
        <f>MACD!EO35-시그널!EO35</f>
        <v>-5.9181910406566683E-4</v>
      </c>
      <c r="EP35" s="28">
        <f>외인!EP35/10000</f>
        <v>17.714341000000001</v>
      </c>
      <c r="EQ35" s="35">
        <f>MACD!EQ35-시그널!EQ35</f>
        <v>4.2753551236794873E-4</v>
      </c>
      <c r="ER35" s="28">
        <f>외인!ER35/10000</f>
        <v>1.28427</v>
      </c>
      <c r="ES35" s="35">
        <f>MACD!ES35-시그널!ES35</f>
        <v>4.0678168033603007E-4</v>
      </c>
      <c r="ET35" s="28">
        <f>외인!ET35/10000</f>
        <v>11.549462</v>
      </c>
      <c r="EU35" s="35">
        <f>MACD!EU35-시그널!EU35</f>
        <v>-3.8020812217901429E-4</v>
      </c>
      <c r="EV35" s="28">
        <f>외인!EV35/10000</f>
        <v>4.9248940000000001</v>
      </c>
      <c r="EW35" s="35">
        <f>MACD!EW35-시그널!EW35</f>
        <v>-3.1826578268507379E-4</v>
      </c>
      <c r="EX35" s="28">
        <f>외인!EX35/10000</f>
        <v>5.1843519999999996</v>
      </c>
      <c r="EY35" s="35">
        <f>MACD!EY35-시그널!EY35</f>
        <v>-3.2690724963121347E-4</v>
      </c>
    </row>
    <row r="36" spans="1:155">
      <c r="A36" s="27">
        <f>외인!A36</f>
        <v>46085</v>
      </c>
      <c r="B36" s="28">
        <f>외인!B36/10000</f>
        <v>406.957651</v>
      </c>
      <c r="C36" s="35">
        <f>MACD!C36-시그널!C36</f>
        <v>-3.4872865016633876E-4</v>
      </c>
      <c r="D36" s="28">
        <f>외인!D36/10000</f>
        <v>53.809916000000001</v>
      </c>
      <c r="E36" s="35">
        <f>MACD!E36-시그널!E36</f>
        <v>5.9769924776476848E-4</v>
      </c>
      <c r="F36" s="28">
        <f>외인!F36/10000</f>
        <v>176.765356</v>
      </c>
      <c r="G36" s="35">
        <f>MACD!G36-시그널!G36</f>
        <v>-5.7834718315591274E-4</v>
      </c>
      <c r="H36" s="28">
        <f>외인!H36/10000</f>
        <v>25.119508</v>
      </c>
      <c r="I36" s="35">
        <f>MACD!I36-시그널!I36</f>
        <v>4.2426315763635994E-4</v>
      </c>
      <c r="J36" s="28">
        <f>외인!J36/10000</f>
        <v>3.4407910000000004</v>
      </c>
      <c r="K36" s="35">
        <f>MACD!K36-시그널!K36</f>
        <v>2.1580408532954529E-4</v>
      </c>
      <c r="L36" s="28">
        <f>외인!L36/10000</f>
        <v>23.379298000000002</v>
      </c>
      <c r="M36" s="35">
        <f>MACD!M36-시그널!M36</f>
        <v>4.4530767991048516E-4</v>
      </c>
      <c r="N36" s="28">
        <f>외인!N36/10000</f>
        <v>23.023914000000001</v>
      </c>
      <c r="O36" s="35">
        <f>MACD!O36-시그널!O36</f>
        <v>-3.9359512657788538E-4</v>
      </c>
      <c r="P36" s="28">
        <f>외인!P36/10000</f>
        <v>18.462036999999999</v>
      </c>
      <c r="Q36" s="35">
        <f>MACD!Q36-시그널!Q36</f>
        <v>2.3601405265064122E-4</v>
      </c>
      <c r="R36" s="28">
        <f>외인!R36/10000</f>
        <v>12.038214</v>
      </c>
      <c r="S36" s="35">
        <f>MACD!S36-시그널!S36</f>
        <v>9.1095413016727177E-4</v>
      </c>
      <c r="T36" s="28">
        <f>외인!T36/10000</f>
        <v>0.82682800000000012</v>
      </c>
      <c r="U36" s="35">
        <f>MACD!U36-시그널!U36</f>
        <v>-1.5790034780640235E-3</v>
      </c>
      <c r="V36" s="28">
        <f>외인!V36/10000</f>
        <v>8.9927589999999995</v>
      </c>
      <c r="W36" s="35">
        <f>MACD!W36-시그널!W36</f>
        <v>7.9723402521806068E-4</v>
      </c>
      <c r="X36" s="28">
        <f>외인!X36/10000</f>
        <v>171.49251999999998</v>
      </c>
      <c r="Y36" s="35">
        <f>MACD!Y36-시그널!Y36</f>
        <v>-6.6142311527241115E-4</v>
      </c>
      <c r="Z36" s="28">
        <f>외인!Z36/10000</f>
        <v>4.489789</v>
      </c>
      <c r="AA36" s="35">
        <f>MACD!AA36-시그널!AA36</f>
        <v>-1.6655582331496436E-4</v>
      </c>
      <c r="AB36" s="28">
        <f>외인!AB36/10000</f>
        <v>18.853967000000001</v>
      </c>
      <c r="AC36" s="35">
        <f>MACD!AC36-시그널!AC36</f>
        <v>-5.9735455326903998E-5</v>
      </c>
      <c r="AD36" s="28">
        <f>외인!AD36/10000</f>
        <v>1.879372</v>
      </c>
      <c r="AE36" s="35">
        <f>MACD!AE36-시그널!AE36</f>
        <v>-2.7908133933710251E-4</v>
      </c>
      <c r="AF36" s="28">
        <f>외인!AF36/10000</f>
        <v>2.4208609999999999</v>
      </c>
      <c r="AG36" s="35">
        <f>MACD!AG36-시그널!AG36</f>
        <v>-5.4885913570999116E-4</v>
      </c>
      <c r="AH36" s="28">
        <f>외인!AH36/10000</f>
        <v>17.847915</v>
      </c>
      <c r="AI36" s="35">
        <f>MACD!AI36-시그널!AI36</f>
        <v>1.3147769160874105E-4</v>
      </c>
      <c r="AJ36" s="28">
        <f>외인!AJ36/10000</f>
        <v>10.582224</v>
      </c>
      <c r="AK36" s="35">
        <f>MACD!AK36-시그널!AK36</f>
        <v>7.4918300123930624E-4</v>
      </c>
      <c r="AL36" s="28">
        <f>외인!AL36/10000</f>
        <v>8.1661839999999994</v>
      </c>
      <c r="AM36" s="35">
        <f>MACD!AM36-시그널!AM36</f>
        <v>-7.963531928496196E-5</v>
      </c>
      <c r="AN36" s="28">
        <f>외인!AN36/10000</f>
        <v>16.609435000000001</v>
      </c>
      <c r="AO36" s="35">
        <f>MACD!AO36-시그널!AO36</f>
        <v>-5.2431983868286066E-4</v>
      </c>
      <c r="AP36" s="28">
        <f>외인!AP36/10000</f>
        <v>10.069032</v>
      </c>
      <c r="AQ36" s="35">
        <f>MACD!AQ36-시그널!AQ36</f>
        <v>-4.0569536302979348E-4</v>
      </c>
      <c r="AR36" s="28">
        <f>외인!AR36/10000</f>
        <v>2.3007590000000002</v>
      </c>
      <c r="AS36" s="35">
        <f>MACD!AS36-시그널!AS36</f>
        <v>-6.1948654869270719E-4</v>
      </c>
      <c r="AT36" s="28">
        <f>외인!AT36/10000</f>
        <v>7.4704070000000007</v>
      </c>
      <c r="AU36" s="35">
        <f>MACD!AU36-시그널!AU36</f>
        <v>-2.082757859064087E-4</v>
      </c>
      <c r="AV36" s="28">
        <f>외인!AV36/10000</f>
        <v>4.5919739999999996</v>
      </c>
      <c r="AW36" s="35">
        <f>MACD!AW36-시그널!AW36</f>
        <v>-2.8965462361395087E-4</v>
      </c>
      <c r="AX36" s="28">
        <f>외인!AX36/10000</f>
        <v>4.5886559999999994</v>
      </c>
      <c r="AY36" s="35">
        <f>MACD!AY36-시그널!AY36</f>
        <v>-2.9608719437475045E-4</v>
      </c>
      <c r="AZ36" s="28">
        <f>외인!AZ36/10000</f>
        <v>183.12277900000001</v>
      </c>
      <c r="BA36" s="35">
        <f>MACD!BA36-시그널!BA36</f>
        <v>-5.9140034711488865E-4</v>
      </c>
      <c r="BB36" s="28">
        <f>외인!BB36/10000</f>
        <v>9.0399630000000002</v>
      </c>
      <c r="BC36" s="35">
        <f>MACD!BC36-시그널!BC36</f>
        <v>-1.2862307382071822E-4</v>
      </c>
      <c r="BD36" s="28">
        <f>외인!BD36/10000</f>
        <v>3.7330640000000002</v>
      </c>
      <c r="BE36" s="35">
        <f>MACD!BE36-시그널!BE36</f>
        <v>-1.7282750798360007E-3</v>
      </c>
      <c r="BF36" s="28">
        <f>외인!BF36/10000</f>
        <v>0</v>
      </c>
      <c r="BG36" s="35" t="e">
        <f>MACD!BG36-시그널!BG36</f>
        <v>#DIV/0!</v>
      </c>
      <c r="BH36" s="28">
        <f>외인!BH36/10000</f>
        <v>8.2809340000000002</v>
      </c>
      <c r="BI36" s="35">
        <f>MACD!BI36-시그널!BI36</f>
        <v>-8.5217107470366175E-4</v>
      </c>
      <c r="BJ36" s="28">
        <f>외인!BJ36/10000</f>
        <v>10.436828</v>
      </c>
      <c r="BK36" s="35">
        <f>MACD!BK36-시그널!BK36</f>
        <v>7.7556001990480936E-4</v>
      </c>
      <c r="BL36" s="28">
        <f>외인!BL36/10000</f>
        <v>4.8414440000000001</v>
      </c>
      <c r="BM36" s="35">
        <f>MACD!BM36-시그널!BM36</f>
        <v>2.3463748657431339E-4</v>
      </c>
      <c r="BN36" s="28">
        <f>외인!BN36/10000</f>
        <v>4.0814580000000005</v>
      </c>
      <c r="BO36" s="35">
        <f>MACD!BO36-시그널!BO36</f>
        <v>-3.3105154229440492E-4</v>
      </c>
      <c r="BP36" s="28">
        <f>외인!BP36/10000</f>
        <v>5.6085209999999996</v>
      </c>
      <c r="BQ36" s="35">
        <f>MACD!BQ36-시그널!BQ36</f>
        <v>-6.6639940662645199E-5</v>
      </c>
      <c r="BR36" s="28">
        <f>외인!BR36/10000</f>
        <v>21.214977999999999</v>
      </c>
      <c r="BS36" s="35">
        <f>MACD!BS36-시그널!BS36</f>
        <v>3.2746551273703987E-5</v>
      </c>
      <c r="BT36" s="28">
        <f>외인!BT36/10000</f>
        <v>174.601777</v>
      </c>
      <c r="BU36" s="35">
        <f>MACD!BU36-시그널!BU36</f>
        <v>-6.5060790116573989E-4</v>
      </c>
      <c r="BV36" s="28">
        <f>외인!BV36/10000</f>
        <v>34.10154</v>
      </c>
      <c r="BW36" s="35">
        <f>MACD!BW36-시그널!BW36</f>
        <v>2.5236961573033573E-5</v>
      </c>
      <c r="BX36" s="28">
        <f>외인!BX36/10000</f>
        <v>7.3822470000000004</v>
      </c>
      <c r="BY36" s="35">
        <f>MACD!BY36-시그널!BY36</f>
        <v>-5.700569065739858E-4</v>
      </c>
      <c r="BZ36" s="28">
        <f>외인!BZ36/10000</f>
        <v>24.775617999999998</v>
      </c>
      <c r="CA36" s="35">
        <f>MACD!CA36-시그널!CA36</f>
        <v>-3.6888876001307195E-4</v>
      </c>
      <c r="CB36" s="28">
        <f>외인!CB36/10000</f>
        <v>1.244845</v>
      </c>
      <c r="CC36" s="35">
        <f>MACD!CC36-시그널!CC36</f>
        <v>-5.7885688690654516E-4</v>
      </c>
      <c r="CD36" s="28">
        <f>외인!CD36/10000</f>
        <v>3.1799880000000003</v>
      </c>
      <c r="CE36" s="35">
        <f>MACD!CE36-시그널!CE36</f>
        <v>-3.2980269482899428E-4</v>
      </c>
      <c r="CF36" s="28">
        <f>외인!CF36/10000</f>
        <v>2.1956229999999999</v>
      </c>
      <c r="CG36" s="35">
        <f>MACD!CG36-시그널!CG36</f>
        <v>1.1968635359441062E-6</v>
      </c>
      <c r="CH36" s="28">
        <f>외인!CH36/10000</f>
        <v>6.4212509999999998</v>
      </c>
      <c r="CI36" s="35">
        <f>MACD!CI36-시그널!CI36</f>
        <v>-3.2457152280060338E-4</v>
      </c>
      <c r="CJ36" s="28">
        <f>외인!CJ36/10000</f>
        <v>35.278987999999998</v>
      </c>
      <c r="CK36" s="35">
        <f>MACD!CK36-시그널!CK36</f>
        <v>3.1440230980430079E-4</v>
      </c>
      <c r="CL36" s="28">
        <f>외인!CL36/10000</f>
        <v>21.207204000000001</v>
      </c>
      <c r="CM36" s="35">
        <f>MACD!CM36-시그널!CM36</f>
        <v>-1.5775056413897632E-6</v>
      </c>
      <c r="CN36" s="28">
        <f>외인!CN36/10000</f>
        <v>10.670931</v>
      </c>
      <c r="CO36" s="35">
        <f>MACD!CO36-시그널!CO36</f>
        <v>9.3181611347190551E-5</v>
      </c>
      <c r="CP36" s="28">
        <f>외인!CP36/10000</f>
        <v>9.0992350000000002</v>
      </c>
      <c r="CQ36" s="35">
        <f>MACD!CQ36-시그널!CQ36</f>
        <v>-1.2223247894136216E-4</v>
      </c>
      <c r="CR36" s="28">
        <f>외인!CR36/10000</f>
        <v>15.052021</v>
      </c>
      <c r="CS36" s="35">
        <f>MACD!CS36-시그널!CS36</f>
        <v>7.9321793374639155E-4</v>
      </c>
      <c r="CT36" s="28">
        <f>외인!CT36/10000</f>
        <v>8.9488820000000011</v>
      </c>
      <c r="CU36" s="35">
        <f>MACD!CU36-시그널!CU36</f>
        <v>2.638169873205819E-4</v>
      </c>
      <c r="CV36" s="28">
        <f>외인!CV36/10000</f>
        <v>174.601777</v>
      </c>
      <c r="CW36" s="35">
        <f>MACD!CW36-시그널!CW36</f>
        <v>-6.5060790116573989E-4</v>
      </c>
      <c r="CX36" s="28">
        <f>외인!CX36/10000</f>
        <v>17.263269000000001</v>
      </c>
      <c r="CY36" s="35">
        <f>MACD!CY36-시그널!CY36</f>
        <v>3.6079823108554589E-4</v>
      </c>
      <c r="CZ36" s="28">
        <f>외인!CZ36/10000</f>
        <v>1.536956</v>
      </c>
      <c r="DA36" s="35">
        <f>MACD!DA36-시그널!DA36</f>
        <v>-2.4241918848178032E-5</v>
      </c>
      <c r="DB36" s="28">
        <f>외인!DB36/10000</f>
        <v>3.7330640000000002</v>
      </c>
      <c r="DC36" s="35">
        <f>MACD!DC36-시그널!DC36</f>
        <v>-1.7282750798360007E-3</v>
      </c>
      <c r="DD36" s="28">
        <f>외인!DD36/10000</f>
        <v>0.82682800000000012</v>
      </c>
      <c r="DE36" s="35">
        <f>MACD!DE36-시그널!DE36</f>
        <v>-1.5790034780640235E-3</v>
      </c>
      <c r="DF36" s="28">
        <f>외인!DF36/10000</f>
        <v>5.5780910000000006</v>
      </c>
      <c r="DG36" s="35">
        <f>MACD!DG36-시그널!DG36</f>
        <v>-5.5757541406869669E-4</v>
      </c>
      <c r="DH36" s="28">
        <f>외인!DH36/10000</f>
        <v>2.4146480000000001</v>
      </c>
      <c r="DI36" s="35">
        <f>MACD!DI36-시그널!DI36</f>
        <v>-4.0867777689123101E-4</v>
      </c>
      <c r="DJ36" s="28">
        <f>외인!DJ36/10000</f>
        <v>49.962142999999998</v>
      </c>
      <c r="DK36" s="35">
        <f>MACD!DK36-시그널!DK36</f>
        <v>1.7646253195238812E-4</v>
      </c>
      <c r="DL36" s="28">
        <f>외인!DL36/10000</f>
        <v>8.2368679999999994</v>
      </c>
      <c r="DM36" s="35">
        <f>MACD!DM36-시그널!DM36</f>
        <v>2.2274334873133403E-4</v>
      </c>
      <c r="DN36" s="28">
        <f>외인!DN36/10000</f>
        <v>174.601777</v>
      </c>
      <c r="DO36" s="35">
        <f>MACD!DO36-시그널!DO36</f>
        <v>-6.5060790116573989E-4</v>
      </c>
      <c r="DP36" s="28">
        <f>외인!DP36/10000</f>
        <v>7.1989070000000011</v>
      </c>
      <c r="DQ36" s="35">
        <f>MACD!DQ36-시그널!DQ36</f>
        <v>1.049715129133572E-3</v>
      </c>
      <c r="DR36" s="28">
        <f>외인!DR36/10000</f>
        <v>3.5909160000000004</v>
      </c>
      <c r="DS36" s="35">
        <f>MACD!DS36-시그널!DS36</f>
        <v>-4.3044699854356003E-4</v>
      </c>
      <c r="DT36" s="28">
        <f>외인!DT36/10000</f>
        <v>12.038214</v>
      </c>
      <c r="DU36" s="35">
        <f>MACD!DU36-시그널!DU36</f>
        <v>9.1095413016727177E-4</v>
      </c>
      <c r="DV36" s="28">
        <f>외인!DV36/10000</f>
        <v>2.996772</v>
      </c>
      <c r="DW36" s="35">
        <f>MACD!DW36-시그널!DW36</f>
        <v>3.1666267567021823E-4</v>
      </c>
      <c r="DX36" s="28">
        <f>외인!DX36/10000</f>
        <v>8.9927589999999995</v>
      </c>
      <c r="DY36" s="35">
        <f>MACD!DY36-시그널!DY36</f>
        <v>7.9723402521806068E-4</v>
      </c>
      <c r="DZ36" s="28">
        <f>외인!DZ36/10000</f>
        <v>0.94020999999999999</v>
      </c>
      <c r="EA36" s="35">
        <f>MACD!EA36-시그널!EA36</f>
        <v>5.2710813458799058E-4</v>
      </c>
      <c r="EB36" s="28">
        <f>외인!EB36/10000</f>
        <v>1.2334799999999999</v>
      </c>
      <c r="EC36" s="35">
        <f>MACD!EC36-시그널!EC36</f>
        <v>-2.3919485807628914E-4</v>
      </c>
      <c r="ED36" s="28">
        <f>외인!ED36/10000</f>
        <v>0.92289500000000002</v>
      </c>
      <c r="EE36" s="35">
        <f>MACD!EE36-시그널!EE36</f>
        <v>-1.6851503539323071E-4</v>
      </c>
      <c r="EF36" s="28">
        <f>외인!EF36/10000</f>
        <v>23.351473000000002</v>
      </c>
      <c r="EG36" s="35">
        <f>MACD!EG36-시그널!EG36</f>
        <v>7.01611566847586E-5</v>
      </c>
      <c r="EH36" s="28">
        <f>외인!EH36/10000</f>
        <v>16.654177000000001</v>
      </c>
      <c r="EI36" s="35">
        <f>MACD!EI36-시그널!EI36</f>
        <v>2.1477498592073116E-6</v>
      </c>
      <c r="EJ36" s="28">
        <f>외인!EJ36/10000</f>
        <v>8.6990789999999993</v>
      </c>
      <c r="EK36" s="35">
        <f>MACD!EK36-시그널!EK36</f>
        <v>-3.1164045205147239E-4</v>
      </c>
      <c r="EL36" s="28">
        <f>외인!EL36/10000</f>
        <v>3.4099940000000002</v>
      </c>
      <c r="EM36" s="35">
        <f>MACD!EM36-시그널!EM36</f>
        <v>-2.9257048558497308E-4</v>
      </c>
      <c r="EN36" s="28">
        <f>외인!EN36/10000</f>
        <v>3.5909160000000004</v>
      </c>
      <c r="EO36" s="35">
        <f>MACD!EO36-시그널!EO36</f>
        <v>-4.3044699854356003E-4</v>
      </c>
      <c r="EP36" s="28">
        <f>외인!EP36/10000</f>
        <v>15.317860999999999</v>
      </c>
      <c r="EQ36" s="35">
        <f>MACD!EQ36-시그널!EQ36</f>
        <v>1.2254588082212753E-4</v>
      </c>
      <c r="ER36" s="28">
        <f>외인!ER36/10000</f>
        <v>1.039836</v>
      </c>
      <c r="ES36" s="35">
        <f>MACD!ES36-시그널!ES36</f>
        <v>1.0665423156896556E-3</v>
      </c>
      <c r="ET36" s="28">
        <f>외인!ET36/10000</f>
        <v>10.069032</v>
      </c>
      <c r="EU36" s="35">
        <f>MACD!EU36-시그널!EU36</f>
        <v>-4.0569536302979348E-4</v>
      </c>
      <c r="EV36" s="28">
        <f>외인!EV36/10000</f>
        <v>4.489789</v>
      </c>
      <c r="EW36" s="35">
        <f>MACD!EW36-시그널!EW36</f>
        <v>-1.6655582331496436E-4</v>
      </c>
      <c r="EX36" s="28">
        <f>외인!EX36/10000</f>
        <v>4.6094470000000003</v>
      </c>
      <c r="EY36" s="35">
        <f>MACD!EY36-시그널!EY36</f>
        <v>-7.4480394387147972E-5</v>
      </c>
    </row>
    <row r="37" spans="1:155">
      <c r="A37" s="27">
        <f>외인!A37</f>
        <v>46086</v>
      </c>
      <c r="B37" s="28">
        <f>외인!B37/10000</f>
        <v>446.46588800000001</v>
      </c>
      <c r="C37" s="35">
        <f>MACD!C37-시그널!C37</f>
        <v>-4.3857536509621516E-4</v>
      </c>
      <c r="D37" s="28">
        <f>외인!D37/10000</f>
        <v>61.358309999999996</v>
      </c>
      <c r="E37" s="35">
        <f>MACD!E37-시그널!E37</f>
        <v>9.3080270514698258E-4</v>
      </c>
      <c r="F37" s="28">
        <f>외인!F37/10000</f>
        <v>193.97933799999998</v>
      </c>
      <c r="G37" s="35">
        <f>MACD!G37-시그널!G37</f>
        <v>-6.1882602933597338E-4</v>
      </c>
      <c r="H37" s="28">
        <f>외인!H37/10000</f>
        <v>27.841345</v>
      </c>
      <c r="I37" s="35">
        <f>MACD!I37-시그널!I37</f>
        <v>2.0514850203849882E-4</v>
      </c>
      <c r="J37" s="28">
        <f>외인!J37/10000</f>
        <v>3.6430099999999999</v>
      </c>
      <c r="K37" s="35">
        <f>MACD!K37-시그널!K37</f>
        <v>2.922890820642645E-4</v>
      </c>
      <c r="L37" s="28">
        <f>외인!L37/10000</f>
        <v>25.856107000000002</v>
      </c>
      <c r="M37" s="35">
        <f>MACD!M37-시그널!M37</f>
        <v>2.0604016604361733E-4</v>
      </c>
      <c r="N37" s="28">
        <f>외인!N37/10000</f>
        <v>24.920135999999999</v>
      </c>
      <c r="O37" s="35">
        <f>MACD!O37-시그널!O37</f>
        <v>-8.222357312405457E-4</v>
      </c>
      <c r="P37" s="28">
        <f>외인!P37/10000</f>
        <v>20.142265999999999</v>
      </c>
      <c r="Q37" s="35">
        <f>MACD!Q37-시그널!Q37</f>
        <v>2.8746572942608224E-4</v>
      </c>
      <c r="R37" s="28">
        <f>외인!R37/10000</f>
        <v>13.025910000000001</v>
      </c>
      <c r="S37" s="35">
        <f>MACD!S37-시그널!S37</f>
        <v>8.2674130684224625E-4</v>
      </c>
      <c r="T37" s="28">
        <f>외인!T37/10000</f>
        <v>0.86104400000000003</v>
      </c>
      <c r="U37" s="35">
        <f>MACD!U37-시그널!U37</f>
        <v>-1.8631348354432621E-3</v>
      </c>
      <c r="V37" s="28">
        <f>외인!V37/10000</f>
        <v>10.694330000000001</v>
      </c>
      <c r="W37" s="35">
        <f>MACD!W37-시그널!W37</f>
        <v>1.315551316897599E-3</v>
      </c>
      <c r="X37" s="28">
        <f>외인!X37/10000</f>
        <v>191.419365</v>
      </c>
      <c r="Y37" s="35">
        <f>MACD!Y37-시그널!Y37</f>
        <v>-6.7716787748875993E-4</v>
      </c>
      <c r="Z37" s="28">
        <f>외인!Z37/10000</f>
        <v>4.7777379999999994</v>
      </c>
      <c r="AA37" s="35">
        <f>MACD!AA37-시그널!AA37</f>
        <v>-4.2602804247306647E-5</v>
      </c>
      <c r="AB37" s="28">
        <f>외인!AB37/10000</f>
        <v>20.047657000000001</v>
      </c>
      <c r="AC37" s="35">
        <f>MACD!AC37-시그널!AC37</f>
        <v>-1.6195163161224213E-5</v>
      </c>
      <c r="AD37" s="28">
        <f>외인!AD37/10000</f>
        <v>1.9943770000000001</v>
      </c>
      <c r="AE37" s="35">
        <f>MACD!AE37-시그널!AE37</f>
        <v>-7.6731607294533433E-4</v>
      </c>
      <c r="AF37" s="28">
        <f>외인!AF37/10000</f>
        <v>2.5264259999999998</v>
      </c>
      <c r="AG37" s="35">
        <f>MACD!AG37-시그널!AG37</f>
        <v>-5.9823862079968842E-4</v>
      </c>
      <c r="AH37" s="28">
        <f>외인!AH37/10000</f>
        <v>19.634611</v>
      </c>
      <c r="AI37" s="35">
        <f>MACD!AI37-시그널!AI37</f>
        <v>6.5796632858447631E-5</v>
      </c>
      <c r="AJ37" s="28">
        <f>외인!AJ37/10000</f>
        <v>11.199928999999999</v>
      </c>
      <c r="AK37" s="35">
        <f>MACD!AK37-시그널!AK37</f>
        <v>6.9225288431845047E-4</v>
      </c>
      <c r="AL37" s="28">
        <f>외인!AL37/10000</f>
        <v>8.8603330000000007</v>
      </c>
      <c r="AM37" s="35">
        <f>MACD!AM37-시그널!AM37</f>
        <v>-4.4302752322562073E-5</v>
      </c>
      <c r="AN37" s="28">
        <f>외인!AN37/10000</f>
        <v>17.963901999999997</v>
      </c>
      <c r="AO37" s="35">
        <f>MACD!AO37-시그널!AO37</f>
        <v>-1.1266379630204704E-3</v>
      </c>
      <c r="AP37" s="28">
        <f>외인!AP37/10000</f>
        <v>11.210054</v>
      </c>
      <c r="AQ37" s="35">
        <f>MACD!AQ37-시그널!AQ37</f>
        <v>-2.9702669800247823E-4</v>
      </c>
      <c r="AR37" s="28">
        <f>외인!AR37/10000</f>
        <v>2.4100799999999998</v>
      </c>
      <c r="AS37" s="35">
        <f>MACD!AS37-시그널!AS37</f>
        <v>-9.3191045025170006E-4</v>
      </c>
      <c r="AT37" s="28">
        <f>외인!AT37/10000</f>
        <v>7.8461639999999999</v>
      </c>
      <c r="AU37" s="35">
        <f>MACD!AU37-시그널!AU37</f>
        <v>-2.8237758283945411E-4</v>
      </c>
      <c r="AV37" s="28">
        <f>외인!AV37/10000</f>
        <v>4.7698220000000005</v>
      </c>
      <c r="AW37" s="35">
        <f>MACD!AW37-시그널!AW37</f>
        <v>-3.1985805031053407E-4</v>
      </c>
      <c r="AX37" s="28">
        <f>외인!AX37/10000</f>
        <v>5.0670000000000002</v>
      </c>
      <c r="AY37" s="35">
        <f>MACD!AY37-시그널!AY37</f>
        <v>-4.1362165541335356E-4</v>
      </c>
      <c r="AZ37" s="28">
        <f>외인!AZ37/10000</f>
        <v>204.20338700000002</v>
      </c>
      <c r="BA37" s="35">
        <f>MACD!BA37-시그널!BA37</f>
        <v>-6.3342043436345882E-4</v>
      </c>
      <c r="BB37" s="28">
        <f>외인!BB37/10000</f>
        <v>9.7622100000000014</v>
      </c>
      <c r="BC37" s="35">
        <f>MACD!BC37-시그널!BC37</f>
        <v>2.223570030728103E-5</v>
      </c>
      <c r="BD37" s="28">
        <f>외인!BD37/10000</f>
        <v>3.9797150000000001</v>
      </c>
      <c r="BE37" s="35">
        <f>MACD!BE37-시그널!BE37</f>
        <v>-2.0144934839675644E-3</v>
      </c>
      <c r="BF37" s="28">
        <f>외인!BF37/10000</f>
        <v>0</v>
      </c>
      <c r="BG37" s="35" t="e">
        <f>MACD!BG37-시그널!BG37</f>
        <v>#DIV/0!</v>
      </c>
      <c r="BH37" s="28">
        <f>외인!BH37/10000</f>
        <v>9.1462470000000007</v>
      </c>
      <c r="BI37" s="35">
        <f>MACD!BI37-시그널!BI37</f>
        <v>-8.7466889237163828E-4</v>
      </c>
      <c r="BJ37" s="28">
        <f>외인!BJ37/10000</f>
        <v>11.501677000000001</v>
      </c>
      <c r="BK37" s="35">
        <f>MACD!BK37-시그널!BK37</f>
        <v>5.2858511260334964E-4</v>
      </c>
      <c r="BL37" s="28">
        <f>외인!BL37/10000</f>
        <v>5.2002120000000005</v>
      </c>
      <c r="BM37" s="35">
        <f>MACD!BM37-시그널!BM37</f>
        <v>-4.3197454101178237E-6</v>
      </c>
      <c r="BN37" s="28">
        <f>외인!BN37/10000</f>
        <v>4.369923</v>
      </c>
      <c r="BO37" s="35">
        <f>MACD!BO37-시그널!BO37</f>
        <v>-5.8648451715725058E-4</v>
      </c>
      <c r="BP37" s="28">
        <f>외인!BP37/10000</f>
        <v>6.1074209999999995</v>
      </c>
      <c r="BQ37" s="35">
        <f>MACD!BQ37-시그널!BQ37</f>
        <v>-1.5795691792780495E-4</v>
      </c>
      <c r="BR37" s="28">
        <f>외인!BR37/10000</f>
        <v>23.771964999999998</v>
      </c>
      <c r="BS37" s="35">
        <f>MACD!BS37-시그널!BS37</f>
        <v>-8.1954315956630293E-5</v>
      </c>
      <c r="BT37" s="28">
        <f>외인!BT37/10000</f>
        <v>195.017867</v>
      </c>
      <c r="BU37" s="35">
        <f>MACD!BU37-시그널!BU37</f>
        <v>-6.5894011021296376E-4</v>
      </c>
      <c r="BV37" s="28">
        <f>외인!BV37/10000</f>
        <v>37.803546000000004</v>
      </c>
      <c r="BW37" s="35">
        <f>MACD!BW37-시그널!BW37</f>
        <v>-2.4531564837740964E-5</v>
      </c>
      <c r="BX37" s="28">
        <f>외인!BX37/10000</f>
        <v>7.7550729999999994</v>
      </c>
      <c r="BY37" s="35">
        <f>MACD!BY37-시그널!BY37</f>
        <v>-7.9460928422976336E-4</v>
      </c>
      <c r="BZ37" s="28">
        <f>외인!BZ37/10000</f>
        <v>26.824234999999998</v>
      </c>
      <c r="CA37" s="35">
        <f>MACD!CA37-시그널!CA37</f>
        <v>-7.5841686998552376E-4</v>
      </c>
      <c r="CB37" s="28">
        <f>외인!CB37/10000</f>
        <v>1.300049</v>
      </c>
      <c r="CC37" s="35">
        <f>MACD!CC37-시그널!CC37</f>
        <v>-5.1595610623296885E-4</v>
      </c>
      <c r="CD37" s="28">
        <f>외인!CD37/10000</f>
        <v>3.3382080000000003</v>
      </c>
      <c r="CE37" s="35">
        <f>MACD!CE37-시그널!CE37</f>
        <v>-2.0900941679437843E-4</v>
      </c>
      <c r="CF37" s="28">
        <f>외인!CF37/10000</f>
        <v>2.2937060000000002</v>
      </c>
      <c r="CG37" s="35">
        <f>MACD!CG37-시그널!CG37</f>
        <v>9.1836294788088992E-5</v>
      </c>
      <c r="CH37" s="28">
        <f>외인!CH37/10000</f>
        <v>6.6593580000000001</v>
      </c>
      <c r="CI37" s="35">
        <f>MACD!CI37-시그널!CI37</f>
        <v>-3.3469285318025348E-4</v>
      </c>
      <c r="CJ37" s="28">
        <f>외인!CJ37/10000</f>
        <v>39.085545000000003</v>
      </c>
      <c r="CK37" s="35">
        <f>MACD!CK37-시그널!CK37</f>
        <v>4.4592828149539855E-4</v>
      </c>
      <c r="CL37" s="28">
        <f>외인!CL37/10000</f>
        <v>22.888007000000002</v>
      </c>
      <c r="CM37" s="35">
        <f>MACD!CM37-시그널!CM37</f>
        <v>-1.0660891874190992E-5</v>
      </c>
      <c r="CN37" s="28">
        <f>외인!CN37/10000</f>
        <v>11.964914</v>
      </c>
      <c r="CO37" s="35">
        <f>MACD!CO37-시그널!CO37</f>
        <v>2.805409678732733E-4</v>
      </c>
      <c r="CP37" s="28">
        <f>외인!CP37/10000</f>
        <v>9.825545</v>
      </c>
      <c r="CQ37" s="35">
        <f>MACD!CQ37-시그널!CQ37</f>
        <v>3.0330884511313005E-5</v>
      </c>
      <c r="CR37" s="28">
        <f>외인!CR37/10000</f>
        <v>16.189774</v>
      </c>
      <c r="CS37" s="35">
        <f>MACD!CS37-시그널!CS37</f>
        <v>7.1211019181809739E-4</v>
      </c>
      <c r="CT37" s="28">
        <f>외인!CT37/10000</f>
        <v>10.065175999999999</v>
      </c>
      <c r="CU37" s="35">
        <f>MACD!CU37-시그널!CU37</f>
        <v>4.2588983340270653E-4</v>
      </c>
      <c r="CV37" s="28">
        <f>외인!CV37/10000</f>
        <v>195.017867</v>
      </c>
      <c r="CW37" s="35">
        <f>MACD!CW37-시그널!CW37</f>
        <v>-6.5894011021296376E-4</v>
      </c>
      <c r="CX37" s="28">
        <f>외인!CX37/10000</f>
        <v>18.957976000000002</v>
      </c>
      <c r="CY37" s="35">
        <f>MACD!CY37-시그널!CY37</f>
        <v>2.0468936050640937E-4</v>
      </c>
      <c r="CZ37" s="28">
        <f>외인!CZ37/10000</f>
        <v>1.6724729999999999</v>
      </c>
      <c r="DA37" s="35">
        <f>MACD!DA37-시그널!DA37</f>
        <v>-2.3991075149274355E-4</v>
      </c>
      <c r="DB37" s="28">
        <f>외인!DB37/10000</f>
        <v>3.9797150000000001</v>
      </c>
      <c r="DC37" s="35">
        <f>MACD!DC37-시그널!DC37</f>
        <v>-2.0144934839675644E-3</v>
      </c>
      <c r="DD37" s="28">
        <f>외인!DD37/10000</f>
        <v>0.86104400000000003</v>
      </c>
      <c r="DE37" s="35">
        <f>MACD!DE37-시그널!DE37</f>
        <v>-1.8631348354432621E-3</v>
      </c>
      <c r="DF37" s="28">
        <f>외인!DF37/10000</f>
        <v>5.856312</v>
      </c>
      <c r="DG37" s="35">
        <f>MACD!DG37-시그널!DG37</f>
        <v>-8.2329305080997396E-4</v>
      </c>
      <c r="DH37" s="28">
        <f>외인!DH37/10000</f>
        <v>2.5343330000000002</v>
      </c>
      <c r="DI37" s="35">
        <f>MACD!DI37-시그널!DI37</f>
        <v>-2.6822532739622133E-4</v>
      </c>
      <c r="DJ37" s="28">
        <f>외인!DJ37/10000</f>
        <v>55.537841</v>
      </c>
      <c r="DK37" s="35">
        <f>MACD!DK37-시그널!DK37</f>
        <v>4.4177882852399023E-5</v>
      </c>
      <c r="DL37" s="28">
        <f>외인!DL37/10000</f>
        <v>9.3605100000000014</v>
      </c>
      <c r="DM37" s="35">
        <f>MACD!DM37-시그널!DM37</f>
        <v>4.4464035093492798E-4</v>
      </c>
      <c r="DN37" s="28">
        <f>외인!DN37/10000</f>
        <v>195.017867</v>
      </c>
      <c r="DO37" s="35">
        <f>MACD!DO37-시그널!DO37</f>
        <v>-6.5894011021296376E-4</v>
      </c>
      <c r="DP37" s="28">
        <f>외인!DP37/10000</f>
        <v>8.2171919999999989</v>
      </c>
      <c r="DQ37" s="35">
        <f>MACD!DQ37-시그널!DQ37</f>
        <v>1.2617697691855324E-3</v>
      </c>
      <c r="DR37" s="28">
        <f>외인!DR37/10000</f>
        <v>3.8156500000000002</v>
      </c>
      <c r="DS37" s="35">
        <f>MACD!DS37-시그널!DS37</f>
        <v>-3.0517253379999361E-4</v>
      </c>
      <c r="DT37" s="28">
        <f>외인!DT37/10000</f>
        <v>13.025910000000001</v>
      </c>
      <c r="DU37" s="35">
        <f>MACD!DU37-시그널!DU37</f>
        <v>8.2674130684224625E-4</v>
      </c>
      <c r="DV37" s="28">
        <f>외인!DV37/10000</f>
        <v>3.1466400000000001</v>
      </c>
      <c r="DW37" s="35">
        <f>MACD!DW37-시그널!DW37</f>
        <v>2.5406682793203093E-4</v>
      </c>
      <c r="DX37" s="28">
        <f>외인!DX37/10000</f>
        <v>10.694330000000001</v>
      </c>
      <c r="DY37" s="35">
        <f>MACD!DY37-시그널!DY37</f>
        <v>1.315551316897599E-3</v>
      </c>
      <c r="DZ37" s="28">
        <f>외인!DZ37/10000</f>
        <v>1.0139719999999999</v>
      </c>
      <c r="EA37" s="35">
        <f>MACD!EA37-시그널!EA37</f>
        <v>7.092840646614096E-4</v>
      </c>
      <c r="EB37" s="28">
        <f>외인!EB37/10000</f>
        <v>1.298208</v>
      </c>
      <c r="EC37" s="35">
        <f>MACD!EC37-시그널!EC37</f>
        <v>6.2018757701636298E-5</v>
      </c>
      <c r="ED37" s="28">
        <f>외인!ED37/10000</f>
        <v>1.032961</v>
      </c>
      <c r="EE37" s="35">
        <f>MACD!EE37-시그널!EE37</f>
        <v>6.444548292916779E-5</v>
      </c>
      <c r="EF37" s="28">
        <f>외인!EF37/10000</f>
        <v>25.632435999999998</v>
      </c>
      <c r="EG37" s="35">
        <f>MACD!EG37-시그널!EG37</f>
        <v>1.4020045308893323E-4</v>
      </c>
      <c r="EH37" s="28">
        <f>외인!EH37/10000</f>
        <v>18.223649999999999</v>
      </c>
      <c r="EI37" s="35">
        <f>MACD!EI37-시그널!EI37</f>
        <v>-5.1773654894185628E-5</v>
      </c>
      <c r="EJ37" s="28">
        <f>외인!EJ37/10000</f>
        <v>9.0671289999999996</v>
      </c>
      <c r="EK37" s="35">
        <f>MACD!EK37-시그널!EK37</f>
        <v>-2.97552371800839E-4</v>
      </c>
      <c r="EL37" s="28">
        <f>외인!EL37/10000</f>
        <v>3.5800540000000001</v>
      </c>
      <c r="EM37" s="35">
        <f>MACD!EM37-시그널!EM37</f>
        <v>-1.7385530959022389E-4</v>
      </c>
      <c r="EN37" s="28">
        <f>외인!EN37/10000</f>
        <v>3.8156500000000002</v>
      </c>
      <c r="EO37" s="35">
        <f>MACD!EO37-시그널!EO37</f>
        <v>-3.0517253379999361E-4</v>
      </c>
      <c r="EP37" s="28">
        <f>외인!EP37/10000</f>
        <v>17.277733999999999</v>
      </c>
      <c r="EQ37" s="35">
        <f>MACD!EQ37-시그널!EQ37</f>
        <v>6.8522032758800466E-5</v>
      </c>
      <c r="ER37" s="28">
        <f>외인!ER37/10000</f>
        <v>1.254421</v>
      </c>
      <c r="ES37" s="35">
        <f>MACD!ES37-시그널!ES37</f>
        <v>1.7789085852465128E-3</v>
      </c>
      <c r="ET37" s="28">
        <f>외인!ET37/10000</f>
        <v>11.210054</v>
      </c>
      <c r="EU37" s="35">
        <f>MACD!EU37-시그널!EU37</f>
        <v>-2.9702669800247823E-4</v>
      </c>
      <c r="EV37" s="28">
        <f>외인!EV37/10000</f>
        <v>4.7777379999999994</v>
      </c>
      <c r="EW37" s="35">
        <f>MACD!EW37-시그널!EW37</f>
        <v>-4.2602804247306647E-5</v>
      </c>
      <c r="EX37" s="28">
        <f>외인!EX37/10000</f>
        <v>5.0478069999999997</v>
      </c>
      <c r="EY37" s="35">
        <f>MACD!EY37-시그널!EY37</f>
        <v>1.0417503129096003E-4</v>
      </c>
    </row>
    <row r="38" spans="1:155">
      <c r="A38" s="27">
        <f>외인!A38</f>
        <v>46087</v>
      </c>
      <c r="B38" s="28">
        <f>외인!B38/10000</f>
        <v>446.54293899999999</v>
      </c>
      <c r="C38" s="35">
        <f>MACD!C38-시그널!C38</f>
        <v>-5.0332791863802484E-4</v>
      </c>
      <c r="D38" s="28">
        <f>외인!D38/10000</f>
        <v>63.565281000000006</v>
      </c>
      <c r="E38" s="35">
        <f>MACD!E38-시그널!E38</f>
        <v>1.0447412003805473E-3</v>
      </c>
      <c r="F38" s="28">
        <f>외인!F38/10000</f>
        <v>191.902378</v>
      </c>
      <c r="G38" s="35">
        <f>MACD!G38-시그널!G38</f>
        <v>-6.3410763509372443E-4</v>
      </c>
      <c r="H38" s="28">
        <f>외인!H38/10000</f>
        <v>28.690023999999998</v>
      </c>
      <c r="I38" s="35">
        <f>MACD!I38-시그널!I38</f>
        <v>3.8093810038727503E-5</v>
      </c>
      <c r="J38" s="28">
        <f>외인!J38/10000</f>
        <v>3.7953769999999998</v>
      </c>
      <c r="K38" s="35">
        <f>MACD!K38-시그널!K38</f>
        <v>3.1457105633597151E-4</v>
      </c>
      <c r="L38" s="28">
        <f>외인!L38/10000</f>
        <v>26.516649999999998</v>
      </c>
      <c r="M38" s="35">
        <f>MACD!M38-시그널!M38</f>
        <v>5.3258384899344206E-6</v>
      </c>
      <c r="N38" s="28">
        <f>외인!N38/10000</f>
        <v>25.188537</v>
      </c>
      <c r="O38" s="35">
        <f>MACD!O38-시그널!O38</f>
        <v>-1.1556055049963291E-3</v>
      </c>
      <c r="P38" s="28">
        <f>외인!P38/10000</f>
        <v>20.152642999999998</v>
      </c>
      <c r="Q38" s="35">
        <f>MACD!Q38-시그널!Q38</f>
        <v>2.377312802685727E-4</v>
      </c>
      <c r="R38" s="28">
        <f>외인!R38/10000</f>
        <v>13.27449</v>
      </c>
      <c r="S38" s="35">
        <f>MACD!S38-시그널!S38</f>
        <v>5.3043007234403151E-4</v>
      </c>
      <c r="T38" s="28">
        <f>외인!T38/10000</f>
        <v>0.84943600000000008</v>
      </c>
      <c r="U38" s="35">
        <f>MACD!U38-시그널!U38</f>
        <v>-2.042438136581514E-3</v>
      </c>
      <c r="V38" s="28">
        <f>외인!V38/10000</f>
        <v>11.225728999999999</v>
      </c>
      <c r="W38" s="35">
        <f>MACD!W38-시그널!W38</f>
        <v>1.4268500864754424E-3</v>
      </c>
      <c r="X38" s="28">
        <f>외인!X38/10000</f>
        <v>188.74430100000001</v>
      </c>
      <c r="Y38" s="35">
        <f>MACD!Y38-시그널!Y38</f>
        <v>-6.9023923271338788E-4</v>
      </c>
      <c r="Z38" s="28">
        <f>외인!Z38/10000</f>
        <v>4.7806340000000001</v>
      </c>
      <c r="AA38" s="35">
        <f>MACD!AA38-시그널!AA38</f>
        <v>7.7662739415458593E-5</v>
      </c>
      <c r="AB38" s="28">
        <f>외인!AB38/10000</f>
        <v>19.837710000000001</v>
      </c>
      <c r="AC38" s="35">
        <f>MACD!AC38-시그널!AC38</f>
        <v>1.2909054340071418E-5</v>
      </c>
      <c r="AD38" s="28">
        <f>외인!AD38/10000</f>
        <v>2.00956</v>
      </c>
      <c r="AE38" s="35">
        <f>MACD!AE38-시그널!AE38</f>
        <v>-1.0634791828776442E-3</v>
      </c>
      <c r="AF38" s="28">
        <f>외인!AF38/10000</f>
        <v>2.4831129999999999</v>
      </c>
      <c r="AG38" s="35">
        <f>MACD!AG38-시그널!AG38</f>
        <v>-6.0201235148512364E-4</v>
      </c>
      <c r="AH38" s="28">
        <f>외인!AH38/10000</f>
        <v>19.752966000000001</v>
      </c>
      <c r="AI38" s="35">
        <f>MACD!AI38-시그널!AI38</f>
        <v>2.7392512424308712E-5</v>
      </c>
      <c r="AJ38" s="28">
        <f>외인!AJ38/10000</f>
        <v>11.579634</v>
      </c>
      <c r="AK38" s="35">
        <f>MACD!AK38-시그널!AK38</f>
        <v>5.0793025868254823E-4</v>
      </c>
      <c r="AL38" s="28">
        <f>외인!AL38/10000</f>
        <v>9.0185689999999994</v>
      </c>
      <c r="AM38" s="35">
        <f>MACD!AM38-시그널!AM38</f>
        <v>-1.2498811089886098E-4</v>
      </c>
      <c r="AN38" s="28">
        <f>외인!AN38/10000</f>
        <v>18.088597</v>
      </c>
      <c r="AO38" s="35">
        <f>MACD!AO38-시그널!AO38</f>
        <v>-1.5440163777145546E-3</v>
      </c>
      <c r="AP38" s="28">
        <f>외인!AP38/10000</f>
        <v>11.224208000000001</v>
      </c>
      <c r="AQ38" s="35">
        <f>MACD!AQ38-시그널!AQ38</f>
        <v>-3.7800785433934181E-4</v>
      </c>
      <c r="AR38" s="28">
        <f>외인!AR38/10000</f>
        <v>2.4052630000000002</v>
      </c>
      <c r="AS38" s="35">
        <f>MACD!AS38-시그널!AS38</f>
        <v>-1.0647460689205597E-3</v>
      </c>
      <c r="AT38" s="28">
        <f>외인!AT38/10000</f>
        <v>7.941771000000001</v>
      </c>
      <c r="AU38" s="35">
        <f>MACD!AU38-시그널!AU38</f>
        <v>-4.0074381807733256E-4</v>
      </c>
      <c r="AV38" s="28">
        <f>외인!AV38/10000</f>
        <v>4.7632029999999999</v>
      </c>
      <c r="AW38" s="35">
        <f>MACD!AW38-시그널!AW38</f>
        <v>-2.8413037389905761E-4</v>
      </c>
      <c r="AX38" s="28">
        <f>외인!AX38/10000</f>
        <v>5.297701</v>
      </c>
      <c r="AY38" s="35">
        <f>MACD!AY38-시그널!AY38</f>
        <v>-4.6647770776547207E-4</v>
      </c>
      <c r="AZ38" s="28">
        <f>외인!AZ38/10000</f>
        <v>201.80769100000001</v>
      </c>
      <c r="BA38" s="35">
        <f>MACD!BA38-시그널!BA38</f>
        <v>-6.7182007930885674E-4</v>
      </c>
      <c r="BB38" s="28">
        <f>외인!BB38/10000</f>
        <v>9.7378100000000014</v>
      </c>
      <c r="BC38" s="35">
        <f>MACD!BC38-시그널!BC38</f>
        <v>1.5582754168709338E-4</v>
      </c>
      <c r="BD38" s="28">
        <f>외인!BD38/10000</f>
        <v>4.0588660000000001</v>
      </c>
      <c r="BE38" s="35">
        <f>MACD!BE38-시그널!BE38</f>
        <v>-2.0789445295755294E-3</v>
      </c>
      <c r="BF38" s="28">
        <f>외인!BF38/10000</f>
        <v>0</v>
      </c>
      <c r="BG38" s="35" t="e">
        <f>MACD!BG38-시그널!BG38</f>
        <v>#DIV/0!</v>
      </c>
      <c r="BH38" s="28">
        <f>외인!BH38/10000</f>
        <v>9.3090619999999991</v>
      </c>
      <c r="BI38" s="35">
        <f>MACD!BI38-시그널!BI38</f>
        <v>-9.1434274539196642E-4</v>
      </c>
      <c r="BJ38" s="28">
        <f>외인!BJ38/10000</f>
        <v>11.885116</v>
      </c>
      <c r="BK38" s="35">
        <f>MACD!BK38-시그널!BK38</f>
        <v>2.5658165512571635E-4</v>
      </c>
      <c r="BL38" s="28">
        <f>외인!BL38/10000</f>
        <v>5.2143639999999998</v>
      </c>
      <c r="BM38" s="35">
        <f>MACD!BM38-시그널!BM38</f>
        <v>-1.5673327804962558E-4</v>
      </c>
      <c r="BN38" s="28">
        <f>외인!BN38/10000</f>
        <v>4.5047739999999994</v>
      </c>
      <c r="BO38" s="35">
        <f>MACD!BO38-시그널!BO38</f>
        <v>-6.7711412584367384E-4</v>
      </c>
      <c r="BP38" s="28">
        <f>외인!BP38/10000</f>
        <v>6.3085930000000001</v>
      </c>
      <c r="BQ38" s="35">
        <f>MACD!BQ38-시그널!BQ38</f>
        <v>-1.7502523002425373E-4</v>
      </c>
      <c r="BR38" s="28">
        <f>외인!BR38/10000</f>
        <v>24.376501999999999</v>
      </c>
      <c r="BS38" s="35">
        <f>MACD!BS38-시그널!BS38</f>
        <v>-2.5479356746728097E-4</v>
      </c>
      <c r="BT38" s="28">
        <f>외인!BT38/10000</f>
        <v>192.49733000000001</v>
      </c>
      <c r="BU38" s="35">
        <f>MACD!BU38-시그널!BU38</f>
        <v>-6.6640958283116622E-4</v>
      </c>
      <c r="BV38" s="28">
        <f>외인!BV38/10000</f>
        <v>38.560659000000001</v>
      </c>
      <c r="BW38" s="35">
        <f>MACD!BW38-시그널!BW38</f>
        <v>-7.0340059957246491E-5</v>
      </c>
      <c r="BX38" s="28">
        <f>외인!BX38/10000</f>
        <v>7.7177570000000006</v>
      </c>
      <c r="BY38" s="35">
        <f>MACD!BY38-시그널!BY38</f>
        <v>-9.1056855965788953E-4</v>
      </c>
      <c r="BZ38" s="28">
        <f>외인!BZ38/10000</f>
        <v>27.107165999999996</v>
      </c>
      <c r="CA38" s="35">
        <f>MACD!CA38-시그널!CA38</f>
        <v>-1.0616590357989801E-3</v>
      </c>
      <c r="CB38" s="28">
        <f>외인!CB38/10000</f>
        <v>1.300532</v>
      </c>
      <c r="CC38" s="35">
        <f>MACD!CC38-시그널!CC38</f>
        <v>-4.5015520245490271E-4</v>
      </c>
      <c r="CD38" s="28">
        <f>외인!CD38/10000</f>
        <v>3.4632489999999998</v>
      </c>
      <c r="CE38" s="35">
        <f>MACD!CE38-시그널!CE38</f>
        <v>-6.9652402225801619E-5</v>
      </c>
      <c r="CF38" s="28">
        <f>외인!CF38/10000</f>
        <v>2.3128169999999999</v>
      </c>
      <c r="CG38" s="35">
        <f>MACD!CG38-시그널!CG38</f>
        <v>2.1438102530837934E-4</v>
      </c>
      <c r="CH38" s="28">
        <f>외인!CH38/10000</f>
        <v>6.6303770000000002</v>
      </c>
      <c r="CI38" s="35">
        <f>MACD!CI38-시그널!CI38</f>
        <v>-2.5650874773783467E-4</v>
      </c>
      <c r="CJ38" s="28">
        <f>외인!CJ38/10000</f>
        <v>39.616135999999997</v>
      </c>
      <c r="CK38" s="35">
        <f>MACD!CK38-시그널!CK38</f>
        <v>4.6996558102546182E-4</v>
      </c>
      <c r="CL38" s="28">
        <f>외인!CL38/10000</f>
        <v>22.654020000000003</v>
      </c>
      <c r="CM38" s="35">
        <f>MACD!CM38-시그널!CM38</f>
        <v>-1.6153152358277178E-5</v>
      </c>
      <c r="CN38" s="28">
        <f>외인!CN38/10000</f>
        <v>12.074174000000001</v>
      </c>
      <c r="CO38" s="35">
        <f>MACD!CO38-시그널!CO38</f>
        <v>3.9689559066804906E-4</v>
      </c>
      <c r="CP38" s="28">
        <f>외인!CP38/10000</f>
        <v>9.8017589999999988</v>
      </c>
      <c r="CQ38" s="35">
        <f>MACD!CQ38-시그널!CQ38</f>
        <v>1.6411252075082148E-4</v>
      </c>
      <c r="CR38" s="28">
        <f>외인!CR38/10000</f>
        <v>16.591906999999999</v>
      </c>
      <c r="CS38" s="35">
        <f>MACD!CS38-시그널!CS38</f>
        <v>4.8690181772255512E-4</v>
      </c>
      <c r="CT38" s="28">
        <f>외인!CT38/10000</f>
        <v>10.378214999999999</v>
      </c>
      <c r="CU38" s="35">
        <f>MACD!CU38-시그널!CU38</f>
        <v>4.7703310830793957E-4</v>
      </c>
      <c r="CV38" s="28">
        <f>외인!CV38/10000</f>
        <v>192.49733000000001</v>
      </c>
      <c r="CW38" s="35">
        <f>MACD!CW38-시그널!CW38</f>
        <v>-6.6640958283116622E-4</v>
      </c>
      <c r="CX38" s="28">
        <f>외인!CX38/10000</f>
        <v>19.629017999999999</v>
      </c>
      <c r="CY38" s="35">
        <f>MACD!CY38-시그널!CY38</f>
        <v>6.4353351873525718E-5</v>
      </c>
      <c r="CZ38" s="28">
        <f>외인!CZ38/10000</f>
        <v>1.7298200000000001</v>
      </c>
      <c r="DA38" s="35">
        <f>MACD!DA38-시그널!DA38</f>
        <v>-5.790698122894759E-4</v>
      </c>
      <c r="DB38" s="28">
        <f>외인!DB38/10000</f>
        <v>4.0588660000000001</v>
      </c>
      <c r="DC38" s="35">
        <f>MACD!DC38-시그널!DC38</f>
        <v>-2.0789445295755294E-3</v>
      </c>
      <c r="DD38" s="28">
        <f>외인!DD38/10000</f>
        <v>0.84943600000000008</v>
      </c>
      <c r="DE38" s="35">
        <f>MACD!DE38-시그널!DE38</f>
        <v>-2.042438136581514E-3</v>
      </c>
      <c r="DF38" s="28">
        <f>외인!DF38/10000</f>
        <v>5.8029160000000006</v>
      </c>
      <c r="DG38" s="35">
        <f>MACD!DG38-시그널!DG38</f>
        <v>-9.6308829787660182E-4</v>
      </c>
      <c r="DH38" s="28">
        <f>외인!DH38/10000</f>
        <v>2.6355040000000001</v>
      </c>
      <c r="DI38" s="35">
        <f>MACD!DI38-시그널!DI38</f>
        <v>-9.0228751954370872E-5</v>
      </c>
      <c r="DJ38" s="28">
        <f>외인!DJ38/10000</f>
        <v>56.787814000000004</v>
      </c>
      <c r="DK38" s="35">
        <f>MACD!DK38-시그널!DK38</f>
        <v>-7.5318531388255948E-5</v>
      </c>
      <c r="DL38" s="28">
        <f>외인!DL38/10000</f>
        <v>9.4921959999999999</v>
      </c>
      <c r="DM38" s="35">
        <f>MACD!DM38-시그널!DM38</f>
        <v>5.780706376601806E-4</v>
      </c>
      <c r="DN38" s="28">
        <f>외인!DN38/10000</f>
        <v>192.49733000000001</v>
      </c>
      <c r="DO38" s="35">
        <f>MACD!DO38-시그널!DO38</f>
        <v>-6.6640958283116622E-4</v>
      </c>
      <c r="DP38" s="28">
        <f>외인!DP38/10000</f>
        <v>8.5308720000000005</v>
      </c>
      <c r="DQ38" s="35">
        <f>MACD!DQ38-시그널!DQ38</f>
        <v>1.28446135833959E-3</v>
      </c>
      <c r="DR38" s="28">
        <f>외인!DR38/10000</f>
        <v>3.949897</v>
      </c>
      <c r="DS38" s="35">
        <f>MACD!DS38-시그널!DS38</f>
        <v>-2.3450528160116283E-4</v>
      </c>
      <c r="DT38" s="28">
        <f>외인!DT38/10000</f>
        <v>13.27449</v>
      </c>
      <c r="DU38" s="35">
        <f>MACD!DU38-시그널!DU38</f>
        <v>5.3043007234403151E-4</v>
      </c>
      <c r="DV38" s="28">
        <f>외인!DV38/10000</f>
        <v>3.2993109999999999</v>
      </c>
      <c r="DW38" s="35">
        <f>MACD!DW38-시그널!DW38</f>
        <v>3.1987223601813008E-4</v>
      </c>
      <c r="DX38" s="28">
        <f>외인!DX38/10000</f>
        <v>11.225728999999999</v>
      </c>
      <c r="DY38" s="35">
        <f>MACD!DY38-시그널!DY38</f>
        <v>1.4268500864754424E-3</v>
      </c>
      <c r="DZ38" s="28">
        <f>외인!DZ38/10000</f>
        <v>1.013895</v>
      </c>
      <c r="EA38" s="35">
        <f>MACD!EA38-시그널!EA38</f>
        <v>7.8425919269668612E-4</v>
      </c>
      <c r="EB38" s="28">
        <f>외인!EB38/10000</f>
        <v>1.3826610000000001</v>
      </c>
      <c r="EC38" s="35">
        <f>MACD!EC38-시그널!EC38</f>
        <v>3.8006252682124464E-4</v>
      </c>
      <c r="ED38" s="28">
        <f>외인!ED38/10000</f>
        <v>1.07765</v>
      </c>
      <c r="EE38" s="35">
        <f>MACD!EE38-시그널!EE38</f>
        <v>2.0587557500725449E-4</v>
      </c>
      <c r="EF38" s="28">
        <f>외인!EF38/10000</f>
        <v>25.706901000000002</v>
      </c>
      <c r="EG38" s="35">
        <f>MACD!EG38-시그널!EG38</f>
        <v>1.2612483618167401E-4</v>
      </c>
      <c r="EH38" s="28">
        <f>외인!EH38/10000</f>
        <v>17.847041000000001</v>
      </c>
      <c r="EI38" s="35">
        <f>MACD!EI38-시그널!EI38</f>
        <v>-1.0176285935259746E-4</v>
      </c>
      <c r="EJ38" s="28">
        <f>외인!EJ38/10000</f>
        <v>9.1802550000000007</v>
      </c>
      <c r="EK38" s="35">
        <f>MACD!EK38-시그널!EK38</f>
        <v>-2.4422946743337716E-4</v>
      </c>
      <c r="EL38" s="28">
        <f>외인!EL38/10000</f>
        <v>3.7080540000000002</v>
      </c>
      <c r="EM38" s="35">
        <f>MACD!EM38-시그널!EM38</f>
        <v>-4.0893784737130491E-5</v>
      </c>
      <c r="EN38" s="28">
        <f>외인!EN38/10000</f>
        <v>3.949897</v>
      </c>
      <c r="EO38" s="35">
        <f>MACD!EO38-시그널!EO38</f>
        <v>-2.3450528160116283E-4</v>
      </c>
      <c r="EP38" s="28">
        <f>외인!EP38/10000</f>
        <v>18.275210000000001</v>
      </c>
      <c r="EQ38" s="35">
        <f>MACD!EQ38-시그널!EQ38</f>
        <v>7.1066507617337047E-6</v>
      </c>
      <c r="ER38" s="28">
        <f>외인!ER38/10000</f>
        <v>1.2924530000000001</v>
      </c>
      <c r="ES38" s="35">
        <f>MACD!ES38-시그널!ES38</f>
        <v>1.4982369788969832E-3</v>
      </c>
      <c r="ET38" s="28">
        <f>외인!ET38/10000</f>
        <v>11.224208000000001</v>
      </c>
      <c r="EU38" s="35">
        <f>MACD!EU38-시그널!EU38</f>
        <v>-3.7800785433934181E-4</v>
      </c>
      <c r="EV38" s="28">
        <f>외인!EV38/10000</f>
        <v>4.7806340000000001</v>
      </c>
      <c r="EW38" s="35">
        <f>MACD!EW38-시그널!EW38</f>
        <v>7.7662739415458593E-5</v>
      </c>
      <c r="EX38" s="28">
        <f>외인!EX38/10000</f>
        <v>5.0211249999999996</v>
      </c>
      <c r="EY38" s="35">
        <f>MACD!EY38-시그널!EY38</f>
        <v>2.4992252236557514E-4</v>
      </c>
    </row>
    <row r="39" spans="1:155">
      <c r="A39" s="27">
        <f>외인!A39</f>
        <v>46090</v>
      </c>
      <c r="B39" s="28">
        <f>외인!B39/10000</f>
        <v>419.927751</v>
      </c>
      <c r="C39" s="35">
        <f>MACD!C39-시그널!C39</f>
        <v>-5.0566890082027961E-4</v>
      </c>
      <c r="D39" s="28">
        <f>외인!D39/10000</f>
        <v>60.686337000000002</v>
      </c>
      <c r="E39" s="35">
        <f>MACD!E39-시그널!E39</f>
        <v>9.9733618946527478E-4</v>
      </c>
      <c r="F39" s="28">
        <f>외인!F39/10000</f>
        <v>178.81205700000001</v>
      </c>
      <c r="G39" s="35">
        <f>MACD!G39-시그널!G39</f>
        <v>-5.5824948985570334E-4</v>
      </c>
      <c r="H39" s="28">
        <f>외인!H39/10000</f>
        <v>27.274389000000003</v>
      </c>
      <c r="I39" s="35">
        <f>MACD!I39-시그널!I39</f>
        <v>-2.4605585036439784E-4</v>
      </c>
      <c r="J39" s="28">
        <f>외인!J39/10000</f>
        <v>3.653581</v>
      </c>
      <c r="K39" s="35">
        <f>MACD!K39-시그널!K39</f>
        <v>3.4433483629519668E-4</v>
      </c>
      <c r="L39" s="28">
        <f>외인!L39/10000</f>
        <v>25.218677</v>
      </c>
      <c r="M39" s="35">
        <f>MACD!M39-시그널!M39</f>
        <v>-2.9663487843565759E-4</v>
      </c>
      <c r="N39" s="28">
        <f>외인!N39/10000</f>
        <v>23.227243999999999</v>
      </c>
      <c r="O39" s="35">
        <f>MACD!O39-시그널!O39</f>
        <v>-1.4240493116557708E-3</v>
      </c>
      <c r="P39" s="28">
        <f>외인!P39/10000</f>
        <v>19.443087999999999</v>
      </c>
      <c r="Q39" s="35">
        <f>MACD!Q39-시그널!Q39</f>
        <v>1.6223729792222652E-4</v>
      </c>
      <c r="R39" s="28">
        <f>외인!R39/10000</f>
        <v>12.758004</v>
      </c>
      <c r="S39" s="35">
        <f>MACD!S39-시그널!S39</f>
        <v>2.9982429958214736E-4</v>
      </c>
      <c r="T39" s="28">
        <f>외인!T39/10000</f>
        <v>0.85602999999999996</v>
      </c>
      <c r="U39" s="35">
        <f>MACD!U39-시그널!U39</f>
        <v>-1.8078877161487286E-3</v>
      </c>
      <c r="V39" s="28">
        <f>외인!V39/10000</f>
        <v>10.240784</v>
      </c>
      <c r="W39" s="35">
        <f>MACD!W39-시그널!W39</f>
        <v>1.3315462421294511E-3</v>
      </c>
      <c r="X39" s="28">
        <f>외인!X39/10000</f>
        <v>172.77594199999999</v>
      </c>
      <c r="Y39" s="35">
        <f>MACD!Y39-시그널!Y39</f>
        <v>-6.0866405063705626E-4</v>
      </c>
      <c r="Z39" s="28">
        <f>외인!Z39/10000</f>
        <v>4.5917289999999999</v>
      </c>
      <c r="AA39" s="35">
        <f>MACD!AA39-시그널!AA39</f>
        <v>1.7043907372061152E-4</v>
      </c>
      <c r="AB39" s="28">
        <f>외인!AB39/10000</f>
        <v>19.198248</v>
      </c>
      <c r="AC39" s="35">
        <f>MACD!AC39-시그널!AC39</f>
        <v>6.0199818320088216E-5</v>
      </c>
      <c r="AD39" s="28">
        <f>외인!AD39/10000</f>
        <v>1.8496990000000002</v>
      </c>
      <c r="AE39" s="35">
        <f>MACD!AE39-시그널!AE39</f>
        <v>-1.4052115604973135E-3</v>
      </c>
      <c r="AF39" s="28">
        <f>외인!AF39/10000</f>
        <v>2.4147509999999999</v>
      </c>
      <c r="AG39" s="35">
        <f>MACD!AG39-시그널!AG39</f>
        <v>-5.0200942787592294E-4</v>
      </c>
      <c r="AH39" s="28">
        <f>외인!AH39/10000</f>
        <v>19.865923000000002</v>
      </c>
      <c r="AI39" s="35">
        <f>MACD!AI39-시그널!AI39</f>
        <v>-9.486133356933742E-6</v>
      </c>
      <c r="AJ39" s="28">
        <f>외인!AJ39/10000</f>
        <v>11.328834000000001</v>
      </c>
      <c r="AK39" s="35">
        <f>MACD!AK39-시그널!AK39</f>
        <v>3.4523488355306452E-4</v>
      </c>
      <c r="AL39" s="28">
        <f>외인!AL39/10000</f>
        <v>8.4455489999999998</v>
      </c>
      <c r="AM39" s="35">
        <f>MACD!AM39-시그널!AM39</f>
        <v>-1.8911815849859809E-4</v>
      </c>
      <c r="AN39" s="28">
        <f>외인!AN39/10000</f>
        <v>16.610032</v>
      </c>
      <c r="AO39" s="35">
        <f>MACD!AO39-시그널!AO39</f>
        <v>-1.8893120920070328E-3</v>
      </c>
      <c r="AP39" s="28">
        <f>외인!AP39/10000</f>
        <v>10.658311999999999</v>
      </c>
      <c r="AQ39" s="35">
        <f>MACD!AQ39-시그널!AQ39</f>
        <v>-4.1563678182272634E-4</v>
      </c>
      <c r="AR39" s="28">
        <f>외인!AR39/10000</f>
        <v>2.2607889999999999</v>
      </c>
      <c r="AS39" s="35">
        <f>MACD!AS39-시그널!AS39</f>
        <v>-1.2408269875089583E-3</v>
      </c>
      <c r="AT39" s="28">
        <f>외인!AT39/10000</f>
        <v>7.568003</v>
      </c>
      <c r="AU39" s="35">
        <f>MACD!AU39-시그널!AU39</f>
        <v>-4.4072745984551602E-4</v>
      </c>
      <c r="AV39" s="28">
        <f>외인!AV39/10000</f>
        <v>4.6609879999999997</v>
      </c>
      <c r="AW39" s="35">
        <f>MACD!AW39-시그널!AW39</f>
        <v>-1.9442529303795037E-4</v>
      </c>
      <c r="AX39" s="28">
        <f>외인!AX39/10000</f>
        <v>5.062487</v>
      </c>
      <c r="AY39" s="35">
        <f>MACD!AY39-시그널!AY39</f>
        <v>-5.0131357208614156E-4</v>
      </c>
      <c r="AZ39" s="28">
        <f>외인!AZ39/10000</f>
        <v>185.21074400000001</v>
      </c>
      <c r="BA39" s="35">
        <f>MACD!BA39-시그널!BA39</f>
        <v>-6.1755192810429452E-4</v>
      </c>
      <c r="BB39" s="28">
        <f>외인!BB39/10000</f>
        <v>9.3345859999999998</v>
      </c>
      <c r="BC39" s="35">
        <f>MACD!BC39-시그널!BC39</f>
        <v>2.7098312060401487E-4</v>
      </c>
      <c r="BD39" s="28">
        <f>외인!BD39/10000</f>
        <v>3.7631260000000002</v>
      </c>
      <c r="BE39" s="35">
        <f>MACD!BE39-시그널!BE39</f>
        <v>-1.5156606655104177E-3</v>
      </c>
      <c r="BF39" s="28">
        <f>외인!BF39/10000</f>
        <v>0</v>
      </c>
      <c r="BG39" s="35" t="e">
        <f>MACD!BG39-시그널!BG39</f>
        <v>#DIV/0!</v>
      </c>
      <c r="BH39" s="28">
        <f>외인!BH39/10000</f>
        <v>8.9334570000000006</v>
      </c>
      <c r="BI39" s="35">
        <f>MACD!BI39-시그널!BI39</f>
        <v>-9.6529527645590842E-4</v>
      </c>
      <c r="BJ39" s="28">
        <f>외인!BJ39/10000</f>
        <v>11.241292999999999</v>
      </c>
      <c r="BK39" s="35">
        <f>MACD!BK39-시그널!BK39</f>
        <v>-1.4517290525449295E-4</v>
      </c>
      <c r="BL39" s="28">
        <f>외인!BL39/10000</f>
        <v>4.8305660000000001</v>
      </c>
      <c r="BM39" s="35">
        <f>MACD!BM39-시그널!BM39</f>
        <v>-2.8624781401385719E-4</v>
      </c>
      <c r="BN39" s="28">
        <f>외인!BN39/10000</f>
        <v>4.2931109999999997</v>
      </c>
      <c r="BO39" s="35">
        <f>MACD!BO39-시그널!BO39</f>
        <v>-8.2228887044901279E-4</v>
      </c>
      <c r="BP39" s="28">
        <f>외인!BP39/10000</f>
        <v>6.0288209999999998</v>
      </c>
      <c r="BQ39" s="35">
        <f>MACD!BQ39-시그널!BQ39</f>
        <v>-2.2064329532588643E-4</v>
      </c>
      <c r="BR39" s="28">
        <f>외인!BR39/10000</f>
        <v>23.279896000000001</v>
      </c>
      <c r="BS39" s="35">
        <f>MACD!BS39-시그널!BS39</f>
        <v>-4.3598641410719002E-4</v>
      </c>
      <c r="BT39" s="28">
        <f>외인!BT39/10000</f>
        <v>176.19176100000001</v>
      </c>
      <c r="BU39" s="35">
        <f>MACD!BU39-시그널!BU39</f>
        <v>-5.832478284648402E-4</v>
      </c>
      <c r="BV39" s="28">
        <f>외인!BV39/10000</f>
        <v>36.881391000000001</v>
      </c>
      <c r="BW39" s="35">
        <f>MACD!BW39-시그널!BW39</f>
        <v>-1.8396150830188958E-4</v>
      </c>
      <c r="BX39" s="28">
        <f>외인!BX39/10000</f>
        <v>7.3207079999999998</v>
      </c>
      <c r="BY39" s="35">
        <f>MACD!BY39-시그널!BY39</f>
        <v>-9.3710309388808492E-4</v>
      </c>
      <c r="BZ39" s="28">
        <f>외인!BZ39/10000</f>
        <v>25.055581</v>
      </c>
      <c r="CA39" s="35">
        <f>MACD!CA39-시그널!CA39</f>
        <v>-1.3090447611640169E-3</v>
      </c>
      <c r="CB39" s="28">
        <f>외인!CB39/10000</f>
        <v>1.248129</v>
      </c>
      <c r="CC39" s="35">
        <f>MACD!CC39-시그널!CC39</f>
        <v>-3.6837625410720729E-4</v>
      </c>
      <c r="CD39" s="28">
        <f>외인!CD39/10000</f>
        <v>3.364557</v>
      </c>
      <c r="CE39" s="35">
        <f>MACD!CE39-시그널!CE39</f>
        <v>-1.7521035686924495E-5</v>
      </c>
      <c r="CF39" s="28">
        <f>외인!CF39/10000</f>
        <v>2.21346</v>
      </c>
      <c r="CG39" s="35">
        <f>MACD!CG39-시그널!CG39</f>
        <v>2.6892253978233038E-4</v>
      </c>
      <c r="CH39" s="28">
        <f>외인!CH39/10000</f>
        <v>6.5143580000000005</v>
      </c>
      <c r="CI39" s="35">
        <f>MACD!CI39-시그널!CI39</f>
        <v>-1.2922162796465738E-4</v>
      </c>
      <c r="CJ39" s="28">
        <f>외인!CJ39/10000</f>
        <v>38.143658000000002</v>
      </c>
      <c r="CK39" s="35">
        <f>MACD!CK39-시그널!CK39</f>
        <v>4.1364370575024925E-4</v>
      </c>
      <c r="CL39" s="28">
        <f>외인!CL39/10000</f>
        <v>21.913520000000002</v>
      </c>
      <c r="CM39" s="35">
        <f>MACD!CM39-시그널!CM39</f>
        <v>-1.3507903276530672E-5</v>
      </c>
      <c r="CN39" s="28">
        <f>외인!CN39/10000</f>
        <v>11.529885</v>
      </c>
      <c r="CO39" s="35">
        <f>MACD!CO39-시그널!CO39</f>
        <v>4.5839735493422907E-4</v>
      </c>
      <c r="CP39" s="28">
        <f>외인!CP39/10000</f>
        <v>9.3958460000000006</v>
      </c>
      <c r="CQ39" s="35">
        <f>MACD!CQ39-시그널!CQ39</f>
        <v>2.7755707109137497E-4</v>
      </c>
      <c r="CR39" s="28">
        <f>외인!CR39/10000</f>
        <v>16.082977</v>
      </c>
      <c r="CS39" s="35">
        <f>MACD!CS39-시그널!CS39</f>
        <v>3.2004614825435155E-4</v>
      </c>
      <c r="CT39" s="28">
        <f>외인!CT39/10000</f>
        <v>9.7509199999999989</v>
      </c>
      <c r="CU39" s="35">
        <f>MACD!CU39-시그널!CU39</f>
        <v>3.9833998060619119E-4</v>
      </c>
      <c r="CV39" s="28">
        <f>외인!CV39/10000</f>
        <v>176.19176100000001</v>
      </c>
      <c r="CW39" s="35">
        <f>MACD!CW39-시그널!CW39</f>
        <v>-5.832478284648402E-4</v>
      </c>
      <c r="CX39" s="28">
        <f>외인!CX39/10000</f>
        <v>18.790586999999999</v>
      </c>
      <c r="CY39" s="35">
        <f>MACD!CY39-시그널!CY39</f>
        <v>-1.0968072490975589E-4</v>
      </c>
      <c r="CZ39" s="28">
        <f>외인!CZ39/10000</f>
        <v>1.632825</v>
      </c>
      <c r="DA39" s="35">
        <f>MACD!DA39-시그널!DA39</f>
        <v>-5.5540593109296241E-4</v>
      </c>
      <c r="DB39" s="28">
        <f>외인!DB39/10000</f>
        <v>3.7631260000000002</v>
      </c>
      <c r="DC39" s="35">
        <f>MACD!DC39-시그널!DC39</f>
        <v>-1.5156606655104177E-3</v>
      </c>
      <c r="DD39" s="28">
        <f>외인!DD39/10000</f>
        <v>0.85602999999999996</v>
      </c>
      <c r="DE39" s="35">
        <f>MACD!DE39-시그널!DE39</f>
        <v>-1.8078877161487286E-3</v>
      </c>
      <c r="DF39" s="28">
        <f>외인!DF39/10000</f>
        <v>5.4898300000000004</v>
      </c>
      <c r="DG39" s="35">
        <f>MACD!DG39-시그널!DG39</f>
        <v>-1.0008904680194049E-3</v>
      </c>
      <c r="DH39" s="28">
        <f>외인!DH39/10000</f>
        <v>2.5678990000000002</v>
      </c>
      <c r="DI39" s="35">
        <f>MACD!DI39-시그널!DI39</f>
        <v>-3.7135116162360644E-5</v>
      </c>
      <c r="DJ39" s="28">
        <f>외인!DJ39/10000</f>
        <v>55.182593999999995</v>
      </c>
      <c r="DK39" s="35">
        <f>MACD!DK39-시그널!DK39</f>
        <v>-2.3137517996493794E-4</v>
      </c>
      <c r="DL39" s="28">
        <f>외인!DL39/10000</f>
        <v>9.0276070000000015</v>
      </c>
      <c r="DM39" s="35">
        <f>MACD!DM39-시그널!DM39</f>
        <v>6.3323698429418741E-4</v>
      </c>
      <c r="DN39" s="28">
        <f>외인!DN39/10000</f>
        <v>176.19176100000001</v>
      </c>
      <c r="DO39" s="35">
        <f>MACD!DO39-시그널!DO39</f>
        <v>-5.832478284648402E-4</v>
      </c>
      <c r="DP39" s="28">
        <f>외인!DP39/10000</f>
        <v>8.2812669999999997</v>
      </c>
      <c r="DQ39" s="35">
        <f>MACD!DQ39-시그널!DQ39</f>
        <v>1.1489466942364761E-3</v>
      </c>
      <c r="DR39" s="28">
        <f>외인!DR39/10000</f>
        <v>3.8246820000000001</v>
      </c>
      <c r="DS39" s="35">
        <f>MACD!DS39-시그널!DS39</f>
        <v>-9.9784075677271855E-5</v>
      </c>
      <c r="DT39" s="28">
        <f>외인!DT39/10000</f>
        <v>12.758004</v>
      </c>
      <c r="DU39" s="35">
        <f>MACD!DU39-시그널!DU39</f>
        <v>2.9982429958214736E-4</v>
      </c>
      <c r="DV39" s="28">
        <f>외인!DV39/10000</f>
        <v>3.3071599999999997</v>
      </c>
      <c r="DW39" s="35">
        <f>MACD!DW39-시그널!DW39</f>
        <v>4.0265081381100193E-4</v>
      </c>
      <c r="DX39" s="28">
        <f>외인!DX39/10000</f>
        <v>10.240784</v>
      </c>
      <c r="DY39" s="35">
        <f>MACD!DY39-시그널!DY39</f>
        <v>1.3315462421294511E-3</v>
      </c>
      <c r="DZ39" s="28">
        <f>외인!DZ39/10000</f>
        <v>0.99640300000000004</v>
      </c>
      <c r="EA39" s="35">
        <f>MACD!EA39-시그널!EA39</f>
        <v>9.1389283891812629E-4</v>
      </c>
      <c r="EB39" s="28">
        <f>외인!EB39/10000</f>
        <v>1.3255410000000001</v>
      </c>
      <c r="EC39" s="35">
        <f>MACD!EC39-시그널!EC39</f>
        <v>4.3713153620078158E-4</v>
      </c>
      <c r="ED39" s="28">
        <f>외인!ED39/10000</f>
        <v>1.010265</v>
      </c>
      <c r="EE39" s="35">
        <f>MACD!EE39-시그널!EE39</f>
        <v>2.4468424542759275E-4</v>
      </c>
      <c r="EF39" s="28">
        <f>외인!EF39/10000</f>
        <v>24.695523000000001</v>
      </c>
      <c r="EG39" s="35">
        <f>MACD!EG39-시그널!EG39</f>
        <v>7.1674149257737279E-5</v>
      </c>
      <c r="EH39" s="28">
        <f>외인!EH39/10000</f>
        <v>16.697703000000001</v>
      </c>
      <c r="EI39" s="35">
        <f>MACD!EI39-시그널!EI39</f>
        <v>-1.0109705856546522E-4</v>
      </c>
      <c r="EJ39" s="28">
        <f>외인!EJ39/10000</f>
        <v>8.9946940000000009</v>
      </c>
      <c r="EK39" s="35">
        <f>MACD!EK39-시그널!EK39</f>
        <v>-1.3627724051064175E-4</v>
      </c>
      <c r="EL39" s="28">
        <f>외인!EL39/10000</f>
        <v>3.6034099999999998</v>
      </c>
      <c r="EM39" s="35">
        <f>MACD!EM39-시그널!EM39</f>
        <v>1.0705972778868159E-5</v>
      </c>
      <c r="EN39" s="28">
        <f>외인!EN39/10000</f>
        <v>3.8246820000000001</v>
      </c>
      <c r="EO39" s="35">
        <f>MACD!EO39-시그널!EO39</f>
        <v>-9.9784075677271855E-5</v>
      </c>
      <c r="EP39" s="28">
        <f>외인!EP39/10000</f>
        <v>17.698423999999999</v>
      </c>
      <c r="EQ39" s="35">
        <f>MACD!EQ39-시그널!EQ39</f>
        <v>-2.4933606501084318E-4</v>
      </c>
      <c r="ER39" s="28">
        <f>외인!ER39/10000</f>
        <v>1.2576399999999999</v>
      </c>
      <c r="ES39" s="35">
        <f>MACD!ES39-시그널!ES39</f>
        <v>1.0247489687326547E-3</v>
      </c>
      <c r="ET39" s="28">
        <f>외인!ET39/10000</f>
        <v>10.658311999999999</v>
      </c>
      <c r="EU39" s="35">
        <f>MACD!EU39-시그널!EU39</f>
        <v>-4.1563678182272634E-4</v>
      </c>
      <c r="EV39" s="28">
        <f>외인!EV39/10000</f>
        <v>4.5917289999999999</v>
      </c>
      <c r="EW39" s="35">
        <f>MACD!EW39-시그널!EW39</f>
        <v>1.7043907372061152E-4</v>
      </c>
      <c r="EX39" s="28">
        <f>외인!EX39/10000</f>
        <v>4.8041169999999997</v>
      </c>
      <c r="EY39" s="35">
        <f>MACD!EY39-시그널!EY39</f>
        <v>3.8234952331029319E-4</v>
      </c>
    </row>
    <row r="40" spans="1:155">
      <c r="A40" s="27">
        <f>외인!A40</f>
        <v>46091</v>
      </c>
      <c r="B40" s="28">
        <f>외인!B40/10000</f>
        <v>442.36307699999998</v>
      </c>
      <c r="C40" s="35">
        <f>MACD!C40-시그널!C40</f>
        <v>-3.5088768026300411E-4</v>
      </c>
      <c r="D40" s="28">
        <f>외인!D40/10000</f>
        <v>62.586888000000002</v>
      </c>
      <c r="E40" s="35">
        <f>MACD!E40-시그널!E40</f>
        <v>8.421618805964108E-4</v>
      </c>
      <c r="F40" s="28">
        <f>외인!F40/10000</f>
        <v>189.61753000000002</v>
      </c>
      <c r="G40" s="35">
        <f>MACD!G40-시그널!G40</f>
        <v>-3.2228646680496542E-4</v>
      </c>
      <c r="H40" s="28">
        <f>외인!H40/10000</f>
        <v>27.869337999999999</v>
      </c>
      <c r="I40" s="35">
        <f>MACD!I40-시그널!I40</f>
        <v>-3.4081232879856803E-4</v>
      </c>
      <c r="J40" s="28">
        <f>외인!J40/10000</f>
        <v>3.7308730000000003</v>
      </c>
      <c r="K40" s="35">
        <f>MACD!K40-시그널!K40</f>
        <v>3.2724804453179625E-4</v>
      </c>
      <c r="L40" s="28">
        <f>외인!L40/10000</f>
        <v>25.776653</v>
      </c>
      <c r="M40" s="35">
        <f>MACD!M40-시그널!M40</f>
        <v>-3.8625568208321224E-4</v>
      </c>
      <c r="N40" s="28">
        <f>외인!N40/10000</f>
        <v>24.129691000000001</v>
      </c>
      <c r="O40" s="35">
        <f>MACD!O40-시그널!O40</f>
        <v>-1.39615073222478E-3</v>
      </c>
      <c r="P40" s="28">
        <f>외인!P40/10000</f>
        <v>19.681253999999999</v>
      </c>
      <c r="Q40" s="35">
        <f>MACD!Q40-시그널!Q40</f>
        <v>5.8031909203664343E-5</v>
      </c>
      <c r="R40" s="28">
        <f>외인!R40/10000</f>
        <v>13.074386000000001</v>
      </c>
      <c r="S40" s="35">
        <f>MACD!S40-시그널!S40</f>
        <v>2.9289563686151811E-4</v>
      </c>
      <c r="T40" s="28">
        <f>외인!T40/10000</f>
        <v>0.83824300000000007</v>
      </c>
      <c r="U40" s="35">
        <f>MACD!U40-시그널!U40</f>
        <v>-1.3047999268012626E-3</v>
      </c>
      <c r="V40" s="28">
        <f>외인!V40/10000</f>
        <v>10.604628</v>
      </c>
      <c r="W40" s="35">
        <f>MACD!W40-시그널!W40</f>
        <v>9.1353533649094333E-4</v>
      </c>
      <c r="X40" s="28">
        <f>외인!X40/10000</f>
        <v>188.95617799999999</v>
      </c>
      <c r="Y40" s="35">
        <f>MACD!Y40-시그널!Y40</f>
        <v>-2.684130759647576E-4</v>
      </c>
      <c r="Z40" s="28">
        <f>외인!Z40/10000</f>
        <v>4.7100970000000002</v>
      </c>
      <c r="AA40" s="35">
        <f>MACD!AA40-시그널!AA40</f>
        <v>1.8389073055212024E-4</v>
      </c>
      <c r="AB40" s="28">
        <f>외인!AB40/10000</f>
        <v>19.612532000000002</v>
      </c>
      <c r="AC40" s="35">
        <f>MACD!AC40-시그널!AC40</f>
        <v>4.7661972288660774E-5</v>
      </c>
      <c r="AD40" s="28">
        <f>외인!AD40/10000</f>
        <v>2.0049839999999999</v>
      </c>
      <c r="AE40" s="35">
        <f>MACD!AE40-시그널!AE40</f>
        <v>-1.3962253406856495E-3</v>
      </c>
      <c r="AF40" s="28">
        <f>외인!AF40/10000</f>
        <v>2.443206</v>
      </c>
      <c r="AG40" s="35">
        <f>MACD!AG40-시그널!AG40</f>
        <v>-2.6432015724969348E-4</v>
      </c>
      <c r="AH40" s="28">
        <f>외인!AH40/10000</f>
        <v>19.940227</v>
      </c>
      <c r="AI40" s="35">
        <f>MACD!AI40-시그널!AI40</f>
        <v>-1.3301651770108286E-4</v>
      </c>
      <c r="AJ40" s="28">
        <f>외인!AJ40/10000</f>
        <v>11.549750999999999</v>
      </c>
      <c r="AK40" s="35">
        <f>MACD!AK40-시그널!AK40</f>
        <v>3.7082259229237837E-4</v>
      </c>
      <c r="AL40" s="28">
        <f>외인!AL40/10000</f>
        <v>8.759291000000001</v>
      </c>
      <c r="AM40" s="35">
        <f>MACD!AM40-시그널!AM40</f>
        <v>-2.186590346926903E-4</v>
      </c>
      <c r="AN40" s="28">
        <f>외인!AN40/10000</f>
        <v>17.278932999999999</v>
      </c>
      <c r="AO40" s="35">
        <f>MACD!AO40-시그널!AO40</f>
        <v>-1.8380841024680811E-3</v>
      </c>
      <c r="AP40" s="28">
        <f>외인!AP40/10000</f>
        <v>11.196522999999999</v>
      </c>
      <c r="AQ40" s="35">
        <f>MACD!AQ40-시그널!AQ40</f>
        <v>-3.9785875829200597E-4</v>
      </c>
      <c r="AR40" s="28">
        <f>외인!AR40/10000</f>
        <v>2.3741840000000001</v>
      </c>
      <c r="AS40" s="35">
        <f>MACD!AS40-시그널!AS40</f>
        <v>-1.239774477661537E-3</v>
      </c>
      <c r="AT40" s="28">
        <f>외인!AT40/10000</f>
        <v>7.7499520000000004</v>
      </c>
      <c r="AU40" s="35">
        <f>MACD!AU40-시그널!AU40</f>
        <v>-4.5783815490212012E-4</v>
      </c>
      <c r="AV40" s="28">
        <f>외인!AV40/10000</f>
        <v>4.7168989999999997</v>
      </c>
      <c r="AW40" s="35">
        <f>MACD!AW40-시그널!AW40</f>
        <v>-1.8375087413305771E-4</v>
      </c>
      <c r="AX40" s="28">
        <f>외인!AX40/10000</f>
        <v>5.2130199999999993</v>
      </c>
      <c r="AY40" s="35">
        <f>MACD!AY40-시그널!AY40</f>
        <v>-6.3696323912424183E-4</v>
      </c>
      <c r="AZ40" s="28">
        <f>외인!AZ40/10000</f>
        <v>201.91102000000001</v>
      </c>
      <c r="BA40" s="35">
        <f>MACD!BA40-시그널!BA40</f>
        <v>-3.0575450659123325E-4</v>
      </c>
      <c r="BB40" s="28">
        <f>외인!BB40/10000</f>
        <v>9.6767199999999995</v>
      </c>
      <c r="BC40" s="35">
        <f>MACD!BC40-시그널!BC40</f>
        <v>2.8890574310909769E-4</v>
      </c>
      <c r="BD40" s="28">
        <f>외인!BD40/10000</f>
        <v>4.0014000000000003</v>
      </c>
      <c r="BE40" s="35">
        <f>MACD!BE40-시그널!BE40</f>
        <v>-8.2763389675273146E-4</v>
      </c>
      <c r="BF40" s="28">
        <f>외인!BF40/10000</f>
        <v>0</v>
      </c>
      <c r="BG40" s="35" t="e">
        <f>MACD!BG40-시그널!BG40</f>
        <v>#DIV/0!</v>
      </c>
      <c r="BH40" s="28">
        <f>외인!BH40/10000</f>
        <v>9.051005</v>
      </c>
      <c r="BI40" s="35">
        <f>MACD!BI40-시그널!BI40</f>
        <v>-7.353794718444398E-4</v>
      </c>
      <c r="BJ40" s="28">
        <f>외인!BJ40/10000</f>
        <v>11.533916</v>
      </c>
      <c r="BK40" s="35">
        <f>MACD!BK40-시그널!BK40</f>
        <v>-3.6621391871008695E-4</v>
      </c>
      <c r="BL40" s="28">
        <f>외인!BL40/10000</f>
        <v>4.907343</v>
      </c>
      <c r="BM40" s="35">
        <f>MACD!BM40-시그널!BM40</f>
        <v>-3.3054013293279654E-4</v>
      </c>
      <c r="BN40" s="28">
        <f>외인!BN40/10000</f>
        <v>4.3717009999999998</v>
      </c>
      <c r="BO40" s="35">
        <f>MACD!BO40-시그널!BO40</f>
        <v>-7.6537129017107872E-4</v>
      </c>
      <c r="BP40" s="28">
        <f>외인!BP40/10000</f>
        <v>6.1740129999999995</v>
      </c>
      <c r="BQ40" s="35">
        <f>MACD!BQ40-시그널!BQ40</f>
        <v>-3.3947515286508127E-4</v>
      </c>
      <c r="BR40" s="28">
        <f>외인!BR40/10000</f>
        <v>24.511959000000001</v>
      </c>
      <c r="BS40" s="35">
        <f>MACD!BS40-시그널!BS40</f>
        <v>-3.8297339188247221E-4</v>
      </c>
      <c r="BT40" s="28">
        <f>외인!BT40/10000</f>
        <v>192.577157</v>
      </c>
      <c r="BU40" s="35">
        <f>MACD!BU40-시그널!BU40</f>
        <v>-2.5160099986059237E-4</v>
      </c>
      <c r="BV40" s="28">
        <f>외인!BV40/10000</f>
        <v>37.688248999999999</v>
      </c>
      <c r="BW40" s="35">
        <f>MACD!BW40-시그널!BW40</f>
        <v>-2.082422052982519E-4</v>
      </c>
      <c r="BX40" s="28">
        <f>외인!BX40/10000</f>
        <v>7.5832369999999996</v>
      </c>
      <c r="BY40" s="35">
        <f>MACD!BY40-시그널!BY40</f>
        <v>-8.000307876500452E-4</v>
      </c>
      <c r="BZ40" s="28">
        <f>외인!BZ40/10000</f>
        <v>26.038224</v>
      </c>
      <c r="CA40" s="35">
        <f>MACD!CA40-시그널!CA40</f>
        <v>-1.283110413010395E-3</v>
      </c>
      <c r="CB40" s="28">
        <f>외인!CB40/10000</f>
        <v>1.274586</v>
      </c>
      <c r="CC40" s="35">
        <f>MACD!CC40-시그널!CC40</f>
        <v>-4.3042887912953648E-4</v>
      </c>
      <c r="CD40" s="28">
        <f>외인!CD40/10000</f>
        <v>3.4076720000000003</v>
      </c>
      <c r="CE40" s="35">
        <f>MACD!CE40-시그널!CE40</f>
        <v>6.0989006503383127E-5</v>
      </c>
      <c r="CF40" s="28">
        <f>외인!CF40/10000</f>
        <v>2.301148</v>
      </c>
      <c r="CG40" s="35">
        <f>MACD!CG40-시그널!CG40</f>
        <v>2.2831969412628818E-4</v>
      </c>
      <c r="CH40" s="28">
        <f>외인!CH40/10000</f>
        <v>6.5831399999999993</v>
      </c>
      <c r="CI40" s="35">
        <f>MACD!CI40-시그널!CI40</f>
        <v>-8.9001715607708084E-5</v>
      </c>
      <c r="CJ40" s="28">
        <f>외인!CJ40/10000</f>
        <v>38.813421999999996</v>
      </c>
      <c r="CK40" s="35">
        <f>MACD!CK40-시그널!CK40</f>
        <v>2.8805262825041872E-4</v>
      </c>
      <c r="CL40" s="28">
        <f>외인!CL40/10000</f>
        <v>22.393279</v>
      </c>
      <c r="CM40" s="35">
        <f>MACD!CM40-시그널!CM40</f>
        <v>-5.1927888643788661E-5</v>
      </c>
      <c r="CN40" s="28">
        <f>외인!CN40/10000</f>
        <v>11.72001</v>
      </c>
      <c r="CO40" s="35">
        <f>MACD!CO40-시그널!CO40</f>
        <v>3.8298473909710899E-4</v>
      </c>
      <c r="CP40" s="28">
        <f>외인!CP40/10000</f>
        <v>9.7389869999999998</v>
      </c>
      <c r="CQ40" s="35">
        <f>MACD!CQ40-시그널!CQ40</f>
        <v>2.9296125094245096E-4</v>
      </c>
      <c r="CR40" s="28">
        <f>외인!CR40/10000</f>
        <v>16.488595</v>
      </c>
      <c r="CS40" s="35">
        <f>MACD!CS40-시그널!CS40</f>
        <v>3.0581620454036337E-4</v>
      </c>
      <c r="CT40" s="28">
        <f>외인!CT40/10000</f>
        <v>10.302397000000001</v>
      </c>
      <c r="CU40" s="35">
        <f>MACD!CU40-시그널!CU40</f>
        <v>3.0654128951850316E-4</v>
      </c>
      <c r="CV40" s="28">
        <f>외인!CV40/10000</f>
        <v>192.577157</v>
      </c>
      <c r="CW40" s="35">
        <f>MACD!CW40-시그널!CW40</f>
        <v>-2.5160099986059237E-4</v>
      </c>
      <c r="CX40" s="28">
        <f>외인!CX40/10000</f>
        <v>19.323339999999998</v>
      </c>
      <c r="CY40" s="35">
        <f>MACD!CY40-시그널!CY40</f>
        <v>-1.7581093681572567E-4</v>
      </c>
      <c r="CZ40" s="28">
        <f>외인!CZ40/10000</f>
        <v>1.7200169999999999</v>
      </c>
      <c r="DA40" s="35">
        <f>MACD!DA40-시그널!DA40</f>
        <v>-5.2435449745876937E-4</v>
      </c>
      <c r="DB40" s="28">
        <f>외인!DB40/10000</f>
        <v>4.0014000000000003</v>
      </c>
      <c r="DC40" s="35">
        <f>MACD!DC40-시그널!DC40</f>
        <v>-8.2763389675273146E-4</v>
      </c>
      <c r="DD40" s="28">
        <f>외인!DD40/10000</f>
        <v>0.83824300000000007</v>
      </c>
      <c r="DE40" s="35">
        <f>MACD!DE40-시그널!DE40</f>
        <v>-1.3047999268012626E-3</v>
      </c>
      <c r="DF40" s="28">
        <f>외인!DF40/10000</f>
        <v>5.6755830000000005</v>
      </c>
      <c r="DG40" s="35">
        <f>MACD!DG40-시그널!DG40</f>
        <v>-8.6560178759752975E-4</v>
      </c>
      <c r="DH40" s="28">
        <f>외인!DH40/10000</f>
        <v>2.6074650000000004</v>
      </c>
      <c r="DI40" s="35">
        <f>MACD!DI40-시그널!DI40</f>
        <v>8.7311792286922014E-5</v>
      </c>
      <c r="DJ40" s="28">
        <f>외인!DJ40/10000</f>
        <v>56.528655000000008</v>
      </c>
      <c r="DK40" s="35">
        <f>MACD!DK40-시그널!DK40</f>
        <v>-2.6363852968365692E-4</v>
      </c>
      <c r="DL40" s="28">
        <f>외인!DL40/10000</f>
        <v>9.1766179999999995</v>
      </c>
      <c r="DM40" s="35">
        <f>MACD!DM40-시그널!DM40</f>
        <v>5.2628108981117247E-4</v>
      </c>
      <c r="DN40" s="28">
        <f>외인!DN40/10000</f>
        <v>192.577157</v>
      </c>
      <c r="DO40" s="35">
        <f>MACD!DO40-시그널!DO40</f>
        <v>-2.5160099986059237E-4</v>
      </c>
      <c r="DP40" s="28">
        <f>외인!DP40/10000</f>
        <v>8.3408979999999993</v>
      </c>
      <c r="DQ40" s="35">
        <f>MACD!DQ40-시그널!DQ40</f>
        <v>8.5316481771806688E-4</v>
      </c>
      <c r="DR40" s="28">
        <f>외인!DR40/10000</f>
        <v>3.9022910000000004</v>
      </c>
      <c r="DS40" s="35">
        <f>MACD!DS40-시그널!DS40</f>
        <v>-3.3769151797909862E-5</v>
      </c>
      <c r="DT40" s="28">
        <f>외인!DT40/10000</f>
        <v>13.074386000000001</v>
      </c>
      <c r="DU40" s="35">
        <f>MACD!DU40-시그널!DU40</f>
        <v>2.9289563686151811E-4</v>
      </c>
      <c r="DV40" s="28">
        <f>외인!DV40/10000</f>
        <v>3.3974489999999999</v>
      </c>
      <c r="DW40" s="35">
        <f>MACD!DW40-시그널!DW40</f>
        <v>3.6324421370129611E-4</v>
      </c>
      <c r="DX40" s="28">
        <f>외인!DX40/10000</f>
        <v>10.604628</v>
      </c>
      <c r="DY40" s="35">
        <f>MACD!DY40-시그널!DY40</f>
        <v>9.1353533649094333E-4</v>
      </c>
      <c r="DZ40" s="28">
        <f>외인!DZ40/10000</f>
        <v>1.0028780000000002</v>
      </c>
      <c r="EA40" s="35">
        <f>MACD!EA40-시그널!EA40</f>
        <v>8.7912346733957447E-4</v>
      </c>
      <c r="EB40" s="28">
        <f>외인!EB40/10000</f>
        <v>1.3382540000000001</v>
      </c>
      <c r="EC40" s="35">
        <f>MACD!EC40-시그널!EC40</f>
        <v>5.4938257741945053E-4</v>
      </c>
      <c r="ED40" s="28">
        <f>외인!ED40/10000</f>
        <v>1.078538</v>
      </c>
      <c r="EE40" s="35">
        <f>MACD!EE40-시그널!EE40</f>
        <v>3.2268453844549062E-4</v>
      </c>
      <c r="EF40" s="28">
        <f>외인!EF40/10000</f>
        <v>25.159036999999998</v>
      </c>
      <c r="EG40" s="35">
        <f>MACD!EG40-시그널!EG40</f>
        <v>-1.0729237695557801E-5</v>
      </c>
      <c r="EH40" s="28">
        <f>외인!EH40/10000</f>
        <v>17.587512</v>
      </c>
      <c r="EI40" s="35">
        <f>MACD!EI40-시그널!EI40</f>
        <v>-1.1492450602422716E-4</v>
      </c>
      <c r="EJ40" s="28">
        <f>외인!EJ40/10000</f>
        <v>9.1145580000000006</v>
      </c>
      <c r="EK40" s="35">
        <f>MACD!EK40-시그널!EK40</f>
        <v>-1.1057307148847582E-4</v>
      </c>
      <c r="EL40" s="28">
        <f>외인!EL40/10000</f>
        <v>3.650096</v>
      </c>
      <c r="EM40" s="35">
        <f>MACD!EM40-시그널!EM40</f>
        <v>8.0967298675500387E-5</v>
      </c>
      <c r="EN40" s="28">
        <f>외인!EN40/10000</f>
        <v>3.9022910000000004</v>
      </c>
      <c r="EO40" s="35">
        <f>MACD!EO40-시그널!EO40</f>
        <v>-3.3769151797909862E-5</v>
      </c>
      <c r="EP40" s="28">
        <f>외인!EP40/10000</f>
        <v>17.625496999999999</v>
      </c>
      <c r="EQ40" s="35">
        <f>MACD!EQ40-시그널!EQ40</f>
        <v>-3.0341743697445028E-4</v>
      </c>
      <c r="ER40" s="28">
        <f>외인!ER40/10000</f>
        <v>1.373219</v>
      </c>
      <c r="ES40" s="35">
        <f>MACD!ES40-시그널!ES40</f>
        <v>1.1804681613189084E-3</v>
      </c>
      <c r="ET40" s="28">
        <f>외인!ET40/10000</f>
        <v>11.196522999999999</v>
      </c>
      <c r="EU40" s="35">
        <f>MACD!EU40-시그널!EU40</f>
        <v>-3.9785875829200597E-4</v>
      </c>
      <c r="EV40" s="28">
        <f>외인!EV40/10000</f>
        <v>4.7100970000000002</v>
      </c>
      <c r="EW40" s="35">
        <f>MACD!EW40-시그널!EW40</f>
        <v>1.8389073055212024E-4</v>
      </c>
      <c r="EX40" s="28">
        <f>외인!EX40/10000</f>
        <v>5.0288900000000005</v>
      </c>
      <c r="EY40" s="35">
        <f>MACD!EY40-시그널!EY40</f>
        <v>3.9861224191578435E-4</v>
      </c>
    </row>
    <row r="41" spans="1:155">
      <c r="A41" s="27">
        <f>외인!A41</f>
        <v>46092</v>
      </c>
      <c r="B41" s="28">
        <f>외인!B41/10000</f>
        <v>448.52967100000001</v>
      </c>
      <c r="C41" s="35">
        <f>MACD!C41-시그널!C41</f>
        <v>-2.1810450563883061E-4</v>
      </c>
      <c r="D41" s="28">
        <f>외인!D41/10000</f>
        <v>62.538398999999998</v>
      </c>
      <c r="E41" s="35">
        <f>MACD!E41-시그널!E41</f>
        <v>5.7416318081918464E-4</v>
      </c>
      <c r="F41" s="28">
        <f>외인!F41/10000</f>
        <v>192.31168799999998</v>
      </c>
      <c r="G41" s="35">
        <f>MACD!G41-시그널!G41</f>
        <v>-1.6181269009597689E-4</v>
      </c>
      <c r="H41" s="28">
        <f>외인!H41/10000</f>
        <v>27.865797999999998</v>
      </c>
      <c r="I41" s="35">
        <f>MACD!I41-시그널!I41</f>
        <v>-3.9226100017673187E-4</v>
      </c>
      <c r="J41" s="28">
        <f>외인!J41/10000</f>
        <v>3.7928959999999998</v>
      </c>
      <c r="K41" s="35">
        <f>MACD!K41-시그널!K41</f>
        <v>2.6752698395005265E-4</v>
      </c>
      <c r="L41" s="28">
        <f>외인!L41/10000</f>
        <v>25.782471999999999</v>
      </c>
      <c r="M41" s="35">
        <f>MACD!M41-시그널!M41</f>
        <v>-4.299758171243328E-4</v>
      </c>
      <c r="N41" s="28">
        <f>외인!N41/10000</f>
        <v>24.29504</v>
      </c>
      <c r="O41" s="35">
        <f>MACD!O41-시그널!O41</f>
        <v>-1.3320058688410345E-3</v>
      </c>
      <c r="P41" s="28">
        <f>외인!P41/10000</f>
        <v>19.972849</v>
      </c>
      <c r="Q41" s="35">
        <f>MACD!Q41-시그널!Q41</f>
        <v>-8.4523578899212343E-5</v>
      </c>
      <c r="R41" s="28">
        <f>외인!R41/10000</f>
        <v>13.170389000000002</v>
      </c>
      <c r="S41" s="35">
        <f>MACD!S41-시그널!S41</f>
        <v>2.5501849652965407E-4</v>
      </c>
      <c r="T41" s="28">
        <f>외인!T41/10000</f>
        <v>0.84152000000000005</v>
      </c>
      <c r="U41" s="35">
        <f>MACD!U41-시그널!U41</f>
        <v>-7.3963114375753857E-4</v>
      </c>
      <c r="V41" s="28">
        <f>외인!V41/10000</f>
        <v>10.407217999999999</v>
      </c>
      <c r="W41" s="35">
        <f>MACD!W41-시그널!W41</f>
        <v>4.2658928297608766E-4</v>
      </c>
      <c r="X41" s="28">
        <f>외인!X41/10000</f>
        <v>191.10057900000001</v>
      </c>
      <c r="Y41" s="35">
        <f>MACD!Y41-시그널!Y41</f>
        <v>-1.6454070629289908E-5</v>
      </c>
      <c r="Z41" s="28">
        <f>외인!Z41/10000</f>
        <v>4.7728519999999994</v>
      </c>
      <c r="AA41" s="35">
        <f>MACD!AA41-시그널!AA41</f>
        <v>1.7961129923483779E-4</v>
      </c>
      <c r="AB41" s="28">
        <f>외인!AB41/10000</f>
        <v>20.121032999999997</v>
      </c>
      <c r="AC41" s="35">
        <f>MACD!AC41-시그널!AC41</f>
        <v>3.1929938100419759E-5</v>
      </c>
      <c r="AD41" s="28">
        <f>외인!AD41/10000</f>
        <v>1.9885150000000003</v>
      </c>
      <c r="AE41" s="35">
        <f>MACD!AE41-시그널!AE41</f>
        <v>-1.2531614532796964E-3</v>
      </c>
      <c r="AF41" s="28">
        <f>외인!AF41/10000</f>
        <v>2.4463979999999999</v>
      </c>
      <c r="AG41" s="35">
        <f>MACD!AG41-시그널!AG41</f>
        <v>7.3763108044686606E-6</v>
      </c>
      <c r="AH41" s="28">
        <f>외인!AH41/10000</f>
        <v>20.687342000000001</v>
      </c>
      <c r="AI41" s="35">
        <f>MACD!AI41-시그널!AI41</f>
        <v>-1.4021798171449799E-4</v>
      </c>
      <c r="AJ41" s="28">
        <f>외인!AJ41/10000</f>
        <v>11.417477999999999</v>
      </c>
      <c r="AK41" s="35">
        <f>MACD!AK41-시그널!AK41</f>
        <v>3.1773648950428226E-4</v>
      </c>
      <c r="AL41" s="28">
        <f>외인!AL41/10000</f>
        <v>8.8048760000000001</v>
      </c>
      <c r="AM41" s="35">
        <f>MACD!AM41-시그널!AM41</f>
        <v>-2.9592013437963781E-4</v>
      </c>
      <c r="AN41" s="28">
        <f>외인!AN41/10000</f>
        <v>17.423404999999999</v>
      </c>
      <c r="AO41" s="35">
        <f>MACD!AO41-시그널!AO41</f>
        <v>-1.7281697140308586E-3</v>
      </c>
      <c r="AP41" s="28">
        <f>외인!AP41/10000</f>
        <v>11.224855999999999</v>
      </c>
      <c r="AQ41" s="35">
        <f>MACD!AQ41-시그널!AQ41</f>
        <v>-3.6840647544410883E-4</v>
      </c>
      <c r="AR41" s="28">
        <f>외인!AR41/10000</f>
        <v>2.4035869999999999</v>
      </c>
      <c r="AS41" s="35">
        <f>MACD!AS41-시그널!AS41</f>
        <v>-1.1163787414361721E-3</v>
      </c>
      <c r="AT41" s="28">
        <f>외인!AT41/10000</f>
        <v>7.870431</v>
      </c>
      <c r="AU41" s="35">
        <f>MACD!AU41-시그널!AU41</f>
        <v>-4.8183732456348269E-4</v>
      </c>
      <c r="AV41" s="28">
        <f>외인!AV41/10000</f>
        <v>4.8232710000000001</v>
      </c>
      <c r="AW41" s="35">
        <f>MACD!AW41-시그널!AW41</f>
        <v>-1.8840773773757256E-4</v>
      </c>
      <c r="AX41" s="28">
        <f>외인!AX41/10000</f>
        <v>5.3134440000000005</v>
      </c>
      <c r="AY41" s="35">
        <f>MACD!AY41-시그널!AY41</f>
        <v>-8.3073653149690941E-4</v>
      </c>
      <c r="AZ41" s="28">
        <f>외인!AZ41/10000</f>
        <v>204.004976</v>
      </c>
      <c r="BA41" s="35">
        <f>MACD!BA41-시그널!BA41</f>
        <v>-7.1541618892317655E-5</v>
      </c>
      <c r="BB41" s="28">
        <f>외인!BB41/10000</f>
        <v>10.095939999999999</v>
      </c>
      <c r="BC41" s="35">
        <f>MACD!BC41-시그널!BC41</f>
        <v>2.8123527811467854E-4</v>
      </c>
      <c r="BD41" s="28">
        <f>외인!BD41/10000</f>
        <v>4.0171390000000002</v>
      </c>
      <c r="BE41" s="35">
        <f>MACD!BE41-시그널!BE41</f>
        <v>-5.1761151751469263E-4</v>
      </c>
      <c r="BF41" s="28">
        <f>외인!BF41/10000</f>
        <v>0</v>
      </c>
      <c r="BG41" s="35" t="e">
        <f>MACD!BG41-시그널!BG41</f>
        <v>#DIV/0!</v>
      </c>
      <c r="BH41" s="28">
        <f>외인!BH41/10000</f>
        <v>9.0842729999999996</v>
      </c>
      <c r="BI41" s="35">
        <f>MACD!BI41-시그널!BI41</f>
        <v>-4.3410952617026276E-4</v>
      </c>
      <c r="BJ41" s="28">
        <f>외인!BJ41/10000</f>
        <v>11.632794000000001</v>
      </c>
      <c r="BK41" s="35">
        <f>MACD!BK41-시그널!BK41</f>
        <v>-4.7631901835639692E-4</v>
      </c>
      <c r="BL41" s="28">
        <f>외인!BL41/10000</f>
        <v>5.0135870000000002</v>
      </c>
      <c r="BM41" s="35">
        <f>MACD!BM41-시그널!BM41</f>
        <v>-2.6647053435453066E-4</v>
      </c>
      <c r="BN41" s="28">
        <f>외인!BN41/10000</f>
        <v>4.4356290000000005</v>
      </c>
      <c r="BO41" s="35">
        <f>MACD!BO41-시그널!BO41</f>
        <v>-6.9867120303854745E-4</v>
      </c>
      <c r="BP41" s="28">
        <f>외인!BP41/10000</f>
        <v>6.3462480000000001</v>
      </c>
      <c r="BQ41" s="35">
        <f>MACD!BQ41-시그널!BQ41</f>
        <v>-4.9376799300653485E-4</v>
      </c>
      <c r="BR41" s="28">
        <f>외인!BR41/10000</f>
        <v>24.457432000000001</v>
      </c>
      <c r="BS41" s="35">
        <f>MACD!BS41-시그널!BS41</f>
        <v>-4.0355886408312264E-4</v>
      </c>
      <c r="BT41" s="28">
        <f>외인!BT41/10000</f>
        <v>194.71471599999998</v>
      </c>
      <c r="BU41" s="35">
        <f>MACD!BU41-시그널!BU41</f>
        <v>-6.7737137114422252E-6</v>
      </c>
      <c r="BV41" s="28">
        <f>외인!BV41/10000</f>
        <v>37.746976000000004</v>
      </c>
      <c r="BW41" s="35">
        <f>MACD!BW41-시그널!BW41</f>
        <v>-1.0931519599393397E-4</v>
      </c>
      <c r="BX41" s="28">
        <f>외인!BX41/10000</f>
        <v>7.5966670000000001</v>
      </c>
      <c r="BY41" s="35">
        <f>MACD!BY41-시그널!BY41</f>
        <v>-6.3423475687722627E-4</v>
      </c>
      <c r="BZ41" s="28">
        <f>외인!BZ41/10000</f>
        <v>26.228280999999999</v>
      </c>
      <c r="CA41" s="35">
        <f>MACD!CA41-시그널!CA41</f>
        <v>-1.2351481567712545E-3</v>
      </c>
      <c r="CB41" s="28">
        <f>외인!CB41/10000</f>
        <v>1.290219</v>
      </c>
      <c r="CC41" s="35">
        <f>MACD!CC41-시그널!CC41</f>
        <v>-4.7203783151966673E-4</v>
      </c>
      <c r="CD41" s="28">
        <f>외인!CD41/10000</f>
        <v>3.4142989999999998</v>
      </c>
      <c r="CE41" s="35">
        <f>MACD!CE41-시그널!CE41</f>
        <v>-4.9974965512914783E-5</v>
      </c>
      <c r="CF41" s="28">
        <f>외인!CF41/10000</f>
        <v>2.3498730000000001</v>
      </c>
      <c r="CG41" s="35">
        <f>MACD!CG41-시그널!CG41</f>
        <v>1.0445915254966192E-4</v>
      </c>
      <c r="CH41" s="28">
        <f>외인!CH41/10000</f>
        <v>6.689210000000001</v>
      </c>
      <c r="CI41" s="35">
        <f>MACD!CI41-시그널!CI41</f>
        <v>-8.3421690594134151E-5</v>
      </c>
      <c r="CJ41" s="28">
        <f>외인!CJ41/10000</f>
        <v>39.122228</v>
      </c>
      <c r="CK41" s="35">
        <f>MACD!CK41-시그널!CK41</f>
        <v>1.2971901541151943E-4</v>
      </c>
      <c r="CL41" s="28">
        <f>외인!CL41/10000</f>
        <v>22.933575000000001</v>
      </c>
      <c r="CM41" s="35">
        <f>MACD!CM41-시그널!CM41</f>
        <v>-8.1413182511799417E-5</v>
      </c>
      <c r="CN41" s="28">
        <f>외인!CN41/10000</f>
        <v>12.423346</v>
      </c>
      <c r="CO41" s="35">
        <f>MACD!CO41-시그널!CO41</f>
        <v>3.1258217553789493E-4</v>
      </c>
      <c r="CP41" s="28">
        <f>외인!CP41/10000</f>
        <v>10.159008</v>
      </c>
      <c r="CQ41" s="35">
        <f>MACD!CQ41-시그널!CQ41</f>
        <v>2.8157896414142706E-4</v>
      </c>
      <c r="CR41" s="28">
        <f>외인!CR41/10000</f>
        <v>16.468070999999998</v>
      </c>
      <c r="CS41" s="35">
        <f>MACD!CS41-시그널!CS41</f>
        <v>2.5442156696131135E-4</v>
      </c>
      <c r="CT41" s="28">
        <f>외인!CT41/10000</f>
        <v>10.492222</v>
      </c>
      <c r="CU41" s="35">
        <f>MACD!CU41-시그널!CU41</f>
        <v>1.8246775912791527E-4</v>
      </c>
      <c r="CV41" s="28">
        <f>외인!CV41/10000</f>
        <v>194.71471599999998</v>
      </c>
      <c r="CW41" s="35">
        <f>MACD!CW41-시그널!CW41</f>
        <v>-6.7737137114422252E-6</v>
      </c>
      <c r="CX41" s="28">
        <f>외인!CX41/10000</f>
        <v>19.350598999999999</v>
      </c>
      <c r="CY41" s="35">
        <f>MACD!CY41-시그널!CY41</f>
        <v>-2.3830249716917396E-4</v>
      </c>
      <c r="CZ41" s="28">
        <f>외인!CZ41/10000</f>
        <v>1.7276209999999999</v>
      </c>
      <c r="DA41" s="35">
        <f>MACD!DA41-시그널!DA41</f>
        <v>-5.1853583425800229E-4</v>
      </c>
      <c r="DB41" s="28">
        <f>외인!DB41/10000</f>
        <v>4.0171390000000002</v>
      </c>
      <c r="DC41" s="35">
        <f>MACD!DC41-시그널!DC41</f>
        <v>-5.1761151751469263E-4</v>
      </c>
      <c r="DD41" s="28">
        <f>외인!DD41/10000</f>
        <v>0.84152000000000005</v>
      </c>
      <c r="DE41" s="35">
        <f>MACD!DE41-시그널!DE41</f>
        <v>-7.3963114375753857E-4</v>
      </c>
      <c r="DF41" s="28">
        <f>외인!DF41/10000</f>
        <v>5.7105540000000001</v>
      </c>
      <c r="DG41" s="35">
        <f>MACD!DG41-시그널!DG41</f>
        <v>-6.9569432499562553E-4</v>
      </c>
      <c r="DH41" s="28">
        <f>외인!DH41/10000</f>
        <v>2.6086640000000001</v>
      </c>
      <c r="DI41" s="35">
        <f>MACD!DI41-시그널!DI41</f>
        <v>-7.8400647846306286E-6</v>
      </c>
      <c r="DJ41" s="28">
        <f>외인!DJ41/10000</f>
        <v>56.968569999999993</v>
      </c>
      <c r="DK41" s="35">
        <f>MACD!DK41-시그널!DK41</f>
        <v>-2.6386215352856726E-4</v>
      </c>
      <c r="DL41" s="28">
        <f>외인!DL41/10000</f>
        <v>9.8358050000000006</v>
      </c>
      <c r="DM41" s="35">
        <f>MACD!DM41-시그널!DM41</f>
        <v>4.3307119088137769E-4</v>
      </c>
      <c r="DN41" s="28">
        <f>외인!DN41/10000</f>
        <v>194.71471599999998</v>
      </c>
      <c r="DO41" s="35">
        <f>MACD!DO41-시그널!DO41</f>
        <v>-6.7737137114422252E-6</v>
      </c>
      <c r="DP41" s="28">
        <f>외인!DP41/10000</f>
        <v>8.2399360000000001</v>
      </c>
      <c r="DQ41" s="35">
        <f>MACD!DQ41-시그널!DQ41</f>
        <v>4.8065409005333508E-4</v>
      </c>
      <c r="DR41" s="28">
        <f>외인!DR41/10000</f>
        <v>3.9747440000000003</v>
      </c>
      <c r="DS41" s="35">
        <f>MACD!DS41-시그널!DS41</f>
        <v>-1.8711354906099115E-6</v>
      </c>
      <c r="DT41" s="28">
        <f>외인!DT41/10000</f>
        <v>13.170389000000002</v>
      </c>
      <c r="DU41" s="35">
        <f>MACD!DU41-시그널!DU41</f>
        <v>2.5501849652965407E-4</v>
      </c>
      <c r="DV41" s="28">
        <f>외인!DV41/10000</f>
        <v>3.2827959999999998</v>
      </c>
      <c r="DW41" s="35">
        <f>MACD!DW41-시그널!DW41</f>
        <v>2.6158559564938447E-4</v>
      </c>
      <c r="DX41" s="28">
        <f>외인!DX41/10000</f>
        <v>10.407217999999999</v>
      </c>
      <c r="DY41" s="35">
        <f>MACD!DY41-시그널!DY41</f>
        <v>4.2658928297608766E-4</v>
      </c>
      <c r="DZ41" s="28">
        <f>외인!DZ41/10000</f>
        <v>0.99041800000000002</v>
      </c>
      <c r="EA41" s="35">
        <f>MACD!EA41-시그널!EA41</f>
        <v>6.467536664521269E-4</v>
      </c>
      <c r="EB41" s="28">
        <f>외인!EB41/10000</f>
        <v>1.332578</v>
      </c>
      <c r="EC41" s="35">
        <f>MACD!EC41-시그널!EC41</f>
        <v>3.4777743249040077E-4</v>
      </c>
      <c r="ED41" s="28">
        <f>외인!ED41/10000</f>
        <v>1.077825</v>
      </c>
      <c r="EE41" s="35">
        <f>MACD!EE41-시그널!EE41</f>
        <v>1.3288785905046872E-4</v>
      </c>
      <c r="EF41" s="28">
        <f>외인!EF41/10000</f>
        <v>25.574425000000002</v>
      </c>
      <c r="EG41" s="35">
        <f>MACD!EG41-시그널!EG41</f>
        <v>-9.0143773310008199E-5</v>
      </c>
      <c r="EH41" s="28">
        <f>외인!EH41/10000</f>
        <v>18.029042</v>
      </c>
      <c r="EI41" s="35">
        <f>MACD!EI41-시그널!EI41</f>
        <v>-1.1218960512575685E-4</v>
      </c>
      <c r="EJ41" s="28">
        <f>외인!EJ41/10000</f>
        <v>9.3086350000000007</v>
      </c>
      <c r="EK41" s="35">
        <f>MACD!EK41-시그널!EK41</f>
        <v>-1.0146767676298587E-4</v>
      </c>
      <c r="EL41" s="28">
        <f>외인!EL41/10000</f>
        <v>3.6590790000000002</v>
      </c>
      <c r="EM41" s="35">
        <f>MACD!EM41-시그널!EM41</f>
        <v>-2.9615585840693645E-5</v>
      </c>
      <c r="EN41" s="28">
        <f>외인!EN41/10000</f>
        <v>3.9747440000000003</v>
      </c>
      <c r="EO41" s="35">
        <f>MACD!EO41-시그널!EO41</f>
        <v>-1.8711354906099115E-6</v>
      </c>
      <c r="EP41" s="28">
        <f>외인!EP41/10000</f>
        <v>17.217264</v>
      </c>
      <c r="EQ41" s="35">
        <f>MACD!EQ41-시그널!EQ41</f>
        <v>-1.0014643688508761E-4</v>
      </c>
      <c r="ER41" s="28">
        <f>외인!ER41/10000</f>
        <v>1.434579</v>
      </c>
      <c r="ES41" s="35">
        <f>MACD!ES41-시그널!ES41</f>
        <v>1.3792044669571151E-3</v>
      </c>
      <c r="ET41" s="28">
        <f>외인!ET41/10000</f>
        <v>11.224855999999999</v>
      </c>
      <c r="EU41" s="35">
        <f>MACD!EU41-시그널!EU41</f>
        <v>-3.6840647544410883E-4</v>
      </c>
      <c r="EV41" s="28">
        <f>외인!EV41/10000</f>
        <v>4.7728519999999994</v>
      </c>
      <c r="EW41" s="35">
        <f>MACD!EW41-시그널!EW41</f>
        <v>1.7961129923483779E-4</v>
      </c>
      <c r="EX41" s="28">
        <f>외인!EX41/10000</f>
        <v>5.3861559999999997</v>
      </c>
      <c r="EY41" s="35">
        <f>MACD!EY41-시그널!EY41</f>
        <v>3.7896303114381264E-4</v>
      </c>
    </row>
    <row r="42" spans="1:155">
      <c r="A42" s="27">
        <f>외인!A42</f>
        <v>46093</v>
      </c>
      <c r="B42" s="28">
        <f>외인!B42/10000</f>
        <v>446.39121799999998</v>
      </c>
      <c r="C42" s="35">
        <f>MACD!C42-시그널!C42</f>
        <v>-1.2669735690219302E-4</v>
      </c>
      <c r="D42" s="28">
        <f>외인!D42/10000</f>
        <v>63.187851999999999</v>
      </c>
      <c r="E42" s="35">
        <f>MACD!E42-시그널!E42</f>
        <v>1.8838133841047678E-4</v>
      </c>
      <c r="F42" s="28">
        <f>외인!F42/10000</f>
        <v>190.50409299999998</v>
      </c>
      <c r="G42" s="35">
        <f>MACD!G42-시그널!G42</f>
        <v>-4.9192374009754142E-5</v>
      </c>
      <c r="H42" s="28">
        <f>외인!H42/10000</f>
        <v>28.138855</v>
      </c>
      <c r="I42" s="35">
        <f>MACD!I42-시그널!I42</f>
        <v>-4.4490704339037791E-4</v>
      </c>
      <c r="J42" s="28">
        <f>외인!J42/10000</f>
        <v>3.806432</v>
      </c>
      <c r="K42" s="35">
        <f>MACD!K42-시그널!K42</f>
        <v>1.85077520047846E-4</v>
      </c>
      <c r="L42" s="28">
        <f>외인!L42/10000</f>
        <v>26.053404</v>
      </c>
      <c r="M42" s="35">
        <f>MACD!M42-시그널!M42</f>
        <v>-4.6587293568440798E-4</v>
      </c>
      <c r="N42" s="28">
        <f>외인!N42/10000</f>
        <v>24.245123</v>
      </c>
      <c r="O42" s="35">
        <f>MACD!O42-시그널!O42</f>
        <v>-1.1967655859630951E-3</v>
      </c>
      <c r="P42" s="28">
        <f>외인!P42/10000</f>
        <v>19.816302</v>
      </c>
      <c r="Q42" s="35">
        <f>MACD!Q42-시그널!Q42</f>
        <v>-2.5550487779763876E-4</v>
      </c>
      <c r="R42" s="28">
        <f>외인!R42/10000</f>
        <v>13.17056</v>
      </c>
      <c r="S42" s="35">
        <f>MACD!S42-시그널!S42</f>
        <v>2.3080835045735616E-4</v>
      </c>
      <c r="T42" s="28">
        <f>외인!T42/10000</f>
        <v>0.84736800000000001</v>
      </c>
      <c r="U42" s="35">
        <f>MACD!U42-시그널!U42</f>
        <v>-3.0662130809709686E-4</v>
      </c>
      <c r="V42" s="28">
        <f>외인!V42/10000</f>
        <v>10.531916000000001</v>
      </c>
      <c r="W42" s="35">
        <f>MACD!W42-시그널!W42</f>
        <v>-2.2300942478627314E-4</v>
      </c>
      <c r="X42" s="28">
        <f>외인!X42/10000</f>
        <v>188.20798400000001</v>
      </c>
      <c r="Y42" s="35">
        <f>MACD!Y42-시그널!Y42</f>
        <v>1.0201660568908734E-4</v>
      </c>
      <c r="Z42" s="28">
        <f>외인!Z42/10000</f>
        <v>4.6883400000000002</v>
      </c>
      <c r="AA42" s="35">
        <f>MACD!AA42-시그널!AA42</f>
        <v>1.5015680384066366E-4</v>
      </c>
      <c r="AB42" s="28">
        <f>외인!AB42/10000</f>
        <v>19.981573999999998</v>
      </c>
      <c r="AC42" s="35">
        <f>MACD!AC42-시그널!AC42</f>
        <v>2.4649476910993946E-5</v>
      </c>
      <c r="AD42" s="28">
        <f>외인!AD42/10000</f>
        <v>1.9929419999999998</v>
      </c>
      <c r="AE42" s="35">
        <f>MACD!AE42-시그널!AE42</f>
        <v>-1.1284482355132595E-3</v>
      </c>
      <c r="AF42" s="28">
        <f>외인!AF42/10000</f>
        <v>2.518319</v>
      </c>
      <c r="AG42" s="35">
        <f>MACD!AG42-시그널!AG42</f>
        <v>1.5537827617066269E-4</v>
      </c>
      <c r="AH42" s="28">
        <f>외인!AH42/10000</f>
        <v>21.171392000000001</v>
      </c>
      <c r="AI42" s="35">
        <f>MACD!AI42-시그널!AI42</f>
        <v>-5.8281459161393457E-5</v>
      </c>
      <c r="AJ42" s="28">
        <f>외인!AJ42/10000</f>
        <v>11.409583</v>
      </c>
      <c r="AK42" s="35">
        <f>MACD!AK42-시그널!AK42</f>
        <v>3.4756110112137161E-4</v>
      </c>
      <c r="AL42" s="28">
        <f>외인!AL42/10000</f>
        <v>8.7553440000000009</v>
      </c>
      <c r="AM42" s="35">
        <f>MACD!AM42-시그널!AM42</f>
        <v>-3.8289824192128932E-4</v>
      </c>
      <c r="AN42" s="28">
        <f>외인!AN42/10000</f>
        <v>17.438359999999999</v>
      </c>
      <c r="AO42" s="35">
        <f>MACD!AO42-시그널!AO42</f>
        <v>-1.5172204825928421E-3</v>
      </c>
      <c r="AP42" s="28">
        <f>외인!AP42/10000</f>
        <v>11.349530999999999</v>
      </c>
      <c r="AQ42" s="35">
        <f>MACD!AQ42-시그널!AQ42</f>
        <v>-3.8375462475456843E-4</v>
      </c>
      <c r="AR42" s="28">
        <f>외인!AR42/10000</f>
        <v>2.4106269999999999</v>
      </c>
      <c r="AS42" s="35">
        <f>MACD!AS42-시그널!AS42</f>
        <v>-9.9503486493322042E-4</v>
      </c>
      <c r="AT42" s="28">
        <f>외인!AT42/10000</f>
        <v>7.8450320000000007</v>
      </c>
      <c r="AU42" s="35">
        <f>MACD!AU42-시그널!AU42</f>
        <v>-4.6468359806740194E-4</v>
      </c>
      <c r="AV42" s="28">
        <f>외인!AV42/10000</f>
        <v>4.7870879999999998</v>
      </c>
      <c r="AW42" s="35">
        <f>MACD!AW42-시그널!AW42</f>
        <v>-2.2117372751221504E-4</v>
      </c>
      <c r="AX42" s="28">
        <f>외인!AX42/10000</f>
        <v>5.4874179999999999</v>
      </c>
      <c r="AY42" s="35">
        <f>MACD!AY42-시그널!AY42</f>
        <v>-7.9761689055611942E-4</v>
      </c>
      <c r="AZ42" s="28">
        <f>외인!AZ42/10000</f>
        <v>201.012632</v>
      </c>
      <c r="BA42" s="35">
        <f>MACD!BA42-시그널!BA42</f>
        <v>3.8960307117525306E-5</v>
      </c>
      <c r="BB42" s="28">
        <f>외인!BB42/10000</f>
        <v>9.8059259999999995</v>
      </c>
      <c r="BC42" s="35">
        <f>MACD!BC42-시그널!BC42</f>
        <v>2.3774063501729337E-4</v>
      </c>
      <c r="BD42" s="28">
        <f>외인!BD42/10000</f>
        <v>4.051075</v>
      </c>
      <c r="BE42" s="35">
        <f>MACD!BE42-시그널!BE42</f>
        <v>-1.476774918368483E-4</v>
      </c>
      <c r="BF42" s="28">
        <f>외인!BF42/10000</f>
        <v>0</v>
      </c>
      <c r="BG42" s="35" t="e">
        <f>MACD!BG42-시그널!BG42</f>
        <v>#DIV/0!</v>
      </c>
      <c r="BH42" s="28">
        <f>외인!BH42/10000</f>
        <v>9.1544939999999997</v>
      </c>
      <c r="BI42" s="35">
        <f>MACD!BI42-시그널!BI42</f>
        <v>-3.1733273905797327E-4</v>
      </c>
      <c r="BJ42" s="28">
        <f>외인!BJ42/10000</f>
        <v>11.536795</v>
      </c>
      <c r="BK42" s="35">
        <f>MACD!BK42-시그널!BK42</f>
        <v>-5.5436321487108966E-4</v>
      </c>
      <c r="BL42" s="28">
        <f>외인!BL42/10000</f>
        <v>5.0361339999999997</v>
      </c>
      <c r="BM42" s="35">
        <f>MACD!BM42-시그널!BM42</f>
        <v>-2.0910141239030621E-4</v>
      </c>
      <c r="BN42" s="28">
        <f>외인!BN42/10000</f>
        <v>4.4847859999999997</v>
      </c>
      <c r="BO42" s="35">
        <f>MACD!BO42-시그널!BO42</f>
        <v>-5.232770230810831E-4</v>
      </c>
      <c r="BP42" s="28">
        <f>외인!BP42/10000</f>
        <v>6.4778019999999996</v>
      </c>
      <c r="BQ42" s="35">
        <f>MACD!BQ42-시그널!BQ42</f>
        <v>-4.759205898713234E-4</v>
      </c>
      <c r="BR42" s="28">
        <f>외인!BR42/10000</f>
        <v>24.811420999999999</v>
      </c>
      <c r="BS42" s="35">
        <f>MACD!BS42-시그널!BS42</f>
        <v>-4.0184712014342959E-4</v>
      </c>
      <c r="BT42" s="28">
        <f>외인!BT42/10000</f>
        <v>191.85761599999998</v>
      </c>
      <c r="BU42" s="35">
        <f>MACD!BU42-시그널!BU42</f>
        <v>1.046461003976287E-4</v>
      </c>
      <c r="BV42" s="28">
        <f>외인!BV42/10000</f>
        <v>38.150883</v>
      </c>
      <c r="BW42" s="35">
        <f>MACD!BW42-시그널!BW42</f>
        <v>-7.9258247769261778E-5</v>
      </c>
      <c r="BX42" s="28">
        <f>외인!BX42/10000</f>
        <v>7.6356210000000004</v>
      </c>
      <c r="BY42" s="35">
        <f>MACD!BY42-시그널!BY42</f>
        <v>-5.3074881218716187E-4</v>
      </c>
      <c r="BZ42" s="28">
        <f>외인!BZ42/10000</f>
        <v>26.193704</v>
      </c>
      <c r="CA42" s="35">
        <f>MACD!CA42-시그널!CA42</f>
        <v>-1.1240485456905777E-3</v>
      </c>
      <c r="CB42" s="28">
        <f>외인!CB42/10000</f>
        <v>1.30816</v>
      </c>
      <c r="CC42" s="35">
        <f>MACD!CC42-시그널!CC42</f>
        <v>-4.5111567115282687E-4</v>
      </c>
      <c r="CD42" s="28">
        <f>외인!CD42/10000</f>
        <v>3.4395019999999996</v>
      </c>
      <c r="CE42" s="35">
        <f>MACD!CE42-시그널!CE42</f>
        <v>-1.1088142195486022E-4</v>
      </c>
      <c r="CF42" s="28">
        <f>외인!CF42/10000</f>
        <v>2.3357009999999998</v>
      </c>
      <c r="CG42" s="35">
        <f>MACD!CG42-시그널!CG42</f>
        <v>-8.4349697661071331E-6</v>
      </c>
      <c r="CH42" s="28">
        <f>외인!CH42/10000</f>
        <v>6.6646780000000003</v>
      </c>
      <c r="CI42" s="35">
        <f>MACD!CI42-시그널!CI42</f>
        <v>-1.0055109110186612E-4</v>
      </c>
      <c r="CJ42" s="28">
        <f>외인!CJ42/10000</f>
        <v>39.202415000000002</v>
      </c>
      <c r="CK42" s="35">
        <f>MACD!CK42-시그널!CK42</f>
        <v>-5.1225252522014595E-5</v>
      </c>
      <c r="CL42" s="28">
        <f>외인!CL42/10000</f>
        <v>22.806784</v>
      </c>
      <c r="CM42" s="35">
        <f>MACD!CM42-시그널!CM42</f>
        <v>-3.9903930815509455E-5</v>
      </c>
      <c r="CN42" s="28">
        <f>외인!CN42/10000</f>
        <v>12.298239000000001</v>
      </c>
      <c r="CO42" s="35">
        <f>MACD!CO42-시그널!CO42</f>
        <v>2.1622404161956022E-4</v>
      </c>
      <c r="CP42" s="28">
        <f>외인!CP42/10000</f>
        <v>9.8668710000000015</v>
      </c>
      <c r="CQ42" s="35">
        <f>MACD!CQ42-시그널!CQ42</f>
        <v>2.3523774632664812E-4</v>
      </c>
      <c r="CR42" s="28">
        <f>외인!CR42/10000</f>
        <v>16.465425</v>
      </c>
      <c r="CS42" s="35">
        <f>MACD!CS42-시그널!CS42</f>
        <v>2.2219450081533364E-4</v>
      </c>
      <c r="CT42" s="28">
        <f>외인!CT42/10000</f>
        <v>10.467935000000001</v>
      </c>
      <c r="CU42" s="35">
        <f>MACD!CU42-시그널!CU42</f>
        <v>-1.1734984380257197E-4</v>
      </c>
      <c r="CV42" s="28">
        <f>외인!CV42/10000</f>
        <v>191.85761599999998</v>
      </c>
      <c r="CW42" s="35">
        <f>MACD!CW42-시그널!CW42</f>
        <v>1.046461003976287E-4</v>
      </c>
      <c r="CX42" s="28">
        <f>외인!CX42/10000</f>
        <v>19.670238000000001</v>
      </c>
      <c r="CY42" s="35">
        <f>MACD!CY42-시그널!CY42</f>
        <v>-2.9546640869044648E-4</v>
      </c>
      <c r="CZ42" s="28">
        <f>외인!CZ42/10000</f>
        <v>1.7299689999999999</v>
      </c>
      <c r="DA42" s="35">
        <f>MACD!DA42-시그널!DA42</f>
        <v>-4.8772386897678383E-4</v>
      </c>
      <c r="DB42" s="28">
        <f>외인!DB42/10000</f>
        <v>4.051075</v>
      </c>
      <c r="DC42" s="35">
        <f>MACD!DC42-시그널!DC42</f>
        <v>-1.476774918368483E-4</v>
      </c>
      <c r="DD42" s="28">
        <f>외인!DD42/10000</f>
        <v>0.84736800000000001</v>
      </c>
      <c r="DE42" s="35">
        <f>MACD!DE42-시그널!DE42</f>
        <v>-3.0662130809709686E-4</v>
      </c>
      <c r="DF42" s="28">
        <f>외인!DF42/10000</f>
        <v>5.7273510000000005</v>
      </c>
      <c r="DG42" s="35">
        <f>MACD!DG42-시그널!DG42</f>
        <v>-5.9905940675331461E-4</v>
      </c>
      <c r="DH42" s="28">
        <f>외인!DH42/10000</f>
        <v>2.6206560000000003</v>
      </c>
      <c r="DI42" s="35">
        <f>MACD!DI42-시그널!DI42</f>
        <v>-5.5157005823370012E-5</v>
      </c>
      <c r="DJ42" s="28">
        <f>외인!DJ42/10000</f>
        <v>58.119636999999997</v>
      </c>
      <c r="DK42" s="35">
        <f>MACD!DK42-시그널!DK42</f>
        <v>-2.3077750495058757E-4</v>
      </c>
      <c r="DL42" s="28">
        <f>외인!DL42/10000</f>
        <v>9.7454300000000007</v>
      </c>
      <c r="DM42" s="35">
        <f>MACD!DM42-시그널!DM42</f>
        <v>3.069889787574295E-4</v>
      </c>
      <c r="DN42" s="28">
        <f>외인!DN42/10000</f>
        <v>191.85761599999998</v>
      </c>
      <c r="DO42" s="35">
        <f>MACD!DO42-시그널!DO42</f>
        <v>1.046461003976287E-4</v>
      </c>
      <c r="DP42" s="28">
        <f>외인!DP42/10000</f>
        <v>8.3686490000000013</v>
      </c>
      <c r="DQ42" s="35">
        <f>MACD!DQ42-시그널!DQ42</f>
        <v>9.5635460813425777E-5</v>
      </c>
      <c r="DR42" s="28">
        <f>외인!DR42/10000</f>
        <v>4.0055690000000004</v>
      </c>
      <c r="DS42" s="35">
        <f>MACD!DS42-시그널!DS42</f>
        <v>2.6820897209531161E-5</v>
      </c>
      <c r="DT42" s="28">
        <f>외인!DT42/10000</f>
        <v>13.17056</v>
      </c>
      <c r="DU42" s="35">
        <f>MACD!DU42-시그널!DU42</f>
        <v>2.3080835045735616E-4</v>
      </c>
      <c r="DV42" s="28">
        <f>외인!DV42/10000</f>
        <v>3.2799</v>
      </c>
      <c r="DW42" s="35">
        <f>MACD!DW42-시그널!DW42</f>
        <v>1.9755537114191129E-4</v>
      </c>
      <c r="DX42" s="28">
        <f>외인!DX42/10000</f>
        <v>10.531916000000001</v>
      </c>
      <c r="DY42" s="35">
        <f>MACD!DY42-시그널!DY42</f>
        <v>-2.2300942478627314E-4</v>
      </c>
      <c r="DZ42" s="28">
        <f>외인!DZ42/10000</f>
        <v>0.986819</v>
      </c>
      <c r="EA42" s="35">
        <f>MACD!EA42-시그널!EA42</f>
        <v>3.532232969608029E-4</v>
      </c>
      <c r="EB42" s="28">
        <f>외인!EB42/10000</f>
        <v>1.3438270000000001</v>
      </c>
      <c r="EC42" s="35">
        <f>MACD!EC42-시그널!EC42</f>
        <v>1.9115219693610326E-4</v>
      </c>
      <c r="ED42" s="28">
        <f>외인!ED42/10000</f>
        <v>1.084198</v>
      </c>
      <c r="EE42" s="35">
        <f>MACD!EE42-시그널!EE42</f>
        <v>-2.175652372676919E-4</v>
      </c>
      <c r="EF42" s="28">
        <f>외인!EF42/10000</f>
        <v>25.463957000000001</v>
      </c>
      <c r="EG42" s="35">
        <f>MACD!EG42-시그널!EG42</f>
        <v>-1.9201769328091819E-4</v>
      </c>
      <c r="EH42" s="28">
        <f>외인!EH42/10000</f>
        <v>17.882400000000001</v>
      </c>
      <c r="EI42" s="35">
        <f>MACD!EI42-시그널!EI42</f>
        <v>-1.2353487085089008E-4</v>
      </c>
      <c r="EJ42" s="28">
        <f>외인!EJ42/10000</f>
        <v>9.3044070000000012</v>
      </c>
      <c r="EK42" s="35">
        <f>MACD!EK42-시그널!EK42</f>
        <v>-9.5097277241308728E-5</v>
      </c>
      <c r="EL42" s="28">
        <f>외인!EL42/10000</f>
        <v>3.6906339999999997</v>
      </c>
      <c r="EM42" s="35">
        <f>MACD!EM42-시그널!EM42</f>
        <v>-9.5374350214699863E-5</v>
      </c>
      <c r="EN42" s="28">
        <f>외인!EN42/10000</f>
        <v>4.0055690000000004</v>
      </c>
      <c r="EO42" s="35">
        <f>MACD!EO42-시그널!EO42</f>
        <v>2.6820897209531161E-5</v>
      </c>
      <c r="EP42" s="28">
        <f>외인!EP42/10000</f>
        <v>17.701736</v>
      </c>
      <c r="EQ42" s="35">
        <f>MACD!EQ42-시그널!EQ42</f>
        <v>-3.4831198969301598E-5</v>
      </c>
      <c r="ER42" s="28">
        <f>외인!ER42/10000</f>
        <v>1.442286</v>
      </c>
      <c r="ES42" s="35">
        <f>MACD!ES42-시그널!ES42</f>
        <v>3.9871355742955312E-4</v>
      </c>
      <c r="ET42" s="28">
        <f>외인!ET42/10000</f>
        <v>11.349530999999999</v>
      </c>
      <c r="EU42" s="35">
        <f>MACD!EU42-시그널!EU42</f>
        <v>-3.8375462475456843E-4</v>
      </c>
      <c r="EV42" s="28">
        <f>외인!EV42/10000</f>
        <v>4.6883400000000002</v>
      </c>
      <c r="EW42" s="35">
        <f>MACD!EW42-시그널!EW42</f>
        <v>1.5015680384066366E-4</v>
      </c>
      <c r="EX42" s="28">
        <f>외인!EX42/10000</f>
        <v>5.1785300000000003</v>
      </c>
      <c r="EY42" s="35">
        <f>MACD!EY42-시그널!EY42</f>
        <v>3.1616240994048584E-4</v>
      </c>
    </row>
    <row r="43" spans="1:155">
      <c r="A43" s="27">
        <f>외인!A43</f>
        <v>46094</v>
      </c>
      <c r="B43" s="28">
        <f>외인!B43/10000</f>
        <v>438.66927800000002</v>
      </c>
      <c r="C43" s="35">
        <f>MACD!C43-시그널!C43</f>
        <v>-5.2645807071351896E-5</v>
      </c>
      <c r="D43" s="28">
        <f>외인!D43/10000</f>
        <v>63.450357999999994</v>
      </c>
      <c r="E43" s="35">
        <f>MACD!E43-시그널!E43</f>
        <v>-3.9424223885471937E-5</v>
      </c>
      <c r="F43" s="28">
        <f>외인!F43/10000</f>
        <v>186.46292600000001</v>
      </c>
      <c r="G43" s="35">
        <f>MACD!G43-시그널!G43</f>
        <v>4.9969153237909201E-5</v>
      </c>
      <c r="H43" s="28">
        <f>외인!H43/10000</f>
        <v>26.945160999999999</v>
      </c>
      <c r="I43" s="35">
        <f>MACD!I43-시그널!I43</f>
        <v>-5.9240685862522796E-4</v>
      </c>
      <c r="J43" s="28">
        <f>외인!J43/10000</f>
        <v>3.8979790000000003</v>
      </c>
      <c r="K43" s="35">
        <f>MACD!K43-시그널!K43</f>
        <v>1.3425038058819858E-4</v>
      </c>
      <c r="L43" s="28">
        <f>외인!L43/10000</f>
        <v>24.911764999999999</v>
      </c>
      <c r="M43" s="35">
        <f>MACD!M43-시그널!M43</f>
        <v>-5.846254183002257E-4</v>
      </c>
      <c r="N43" s="28">
        <f>외인!N43/10000</f>
        <v>23.887131</v>
      </c>
      <c r="O43" s="35">
        <f>MACD!O43-시그널!O43</f>
        <v>-1.0720701477317104E-3</v>
      </c>
      <c r="P43" s="28">
        <f>외인!P43/10000</f>
        <v>20.058624999999999</v>
      </c>
      <c r="Q43" s="35">
        <f>MACD!Q43-시그널!Q43</f>
        <v>-3.1493722946435664E-4</v>
      </c>
      <c r="R43" s="28">
        <f>외인!R43/10000</f>
        <v>13.200992999999999</v>
      </c>
      <c r="S43" s="35">
        <f>MACD!S43-시그널!S43</f>
        <v>1.9366935683132669E-4</v>
      </c>
      <c r="T43" s="28">
        <f>외인!T43/10000</f>
        <v>0.83464300000000002</v>
      </c>
      <c r="U43" s="35">
        <f>MACD!U43-시그널!U43</f>
        <v>4.7013527284233466E-5</v>
      </c>
      <c r="V43" s="28">
        <f>외인!V43/10000</f>
        <v>10.458492999999999</v>
      </c>
      <c r="W43" s="35">
        <f>MACD!W43-시그널!W43</f>
        <v>-7.1544041431325072E-4</v>
      </c>
      <c r="X43" s="28">
        <f>외인!X43/10000</f>
        <v>184.01151100000001</v>
      </c>
      <c r="Y43" s="35">
        <f>MACD!Y43-시그널!Y43</f>
        <v>2.0635520518343976E-4</v>
      </c>
      <c r="Z43" s="28">
        <f>외인!Z43/10000</f>
        <v>4.5931499999999996</v>
      </c>
      <c r="AA43" s="35">
        <f>MACD!AA43-시그널!AA43</f>
        <v>1.0187491860173131E-4</v>
      </c>
      <c r="AB43" s="28">
        <f>외인!AB43/10000</f>
        <v>19.696287999999999</v>
      </c>
      <c r="AC43" s="35">
        <f>MACD!AC43-시그널!AC43</f>
        <v>2.0193376887853718E-5</v>
      </c>
      <c r="AD43" s="28">
        <f>외인!AD43/10000</f>
        <v>1.9455009999999999</v>
      </c>
      <c r="AE43" s="35">
        <f>MACD!AE43-시그널!AE43</f>
        <v>-9.3373097860332914E-4</v>
      </c>
      <c r="AF43" s="28">
        <f>외인!AF43/10000</f>
        <v>2.4544589999999999</v>
      </c>
      <c r="AG43" s="35">
        <f>MACD!AG43-시그널!AG43</f>
        <v>2.629205020841022E-4</v>
      </c>
      <c r="AH43" s="28">
        <f>외인!AH43/10000</f>
        <v>20.865171</v>
      </c>
      <c r="AI43" s="35">
        <f>MACD!AI43-시그널!AI43</f>
        <v>-2.8346472740487438E-5</v>
      </c>
      <c r="AJ43" s="28">
        <f>외인!AJ43/10000</f>
        <v>11.655517999999999</v>
      </c>
      <c r="AK43" s="35">
        <f>MACD!AK43-시그널!AK43</f>
        <v>3.6298762248457555E-4</v>
      </c>
      <c r="AL43" s="28">
        <f>외인!AL43/10000</f>
        <v>8.5694580000000009</v>
      </c>
      <c r="AM43" s="35">
        <f>MACD!AM43-시그널!AM43</f>
        <v>-4.6578974147516142E-4</v>
      </c>
      <c r="AN43" s="28">
        <f>외인!AN43/10000</f>
        <v>17.251145000000001</v>
      </c>
      <c r="AO43" s="35">
        <f>MACD!AO43-시그널!AO43</f>
        <v>-1.3214483380625051E-3</v>
      </c>
      <c r="AP43" s="28">
        <f>외인!AP43/10000</f>
        <v>11.326941999999999</v>
      </c>
      <c r="AQ43" s="35">
        <f>MACD!AQ43-시그널!AQ43</f>
        <v>-3.373526401887241E-4</v>
      </c>
      <c r="AR43" s="28">
        <f>외인!AR43/10000</f>
        <v>2.4049549999999997</v>
      </c>
      <c r="AS43" s="35">
        <f>MACD!AS43-시그널!AS43</f>
        <v>-7.9108282489918588E-4</v>
      </c>
      <c r="AT43" s="28">
        <f>외인!AT43/10000</f>
        <v>7.7033469999999999</v>
      </c>
      <c r="AU43" s="35">
        <f>MACD!AU43-시그널!AU43</f>
        <v>-4.44566183415531E-4</v>
      </c>
      <c r="AV43" s="28">
        <f>외인!AV43/10000</f>
        <v>4.7761269999999998</v>
      </c>
      <c r="AW43" s="35">
        <f>MACD!AW43-시그널!AW43</f>
        <v>-2.2590901259276033E-4</v>
      </c>
      <c r="AX43" s="28">
        <f>외인!AX43/10000</f>
        <v>5.7254230000000002</v>
      </c>
      <c r="AY43" s="35">
        <f>MACD!AY43-시그널!AY43</f>
        <v>-6.4037619843286704E-4</v>
      </c>
      <c r="AZ43" s="28">
        <f>외인!AZ43/10000</f>
        <v>196.644533</v>
      </c>
      <c r="BA43" s="35">
        <f>MACD!BA43-시그널!BA43</f>
        <v>1.3583380487432607E-4</v>
      </c>
      <c r="BB43" s="28">
        <f>외인!BB43/10000</f>
        <v>9.6327619999999996</v>
      </c>
      <c r="BC43" s="35">
        <f>MACD!BC43-시그널!BC43</f>
        <v>1.9464629781481765E-4</v>
      </c>
      <c r="BD43" s="28">
        <f>외인!BD43/10000</f>
        <v>4.1370149999999999</v>
      </c>
      <c r="BE43" s="35">
        <f>MACD!BE43-시그널!BE43</f>
        <v>1.9007760035637017E-4</v>
      </c>
      <c r="BF43" s="28">
        <f>외인!BF43/10000</f>
        <v>0</v>
      </c>
      <c r="BG43" s="35" t="e">
        <f>MACD!BG43-시그널!BG43</f>
        <v>#DIV/0!</v>
      </c>
      <c r="BH43" s="28">
        <f>외인!BH43/10000</f>
        <v>8.7575719999999997</v>
      </c>
      <c r="BI43" s="35">
        <f>MACD!BI43-시그널!BI43</f>
        <v>-2.6628114511038589E-4</v>
      </c>
      <c r="BJ43" s="28">
        <f>외인!BJ43/10000</f>
        <v>11.114754</v>
      </c>
      <c r="BK43" s="35">
        <f>MACD!BK43-시그널!BK43</f>
        <v>-7.4381411587213586E-4</v>
      </c>
      <c r="BL43" s="28">
        <f>외인!BL43/10000</f>
        <v>4.9295059999999999</v>
      </c>
      <c r="BM43" s="35">
        <f>MACD!BM43-시그널!BM43</f>
        <v>-1.6792482113945836E-4</v>
      </c>
      <c r="BN43" s="28">
        <f>외인!BN43/10000</f>
        <v>4.383953</v>
      </c>
      <c r="BO43" s="35">
        <f>MACD!BO43-시그널!BO43</f>
        <v>-3.9789302626413395E-4</v>
      </c>
      <c r="BP43" s="28">
        <f>외인!BP43/10000</f>
        <v>6.6827190000000005</v>
      </c>
      <c r="BQ43" s="35">
        <f>MACD!BQ43-시그널!BQ43</f>
        <v>-3.7397877338787324E-4</v>
      </c>
      <c r="BR43" s="28">
        <f>외인!BR43/10000</f>
        <v>24.920710999999997</v>
      </c>
      <c r="BS43" s="35">
        <f>MACD!BS43-시그널!BS43</f>
        <v>-2.9712081455396042E-4</v>
      </c>
      <c r="BT43" s="28">
        <f>외인!BT43/10000</f>
        <v>187.64258100000001</v>
      </c>
      <c r="BU43" s="35">
        <f>MACD!BU43-시그널!BU43</f>
        <v>2.0047593542790059E-4</v>
      </c>
      <c r="BV43" s="28">
        <f>외인!BV43/10000</f>
        <v>37.461649999999999</v>
      </c>
      <c r="BW43" s="35">
        <f>MACD!BW43-시그널!BW43</f>
        <v>-4.0747654268889576E-5</v>
      </c>
      <c r="BX43" s="28">
        <f>외인!BX43/10000</f>
        <v>7.4530960000000004</v>
      </c>
      <c r="BY43" s="35">
        <f>MACD!BY43-시그널!BY43</f>
        <v>-4.2322774168820416E-4</v>
      </c>
      <c r="BZ43" s="28">
        <f>외인!BZ43/10000</f>
        <v>25.820602999999998</v>
      </c>
      <c r="CA43" s="35">
        <f>MACD!CA43-시그널!CA43</f>
        <v>-1.0221960051884937E-3</v>
      </c>
      <c r="CB43" s="28">
        <f>외인!CB43/10000</f>
        <v>1.3070569999999999</v>
      </c>
      <c r="CC43" s="35">
        <f>MACD!CC43-시그널!CC43</f>
        <v>-3.8042490573186416E-4</v>
      </c>
      <c r="CD43" s="28">
        <f>외인!CD43/10000</f>
        <v>3.4794629999999995</v>
      </c>
      <c r="CE43" s="35">
        <f>MACD!CE43-시그널!CE43</f>
        <v>-1.3973158286134614E-4</v>
      </c>
      <c r="CF43" s="28">
        <f>외인!CF43/10000</f>
        <v>2.3298589999999999</v>
      </c>
      <c r="CG43" s="35">
        <f>MACD!CG43-시그널!CG43</f>
        <v>-1.0659469917437096E-4</v>
      </c>
      <c r="CH43" s="28">
        <f>외인!CH43/10000</f>
        <v>6.5726440000000004</v>
      </c>
      <c r="CI43" s="35">
        <f>MACD!CI43-시그널!CI43</f>
        <v>-1.0416225673248692E-4</v>
      </c>
      <c r="CJ43" s="28">
        <f>외인!CJ43/10000</f>
        <v>39.364477000000001</v>
      </c>
      <c r="CK43" s="35">
        <f>MACD!CK43-시그널!CK43</f>
        <v>-1.1616717530093927E-4</v>
      </c>
      <c r="CL43" s="28">
        <f>외인!CL43/10000</f>
        <v>22.501443999999999</v>
      </c>
      <c r="CM43" s="35">
        <f>MACD!CM43-시그널!CM43</f>
        <v>-1.2865911642940154E-5</v>
      </c>
      <c r="CN43" s="28">
        <f>외인!CN43/10000</f>
        <v>12.063905999999999</v>
      </c>
      <c r="CO43" s="35">
        <f>MACD!CO43-시그널!CO43</f>
        <v>1.2635778253378442E-4</v>
      </c>
      <c r="CP43" s="28">
        <f>외인!CP43/10000</f>
        <v>9.6946820000000002</v>
      </c>
      <c r="CQ43" s="35">
        <f>MACD!CQ43-시그널!CQ43</f>
        <v>1.9015603055156299E-4</v>
      </c>
      <c r="CR43" s="28">
        <f>외인!CR43/10000</f>
        <v>16.685410000000001</v>
      </c>
      <c r="CS43" s="35">
        <f>MACD!CS43-시그널!CS43</f>
        <v>1.8991431664623756E-4</v>
      </c>
      <c r="CT43" s="28">
        <f>외인!CT43/10000</f>
        <v>10.422566999999999</v>
      </c>
      <c r="CU43" s="35">
        <f>MACD!CU43-시그널!CU43</f>
        <v>-3.7567518174207881E-4</v>
      </c>
      <c r="CV43" s="28">
        <f>외인!CV43/10000</f>
        <v>187.64258100000001</v>
      </c>
      <c r="CW43" s="35">
        <f>MACD!CW43-시그널!CW43</f>
        <v>2.0047593542790059E-4</v>
      </c>
      <c r="CX43" s="28">
        <f>외인!CX43/10000</f>
        <v>19.105807000000002</v>
      </c>
      <c r="CY43" s="35">
        <f>MACD!CY43-시그널!CY43</f>
        <v>-3.7691975561469384E-4</v>
      </c>
      <c r="CZ43" s="28">
        <f>외인!CZ43/10000</f>
        <v>1.7192769999999999</v>
      </c>
      <c r="DA43" s="35">
        <f>MACD!DA43-시그널!DA43</f>
        <v>-4.8177496544941684E-4</v>
      </c>
      <c r="DB43" s="28">
        <f>외인!DB43/10000</f>
        <v>4.1370149999999999</v>
      </c>
      <c r="DC43" s="35">
        <f>MACD!DC43-시그널!DC43</f>
        <v>1.9007760035637017E-4</v>
      </c>
      <c r="DD43" s="28">
        <f>외인!DD43/10000</f>
        <v>0.83464300000000002</v>
      </c>
      <c r="DE43" s="35">
        <f>MACD!DE43-시그널!DE43</f>
        <v>4.7013527284233466E-5</v>
      </c>
      <c r="DF43" s="28">
        <f>외인!DF43/10000</f>
        <v>5.5974839999999997</v>
      </c>
      <c r="DG43" s="35">
        <f>MACD!DG43-시그널!DG43</f>
        <v>-4.9156758724221584E-4</v>
      </c>
      <c r="DH43" s="28">
        <f>외인!DH43/10000</f>
        <v>2.6573830000000003</v>
      </c>
      <c r="DI43" s="35">
        <f>MACD!DI43-시그널!DI43</f>
        <v>-1.068524116509123E-4</v>
      </c>
      <c r="DJ43" s="28">
        <f>외인!DJ43/10000</f>
        <v>57.234085</v>
      </c>
      <c r="DK43" s="35">
        <f>MACD!DK43-시그널!DK43</f>
        <v>-2.2525426019610363E-4</v>
      </c>
      <c r="DL43" s="28">
        <f>외인!DL43/10000</f>
        <v>9.529299</v>
      </c>
      <c r="DM43" s="35">
        <f>MACD!DM43-시그널!DM43</f>
        <v>1.8893229382780649E-4</v>
      </c>
      <c r="DN43" s="28">
        <f>외인!DN43/10000</f>
        <v>187.64258100000001</v>
      </c>
      <c r="DO43" s="35">
        <f>MACD!DO43-시그널!DO43</f>
        <v>2.0047593542790059E-4</v>
      </c>
      <c r="DP43" s="28">
        <f>외인!DP43/10000</f>
        <v>8.5376580000000004</v>
      </c>
      <c r="DQ43" s="35">
        <f>MACD!DQ43-시그널!DQ43</f>
        <v>-4.198464005376705E-5</v>
      </c>
      <c r="DR43" s="28">
        <f>외인!DR43/10000</f>
        <v>4.0920489999999994</v>
      </c>
      <c r="DS43" s="35">
        <f>MACD!DS43-시그널!DS43</f>
        <v>5.5478612597576913E-5</v>
      </c>
      <c r="DT43" s="28">
        <f>외인!DT43/10000</f>
        <v>13.200992999999999</v>
      </c>
      <c r="DU43" s="35">
        <f>MACD!DU43-시그널!DU43</f>
        <v>1.9366935683132669E-4</v>
      </c>
      <c r="DV43" s="28">
        <f>외인!DV43/10000</f>
        <v>3.469706</v>
      </c>
      <c r="DW43" s="35">
        <f>MACD!DW43-시그널!DW43</f>
        <v>1.8057189576055571E-4</v>
      </c>
      <c r="DX43" s="28">
        <f>외인!DX43/10000</f>
        <v>10.458492999999999</v>
      </c>
      <c r="DY43" s="35">
        <f>MACD!DY43-시그널!DY43</f>
        <v>-7.1544041431325072E-4</v>
      </c>
      <c r="DZ43" s="28">
        <f>외인!DZ43/10000</f>
        <v>0.99736200000000008</v>
      </c>
      <c r="EA43" s="35">
        <f>MACD!EA43-시그널!EA43</f>
        <v>2.1859005679336109E-4</v>
      </c>
      <c r="EB43" s="28">
        <f>외인!EB43/10000</f>
        <v>1.3563889999999998</v>
      </c>
      <c r="EC43" s="35">
        <f>MACD!EC43-시그널!EC43</f>
        <v>1.0256099158340438E-4</v>
      </c>
      <c r="ED43" s="28">
        <f>외인!ED43/10000</f>
        <v>1.072363</v>
      </c>
      <c r="EE43" s="35">
        <f>MACD!EE43-시그널!EE43</f>
        <v>-5.99514028395698E-4</v>
      </c>
      <c r="EF43" s="28">
        <f>외인!EF43/10000</f>
        <v>25.502216000000001</v>
      </c>
      <c r="EG43" s="35">
        <f>MACD!EG43-시그널!EG43</f>
        <v>-2.0680025766573135E-4</v>
      </c>
      <c r="EH43" s="28">
        <f>외인!EH43/10000</f>
        <v>17.422232000000001</v>
      </c>
      <c r="EI43" s="35">
        <f>MACD!EI43-시그널!EI43</f>
        <v>-1.236870236040692E-4</v>
      </c>
      <c r="EJ43" s="28">
        <f>외인!EJ43/10000</f>
        <v>9.2801989999999996</v>
      </c>
      <c r="EK43" s="35">
        <f>MACD!EK43-시그널!EK43</f>
        <v>-8.4577034185714115E-5</v>
      </c>
      <c r="EL43" s="28">
        <f>외인!EL43/10000</f>
        <v>3.729158</v>
      </c>
      <c r="EM43" s="35">
        <f>MACD!EM43-시그널!EM43</f>
        <v>-1.2654191254219869E-4</v>
      </c>
      <c r="EN43" s="28">
        <f>외인!EN43/10000</f>
        <v>4.0920489999999994</v>
      </c>
      <c r="EO43" s="35">
        <f>MACD!EO43-시그널!EO43</f>
        <v>5.5478612597576913E-5</v>
      </c>
      <c r="EP43" s="28">
        <f>외인!EP43/10000</f>
        <v>17.580558</v>
      </c>
      <c r="EQ43" s="35">
        <f>MACD!EQ43-시그널!EQ43</f>
        <v>6.1416920946249961E-5</v>
      </c>
      <c r="ER43" s="28">
        <f>외인!ER43/10000</f>
        <v>1.477114</v>
      </c>
      <c r="ES43" s="35">
        <f>MACD!ES43-시그널!ES43</f>
        <v>6.8872280814230287E-4</v>
      </c>
      <c r="ET43" s="28">
        <f>외인!ET43/10000</f>
        <v>11.326941999999999</v>
      </c>
      <c r="EU43" s="35">
        <f>MACD!EU43-시그널!EU43</f>
        <v>-3.373526401887241E-4</v>
      </c>
      <c r="EV43" s="28">
        <f>외인!EV43/10000</f>
        <v>4.5931499999999996</v>
      </c>
      <c r="EW43" s="35">
        <f>MACD!EW43-시그널!EW43</f>
        <v>1.0187491860173131E-4</v>
      </c>
      <c r="EX43" s="28">
        <f>외인!EX43/10000</f>
        <v>5.1015329999999999</v>
      </c>
      <c r="EY43" s="35">
        <f>MACD!EY43-시그널!EY43</f>
        <v>2.7283802219233637E-4</v>
      </c>
    </row>
    <row r="44" spans="1:155">
      <c r="A44" s="27">
        <f>외인!A44</f>
        <v>46097</v>
      </c>
      <c r="B44" s="28">
        <f>외인!B44/10000</f>
        <v>443.64742699999994</v>
      </c>
      <c r="C44" s="35">
        <f>MACD!C44-시그널!C44</f>
        <v>5.861416454111865E-5</v>
      </c>
      <c r="D44" s="28">
        <f>외인!D44/10000</f>
        <v>62.722145999999995</v>
      </c>
      <c r="E44" s="35">
        <f>MACD!E44-시그널!E44</f>
        <v>-1.8371218499716249E-4</v>
      </c>
      <c r="F44" s="28">
        <f>외인!F44/10000</f>
        <v>188.75040000000001</v>
      </c>
      <c r="G44" s="35">
        <f>MACD!G44-시그널!G44</f>
        <v>1.7478011564827365E-4</v>
      </c>
      <c r="H44" s="28">
        <f>외인!H44/10000</f>
        <v>26.560407000000001</v>
      </c>
      <c r="I44" s="35">
        <f>MACD!I44-시그널!I44</f>
        <v>-6.1172093112834918E-4</v>
      </c>
      <c r="J44" s="28">
        <f>외인!J44/10000</f>
        <v>3.776097</v>
      </c>
      <c r="K44" s="35">
        <f>MACD!K44-시그널!K44</f>
        <v>3.3036535068709568E-5</v>
      </c>
      <c r="L44" s="28">
        <f>외인!L44/10000</f>
        <v>24.56682</v>
      </c>
      <c r="M44" s="35">
        <f>MACD!M44-시그널!M44</f>
        <v>-5.8508035123113768E-4</v>
      </c>
      <c r="N44" s="28">
        <f>외인!N44/10000</f>
        <v>23.515022000000002</v>
      </c>
      <c r="O44" s="35">
        <f>MACD!O44-시그널!O44</f>
        <v>-9.7126967847590141E-4</v>
      </c>
      <c r="P44" s="28">
        <f>외인!P44/10000</f>
        <v>19.754535999999998</v>
      </c>
      <c r="Q44" s="35">
        <f>MACD!Q44-시그널!Q44</f>
        <v>-3.6986317136172202E-4</v>
      </c>
      <c r="R44" s="28">
        <f>외인!R44/10000</f>
        <v>13.068811999999999</v>
      </c>
      <c r="S44" s="35">
        <f>MACD!S44-시그널!S44</f>
        <v>1.1528315160899867E-4</v>
      </c>
      <c r="T44" s="28">
        <f>외인!T44/10000</f>
        <v>0.821608</v>
      </c>
      <c r="U44" s="35">
        <f>MACD!U44-시그널!U44</f>
        <v>2.7596996441951998E-4</v>
      </c>
      <c r="V44" s="28">
        <f>외인!V44/10000</f>
        <v>10.649414</v>
      </c>
      <c r="W44" s="35">
        <f>MACD!W44-시그널!W44</f>
        <v>-8.0312471784008566E-4</v>
      </c>
      <c r="X44" s="28">
        <f>외인!X44/10000</f>
        <v>191.76534699999999</v>
      </c>
      <c r="Y44" s="35">
        <f>MACD!Y44-시그널!Y44</f>
        <v>4.1611645236385299E-4</v>
      </c>
      <c r="Z44" s="28">
        <f>외인!Z44/10000</f>
        <v>4.5265440000000003</v>
      </c>
      <c r="AA44" s="35">
        <f>MACD!AA44-시그널!AA44</f>
        <v>5.869409989826531E-5</v>
      </c>
      <c r="AB44" s="28">
        <f>외인!AB44/10000</f>
        <v>19.565572</v>
      </c>
      <c r="AC44" s="35">
        <f>MACD!AC44-시그널!AC44</f>
        <v>6.7696092867053467E-6</v>
      </c>
      <c r="AD44" s="28">
        <f>외인!AD44/10000</f>
        <v>1.9609830000000001</v>
      </c>
      <c r="AE44" s="35">
        <f>MACD!AE44-시그널!AE44</f>
        <v>-5.3061543758922605E-4</v>
      </c>
      <c r="AF44" s="28">
        <f>외인!AF44/10000</f>
        <v>2.4755470000000002</v>
      </c>
      <c r="AG44" s="35">
        <f>MACD!AG44-시그널!AG44</f>
        <v>1.9253210000090754E-4</v>
      </c>
      <c r="AH44" s="28">
        <f>외인!AH44/10000</f>
        <v>20.295282999999998</v>
      </c>
      <c r="AI44" s="35">
        <f>MACD!AI44-시그널!AI44</f>
        <v>-8.6891236793745059E-5</v>
      </c>
      <c r="AJ44" s="28">
        <f>외인!AJ44/10000</f>
        <v>11.432764000000001</v>
      </c>
      <c r="AK44" s="35">
        <f>MACD!AK44-시그널!AK44</f>
        <v>2.6650726267135323E-4</v>
      </c>
      <c r="AL44" s="28">
        <f>외인!AL44/10000</f>
        <v>8.4935799999999997</v>
      </c>
      <c r="AM44" s="35">
        <f>MACD!AM44-시그널!AM44</f>
        <v>-5.0924876868622547E-4</v>
      </c>
      <c r="AN44" s="28">
        <f>외인!AN44/10000</f>
        <v>16.932373999999999</v>
      </c>
      <c r="AO44" s="35">
        <f>MACD!AO44-시그널!AO44</f>
        <v>-1.1732726505786987E-3</v>
      </c>
      <c r="AP44" s="28">
        <f>외인!AP44/10000</f>
        <v>11.125866</v>
      </c>
      <c r="AQ44" s="35">
        <f>MACD!AQ44-시그널!AQ44</f>
        <v>-3.1170081157113531E-4</v>
      </c>
      <c r="AR44" s="28">
        <f>외인!AR44/10000</f>
        <v>2.423546</v>
      </c>
      <c r="AS44" s="35">
        <f>MACD!AS44-시그널!AS44</f>
        <v>-4.4154831650788993E-4</v>
      </c>
      <c r="AT44" s="28">
        <f>외인!AT44/10000</f>
        <v>7.733136</v>
      </c>
      <c r="AU44" s="35">
        <f>MACD!AU44-시그널!AU44</f>
        <v>-4.1249962993742317E-4</v>
      </c>
      <c r="AV44" s="28">
        <f>외인!AV44/10000</f>
        <v>4.6744570000000003</v>
      </c>
      <c r="AW44" s="35">
        <f>MACD!AW44-시그널!AW44</f>
        <v>-2.7226962129064231E-4</v>
      </c>
      <c r="AX44" s="28">
        <f>외인!AX44/10000</f>
        <v>5.5413639999999997</v>
      </c>
      <c r="AY44" s="35">
        <f>MACD!AY44-시그널!AY44</f>
        <v>-5.7168563052228363E-4</v>
      </c>
      <c r="AZ44" s="28">
        <f>외인!AZ44/10000</f>
        <v>204.36019299999998</v>
      </c>
      <c r="BA44" s="35">
        <f>MACD!BA44-시그널!BA44</f>
        <v>3.352337323962271E-4</v>
      </c>
      <c r="BB44" s="28">
        <f>외인!BB44/10000</f>
        <v>9.55654</v>
      </c>
      <c r="BC44" s="35">
        <f>MACD!BC44-시그널!BC44</f>
        <v>1.4750498122598964E-4</v>
      </c>
      <c r="BD44" s="28">
        <f>외인!BD44/10000</f>
        <v>4.0199639999999999</v>
      </c>
      <c r="BE44" s="35">
        <f>MACD!BE44-시그널!BE44</f>
        <v>4.3963739176772166E-4</v>
      </c>
      <c r="BF44" s="28">
        <f>외인!BF44/10000</f>
        <v>0</v>
      </c>
      <c r="BG44" s="35" t="e">
        <f>MACD!BG44-시그널!BG44</f>
        <v>#DIV/0!</v>
      </c>
      <c r="BH44" s="28">
        <f>외인!BH44/10000</f>
        <v>8.5755669999999995</v>
      </c>
      <c r="BI44" s="35">
        <f>MACD!BI44-시그널!BI44</f>
        <v>-1.8512774388815246E-4</v>
      </c>
      <c r="BJ44" s="28">
        <f>외인!BJ44/10000</f>
        <v>10.923195</v>
      </c>
      <c r="BK44" s="35">
        <f>MACD!BK44-시그널!BK44</f>
        <v>-7.8898877696928146E-4</v>
      </c>
      <c r="BL44" s="28">
        <f>외인!BL44/10000</f>
        <v>4.8580160000000001</v>
      </c>
      <c r="BM44" s="35">
        <f>MACD!BM44-시그널!BM44</f>
        <v>-9.9650358026339217E-5</v>
      </c>
      <c r="BN44" s="28">
        <f>외인!BN44/10000</f>
        <v>4.3113779999999995</v>
      </c>
      <c r="BO44" s="35">
        <f>MACD!BO44-시그널!BO44</f>
        <v>-2.9725173070674783E-4</v>
      </c>
      <c r="BP44" s="28">
        <f>외인!BP44/10000</f>
        <v>6.515218</v>
      </c>
      <c r="BQ44" s="35">
        <f>MACD!BQ44-시그널!BQ44</f>
        <v>-3.433112824297738E-4</v>
      </c>
      <c r="BR44" s="28">
        <f>외인!BR44/10000</f>
        <v>24.430717999999999</v>
      </c>
      <c r="BS44" s="35">
        <f>MACD!BS44-시그널!BS44</f>
        <v>-1.9541634023224821E-4</v>
      </c>
      <c r="BT44" s="28">
        <f>외인!BT44/10000</f>
        <v>195.43949799999999</v>
      </c>
      <c r="BU44" s="35">
        <f>MACD!BU44-시그널!BU44</f>
        <v>4.0446199288368743E-4</v>
      </c>
      <c r="BV44" s="28">
        <f>외인!BV44/10000</f>
        <v>37.702477999999999</v>
      </c>
      <c r="BW44" s="35">
        <f>MACD!BW44-시그널!BW44</f>
        <v>4.1520966751929916E-5</v>
      </c>
      <c r="BX44" s="28">
        <f>외인!BX44/10000</f>
        <v>7.4444249999999998</v>
      </c>
      <c r="BY44" s="35">
        <f>MACD!BY44-시그널!BY44</f>
        <v>-3.3185485878411177E-4</v>
      </c>
      <c r="BZ44" s="28">
        <f>외인!BZ44/10000</f>
        <v>25.425954000000001</v>
      </c>
      <c r="CA44" s="35">
        <f>MACD!CA44-시그널!CA44</f>
        <v>-9.382270211046042E-4</v>
      </c>
      <c r="CB44" s="28">
        <f>외인!CB44/10000</f>
        <v>1.3096989999999999</v>
      </c>
      <c r="CC44" s="35">
        <f>MACD!CC44-시그널!CC44</f>
        <v>-3.3809250681519801E-4</v>
      </c>
      <c r="CD44" s="28">
        <f>외인!CD44/10000</f>
        <v>3.410075</v>
      </c>
      <c r="CE44" s="35">
        <f>MACD!CE44-시그널!CE44</f>
        <v>-2.731627948338942E-4</v>
      </c>
      <c r="CF44" s="28">
        <f>외인!CF44/10000</f>
        <v>2.3792709999999997</v>
      </c>
      <c r="CG44" s="35">
        <f>MACD!CG44-시그널!CG44</f>
        <v>-1.6406368216961593E-4</v>
      </c>
      <c r="CH44" s="28">
        <f>외인!CH44/10000</f>
        <v>6.4659879999999994</v>
      </c>
      <c r="CI44" s="35">
        <f>MACD!CI44-시그널!CI44</f>
        <v>-1.4461308434296266E-4</v>
      </c>
      <c r="CJ44" s="28">
        <f>외인!CJ44/10000</f>
        <v>38.683956999999999</v>
      </c>
      <c r="CK44" s="35">
        <f>MACD!CK44-시그널!CK44</f>
        <v>-2.033153579539509E-4</v>
      </c>
      <c r="CL44" s="28">
        <f>외인!CL44/10000</f>
        <v>22.344929</v>
      </c>
      <c r="CM44" s="35">
        <f>MACD!CM44-시그널!CM44</f>
        <v>-1.4881290175856876E-6</v>
      </c>
      <c r="CN44" s="28">
        <f>외인!CN44/10000</f>
        <v>12.127535999999999</v>
      </c>
      <c r="CO44" s="35">
        <f>MACD!CO44-시그널!CO44</f>
        <v>5.5423135712798178E-5</v>
      </c>
      <c r="CP44" s="28">
        <f>외인!CP44/10000</f>
        <v>9.6177050000000008</v>
      </c>
      <c r="CQ44" s="35">
        <f>MACD!CQ44-시그널!CQ44</f>
        <v>1.4153378605826275E-4</v>
      </c>
      <c r="CR44" s="28">
        <f>외인!CR44/10000</f>
        <v>16.495462</v>
      </c>
      <c r="CS44" s="35">
        <f>MACD!CS44-시그널!CS44</f>
        <v>1.0544388746437097E-4</v>
      </c>
      <c r="CT44" s="28">
        <f>외인!CT44/10000</f>
        <v>10.471537</v>
      </c>
      <c r="CU44" s="35">
        <f>MACD!CU44-시그널!CU44</f>
        <v>-4.2609285797863246E-4</v>
      </c>
      <c r="CV44" s="28">
        <f>외인!CV44/10000</f>
        <v>195.43949799999999</v>
      </c>
      <c r="CW44" s="35">
        <f>MACD!CW44-시그널!CW44</f>
        <v>4.0446199288368743E-4</v>
      </c>
      <c r="CX44" s="28">
        <f>외인!CX44/10000</f>
        <v>18.872056000000001</v>
      </c>
      <c r="CY44" s="35">
        <f>MACD!CY44-시그널!CY44</f>
        <v>-3.8825908388001791E-4</v>
      </c>
      <c r="CZ44" s="28">
        <f>외인!CZ44/10000</f>
        <v>1.7080409999999999</v>
      </c>
      <c r="DA44" s="35">
        <f>MACD!DA44-시그널!DA44</f>
        <v>-4.0789030445586281E-4</v>
      </c>
      <c r="DB44" s="28">
        <f>외인!DB44/10000</f>
        <v>4.0199639999999999</v>
      </c>
      <c r="DC44" s="35">
        <f>MACD!DC44-시그널!DC44</f>
        <v>4.3963739176772166E-4</v>
      </c>
      <c r="DD44" s="28">
        <f>외인!DD44/10000</f>
        <v>0.821608</v>
      </c>
      <c r="DE44" s="35">
        <f>MACD!DE44-시그널!DE44</f>
        <v>2.7596996441951998E-4</v>
      </c>
      <c r="DF44" s="28">
        <f>외인!DF44/10000</f>
        <v>5.593553</v>
      </c>
      <c r="DG44" s="35">
        <f>MACD!DG44-시그널!DG44</f>
        <v>-3.9238787741933614E-4</v>
      </c>
      <c r="DH44" s="28">
        <f>외인!DH44/10000</f>
        <v>2.5936470000000003</v>
      </c>
      <c r="DI44" s="35">
        <f>MACD!DI44-시그널!DI44</f>
        <v>-2.9070784425797762E-4</v>
      </c>
      <c r="DJ44" s="28">
        <f>외인!DJ44/10000</f>
        <v>56.038179000000007</v>
      </c>
      <c r="DK44" s="35">
        <f>MACD!DK44-시그널!DK44</f>
        <v>-2.0460118012715446E-4</v>
      </c>
      <c r="DL44" s="28">
        <f>외인!DL44/10000</f>
        <v>9.6346740000000004</v>
      </c>
      <c r="DM44" s="35">
        <f>MACD!DM44-시그널!DM44</f>
        <v>1.0124319107200814E-4</v>
      </c>
      <c r="DN44" s="28">
        <f>외인!DN44/10000</f>
        <v>195.43949799999999</v>
      </c>
      <c r="DO44" s="35">
        <f>MACD!DO44-시그널!DO44</f>
        <v>4.0446199288368743E-4</v>
      </c>
      <c r="DP44" s="28">
        <f>외인!DP44/10000</f>
        <v>8.4456860000000002</v>
      </c>
      <c r="DQ44" s="35">
        <f>MACD!DQ44-시그널!DQ44</f>
        <v>-1.5323719753487178E-4</v>
      </c>
      <c r="DR44" s="28">
        <f>외인!DR44/10000</f>
        <v>3.975419</v>
      </c>
      <c r="DS44" s="35">
        <f>MACD!DS44-시그널!DS44</f>
        <v>1.6393718478553091E-5</v>
      </c>
      <c r="DT44" s="28">
        <f>외인!DT44/10000</f>
        <v>13.068811999999999</v>
      </c>
      <c r="DU44" s="35">
        <f>MACD!DU44-시그널!DU44</f>
        <v>1.1528315160899867E-4</v>
      </c>
      <c r="DV44" s="28">
        <f>외인!DV44/10000</f>
        <v>3.410882</v>
      </c>
      <c r="DW44" s="35">
        <f>MACD!DW44-시그널!DW44</f>
        <v>7.0114321695179636E-5</v>
      </c>
      <c r="DX44" s="28">
        <f>외인!DX44/10000</f>
        <v>10.649414</v>
      </c>
      <c r="DY44" s="35">
        <f>MACD!DY44-시그널!DY44</f>
        <v>-8.0312471784008566E-4</v>
      </c>
      <c r="DZ44" s="28">
        <f>외인!DZ44/10000</f>
        <v>0.95594500000000004</v>
      </c>
      <c r="EA44" s="35">
        <f>MACD!EA44-시그널!EA44</f>
        <v>3.7670979572176043E-5</v>
      </c>
      <c r="EB44" s="28">
        <f>외인!EB44/10000</f>
        <v>1.3392549999999999</v>
      </c>
      <c r="EC44" s="35">
        <f>MACD!EC44-시그널!EC44</f>
        <v>3.2473507187222219E-5</v>
      </c>
      <c r="ED44" s="28">
        <f>외인!ED44/10000</f>
        <v>1.048511</v>
      </c>
      <c r="EE44" s="35">
        <f>MACD!EE44-시그널!EE44</f>
        <v>-8.9529367180818126E-4</v>
      </c>
      <c r="EF44" s="28">
        <f>외인!EF44/10000</f>
        <v>24.981694000000001</v>
      </c>
      <c r="EG44" s="35">
        <f>MACD!EG44-시그널!EG44</f>
        <v>-2.7235374430143898E-4</v>
      </c>
      <c r="EH44" s="28">
        <f>외인!EH44/10000</f>
        <v>17.774357000000002</v>
      </c>
      <c r="EI44" s="35">
        <f>MACD!EI44-시그널!EI44</f>
        <v>-1.0806554723719476E-4</v>
      </c>
      <c r="EJ44" s="28">
        <f>외인!EJ44/10000</f>
        <v>9.1135649999999995</v>
      </c>
      <c r="EK44" s="35">
        <f>MACD!EK44-시그널!EK44</f>
        <v>-1.255877680621997E-4</v>
      </c>
      <c r="EL44" s="28">
        <f>외인!EL44/10000</f>
        <v>3.6584519999999996</v>
      </c>
      <c r="EM44" s="35">
        <f>MACD!EM44-시그널!EM44</f>
        <v>-2.5523727231558085E-4</v>
      </c>
      <c r="EN44" s="28">
        <f>외인!EN44/10000</f>
        <v>3.975419</v>
      </c>
      <c r="EO44" s="35">
        <f>MACD!EO44-시그널!EO44</f>
        <v>1.6393718478553091E-5</v>
      </c>
      <c r="EP44" s="28">
        <f>외인!EP44/10000</f>
        <v>17.465966000000002</v>
      </c>
      <c r="EQ44" s="35">
        <f>MACD!EQ44-시그널!EQ44</f>
        <v>2.3428512199995667E-4</v>
      </c>
      <c r="ER44" s="28">
        <f>외인!ER44/10000</f>
        <v>1.4614879999999999</v>
      </c>
      <c r="ES44" s="35">
        <f>MACD!ES44-시그널!ES44</f>
        <v>4.6880729826143499E-4</v>
      </c>
      <c r="ET44" s="28">
        <f>외인!ET44/10000</f>
        <v>11.125866</v>
      </c>
      <c r="EU44" s="35">
        <f>MACD!EU44-시그널!EU44</f>
        <v>-3.1170081157113531E-4</v>
      </c>
      <c r="EV44" s="28">
        <f>외인!EV44/10000</f>
        <v>4.5265440000000003</v>
      </c>
      <c r="EW44" s="35">
        <f>MACD!EW44-시그널!EW44</f>
        <v>5.869409989826531E-5</v>
      </c>
      <c r="EX44" s="28">
        <f>외인!EX44/10000</f>
        <v>5.0911610000000005</v>
      </c>
      <c r="EY44" s="35">
        <f>MACD!EY44-시그널!EY44</f>
        <v>2.1807906733691513E-4</v>
      </c>
    </row>
    <row r="45" spans="1:155">
      <c r="A45" s="27">
        <f>외인!A45</f>
        <v>46098</v>
      </c>
      <c r="B45" s="28">
        <f>외인!B45/10000</f>
        <v>450.80595800000003</v>
      </c>
      <c r="C45" s="35">
        <f>MACD!C45-시그널!C45</f>
        <v>1.1021745161814514E-4</v>
      </c>
      <c r="D45" s="28">
        <f>외인!D45/10000</f>
        <v>62.644413</v>
      </c>
      <c r="E45" s="35">
        <f>MACD!E45-시그널!E45</f>
        <v>-2.6118793357689956E-4</v>
      </c>
      <c r="F45" s="28">
        <f>외인!F45/10000</f>
        <v>193.484453</v>
      </c>
      <c r="G45" s="35">
        <f>MACD!G45-시그널!G45</f>
        <v>2.3759594974664705E-4</v>
      </c>
      <c r="H45" s="28">
        <f>외인!H45/10000</f>
        <v>27.341867999999998</v>
      </c>
      <c r="I45" s="35">
        <f>MACD!I45-시그널!I45</f>
        <v>-4.9201876705392677E-4</v>
      </c>
      <c r="J45" s="28">
        <f>외인!J45/10000</f>
        <v>3.9340999999999999</v>
      </c>
      <c r="K45" s="35">
        <f>MACD!K45-시그널!K45</f>
        <v>9.9383186682581049E-5</v>
      </c>
      <c r="L45" s="28">
        <f>외인!L45/10000</f>
        <v>25.311955999999999</v>
      </c>
      <c r="M45" s="35">
        <f>MACD!M45-시그널!M45</f>
        <v>-4.6436686118688495E-4</v>
      </c>
      <c r="N45" s="28">
        <f>외인!N45/10000</f>
        <v>24.266985999999999</v>
      </c>
      <c r="O45" s="35">
        <f>MACD!O45-시그널!O45</f>
        <v>-8.1187966266051527E-4</v>
      </c>
      <c r="P45" s="28">
        <f>외인!P45/10000</f>
        <v>20.114373000000001</v>
      </c>
      <c r="Q45" s="35">
        <f>MACD!Q45-시그널!Q45</f>
        <v>-3.0902519363730616E-4</v>
      </c>
      <c r="R45" s="28">
        <f>외인!R45/10000</f>
        <v>13.313997000000001</v>
      </c>
      <c r="S45" s="35">
        <f>MACD!S45-시그널!S45</f>
        <v>1.2016350482317302E-4</v>
      </c>
      <c r="T45" s="28">
        <f>외인!T45/10000</f>
        <v>0.826685</v>
      </c>
      <c r="U45" s="35">
        <f>MACD!U45-시그널!U45</f>
        <v>5.2375852415815442E-4</v>
      </c>
      <c r="V45" s="28">
        <f>외인!V45/10000</f>
        <v>10.507257000000001</v>
      </c>
      <c r="W45" s="35">
        <f>MACD!W45-시그널!W45</f>
        <v>-8.0492781651420866E-4</v>
      </c>
      <c r="X45" s="28">
        <f>외인!X45/10000</f>
        <v>194.41668300000001</v>
      </c>
      <c r="Y45" s="35">
        <f>MACD!Y45-시그널!Y45</f>
        <v>4.6695122723213345E-4</v>
      </c>
      <c r="Z45" s="28">
        <f>외인!Z45/10000</f>
        <v>4.6258910000000002</v>
      </c>
      <c r="AA45" s="35">
        <f>MACD!AA45-시그널!AA45</f>
        <v>4.6176400685933529E-5</v>
      </c>
      <c r="AB45" s="28">
        <f>외인!AB45/10000</f>
        <v>19.837603000000001</v>
      </c>
      <c r="AC45" s="35">
        <f>MACD!AC45-시그널!AC45</f>
        <v>1.6426681496796707E-5</v>
      </c>
      <c r="AD45" s="28">
        <f>외인!AD45/10000</f>
        <v>1.9786999999999999</v>
      </c>
      <c r="AE45" s="35">
        <f>MACD!AE45-시그널!AE45</f>
        <v>-3.3464377637734168E-4</v>
      </c>
      <c r="AF45" s="28">
        <f>외인!AF45/10000</f>
        <v>2.471536</v>
      </c>
      <c r="AG45" s="35">
        <f>MACD!AG45-시그널!AG45</f>
        <v>7.988541653584241E-5</v>
      </c>
      <c r="AH45" s="28">
        <f>외인!AH45/10000</f>
        <v>20.580035000000002</v>
      </c>
      <c r="AI45" s="35">
        <f>MACD!AI45-시그널!AI45</f>
        <v>-6.7750699302765753E-5</v>
      </c>
      <c r="AJ45" s="28">
        <f>외인!AJ45/10000</f>
        <v>11.618935</v>
      </c>
      <c r="AK45" s="35">
        <f>MACD!AK45-시그널!AK45</f>
        <v>2.8522320865406606E-4</v>
      </c>
      <c r="AL45" s="28">
        <f>외인!AL45/10000</f>
        <v>8.7105610000000002</v>
      </c>
      <c r="AM45" s="35">
        <f>MACD!AM45-시그널!AM45</f>
        <v>-5.0536945786655249E-4</v>
      </c>
      <c r="AN45" s="28">
        <f>외인!AN45/10000</f>
        <v>17.468743</v>
      </c>
      <c r="AO45" s="35">
        <f>MACD!AO45-시그널!AO45</f>
        <v>-9.6879171207682468E-4</v>
      </c>
      <c r="AP45" s="28">
        <f>외인!AP45/10000</f>
        <v>11.324902999999999</v>
      </c>
      <c r="AQ45" s="35">
        <f>MACD!AQ45-시그널!AQ45</f>
        <v>-2.6231100073984535E-4</v>
      </c>
      <c r="AR45" s="28">
        <f>외인!AR45/10000</f>
        <v>2.4533779999999998</v>
      </c>
      <c r="AS45" s="35">
        <f>MACD!AS45-시그널!AS45</f>
        <v>-2.2238398692868205E-4</v>
      </c>
      <c r="AT45" s="28">
        <f>외인!AT45/10000</f>
        <v>7.8198829999999999</v>
      </c>
      <c r="AU45" s="35">
        <f>MACD!AU45-시그널!AU45</f>
        <v>-3.2434374632226088E-4</v>
      </c>
      <c r="AV45" s="28">
        <f>외인!AV45/10000</f>
        <v>4.6940200000000001</v>
      </c>
      <c r="AW45" s="35">
        <f>MACD!AW45-시그널!AW45</f>
        <v>-1.9389074701200385E-4</v>
      </c>
      <c r="AX45" s="28">
        <f>외인!AX45/10000</f>
        <v>5.5672069999999998</v>
      </c>
      <c r="AY45" s="35">
        <f>MACD!AY45-시그널!AY45</f>
        <v>-4.8210895149307592E-4</v>
      </c>
      <c r="AZ45" s="28">
        <f>외인!AZ45/10000</f>
        <v>207.467063</v>
      </c>
      <c r="BA45" s="35">
        <f>MACD!BA45-시그널!BA45</f>
        <v>3.9193812169044753E-4</v>
      </c>
      <c r="BB45" s="28">
        <f>외인!BB45/10000</f>
        <v>9.7710799999999995</v>
      </c>
      <c r="BC45" s="35">
        <f>MACD!BC45-시그널!BC45</f>
        <v>1.2244317961272887E-4</v>
      </c>
      <c r="BD45" s="28">
        <f>외인!BD45/10000</f>
        <v>4.0950550000000003</v>
      </c>
      <c r="BE45" s="35">
        <f>MACD!BE45-시그널!BE45</f>
        <v>5.5506666794925103E-4</v>
      </c>
      <c r="BF45" s="28">
        <f>외인!BF45/10000</f>
        <v>0</v>
      </c>
      <c r="BG45" s="35" t="e">
        <f>MACD!BG45-시그널!BG45</f>
        <v>#DIV/0!</v>
      </c>
      <c r="BH45" s="28">
        <f>외인!BH45/10000</f>
        <v>8.7814479999999993</v>
      </c>
      <c r="BI45" s="35">
        <f>MACD!BI45-시그널!BI45</f>
        <v>-3.2727369121581581E-5</v>
      </c>
      <c r="BJ45" s="28">
        <f>외인!BJ45/10000</f>
        <v>11.188847000000001</v>
      </c>
      <c r="BK45" s="35">
        <f>MACD!BK45-시그널!BK45</f>
        <v>-6.8198116496282629E-4</v>
      </c>
      <c r="BL45" s="28">
        <f>외인!BL45/10000</f>
        <v>4.8933550000000006</v>
      </c>
      <c r="BM45" s="35">
        <f>MACD!BM45-시그널!BM45</f>
        <v>-3.2281389710075298E-5</v>
      </c>
      <c r="BN45" s="28">
        <f>외인!BN45/10000</f>
        <v>4.4082300000000005</v>
      </c>
      <c r="BO45" s="35">
        <f>MACD!BO45-시그널!BO45</f>
        <v>-1.1989929306185356E-4</v>
      </c>
      <c r="BP45" s="28">
        <f>외인!BP45/10000</f>
        <v>6.5591960000000009</v>
      </c>
      <c r="BQ45" s="35">
        <f>MACD!BQ45-시그널!BQ45</f>
        <v>-2.9268485950779261E-4</v>
      </c>
      <c r="BR45" s="28">
        <f>외인!BR45/10000</f>
        <v>24.632239000000002</v>
      </c>
      <c r="BS45" s="35">
        <f>MACD!BS45-시그널!BS45</f>
        <v>-2.3601556613087266E-4</v>
      </c>
      <c r="BT45" s="28">
        <f>외인!BT45/10000</f>
        <v>198.10279800000001</v>
      </c>
      <c r="BU45" s="35">
        <f>MACD!BU45-시그널!BU45</f>
        <v>4.5117048565861736E-4</v>
      </c>
      <c r="BV45" s="28">
        <f>외인!BV45/10000</f>
        <v>37.704516999999996</v>
      </c>
      <c r="BW45" s="35">
        <f>MACD!BW45-시그널!BW45</f>
        <v>3.7996669693636233E-5</v>
      </c>
      <c r="BX45" s="28">
        <f>외인!BX45/10000</f>
        <v>7.5481300000000005</v>
      </c>
      <c r="BY45" s="35">
        <f>MACD!BY45-시그널!BY45</f>
        <v>-2.8946012563711379E-4</v>
      </c>
      <c r="BZ45" s="28">
        <f>외인!BZ45/10000</f>
        <v>26.179304000000002</v>
      </c>
      <c r="CA45" s="35">
        <f>MACD!CA45-시그널!CA45</f>
        <v>-8.01231354479501E-4</v>
      </c>
      <c r="CB45" s="28">
        <f>외인!CB45/10000</f>
        <v>1.3317620000000001</v>
      </c>
      <c r="CC45" s="35">
        <f>MACD!CC45-시그널!CC45</f>
        <v>-2.1430877842864475E-4</v>
      </c>
      <c r="CD45" s="28">
        <f>외인!CD45/10000</f>
        <v>3.4877769999999995</v>
      </c>
      <c r="CE45" s="35">
        <f>MACD!CE45-시그널!CE45</f>
        <v>-2.725069594664883E-4</v>
      </c>
      <c r="CF45" s="28">
        <f>외인!CF45/10000</f>
        <v>2.3992179999999999</v>
      </c>
      <c r="CG45" s="35">
        <f>MACD!CG45-시그널!CG45</f>
        <v>-1.6014254157884172E-4</v>
      </c>
      <c r="CH45" s="28">
        <f>외인!CH45/10000</f>
        <v>6.5208050000000002</v>
      </c>
      <c r="CI45" s="35">
        <f>MACD!CI45-시그널!CI45</f>
        <v>-8.7660146061700642E-5</v>
      </c>
      <c r="CJ45" s="28">
        <f>외인!CJ45/10000</f>
        <v>39.017260999999998</v>
      </c>
      <c r="CK45" s="35">
        <f>MACD!CK45-시그널!CK45</f>
        <v>-1.8693844855414803E-4</v>
      </c>
      <c r="CL45" s="28">
        <f>외인!CL45/10000</f>
        <v>22.655137</v>
      </c>
      <c r="CM45" s="35">
        <f>MACD!CM45-시그널!CM45</f>
        <v>2.5063042543693259E-5</v>
      </c>
      <c r="CN45" s="28">
        <f>외인!CN45/10000</f>
        <v>12.109499000000001</v>
      </c>
      <c r="CO45" s="35">
        <f>MACD!CO45-시그널!CO45</f>
        <v>2.1529912419951066E-5</v>
      </c>
      <c r="CP45" s="28">
        <f>외인!CP45/10000</f>
        <v>9.832846</v>
      </c>
      <c r="CQ45" s="35">
        <f>MACD!CQ45-시그널!CQ45</f>
        <v>1.1629997408010208E-4</v>
      </c>
      <c r="CR45" s="28">
        <f>외인!CR45/10000</f>
        <v>16.709648999999999</v>
      </c>
      <c r="CS45" s="35">
        <f>MACD!CS45-시그널!CS45</f>
        <v>8.8083270678570571E-5</v>
      </c>
      <c r="CT45" s="28">
        <f>외인!CT45/10000</f>
        <v>10.818909</v>
      </c>
      <c r="CU45" s="35">
        <f>MACD!CU45-시그널!CU45</f>
        <v>-4.3244127232165702E-4</v>
      </c>
      <c r="CV45" s="28">
        <f>외인!CV45/10000</f>
        <v>198.10279800000001</v>
      </c>
      <c r="CW45" s="35">
        <f>MACD!CW45-시그널!CW45</f>
        <v>4.5117048565861736E-4</v>
      </c>
      <c r="CX45" s="28">
        <f>외인!CX45/10000</f>
        <v>19.326226000000002</v>
      </c>
      <c r="CY45" s="35">
        <f>MACD!CY45-시그널!CY45</f>
        <v>-3.0925853559163102E-4</v>
      </c>
      <c r="CZ45" s="28">
        <f>외인!CZ45/10000</f>
        <v>1.7190720000000002</v>
      </c>
      <c r="DA45" s="35">
        <f>MACD!DA45-시그널!DA45</f>
        <v>-4.0965097293883655E-4</v>
      </c>
      <c r="DB45" s="28">
        <f>외인!DB45/10000</f>
        <v>4.0950550000000003</v>
      </c>
      <c r="DC45" s="35">
        <f>MACD!DC45-시그널!DC45</f>
        <v>5.5506666794925103E-4</v>
      </c>
      <c r="DD45" s="28">
        <f>외인!DD45/10000</f>
        <v>0.826685</v>
      </c>
      <c r="DE45" s="35">
        <f>MACD!DE45-시그널!DE45</f>
        <v>5.2375852415815442E-4</v>
      </c>
      <c r="DF45" s="28">
        <f>외인!DF45/10000</f>
        <v>5.6833530000000003</v>
      </c>
      <c r="DG45" s="35">
        <f>MACD!DG45-시그널!DG45</f>
        <v>-3.5508868039624828E-4</v>
      </c>
      <c r="DH45" s="28">
        <f>외인!DH45/10000</f>
        <v>2.6602589999999999</v>
      </c>
      <c r="DI45" s="35">
        <f>MACD!DI45-시그널!DI45</f>
        <v>-3.1379147585056913E-4</v>
      </c>
      <c r="DJ45" s="28">
        <f>외인!DJ45/10000</f>
        <v>56.908614</v>
      </c>
      <c r="DK45" s="35">
        <f>MACD!DK45-시그널!DK45</f>
        <v>-1.8086453604567333E-4</v>
      </c>
      <c r="DL45" s="28">
        <f>외인!DL45/10000</f>
        <v>9.6603560000000002</v>
      </c>
      <c r="DM45" s="35">
        <f>MACD!DM45-시그널!DM45</f>
        <v>5.6154349021942469E-5</v>
      </c>
      <c r="DN45" s="28">
        <f>외인!DN45/10000</f>
        <v>198.10279800000001</v>
      </c>
      <c r="DO45" s="35">
        <f>MACD!DO45-시그널!DO45</f>
        <v>4.5117048565861736E-4</v>
      </c>
      <c r="DP45" s="28">
        <f>외인!DP45/10000</f>
        <v>8.4203050000000008</v>
      </c>
      <c r="DQ45" s="35">
        <f>MACD!DQ45-시그널!DQ45</f>
        <v>-7.1962234096379935E-5</v>
      </c>
      <c r="DR45" s="28">
        <f>외인!DR45/10000</f>
        <v>4.108606</v>
      </c>
      <c r="DS45" s="35">
        <f>MACD!DS45-시그널!DS45</f>
        <v>1.0487754005103966E-4</v>
      </c>
      <c r="DT45" s="28">
        <f>외인!DT45/10000</f>
        <v>13.313997000000001</v>
      </c>
      <c r="DU45" s="35">
        <f>MACD!DU45-시그널!DU45</f>
        <v>1.2016350482317302E-4</v>
      </c>
      <c r="DV45" s="28">
        <f>외인!DV45/10000</f>
        <v>3.3795010000000003</v>
      </c>
      <c r="DW45" s="35">
        <f>MACD!DW45-시그널!DW45</f>
        <v>-3.5055338526641488E-5</v>
      </c>
      <c r="DX45" s="28">
        <f>외인!DX45/10000</f>
        <v>10.507257000000001</v>
      </c>
      <c r="DY45" s="35">
        <f>MACD!DY45-시그널!DY45</f>
        <v>-8.0492781651420866E-4</v>
      </c>
      <c r="DZ45" s="28">
        <f>외인!DZ45/10000</f>
        <v>0.88978999999999997</v>
      </c>
      <c r="EA45" s="35">
        <f>MACD!EA45-시그널!EA45</f>
        <v>1.5503895866651133E-4</v>
      </c>
      <c r="EB45" s="28">
        <f>외인!EB45/10000</f>
        <v>1.342883</v>
      </c>
      <c r="EC45" s="35">
        <f>MACD!EC45-시그널!EC45</f>
        <v>2.1941366175681938E-5</v>
      </c>
      <c r="ED45" s="28">
        <f>외인!ED45/10000</f>
        <v>1.0643309999999999</v>
      </c>
      <c r="EE45" s="35">
        <f>MACD!EE45-시그널!EE45</f>
        <v>-1.3103659384503031E-3</v>
      </c>
      <c r="EF45" s="28">
        <f>외인!EF45/10000</f>
        <v>25.326457000000001</v>
      </c>
      <c r="EG45" s="35">
        <f>MACD!EG45-시그널!EG45</f>
        <v>-2.6811336652893291E-4</v>
      </c>
      <c r="EH45" s="28">
        <f>외인!EH45/10000</f>
        <v>18.211945999999998</v>
      </c>
      <c r="EI45" s="35">
        <f>MACD!EI45-시그널!EI45</f>
        <v>-7.4302603780950036E-5</v>
      </c>
      <c r="EJ45" s="28">
        <f>외인!EJ45/10000</f>
        <v>9.3548690000000008</v>
      </c>
      <c r="EK45" s="35">
        <f>MACD!EK45-시그널!EK45</f>
        <v>-6.4534278456513262E-5</v>
      </c>
      <c r="EL45" s="28">
        <f>외인!EL45/10000</f>
        <v>3.737889</v>
      </c>
      <c r="EM45" s="35">
        <f>MACD!EM45-시그널!EM45</f>
        <v>-2.5289828795736519E-4</v>
      </c>
      <c r="EN45" s="28">
        <f>외인!EN45/10000</f>
        <v>4.108606</v>
      </c>
      <c r="EO45" s="35">
        <f>MACD!EO45-시그널!EO45</f>
        <v>1.0487754005103966E-4</v>
      </c>
      <c r="EP45" s="28">
        <f>외인!EP45/10000</f>
        <v>17.050695999999999</v>
      </c>
      <c r="EQ45" s="35">
        <f>MACD!EQ45-시그널!EQ45</f>
        <v>2.0061273966028573E-4</v>
      </c>
      <c r="ER45" s="28">
        <f>외인!ER45/10000</f>
        <v>1.436779</v>
      </c>
      <c r="ES45" s="35">
        <f>MACD!ES45-시그널!ES45</f>
        <v>-7.8940612644790226E-4</v>
      </c>
      <c r="ET45" s="28">
        <f>외인!ET45/10000</f>
        <v>11.324902999999999</v>
      </c>
      <c r="EU45" s="35">
        <f>MACD!EU45-시그널!EU45</f>
        <v>-2.6231100073984535E-4</v>
      </c>
      <c r="EV45" s="28">
        <f>외인!EV45/10000</f>
        <v>4.6258910000000002</v>
      </c>
      <c r="EW45" s="35">
        <f>MACD!EW45-시그널!EW45</f>
        <v>4.6176400685933529E-5</v>
      </c>
      <c r="EX45" s="28">
        <f>외인!EX45/10000</f>
        <v>5.2069550000000007</v>
      </c>
      <c r="EY45" s="35">
        <f>MACD!EY45-시그널!EY45</f>
        <v>1.8048435802650112E-4</v>
      </c>
    </row>
    <row r="46" spans="1:155">
      <c r="A46" s="27">
        <f>외인!A46</f>
        <v>46099</v>
      </c>
      <c r="B46" s="28">
        <f>외인!B46/10000</f>
        <v>473.54222300000004</v>
      </c>
      <c r="C46" s="35">
        <f>MACD!C46-시그널!C46</f>
        <v>1.900851833008845E-4</v>
      </c>
      <c r="D46" s="28">
        <f>외인!D46/10000</f>
        <v>64.111411000000004</v>
      </c>
      <c r="E46" s="35">
        <f>MACD!E46-시그널!E46</f>
        <v>-2.0947552430549917E-4</v>
      </c>
      <c r="F46" s="28">
        <f>외인!F46/10000</f>
        <v>205.266009</v>
      </c>
      <c r="G46" s="35">
        <f>MACD!G46-시그널!G46</f>
        <v>3.3106492021949132E-4</v>
      </c>
      <c r="H46" s="28">
        <f>외인!H46/10000</f>
        <v>27.963446000000001</v>
      </c>
      <c r="I46" s="35">
        <f>MACD!I46-시그널!I46</f>
        <v>-3.4387182747862115E-4</v>
      </c>
      <c r="J46" s="28">
        <f>외인!J46/10000</f>
        <v>4.0106539999999997</v>
      </c>
      <c r="K46" s="35">
        <f>MACD!K46-시그널!K46</f>
        <v>1.229212848780708E-4</v>
      </c>
      <c r="L46" s="28">
        <f>외인!L46/10000</f>
        <v>25.876524</v>
      </c>
      <c r="M46" s="35">
        <f>MACD!M46-시그널!M46</f>
        <v>-3.1434962975605569E-4</v>
      </c>
      <c r="N46" s="28">
        <f>외인!N46/10000</f>
        <v>25.324396</v>
      </c>
      <c r="O46" s="35">
        <f>MACD!O46-시그널!O46</f>
        <v>-6.0434382353481079E-4</v>
      </c>
      <c r="P46" s="28">
        <f>외인!P46/10000</f>
        <v>20.492072</v>
      </c>
      <c r="Q46" s="35">
        <f>MACD!Q46-시그널!Q46</f>
        <v>-1.8243977166515295E-4</v>
      </c>
      <c r="R46" s="28">
        <f>외인!R46/10000</f>
        <v>13.45529</v>
      </c>
      <c r="S46" s="35">
        <f>MACD!S46-시그널!S46</f>
        <v>9.9454572842429105E-5</v>
      </c>
      <c r="T46" s="28">
        <f>외인!T46/10000</f>
        <v>0.84358899999999992</v>
      </c>
      <c r="U46" s="35">
        <f>MACD!U46-시그널!U46</f>
        <v>7.7249255532228409E-4</v>
      </c>
      <c r="V46" s="28">
        <f>외인!V46/10000</f>
        <v>11.016810000000001</v>
      </c>
      <c r="W46" s="35">
        <f>MACD!W46-시그널!W46</f>
        <v>-5.5859327342173189E-4</v>
      </c>
      <c r="X46" s="28">
        <f>외인!X46/10000</f>
        <v>209.63140200000001</v>
      </c>
      <c r="Y46" s="35">
        <f>MACD!Y46-시그널!Y46</f>
        <v>5.7281909954054716E-4</v>
      </c>
      <c r="Z46" s="28">
        <f>외인!Z46/10000</f>
        <v>4.8036219999999998</v>
      </c>
      <c r="AA46" s="35">
        <f>MACD!AA46-시그널!AA46</f>
        <v>5.5303056499770176E-5</v>
      </c>
      <c r="AB46" s="28">
        <f>외인!AB46/10000</f>
        <v>20.475942</v>
      </c>
      <c r="AC46" s="35">
        <f>MACD!AC46-시그널!AC46</f>
        <v>2.5650394361430013E-5</v>
      </c>
      <c r="AD46" s="28">
        <f>외인!AD46/10000</f>
        <v>2.0376990000000004</v>
      </c>
      <c r="AE46" s="35">
        <f>MACD!AE46-시그널!AE46</f>
        <v>-1.9947416843882208E-4</v>
      </c>
      <c r="AF46" s="28">
        <f>외인!AF46/10000</f>
        <v>2.4839530000000001</v>
      </c>
      <c r="AG46" s="35">
        <f>MACD!AG46-시그널!AG46</f>
        <v>4.0827062577276593E-5</v>
      </c>
      <c r="AH46" s="28">
        <f>외인!AH46/10000</f>
        <v>20.738567</v>
      </c>
      <c r="AI46" s="35">
        <f>MACD!AI46-시그널!AI46</f>
        <v>-1.5396288356368912E-4</v>
      </c>
      <c r="AJ46" s="28">
        <f>외인!AJ46/10000</f>
        <v>11.70885</v>
      </c>
      <c r="AK46" s="35">
        <f>MACD!AK46-시그널!AK46</f>
        <v>2.8818493772757672E-4</v>
      </c>
      <c r="AL46" s="28">
        <f>외인!AL46/10000</f>
        <v>8.9981600000000004</v>
      </c>
      <c r="AM46" s="35">
        <f>MACD!AM46-시그널!AM46</f>
        <v>-4.4228932199903074E-4</v>
      </c>
      <c r="AN46" s="28">
        <f>외인!AN46/10000</f>
        <v>18.249165999999999</v>
      </c>
      <c r="AO46" s="35">
        <f>MACD!AO46-시그널!AO46</f>
        <v>-7.1531793958408288E-4</v>
      </c>
      <c r="AP46" s="28">
        <f>외인!AP46/10000</f>
        <v>12.043242999999999</v>
      </c>
      <c r="AQ46" s="35">
        <f>MACD!AQ46-시그널!AQ46</f>
        <v>-1.5789742730553682E-4</v>
      </c>
      <c r="AR46" s="28">
        <f>외인!AR46/10000</f>
        <v>2.482701</v>
      </c>
      <c r="AS46" s="35">
        <f>MACD!AS46-시그널!AS46</f>
        <v>-9.4895795540610715E-5</v>
      </c>
      <c r="AT46" s="28">
        <f>외인!AT46/10000</f>
        <v>7.9987289999999991</v>
      </c>
      <c r="AU46" s="35">
        <f>MACD!AU46-시그널!AU46</f>
        <v>-2.3960006310383918E-4</v>
      </c>
      <c r="AV46" s="28">
        <f>외인!AV46/10000</f>
        <v>4.7138210000000003</v>
      </c>
      <c r="AW46" s="35">
        <f>MACD!AW46-시그널!AW46</f>
        <v>-1.9396120176340187E-4</v>
      </c>
      <c r="AX46" s="28">
        <f>외인!AX46/10000</f>
        <v>5.8982910000000004</v>
      </c>
      <c r="AY46" s="35">
        <f>MACD!AY46-시그널!AY46</f>
        <v>-2.3094374912661149E-4</v>
      </c>
      <c r="AZ46" s="28">
        <f>외인!AZ46/10000</f>
        <v>223.219177</v>
      </c>
      <c r="BA46" s="35">
        <f>MACD!BA46-시그널!BA46</f>
        <v>5.0523580722626937E-4</v>
      </c>
      <c r="BB46" s="28">
        <f>외인!BB46/10000</f>
        <v>10.363598</v>
      </c>
      <c r="BC46" s="35">
        <f>MACD!BC46-시그널!BC46</f>
        <v>1.2220572901208368E-4</v>
      </c>
      <c r="BD46" s="28">
        <f>외인!BD46/10000</f>
        <v>4.2212510000000005</v>
      </c>
      <c r="BE46" s="35">
        <f>MACD!BE46-시그널!BE46</f>
        <v>7.040163617616763E-4</v>
      </c>
      <c r="BF46" s="28">
        <f>외인!BF46/10000</f>
        <v>0</v>
      </c>
      <c r="BG46" s="35" t="e">
        <f>MACD!BG46-시그널!BG46</f>
        <v>#DIV/0!</v>
      </c>
      <c r="BH46" s="28">
        <f>외인!BH46/10000</f>
        <v>9.0473929999999996</v>
      </c>
      <c r="BI46" s="35">
        <f>MACD!BI46-시그널!BI46</f>
        <v>2.1492436284705732E-4</v>
      </c>
      <c r="BJ46" s="28">
        <f>외인!BJ46/10000</f>
        <v>11.632102</v>
      </c>
      <c r="BK46" s="35">
        <f>MACD!BK46-시그널!BK46</f>
        <v>-4.8455318996757854E-4</v>
      </c>
      <c r="BL46" s="28">
        <f>외인!BL46/10000</f>
        <v>5.0540919999999998</v>
      </c>
      <c r="BM46" s="35">
        <f>MACD!BM46-시그널!BM46</f>
        <v>-7.3923536282455553E-6</v>
      </c>
      <c r="BN46" s="28">
        <f>외인!BN46/10000</f>
        <v>4.496359</v>
      </c>
      <c r="BO46" s="35">
        <f>MACD!BO46-시그널!BO46</f>
        <v>3.0725250890078354E-5</v>
      </c>
      <c r="BP46" s="28">
        <f>외인!BP46/10000</f>
        <v>6.9326880000000006</v>
      </c>
      <c r="BQ46" s="35">
        <f>MACD!BQ46-시그널!BQ46</f>
        <v>-8.0546303076082159E-5</v>
      </c>
      <c r="BR46" s="28">
        <f>외인!BR46/10000</f>
        <v>25.684657999999999</v>
      </c>
      <c r="BS46" s="35">
        <f>MACD!BS46-시그널!BS46</f>
        <v>-1.4605952165672089E-4</v>
      </c>
      <c r="BT46" s="28">
        <f>외인!BT46/10000</f>
        <v>213.51441299999999</v>
      </c>
      <c r="BU46" s="35">
        <f>MACD!BU46-시그널!BU46</f>
        <v>5.5203644970617497E-4</v>
      </c>
      <c r="BV46" s="28">
        <f>외인!BV46/10000</f>
        <v>38.811715999999997</v>
      </c>
      <c r="BW46" s="35">
        <f>MACD!BW46-시그널!BW46</f>
        <v>5.8977211404865904E-5</v>
      </c>
      <c r="BX46" s="28">
        <f>외인!BX46/10000</f>
        <v>7.6897199999999994</v>
      </c>
      <c r="BY46" s="35">
        <f>MACD!BY46-시그널!BY46</f>
        <v>-2.3326055211959521E-4</v>
      </c>
      <c r="BZ46" s="28">
        <f>외인!BZ46/10000</f>
        <v>27.247326000000001</v>
      </c>
      <c r="CA46" s="35">
        <f>MACD!CA46-시그널!CA46</f>
        <v>-6.1202062111314747E-4</v>
      </c>
      <c r="CB46" s="28">
        <f>외인!CB46/10000</f>
        <v>1.329229</v>
      </c>
      <c r="CC46" s="35">
        <f>MACD!CC46-시그널!CC46</f>
        <v>-1.4731908570050369E-4</v>
      </c>
      <c r="CD46" s="28">
        <f>외인!CD46/10000</f>
        <v>3.5061330000000002</v>
      </c>
      <c r="CE46" s="35">
        <f>MACD!CE46-시그널!CE46</f>
        <v>-2.8072242191141332E-4</v>
      </c>
      <c r="CF46" s="28">
        <f>외인!CF46/10000</f>
        <v>2.423187</v>
      </c>
      <c r="CG46" s="35">
        <f>MACD!CG46-시그널!CG46</f>
        <v>-1.2403800621072587E-4</v>
      </c>
      <c r="CH46" s="28">
        <f>외인!CH46/10000</f>
        <v>6.5769970000000004</v>
      </c>
      <c r="CI46" s="35">
        <f>MACD!CI46-시그널!CI46</f>
        <v>-8.6075696352132984E-5</v>
      </c>
      <c r="CJ46" s="28">
        <f>외인!CJ46/10000</f>
        <v>39.834251999999999</v>
      </c>
      <c r="CK46" s="35">
        <f>MACD!CK46-시그널!CK46</f>
        <v>-1.1653714350147513E-4</v>
      </c>
      <c r="CL46" s="28">
        <f>외인!CL46/10000</f>
        <v>23.322872</v>
      </c>
      <c r="CM46" s="35">
        <f>MACD!CM46-시그널!CM46</f>
        <v>4.2927282111680917E-5</v>
      </c>
      <c r="CN46" s="28">
        <f>외인!CN46/10000</f>
        <v>12.502563</v>
      </c>
      <c r="CO46" s="35">
        <f>MACD!CO46-시그널!CO46</f>
        <v>-5.4817004801279248E-5</v>
      </c>
      <c r="CP46" s="28">
        <f>외인!CP46/10000</f>
        <v>10.426890999999999</v>
      </c>
      <c r="CQ46" s="35">
        <f>MACD!CQ46-시그널!CQ46</f>
        <v>1.1594637994631821E-4</v>
      </c>
      <c r="CR46" s="28">
        <f>외인!CR46/10000</f>
        <v>16.884331</v>
      </c>
      <c r="CS46" s="35">
        <f>MACD!CS46-시그널!CS46</f>
        <v>6.6397645639183875E-5</v>
      </c>
      <c r="CT46" s="28">
        <f>외인!CT46/10000</f>
        <v>11.216491</v>
      </c>
      <c r="CU46" s="35">
        <f>MACD!CU46-시그널!CU46</f>
        <v>-3.2082076101144427E-4</v>
      </c>
      <c r="CV46" s="28">
        <f>외인!CV46/10000</f>
        <v>213.51441299999999</v>
      </c>
      <c r="CW46" s="35">
        <f>MACD!CW46-시그널!CW46</f>
        <v>5.5203644970617497E-4</v>
      </c>
      <c r="CX46" s="28">
        <f>외인!CX46/10000</f>
        <v>19.746369000000001</v>
      </c>
      <c r="CY46" s="35">
        <f>MACD!CY46-시그널!CY46</f>
        <v>-2.3226557463642574E-4</v>
      </c>
      <c r="CZ46" s="28">
        <f>외인!CZ46/10000</f>
        <v>1.7649740000000003</v>
      </c>
      <c r="DA46" s="35">
        <f>MACD!DA46-시그널!DA46</f>
        <v>-3.2299602122768853E-4</v>
      </c>
      <c r="DB46" s="28">
        <f>외인!DB46/10000</f>
        <v>4.2212510000000005</v>
      </c>
      <c r="DC46" s="35">
        <f>MACD!DC46-시그널!DC46</f>
        <v>7.040163617616763E-4</v>
      </c>
      <c r="DD46" s="28">
        <f>외인!DD46/10000</f>
        <v>0.84358899999999992</v>
      </c>
      <c r="DE46" s="35">
        <f>MACD!DE46-시그널!DE46</f>
        <v>7.7249255532228409E-4</v>
      </c>
      <c r="DF46" s="28">
        <f>외인!DF46/10000</f>
        <v>5.7875610000000002</v>
      </c>
      <c r="DG46" s="35">
        <f>MACD!DG46-시그널!DG46</f>
        <v>-3.0502973542003212E-4</v>
      </c>
      <c r="DH46" s="28">
        <f>외인!DH46/10000</f>
        <v>2.6751689999999999</v>
      </c>
      <c r="DI46" s="35">
        <f>MACD!DI46-시그널!DI46</f>
        <v>-3.5082878905676011E-4</v>
      </c>
      <c r="DJ46" s="28">
        <f>외인!DJ46/10000</f>
        <v>58.252006999999992</v>
      </c>
      <c r="DK46" s="35">
        <f>MACD!DK46-시그널!DK46</f>
        <v>-1.2770276911258866E-4</v>
      </c>
      <c r="DL46" s="28">
        <f>외인!DL46/10000</f>
        <v>9.9590859999999992</v>
      </c>
      <c r="DM46" s="35">
        <f>MACD!DM46-시그널!DM46</f>
        <v>-5.8647265085658173E-5</v>
      </c>
      <c r="DN46" s="28">
        <f>외인!DN46/10000</f>
        <v>213.51441299999999</v>
      </c>
      <c r="DO46" s="35">
        <f>MACD!DO46-시그널!DO46</f>
        <v>5.5203644970617497E-4</v>
      </c>
      <c r="DP46" s="28">
        <f>외인!DP46/10000</f>
        <v>8.5822960000000013</v>
      </c>
      <c r="DQ46" s="35">
        <f>MACD!DQ46-시그널!DQ46</f>
        <v>1.736317413045768E-4</v>
      </c>
      <c r="DR46" s="28">
        <f>외인!DR46/10000</f>
        <v>4.2003399999999997</v>
      </c>
      <c r="DS46" s="35">
        <f>MACD!DS46-시그널!DS46</f>
        <v>1.4133644822753814E-4</v>
      </c>
      <c r="DT46" s="28">
        <f>외인!DT46/10000</f>
        <v>13.45529</v>
      </c>
      <c r="DU46" s="35">
        <f>MACD!DU46-시그널!DU46</f>
        <v>9.9454572842429105E-5</v>
      </c>
      <c r="DV46" s="28">
        <f>외인!DV46/10000</f>
        <v>3.4021669999999999</v>
      </c>
      <c r="DW46" s="35">
        <f>MACD!DW46-시그널!DW46</f>
        <v>-6.2379286125651594E-5</v>
      </c>
      <c r="DX46" s="28">
        <f>외인!DX46/10000</f>
        <v>11.016810000000001</v>
      </c>
      <c r="DY46" s="35">
        <f>MACD!DY46-시그널!DY46</f>
        <v>-5.5859327342173189E-4</v>
      </c>
      <c r="DZ46" s="28">
        <f>외인!DZ46/10000</f>
        <v>0.86326499999999995</v>
      </c>
      <c r="EA46" s="35">
        <f>MACD!EA46-시그널!EA46</f>
        <v>3.5808322086355437E-5</v>
      </c>
      <c r="EB46" s="28">
        <f>외인!EB46/10000</f>
        <v>1.3484940000000001</v>
      </c>
      <c r="EC46" s="35">
        <f>MACD!EC46-시그널!EC46</f>
        <v>7.8744747057441248E-5</v>
      </c>
      <c r="ED46" s="28">
        <f>외인!ED46/10000</f>
        <v>1.079561</v>
      </c>
      <c r="EE46" s="35">
        <f>MACD!EE46-시그널!EE46</f>
        <v>-1.472243824648393E-3</v>
      </c>
      <c r="EF46" s="28">
        <f>외인!EF46/10000</f>
        <v>25.805879000000001</v>
      </c>
      <c r="EG46" s="35">
        <f>MACD!EG46-시그널!EG46</f>
        <v>-2.4835734129592755E-4</v>
      </c>
      <c r="EH46" s="28">
        <f>외인!EH46/10000</f>
        <v>19.356235999999999</v>
      </c>
      <c r="EI46" s="35">
        <f>MACD!EI46-시그널!EI46</f>
        <v>-3.2999534875077796E-5</v>
      </c>
      <c r="EJ46" s="28">
        <f>외인!EJ46/10000</f>
        <v>9.5470950000000006</v>
      </c>
      <c r="EK46" s="35">
        <f>MACD!EK46-시그널!EK46</f>
        <v>-3.4725007527393954E-5</v>
      </c>
      <c r="EL46" s="28">
        <f>외인!EL46/10000</f>
        <v>3.7641709999999997</v>
      </c>
      <c r="EM46" s="35">
        <f>MACD!EM46-시그널!EM46</f>
        <v>-2.4863732718806745E-4</v>
      </c>
      <c r="EN46" s="28">
        <f>외인!EN46/10000</f>
        <v>4.2003399999999997</v>
      </c>
      <c r="EO46" s="35">
        <f>MACD!EO46-시그널!EO46</f>
        <v>1.4133644822753814E-4</v>
      </c>
      <c r="EP46" s="28">
        <f>외인!EP46/10000</f>
        <v>17.017717000000001</v>
      </c>
      <c r="EQ46" s="35">
        <f>MACD!EQ46-시그널!EQ46</f>
        <v>2.0549032818442881E-4</v>
      </c>
      <c r="ER46" s="28">
        <f>외인!ER46/10000</f>
        <v>1.5303200000000001</v>
      </c>
      <c r="ES46" s="35">
        <f>MACD!ES46-시그널!ES46</f>
        <v>-1.0111374475227091E-3</v>
      </c>
      <c r="ET46" s="28">
        <f>외인!ET46/10000</f>
        <v>12.043242999999999</v>
      </c>
      <c r="EU46" s="35">
        <f>MACD!EU46-시그널!EU46</f>
        <v>-1.5789742730553682E-4</v>
      </c>
      <c r="EV46" s="28">
        <f>외인!EV46/10000</f>
        <v>4.8036219999999998</v>
      </c>
      <c r="EW46" s="35">
        <f>MACD!EW46-시그널!EW46</f>
        <v>5.5303056499770176E-5</v>
      </c>
      <c r="EX46" s="28">
        <f>외인!EX46/10000</f>
        <v>5.6232690000000005</v>
      </c>
      <c r="EY46" s="35">
        <f>MACD!EY46-시그널!EY46</f>
        <v>1.6995666633108403E-4</v>
      </c>
    </row>
    <row r="47" spans="1:155">
      <c r="A47" s="27">
        <f>외인!A47</f>
        <v>46100</v>
      </c>
      <c r="B47" s="28">
        <f>외인!B47/10000</f>
        <v>460.53201799999999</v>
      </c>
      <c r="C47" s="35">
        <f>MACD!C47-시그널!C47</f>
        <v>2.2968765035085825E-4</v>
      </c>
      <c r="D47" s="28">
        <f>외인!D47/10000</f>
        <v>62.969394999999999</v>
      </c>
      <c r="E47" s="35">
        <f>MACD!E47-시그널!E47</f>
        <v>-1.5293243683917393E-4</v>
      </c>
      <c r="F47" s="28">
        <f>외인!F47/10000</f>
        <v>198.687961</v>
      </c>
      <c r="G47" s="35">
        <f>MACD!G47-시그널!G47</f>
        <v>3.8400612331820845E-4</v>
      </c>
      <c r="H47" s="28">
        <f>외인!H47/10000</f>
        <v>27.16958</v>
      </c>
      <c r="I47" s="35">
        <f>MACD!I47-시그널!I47</f>
        <v>-2.2138605961177869E-4</v>
      </c>
      <c r="J47" s="28">
        <f>외인!J47/10000</f>
        <v>4.0103210000000002</v>
      </c>
      <c r="K47" s="35">
        <f>MACD!K47-시그널!K47</f>
        <v>1.7796784881219524E-4</v>
      </c>
      <c r="L47" s="28">
        <f>외인!L47/10000</f>
        <v>25.147624</v>
      </c>
      <c r="M47" s="35">
        <f>MACD!M47-시그널!M47</f>
        <v>-1.9010745273845471E-4</v>
      </c>
      <c r="N47" s="28">
        <f>외인!N47/10000</f>
        <v>24.434446999999999</v>
      </c>
      <c r="O47" s="35">
        <f>MACD!O47-시그널!O47</f>
        <v>-4.6700228513953243E-4</v>
      </c>
      <c r="P47" s="28">
        <f>외인!P47/10000</f>
        <v>20.010794000000001</v>
      </c>
      <c r="Q47" s="35">
        <f>MACD!Q47-시그널!Q47</f>
        <v>-6.7999386838953025E-5</v>
      </c>
      <c r="R47" s="28">
        <f>외인!R47/10000</f>
        <v>13.140283999999999</v>
      </c>
      <c r="S47" s="35">
        <f>MACD!S47-시그널!S47</f>
        <v>9.4109100923531132E-5</v>
      </c>
      <c r="T47" s="28">
        <f>외인!T47/10000</f>
        <v>0.86427600000000004</v>
      </c>
      <c r="U47" s="35">
        <f>MACD!U47-시그널!U47</f>
        <v>8.6272856126008365E-4</v>
      </c>
      <c r="V47" s="28">
        <f>외인!V47/10000</f>
        <v>10.981453999999999</v>
      </c>
      <c r="W47" s="35">
        <f>MACD!W47-시그널!W47</f>
        <v>-3.2639529434814281E-4</v>
      </c>
      <c r="X47" s="28">
        <f>외인!X47/10000</f>
        <v>201.77213400000002</v>
      </c>
      <c r="Y47" s="35">
        <f>MACD!Y47-시그널!Y47</f>
        <v>6.3247884403086767E-4</v>
      </c>
      <c r="Z47" s="28">
        <f>외인!Z47/10000</f>
        <v>4.6644680000000003</v>
      </c>
      <c r="AA47" s="35">
        <f>MACD!AA47-시그널!AA47</f>
        <v>6.3570541492435136E-5</v>
      </c>
      <c r="AB47" s="28">
        <f>외인!AB47/10000</f>
        <v>20.531617000000001</v>
      </c>
      <c r="AC47" s="35">
        <f>MACD!AC47-시그널!AC47</f>
        <v>4.8417591414266986E-5</v>
      </c>
      <c r="AD47" s="28">
        <f>외인!AD47/10000</f>
        <v>2.0336790000000002</v>
      </c>
      <c r="AE47" s="35">
        <f>MACD!AE47-시그널!AE47</f>
        <v>-1.0869580870127718E-4</v>
      </c>
      <c r="AF47" s="28">
        <f>외인!AF47/10000</f>
        <v>2.4540150000000001</v>
      </c>
      <c r="AG47" s="35">
        <f>MACD!AG47-시그널!AG47</f>
        <v>-7.543557333525232E-5</v>
      </c>
      <c r="AH47" s="28">
        <f>외인!AH47/10000</f>
        <v>20.10632</v>
      </c>
      <c r="AI47" s="35">
        <f>MACD!AI47-시그널!AI47</f>
        <v>-3.0347024068521462E-4</v>
      </c>
      <c r="AJ47" s="28">
        <f>외인!AJ47/10000</f>
        <v>11.284969</v>
      </c>
      <c r="AK47" s="35">
        <f>MACD!AK47-시그널!AK47</f>
        <v>2.2502702383176689E-4</v>
      </c>
      <c r="AL47" s="28">
        <f>외인!AL47/10000</f>
        <v>8.7340879999999999</v>
      </c>
      <c r="AM47" s="35">
        <f>MACD!AM47-시그널!AM47</f>
        <v>-3.8136572368889683E-4</v>
      </c>
      <c r="AN47" s="28">
        <f>외인!AN47/10000</f>
        <v>17.594242000000001</v>
      </c>
      <c r="AO47" s="35">
        <f>MACD!AO47-시그널!AO47</f>
        <v>-5.5384294506762824E-4</v>
      </c>
      <c r="AP47" s="28">
        <f>외인!AP47/10000</f>
        <v>12.062037</v>
      </c>
      <c r="AQ47" s="35">
        <f>MACD!AQ47-시그널!AQ47</f>
        <v>-5.0740996874309736E-5</v>
      </c>
      <c r="AR47" s="28">
        <f>외인!AR47/10000</f>
        <v>2.4293339999999999</v>
      </c>
      <c r="AS47" s="35">
        <f>MACD!AS47-시그널!AS47</f>
        <v>2.2198618426485009E-5</v>
      </c>
      <c r="AT47" s="28">
        <f>외인!AT47/10000</f>
        <v>7.8311229999999998</v>
      </c>
      <c r="AU47" s="35">
        <f>MACD!AU47-시그널!AU47</f>
        <v>-1.6452026841753172E-4</v>
      </c>
      <c r="AV47" s="28">
        <f>외인!AV47/10000</f>
        <v>4.6742429999999997</v>
      </c>
      <c r="AW47" s="35">
        <f>MACD!AW47-시그널!AW47</f>
        <v>-2.3346845399107989E-4</v>
      </c>
      <c r="AX47" s="28">
        <f>외인!AX47/10000</f>
        <v>5.8947050000000001</v>
      </c>
      <c r="AY47" s="35">
        <f>MACD!AY47-시그널!AY47</f>
        <v>-1.7396081501149917E-4</v>
      </c>
      <c r="AZ47" s="28">
        <f>외인!AZ47/10000</f>
        <v>215.44097599999998</v>
      </c>
      <c r="BA47" s="35">
        <f>MACD!BA47-시그널!BA47</f>
        <v>5.788594650231074E-4</v>
      </c>
      <c r="BB47" s="28">
        <f>외인!BB47/10000</f>
        <v>10.104728</v>
      </c>
      <c r="BC47" s="35">
        <f>MACD!BC47-시그널!BC47</f>
        <v>1.2961025614553E-4</v>
      </c>
      <c r="BD47" s="28">
        <f>외인!BD47/10000</f>
        <v>4.1031399999999998</v>
      </c>
      <c r="BE47" s="35">
        <f>MACD!BE47-시그널!BE47</f>
        <v>7.120624682853704E-4</v>
      </c>
      <c r="BF47" s="28">
        <f>외인!BF47/10000</f>
        <v>0</v>
      </c>
      <c r="BG47" s="35" t="e">
        <f>MACD!BG47-시그널!BG47</f>
        <v>#DIV/0!</v>
      </c>
      <c r="BH47" s="28">
        <f>외인!BH47/10000</f>
        <v>8.9843039999999998</v>
      </c>
      <c r="BI47" s="35">
        <f>MACD!BI47-시그널!BI47</f>
        <v>3.6895076859751305E-4</v>
      </c>
      <c r="BJ47" s="28">
        <f>외인!BJ47/10000</f>
        <v>11.376749999999999</v>
      </c>
      <c r="BK47" s="35">
        <f>MACD!BK47-시그널!BK47</f>
        <v>-2.8705925308463278E-4</v>
      </c>
      <c r="BL47" s="28">
        <f>외인!BL47/10000</f>
        <v>4.8527910000000007</v>
      </c>
      <c r="BM47" s="35">
        <f>MACD!BM47-시그널!BM47</f>
        <v>-5.6215755840759206E-5</v>
      </c>
      <c r="BN47" s="28">
        <f>외인!BN47/10000</f>
        <v>4.3677869999999999</v>
      </c>
      <c r="BO47" s="35">
        <f>MACD!BO47-시그널!BO47</f>
        <v>7.7199476509016074E-5</v>
      </c>
      <c r="BP47" s="28">
        <f>외인!BP47/10000</f>
        <v>6.9294179999999992</v>
      </c>
      <c r="BQ47" s="35">
        <f>MACD!BQ47-시그널!BQ47</f>
        <v>-3.3381834706243006E-5</v>
      </c>
      <c r="BR47" s="28">
        <f>외인!BR47/10000</f>
        <v>25.537202000000001</v>
      </c>
      <c r="BS47" s="35">
        <f>MACD!BS47-시그널!BS47</f>
        <v>-8.5340679558026922E-5</v>
      </c>
      <c r="BT47" s="28">
        <f>외인!BT47/10000</f>
        <v>205.63945100000001</v>
      </c>
      <c r="BU47" s="35">
        <f>MACD!BU47-시그널!BU47</f>
        <v>6.0837153373418198E-4</v>
      </c>
      <c r="BV47" s="28">
        <f>외인!BV47/10000</f>
        <v>38.072043999999998</v>
      </c>
      <c r="BW47" s="35">
        <f>MACD!BW47-시그널!BW47</f>
        <v>-1.971864581512786E-5</v>
      </c>
      <c r="BX47" s="28">
        <f>외인!BX47/10000</f>
        <v>7.5962880000000004</v>
      </c>
      <c r="BY47" s="35">
        <f>MACD!BY47-시그널!BY47</f>
        <v>-2.1578006006899762E-4</v>
      </c>
      <c r="BZ47" s="28">
        <f>외인!BZ47/10000</f>
        <v>26.328328999999997</v>
      </c>
      <c r="CA47" s="35">
        <f>MACD!CA47-시그널!CA47</f>
        <v>-4.8456692202210468E-4</v>
      </c>
      <c r="CB47" s="28">
        <f>외인!CB47/10000</f>
        <v>1.3208870000000001</v>
      </c>
      <c r="CC47" s="35">
        <f>MACD!CC47-시그널!CC47</f>
        <v>-1.160001508376695E-4</v>
      </c>
      <c r="CD47" s="28">
        <f>외인!CD47/10000</f>
        <v>3.423349</v>
      </c>
      <c r="CE47" s="35">
        <f>MACD!CE47-시그널!CE47</f>
        <v>-3.6615917489801861E-4</v>
      </c>
      <c r="CF47" s="28">
        <f>외인!CF47/10000</f>
        <v>2.3850519999999999</v>
      </c>
      <c r="CG47" s="35">
        <f>MACD!CG47-시그널!CG47</f>
        <v>-4.2598951573247093E-5</v>
      </c>
      <c r="CH47" s="28">
        <f>외인!CH47/10000</f>
        <v>6.5173779999999999</v>
      </c>
      <c r="CI47" s="35">
        <f>MACD!CI47-시그널!CI47</f>
        <v>-1.1605851569760478E-4</v>
      </c>
      <c r="CJ47" s="28">
        <f>외인!CJ47/10000</f>
        <v>38.908112000000003</v>
      </c>
      <c r="CK47" s="35">
        <f>MACD!CK47-시그널!CK47</f>
        <v>-5.3016649733914371E-5</v>
      </c>
      <c r="CL47" s="28">
        <f>외인!CL47/10000</f>
        <v>23.350263000000002</v>
      </c>
      <c r="CM47" s="35">
        <f>MACD!CM47-시그널!CM47</f>
        <v>7.0349482835105272E-5</v>
      </c>
      <c r="CN47" s="28">
        <f>외인!CN47/10000</f>
        <v>11.959913</v>
      </c>
      <c r="CO47" s="35">
        <f>MACD!CO47-시그널!CO47</f>
        <v>-7.5714053396426224E-5</v>
      </c>
      <c r="CP47" s="28">
        <f>외인!CP47/10000</f>
        <v>10.1654</v>
      </c>
      <c r="CQ47" s="35">
        <f>MACD!CQ47-시그널!CQ47</f>
        <v>1.2345976083101304E-4</v>
      </c>
      <c r="CR47" s="28">
        <f>외인!CR47/10000</f>
        <v>16.367816000000001</v>
      </c>
      <c r="CS47" s="35">
        <f>MACD!CS47-시그널!CS47</f>
        <v>3.6183927346126717E-5</v>
      </c>
      <c r="CT47" s="28">
        <f>외인!CT47/10000</f>
        <v>11.409730999999999</v>
      </c>
      <c r="CU47" s="35">
        <f>MACD!CU47-시그널!CU47</f>
        <v>-5.3191518187065698E-5</v>
      </c>
      <c r="CV47" s="28">
        <f>외인!CV47/10000</f>
        <v>205.63945100000001</v>
      </c>
      <c r="CW47" s="35">
        <f>MACD!CW47-시그널!CW47</f>
        <v>6.0837153373418198E-4</v>
      </c>
      <c r="CX47" s="28">
        <f>외인!CX47/10000</f>
        <v>19.232443</v>
      </c>
      <c r="CY47" s="35">
        <f>MACD!CY47-시그널!CY47</f>
        <v>-1.7190292625267963E-4</v>
      </c>
      <c r="CZ47" s="28">
        <f>외인!CZ47/10000</f>
        <v>1.7165540000000001</v>
      </c>
      <c r="DA47" s="35">
        <f>MACD!DA47-시그널!DA47</f>
        <v>-2.6181035646317258E-4</v>
      </c>
      <c r="DB47" s="28">
        <f>외인!DB47/10000</f>
        <v>4.1031399999999998</v>
      </c>
      <c r="DC47" s="35">
        <f>MACD!DC47-시그널!DC47</f>
        <v>7.120624682853704E-4</v>
      </c>
      <c r="DD47" s="28">
        <f>외인!DD47/10000</f>
        <v>0.86427600000000004</v>
      </c>
      <c r="DE47" s="35">
        <f>MACD!DE47-시그널!DE47</f>
        <v>8.6272856126008365E-4</v>
      </c>
      <c r="DF47" s="28">
        <f>외인!DF47/10000</f>
        <v>5.6577380000000002</v>
      </c>
      <c r="DG47" s="35">
        <f>MACD!DG47-시그널!DG47</f>
        <v>-2.776695319907083E-4</v>
      </c>
      <c r="DH47" s="28">
        <f>외인!DH47/10000</f>
        <v>2.5950759999999997</v>
      </c>
      <c r="DI47" s="35">
        <f>MACD!DI47-시그널!DI47</f>
        <v>-4.7550940409414122E-4</v>
      </c>
      <c r="DJ47" s="28">
        <f>외인!DJ47/10000</f>
        <v>57.160906000000004</v>
      </c>
      <c r="DK47" s="35">
        <f>MACD!DK47-시그널!DK47</f>
        <v>-1.2825378470045803E-4</v>
      </c>
      <c r="DL47" s="28">
        <f>외인!DL47/10000</f>
        <v>9.5153490000000005</v>
      </c>
      <c r="DM47" s="35">
        <f>MACD!DM47-시그널!DM47</f>
        <v>-9.9257010540590646E-5</v>
      </c>
      <c r="DN47" s="28">
        <f>외인!DN47/10000</f>
        <v>205.63945100000001</v>
      </c>
      <c r="DO47" s="35">
        <f>MACD!DO47-시그널!DO47</f>
        <v>6.0837153373418198E-4</v>
      </c>
      <c r="DP47" s="28">
        <f>외인!DP47/10000</f>
        <v>8.4251869999999993</v>
      </c>
      <c r="DQ47" s="35">
        <f>MACD!DQ47-시그널!DQ47</f>
        <v>3.8473699634914305E-4</v>
      </c>
      <c r="DR47" s="28">
        <f>외인!DR47/10000</f>
        <v>4.1850949999999996</v>
      </c>
      <c r="DS47" s="35">
        <f>MACD!DS47-시그널!DS47</f>
        <v>1.6139583385098668E-4</v>
      </c>
      <c r="DT47" s="28">
        <f>외인!DT47/10000</f>
        <v>13.140283999999999</v>
      </c>
      <c r="DU47" s="35">
        <f>MACD!DU47-시그널!DU47</f>
        <v>9.4109100923531132E-5</v>
      </c>
      <c r="DV47" s="28">
        <f>외인!DV47/10000</f>
        <v>3.2007750000000001</v>
      </c>
      <c r="DW47" s="35">
        <f>MACD!DW47-시그널!DW47</f>
        <v>-1.9450011669557422E-4</v>
      </c>
      <c r="DX47" s="28">
        <f>외인!DX47/10000</f>
        <v>10.981453999999999</v>
      </c>
      <c r="DY47" s="35">
        <f>MACD!DY47-시그널!DY47</f>
        <v>-3.2639529434814281E-4</v>
      </c>
      <c r="DZ47" s="28">
        <f>외인!DZ47/10000</f>
        <v>0.88501299999999994</v>
      </c>
      <c r="EA47" s="35">
        <f>MACD!EA47-시그널!EA47</f>
        <v>-4.6679181164293801E-4</v>
      </c>
      <c r="EB47" s="28">
        <f>외인!EB47/10000</f>
        <v>1.3238099999999999</v>
      </c>
      <c r="EC47" s="35">
        <f>MACD!EC47-시그널!EC47</f>
        <v>6.7553453257541236E-5</v>
      </c>
      <c r="ED47" s="28">
        <f>외인!ED47/10000</f>
        <v>1.064713</v>
      </c>
      <c r="EE47" s="35">
        <f>MACD!EE47-시그널!EE47</f>
        <v>-1.4203478804583269E-3</v>
      </c>
      <c r="EF47" s="28">
        <f>외인!EF47/10000</f>
        <v>25.156596</v>
      </c>
      <c r="EG47" s="35">
        <f>MACD!EG47-시그널!EG47</f>
        <v>-2.2736818525849077E-4</v>
      </c>
      <c r="EH47" s="28">
        <f>외인!EH47/10000</f>
        <v>18.796917000000001</v>
      </c>
      <c r="EI47" s="35">
        <f>MACD!EI47-시그널!EI47</f>
        <v>-8.8290132749055546E-6</v>
      </c>
      <c r="EJ47" s="28">
        <f>외인!EJ47/10000</f>
        <v>9.4449199999999998</v>
      </c>
      <c r="EK47" s="35">
        <f>MACD!EK47-시그널!EK47</f>
        <v>3.9759345825543871E-6</v>
      </c>
      <c r="EL47" s="28">
        <f>외인!EL47/10000</f>
        <v>3.6827290000000001</v>
      </c>
      <c r="EM47" s="35">
        <f>MACD!EM47-시그널!EM47</f>
        <v>-3.270824325557162E-4</v>
      </c>
      <c r="EN47" s="28">
        <f>외인!EN47/10000</f>
        <v>4.1850949999999996</v>
      </c>
      <c r="EO47" s="35">
        <f>MACD!EO47-시그널!EO47</f>
        <v>1.6139583385098668E-4</v>
      </c>
      <c r="EP47" s="28">
        <f>외인!EP47/10000</f>
        <v>16.837237999999999</v>
      </c>
      <c r="EQ47" s="35">
        <f>MACD!EQ47-시그널!EQ47</f>
        <v>1.2354974970978843E-5</v>
      </c>
      <c r="ER47" s="28">
        <f>외인!ER47/10000</f>
        <v>1.493474</v>
      </c>
      <c r="ES47" s="35">
        <f>MACD!ES47-시그널!ES47</f>
        <v>-1.2357689872419413E-3</v>
      </c>
      <c r="ET47" s="28">
        <f>외인!ET47/10000</f>
        <v>12.062037</v>
      </c>
      <c r="EU47" s="35">
        <f>MACD!EU47-시그널!EU47</f>
        <v>-5.0740996874309736E-5</v>
      </c>
      <c r="EV47" s="28">
        <f>외인!EV47/10000</f>
        <v>4.6644680000000003</v>
      </c>
      <c r="EW47" s="35">
        <f>MACD!EW47-시그널!EW47</f>
        <v>6.3570541492435136E-5</v>
      </c>
      <c r="EX47" s="28">
        <f>외인!EX47/10000</f>
        <v>5.5009319999999997</v>
      </c>
      <c r="EY47" s="35">
        <f>MACD!EY47-시그널!EY47</f>
        <v>1.750758109626523E-4</v>
      </c>
    </row>
    <row r="48" spans="1:155">
      <c r="A48" s="27">
        <f>외인!A48</f>
        <v>46101</v>
      </c>
      <c r="B48" s="28">
        <f>외인!B48/10000</f>
        <v>461.97273200000001</v>
      </c>
      <c r="C48" s="35">
        <f>MACD!C48-시그널!C48</f>
        <v>2.4829277395619519E-4</v>
      </c>
      <c r="D48" s="28">
        <f>외인!D48/10000</f>
        <v>64.107835999999992</v>
      </c>
      <c r="E48" s="35">
        <f>MACD!E48-시그널!E48</f>
        <v>-9.3985766144190613E-5</v>
      </c>
      <c r="F48" s="28">
        <f>외인!F48/10000</f>
        <v>198.59713300000001</v>
      </c>
      <c r="G48" s="35">
        <f>MACD!G48-시그널!G48</f>
        <v>3.7141513389510799E-4</v>
      </c>
      <c r="H48" s="28">
        <f>외인!H48/10000</f>
        <v>27.495860999999998</v>
      </c>
      <c r="I48" s="35">
        <f>MACD!I48-시그널!I48</f>
        <v>6.5253545382631777E-7</v>
      </c>
      <c r="J48" s="28">
        <f>외인!J48/10000</f>
        <v>4.1023899999999998</v>
      </c>
      <c r="K48" s="35">
        <f>MACD!K48-시그널!K48</f>
        <v>2.9100300098932859E-4</v>
      </c>
      <c r="L48" s="28">
        <f>외인!L48/10000</f>
        <v>25.434526000000002</v>
      </c>
      <c r="M48" s="35">
        <f>MACD!M48-시그널!M48</f>
        <v>2.5706270854445549E-5</v>
      </c>
      <c r="N48" s="28">
        <f>외인!N48/10000</f>
        <v>24.179257</v>
      </c>
      <c r="O48" s="35">
        <f>MACD!O48-시그널!O48</f>
        <v>-4.1244303240508195E-4</v>
      </c>
      <c r="P48" s="28">
        <f>외인!P48/10000</f>
        <v>20.256715</v>
      </c>
      <c r="Q48" s="35">
        <f>MACD!Q48-시그널!Q48</f>
        <v>-1.7460420081411672E-6</v>
      </c>
      <c r="R48" s="28">
        <f>외인!R48/10000</f>
        <v>13.280297000000001</v>
      </c>
      <c r="S48" s="35">
        <f>MACD!S48-시그널!S48</f>
        <v>1.1018578115941119E-4</v>
      </c>
      <c r="T48" s="28">
        <f>외인!T48/10000</f>
        <v>0.90320800000000001</v>
      </c>
      <c r="U48" s="35">
        <f>MACD!U48-시그널!U48</f>
        <v>1.0685699642944671E-3</v>
      </c>
      <c r="V48" s="28">
        <f>외인!V48/10000</f>
        <v>11.173167999999999</v>
      </c>
      <c r="W48" s="35">
        <f>MACD!W48-시그널!W48</f>
        <v>-9.6905084097202937E-5</v>
      </c>
      <c r="X48" s="28">
        <f>외인!X48/10000</f>
        <v>200.86694399999999</v>
      </c>
      <c r="Y48" s="35">
        <f>MACD!Y48-시그널!Y48</f>
        <v>6.2236169496005249E-4</v>
      </c>
      <c r="Z48" s="28">
        <f>외인!Z48/10000</f>
        <v>4.6743389999999998</v>
      </c>
      <c r="AA48" s="35">
        <f>MACD!AA48-시그널!AA48</f>
        <v>7.2890406278971879E-5</v>
      </c>
      <c r="AB48" s="28">
        <f>외인!AB48/10000</f>
        <v>20.688501000000002</v>
      </c>
      <c r="AC48" s="35">
        <f>MACD!AC48-시그널!AC48</f>
        <v>7.3838237657897953E-5</v>
      </c>
      <c r="AD48" s="28">
        <f>외인!AD48/10000</f>
        <v>2.1197819999999998</v>
      </c>
      <c r="AE48" s="35">
        <f>MACD!AE48-시그널!AE48</f>
        <v>1.2560526144537489E-4</v>
      </c>
      <c r="AF48" s="28">
        <f>외인!AF48/10000</f>
        <v>2.5132129999999999</v>
      </c>
      <c r="AG48" s="35">
        <f>MACD!AG48-시그널!AG48</f>
        <v>9.7709116782042664E-6</v>
      </c>
      <c r="AH48" s="28">
        <f>외인!AH48/10000</f>
        <v>20.023419000000001</v>
      </c>
      <c r="AI48" s="35">
        <f>MACD!AI48-시그널!AI48</f>
        <v>-3.7153481499814685E-4</v>
      </c>
      <c r="AJ48" s="28">
        <f>외인!AJ48/10000</f>
        <v>11.278877</v>
      </c>
      <c r="AK48" s="35">
        <f>MACD!AK48-시그널!AK48</f>
        <v>1.1478876586206517E-4</v>
      </c>
      <c r="AL48" s="28">
        <f>외인!AL48/10000</f>
        <v>8.6848929999999989</v>
      </c>
      <c r="AM48" s="35">
        <f>MACD!AM48-시그널!AM48</f>
        <v>-3.0512485468972897E-4</v>
      </c>
      <c r="AN48" s="28">
        <f>외인!AN48/10000</f>
        <v>17.425754999999999</v>
      </c>
      <c r="AO48" s="35">
        <f>MACD!AO48-시그널!AO48</f>
        <v>-4.9888134740728681E-4</v>
      </c>
      <c r="AP48" s="28">
        <f>외인!AP48/10000</f>
        <v>12.266716000000001</v>
      </c>
      <c r="AQ48" s="35">
        <f>MACD!AQ48-시그널!AQ48</f>
        <v>5.6968480555755685E-5</v>
      </c>
      <c r="AR48" s="28">
        <f>외인!AR48/10000</f>
        <v>2.5119560000000001</v>
      </c>
      <c r="AS48" s="35">
        <f>MACD!AS48-시그널!AS48</f>
        <v>2.5070940112130436E-4</v>
      </c>
      <c r="AT48" s="28">
        <f>외인!AT48/10000</f>
        <v>7.9860699999999998</v>
      </c>
      <c r="AU48" s="35">
        <f>MACD!AU48-시그널!AU48</f>
        <v>-3.8233982270770945E-5</v>
      </c>
      <c r="AV48" s="28">
        <f>외인!AV48/10000</f>
        <v>4.8441190000000001</v>
      </c>
      <c r="AW48" s="35">
        <f>MACD!AW48-시그널!AW48</f>
        <v>-1.6066891014166829E-4</v>
      </c>
      <c r="AX48" s="28">
        <f>외인!AX48/10000</f>
        <v>6.2146239999999997</v>
      </c>
      <c r="AY48" s="35">
        <f>MACD!AY48-시그널!AY48</f>
        <v>-1.4881806404300495E-4</v>
      </c>
      <c r="AZ48" s="28">
        <f>외인!AZ48/10000</f>
        <v>214.48185599999999</v>
      </c>
      <c r="BA48" s="35">
        <f>MACD!BA48-시그널!BA48</f>
        <v>5.8084616405440687E-4</v>
      </c>
      <c r="BB48" s="28">
        <f>외인!BB48/10000</f>
        <v>10.151582000000001</v>
      </c>
      <c r="BC48" s="35">
        <f>MACD!BC48-시그널!BC48</f>
        <v>1.430718842661785E-4</v>
      </c>
      <c r="BD48" s="28">
        <f>외인!BD48/10000</f>
        <v>4.2191260000000002</v>
      </c>
      <c r="BE48" s="35">
        <f>MACD!BE48-시그널!BE48</f>
        <v>7.2543686646698061E-4</v>
      </c>
      <c r="BF48" s="28">
        <f>외인!BF48/10000</f>
        <v>0</v>
      </c>
      <c r="BG48" s="35" t="e">
        <f>MACD!BG48-시그널!BG48</f>
        <v>#DIV/0!</v>
      </c>
      <c r="BH48" s="28">
        <f>외인!BH48/10000</f>
        <v>9.3953050000000005</v>
      </c>
      <c r="BI48" s="35">
        <f>MACD!BI48-시그널!BI48</f>
        <v>6.9157815920280479E-4</v>
      </c>
      <c r="BJ48" s="28">
        <f>외인!BJ48/10000</f>
        <v>11.521749</v>
      </c>
      <c r="BK48" s="35">
        <f>MACD!BK48-시그널!BK48</f>
        <v>7.8237568443516748E-5</v>
      </c>
      <c r="BL48" s="28">
        <f>외인!BL48/10000</f>
        <v>4.813212</v>
      </c>
      <c r="BM48" s="35">
        <f>MACD!BM48-시그널!BM48</f>
        <v>-7.0899323641723149E-5</v>
      </c>
      <c r="BN48" s="28">
        <f>외인!BN48/10000</f>
        <v>4.4746100000000002</v>
      </c>
      <c r="BO48" s="35">
        <f>MACD!BO48-시그널!BO48</f>
        <v>1.7787752945680013E-4</v>
      </c>
      <c r="BP48" s="28">
        <f>외인!BP48/10000</f>
        <v>7.2932309999999996</v>
      </c>
      <c r="BQ48" s="35">
        <f>MACD!BQ48-시그널!BQ48</f>
        <v>-2.5562520946734125E-5</v>
      </c>
      <c r="BR48" s="28">
        <f>외인!BR48/10000</f>
        <v>25.911975000000002</v>
      </c>
      <c r="BS48" s="35">
        <f>MACD!BS48-시그널!BS48</f>
        <v>-2.3723787897734106E-5</v>
      </c>
      <c r="BT48" s="28">
        <f>외인!BT48/10000</f>
        <v>204.78154900000001</v>
      </c>
      <c r="BU48" s="35">
        <f>MACD!BU48-시그널!BU48</f>
        <v>5.9851265123873247E-4</v>
      </c>
      <c r="BV48" s="28">
        <f>외인!BV48/10000</f>
        <v>37.860424999999999</v>
      </c>
      <c r="BW48" s="35">
        <f>MACD!BW48-시그널!BW48</f>
        <v>-9.6595170571586118E-5</v>
      </c>
      <c r="BX48" s="28">
        <f>외인!BX48/10000</f>
        <v>7.7581449999999998</v>
      </c>
      <c r="BY48" s="35">
        <f>MACD!BY48-시그널!BY48</f>
        <v>-8.2849531695955553E-5</v>
      </c>
      <c r="BZ48" s="28">
        <f>외인!BZ48/10000</f>
        <v>26.110648000000001</v>
      </c>
      <c r="CA48" s="35">
        <f>MACD!CA48-시그널!CA48</f>
        <v>-4.2290209392686678E-4</v>
      </c>
      <c r="CB48" s="28">
        <f>외인!CB48/10000</f>
        <v>1.3309329999999999</v>
      </c>
      <c r="CC48" s="35">
        <f>MACD!CC48-시그널!CC48</f>
        <v>-4.8636901501238256E-5</v>
      </c>
      <c r="CD48" s="28">
        <f>외인!CD48/10000</f>
        <v>3.399775</v>
      </c>
      <c r="CE48" s="35">
        <f>MACD!CE48-시그널!CE48</f>
        <v>-5.1455194637973329E-4</v>
      </c>
      <c r="CF48" s="28">
        <f>외인!CF48/10000</f>
        <v>2.4641490000000004</v>
      </c>
      <c r="CG48" s="35">
        <f>MACD!CG48-시그널!CG48</f>
        <v>1.2840417948004046E-4</v>
      </c>
      <c r="CH48" s="28">
        <f>외인!CH48/10000</f>
        <v>6.6931509999999994</v>
      </c>
      <c r="CI48" s="35">
        <f>MACD!CI48-시그널!CI48</f>
        <v>-6.4625131835160748E-5</v>
      </c>
      <c r="CJ48" s="28">
        <f>외인!CJ48/10000</f>
        <v>39.808982</v>
      </c>
      <c r="CK48" s="35">
        <f>MACD!CK48-시그널!CK48</f>
        <v>-1.7653321487724315E-5</v>
      </c>
      <c r="CL48" s="28">
        <f>외인!CL48/10000</f>
        <v>23.509139000000001</v>
      </c>
      <c r="CM48" s="35">
        <f>MACD!CM48-시그널!CM48</f>
        <v>9.8132645453348336E-5</v>
      </c>
      <c r="CN48" s="28">
        <f>외인!CN48/10000</f>
        <v>12.251078999999999</v>
      </c>
      <c r="CO48" s="35">
        <f>MACD!CO48-시그널!CO48</f>
        <v>-1.2539248878752672E-6</v>
      </c>
      <c r="CP48" s="28">
        <f>외인!CP48/10000</f>
        <v>10.214146000000001</v>
      </c>
      <c r="CQ48" s="35">
        <f>MACD!CQ48-시그널!CQ48</f>
        <v>1.3746229134049503E-4</v>
      </c>
      <c r="CR48" s="28">
        <f>외인!CR48/10000</f>
        <v>16.527612999999999</v>
      </c>
      <c r="CS48" s="35">
        <f>MACD!CS48-시그널!CS48</f>
        <v>1.5404051722326295E-5</v>
      </c>
      <c r="CT48" s="28">
        <f>외인!CT48/10000</f>
        <v>11.455991000000001</v>
      </c>
      <c r="CU48" s="35">
        <f>MACD!CU48-시그널!CU48</f>
        <v>1.4587711529651104E-4</v>
      </c>
      <c r="CV48" s="28">
        <f>외인!CV48/10000</f>
        <v>204.78154900000001</v>
      </c>
      <c r="CW48" s="35">
        <f>MACD!CW48-시그널!CW48</f>
        <v>5.9851265123873247E-4</v>
      </c>
      <c r="CX48" s="28">
        <f>외인!CX48/10000</f>
        <v>19.407194</v>
      </c>
      <c r="CY48" s="35">
        <f>MACD!CY48-시그널!CY48</f>
        <v>-8.2459031288838712E-5</v>
      </c>
      <c r="CZ48" s="28">
        <f>외인!CZ48/10000</f>
        <v>1.7435419999999999</v>
      </c>
      <c r="DA48" s="35">
        <f>MACD!DA48-시그널!DA48</f>
        <v>-1.1461513593569682E-4</v>
      </c>
      <c r="DB48" s="28">
        <f>외인!DB48/10000</f>
        <v>4.2191260000000002</v>
      </c>
      <c r="DC48" s="35">
        <f>MACD!DC48-시그널!DC48</f>
        <v>7.2543686646698061E-4</v>
      </c>
      <c r="DD48" s="28">
        <f>외인!DD48/10000</f>
        <v>0.90320800000000001</v>
      </c>
      <c r="DE48" s="35">
        <f>MACD!DE48-시그널!DE48</f>
        <v>1.0685699642944671E-3</v>
      </c>
      <c r="DF48" s="28">
        <f>외인!DF48/10000</f>
        <v>5.7891389999999996</v>
      </c>
      <c r="DG48" s="35">
        <f>MACD!DG48-시그널!DG48</f>
        <v>-1.188511597220316E-4</v>
      </c>
      <c r="DH48" s="28">
        <f>외인!DH48/10000</f>
        <v>2.5584250000000002</v>
      </c>
      <c r="DI48" s="35">
        <f>MACD!DI48-시그널!DI48</f>
        <v>-6.9369340475786525E-4</v>
      </c>
      <c r="DJ48" s="28">
        <f>외인!DJ48/10000</f>
        <v>57.439702000000004</v>
      </c>
      <c r="DK48" s="35">
        <f>MACD!DK48-시그널!DK48</f>
        <v>-7.7931943900011913E-5</v>
      </c>
      <c r="DL48" s="28">
        <f>외인!DL48/10000</f>
        <v>9.7952009999999987</v>
      </c>
      <c r="DM48" s="35">
        <f>MACD!DM48-시그널!DM48</f>
        <v>-2.2734933097446914E-5</v>
      </c>
      <c r="DN48" s="28">
        <f>외인!DN48/10000</f>
        <v>204.78154900000001</v>
      </c>
      <c r="DO48" s="35">
        <f>MACD!DO48-시그널!DO48</f>
        <v>5.9851265123873247E-4</v>
      </c>
      <c r="DP48" s="28">
        <f>외인!DP48/10000</f>
        <v>8.4775650000000002</v>
      </c>
      <c r="DQ48" s="35">
        <f>MACD!DQ48-시그널!DQ48</f>
        <v>3.7450404890301218E-4</v>
      </c>
      <c r="DR48" s="28">
        <f>외인!DR48/10000</f>
        <v>4.2739720000000005</v>
      </c>
      <c r="DS48" s="35">
        <f>MACD!DS48-시그널!DS48</f>
        <v>2.4574946564590895E-4</v>
      </c>
      <c r="DT48" s="28">
        <f>외인!DT48/10000</f>
        <v>13.280297000000001</v>
      </c>
      <c r="DU48" s="35">
        <f>MACD!DU48-시그널!DU48</f>
        <v>1.1018578115941119E-4</v>
      </c>
      <c r="DV48" s="28">
        <f>외인!DV48/10000</f>
        <v>3.2203919999999999</v>
      </c>
      <c r="DW48" s="35">
        <f>MACD!DW48-시그널!DW48</f>
        <v>-3.6835851958197591E-4</v>
      </c>
      <c r="DX48" s="28">
        <f>외인!DX48/10000</f>
        <v>11.173167999999999</v>
      </c>
      <c r="DY48" s="35">
        <f>MACD!DY48-시그널!DY48</f>
        <v>-9.6905084097202937E-5</v>
      </c>
      <c r="DZ48" s="28">
        <f>외인!DZ48/10000</f>
        <v>0.92383300000000002</v>
      </c>
      <c r="EA48" s="35">
        <f>MACD!EA48-시그널!EA48</f>
        <v>-5.8516150428383632E-4</v>
      </c>
      <c r="EB48" s="28">
        <f>외인!EB48/10000</f>
        <v>1.3358379999999999</v>
      </c>
      <c r="EC48" s="35">
        <f>MACD!EC48-시그널!EC48</f>
        <v>7.6076195852610396E-5</v>
      </c>
      <c r="ED48" s="28">
        <f>외인!ED48/10000</f>
        <v>1.0787500000000001</v>
      </c>
      <c r="EE48" s="35">
        <f>MACD!EE48-시그널!EE48</f>
        <v>-1.1362656073105855E-3</v>
      </c>
      <c r="EF48" s="28">
        <f>외인!EF48/10000</f>
        <v>25.930897000000002</v>
      </c>
      <c r="EG48" s="35">
        <f>MACD!EG48-시그널!EG48</f>
        <v>-1.808725847880885E-4</v>
      </c>
      <c r="EH48" s="28">
        <f>외인!EH48/10000</f>
        <v>19.064851999999998</v>
      </c>
      <c r="EI48" s="35">
        <f>MACD!EI48-시그널!EI48</f>
        <v>1.800445316550947E-5</v>
      </c>
      <c r="EJ48" s="28">
        <f>외인!EJ48/10000</f>
        <v>9.7043869999999988</v>
      </c>
      <c r="EK48" s="35">
        <f>MACD!EK48-시그널!EK48</f>
        <v>1.0730933210011595E-4</v>
      </c>
      <c r="EL48" s="28">
        <f>외인!EL48/10000</f>
        <v>3.660374</v>
      </c>
      <c r="EM48" s="35">
        <f>MACD!EM48-시그널!EM48</f>
        <v>-4.636283332510704E-4</v>
      </c>
      <c r="EN48" s="28">
        <f>외인!EN48/10000</f>
        <v>4.2739720000000005</v>
      </c>
      <c r="EO48" s="35">
        <f>MACD!EO48-시그널!EO48</f>
        <v>2.4574946564590895E-4</v>
      </c>
      <c r="EP48" s="28">
        <f>외인!EP48/10000</f>
        <v>16.234189999999998</v>
      </c>
      <c r="EQ48" s="35">
        <f>MACD!EQ48-시그널!EQ48</f>
        <v>-2.2783754746643486E-4</v>
      </c>
      <c r="ER48" s="28">
        <f>외인!ER48/10000</f>
        <v>1.475765</v>
      </c>
      <c r="ES48" s="35">
        <f>MACD!ES48-시그널!ES48</f>
        <v>-2.1191291121066924E-3</v>
      </c>
      <c r="ET48" s="28">
        <f>외인!ET48/10000</f>
        <v>12.266716000000001</v>
      </c>
      <c r="EU48" s="35">
        <f>MACD!EU48-시그널!EU48</f>
        <v>5.6968480555755685E-5</v>
      </c>
      <c r="EV48" s="28">
        <f>외인!EV48/10000</f>
        <v>4.6743389999999998</v>
      </c>
      <c r="EW48" s="35">
        <f>MACD!EW48-시그널!EW48</f>
        <v>7.2890406278971879E-5</v>
      </c>
      <c r="EX48" s="28">
        <f>외인!EX48/10000</f>
        <v>5.5398069999999997</v>
      </c>
      <c r="EY48" s="35">
        <f>MACD!EY48-시그널!EY48</f>
        <v>1.9156195182780424E-4</v>
      </c>
    </row>
    <row r="49" spans="1:155">
      <c r="A49" s="27">
        <f>외인!A49</f>
        <v>46104</v>
      </c>
      <c r="B49" s="28">
        <f>외인!B49/10000</f>
        <v>431.978003</v>
      </c>
      <c r="C49" s="35">
        <f>MACD!C49-시그널!C49</f>
        <v>1.4853037895915352E-4</v>
      </c>
      <c r="D49" s="28">
        <f>외인!D49/10000</f>
        <v>60.553306999999997</v>
      </c>
      <c r="E49" s="35">
        <f>MACD!E49-시그널!E49</f>
        <v>-1.5839419375497567E-5</v>
      </c>
      <c r="F49" s="28">
        <f>외인!F49/10000</f>
        <v>185.85433399999999</v>
      </c>
      <c r="G49" s="35">
        <f>MACD!G49-시그널!G49</f>
        <v>2.3343999665520574E-4</v>
      </c>
      <c r="H49" s="28">
        <f>외인!H49/10000</f>
        <v>25.902511999999998</v>
      </c>
      <c r="I49" s="35">
        <f>MACD!I49-시그널!I49</f>
        <v>1.2018529602994413E-4</v>
      </c>
      <c r="J49" s="28">
        <f>외인!J49/10000</f>
        <v>3.8832330000000002</v>
      </c>
      <c r="K49" s="35">
        <f>MACD!K49-시그널!K49</f>
        <v>4.4024313101516692E-4</v>
      </c>
      <c r="L49" s="28">
        <f>외인!L49/10000</f>
        <v>23.939510000000002</v>
      </c>
      <c r="M49" s="35">
        <f>MACD!M49-시그널!M49</f>
        <v>1.3194485210595735E-4</v>
      </c>
      <c r="N49" s="28">
        <f>외인!N49/10000</f>
        <v>22.891928</v>
      </c>
      <c r="O49" s="35">
        <f>MACD!O49-시그널!O49</f>
        <v>-4.0707694097704425E-4</v>
      </c>
      <c r="P49" s="28">
        <f>외인!P49/10000</f>
        <v>19.003107</v>
      </c>
      <c r="Q49" s="35">
        <f>MACD!Q49-시그널!Q49</f>
        <v>8.1749823238531265E-6</v>
      </c>
      <c r="R49" s="28">
        <f>외인!R49/10000</f>
        <v>12.463594000000001</v>
      </c>
      <c r="S49" s="35">
        <f>MACD!S49-시그널!S49</f>
        <v>7.8276563839673472E-5</v>
      </c>
      <c r="T49" s="28">
        <f>외인!T49/10000</f>
        <v>0.86441800000000002</v>
      </c>
      <c r="U49" s="35">
        <f>MACD!U49-시그널!U49</f>
        <v>1.103304632527064E-3</v>
      </c>
      <c r="V49" s="28">
        <f>외인!V49/10000</f>
        <v>10.582958999999999</v>
      </c>
      <c r="W49" s="35">
        <f>MACD!W49-시그널!W49</f>
        <v>5.4660692859114478E-5</v>
      </c>
      <c r="X49" s="28">
        <f>외인!X49/10000</f>
        <v>187.30589599999999</v>
      </c>
      <c r="Y49" s="35">
        <f>MACD!Y49-시그널!Y49</f>
        <v>4.2648198864305407E-4</v>
      </c>
      <c r="Z49" s="28">
        <f>외인!Z49/10000</f>
        <v>4.4651569999999996</v>
      </c>
      <c r="AA49" s="35">
        <f>MACD!AA49-시그널!AA49</f>
        <v>6.1618679738408808E-5</v>
      </c>
      <c r="AB49" s="28">
        <f>외인!AB49/10000</f>
        <v>19.318857999999999</v>
      </c>
      <c r="AC49" s="35">
        <f>MACD!AC49-시그널!AC49</f>
        <v>5.9193390946196532E-5</v>
      </c>
      <c r="AD49" s="28">
        <f>외인!AD49/10000</f>
        <v>1.9622490000000001</v>
      </c>
      <c r="AE49" s="35">
        <f>MACD!AE49-시그널!AE49</f>
        <v>1.0886226156322392E-4</v>
      </c>
      <c r="AF49" s="28">
        <f>외인!AF49/10000</f>
        <v>2.358231</v>
      </c>
      <c r="AG49" s="35">
        <f>MACD!AG49-시그널!AG49</f>
        <v>3.8464663239458894E-5</v>
      </c>
      <c r="AH49" s="28">
        <f>외인!AH49/10000</f>
        <v>18.268086</v>
      </c>
      <c r="AI49" s="35">
        <f>MACD!AI49-시그널!AI49</f>
        <v>-4.6318594749215897E-4</v>
      </c>
      <c r="AJ49" s="28">
        <f>외인!AJ49/10000</f>
        <v>10.524827999999999</v>
      </c>
      <c r="AK49" s="35">
        <f>MACD!AK49-시그널!AK49</f>
        <v>-3.1309119034336839E-5</v>
      </c>
      <c r="AL49" s="28">
        <f>외인!AL49/10000</f>
        <v>8.2508440000000007</v>
      </c>
      <c r="AM49" s="35">
        <f>MACD!AM49-시그널!AM49</f>
        <v>-2.2125763593976047E-4</v>
      </c>
      <c r="AN49" s="28">
        <f>외인!AN49/10000</f>
        <v>16.494969000000001</v>
      </c>
      <c r="AO49" s="35">
        <f>MACD!AO49-시그널!AO49</f>
        <v>-5.1590782706081818E-4</v>
      </c>
      <c r="AP49" s="28">
        <f>외인!AP49/10000</f>
        <v>11.515445</v>
      </c>
      <c r="AQ49" s="35">
        <f>MACD!AQ49-시그널!AQ49</f>
        <v>1.1553958053669012E-4</v>
      </c>
      <c r="AR49" s="28">
        <f>외인!AR49/10000</f>
        <v>2.3649529999999999</v>
      </c>
      <c r="AS49" s="35">
        <f>MACD!AS49-시그널!AS49</f>
        <v>2.3417947388299366E-4</v>
      </c>
      <c r="AT49" s="28">
        <f>외인!AT49/10000</f>
        <v>7.5018259999999994</v>
      </c>
      <c r="AU49" s="35">
        <f>MACD!AU49-시그널!AU49</f>
        <v>-1.4102451679630541E-7</v>
      </c>
      <c r="AV49" s="28">
        <f>외인!AV49/10000</f>
        <v>4.6608910000000003</v>
      </c>
      <c r="AW49" s="35">
        <f>MACD!AW49-시그널!AW49</f>
        <v>-7.8535946827060785E-5</v>
      </c>
      <c r="AX49" s="28">
        <f>외인!AX49/10000</f>
        <v>5.8949769999999999</v>
      </c>
      <c r="AY49" s="35">
        <f>MACD!AY49-시그널!AY49</f>
        <v>-4.4768990080501178E-4</v>
      </c>
      <c r="AZ49" s="28">
        <f>외인!AZ49/10000</f>
        <v>199.9863</v>
      </c>
      <c r="BA49" s="35">
        <f>MACD!BA49-시그널!BA49</f>
        <v>4.0095792029065988E-4</v>
      </c>
      <c r="BB49" s="28">
        <f>외인!BB49/10000</f>
        <v>9.6012599999999999</v>
      </c>
      <c r="BC49" s="35">
        <f>MACD!BC49-시그널!BC49</f>
        <v>1.3285804375751174E-4</v>
      </c>
      <c r="BD49" s="28">
        <f>외인!BD49/10000</f>
        <v>3.9169910000000003</v>
      </c>
      <c r="BE49" s="35">
        <f>MACD!BE49-시그널!BE49</f>
        <v>6.4646596364725958E-4</v>
      </c>
      <c r="BF49" s="28">
        <f>외인!BF49/10000</f>
        <v>0</v>
      </c>
      <c r="BG49" s="35" t="e">
        <f>MACD!BG49-시그널!BG49</f>
        <v>#DIV/0!</v>
      </c>
      <c r="BH49" s="28">
        <f>외인!BH49/10000</f>
        <v>8.7951730000000001</v>
      </c>
      <c r="BI49" s="35">
        <f>MACD!BI49-시그널!BI49</f>
        <v>7.8988423512747893E-4</v>
      </c>
      <c r="BJ49" s="28">
        <f>외인!BJ49/10000</f>
        <v>10.875603</v>
      </c>
      <c r="BK49" s="35">
        <f>MACD!BK49-시그널!BK49</f>
        <v>3.2625114074619774E-4</v>
      </c>
      <c r="BL49" s="28">
        <f>외인!BL49/10000</f>
        <v>4.5392790000000005</v>
      </c>
      <c r="BM49" s="35">
        <f>MACD!BM49-시그널!BM49</f>
        <v>-9.7427698965350958E-5</v>
      </c>
      <c r="BN49" s="28">
        <f>외인!BN49/10000</f>
        <v>4.2234259999999999</v>
      </c>
      <c r="BO49" s="35">
        <f>MACD!BO49-시그널!BO49</f>
        <v>1.3773867223470767E-4</v>
      </c>
      <c r="BP49" s="28">
        <f>외인!BP49/10000</f>
        <v>6.9250300000000005</v>
      </c>
      <c r="BQ49" s="35">
        <f>MACD!BQ49-시그널!BQ49</f>
        <v>-3.0415706572122208E-4</v>
      </c>
      <c r="BR49" s="28">
        <f>외인!BR49/10000</f>
        <v>24.133865</v>
      </c>
      <c r="BS49" s="35">
        <f>MACD!BS49-시그널!BS49</f>
        <v>-3.589743068701265E-5</v>
      </c>
      <c r="BT49" s="28">
        <f>외인!BT49/10000</f>
        <v>190.990703</v>
      </c>
      <c r="BU49" s="35">
        <f>MACD!BU49-시그널!BU49</f>
        <v>4.0714942614525221E-4</v>
      </c>
      <c r="BV49" s="28">
        <f>외인!BV49/10000</f>
        <v>35.348998999999999</v>
      </c>
      <c r="BW49" s="35">
        <f>MACD!BW49-시그널!BW49</f>
        <v>-1.7099750429982677E-4</v>
      </c>
      <c r="BX49" s="28">
        <f>외인!BX49/10000</f>
        <v>7.295446000000001</v>
      </c>
      <c r="BY49" s="35">
        <f>MACD!BY49-시그널!BY49</f>
        <v>-5.5253876722668531E-5</v>
      </c>
      <c r="BZ49" s="28">
        <f>외인!BZ49/10000</f>
        <v>24.745814000000003</v>
      </c>
      <c r="CA49" s="35">
        <f>MACD!CA49-시그널!CA49</f>
        <v>-4.0650007421713853E-4</v>
      </c>
      <c r="CB49" s="28">
        <f>외인!CB49/10000</f>
        <v>1.2690190000000001</v>
      </c>
      <c r="CC49" s="35">
        <f>MACD!CC49-시그널!CC49</f>
        <v>-4.9631066023062627E-5</v>
      </c>
      <c r="CD49" s="28">
        <f>외인!CD49/10000</f>
        <v>3.0554009999999998</v>
      </c>
      <c r="CE49" s="35">
        <f>MACD!CE49-시그널!CE49</f>
        <v>-7.6101095267990535E-4</v>
      </c>
      <c r="CF49" s="28">
        <f>외인!CF49/10000</f>
        <v>2.3315930000000002</v>
      </c>
      <c r="CG49" s="35">
        <f>MACD!CG49-시그널!CG49</f>
        <v>2.5356916887578351E-4</v>
      </c>
      <c r="CH49" s="28">
        <f>외인!CH49/10000</f>
        <v>6.4442500000000003</v>
      </c>
      <c r="CI49" s="35">
        <f>MACD!CI49-시그널!CI49</f>
        <v>-1.2404360604081682E-5</v>
      </c>
      <c r="CJ49" s="28">
        <f>외인!CJ49/10000</f>
        <v>37.545351000000004</v>
      </c>
      <c r="CK49" s="35">
        <f>MACD!CK49-시그널!CK49</f>
        <v>2.4571516398227706E-5</v>
      </c>
      <c r="CL49" s="28">
        <f>외인!CL49/10000</f>
        <v>22.051572</v>
      </c>
      <c r="CM49" s="35">
        <f>MACD!CM49-시그널!CM49</f>
        <v>8.7470785671936284E-5</v>
      </c>
      <c r="CN49" s="28">
        <f>외인!CN49/10000</f>
        <v>11.296469999999999</v>
      </c>
      <c r="CO49" s="35">
        <f>MACD!CO49-시그널!CO49</f>
        <v>-3.171431929829111E-5</v>
      </c>
      <c r="CP49" s="28">
        <f>외인!CP49/10000</f>
        <v>9.6598520000000008</v>
      </c>
      <c r="CQ49" s="35">
        <f>MACD!CQ49-시그널!CQ49</f>
        <v>1.2807742645892551E-4</v>
      </c>
      <c r="CR49" s="28">
        <f>외인!CR49/10000</f>
        <v>15.592592000000002</v>
      </c>
      <c r="CS49" s="35">
        <f>MACD!CS49-시그널!CS49</f>
        <v>-2.7615041504182075E-5</v>
      </c>
      <c r="CT49" s="28">
        <f>외인!CT49/10000</f>
        <v>10.760710000000001</v>
      </c>
      <c r="CU49" s="35">
        <f>MACD!CU49-시그널!CU49</f>
        <v>2.3647184654651527E-4</v>
      </c>
      <c r="CV49" s="28">
        <f>외인!CV49/10000</f>
        <v>190.990703</v>
      </c>
      <c r="CW49" s="35">
        <f>MACD!CW49-시그널!CW49</f>
        <v>4.0714942614525221E-4</v>
      </c>
      <c r="CX49" s="28">
        <f>외인!CX49/10000</f>
        <v>18.323066000000001</v>
      </c>
      <c r="CY49" s="35">
        <f>MACD!CY49-시그널!CY49</f>
        <v>-3.1006078737958191E-5</v>
      </c>
      <c r="CZ49" s="28">
        <f>외인!CZ49/10000</f>
        <v>1.66018</v>
      </c>
      <c r="DA49" s="35">
        <f>MACD!DA49-시그널!DA49</f>
        <v>-6.6444974924452396E-5</v>
      </c>
      <c r="DB49" s="28">
        <f>외인!DB49/10000</f>
        <v>3.9169910000000003</v>
      </c>
      <c r="DC49" s="35">
        <f>MACD!DC49-시그널!DC49</f>
        <v>6.4646596364725958E-4</v>
      </c>
      <c r="DD49" s="28">
        <f>외인!DD49/10000</f>
        <v>0.86441800000000002</v>
      </c>
      <c r="DE49" s="35">
        <f>MACD!DE49-시그널!DE49</f>
        <v>1.103304632527064E-3</v>
      </c>
      <c r="DF49" s="28">
        <f>외인!DF49/10000</f>
        <v>5.4264429999999999</v>
      </c>
      <c r="DG49" s="35">
        <f>MACD!DG49-시그널!DG49</f>
        <v>-9.5114681319121642E-5</v>
      </c>
      <c r="DH49" s="28">
        <f>외인!DH49/10000</f>
        <v>2.247684</v>
      </c>
      <c r="DI49" s="35">
        <f>MACD!DI49-시그널!DI49</f>
        <v>-1.0380320024933548E-3</v>
      </c>
      <c r="DJ49" s="28">
        <f>외인!DJ49/10000</f>
        <v>53.348938000000004</v>
      </c>
      <c r="DK49" s="35">
        <f>MACD!DK49-시그널!DK49</f>
        <v>-9.4004809287195489E-5</v>
      </c>
      <c r="DL49" s="28">
        <f>외인!DL49/10000</f>
        <v>8.9616910000000001</v>
      </c>
      <c r="DM49" s="35">
        <f>MACD!DM49-시그널!DM49</f>
        <v>-6.8268181794519018E-5</v>
      </c>
      <c r="DN49" s="28">
        <f>외인!DN49/10000</f>
        <v>190.990703</v>
      </c>
      <c r="DO49" s="35">
        <f>MACD!DO49-시그널!DO49</f>
        <v>4.0714942614525221E-4</v>
      </c>
      <c r="DP49" s="28">
        <f>외인!DP49/10000</f>
        <v>7.9148679999999993</v>
      </c>
      <c r="DQ49" s="35">
        <f>MACD!DQ49-시그널!DQ49</f>
        <v>3.2150413084744596E-4</v>
      </c>
      <c r="DR49" s="28">
        <f>외인!DR49/10000</f>
        <v>4.0496749999999997</v>
      </c>
      <c r="DS49" s="35">
        <f>MACD!DS49-시그널!DS49</f>
        <v>3.6044908147155573E-4</v>
      </c>
      <c r="DT49" s="28">
        <f>외인!DT49/10000</f>
        <v>12.463594000000001</v>
      </c>
      <c r="DU49" s="35">
        <f>MACD!DU49-시그널!DU49</f>
        <v>7.8276563839673472E-5</v>
      </c>
      <c r="DV49" s="28">
        <f>외인!DV49/10000</f>
        <v>3.1016699999999999</v>
      </c>
      <c r="DW49" s="35">
        <f>MACD!DW49-시그널!DW49</f>
        <v>-4.5448548623464665E-4</v>
      </c>
      <c r="DX49" s="28">
        <f>외인!DX49/10000</f>
        <v>10.582958999999999</v>
      </c>
      <c r="DY49" s="35">
        <f>MACD!DY49-시그널!DY49</f>
        <v>5.4660692859114478E-5</v>
      </c>
      <c r="DZ49" s="28">
        <f>외인!DZ49/10000</f>
        <v>0.86013700000000004</v>
      </c>
      <c r="EA49" s="35">
        <f>MACD!EA49-시그널!EA49</f>
        <v>-6.5163087976361379E-4</v>
      </c>
      <c r="EB49" s="28">
        <f>외인!EB49/10000</f>
        <v>1.248456</v>
      </c>
      <c r="EC49" s="35">
        <f>MACD!EC49-시그널!EC49</f>
        <v>-2.5227533198516868E-5</v>
      </c>
      <c r="ED49" s="28">
        <f>외인!ED49/10000</f>
        <v>1.0149920000000001</v>
      </c>
      <c r="EE49" s="35">
        <f>MACD!EE49-시그널!EE49</f>
        <v>-8.4781699194686963E-4</v>
      </c>
      <c r="EF49" s="28">
        <f>외인!EF49/10000</f>
        <v>24.509574000000001</v>
      </c>
      <c r="EG49" s="35">
        <f>MACD!EG49-시그널!EG49</f>
        <v>-1.1065434562280887E-4</v>
      </c>
      <c r="EH49" s="28">
        <f>외인!EH49/10000</f>
        <v>17.470272000000001</v>
      </c>
      <c r="EI49" s="35">
        <f>MACD!EI49-시그널!EI49</f>
        <v>-2.2517820018527583E-5</v>
      </c>
      <c r="EJ49" s="28">
        <f>외인!EJ49/10000</f>
        <v>9.2898449999999997</v>
      </c>
      <c r="EK49" s="35">
        <f>MACD!EK49-시그널!EK49</f>
        <v>2.0765010879703625E-4</v>
      </c>
      <c r="EL49" s="28">
        <f>외인!EL49/10000</f>
        <v>3.3094570000000001</v>
      </c>
      <c r="EM49" s="35">
        <f>MACD!EM49-시그널!EM49</f>
        <v>-6.9182954329470928E-4</v>
      </c>
      <c r="EN49" s="28">
        <f>외인!EN49/10000</f>
        <v>4.0496749999999997</v>
      </c>
      <c r="EO49" s="35">
        <f>MACD!EO49-시그널!EO49</f>
        <v>3.6044908147155573E-4</v>
      </c>
      <c r="EP49" s="28">
        <f>외인!EP49/10000</f>
        <v>15.357811999999999</v>
      </c>
      <c r="EQ49" s="35">
        <f>MACD!EQ49-시그널!EQ49</f>
        <v>-3.655823915858173E-4</v>
      </c>
      <c r="ER49" s="28">
        <f>외인!ER49/10000</f>
        <v>1.3725370000000001</v>
      </c>
      <c r="ES49" s="35">
        <f>MACD!ES49-시그널!ES49</f>
        <v>-2.1858695473583288E-3</v>
      </c>
      <c r="ET49" s="28">
        <f>외인!ET49/10000</f>
        <v>11.515445</v>
      </c>
      <c r="EU49" s="35">
        <f>MACD!EU49-시그널!EU49</f>
        <v>1.1553958053669012E-4</v>
      </c>
      <c r="EV49" s="28">
        <f>외인!EV49/10000</f>
        <v>4.4651569999999996</v>
      </c>
      <c r="EW49" s="35">
        <f>MACD!EW49-시그널!EW49</f>
        <v>6.1618679738408808E-5</v>
      </c>
      <c r="EX49" s="28">
        <f>외인!EX49/10000</f>
        <v>5.1946949999999994</v>
      </c>
      <c r="EY49" s="35">
        <f>MACD!EY49-시그널!EY49</f>
        <v>1.8348909874863316E-4</v>
      </c>
    </row>
    <row r="50" spans="1:155">
      <c r="A50" s="27">
        <f>외인!A50</f>
        <v>46105</v>
      </c>
      <c r="B50" s="28">
        <f>외인!B50/10000</f>
        <v>443.78521599999999</v>
      </c>
      <c r="C50" s="35">
        <f>MACD!C50-시그널!C50</f>
        <v>6.0294151595415328E-5</v>
      </c>
      <c r="D50" s="28">
        <f>외인!D50/10000</f>
        <v>61.781013000000002</v>
      </c>
      <c r="E50" s="35">
        <f>MACD!E50-시그널!E50</f>
        <v>8.1699958217360891E-5</v>
      </c>
      <c r="F50" s="28">
        <f>외인!F50/10000</f>
        <v>189.32793899999999</v>
      </c>
      <c r="G50" s="35">
        <f>MACD!G50-시그널!G50</f>
        <v>7.5579153198130941E-5</v>
      </c>
      <c r="H50" s="28">
        <f>외인!H50/10000</f>
        <v>27.773606000000001</v>
      </c>
      <c r="I50" s="35">
        <f>MACD!I50-시그널!I50</f>
        <v>2.921321796676337E-4</v>
      </c>
      <c r="J50" s="28">
        <f>외인!J50/10000</f>
        <v>3.9412780000000001</v>
      </c>
      <c r="K50" s="35">
        <f>MACD!K50-시그널!K50</f>
        <v>4.1993190814625667E-4</v>
      </c>
      <c r="L50" s="28">
        <f>외인!L50/10000</f>
        <v>25.753741000000002</v>
      </c>
      <c r="M50" s="35">
        <f>MACD!M50-시그널!M50</f>
        <v>2.9144944569172598E-4</v>
      </c>
      <c r="N50" s="28">
        <f>외인!N50/10000</f>
        <v>23.075510999999999</v>
      </c>
      <c r="O50" s="35">
        <f>MACD!O50-시그널!O50</f>
        <v>-4.4431428991361413E-4</v>
      </c>
      <c r="P50" s="28">
        <f>외인!P50/10000</f>
        <v>19.608373</v>
      </c>
      <c r="Q50" s="35">
        <f>MACD!Q50-시그널!Q50</f>
        <v>-2.0294672565596876E-6</v>
      </c>
      <c r="R50" s="28">
        <f>외인!R50/10000</f>
        <v>12.638575999999999</v>
      </c>
      <c r="S50" s="35">
        <f>MACD!S50-시그널!S50</f>
        <v>4.6989749292906903E-5</v>
      </c>
      <c r="T50" s="28">
        <f>외인!T50/10000</f>
        <v>0.85544699999999996</v>
      </c>
      <c r="U50" s="35">
        <f>MACD!U50-시그널!U50</f>
        <v>1.0593739739548345E-3</v>
      </c>
      <c r="V50" s="28">
        <f>외인!V50/10000</f>
        <v>10.853538</v>
      </c>
      <c r="W50" s="35">
        <f>MACD!W50-시그널!W50</f>
        <v>2.6129913950995003E-4</v>
      </c>
      <c r="X50" s="28">
        <f>외인!X50/10000</f>
        <v>193.24542</v>
      </c>
      <c r="Y50" s="35">
        <f>MACD!Y50-시그널!Y50</f>
        <v>2.5181761586453905E-4</v>
      </c>
      <c r="Z50" s="28">
        <f>외인!Z50/10000</f>
        <v>4.6606249999999996</v>
      </c>
      <c r="AA50" s="35">
        <f>MACD!AA50-시그널!AA50</f>
        <v>6.1380591755303028E-5</v>
      </c>
      <c r="AB50" s="28">
        <f>외인!AB50/10000</f>
        <v>19.485496999999999</v>
      </c>
      <c r="AC50" s="35">
        <f>MACD!AC50-시그널!AC50</f>
        <v>3.769620600410379E-5</v>
      </c>
      <c r="AD50" s="28">
        <f>외인!AD50/10000</f>
        <v>2.002113</v>
      </c>
      <c r="AE50" s="35">
        <f>MACD!AE50-시그널!AE50</f>
        <v>6.8984059126671131E-5</v>
      </c>
      <c r="AF50" s="28">
        <f>외인!AF50/10000</f>
        <v>2.3811520000000002</v>
      </c>
      <c r="AG50" s="35">
        <f>MACD!AG50-시그널!AG50</f>
        <v>1.1927416634914122E-4</v>
      </c>
      <c r="AH50" s="28">
        <f>외인!AH50/10000</f>
        <v>18.841044</v>
      </c>
      <c r="AI50" s="35">
        <f>MACD!AI50-시그널!AI50</f>
        <v>-5.2335703007199482E-4</v>
      </c>
      <c r="AJ50" s="28">
        <f>외인!AJ50/10000</f>
        <v>10.756636</v>
      </c>
      <c r="AK50" s="35">
        <f>MACD!AK50-시그널!AK50</f>
        <v>-1.1869903624971622E-4</v>
      </c>
      <c r="AL50" s="28">
        <f>외인!AL50/10000</f>
        <v>8.4705779999999997</v>
      </c>
      <c r="AM50" s="35">
        <f>MACD!AM50-시그널!AM50</f>
        <v>-1.4256891465284281E-4</v>
      </c>
      <c r="AN50" s="28">
        <f>외인!AN50/10000</f>
        <v>16.494492000000001</v>
      </c>
      <c r="AO50" s="35">
        <f>MACD!AO50-시그널!AO50</f>
        <v>-5.8986526816565523E-4</v>
      </c>
      <c r="AP50" s="28">
        <f>외인!AP50/10000</f>
        <v>11.687362</v>
      </c>
      <c r="AQ50" s="35">
        <f>MACD!AQ50-시그널!AQ50</f>
        <v>1.1931734589913374E-4</v>
      </c>
      <c r="AR50" s="28">
        <f>외인!AR50/10000</f>
        <v>2.4196789999999999</v>
      </c>
      <c r="AS50" s="35">
        <f>MACD!AS50-시그널!AS50</f>
        <v>2.0859473034376972E-4</v>
      </c>
      <c r="AT50" s="28">
        <f>외인!AT50/10000</f>
        <v>7.7004550000000007</v>
      </c>
      <c r="AU50" s="35">
        <f>MACD!AU50-시그널!AU50</f>
        <v>5.683216742960451E-5</v>
      </c>
      <c r="AV50" s="28">
        <f>외인!AV50/10000</f>
        <v>4.8030499999999998</v>
      </c>
      <c r="AW50" s="35">
        <f>MACD!AW50-시그널!AW50</f>
        <v>6.2041353441296722E-6</v>
      </c>
      <c r="AX50" s="28">
        <f>외인!AX50/10000</f>
        <v>5.7133760000000002</v>
      </c>
      <c r="AY50" s="35">
        <f>MACD!AY50-시그널!AY50</f>
        <v>-7.6206435393926788E-4</v>
      </c>
      <c r="AZ50" s="28">
        <f>외인!AZ50/10000</f>
        <v>206.37309399999998</v>
      </c>
      <c r="BA50" s="35">
        <f>MACD!BA50-시그널!BA50</f>
        <v>2.3898200355506992E-4</v>
      </c>
      <c r="BB50" s="28">
        <f>외인!BB50/10000</f>
        <v>9.8878439999999994</v>
      </c>
      <c r="BC50" s="35">
        <f>MACD!BC50-시그널!BC50</f>
        <v>1.2509156165694445E-4</v>
      </c>
      <c r="BD50" s="28">
        <f>외인!BD50/10000</f>
        <v>3.9655429999999998</v>
      </c>
      <c r="BE50" s="35">
        <f>MACD!BE50-시그널!BE50</f>
        <v>5.719076727125767E-4</v>
      </c>
      <c r="BF50" s="28">
        <f>외인!BF50/10000</f>
        <v>0</v>
      </c>
      <c r="BG50" s="35" t="e">
        <f>MACD!BG50-시그널!BG50</f>
        <v>#DIV/0!</v>
      </c>
      <c r="BH50" s="28">
        <f>외인!BH50/10000</f>
        <v>8.907805999999999</v>
      </c>
      <c r="BI50" s="35">
        <f>MACD!BI50-시그널!BI50</f>
        <v>7.1545883732642757E-4</v>
      </c>
      <c r="BJ50" s="28">
        <f>외인!BJ50/10000</f>
        <v>11.323483</v>
      </c>
      <c r="BK50" s="35">
        <f>MACD!BK50-시그널!BK50</f>
        <v>5.3768681218225233E-4</v>
      </c>
      <c r="BL50" s="28">
        <f>외인!BL50/10000</f>
        <v>4.704008</v>
      </c>
      <c r="BM50" s="35">
        <f>MACD!BM50-시그널!BM50</f>
        <v>-8.137211063156285E-5</v>
      </c>
      <c r="BN50" s="28">
        <f>외인!BN50/10000</f>
        <v>4.3938899999999999</v>
      </c>
      <c r="BO50" s="35">
        <f>MACD!BO50-시그널!BO50</f>
        <v>1.5580628967146084E-4</v>
      </c>
      <c r="BP50" s="28">
        <f>외인!BP50/10000</f>
        <v>6.7897940000000006</v>
      </c>
      <c r="BQ50" s="35">
        <f>MACD!BQ50-시그널!BQ50</f>
        <v>-5.6787626416474014E-4</v>
      </c>
      <c r="BR50" s="28">
        <f>외인!BR50/10000</f>
        <v>24.380829000000002</v>
      </c>
      <c r="BS50" s="35">
        <f>MACD!BS50-시그널!BS50</f>
        <v>-8.6449782236139197E-5</v>
      </c>
      <c r="BT50" s="28">
        <f>외인!BT50/10000</f>
        <v>197.05473000000001</v>
      </c>
      <c r="BU50" s="35">
        <f>MACD!BU50-시그널!BU50</f>
        <v>2.3868982217666832E-4</v>
      </c>
      <c r="BV50" s="28">
        <f>외인!BV50/10000</f>
        <v>36.801326000000003</v>
      </c>
      <c r="BW50" s="35">
        <f>MACD!BW50-시그널!BW50</f>
        <v>-1.4091030089095056E-4</v>
      </c>
      <c r="BX50" s="28">
        <f>외인!BX50/10000</f>
        <v>7.4292590000000001</v>
      </c>
      <c r="BY50" s="35">
        <f>MACD!BY50-시그널!BY50</f>
        <v>-2.1907181636777619E-5</v>
      </c>
      <c r="BZ50" s="28">
        <f>외인!BZ50/10000</f>
        <v>24.965069</v>
      </c>
      <c r="CA50" s="35">
        <f>MACD!CA50-시그널!CA50</f>
        <v>-4.2744256709724936E-4</v>
      </c>
      <c r="CB50" s="28">
        <f>외인!CB50/10000</f>
        <v>1.2965450000000001</v>
      </c>
      <c r="CC50" s="35">
        <f>MACD!CC50-시그널!CC50</f>
        <v>-1.6387063216040127E-5</v>
      </c>
      <c r="CD50" s="28">
        <f>외인!CD50/10000</f>
        <v>3.0991240000000002</v>
      </c>
      <c r="CE50" s="35">
        <f>MACD!CE50-시그널!CE50</f>
        <v>-9.1662042813656606E-4</v>
      </c>
      <c r="CF50" s="28">
        <f>외인!CF50/10000</f>
        <v>2.3799900000000003</v>
      </c>
      <c r="CG50" s="35">
        <f>MACD!CG50-시그널!CG50</f>
        <v>3.1885725645809746E-4</v>
      </c>
      <c r="CH50" s="28">
        <f>외인!CH50/10000</f>
        <v>6.6533699999999998</v>
      </c>
      <c r="CI50" s="35">
        <f>MACD!CI50-시그널!CI50</f>
        <v>4.3538400643202508E-5</v>
      </c>
      <c r="CJ50" s="28">
        <f>외인!CJ50/10000</f>
        <v>38.270077000000001</v>
      </c>
      <c r="CK50" s="35">
        <f>MACD!CK50-시그널!CK50</f>
        <v>4.0807206098708105E-5</v>
      </c>
      <c r="CL50" s="28">
        <f>외인!CL50/10000</f>
        <v>22.230333999999999</v>
      </c>
      <c r="CM50" s="35">
        <f>MACD!CM50-시그널!CM50</f>
        <v>6.3984936013325336E-5</v>
      </c>
      <c r="CN50" s="28">
        <f>외인!CN50/10000</f>
        <v>11.221478999999999</v>
      </c>
      <c r="CO50" s="35">
        <f>MACD!CO50-시그널!CO50</f>
        <v>-5.6556118951088378E-5</v>
      </c>
      <c r="CP50" s="28">
        <f>외인!CP50/10000</f>
        <v>9.9464419999999993</v>
      </c>
      <c r="CQ50" s="35">
        <f>MACD!CQ50-시그널!CQ50</f>
        <v>1.2053522912802967E-4</v>
      </c>
      <c r="CR50" s="28">
        <f>외인!CR50/10000</f>
        <v>15.835659</v>
      </c>
      <c r="CS50" s="35">
        <f>MACD!CS50-시그널!CS50</f>
        <v>-4.550499786798196E-5</v>
      </c>
      <c r="CT50" s="28">
        <f>외인!CT50/10000</f>
        <v>11.01446</v>
      </c>
      <c r="CU50" s="35">
        <f>MACD!CU50-시그널!CU50</f>
        <v>2.265475362960738E-4</v>
      </c>
      <c r="CV50" s="28">
        <f>외인!CV50/10000</f>
        <v>197.05473000000001</v>
      </c>
      <c r="CW50" s="35">
        <f>MACD!CW50-시그널!CW50</f>
        <v>2.3868982217666832E-4</v>
      </c>
      <c r="CX50" s="28">
        <f>외인!CX50/10000</f>
        <v>19.678246999999999</v>
      </c>
      <c r="CY50" s="35">
        <f>MACD!CY50-시그널!CY50</f>
        <v>1.0444445659258436E-4</v>
      </c>
      <c r="CZ50" s="28">
        <f>외인!CZ50/10000</f>
        <v>1.6837099999999998</v>
      </c>
      <c r="DA50" s="35">
        <f>MACD!DA50-시그널!DA50</f>
        <v>-8.0928672101306543E-6</v>
      </c>
      <c r="DB50" s="28">
        <f>외인!DB50/10000</f>
        <v>3.9655429999999998</v>
      </c>
      <c r="DC50" s="35">
        <f>MACD!DC50-시그널!DC50</f>
        <v>5.719076727125767E-4</v>
      </c>
      <c r="DD50" s="28">
        <f>외인!DD50/10000</f>
        <v>0.85544699999999996</v>
      </c>
      <c r="DE50" s="35">
        <f>MACD!DE50-시그널!DE50</f>
        <v>1.0593739739548345E-3</v>
      </c>
      <c r="DF50" s="28">
        <f>외인!DF50/10000</f>
        <v>5.5339929999999997</v>
      </c>
      <c r="DG50" s="35">
        <f>MACD!DG50-시그널!DG50</f>
        <v>-6.4793816445570318E-5</v>
      </c>
      <c r="DH50" s="28">
        <f>외인!DH50/10000</f>
        <v>2.2842799999999999</v>
      </c>
      <c r="DI50" s="35">
        <f>MACD!DI50-시그널!DI50</f>
        <v>-1.2589602894303559E-3</v>
      </c>
      <c r="DJ50" s="28">
        <f>외인!DJ50/10000</f>
        <v>55.332250999999999</v>
      </c>
      <c r="DK50" s="35">
        <f>MACD!DK50-시그널!DK50</f>
        <v>-9.9739596926570946E-5</v>
      </c>
      <c r="DL50" s="28">
        <f>외인!DL50/10000</f>
        <v>8.8681649999999994</v>
      </c>
      <c r="DM50" s="35">
        <f>MACD!DM50-시그널!DM50</f>
        <v>-1.0179215343079733E-4</v>
      </c>
      <c r="DN50" s="28">
        <f>외인!DN50/10000</f>
        <v>197.05473000000001</v>
      </c>
      <c r="DO50" s="35">
        <f>MACD!DO50-시그널!DO50</f>
        <v>2.3868982217666832E-4</v>
      </c>
      <c r="DP50" s="28">
        <f>외인!DP50/10000</f>
        <v>8.1015039999999985</v>
      </c>
      <c r="DQ50" s="35">
        <f>MACD!DQ50-시그널!DQ50</f>
        <v>2.2537265952021204E-4</v>
      </c>
      <c r="DR50" s="28">
        <f>외인!DR50/10000</f>
        <v>4.112476</v>
      </c>
      <c r="DS50" s="35">
        <f>MACD!DS50-시그널!DS50</f>
        <v>3.5562502404047321E-4</v>
      </c>
      <c r="DT50" s="28">
        <f>외인!DT50/10000</f>
        <v>12.638575999999999</v>
      </c>
      <c r="DU50" s="35">
        <f>MACD!DU50-시그널!DU50</f>
        <v>4.6989749292906903E-5</v>
      </c>
      <c r="DV50" s="28">
        <f>외인!DV50/10000</f>
        <v>3.1700550000000001</v>
      </c>
      <c r="DW50" s="35">
        <f>MACD!DW50-시그널!DW50</f>
        <v>-4.1714709952569615E-4</v>
      </c>
      <c r="DX50" s="28">
        <f>외인!DX50/10000</f>
        <v>10.853538</v>
      </c>
      <c r="DY50" s="35">
        <f>MACD!DY50-시그널!DY50</f>
        <v>2.6129913950995003E-4</v>
      </c>
      <c r="DZ50" s="28">
        <f>외인!DZ50/10000</f>
        <v>0.87712999999999997</v>
      </c>
      <c r="EA50" s="35">
        <f>MACD!EA50-시그널!EA50</f>
        <v>-7.3473419194893495E-4</v>
      </c>
      <c r="EB50" s="28">
        <f>외인!EB50/10000</f>
        <v>1.2767580000000001</v>
      </c>
      <c r="EC50" s="35">
        <f>MACD!EC50-시그널!EC50</f>
        <v>-2.6652265418903925E-5</v>
      </c>
      <c r="ED50" s="28">
        <f>외인!ED50/10000</f>
        <v>1.0391159999999999</v>
      </c>
      <c r="EE50" s="35">
        <f>MACD!EE50-시그널!EE50</f>
        <v>-5.0072831867924248E-4</v>
      </c>
      <c r="EF50" s="28">
        <f>외인!EF50/10000</f>
        <v>25.123711</v>
      </c>
      <c r="EG50" s="35">
        <f>MACD!EG50-시그널!EG50</f>
        <v>-5.840909027866588E-5</v>
      </c>
      <c r="EH50" s="28">
        <f>외인!EH50/10000</f>
        <v>18.325347000000001</v>
      </c>
      <c r="EI50" s="35">
        <f>MACD!EI50-시그널!EI50</f>
        <v>-3.8403100972372829E-5</v>
      </c>
      <c r="EJ50" s="28">
        <f>외인!EJ50/10000</f>
        <v>9.5378059999999998</v>
      </c>
      <c r="EK50" s="35">
        <f>MACD!EK50-시그널!EK50</f>
        <v>2.5694034307665854E-4</v>
      </c>
      <c r="EL50" s="28">
        <f>외인!EL50/10000</f>
        <v>3.3549359999999999</v>
      </c>
      <c r="EM50" s="35">
        <f>MACD!EM50-시그널!EM50</f>
        <v>-8.3625928939744872E-4</v>
      </c>
      <c r="EN50" s="28">
        <f>외인!EN50/10000</f>
        <v>4.112476</v>
      </c>
      <c r="EO50" s="35">
        <f>MACD!EO50-시그널!EO50</f>
        <v>3.5562502404047321E-4</v>
      </c>
      <c r="EP50" s="28">
        <f>외인!EP50/10000</f>
        <v>15.954689000000002</v>
      </c>
      <c r="EQ50" s="35">
        <f>MACD!EQ50-시그널!EQ50</f>
        <v>-2.9477835221411604E-4</v>
      </c>
      <c r="ER50" s="28">
        <f>외인!ER50/10000</f>
        <v>1.4500850000000001</v>
      </c>
      <c r="ES50" s="35">
        <f>MACD!ES50-시그널!ES50</f>
        <v>-1.6022522606241769E-3</v>
      </c>
      <c r="ET50" s="28">
        <f>외인!ET50/10000</f>
        <v>11.687362</v>
      </c>
      <c r="EU50" s="35">
        <f>MACD!EU50-시그널!EU50</f>
        <v>1.1931734589913374E-4</v>
      </c>
      <c r="EV50" s="28">
        <f>외인!EV50/10000</f>
        <v>4.6606249999999996</v>
      </c>
      <c r="EW50" s="35">
        <f>MACD!EW50-시그널!EW50</f>
        <v>6.1380591755303028E-5</v>
      </c>
      <c r="EX50" s="28">
        <f>외인!EX50/10000</f>
        <v>5.2858169999999998</v>
      </c>
      <c r="EY50" s="35">
        <f>MACD!EY50-시그널!EY50</f>
        <v>1.7046193590430144E-4</v>
      </c>
    </row>
    <row r="51" spans="1:155">
      <c r="A51" s="27">
        <f>외인!A51</f>
        <v>46106</v>
      </c>
      <c r="B51" s="28">
        <f>외인!B51/10000</f>
        <v>450.83121799999998</v>
      </c>
      <c r="C51" s="35">
        <f>MACD!C51-시그널!C51</f>
        <v>-3.6331223563933332E-5</v>
      </c>
      <c r="D51" s="28">
        <f>외인!D51/10000</f>
        <v>63.968352000000003</v>
      </c>
      <c r="E51" s="35">
        <f>MACD!E51-시그널!E51</f>
        <v>1.4926662920357065E-4</v>
      </c>
      <c r="F51" s="28">
        <f>외인!F51/10000</f>
        <v>190.42252500000001</v>
      </c>
      <c r="G51" s="35">
        <f>MACD!G51-시그널!G51</f>
        <v>-9.2526534022721227E-5</v>
      </c>
      <c r="H51" s="28">
        <f>외인!H51/10000</f>
        <v>28.357870000000002</v>
      </c>
      <c r="I51" s="35">
        <f>MACD!I51-시그널!I51</f>
        <v>4.6031455387350877E-4</v>
      </c>
      <c r="J51" s="28">
        <f>외인!J51/10000</f>
        <v>3.9478690000000003</v>
      </c>
      <c r="K51" s="35">
        <f>MACD!K51-시그널!K51</f>
        <v>3.5429852900718925E-4</v>
      </c>
      <c r="L51" s="28">
        <f>외인!L51/10000</f>
        <v>26.230814000000002</v>
      </c>
      <c r="M51" s="35">
        <f>MACD!M51-시그널!M51</f>
        <v>4.4295005897564393E-4</v>
      </c>
      <c r="N51" s="28">
        <f>외인!N51/10000</f>
        <v>23.406672</v>
      </c>
      <c r="O51" s="35">
        <f>MACD!O51-시그널!O51</f>
        <v>-4.6600578910585962E-4</v>
      </c>
      <c r="P51" s="28">
        <f>외인!P51/10000</f>
        <v>20.016591000000002</v>
      </c>
      <c r="Q51" s="35">
        <f>MACD!Q51-시그널!Q51</f>
        <v>-4.4684103408905917E-6</v>
      </c>
      <c r="R51" s="28">
        <f>외인!R51/10000</f>
        <v>12.782717</v>
      </c>
      <c r="S51" s="35">
        <f>MACD!S51-시그널!S51</f>
        <v>5.161455641389907E-5</v>
      </c>
      <c r="T51" s="28">
        <f>외인!T51/10000</f>
        <v>0.86265800000000004</v>
      </c>
      <c r="U51" s="35">
        <f>MACD!U51-시그널!U51</f>
        <v>9.4675283749629641E-4</v>
      </c>
      <c r="V51" s="28">
        <f>외인!V51/10000</f>
        <v>11.209300000000001</v>
      </c>
      <c r="W51" s="35">
        <f>MACD!W51-시그널!W51</f>
        <v>3.7447702103178028E-4</v>
      </c>
      <c r="X51" s="28">
        <f>외인!X51/10000</f>
        <v>193.72046900000001</v>
      </c>
      <c r="Y51" s="35">
        <f>MACD!Y51-시그널!Y51</f>
        <v>3.438977789312425E-5</v>
      </c>
      <c r="Z51" s="28">
        <f>외인!Z51/10000</f>
        <v>4.8098660000000004</v>
      </c>
      <c r="AA51" s="35">
        <f>MACD!AA51-시그널!AA51</f>
        <v>7.3332702246270068E-5</v>
      </c>
      <c r="AB51" s="28">
        <f>외인!AB51/10000</f>
        <v>19.879945000000003</v>
      </c>
      <c r="AC51" s="35">
        <f>MACD!AC51-시그널!AC51</f>
        <v>2.3316406544601672E-5</v>
      </c>
      <c r="AD51" s="28">
        <f>외인!AD51/10000</f>
        <v>2.0634589999999999</v>
      </c>
      <c r="AE51" s="35">
        <f>MACD!AE51-시그널!AE51</f>
        <v>9.7586655281043494E-5</v>
      </c>
      <c r="AF51" s="28">
        <f>외인!AF51/10000</f>
        <v>2.3846820000000002</v>
      </c>
      <c r="AG51" s="35">
        <f>MACD!AG51-시그널!AG51</f>
        <v>1.3264592502732083E-4</v>
      </c>
      <c r="AH51" s="28">
        <f>외인!AH51/10000</f>
        <v>19.166101000000001</v>
      </c>
      <c r="AI51" s="35">
        <f>MACD!AI51-시그널!AI51</f>
        <v>-5.609608669984922E-4</v>
      </c>
      <c r="AJ51" s="28">
        <f>외인!AJ51/10000</f>
        <v>10.998122</v>
      </c>
      <c r="AK51" s="35">
        <f>MACD!AK51-시그널!AK51</f>
        <v>-3.5343005865493817E-5</v>
      </c>
      <c r="AL51" s="28">
        <f>외인!AL51/10000</f>
        <v>8.6606620000000003</v>
      </c>
      <c r="AM51" s="35">
        <f>MACD!AM51-시그널!AM51</f>
        <v>-7.0754949526236874E-5</v>
      </c>
      <c r="AN51" s="28">
        <f>외인!AN51/10000</f>
        <v>16.679649999999999</v>
      </c>
      <c r="AO51" s="35">
        <f>MACD!AO51-시그널!AO51</f>
        <v>-6.407392563084046E-4</v>
      </c>
      <c r="AP51" s="28">
        <f>외인!AP51/10000</f>
        <v>12.394667</v>
      </c>
      <c r="AQ51" s="35">
        <f>MACD!AQ51-시그널!AQ51</f>
        <v>1.5790074951748008E-4</v>
      </c>
      <c r="AR51" s="28">
        <f>외인!AR51/10000</f>
        <v>2.4344969999999999</v>
      </c>
      <c r="AS51" s="35">
        <f>MACD!AS51-시그널!AS51</f>
        <v>2.0027948912334657E-4</v>
      </c>
      <c r="AT51" s="28">
        <f>외인!AT51/10000</f>
        <v>7.7978380000000005</v>
      </c>
      <c r="AU51" s="35">
        <f>MACD!AU51-시그널!AU51</f>
        <v>8.259943983197134E-5</v>
      </c>
      <c r="AV51" s="28">
        <f>외인!AV51/10000</f>
        <v>4.8415210000000002</v>
      </c>
      <c r="AW51" s="35">
        <f>MACD!AW51-시그널!AW51</f>
        <v>1.2598791278281411E-4</v>
      </c>
      <c r="AX51" s="28">
        <f>외인!AX51/10000</f>
        <v>5.885014</v>
      </c>
      <c r="AY51" s="35">
        <f>MACD!AY51-시그널!AY51</f>
        <v>-1.0732189198549155E-3</v>
      </c>
      <c r="AZ51" s="28">
        <f>외인!AZ51/10000</f>
        <v>207.19687400000001</v>
      </c>
      <c r="BA51" s="35">
        <f>MACD!BA51-시그널!BA51</f>
        <v>3.4400936113330701E-5</v>
      </c>
      <c r="BB51" s="28">
        <f>외인!BB51/10000</f>
        <v>10.196517999999999</v>
      </c>
      <c r="BC51" s="35">
        <f>MACD!BC51-시그널!BC51</f>
        <v>1.0375851892639741E-4</v>
      </c>
      <c r="BD51" s="28">
        <f>외인!BD51/10000</f>
        <v>3.9944660000000005</v>
      </c>
      <c r="BE51" s="35">
        <f>MACD!BE51-시그널!BE51</f>
        <v>4.1508662495928224E-4</v>
      </c>
      <c r="BF51" s="28">
        <f>외인!BF51/10000</f>
        <v>0</v>
      </c>
      <c r="BG51" s="35" t="e">
        <f>MACD!BG51-시그널!BG51</f>
        <v>#DIV/0!</v>
      </c>
      <c r="BH51" s="28">
        <f>외인!BH51/10000</f>
        <v>9.1068890000000007</v>
      </c>
      <c r="BI51" s="35">
        <f>MACD!BI51-시그널!BI51</f>
        <v>5.9012354656163874E-4</v>
      </c>
      <c r="BJ51" s="28">
        <f>외인!BJ51/10000</f>
        <v>11.549519999999999</v>
      </c>
      <c r="BK51" s="35">
        <f>MACD!BK51-시그널!BK51</f>
        <v>6.4912307284586295E-4</v>
      </c>
      <c r="BL51" s="28">
        <f>외인!BL51/10000</f>
        <v>4.8535570000000003</v>
      </c>
      <c r="BM51" s="35">
        <f>MACD!BM51-시그널!BM51</f>
        <v>-4.6908853892859543E-5</v>
      </c>
      <c r="BN51" s="28">
        <f>외인!BN51/10000</f>
        <v>4.4421809999999997</v>
      </c>
      <c r="BO51" s="35">
        <f>MACD!BO51-시그널!BO51</f>
        <v>1.793301828186245E-4</v>
      </c>
      <c r="BP51" s="28">
        <f>외인!BP51/10000</f>
        <v>6.9536220000000002</v>
      </c>
      <c r="BQ51" s="35">
        <f>MACD!BQ51-시그널!BQ51</f>
        <v>-8.8390117297881842E-4</v>
      </c>
      <c r="BR51" s="28">
        <f>외인!BR51/10000</f>
        <v>25.367946</v>
      </c>
      <c r="BS51" s="35">
        <f>MACD!BS51-시그널!BS51</f>
        <v>-1.1895970871130901E-4</v>
      </c>
      <c r="BT51" s="28">
        <f>외인!BT51/10000</f>
        <v>197.695514</v>
      </c>
      <c r="BU51" s="35">
        <f>MACD!BU51-시그널!BU51</f>
        <v>2.9696946040897376E-5</v>
      </c>
      <c r="BV51" s="28">
        <f>외인!BV51/10000</f>
        <v>38.323143000000002</v>
      </c>
      <c r="BW51" s="35">
        <f>MACD!BW51-시그널!BW51</f>
        <v>-1.2078776720040121E-4</v>
      </c>
      <c r="BX51" s="28">
        <f>외인!BX51/10000</f>
        <v>7.5546670000000002</v>
      </c>
      <c r="BY51" s="35">
        <f>MACD!BY51-시그널!BY51</f>
        <v>4.6282465055613182E-6</v>
      </c>
      <c r="BZ51" s="28">
        <f>외인!BZ51/10000</f>
        <v>25.340313000000002</v>
      </c>
      <c r="CA51" s="35">
        <f>MACD!CA51-시그널!CA51</f>
        <v>-4.3499881968255406E-4</v>
      </c>
      <c r="CB51" s="28">
        <f>외인!CB51/10000</f>
        <v>1.2876879999999999</v>
      </c>
      <c r="CC51" s="35">
        <f>MACD!CC51-시그널!CC51</f>
        <v>5.8908371161328545E-6</v>
      </c>
      <c r="CD51" s="28">
        <f>외인!CD51/10000</f>
        <v>3.1575099999999998</v>
      </c>
      <c r="CE51" s="35">
        <f>MACD!CE51-시그널!CE51</f>
        <v>-8.1527606373194049E-4</v>
      </c>
      <c r="CF51" s="28">
        <f>외인!CF51/10000</f>
        <v>2.4462080000000004</v>
      </c>
      <c r="CG51" s="35">
        <f>MACD!CG51-시그널!CG51</f>
        <v>3.4408042253479315E-4</v>
      </c>
      <c r="CH51" s="28">
        <f>외인!CH51/10000</f>
        <v>6.6723850000000002</v>
      </c>
      <c r="CI51" s="35">
        <f>MACD!CI51-시그널!CI51</f>
        <v>1.2129589039556858E-4</v>
      </c>
      <c r="CJ51" s="28">
        <f>외인!CJ51/10000</f>
        <v>39.590515000000003</v>
      </c>
      <c r="CK51" s="35">
        <f>MACD!CK51-시그널!CK51</f>
        <v>5.6966584075387756E-5</v>
      </c>
      <c r="CL51" s="28">
        <f>외인!CL51/10000</f>
        <v>22.685627</v>
      </c>
      <c r="CM51" s="35">
        <f>MACD!CM51-시그널!CM51</f>
        <v>5.4600873487678996E-5</v>
      </c>
      <c r="CN51" s="28">
        <f>외인!CN51/10000</f>
        <v>11.913907</v>
      </c>
      <c r="CO51" s="35">
        <f>MACD!CO51-시그널!CO51</f>
        <v>-3.3280391409508002E-5</v>
      </c>
      <c r="CP51" s="28">
        <f>외인!CP51/10000</f>
        <v>10.255602</v>
      </c>
      <c r="CQ51" s="35">
        <f>MACD!CQ51-시그널!CQ51</f>
        <v>9.9826733286399527E-5</v>
      </c>
      <c r="CR51" s="28">
        <f>외인!CR51/10000</f>
        <v>16.112366000000002</v>
      </c>
      <c r="CS51" s="35">
        <f>MACD!CS51-시그널!CS51</f>
        <v>-6.613889392040849E-7</v>
      </c>
      <c r="CT51" s="28">
        <f>외인!CT51/10000</f>
        <v>11.642550999999999</v>
      </c>
      <c r="CU51" s="35">
        <f>MACD!CU51-시그널!CU51</f>
        <v>2.5412230594134237E-4</v>
      </c>
      <c r="CV51" s="28">
        <f>외인!CV51/10000</f>
        <v>197.695514</v>
      </c>
      <c r="CW51" s="35">
        <f>MACD!CW51-시그널!CW51</f>
        <v>2.9696946040897376E-5</v>
      </c>
      <c r="CX51" s="28">
        <f>외인!CX51/10000</f>
        <v>20.099485000000001</v>
      </c>
      <c r="CY51" s="35">
        <f>MACD!CY51-시그널!CY51</f>
        <v>2.7931199743404266E-4</v>
      </c>
      <c r="CZ51" s="28">
        <f>외인!CZ51/10000</f>
        <v>1.7383669999999998</v>
      </c>
      <c r="DA51" s="35">
        <f>MACD!DA51-시그널!DA51</f>
        <v>8.4557380336667295E-5</v>
      </c>
      <c r="DB51" s="28">
        <f>외인!DB51/10000</f>
        <v>3.9944660000000005</v>
      </c>
      <c r="DC51" s="35">
        <f>MACD!DC51-시그널!DC51</f>
        <v>4.1508662495928224E-4</v>
      </c>
      <c r="DD51" s="28">
        <f>외인!DD51/10000</f>
        <v>0.86265800000000004</v>
      </c>
      <c r="DE51" s="35">
        <f>MACD!DE51-시그널!DE51</f>
        <v>9.4675283749629641E-4</v>
      </c>
      <c r="DF51" s="28">
        <f>외인!DF51/10000</f>
        <v>5.6175100000000002</v>
      </c>
      <c r="DG51" s="35">
        <f>MACD!DG51-시그널!DG51</f>
        <v>-3.6794277536147669E-5</v>
      </c>
      <c r="DH51" s="28">
        <f>외인!DH51/10000</f>
        <v>2.3456759999999997</v>
      </c>
      <c r="DI51" s="35">
        <f>MACD!DI51-시그널!DI51</f>
        <v>-1.1257915088927197E-3</v>
      </c>
      <c r="DJ51" s="28">
        <f>외인!DJ51/10000</f>
        <v>57.009644999999992</v>
      </c>
      <c r="DK51" s="35">
        <f>MACD!DK51-시그널!DK51</f>
        <v>-6.908666529209951E-5</v>
      </c>
      <c r="DL51" s="28">
        <f>외인!DL51/10000</f>
        <v>9.4547330000000009</v>
      </c>
      <c r="DM51" s="35">
        <f>MACD!DM51-시그널!DM51</f>
        <v>-6.9249259018755623E-5</v>
      </c>
      <c r="DN51" s="28">
        <f>외인!DN51/10000</f>
        <v>197.695514</v>
      </c>
      <c r="DO51" s="35">
        <f>MACD!DO51-시그널!DO51</f>
        <v>2.9696946040897376E-5</v>
      </c>
      <c r="DP51" s="28">
        <f>외인!DP51/10000</f>
        <v>8.2915299999999998</v>
      </c>
      <c r="DQ51" s="35">
        <f>MACD!DQ51-시그널!DQ51</f>
        <v>8.3261745700028691E-5</v>
      </c>
      <c r="DR51" s="28">
        <f>외인!DR51/10000</f>
        <v>4.1195940000000002</v>
      </c>
      <c r="DS51" s="35">
        <f>MACD!DS51-시그널!DS51</f>
        <v>3.1229914493797247E-4</v>
      </c>
      <c r="DT51" s="28">
        <f>외인!DT51/10000</f>
        <v>12.782717</v>
      </c>
      <c r="DU51" s="35">
        <f>MACD!DU51-시그널!DU51</f>
        <v>5.161455641389907E-5</v>
      </c>
      <c r="DV51" s="28">
        <f>외인!DV51/10000</f>
        <v>3.3022999999999998</v>
      </c>
      <c r="DW51" s="35">
        <f>MACD!DW51-시그널!DW51</f>
        <v>-2.1118786247516881E-4</v>
      </c>
      <c r="DX51" s="28">
        <f>외인!DX51/10000</f>
        <v>11.209300000000001</v>
      </c>
      <c r="DY51" s="35">
        <f>MACD!DY51-시그널!DY51</f>
        <v>3.7447702103178028E-4</v>
      </c>
      <c r="DZ51" s="28">
        <f>외인!DZ51/10000</f>
        <v>0.88120200000000004</v>
      </c>
      <c r="EA51" s="35">
        <f>MACD!EA51-시그널!EA51</f>
        <v>-5.0247973255105943E-4</v>
      </c>
      <c r="EB51" s="28">
        <f>외인!EB51/10000</f>
        <v>1.292333</v>
      </c>
      <c r="EC51" s="35">
        <f>MACD!EC51-시그널!EC51</f>
        <v>6.0348691854437237E-5</v>
      </c>
      <c r="ED51" s="28">
        <f>외인!ED51/10000</f>
        <v>1.0638719999999999</v>
      </c>
      <c r="EE51" s="35">
        <f>MACD!EE51-시그널!EE51</f>
        <v>-2.1019177291063565E-4</v>
      </c>
      <c r="EF51" s="28">
        <f>외인!EF51/10000</f>
        <v>26.186199999999999</v>
      </c>
      <c r="EG51" s="35">
        <f>MACD!EG51-시그널!EG51</f>
        <v>7.1735739599796625E-6</v>
      </c>
      <c r="EH51" s="28">
        <f>외인!EH51/10000</f>
        <v>18.840485999999999</v>
      </c>
      <c r="EI51" s="35">
        <f>MACD!EI51-시그널!EI51</f>
        <v>-5.2354728681125917E-5</v>
      </c>
      <c r="EJ51" s="28">
        <f>외인!EJ51/10000</f>
        <v>9.5617539999999988</v>
      </c>
      <c r="EK51" s="35">
        <f>MACD!EK51-시그널!EK51</f>
        <v>2.6757311678448411E-4</v>
      </c>
      <c r="EL51" s="28">
        <f>외인!EL51/10000</f>
        <v>3.4140280000000001</v>
      </c>
      <c r="EM51" s="35">
        <f>MACD!EM51-시그널!EM51</f>
        <v>-7.5281985776327496E-4</v>
      </c>
      <c r="EN51" s="28">
        <f>외인!EN51/10000</f>
        <v>4.1195940000000002</v>
      </c>
      <c r="EO51" s="35">
        <f>MACD!EO51-시그널!EO51</f>
        <v>3.1229914493797247E-4</v>
      </c>
      <c r="EP51" s="28">
        <f>외인!EP51/10000</f>
        <v>16.958046</v>
      </c>
      <c r="EQ51" s="35">
        <f>MACD!EQ51-시그널!EQ51</f>
        <v>-2.3831686417955748E-4</v>
      </c>
      <c r="ER51" s="28">
        <f>외인!ER51/10000</f>
        <v>1.507307</v>
      </c>
      <c r="ES51" s="35">
        <f>MACD!ES51-시그널!ES51</f>
        <v>-2.1755411774842903E-3</v>
      </c>
      <c r="ET51" s="28">
        <f>외인!ET51/10000</f>
        <v>12.394667</v>
      </c>
      <c r="EU51" s="35">
        <f>MACD!EU51-시그널!EU51</f>
        <v>1.5790074951748008E-4</v>
      </c>
      <c r="EV51" s="28">
        <f>외인!EV51/10000</f>
        <v>4.8098660000000004</v>
      </c>
      <c r="EW51" s="35">
        <f>MACD!EW51-시그널!EW51</f>
        <v>7.3332702246270068E-5</v>
      </c>
      <c r="EX51" s="28">
        <f>외인!EX51/10000</f>
        <v>5.4457360000000001</v>
      </c>
      <c r="EY51" s="35">
        <f>MACD!EY51-시그널!EY51</f>
        <v>1.2161469127522871E-4</v>
      </c>
    </row>
    <row r="52" spans="1:155">
      <c r="A52" s="27">
        <f>외인!A52</f>
        <v>46107</v>
      </c>
      <c r="B52" s="28">
        <f>외인!B52/10000</f>
        <v>436.31950799999998</v>
      </c>
      <c r="C52" s="35">
        <f>MACD!C52-시그널!C52</f>
        <v>-1.092831806825895E-4</v>
      </c>
      <c r="D52" s="28">
        <f>외인!D52/10000</f>
        <v>62.893756999999994</v>
      </c>
      <c r="E52" s="35">
        <f>MACD!E52-시그널!E52</f>
        <v>2.0372531188896916E-4</v>
      </c>
      <c r="F52" s="28">
        <f>외인!F52/10000</f>
        <v>183.75404800000001</v>
      </c>
      <c r="G52" s="35">
        <f>MACD!G52-시그널!G52</f>
        <v>-2.5250565440033111E-4</v>
      </c>
      <c r="H52" s="28">
        <f>외인!H52/10000</f>
        <v>27.830407000000001</v>
      </c>
      <c r="I52" s="35">
        <f>MACD!I52-시그널!I52</f>
        <v>6.0042732844548235E-4</v>
      </c>
      <c r="J52" s="28">
        <f>외인!J52/10000</f>
        <v>3.8060499999999999</v>
      </c>
      <c r="K52" s="35">
        <f>MACD!K52-시그널!K52</f>
        <v>2.5851525877058131E-4</v>
      </c>
      <c r="L52" s="28">
        <f>외인!L52/10000</f>
        <v>25.723868</v>
      </c>
      <c r="M52" s="35">
        <f>MACD!M52-시그널!M52</f>
        <v>5.6898788903308887E-4</v>
      </c>
      <c r="N52" s="28">
        <f>외인!N52/10000</f>
        <v>22.968057000000002</v>
      </c>
      <c r="O52" s="35">
        <f>MACD!O52-시그널!O52</f>
        <v>-3.9606275955898199E-4</v>
      </c>
      <c r="P52" s="28">
        <f>외인!P52/10000</f>
        <v>20.027782000000002</v>
      </c>
      <c r="Q52" s="35">
        <f>MACD!Q52-시그널!Q52</f>
        <v>8.3014777397096636E-5</v>
      </c>
      <c r="R52" s="28">
        <f>외인!R52/10000</f>
        <v>12.510709</v>
      </c>
      <c r="S52" s="35">
        <f>MACD!S52-시그널!S52</f>
        <v>7.9538837780974677E-5</v>
      </c>
      <c r="T52" s="28">
        <f>외인!T52/10000</f>
        <v>0.85927199999999992</v>
      </c>
      <c r="U52" s="35">
        <f>MACD!U52-시그널!U52</f>
        <v>9.1197335448009074E-4</v>
      </c>
      <c r="V52" s="28">
        <f>외인!V52/10000</f>
        <v>10.612712</v>
      </c>
      <c r="W52" s="35">
        <f>MACD!W52-시그널!W52</f>
        <v>3.3552011157722203E-4</v>
      </c>
      <c r="X52" s="28">
        <f>외인!X52/10000</f>
        <v>183.403583</v>
      </c>
      <c r="Y52" s="35">
        <f>MACD!Y52-시그널!Y52</f>
        <v>-2.02423659804355E-4</v>
      </c>
      <c r="Z52" s="28">
        <f>외인!Z52/10000</f>
        <v>4.4776150000000001</v>
      </c>
      <c r="AA52" s="35">
        <f>MACD!AA52-시그널!AA52</f>
        <v>4.4180411698418142E-5</v>
      </c>
      <c r="AB52" s="28">
        <f>외인!AB52/10000</f>
        <v>20.066264</v>
      </c>
      <c r="AC52" s="35">
        <f>MACD!AC52-시그널!AC52</f>
        <v>1.9941485843173951E-5</v>
      </c>
      <c r="AD52" s="28">
        <f>외인!AD52/10000</f>
        <v>1.9861229999999999</v>
      </c>
      <c r="AE52" s="35">
        <f>MACD!AE52-시그널!AE52</f>
        <v>1.8401793664318301E-4</v>
      </c>
      <c r="AF52" s="28">
        <f>외인!AF52/10000</f>
        <v>2.3607</v>
      </c>
      <c r="AG52" s="35">
        <f>MACD!AG52-시그널!AG52</f>
        <v>1.7813387311355153E-4</v>
      </c>
      <c r="AH52" s="28">
        <f>외인!AH52/10000</f>
        <v>18.939685000000001</v>
      </c>
      <c r="AI52" s="35">
        <f>MACD!AI52-시그널!AI52</f>
        <v>-5.5389060078487934E-4</v>
      </c>
      <c r="AJ52" s="28">
        <f>외인!AJ52/10000</f>
        <v>10.889619999999999</v>
      </c>
      <c r="AK52" s="35">
        <f>MACD!AK52-시그널!AK52</f>
        <v>1.384041369265111E-4</v>
      </c>
      <c r="AL52" s="28">
        <f>외인!AL52/10000</f>
        <v>8.5437519999999996</v>
      </c>
      <c r="AM52" s="35">
        <f>MACD!AM52-시그널!AM52</f>
        <v>1.2726003263438171E-5</v>
      </c>
      <c r="AN52" s="28">
        <f>외인!AN52/10000</f>
        <v>16.328281</v>
      </c>
      <c r="AO52" s="35">
        <f>MACD!AO52-시그널!AO52</f>
        <v>-5.7555730628580388E-4</v>
      </c>
      <c r="AP52" s="28">
        <f>외인!AP52/10000</f>
        <v>12.057943</v>
      </c>
      <c r="AQ52" s="35">
        <f>MACD!AQ52-시그널!AQ52</f>
        <v>1.6209260989275372E-4</v>
      </c>
      <c r="AR52" s="28">
        <f>외인!AR52/10000</f>
        <v>2.4002779999999997</v>
      </c>
      <c r="AS52" s="35">
        <f>MACD!AS52-시그널!AS52</f>
        <v>2.1822752202430782E-4</v>
      </c>
      <c r="AT52" s="28">
        <f>외인!AT52/10000</f>
        <v>7.6511589999999998</v>
      </c>
      <c r="AU52" s="35">
        <f>MACD!AU52-시그널!AU52</f>
        <v>1.3773293381859515E-4</v>
      </c>
      <c r="AV52" s="28">
        <f>외인!AV52/10000</f>
        <v>4.7930480000000006</v>
      </c>
      <c r="AW52" s="35">
        <f>MACD!AW52-시그널!AW52</f>
        <v>3.3942037452430935E-4</v>
      </c>
      <c r="AX52" s="28">
        <f>외인!AX52/10000</f>
        <v>5.7247589999999997</v>
      </c>
      <c r="AY52" s="35">
        <f>MACD!AY52-시그널!AY52</f>
        <v>-1.1162573739575004E-3</v>
      </c>
      <c r="AZ52" s="28">
        <f>외인!AZ52/10000</f>
        <v>196.64890600000001</v>
      </c>
      <c r="BA52" s="35">
        <f>MACD!BA52-시그널!BA52</f>
        <v>-1.9019145661271724E-4</v>
      </c>
      <c r="BB52" s="28">
        <f>외인!BB52/10000</f>
        <v>9.7202970000000004</v>
      </c>
      <c r="BC52" s="35">
        <f>MACD!BC52-시그널!BC52</f>
        <v>7.7012023357154021E-5</v>
      </c>
      <c r="BD52" s="28">
        <f>외인!BD52/10000</f>
        <v>3.9327320000000001</v>
      </c>
      <c r="BE52" s="35">
        <f>MACD!BE52-시그널!BE52</f>
        <v>3.5873340034199471E-4</v>
      </c>
      <c r="BF52" s="28">
        <f>외인!BF52/10000</f>
        <v>0</v>
      </c>
      <c r="BG52" s="35" t="e">
        <f>MACD!BG52-시그널!BG52</f>
        <v>#DIV/0!</v>
      </c>
      <c r="BH52" s="28">
        <f>외인!BH52/10000</f>
        <v>8.7916889999999999</v>
      </c>
      <c r="BI52" s="35">
        <f>MACD!BI52-시그널!BI52</f>
        <v>5.2087278310913572E-4</v>
      </c>
      <c r="BJ52" s="28">
        <f>외인!BJ52/10000</f>
        <v>11.418395</v>
      </c>
      <c r="BK52" s="35">
        <f>MACD!BK52-시그널!BK52</f>
        <v>7.3561132292865013E-4</v>
      </c>
      <c r="BL52" s="28">
        <f>외인!BL52/10000</f>
        <v>4.7428419999999996</v>
      </c>
      <c r="BM52" s="35">
        <f>MACD!BM52-시그널!BM52</f>
        <v>3.4922416237621141E-5</v>
      </c>
      <c r="BN52" s="28">
        <f>외인!BN52/10000</f>
        <v>4.4097480000000004</v>
      </c>
      <c r="BO52" s="35">
        <f>MACD!BO52-시그널!BO52</f>
        <v>2.7987190089303119E-4</v>
      </c>
      <c r="BP52" s="28">
        <f>외인!BP52/10000</f>
        <v>6.7847369999999998</v>
      </c>
      <c r="BQ52" s="35">
        <f>MACD!BQ52-시그널!BQ52</f>
        <v>-9.6526613726516429E-4</v>
      </c>
      <c r="BR52" s="28">
        <f>외인!BR52/10000</f>
        <v>24.647046</v>
      </c>
      <c r="BS52" s="35">
        <f>MACD!BS52-시그널!BS52</f>
        <v>-1.4741768524241116E-4</v>
      </c>
      <c r="BT52" s="28">
        <f>외인!BT52/10000</f>
        <v>187.160448</v>
      </c>
      <c r="BU52" s="35">
        <f>MACD!BU52-시그널!BU52</f>
        <v>-2.0071651692869801E-4</v>
      </c>
      <c r="BV52" s="28">
        <f>외인!BV52/10000</f>
        <v>37.123412000000002</v>
      </c>
      <c r="BW52" s="35">
        <f>MACD!BW52-시그널!BW52</f>
        <v>-1.2903649990529914E-5</v>
      </c>
      <c r="BX52" s="28">
        <f>외인!BX52/10000</f>
        <v>7.4231189999999998</v>
      </c>
      <c r="BY52" s="35">
        <f>MACD!BY52-시그널!BY52</f>
        <v>5.0177378889629216E-5</v>
      </c>
      <c r="BZ52" s="28">
        <f>외인!BZ52/10000</f>
        <v>24.872032999999998</v>
      </c>
      <c r="CA52" s="35">
        <f>MACD!CA52-시그널!CA52</f>
        <v>-3.62222557113937E-4</v>
      </c>
      <c r="CB52" s="28">
        <f>외인!CB52/10000</f>
        <v>1.2719790000000002</v>
      </c>
      <c r="CC52" s="35">
        <f>MACD!CC52-시그널!CC52</f>
        <v>5.956264858109398E-5</v>
      </c>
      <c r="CD52" s="28">
        <f>외인!CD52/10000</f>
        <v>3.1353580000000001</v>
      </c>
      <c r="CE52" s="35">
        <f>MACD!CE52-시그널!CE52</f>
        <v>-5.3530617928833585E-4</v>
      </c>
      <c r="CF52" s="28">
        <f>외인!CF52/10000</f>
        <v>2.429227</v>
      </c>
      <c r="CG52" s="35">
        <f>MACD!CG52-시그널!CG52</f>
        <v>3.5529719946370691E-4</v>
      </c>
      <c r="CH52" s="28">
        <f>외인!CH52/10000</f>
        <v>6.6199919999999999</v>
      </c>
      <c r="CI52" s="35">
        <f>MACD!CI52-시그널!CI52</f>
        <v>2.7216072634297998E-4</v>
      </c>
      <c r="CJ52" s="28">
        <f>외인!CJ52/10000</f>
        <v>40.006793999999999</v>
      </c>
      <c r="CK52" s="35">
        <f>MACD!CK52-시그널!CK52</f>
        <v>1.3591294144088485E-4</v>
      </c>
      <c r="CL52" s="28">
        <f>외인!CL52/10000</f>
        <v>22.850677999999998</v>
      </c>
      <c r="CM52" s="35">
        <f>MACD!CM52-시그널!CM52</f>
        <v>5.6317867985111638E-5</v>
      </c>
      <c r="CN52" s="28">
        <f>외인!CN52/10000</f>
        <v>11.654582000000001</v>
      </c>
      <c r="CO52" s="35">
        <f>MACD!CO52-시그널!CO52</f>
        <v>2.3461743980973736E-5</v>
      </c>
      <c r="CP52" s="28">
        <f>외인!CP52/10000</f>
        <v>9.7773470000000007</v>
      </c>
      <c r="CQ52" s="35">
        <f>MACD!CQ52-시그널!CQ52</f>
        <v>7.3817388898791386E-5</v>
      </c>
      <c r="CR52" s="28">
        <f>외인!CR52/10000</f>
        <v>15.818258999999999</v>
      </c>
      <c r="CS52" s="35">
        <f>MACD!CS52-시그널!CS52</f>
        <v>6.7325502356237145E-5</v>
      </c>
      <c r="CT52" s="28">
        <f>외인!CT52/10000</f>
        <v>11.337016999999999</v>
      </c>
      <c r="CU52" s="35">
        <f>MACD!CU52-시그널!CU52</f>
        <v>1.5372284102720346E-4</v>
      </c>
      <c r="CV52" s="28">
        <f>외인!CV52/10000</f>
        <v>187.160448</v>
      </c>
      <c r="CW52" s="35">
        <f>MACD!CW52-시그널!CW52</f>
        <v>-2.0071651692869801E-4</v>
      </c>
      <c r="CX52" s="28">
        <f>외인!CX52/10000</f>
        <v>19.686909</v>
      </c>
      <c r="CY52" s="35">
        <f>MACD!CY52-시그널!CY52</f>
        <v>4.2785089264643617E-4</v>
      </c>
      <c r="CZ52" s="28">
        <f>외인!CZ52/10000</f>
        <v>1.7052259999999999</v>
      </c>
      <c r="DA52" s="35">
        <f>MACD!DA52-시그널!DA52</f>
        <v>1.1821252134854292E-4</v>
      </c>
      <c r="DB52" s="28">
        <f>외인!DB52/10000</f>
        <v>3.9327320000000001</v>
      </c>
      <c r="DC52" s="35">
        <f>MACD!DC52-시그널!DC52</f>
        <v>3.5873340034199471E-4</v>
      </c>
      <c r="DD52" s="28">
        <f>외인!DD52/10000</f>
        <v>0.85927199999999992</v>
      </c>
      <c r="DE52" s="35">
        <f>MACD!DE52-시그널!DE52</f>
        <v>9.1197335448009074E-4</v>
      </c>
      <c r="DF52" s="28">
        <f>외인!DF52/10000</f>
        <v>5.549391</v>
      </c>
      <c r="DG52" s="35">
        <f>MACD!DG52-시그널!DG52</f>
        <v>1.0716269461126721E-5</v>
      </c>
      <c r="DH52" s="28">
        <f>외인!DH52/10000</f>
        <v>2.328322</v>
      </c>
      <c r="DI52" s="35">
        <f>MACD!DI52-시그널!DI52</f>
        <v>-7.3700063375660993E-4</v>
      </c>
      <c r="DJ52" s="28">
        <f>외인!DJ52/10000</f>
        <v>55.703485999999998</v>
      </c>
      <c r="DK52" s="35">
        <f>MACD!DK52-시그널!DK52</f>
        <v>-2.9431982899107384E-5</v>
      </c>
      <c r="DL52" s="28">
        <f>외인!DL52/10000</f>
        <v>9.167783</v>
      </c>
      <c r="DM52" s="35">
        <f>MACD!DM52-시그널!DM52</f>
        <v>-2.3401342469737615E-6</v>
      </c>
      <c r="DN52" s="28">
        <f>외인!DN52/10000</f>
        <v>187.160448</v>
      </c>
      <c r="DO52" s="35">
        <f>MACD!DO52-시그널!DO52</f>
        <v>-2.0071651692869801E-4</v>
      </c>
      <c r="DP52" s="28">
        <f>외인!DP52/10000</f>
        <v>8.6098800000000004</v>
      </c>
      <c r="DQ52" s="35">
        <f>MACD!DQ52-시그널!DQ52</f>
        <v>1.5650987904388585E-5</v>
      </c>
      <c r="DR52" s="28">
        <f>외인!DR52/10000</f>
        <v>3.9884930000000001</v>
      </c>
      <c r="DS52" s="35">
        <f>MACD!DS52-시그널!DS52</f>
        <v>2.6858952182455E-4</v>
      </c>
      <c r="DT52" s="28">
        <f>외인!DT52/10000</f>
        <v>12.510709</v>
      </c>
      <c r="DU52" s="35">
        <f>MACD!DU52-시그널!DU52</f>
        <v>7.9538837780974677E-5</v>
      </c>
      <c r="DV52" s="28">
        <f>외인!DV52/10000</f>
        <v>3.2801290000000001</v>
      </c>
      <c r="DW52" s="35">
        <f>MACD!DW52-시그널!DW52</f>
        <v>1.5065780752269997E-5</v>
      </c>
      <c r="DX52" s="28">
        <f>외인!DX52/10000</f>
        <v>10.612712</v>
      </c>
      <c r="DY52" s="35">
        <f>MACD!DY52-시그널!DY52</f>
        <v>3.3552011157722203E-4</v>
      </c>
      <c r="DZ52" s="28">
        <f>외인!DZ52/10000</f>
        <v>0.88348400000000005</v>
      </c>
      <c r="EA52" s="35">
        <f>MACD!EA52-시그널!EA52</f>
        <v>2.4370895354214545E-4</v>
      </c>
      <c r="EB52" s="28">
        <f>외인!EB52/10000</f>
        <v>1.2786660000000001</v>
      </c>
      <c r="EC52" s="35">
        <f>MACD!EC52-시그널!EC52</f>
        <v>1.9396190264132853E-4</v>
      </c>
      <c r="ED52" s="28">
        <f>외인!ED52/10000</f>
        <v>1.035077</v>
      </c>
      <c r="EE52" s="35">
        <f>MACD!EE52-시그널!EE52</f>
        <v>-2.6107661893608755E-5</v>
      </c>
      <c r="EF52" s="28">
        <f>외인!EF52/10000</f>
        <v>26.285886999999999</v>
      </c>
      <c r="EG52" s="35">
        <f>MACD!EG52-시그널!EG52</f>
        <v>1.3871186448244539E-4</v>
      </c>
      <c r="EH52" s="28">
        <f>외인!EH52/10000</f>
        <v>17.910118000000001</v>
      </c>
      <c r="EI52" s="35">
        <f>MACD!EI52-시그널!EI52</f>
        <v>-6.4000509810548524E-5</v>
      </c>
      <c r="EJ52" s="28">
        <f>외인!EJ52/10000</f>
        <v>9.4292300000000004</v>
      </c>
      <c r="EK52" s="35">
        <f>MACD!EK52-시그널!EK52</f>
        <v>2.9319601378229151E-4</v>
      </c>
      <c r="EL52" s="28">
        <f>외인!EL52/10000</f>
        <v>3.3876160000000004</v>
      </c>
      <c r="EM52" s="35">
        <f>MACD!EM52-시그널!EM52</f>
        <v>-4.9281257169158169E-4</v>
      </c>
      <c r="EN52" s="28">
        <f>외인!EN52/10000</f>
        <v>3.9884930000000001</v>
      </c>
      <c r="EO52" s="35">
        <f>MACD!EO52-시그널!EO52</f>
        <v>2.6858952182455E-4</v>
      </c>
      <c r="EP52" s="28">
        <f>외인!EP52/10000</f>
        <v>16.646451000000003</v>
      </c>
      <c r="EQ52" s="35">
        <f>MACD!EQ52-시그널!EQ52</f>
        <v>4.3036727887732495E-6</v>
      </c>
      <c r="ER52" s="28">
        <f>외인!ER52/10000</f>
        <v>1.4688760000000001</v>
      </c>
      <c r="ES52" s="35">
        <f>MACD!ES52-시그널!ES52</f>
        <v>-1.8263947659362192E-3</v>
      </c>
      <c r="ET52" s="28">
        <f>외인!ET52/10000</f>
        <v>12.057943</v>
      </c>
      <c r="EU52" s="35">
        <f>MACD!EU52-시그널!EU52</f>
        <v>1.6209260989275372E-4</v>
      </c>
      <c r="EV52" s="28">
        <f>외인!EV52/10000</f>
        <v>4.4776150000000001</v>
      </c>
      <c r="EW52" s="35">
        <f>MACD!EW52-시그널!EW52</f>
        <v>4.4180411698418142E-5</v>
      </c>
      <c r="EX52" s="28">
        <f>외인!EX52/10000</f>
        <v>5.2997319999999997</v>
      </c>
      <c r="EY52" s="35">
        <f>MACD!EY52-시그널!EY52</f>
        <v>9.6962097150432634E-5</v>
      </c>
    </row>
    <row r="53" spans="1:155">
      <c r="A53" s="27">
        <f>외인!A53</f>
        <v>46108</v>
      </c>
      <c r="B53" s="28">
        <f>외인!B53/10000</f>
        <v>434.597624</v>
      </c>
      <c r="C53" s="35">
        <f>MACD!C53-시그널!C53</f>
        <v>-1.5375054609152538E-4</v>
      </c>
      <c r="D53" s="28">
        <f>외인!D53/10000</f>
        <v>63.223310999999995</v>
      </c>
      <c r="E53" s="35">
        <f>MACD!E53-시그널!E53</f>
        <v>2.1121291755641942E-4</v>
      </c>
      <c r="F53" s="28">
        <f>외인!F53/10000</f>
        <v>183.49641499999998</v>
      </c>
      <c r="G53" s="35">
        <f>MACD!G53-시그널!G53</f>
        <v>-3.2865597357479171E-4</v>
      </c>
      <c r="H53" s="28">
        <f>외인!H53/10000</f>
        <v>28.391251</v>
      </c>
      <c r="I53" s="35">
        <f>MACD!I53-시그널!I53</f>
        <v>6.9799591000557412E-4</v>
      </c>
      <c r="J53" s="28">
        <f>외인!J53/10000</f>
        <v>4.0037500000000001</v>
      </c>
      <c r="K53" s="35">
        <f>MACD!K53-시그널!K53</f>
        <v>1.8509433366929457E-4</v>
      </c>
      <c r="L53" s="28">
        <f>외인!L53/10000</f>
        <v>26.230896000000001</v>
      </c>
      <c r="M53" s="35">
        <f>MACD!M53-시그널!M53</f>
        <v>6.554829066081091E-4</v>
      </c>
      <c r="N53" s="28">
        <f>외인!N53/10000</f>
        <v>23.216342000000001</v>
      </c>
      <c r="O53" s="35">
        <f>MACD!O53-시그널!O53</f>
        <v>-2.3182795397046923E-4</v>
      </c>
      <c r="P53" s="28">
        <f>외인!P53/10000</f>
        <v>20.345991000000001</v>
      </c>
      <c r="Q53" s="35">
        <f>MACD!Q53-시그널!Q53</f>
        <v>1.4400260783261904E-4</v>
      </c>
      <c r="R53" s="28">
        <f>외인!R53/10000</f>
        <v>12.588775</v>
      </c>
      <c r="S53" s="35">
        <f>MACD!S53-시그널!S53</f>
        <v>9.7689477730856047E-5</v>
      </c>
      <c r="T53" s="28">
        <f>외인!T53/10000</f>
        <v>0.84997000000000011</v>
      </c>
      <c r="U53" s="35">
        <f>MACD!U53-시그널!U53</f>
        <v>7.1083876154232474E-4</v>
      </c>
      <c r="V53" s="28">
        <f>외인!V53/10000</f>
        <v>10.570936999999999</v>
      </c>
      <c r="W53" s="35">
        <f>MACD!W53-시그널!W53</f>
        <v>2.2631876131687313E-4</v>
      </c>
      <c r="X53" s="28">
        <f>외인!X53/10000</f>
        <v>182.37652499999999</v>
      </c>
      <c r="Y53" s="35">
        <f>MACD!Y53-시그널!Y53</f>
        <v>-3.6273920772443672E-4</v>
      </c>
      <c r="Z53" s="28">
        <f>외인!Z53/10000</f>
        <v>4.4125629999999996</v>
      </c>
      <c r="AA53" s="35">
        <f>MACD!AA53-시그널!AA53</f>
        <v>2.9477393540721308E-5</v>
      </c>
      <c r="AB53" s="28">
        <f>외인!AB53/10000</f>
        <v>20.20327</v>
      </c>
      <c r="AC53" s="35">
        <f>MACD!AC53-시그널!AC53</f>
        <v>2.5444762373104163E-5</v>
      </c>
      <c r="AD53" s="28">
        <f>외인!AD53/10000</f>
        <v>1.9936929999999999</v>
      </c>
      <c r="AE53" s="35">
        <f>MACD!AE53-시그널!AE53</f>
        <v>1.1719633255768015E-4</v>
      </c>
      <c r="AF53" s="28">
        <f>외인!AF53/10000</f>
        <v>2.3349609999999998</v>
      </c>
      <c r="AG53" s="35">
        <f>MACD!AG53-시그널!AG53</f>
        <v>1.2097370604834584E-4</v>
      </c>
      <c r="AH53" s="28">
        <f>외인!AH53/10000</f>
        <v>18.528879</v>
      </c>
      <c r="AI53" s="35">
        <f>MACD!AI53-시그널!AI53</f>
        <v>-5.4756768422875666E-4</v>
      </c>
      <c r="AJ53" s="28">
        <f>외인!AJ53/10000</f>
        <v>11.079496000000001</v>
      </c>
      <c r="AK53" s="35">
        <f>MACD!AK53-시그널!AK53</f>
        <v>3.5037032624691904E-4</v>
      </c>
      <c r="AL53" s="28">
        <f>외인!AL53/10000</f>
        <v>8.6411639999999998</v>
      </c>
      <c r="AM53" s="35">
        <f>MACD!AM53-시그널!AM53</f>
        <v>1.2807196447465121E-4</v>
      </c>
      <c r="AN53" s="28">
        <f>외인!AN53/10000</f>
        <v>16.472225000000002</v>
      </c>
      <c r="AO53" s="35">
        <f>MACD!AO53-시그널!AO53</f>
        <v>-4.0003116393445831E-4</v>
      </c>
      <c r="AP53" s="28">
        <f>외인!AP53/10000</f>
        <v>11.473758</v>
      </c>
      <c r="AQ53" s="35">
        <f>MACD!AQ53-시그널!AQ53</f>
        <v>2.339506182898841E-4</v>
      </c>
      <c r="AR53" s="28">
        <f>외인!AR53/10000</f>
        <v>2.4585460000000001</v>
      </c>
      <c r="AS53" s="35">
        <f>MACD!AS53-시그널!AS53</f>
        <v>2.0832313320212127E-4</v>
      </c>
      <c r="AT53" s="28">
        <f>외인!AT53/10000</f>
        <v>7.7106770000000004</v>
      </c>
      <c r="AU53" s="35">
        <f>MACD!AU53-시그널!AU53</f>
        <v>1.7845054421716783E-4</v>
      </c>
      <c r="AV53" s="28">
        <f>외인!AV53/10000</f>
        <v>4.819496</v>
      </c>
      <c r="AW53" s="35">
        <f>MACD!AW53-시그널!AW53</f>
        <v>4.3438571266548372E-4</v>
      </c>
      <c r="AX53" s="28">
        <f>외인!AX53/10000</f>
        <v>5.6868829999999999</v>
      </c>
      <c r="AY53" s="35">
        <f>MACD!AY53-시그널!AY53</f>
        <v>-1.1380709399549322E-3</v>
      </c>
      <c r="AZ53" s="28">
        <f>외인!AZ53/10000</f>
        <v>195.532881</v>
      </c>
      <c r="BA53" s="35">
        <f>MACD!BA53-시그널!BA53</f>
        <v>-3.4072571019541143E-4</v>
      </c>
      <c r="BB53" s="28">
        <f>외인!BB53/10000</f>
        <v>9.6921300000000006</v>
      </c>
      <c r="BC53" s="35">
        <f>MACD!BC53-시그널!BC53</f>
        <v>5.0929115840283207E-5</v>
      </c>
      <c r="BD53" s="28">
        <f>외인!BD53/10000</f>
        <v>3.7627730000000001</v>
      </c>
      <c r="BE53" s="35">
        <f>MACD!BE53-시그널!BE53</f>
        <v>1.4369144497332093E-4</v>
      </c>
      <c r="BF53" s="28">
        <f>외인!BF53/10000</f>
        <v>0</v>
      </c>
      <c r="BG53" s="35" t="e">
        <f>MACD!BG53-시그널!BG53</f>
        <v>#DIV/0!</v>
      </c>
      <c r="BH53" s="28">
        <f>외인!BH53/10000</f>
        <v>8.6774509999999996</v>
      </c>
      <c r="BI53" s="35">
        <f>MACD!BI53-시그널!BI53</f>
        <v>3.0176842823273438E-4</v>
      </c>
      <c r="BJ53" s="28">
        <f>외인!BJ53/10000</f>
        <v>11.554082000000001</v>
      </c>
      <c r="BK53" s="35">
        <f>MACD!BK53-시그널!BK53</f>
        <v>7.507360792526086E-4</v>
      </c>
      <c r="BL53" s="28">
        <f>외인!BL53/10000</f>
        <v>4.5852449999999996</v>
      </c>
      <c r="BM53" s="35">
        <f>MACD!BM53-시그널!BM53</f>
        <v>7.233301691929653E-5</v>
      </c>
      <c r="BN53" s="28">
        <f>외인!BN53/10000</f>
        <v>4.4124270000000001</v>
      </c>
      <c r="BO53" s="35">
        <f>MACD!BO53-시그널!BO53</f>
        <v>2.9773871258672907E-4</v>
      </c>
      <c r="BP53" s="28">
        <f>외인!BP53/10000</f>
        <v>6.7826869999999992</v>
      </c>
      <c r="BQ53" s="35">
        <f>MACD!BQ53-시그널!BQ53</f>
        <v>-9.847690094751194E-4</v>
      </c>
      <c r="BR53" s="28">
        <f>외인!BR53/10000</f>
        <v>23.898218</v>
      </c>
      <c r="BS53" s="35">
        <f>MACD!BS53-시그널!BS53</f>
        <v>-2.0092988631038866E-4</v>
      </c>
      <c r="BT53" s="28">
        <f>외인!BT53/10000</f>
        <v>186.092636</v>
      </c>
      <c r="BU53" s="35">
        <f>MACD!BU53-시그널!BU53</f>
        <v>-3.5702622494222975E-4</v>
      </c>
      <c r="BV53" s="28">
        <f>외인!BV53/10000</f>
        <v>36.329442</v>
      </c>
      <c r="BW53" s="35">
        <f>MACD!BW53-시그널!BW53</f>
        <v>7.8023547136805299E-5</v>
      </c>
      <c r="BX53" s="28">
        <f>외인!BX53/10000</f>
        <v>7.4356220000000004</v>
      </c>
      <c r="BY53" s="35">
        <f>MACD!BY53-시그널!BY53</f>
        <v>1.1266648418387072E-5</v>
      </c>
      <c r="BZ53" s="28">
        <f>외인!BZ53/10000</f>
        <v>25.113389000000002</v>
      </c>
      <c r="CA53" s="35">
        <f>MACD!CA53-시그널!CA53</f>
        <v>-2.0664088873195973E-4</v>
      </c>
      <c r="CB53" s="28">
        <f>외인!CB53/10000</f>
        <v>1.295874</v>
      </c>
      <c r="CC53" s="35">
        <f>MACD!CC53-시그널!CC53</f>
        <v>1.1841528712950829E-4</v>
      </c>
      <c r="CD53" s="28">
        <f>외인!CD53/10000</f>
        <v>3.1475979999999999</v>
      </c>
      <c r="CE53" s="35">
        <f>MACD!CE53-시그널!CE53</f>
        <v>-1.6930571485254111E-4</v>
      </c>
      <c r="CF53" s="28">
        <f>외인!CF53/10000</f>
        <v>2.4963549999999999</v>
      </c>
      <c r="CG53" s="35">
        <f>MACD!CG53-시그널!CG53</f>
        <v>3.7998886428712412E-4</v>
      </c>
      <c r="CH53" s="28">
        <f>외인!CH53/10000</f>
        <v>6.6770139999999998</v>
      </c>
      <c r="CI53" s="35">
        <f>MACD!CI53-시그널!CI53</f>
        <v>3.4071312418974548E-4</v>
      </c>
      <c r="CJ53" s="28">
        <f>외인!CJ53/10000</f>
        <v>40.3812</v>
      </c>
      <c r="CK53" s="35">
        <f>MACD!CK53-시그널!CK53</f>
        <v>1.7147705955130265E-4</v>
      </c>
      <c r="CL53" s="28">
        <f>외인!CL53/10000</f>
        <v>23.040217999999999</v>
      </c>
      <c r="CM53" s="35">
        <f>MACD!CM53-시그널!CM53</f>
        <v>5.9345104227676032E-5</v>
      </c>
      <c r="CN53" s="28">
        <f>외인!CN53/10000</f>
        <v>11.938742999999999</v>
      </c>
      <c r="CO53" s="35">
        <f>MACD!CO53-시그널!CO53</f>
        <v>5.5125438988726824E-5</v>
      </c>
      <c r="CP53" s="28">
        <f>외인!CP53/10000</f>
        <v>9.7488979999999987</v>
      </c>
      <c r="CQ53" s="35">
        <f>MACD!CQ53-시그널!CQ53</f>
        <v>4.8528757284786888E-5</v>
      </c>
      <c r="CR53" s="28">
        <f>외인!CR53/10000</f>
        <v>16.038389000000002</v>
      </c>
      <c r="CS53" s="35">
        <f>MACD!CS53-시그널!CS53</f>
        <v>1.3770874438053568E-4</v>
      </c>
      <c r="CT53" s="28">
        <f>외인!CT53/10000</f>
        <v>11.165778</v>
      </c>
      <c r="CU53" s="35">
        <f>MACD!CU53-시그널!CU53</f>
        <v>4.1836926427645383E-6</v>
      </c>
      <c r="CV53" s="28">
        <f>외인!CV53/10000</f>
        <v>186.092636</v>
      </c>
      <c r="CW53" s="35">
        <f>MACD!CW53-시그널!CW53</f>
        <v>-3.5702622494222975E-4</v>
      </c>
      <c r="CX53" s="28">
        <f>외인!CX53/10000</f>
        <v>20.083690000000001</v>
      </c>
      <c r="CY53" s="35">
        <f>MACD!CY53-시그널!CY53</f>
        <v>5.2989127150063599E-4</v>
      </c>
      <c r="CZ53" s="28">
        <f>외인!CZ53/10000</f>
        <v>1.7132849999999999</v>
      </c>
      <c r="DA53" s="35">
        <f>MACD!DA53-시그널!DA53</f>
        <v>7.0390876339002377E-5</v>
      </c>
      <c r="DB53" s="28">
        <f>외인!DB53/10000</f>
        <v>3.7627730000000001</v>
      </c>
      <c r="DC53" s="35">
        <f>MACD!DC53-시그널!DC53</f>
        <v>1.4369144497332093E-4</v>
      </c>
      <c r="DD53" s="28">
        <f>외인!DD53/10000</f>
        <v>0.84997000000000011</v>
      </c>
      <c r="DE53" s="35">
        <f>MACD!DE53-시그널!DE53</f>
        <v>7.1083876154232474E-4</v>
      </c>
      <c r="DF53" s="28">
        <f>외인!DF53/10000</f>
        <v>5.5700760000000002</v>
      </c>
      <c r="DG53" s="35">
        <f>MACD!DG53-시그널!DG53</f>
        <v>-2.4479463387302997E-5</v>
      </c>
      <c r="DH53" s="28">
        <f>외인!DH53/10000</f>
        <v>2.340023</v>
      </c>
      <c r="DI53" s="35">
        <f>MACD!DI53-시그널!DI53</f>
        <v>-2.2458039506675388E-4</v>
      </c>
      <c r="DJ53" s="28">
        <f>외인!DJ53/10000</f>
        <v>55.035844999999995</v>
      </c>
      <c r="DK53" s="35">
        <f>MACD!DK53-시그널!DK53</f>
        <v>3.0056532569538909E-7</v>
      </c>
      <c r="DL53" s="28">
        <f>외인!DL53/10000</f>
        <v>9.4097819999999999</v>
      </c>
      <c r="DM53" s="35">
        <f>MACD!DM53-시그널!DM53</f>
        <v>3.5537912142615544E-5</v>
      </c>
      <c r="DN53" s="28">
        <f>외인!DN53/10000</f>
        <v>186.092636</v>
      </c>
      <c r="DO53" s="35">
        <f>MACD!DO53-시그널!DO53</f>
        <v>-3.5702622494222975E-4</v>
      </c>
      <c r="DP53" s="28">
        <f>외인!DP53/10000</f>
        <v>8.729927</v>
      </c>
      <c r="DQ53" s="35">
        <f>MACD!DQ53-시그널!DQ53</f>
        <v>1.9428226200645391E-5</v>
      </c>
      <c r="DR53" s="28">
        <f>외인!DR53/10000</f>
        <v>4.1882449999999993</v>
      </c>
      <c r="DS53" s="35">
        <f>MACD!DS53-시그널!DS53</f>
        <v>2.4726417574463572E-4</v>
      </c>
      <c r="DT53" s="28">
        <f>외인!DT53/10000</f>
        <v>12.588775</v>
      </c>
      <c r="DU53" s="35">
        <f>MACD!DU53-시그널!DU53</f>
        <v>9.7689477730856047E-5</v>
      </c>
      <c r="DV53" s="28">
        <f>외인!DV53/10000</f>
        <v>3.4221510000000004</v>
      </c>
      <c r="DW53" s="35">
        <f>MACD!DW53-시그널!DW53</f>
        <v>2.8381247325062796E-4</v>
      </c>
      <c r="DX53" s="28">
        <f>외인!DX53/10000</f>
        <v>10.570936999999999</v>
      </c>
      <c r="DY53" s="35">
        <f>MACD!DY53-시그널!DY53</f>
        <v>2.2631876131687313E-4</v>
      </c>
      <c r="DZ53" s="28">
        <f>외인!DZ53/10000</f>
        <v>0.90109500000000009</v>
      </c>
      <c r="EA53" s="35">
        <f>MACD!EA53-시그널!EA53</f>
        <v>5.9991527628853233E-4</v>
      </c>
      <c r="EB53" s="28">
        <f>외인!EB53/10000</f>
        <v>1.2792399999999999</v>
      </c>
      <c r="EC53" s="35">
        <f>MACD!EC53-시그널!EC53</f>
        <v>2.5481284643181644E-4</v>
      </c>
      <c r="ED53" s="28">
        <f>외인!ED53/10000</f>
        <v>1.035668</v>
      </c>
      <c r="EE53" s="35">
        <f>MACD!EE53-시그널!EE53</f>
        <v>1.0875876121851176E-4</v>
      </c>
      <c r="EF53" s="28">
        <f>외인!EF53/10000</f>
        <v>26.460208000000002</v>
      </c>
      <c r="EG53" s="35">
        <f>MACD!EG53-시그널!EG53</f>
        <v>1.8662752854100911E-4</v>
      </c>
      <c r="EH53" s="28">
        <f>외인!EH53/10000</f>
        <v>17.557527</v>
      </c>
      <c r="EI53" s="35">
        <f>MACD!EI53-시그널!EI53</f>
        <v>-8.1144067464679521E-5</v>
      </c>
      <c r="EJ53" s="28">
        <f>외인!EJ53/10000</f>
        <v>9.6645789999999998</v>
      </c>
      <c r="EK53" s="35">
        <f>MACD!EK53-시그널!EK53</f>
        <v>2.749823007149331E-4</v>
      </c>
      <c r="EL53" s="28">
        <f>외인!EL53/10000</f>
        <v>3.4041699999999997</v>
      </c>
      <c r="EM53" s="35">
        <f>MACD!EM53-시그널!EM53</f>
        <v>-1.5209572162466246E-4</v>
      </c>
      <c r="EN53" s="28">
        <f>외인!EN53/10000</f>
        <v>4.1882449999999993</v>
      </c>
      <c r="EO53" s="35">
        <f>MACD!EO53-시그널!EO53</f>
        <v>2.4726417574463572E-4</v>
      </c>
      <c r="EP53" s="28">
        <f>외인!EP53/10000</f>
        <v>16.272105</v>
      </c>
      <c r="EQ53" s="35">
        <f>MACD!EQ53-시그널!EQ53</f>
        <v>2.3699605741498518E-4</v>
      </c>
      <c r="ER53" s="28">
        <f>외인!ER53/10000</f>
        <v>1.4571160000000001</v>
      </c>
      <c r="ES53" s="35">
        <f>MACD!ES53-시그널!ES53</f>
        <v>-1.1811280973087587E-3</v>
      </c>
      <c r="ET53" s="28">
        <f>외인!ET53/10000</f>
        <v>11.473758</v>
      </c>
      <c r="EU53" s="35">
        <f>MACD!EU53-시그널!EU53</f>
        <v>2.339506182898841E-4</v>
      </c>
      <c r="EV53" s="28">
        <f>외인!EV53/10000</f>
        <v>4.4125629999999996</v>
      </c>
      <c r="EW53" s="35">
        <f>MACD!EW53-시그널!EW53</f>
        <v>2.9477393540721308E-5</v>
      </c>
      <c r="EX53" s="28">
        <f>외인!EX53/10000</f>
        <v>5.3363350000000001</v>
      </c>
      <c r="EY53" s="35">
        <f>MACD!EY53-시그널!EY53</f>
        <v>6.1139919939336932E-5</v>
      </c>
    </row>
    <row r="54" spans="1:155">
      <c r="A54" s="27">
        <f>외인!A54</f>
        <v>46111</v>
      </c>
      <c r="B54" s="28">
        <f>외인!B54/10000</f>
        <v>421.67896300000001</v>
      </c>
      <c r="C54" s="35">
        <f>MACD!C54-시그널!C54</f>
        <v>-8.2824840512563309E-5</v>
      </c>
      <c r="D54" s="28">
        <f>외인!D54/10000</f>
        <v>61.277901</v>
      </c>
      <c r="E54" s="35">
        <f>MACD!E54-시그널!E54</f>
        <v>2.4122534255315714E-4</v>
      </c>
      <c r="F54" s="28">
        <f>외인!F54/10000</f>
        <v>179.061847</v>
      </c>
      <c r="G54" s="35">
        <f>MACD!G54-시그널!G54</f>
        <v>-2.6053296564847937E-4</v>
      </c>
      <c r="H54" s="28">
        <f>외인!H54/10000</f>
        <v>28.900334999999998</v>
      </c>
      <c r="I54" s="35">
        <f>MACD!I54-시그널!I54</f>
        <v>8.4978867392815371E-4</v>
      </c>
      <c r="J54" s="28">
        <f>외인!J54/10000</f>
        <v>3.9071029999999998</v>
      </c>
      <c r="K54" s="35">
        <f>MACD!K54-시그널!K54</f>
        <v>1.3801678251761367E-4</v>
      </c>
      <c r="L54" s="28">
        <f>외인!L54/10000</f>
        <v>26.767071000000001</v>
      </c>
      <c r="M54" s="35">
        <f>MACD!M54-시그널!M54</f>
        <v>8.1897368770385401E-4</v>
      </c>
      <c r="N54" s="28">
        <f>외인!N54/10000</f>
        <v>22.290851999999997</v>
      </c>
      <c r="O54" s="35">
        <f>MACD!O54-시그널!O54</f>
        <v>-2.0579257270211313E-5</v>
      </c>
      <c r="P54" s="28">
        <f>외인!P54/10000</f>
        <v>19.544920000000001</v>
      </c>
      <c r="Q54" s="35">
        <f>MACD!Q54-시그널!Q54</f>
        <v>2.2034278828608517E-4</v>
      </c>
      <c r="R54" s="28">
        <f>외인!R54/10000</f>
        <v>12.196367</v>
      </c>
      <c r="S54" s="35">
        <f>MACD!S54-시그널!S54</f>
        <v>1.7142338076133151E-4</v>
      </c>
      <c r="T54" s="28">
        <f>외인!T54/10000</f>
        <v>0.85615799999999997</v>
      </c>
      <c r="U54" s="35">
        <f>MACD!U54-시그널!U54</f>
        <v>6.5637716495978594E-4</v>
      </c>
      <c r="V54" s="28">
        <f>외인!V54/10000</f>
        <v>10.078732</v>
      </c>
      <c r="W54" s="35">
        <f>MACD!W54-시그널!W54</f>
        <v>1.6585065448033922E-4</v>
      </c>
      <c r="X54" s="28">
        <f>외인!X54/10000</f>
        <v>176.36317700000001</v>
      </c>
      <c r="Y54" s="35">
        <f>MACD!Y54-시그널!Y54</f>
        <v>-3.4932372866654178E-4</v>
      </c>
      <c r="Z54" s="28">
        <f>외인!Z54/10000</f>
        <v>4.3507239999999996</v>
      </c>
      <c r="AA54" s="35">
        <f>MACD!AA54-시그널!AA54</f>
        <v>4.7732098591131823E-5</v>
      </c>
      <c r="AB54" s="28">
        <f>외인!AB54/10000</f>
        <v>19.470319</v>
      </c>
      <c r="AC54" s="35">
        <f>MACD!AC54-시그널!AC54</f>
        <v>5.9668200005025019E-5</v>
      </c>
      <c r="AD54" s="28">
        <f>외인!AD54/10000</f>
        <v>1.9224000000000001</v>
      </c>
      <c r="AE54" s="35">
        <f>MACD!AE54-시그널!AE54</f>
        <v>1.8239429963227358E-4</v>
      </c>
      <c r="AF54" s="28">
        <f>외인!AF54/10000</f>
        <v>2.3237669999999997</v>
      </c>
      <c r="AG54" s="35">
        <f>MACD!AG54-시그널!AG54</f>
        <v>2.0658415777636738E-4</v>
      </c>
      <c r="AH54" s="28">
        <f>외인!AH54/10000</f>
        <v>17.705106000000001</v>
      </c>
      <c r="AI54" s="35">
        <f>MACD!AI54-시그널!AI54</f>
        <v>-4.2137496852955465E-4</v>
      </c>
      <c r="AJ54" s="28">
        <f>외인!AJ54/10000</f>
        <v>10.850344999999999</v>
      </c>
      <c r="AK54" s="35">
        <f>MACD!AK54-시그널!AK54</f>
        <v>6.1452631895646281E-4</v>
      </c>
      <c r="AL54" s="28">
        <f>외인!AL54/10000</f>
        <v>8.3675039999999985</v>
      </c>
      <c r="AM54" s="35">
        <f>MACD!AM54-시그널!AM54</f>
        <v>2.005028935858991E-4</v>
      </c>
      <c r="AN54" s="28">
        <f>외인!AN54/10000</f>
        <v>15.776399</v>
      </c>
      <c r="AO54" s="35">
        <f>MACD!AO54-시그널!AO54</f>
        <v>-1.3910921409189325E-4</v>
      </c>
      <c r="AP54" s="28">
        <f>외인!AP54/10000</f>
        <v>10.966139999999999</v>
      </c>
      <c r="AQ54" s="35">
        <f>MACD!AQ54-시그널!AQ54</f>
        <v>3.4649925129089641E-4</v>
      </c>
      <c r="AR54" s="28">
        <f>외인!AR54/10000</f>
        <v>2.3603749999999999</v>
      </c>
      <c r="AS54" s="35">
        <f>MACD!AS54-시그널!AS54</f>
        <v>2.8310163581543493E-4</v>
      </c>
      <c r="AT54" s="28">
        <f>외인!AT54/10000</f>
        <v>7.4569029999999996</v>
      </c>
      <c r="AU54" s="35">
        <f>MACD!AU54-시그널!AU54</f>
        <v>2.4079138203954639E-4</v>
      </c>
      <c r="AV54" s="28">
        <f>외인!AV54/10000</f>
        <v>4.6998419999999994</v>
      </c>
      <c r="AW54" s="35">
        <f>MACD!AW54-시그널!AW54</f>
        <v>4.857528618158614E-4</v>
      </c>
      <c r="AX54" s="28">
        <f>외인!AX54/10000</f>
        <v>5.6406790000000004</v>
      </c>
      <c r="AY54" s="35">
        <f>MACD!AY54-시그널!AY54</f>
        <v>-5.9017361506545499E-4</v>
      </c>
      <c r="AZ54" s="28">
        <f>외인!AZ54/10000</f>
        <v>189.337186</v>
      </c>
      <c r="BA54" s="35">
        <f>MACD!BA54-시그널!BA54</f>
        <v>-3.1673964670634442E-4</v>
      </c>
      <c r="BB54" s="28">
        <f>외인!BB54/10000</f>
        <v>9.5265899999999988</v>
      </c>
      <c r="BC54" s="35">
        <f>MACD!BC54-시그널!BC54</f>
        <v>5.3350562941650674E-5</v>
      </c>
      <c r="BD54" s="28">
        <f>외인!BD54/10000</f>
        <v>3.6377589999999995</v>
      </c>
      <c r="BE54" s="35">
        <f>MACD!BE54-시그널!BE54</f>
        <v>1.2088470107565557E-4</v>
      </c>
      <c r="BF54" s="28">
        <f>외인!BF54/10000</f>
        <v>0</v>
      </c>
      <c r="BG54" s="35" t="e">
        <f>MACD!BG54-시그널!BG54</f>
        <v>#DIV/0!</v>
      </c>
      <c r="BH54" s="28">
        <f>외인!BH54/10000</f>
        <v>8.7068550000000009</v>
      </c>
      <c r="BI54" s="35">
        <f>MACD!BI54-시그널!BI54</f>
        <v>2.9919102019938993E-4</v>
      </c>
      <c r="BJ54" s="28">
        <f>외인!BJ54/10000</f>
        <v>11.578978999999999</v>
      </c>
      <c r="BK54" s="35">
        <f>MACD!BK54-시그널!BK54</f>
        <v>8.0430126394563021E-4</v>
      </c>
      <c r="BL54" s="28">
        <f>외인!BL54/10000</f>
        <v>4.5581620000000003</v>
      </c>
      <c r="BM54" s="35">
        <f>MACD!BM54-시그널!BM54</f>
        <v>1.2715886227159326E-4</v>
      </c>
      <c r="BN54" s="28">
        <f>외인!BN54/10000</f>
        <v>4.3881230000000002</v>
      </c>
      <c r="BO54" s="35">
        <f>MACD!BO54-시그널!BO54</f>
        <v>4.3765987488256496E-4</v>
      </c>
      <c r="BP54" s="28">
        <f>외인!BP54/10000</f>
        <v>6.7006070000000006</v>
      </c>
      <c r="BQ54" s="35">
        <f>MACD!BQ54-시그널!BQ54</f>
        <v>-5.3566250827888177E-4</v>
      </c>
      <c r="BR54" s="28">
        <f>외인!BR54/10000</f>
        <v>22.920334</v>
      </c>
      <c r="BS54" s="35">
        <f>MACD!BS54-시그널!BS54</f>
        <v>-9.4762410388271189E-5</v>
      </c>
      <c r="BT54" s="28">
        <f>외인!BT54/10000</f>
        <v>179.92495700000001</v>
      </c>
      <c r="BU54" s="35">
        <f>MACD!BU54-시그널!BU54</f>
        <v>-3.4448272122026462E-4</v>
      </c>
      <c r="BV54" s="28">
        <f>외인!BV54/10000</f>
        <v>34.859746999999999</v>
      </c>
      <c r="BW54" s="35">
        <f>MACD!BW54-시그널!BW54</f>
        <v>1.7276028690540822E-4</v>
      </c>
      <c r="BX54" s="28">
        <f>외인!BX54/10000</f>
        <v>7.2143880000000005</v>
      </c>
      <c r="BY54" s="35">
        <f>MACD!BY54-시그널!BY54</f>
        <v>6.1494508862987003E-5</v>
      </c>
      <c r="BZ54" s="28">
        <f>외인!BZ54/10000</f>
        <v>24.143902999999998</v>
      </c>
      <c r="CA54" s="35">
        <f>MACD!CA54-시그널!CA54</f>
        <v>-9.8364876110549053E-6</v>
      </c>
      <c r="CB54" s="28">
        <f>외인!CB54/10000</f>
        <v>1.2427760000000001</v>
      </c>
      <c r="CC54" s="35">
        <f>MACD!CC54-시그널!CC54</f>
        <v>1.7137385935854586E-4</v>
      </c>
      <c r="CD54" s="28">
        <f>외인!CD54/10000</f>
        <v>3.0830690000000001</v>
      </c>
      <c r="CE54" s="35">
        <f>MACD!CE54-시그널!CE54</f>
        <v>3.5284312537284756E-4</v>
      </c>
      <c r="CF54" s="28">
        <f>외인!CF54/10000</f>
        <v>2.4292039999999999</v>
      </c>
      <c r="CG54" s="35">
        <f>MACD!CG54-시그널!CG54</f>
        <v>3.8809351751905306E-4</v>
      </c>
      <c r="CH54" s="28">
        <f>외인!CH54/10000</f>
        <v>6.5464640000000003</v>
      </c>
      <c r="CI54" s="35">
        <f>MACD!CI54-시그널!CI54</f>
        <v>3.8149078912727991E-4</v>
      </c>
      <c r="CJ54" s="28">
        <f>외인!CJ54/10000</f>
        <v>39.071601999999999</v>
      </c>
      <c r="CK54" s="35">
        <f>MACD!CK54-시그널!CK54</f>
        <v>2.2246154837578204E-4</v>
      </c>
      <c r="CL54" s="28">
        <f>외인!CL54/10000</f>
        <v>22.240517999999998</v>
      </c>
      <c r="CM54" s="35">
        <f>MACD!CM54-시그널!CM54</f>
        <v>8.2780475026902948E-5</v>
      </c>
      <c r="CN54" s="28">
        <f>외인!CN54/10000</f>
        <v>11.291259</v>
      </c>
      <c r="CO54" s="35">
        <f>MACD!CO54-시그널!CO54</f>
        <v>1.4832896404516789E-4</v>
      </c>
      <c r="CP54" s="28">
        <f>외인!CP54/10000</f>
        <v>9.5839429999999997</v>
      </c>
      <c r="CQ54" s="35">
        <f>MACD!CQ54-시그널!CQ54</f>
        <v>5.0740172549533125E-5</v>
      </c>
      <c r="CR54" s="28">
        <f>외인!CR54/10000</f>
        <v>15.619701000000001</v>
      </c>
      <c r="CS54" s="35">
        <f>MACD!CS54-시그널!CS54</f>
        <v>2.3725901428575484E-4</v>
      </c>
      <c r="CT54" s="28">
        <f>외인!CT54/10000</f>
        <v>10.769204</v>
      </c>
      <c r="CU54" s="35">
        <f>MACD!CU54-시그널!CU54</f>
        <v>-5.1644193636431049E-5</v>
      </c>
      <c r="CV54" s="28">
        <f>외인!CV54/10000</f>
        <v>179.92495700000001</v>
      </c>
      <c r="CW54" s="35">
        <f>MACD!CW54-시그널!CW54</f>
        <v>-3.4448272122026462E-4</v>
      </c>
      <c r="CX54" s="28">
        <f>외인!CX54/10000</f>
        <v>20.38899</v>
      </c>
      <c r="CY54" s="35">
        <f>MACD!CY54-시그널!CY54</f>
        <v>6.7405970330249791E-4</v>
      </c>
      <c r="CZ54" s="28">
        <f>외인!CZ54/10000</f>
        <v>1.6533639999999998</v>
      </c>
      <c r="DA54" s="35">
        <f>MACD!DA54-시그널!DA54</f>
        <v>5.2921885004938518E-5</v>
      </c>
      <c r="DB54" s="28">
        <f>외인!DB54/10000</f>
        <v>3.6377589999999995</v>
      </c>
      <c r="DC54" s="35">
        <f>MACD!DC54-시그널!DC54</f>
        <v>1.2088470107565557E-4</v>
      </c>
      <c r="DD54" s="28">
        <f>외인!DD54/10000</f>
        <v>0.85615799999999997</v>
      </c>
      <c r="DE54" s="35">
        <f>MACD!DE54-시그널!DE54</f>
        <v>6.5637716495978594E-4</v>
      </c>
      <c r="DF54" s="28">
        <f>외인!DF54/10000</f>
        <v>5.387022</v>
      </c>
      <c r="DG54" s="35">
        <f>MACD!DG54-시그널!DG54</f>
        <v>4.408961721747257E-5</v>
      </c>
      <c r="DH54" s="28">
        <f>외인!DH54/10000</f>
        <v>2.2903530000000001</v>
      </c>
      <c r="DI54" s="35">
        <f>MACD!DI54-시그널!DI54</f>
        <v>4.7411464322781984E-4</v>
      </c>
      <c r="DJ54" s="28">
        <f>외인!DJ54/10000</f>
        <v>53.845981000000009</v>
      </c>
      <c r="DK54" s="35">
        <f>MACD!DK54-시그널!DK54</f>
        <v>1.3429618705965781E-4</v>
      </c>
      <c r="DL54" s="28">
        <f>외인!DL54/10000</f>
        <v>8.8372279999999996</v>
      </c>
      <c r="DM54" s="35">
        <f>MACD!DM54-시그널!DM54</f>
        <v>1.452610262863102E-4</v>
      </c>
      <c r="DN54" s="28">
        <f>외인!DN54/10000</f>
        <v>179.92495700000001</v>
      </c>
      <c r="DO54" s="35">
        <f>MACD!DO54-시그널!DO54</f>
        <v>-3.4448272122026462E-4</v>
      </c>
      <c r="DP54" s="28">
        <f>외인!DP54/10000</f>
        <v>8.2912529999999993</v>
      </c>
      <c r="DQ54" s="35">
        <f>MACD!DQ54-시그널!DQ54</f>
        <v>4.6023324190737911E-5</v>
      </c>
      <c r="DR54" s="28">
        <f>외인!DR54/10000</f>
        <v>4.0976109999999997</v>
      </c>
      <c r="DS54" s="35">
        <f>MACD!DS54-시그널!DS54</f>
        <v>2.4569112064085617E-4</v>
      </c>
      <c r="DT54" s="28">
        <f>외인!DT54/10000</f>
        <v>12.196367</v>
      </c>
      <c r="DU54" s="35">
        <f>MACD!DU54-시그널!DU54</f>
        <v>1.7142338076133151E-4</v>
      </c>
      <c r="DV54" s="28">
        <f>외인!DV54/10000</f>
        <v>3.3952050000000003</v>
      </c>
      <c r="DW54" s="35">
        <f>MACD!DW54-시그널!DW54</f>
        <v>4.7972651036053062E-4</v>
      </c>
      <c r="DX54" s="28">
        <f>외인!DX54/10000</f>
        <v>10.078732</v>
      </c>
      <c r="DY54" s="35">
        <f>MACD!DY54-시그널!DY54</f>
        <v>1.6585065448033922E-4</v>
      </c>
      <c r="DZ54" s="28">
        <f>외인!DZ54/10000</f>
        <v>0.85981700000000005</v>
      </c>
      <c r="EA54" s="35">
        <f>MACD!EA54-시그널!EA54</f>
        <v>7.7943538728969856E-4</v>
      </c>
      <c r="EB54" s="28">
        <f>외인!EB54/10000</f>
        <v>1.248494</v>
      </c>
      <c r="EC54" s="35">
        <f>MACD!EC54-시그널!EC54</f>
        <v>4.254915446259399E-4</v>
      </c>
      <c r="ED54" s="28">
        <f>외인!ED54/10000</f>
        <v>1.000508</v>
      </c>
      <c r="EE54" s="35">
        <f>MACD!EE54-시그널!EE54</f>
        <v>1.9501056095703746E-4</v>
      </c>
      <c r="EF54" s="28">
        <f>외인!EF54/10000</f>
        <v>25.726610000000001</v>
      </c>
      <c r="EG54" s="35">
        <f>MACD!EG54-시그널!EG54</f>
        <v>2.557229851158538E-4</v>
      </c>
      <c r="EH54" s="28">
        <f>외인!EH54/10000</f>
        <v>16.646877</v>
      </c>
      <c r="EI54" s="35">
        <f>MACD!EI54-시그널!EI54</f>
        <v>-5.2570909499156536E-5</v>
      </c>
      <c r="EJ54" s="28">
        <f>외인!EJ54/10000</f>
        <v>9.5169990000000002</v>
      </c>
      <c r="EK54" s="35">
        <f>MACD!EK54-시그널!EK54</f>
        <v>2.8393638904665203E-4</v>
      </c>
      <c r="EL54" s="28">
        <f>외인!EL54/10000</f>
        <v>3.3383260000000003</v>
      </c>
      <c r="EM54" s="35">
        <f>MACD!EM54-시그널!EM54</f>
        <v>3.3624392111542109E-4</v>
      </c>
      <c r="EN54" s="28">
        <f>외인!EN54/10000</f>
        <v>4.0976109999999997</v>
      </c>
      <c r="EO54" s="35">
        <f>MACD!EO54-시그널!EO54</f>
        <v>2.4569112064085617E-4</v>
      </c>
      <c r="EP54" s="28">
        <f>외인!EP54/10000</f>
        <v>15.717626000000001</v>
      </c>
      <c r="EQ54" s="35">
        <f>MACD!EQ54-시그널!EQ54</f>
        <v>4.1168398481109236E-4</v>
      </c>
      <c r="ER54" s="28">
        <f>외인!ER54/10000</f>
        <v>1.3846889999999998</v>
      </c>
      <c r="ES54" s="35">
        <f>MACD!ES54-시그널!ES54</f>
        <v>-5.0939418072775289E-4</v>
      </c>
      <c r="ET54" s="28">
        <f>외인!ET54/10000</f>
        <v>10.966139999999999</v>
      </c>
      <c r="EU54" s="35">
        <f>MACD!EU54-시그널!EU54</f>
        <v>3.4649925129089641E-4</v>
      </c>
      <c r="EV54" s="28">
        <f>외인!EV54/10000</f>
        <v>4.3507239999999996</v>
      </c>
      <c r="EW54" s="35">
        <f>MACD!EW54-시그널!EW54</f>
        <v>4.7732098591131823E-5</v>
      </c>
      <c r="EX54" s="28">
        <f>외인!EX54/10000</f>
        <v>5.2332190000000001</v>
      </c>
      <c r="EY54" s="35">
        <f>MACD!EY54-시그널!EY54</f>
        <v>4.9116330818061728E-5</v>
      </c>
    </row>
    <row r="55" spans="1:155">
      <c r="A55" s="27">
        <f>외인!A55</f>
        <v>46112</v>
      </c>
      <c r="B55" s="28">
        <f>외인!B55/10000</f>
        <v>403.518936</v>
      </c>
      <c r="C55" s="35">
        <f>MACD!C55-시그널!C55</f>
        <v>-6.4817043324451068E-5</v>
      </c>
      <c r="D55" s="28">
        <f>외인!D55/10000</f>
        <v>58.254741000000003</v>
      </c>
      <c r="E55" s="35">
        <f>MACD!E55-시그널!E55</f>
        <v>2.4623278207592711E-4</v>
      </c>
      <c r="F55" s="28">
        <f>외인!F55/10000</f>
        <v>171.08345400000002</v>
      </c>
      <c r="G55" s="35">
        <f>MACD!G55-시그널!G55</f>
        <v>-2.2840777199189936E-4</v>
      </c>
      <c r="H55" s="28">
        <f>외인!H55/10000</f>
        <v>27.732634999999998</v>
      </c>
      <c r="I55" s="35">
        <f>MACD!I55-시그널!I55</f>
        <v>7.9509068749366555E-4</v>
      </c>
      <c r="J55" s="28">
        <f>외인!J55/10000</f>
        <v>3.929694</v>
      </c>
      <c r="K55" s="35">
        <f>MACD!K55-시그널!K55</f>
        <v>1.6289102493636772E-4</v>
      </c>
      <c r="L55" s="28">
        <f>외인!L55/10000</f>
        <v>25.668975</v>
      </c>
      <c r="M55" s="35">
        <f>MACD!M55-시그널!M55</f>
        <v>7.8046378283807335E-4</v>
      </c>
      <c r="N55" s="28">
        <f>외인!N55/10000</f>
        <v>21.308892999999998</v>
      </c>
      <c r="O55" s="35">
        <f>MACD!O55-시그널!O55</f>
        <v>1.5996014452134873E-4</v>
      </c>
      <c r="P55" s="28">
        <f>외인!P55/10000</f>
        <v>19.062992000000001</v>
      </c>
      <c r="Q55" s="35">
        <f>MACD!Q55-시그널!Q55</f>
        <v>2.6204865182579914E-4</v>
      </c>
      <c r="R55" s="28">
        <f>외인!R55/10000</f>
        <v>11.839185000000001</v>
      </c>
      <c r="S55" s="35">
        <f>MACD!S55-시그널!S55</f>
        <v>1.8807621074045462E-4</v>
      </c>
      <c r="T55" s="28">
        <f>외인!T55/10000</f>
        <v>0.85591299999999992</v>
      </c>
      <c r="U55" s="35">
        <f>MACD!U55-시그널!U55</f>
        <v>6.6708536335005251E-4</v>
      </c>
      <c r="V55" s="28">
        <f>외인!V55/10000</f>
        <v>9.6492310000000003</v>
      </c>
      <c r="W55" s="35">
        <f>MACD!W55-시그널!W55</f>
        <v>1.2788896307931535E-4</v>
      </c>
      <c r="X55" s="28">
        <f>외인!X55/10000</f>
        <v>165.90084899999999</v>
      </c>
      <c r="Y55" s="35">
        <f>MACD!Y55-시그널!Y55</f>
        <v>-3.9889488866516143E-4</v>
      </c>
      <c r="Z55" s="28">
        <f>외인!Z55/10000</f>
        <v>4.2794319999999999</v>
      </c>
      <c r="AA55" s="35">
        <f>MACD!AA55-시그널!AA55</f>
        <v>4.0391141552879146E-5</v>
      </c>
      <c r="AB55" s="28">
        <f>외인!AB55/10000</f>
        <v>19.045452999999998</v>
      </c>
      <c r="AC55" s="35">
        <f>MACD!AC55-시그널!AC55</f>
        <v>9.0661185795552613E-5</v>
      </c>
      <c r="AD55" s="28">
        <f>외인!AD55/10000</f>
        <v>1.8515099999999998</v>
      </c>
      <c r="AE55" s="35">
        <f>MACD!AE55-시그널!AE55</f>
        <v>1.9906854579527654E-4</v>
      </c>
      <c r="AF55" s="28">
        <f>외인!AF55/10000</f>
        <v>2.3531629999999999</v>
      </c>
      <c r="AG55" s="35">
        <f>MACD!AG55-시그널!AG55</f>
        <v>1.8109439289194117E-4</v>
      </c>
      <c r="AH55" s="28">
        <f>외인!AH55/10000</f>
        <v>17.516895999999999</v>
      </c>
      <c r="AI55" s="35">
        <f>MACD!AI55-시그널!AI55</f>
        <v>-3.2556221258228278E-4</v>
      </c>
      <c r="AJ55" s="28">
        <f>외인!AJ55/10000</f>
        <v>10.692302</v>
      </c>
      <c r="AK55" s="35">
        <f>MACD!AK55-시그널!AK55</f>
        <v>7.9299882332625814E-4</v>
      </c>
      <c r="AL55" s="28">
        <f>외인!AL55/10000</f>
        <v>8.0786179999999987</v>
      </c>
      <c r="AM55" s="35">
        <f>MACD!AM55-시그널!AM55</f>
        <v>2.1621738563805802E-4</v>
      </c>
      <c r="AN55" s="28">
        <f>외인!AN55/10000</f>
        <v>15.034219</v>
      </c>
      <c r="AO55" s="35">
        <f>MACD!AO55-시그널!AO55</f>
        <v>1.0636414825948044E-4</v>
      </c>
      <c r="AP55" s="28">
        <f>외인!AP55/10000</f>
        <v>10.514208999999999</v>
      </c>
      <c r="AQ55" s="35">
        <f>MACD!AQ55-시그널!AQ55</f>
        <v>4.1516176924281289E-4</v>
      </c>
      <c r="AR55" s="28">
        <f>외인!AR55/10000</f>
        <v>2.2794490000000001</v>
      </c>
      <c r="AS55" s="35">
        <f>MACD!AS55-시그널!AS55</f>
        <v>2.5138662881382277E-4</v>
      </c>
      <c r="AT55" s="28">
        <f>외인!AT55/10000</f>
        <v>7.2994270000000006</v>
      </c>
      <c r="AU55" s="35">
        <f>MACD!AU55-시그널!AU55</f>
        <v>2.6663550947729909E-4</v>
      </c>
      <c r="AV55" s="28">
        <f>외인!AV55/10000</f>
        <v>4.6851160000000007</v>
      </c>
      <c r="AW55" s="35">
        <f>MACD!AW55-시그널!AW55</f>
        <v>4.8138586961339738E-4</v>
      </c>
      <c r="AX55" s="28">
        <f>외인!AX55/10000</f>
        <v>5.4833339999999993</v>
      </c>
      <c r="AY55" s="35">
        <f>MACD!AY55-시그널!AY55</f>
        <v>-7.0768986772861038E-5</v>
      </c>
      <c r="AZ55" s="28">
        <f>외인!AZ55/10000</f>
        <v>178.43158400000002</v>
      </c>
      <c r="BA55" s="35">
        <f>MACD!BA55-시그널!BA55</f>
        <v>-3.5822947197698695E-4</v>
      </c>
      <c r="BB55" s="28">
        <f>외인!BB55/10000</f>
        <v>9.2487649999999988</v>
      </c>
      <c r="BC55" s="35">
        <f>MACD!BC55-시그널!BC55</f>
        <v>4.0842482988380112E-5</v>
      </c>
      <c r="BD55" s="28">
        <f>외인!BD55/10000</f>
        <v>3.5772160000000004</v>
      </c>
      <c r="BE55" s="35">
        <f>MACD!BE55-시그널!BE55</f>
        <v>1.1956919383346331E-4</v>
      </c>
      <c r="BF55" s="28">
        <f>외인!BF55/10000</f>
        <v>0</v>
      </c>
      <c r="BG55" s="35" t="e">
        <f>MACD!BG55-시그널!BG55</f>
        <v>#DIV/0!</v>
      </c>
      <c r="BH55" s="28">
        <f>외인!BH55/10000</f>
        <v>8.3364390000000004</v>
      </c>
      <c r="BI55" s="35">
        <f>MACD!BI55-시그널!BI55</f>
        <v>3.2727139790517768E-4</v>
      </c>
      <c r="BJ55" s="28">
        <f>외인!BJ55/10000</f>
        <v>11.082514999999999</v>
      </c>
      <c r="BK55" s="35">
        <f>MACD!BK55-시그널!BK55</f>
        <v>6.8106347547742694E-4</v>
      </c>
      <c r="BL55" s="28">
        <f>외인!BL55/10000</f>
        <v>4.4219949999999999</v>
      </c>
      <c r="BM55" s="35">
        <f>MACD!BM55-시그널!BM55</f>
        <v>1.4841461165024925E-4</v>
      </c>
      <c r="BN55" s="28">
        <f>외인!BN55/10000</f>
        <v>4.2657169999999995</v>
      </c>
      <c r="BO55" s="35">
        <f>MACD!BO55-시그널!BO55</f>
        <v>3.9159498419072798E-4</v>
      </c>
      <c r="BP55" s="28">
        <f>외인!BP55/10000</f>
        <v>6.5079289999999999</v>
      </c>
      <c r="BQ55" s="35">
        <f>MACD!BQ55-시그널!BQ55</f>
        <v>-1.1535426769664504E-4</v>
      </c>
      <c r="BR55" s="28">
        <f>외인!BR55/10000</f>
        <v>22.174406000000001</v>
      </c>
      <c r="BS55" s="35">
        <f>MACD!BS55-시그널!BS55</f>
        <v>2.5772382748555584E-5</v>
      </c>
      <c r="BT55" s="28">
        <f>외인!BT55/10000</f>
        <v>169.27066299999998</v>
      </c>
      <c r="BU55" s="35">
        <f>MACD!BU55-시그널!BU55</f>
        <v>-3.942881001876529E-4</v>
      </c>
      <c r="BV55" s="28">
        <f>외인!BV55/10000</f>
        <v>32.737411999999999</v>
      </c>
      <c r="BW55" s="35">
        <f>MACD!BW55-시그널!BW55</f>
        <v>1.9885911149391638E-4</v>
      </c>
      <c r="BX55" s="28">
        <f>외인!BX55/10000</f>
        <v>7.0965710000000009</v>
      </c>
      <c r="BY55" s="35">
        <f>MACD!BY55-시그널!BY55</f>
        <v>5.404376977938164E-5</v>
      </c>
      <c r="BZ55" s="28">
        <f>외인!BZ55/10000</f>
        <v>23.112836999999999</v>
      </c>
      <c r="CA55" s="35">
        <f>MACD!CA55-시그널!CA55</f>
        <v>1.568277724301157E-4</v>
      </c>
      <c r="CB55" s="28">
        <f>외인!CB55/10000</f>
        <v>1.203754</v>
      </c>
      <c r="CC55" s="35">
        <f>MACD!CC55-시그널!CC55</f>
        <v>1.0535050160650756E-4</v>
      </c>
      <c r="CD55" s="28">
        <f>외인!CD55/10000</f>
        <v>3.0448520000000001</v>
      </c>
      <c r="CE55" s="35">
        <f>MACD!CE55-시그널!CE55</f>
        <v>7.4681734981133408E-4</v>
      </c>
      <c r="CF55" s="28">
        <f>외인!CF55/10000</f>
        <v>2.388147</v>
      </c>
      <c r="CG55" s="35">
        <f>MACD!CG55-시그널!CG55</f>
        <v>4.4208392918274275E-4</v>
      </c>
      <c r="CH55" s="28">
        <f>외인!CH55/10000</f>
        <v>6.5548500000000001</v>
      </c>
      <c r="CI55" s="35">
        <f>MACD!CI55-시그널!CI55</f>
        <v>3.8627877205446766E-4</v>
      </c>
      <c r="CJ55" s="28">
        <f>외인!CJ55/10000</f>
        <v>37.05012</v>
      </c>
      <c r="CK55" s="35">
        <f>MACD!CK55-시그널!CK55</f>
        <v>2.2802939723397698E-4</v>
      </c>
      <c r="CL55" s="28">
        <f>외인!CL55/10000</f>
        <v>21.750091000000001</v>
      </c>
      <c r="CM55" s="35">
        <f>MACD!CM55-시그널!CM55</f>
        <v>1.1200445376699779E-4</v>
      </c>
      <c r="CN55" s="28">
        <f>외인!CN55/10000</f>
        <v>11.004936000000001</v>
      </c>
      <c r="CO55" s="35">
        <f>MACD!CO55-시그널!CO55</f>
        <v>2.5416179610022262E-4</v>
      </c>
      <c r="CP55" s="28">
        <f>외인!CP55/10000</f>
        <v>9.303332000000001</v>
      </c>
      <c r="CQ55" s="35">
        <f>MACD!CQ55-시그널!CQ55</f>
        <v>3.8425617736160549E-5</v>
      </c>
      <c r="CR55" s="28">
        <f>외인!CR55/10000</f>
        <v>15.285204999999999</v>
      </c>
      <c r="CS55" s="35">
        <f>MACD!CS55-시그널!CS55</f>
        <v>2.8971360988242368E-4</v>
      </c>
      <c r="CT55" s="28">
        <f>외인!CT55/10000</f>
        <v>10.244644000000001</v>
      </c>
      <c r="CU55" s="35">
        <f>MACD!CU55-시그널!CU55</f>
        <v>-7.8402324412789424E-5</v>
      </c>
      <c r="CV55" s="28">
        <f>외인!CV55/10000</f>
        <v>169.27066299999998</v>
      </c>
      <c r="CW55" s="35">
        <f>MACD!CW55-시그널!CW55</f>
        <v>-3.942881001876529E-4</v>
      </c>
      <c r="CX55" s="28">
        <f>외인!CX55/10000</f>
        <v>19.642626999999997</v>
      </c>
      <c r="CY55" s="35">
        <f>MACD!CY55-시그널!CY55</f>
        <v>6.5806809677628223E-4</v>
      </c>
      <c r="CZ55" s="28">
        <f>외인!CZ55/10000</f>
        <v>1.606697</v>
      </c>
      <c r="DA55" s="35">
        <f>MACD!DA55-시그널!DA55</f>
        <v>1.3305385630085721E-5</v>
      </c>
      <c r="DB55" s="28">
        <f>외인!DB55/10000</f>
        <v>3.5772160000000004</v>
      </c>
      <c r="DC55" s="35">
        <f>MACD!DC55-시그널!DC55</f>
        <v>1.1956919383346331E-4</v>
      </c>
      <c r="DD55" s="28">
        <f>외인!DD55/10000</f>
        <v>0.85591299999999992</v>
      </c>
      <c r="DE55" s="35">
        <f>MACD!DE55-시그널!DE55</f>
        <v>6.6708536335005251E-4</v>
      </c>
      <c r="DF55" s="28">
        <f>외인!DF55/10000</f>
        <v>5.3115129999999997</v>
      </c>
      <c r="DG55" s="35">
        <f>MACD!DG55-시그널!DG55</f>
        <v>5.6484141574595983E-5</v>
      </c>
      <c r="DH55" s="28">
        <f>외인!DH55/10000</f>
        <v>2.2616369999999999</v>
      </c>
      <c r="DI55" s="35">
        <f>MACD!DI55-시그널!DI55</f>
        <v>1.0097117169937486E-3</v>
      </c>
      <c r="DJ55" s="28">
        <f>외인!DJ55/10000</f>
        <v>52.128104999999998</v>
      </c>
      <c r="DK55" s="35">
        <f>MACD!DK55-시그널!DK55</f>
        <v>1.8817376291639979E-4</v>
      </c>
      <c r="DL55" s="28">
        <f>외인!DL55/10000</f>
        <v>8.6125889999999998</v>
      </c>
      <c r="DM55" s="35">
        <f>MACD!DM55-시그널!DM55</f>
        <v>2.7279725655571344E-4</v>
      </c>
      <c r="DN55" s="28">
        <f>외인!DN55/10000</f>
        <v>169.27066299999998</v>
      </c>
      <c r="DO55" s="35">
        <f>MACD!DO55-시그널!DO55</f>
        <v>-3.942881001876529E-4</v>
      </c>
      <c r="DP55" s="28">
        <f>외인!DP55/10000</f>
        <v>7.9096539999999997</v>
      </c>
      <c r="DQ55" s="35">
        <f>MACD!DQ55-시그널!DQ55</f>
        <v>7.4694123236355731E-5</v>
      </c>
      <c r="DR55" s="28">
        <f>외인!DR55/10000</f>
        <v>4.0949960000000001</v>
      </c>
      <c r="DS55" s="35">
        <f>MACD!DS55-시그널!DS55</f>
        <v>2.6842481369066906E-4</v>
      </c>
      <c r="DT55" s="28">
        <f>외인!DT55/10000</f>
        <v>11.839185000000001</v>
      </c>
      <c r="DU55" s="35">
        <f>MACD!DU55-시그널!DU55</f>
        <v>1.8807621074045462E-4</v>
      </c>
      <c r="DV55" s="28">
        <f>외인!DV55/10000</f>
        <v>3.4178760000000001</v>
      </c>
      <c r="DW55" s="35">
        <f>MACD!DW55-시그널!DW55</f>
        <v>6.552292834690848E-4</v>
      </c>
      <c r="DX55" s="28">
        <f>외인!DX55/10000</f>
        <v>9.6492310000000003</v>
      </c>
      <c r="DY55" s="35">
        <f>MACD!DY55-시그널!DY55</f>
        <v>1.2788896307931535E-4</v>
      </c>
      <c r="DZ55" s="28">
        <f>외인!DZ55/10000</f>
        <v>0.84527800000000008</v>
      </c>
      <c r="EA55" s="35">
        <f>MACD!EA55-시그널!EA55</f>
        <v>8.9090496609313071E-4</v>
      </c>
      <c r="EB55" s="28">
        <f>외인!EB55/10000</f>
        <v>1.2300610000000001</v>
      </c>
      <c r="EC55" s="35">
        <f>MACD!EC55-시그널!EC55</f>
        <v>5.2752778820971805E-4</v>
      </c>
      <c r="ED55" s="28">
        <f>외인!ED55/10000</f>
        <v>0.97587699999999999</v>
      </c>
      <c r="EE55" s="35">
        <f>MACD!EE55-시그널!EE55</f>
        <v>2.4818140984156237E-4</v>
      </c>
      <c r="EF55" s="28">
        <f>외인!EF55/10000</f>
        <v>24.263226</v>
      </c>
      <c r="EG55" s="35">
        <f>MACD!EG55-시그널!EG55</f>
        <v>2.547234581553935E-4</v>
      </c>
      <c r="EH55" s="28">
        <f>외인!EH55/10000</f>
        <v>15.518320000000001</v>
      </c>
      <c r="EI55" s="35">
        <f>MACD!EI55-시그널!EI55</f>
        <v>-7.3008548173715191E-5</v>
      </c>
      <c r="EJ55" s="28">
        <f>외인!EJ55/10000</f>
        <v>9.5284300000000002</v>
      </c>
      <c r="EK55" s="35">
        <f>MACD!EK55-시그널!EK55</f>
        <v>2.9910999627902487E-4</v>
      </c>
      <c r="EL55" s="28">
        <f>외인!EL55/10000</f>
        <v>3.296179</v>
      </c>
      <c r="EM55" s="35">
        <f>MACD!EM55-시그널!EM55</f>
        <v>7.0103629090176008E-4</v>
      </c>
      <c r="EN55" s="28">
        <f>외인!EN55/10000</f>
        <v>4.0949960000000001</v>
      </c>
      <c r="EO55" s="35">
        <f>MACD!EO55-시그널!EO55</f>
        <v>2.6842481369066906E-4</v>
      </c>
      <c r="EP55" s="28">
        <f>외인!EP55/10000</f>
        <v>14.806814000000001</v>
      </c>
      <c r="EQ55" s="35">
        <f>MACD!EQ55-시그널!EQ55</f>
        <v>4.8935555832597304E-4</v>
      </c>
      <c r="ER55" s="28">
        <f>외인!ER55/10000</f>
        <v>1.2806379999999999</v>
      </c>
      <c r="ES55" s="35">
        <f>MACD!ES55-시그널!ES55</f>
        <v>2.4993263603402972E-4</v>
      </c>
      <c r="ET55" s="28">
        <f>외인!ET55/10000</f>
        <v>10.514208999999999</v>
      </c>
      <c r="EU55" s="35">
        <f>MACD!EU55-시그널!EU55</f>
        <v>4.1516176924281289E-4</v>
      </c>
      <c r="EV55" s="28">
        <f>외인!EV55/10000</f>
        <v>4.2794319999999999</v>
      </c>
      <c r="EW55" s="35">
        <f>MACD!EW55-시그널!EW55</f>
        <v>4.0391141552879146E-5</v>
      </c>
      <c r="EX55" s="28">
        <f>외인!EX55/10000</f>
        <v>5.0239000000000003</v>
      </c>
      <c r="EY55" s="35">
        <f>MACD!EY55-시그널!EY55</f>
        <v>3.2996763639894626E-5</v>
      </c>
    </row>
    <row r="56" spans="1:155">
      <c r="A56" s="27">
        <f>외인!A56</f>
        <v>46113</v>
      </c>
      <c r="B56" s="28">
        <f>외인!B56/10000</f>
        <v>437.54199999999997</v>
      </c>
      <c r="C56" s="35">
        <f>MACD!C56-시그널!C56</f>
        <v>-2.0320104932546588E-6</v>
      </c>
      <c r="D56" s="28">
        <f>외인!D56/10000</f>
        <v>61.745449000000001</v>
      </c>
      <c r="E56" s="35">
        <f>MACD!E56-시그널!E56</f>
        <v>3.0611737720604554E-4</v>
      </c>
      <c r="F56" s="28">
        <f>외인!F56/10000</f>
        <v>188.588976</v>
      </c>
      <c r="G56" s="35">
        <f>MACD!G56-시그널!G56</f>
        <v>-9.8335088721111254E-5</v>
      </c>
      <c r="H56" s="28">
        <f>외인!H56/10000</f>
        <v>28.957858000000002</v>
      </c>
      <c r="I56" s="35">
        <f>MACD!I56-시그널!I56</f>
        <v>6.9810938876640962E-4</v>
      </c>
      <c r="J56" s="28">
        <f>외인!J56/10000</f>
        <v>4.0571089999999996</v>
      </c>
      <c r="K56" s="35">
        <f>MACD!K56-시그널!K56</f>
        <v>2.5189748294546688E-4</v>
      </c>
      <c r="L56" s="28">
        <f>외인!L56/10000</f>
        <v>26.796244000000002</v>
      </c>
      <c r="M56" s="35">
        <f>MACD!M56-시그널!M56</f>
        <v>6.9483839959027052E-4</v>
      </c>
      <c r="N56" s="28">
        <f>외인!N56/10000</f>
        <v>22.999957999999999</v>
      </c>
      <c r="O56" s="35">
        <f>MACD!O56-시그널!O56</f>
        <v>3.0365236908590156E-4</v>
      </c>
      <c r="P56" s="28">
        <f>외인!P56/10000</f>
        <v>20.010607999999998</v>
      </c>
      <c r="Q56" s="35">
        <f>MACD!Q56-시그널!Q56</f>
        <v>3.015801045083375E-4</v>
      </c>
      <c r="R56" s="28">
        <f>외인!R56/10000</f>
        <v>12.422974</v>
      </c>
      <c r="S56" s="35">
        <f>MACD!S56-시그널!S56</f>
        <v>2.602823468867457E-4</v>
      </c>
      <c r="T56" s="28">
        <f>외인!T56/10000</f>
        <v>0.85911700000000002</v>
      </c>
      <c r="U56" s="35">
        <f>MACD!U56-시그널!U56</f>
        <v>6.509991680657514E-4</v>
      </c>
      <c r="V56" s="28">
        <f>외인!V56/10000</f>
        <v>10.565935000000001</v>
      </c>
      <c r="W56" s="35">
        <f>MACD!W56-시그널!W56</f>
        <v>9.6713400442018527E-5</v>
      </c>
      <c r="X56" s="28">
        <f>외인!X56/10000</f>
        <v>186.207358</v>
      </c>
      <c r="Y56" s="35">
        <f>MACD!Y56-시그널!Y56</f>
        <v>-2.9285807245391169E-4</v>
      </c>
      <c r="Z56" s="28">
        <f>외인!Z56/10000</f>
        <v>4.4000410000000008</v>
      </c>
      <c r="AA56" s="35">
        <f>MACD!AA56-시그널!AA56</f>
        <v>5.8965546845687563E-6</v>
      </c>
      <c r="AB56" s="28">
        <f>외인!AB56/10000</f>
        <v>19.908410999999997</v>
      </c>
      <c r="AC56" s="35">
        <f>MACD!AC56-시그널!AC56</f>
        <v>1.0287287684418941E-4</v>
      </c>
      <c r="AD56" s="28">
        <f>외인!AD56/10000</f>
        <v>1.9631560000000001</v>
      </c>
      <c r="AE56" s="35">
        <f>MACD!AE56-시그널!AE56</f>
        <v>1.8392858025102814E-4</v>
      </c>
      <c r="AF56" s="28">
        <f>외인!AF56/10000</f>
        <v>2.4303949999999999</v>
      </c>
      <c r="AG56" s="35">
        <f>MACD!AG56-시그널!AG56</f>
        <v>2.4926814064450507E-4</v>
      </c>
      <c r="AH56" s="28">
        <f>외인!AH56/10000</f>
        <v>18.194137999999999</v>
      </c>
      <c r="AI56" s="35">
        <f>MACD!AI56-시그널!AI56</f>
        <v>-2.5383297092070148E-4</v>
      </c>
      <c r="AJ56" s="28">
        <f>외인!AJ56/10000</f>
        <v>11.019724</v>
      </c>
      <c r="AK56" s="35">
        <f>MACD!AK56-시그널!AK56</f>
        <v>8.7818451544119207E-4</v>
      </c>
      <c r="AL56" s="28">
        <f>외인!AL56/10000</f>
        <v>8.5704729999999998</v>
      </c>
      <c r="AM56" s="35">
        <f>MACD!AM56-시그널!AM56</f>
        <v>2.2647321511731896E-4</v>
      </c>
      <c r="AN56" s="28">
        <f>외인!AN56/10000</f>
        <v>16.296195000000001</v>
      </c>
      <c r="AO56" s="35">
        <f>MACD!AO56-시그널!AO56</f>
        <v>3.0087519166861819E-4</v>
      </c>
      <c r="AP56" s="28">
        <f>외인!AP56/10000</f>
        <v>11.439666000000001</v>
      </c>
      <c r="AQ56" s="35">
        <f>MACD!AQ56-시그널!AQ56</f>
        <v>3.518100860013891E-4</v>
      </c>
      <c r="AR56" s="28">
        <f>외인!AR56/10000</f>
        <v>2.364859</v>
      </c>
      <c r="AS56" s="35">
        <f>MACD!AS56-시그널!AS56</f>
        <v>2.3785550248126464E-4</v>
      </c>
      <c r="AT56" s="28">
        <f>외인!AT56/10000</f>
        <v>7.5877320000000008</v>
      </c>
      <c r="AU56" s="35">
        <f>MACD!AU56-시그널!AU56</f>
        <v>2.7228573244519465E-4</v>
      </c>
      <c r="AV56" s="28">
        <f>외인!AV56/10000</f>
        <v>4.8808489999999995</v>
      </c>
      <c r="AW56" s="35">
        <f>MACD!AW56-시그널!AW56</f>
        <v>5.4485552047495189E-4</v>
      </c>
      <c r="AX56" s="28">
        <f>외인!AX56/10000</f>
        <v>6.063701</v>
      </c>
      <c r="AY56" s="35">
        <f>MACD!AY56-시그널!AY56</f>
        <v>4.8086426578947475E-4</v>
      </c>
      <c r="AZ56" s="28">
        <f>외인!AZ56/10000</f>
        <v>199.627837</v>
      </c>
      <c r="BA56" s="35">
        <f>MACD!BA56-시그널!BA56</f>
        <v>-2.5311593452750295E-4</v>
      </c>
      <c r="BB56" s="28">
        <f>외인!BB56/10000</f>
        <v>9.7357019999999999</v>
      </c>
      <c r="BC56" s="35">
        <f>MACD!BC56-시그널!BC56</f>
        <v>1.2577952535953513E-5</v>
      </c>
      <c r="BD56" s="28">
        <f>외인!BD56/10000</f>
        <v>3.7888910000000005</v>
      </c>
      <c r="BE56" s="35">
        <f>MACD!BE56-시그널!BE56</f>
        <v>1.633870285922183E-4</v>
      </c>
      <c r="BF56" s="28">
        <f>외인!BF56/10000</f>
        <v>0</v>
      </c>
      <c r="BG56" s="35" t="e">
        <f>MACD!BG56-시그널!BG56</f>
        <v>#DIV/0!</v>
      </c>
      <c r="BH56" s="28">
        <f>외인!BH56/10000</f>
        <v>8.7711570000000005</v>
      </c>
      <c r="BI56" s="35">
        <f>MACD!BI56-시그널!BI56</f>
        <v>3.4493740088140454E-4</v>
      </c>
      <c r="BJ56" s="28">
        <f>외인!BJ56/10000</f>
        <v>11.61355</v>
      </c>
      <c r="BK56" s="35">
        <f>MACD!BK56-시그널!BK56</f>
        <v>5.9371266550222379E-4</v>
      </c>
      <c r="BL56" s="28">
        <f>외인!BL56/10000</f>
        <v>4.666194</v>
      </c>
      <c r="BM56" s="35">
        <f>MACD!BM56-시그널!BM56</f>
        <v>1.908550722182595E-4</v>
      </c>
      <c r="BN56" s="28">
        <f>외인!BN56/10000</f>
        <v>4.4711270000000001</v>
      </c>
      <c r="BO56" s="35">
        <f>MACD!BO56-시그널!BO56</f>
        <v>4.0578891237811265E-4</v>
      </c>
      <c r="BP56" s="28">
        <f>외인!BP56/10000</f>
        <v>7.0971549999999999</v>
      </c>
      <c r="BQ56" s="35">
        <f>MACD!BQ56-시그널!BQ56</f>
        <v>3.5474680893444761E-4</v>
      </c>
      <c r="BR56" s="28">
        <f>외인!BR56/10000</f>
        <v>24.0733</v>
      </c>
      <c r="BS56" s="35">
        <f>MACD!BS56-시그널!BS56</f>
        <v>9.851554667917933E-5</v>
      </c>
      <c r="BT56" s="28">
        <f>외인!BT56/10000</f>
        <v>189.861175</v>
      </c>
      <c r="BU56" s="35">
        <f>MACD!BU56-시그널!BU56</f>
        <v>-2.9148897122684072E-4</v>
      </c>
      <c r="BV56" s="28">
        <f>외인!BV56/10000</f>
        <v>35.666171999999996</v>
      </c>
      <c r="BW56" s="35">
        <f>MACD!BW56-시그널!BW56</f>
        <v>2.0433684198066347E-4</v>
      </c>
      <c r="BX56" s="28">
        <f>외인!BX56/10000</f>
        <v>7.3990530000000003</v>
      </c>
      <c r="BY56" s="35">
        <f>MACD!BY56-시그널!BY56</f>
        <v>6.7945348259598948E-5</v>
      </c>
      <c r="BZ56" s="28">
        <f>외인!BZ56/10000</f>
        <v>24.866668000000001</v>
      </c>
      <c r="CA56" s="35">
        <f>MACD!CA56-시그널!CA56</f>
        <v>2.8685962698796902E-4</v>
      </c>
      <c r="CB56" s="28">
        <f>외인!CB56/10000</f>
        <v>1.2471639999999999</v>
      </c>
      <c r="CC56" s="35">
        <f>MACD!CC56-시그널!CC56</f>
        <v>1.2641530848957303E-4</v>
      </c>
      <c r="CD56" s="28">
        <f>외인!CD56/10000</f>
        <v>3.0392650000000003</v>
      </c>
      <c r="CE56" s="35">
        <f>MACD!CE56-시그널!CE56</f>
        <v>8.6297978315460523E-4</v>
      </c>
      <c r="CF56" s="28">
        <f>외인!CF56/10000</f>
        <v>2.4366110000000001</v>
      </c>
      <c r="CG56" s="35">
        <f>MACD!CG56-시그널!CG56</f>
        <v>4.2531466399639778E-4</v>
      </c>
      <c r="CH56" s="28">
        <f>외인!CH56/10000</f>
        <v>6.7605449999999996</v>
      </c>
      <c r="CI56" s="35">
        <f>MACD!CI56-시그널!CI56</f>
        <v>4.3188881865070295E-4</v>
      </c>
      <c r="CJ56" s="28">
        <f>외인!CJ56/10000</f>
        <v>38.636090000000003</v>
      </c>
      <c r="CK56" s="35">
        <f>MACD!CK56-시그널!CK56</f>
        <v>2.5899623645216086E-4</v>
      </c>
      <c r="CL56" s="28">
        <f>외인!CL56/10000</f>
        <v>22.678291000000002</v>
      </c>
      <c r="CM56" s="35">
        <f>MACD!CM56-시그널!CM56</f>
        <v>1.1916893761751803E-4</v>
      </c>
      <c r="CN56" s="28">
        <f>외인!CN56/10000</f>
        <v>11.801410000000001</v>
      </c>
      <c r="CO56" s="35">
        <f>MACD!CO56-시그널!CO56</f>
        <v>3.6317333053145849E-4</v>
      </c>
      <c r="CP56" s="28">
        <f>외인!CP56/10000</f>
        <v>9.7917630000000013</v>
      </c>
      <c r="CQ56" s="35">
        <f>MACD!CQ56-시그널!CQ56</f>
        <v>1.0829782686028986E-5</v>
      </c>
      <c r="CR56" s="28">
        <f>외인!CR56/10000</f>
        <v>15.982660999999998</v>
      </c>
      <c r="CS56" s="35">
        <f>MACD!CS56-시그널!CS56</f>
        <v>3.726329212101891E-4</v>
      </c>
      <c r="CT56" s="28">
        <f>외인!CT56/10000</f>
        <v>11.257723</v>
      </c>
      <c r="CU56" s="35">
        <f>MACD!CU56-시그널!CU56</f>
        <v>-8.8716600862971705E-5</v>
      </c>
      <c r="CV56" s="28">
        <f>외인!CV56/10000</f>
        <v>189.861175</v>
      </c>
      <c r="CW56" s="35">
        <f>MACD!CW56-시그널!CW56</f>
        <v>-2.9148897122684072E-4</v>
      </c>
      <c r="CX56" s="28">
        <f>외인!CX56/10000</f>
        <v>20.598742000000001</v>
      </c>
      <c r="CY56" s="35">
        <f>MACD!CY56-시그널!CY56</f>
        <v>5.8458522657674878E-4</v>
      </c>
      <c r="CZ56" s="28">
        <f>외인!CZ56/10000</f>
        <v>1.6769009999999998</v>
      </c>
      <c r="DA56" s="35">
        <f>MACD!DA56-시그널!DA56</f>
        <v>-6.2155133011919232E-5</v>
      </c>
      <c r="DB56" s="28">
        <f>외인!DB56/10000</f>
        <v>3.7888910000000005</v>
      </c>
      <c r="DC56" s="35">
        <f>MACD!DC56-시그널!DC56</f>
        <v>1.633870285922183E-4</v>
      </c>
      <c r="DD56" s="28">
        <f>외인!DD56/10000</f>
        <v>0.85911700000000002</v>
      </c>
      <c r="DE56" s="35">
        <f>MACD!DE56-시그널!DE56</f>
        <v>6.509991680657514E-4</v>
      </c>
      <c r="DF56" s="28">
        <f>외인!DF56/10000</f>
        <v>5.5386980000000001</v>
      </c>
      <c r="DG56" s="35">
        <f>MACD!DG56-시그널!DG56</f>
        <v>9.0092187121053885E-5</v>
      </c>
      <c r="DH56" s="28">
        <f>외인!DH56/10000</f>
        <v>2.2430270000000001</v>
      </c>
      <c r="DI56" s="35">
        <f>MACD!DI56-시그널!DI56</f>
        <v>1.1626854478323683E-3</v>
      </c>
      <c r="DJ56" s="28">
        <f>외인!DJ56/10000</f>
        <v>55.267547</v>
      </c>
      <c r="DK56" s="35">
        <f>MACD!DK56-시그널!DK56</f>
        <v>1.8282139796829781E-4</v>
      </c>
      <c r="DL56" s="28">
        <f>외인!DL56/10000</f>
        <v>9.3013479999999991</v>
      </c>
      <c r="DM56" s="35">
        <f>MACD!DM56-시그널!DM56</f>
        <v>4.0840935054182803E-4</v>
      </c>
      <c r="DN56" s="28">
        <f>외인!DN56/10000</f>
        <v>189.861175</v>
      </c>
      <c r="DO56" s="35">
        <f>MACD!DO56-시그널!DO56</f>
        <v>-2.9148897122684072E-4</v>
      </c>
      <c r="DP56" s="28">
        <f>외인!DP56/10000</f>
        <v>8.3377789999999994</v>
      </c>
      <c r="DQ56" s="35">
        <f>MACD!DQ56-시그널!DQ56</f>
        <v>1.6536543712544803E-4</v>
      </c>
      <c r="DR56" s="28">
        <f>외인!DR56/10000</f>
        <v>4.2244070000000002</v>
      </c>
      <c r="DS56" s="35">
        <f>MACD!DS56-시그널!DS56</f>
        <v>3.3273433237498247E-4</v>
      </c>
      <c r="DT56" s="28">
        <f>외인!DT56/10000</f>
        <v>12.422974</v>
      </c>
      <c r="DU56" s="35">
        <f>MACD!DU56-시그널!DU56</f>
        <v>2.602823468867457E-4</v>
      </c>
      <c r="DV56" s="28">
        <f>외인!DV56/10000</f>
        <v>3.5316269999999998</v>
      </c>
      <c r="DW56" s="35">
        <f>MACD!DW56-시그널!DW56</f>
        <v>7.7792232858536802E-4</v>
      </c>
      <c r="DX56" s="28">
        <f>외인!DX56/10000</f>
        <v>10.565935000000001</v>
      </c>
      <c r="DY56" s="35">
        <f>MACD!DY56-시그널!DY56</f>
        <v>9.6713400442018527E-5</v>
      </c>
      <c r="DZ56" s="28">
        <f>외인!DZ56/10000</f>
        <v>0.87338099999999996</v>
      </c>
      <c r="EA56" s="35">
        <f>MACD!EA56-시그널!EA56</f>
        <v>9.847516964140077E-4</v>
      </c>
      <c r="EB56" s="28">
        <f>외인!EB56/10000</f>
        <v>1.2561560000000001</v>
      </c>
      <c r="EC56" s="35">
        <f>MACD!EC56-시그널!EC56</f>
        <v>5.6564683181615019E-4</v>
      </c>
      <c r="ED56" s="28">
        <f>외인!ED56/10000</f>
        <v>1.033666</v>
      </c>
      <c r="EE56" s="35">
        <f>MACD!EE56-시그널!EE56</f>
        <v>3.556643521103726E-4</v>
      </c>
      <c r="EF56" s="28">
        <f>외인!EF56/10000</f>
        <v>25.133907000000001</v>
      </c>
      <c r="EG56" s="35">
        <f>MACD!EG56-시그널!EG56</f>
        <v>2.6860118643709443E-4</v>
      </c>
      <c r="EH56" s="28">
        <f>외인!EH56/10000</f>
        <v>16.648509000000001</v>
      </c>
      <c r="EI56" s="35">
        <f>MACD!EI56-시그널!EI56</f>
        <v>-1.009490547025903E-4</v>
      </c>
      <c r="EJ56" s="28">
        <f>외인!EJ56/10000</f>
        <v>9.8061100000000003</v>
      </c>
      <c r="EK56" s="35">
        <f>MACD!EK56-시그널!EK56</f>
        <v>3.4953564569506197E-4</v>
      </c>
      <c r="EL56" s="28">
        <f>외인!EL56/10000</f>
        <v>3.2930900000000003</v>
      </c>
      <c r="EM56" s="35">
        <f>MACD!EM56-시그널!EM56</f>
        <v>8.1027905610627578E-4</v>
      </c>
      <c r="EN56" s="28">
        <f>외인!EN56/10000</f>
        <v>4.2244070000000002</v>
      </c>
      <c r="EO56" s="35">
        <f>MACD!EO56-시그널!EO56</f>
        <v>3.3273433237498247E-4</v>
      </c>
      <c r="EP56" s="28">
        <f>외인!EP56/10000</f>
        <v>16.490054999999998</v>
      </c>
      <c r="EQ56" s="35">
        <f>MACD!EQ56-시그널!EQ56</f>
        <v>5.1212748542873901E-4</v>
      </c>
      <c r="ER56" s="28">
        <f>외인!ER56/10000</f>
        <v>1.4020139999999999</v>
      </c>
      <c r="ES56" s="35">
        <f>MACD!ES56-시그널!ES56</f>
        <v>1.0656413705238794E-3</v>
      </c>
      <c r="ET56" s="28">
        <f>외인!ET56/10000</f>
        <v>11.439666000000001</v>
      </c>
      <c r="EU56" s="35">
        <f>MACD!EU56-시그널!EU56</f>
        <v>3.518100860013891E-4</v>
      </c>
      <c r="EV56" s="28">
        <f>외인!EV56/10000</f>
        <v>4.4000410000000008</v>
      </c>
      <c r="EW56" s="35">
        <f>MACD!EW56-시그널!EW56</f>
        <v>5.8965546845687563E-6</v>
      </c>
      <c r="EX56" s="28">
        <f>외인!EX56/10000</f>
        <v>5.3917219999999997</v>
      </c>
      <c r="EY56" s="35">
        <f>MACD!EY56-시그널!EY56</f>
        <v>9.7634302919435501E-6</v>
      </c>
    </row>
    <row r="57" spans="1:155">
      <c r="A57" s="27">
        <f>외인!A57</f>
        <v>46114</v>
      </c>
      <c r="B57" s="28">
        <f>외인!B57/10000</f>
        <v>418.01858799999997</v>
      </c>
      <c r="C57" s="35">
        <f>MACD!C57-시그널!C57</f>
        <v>6.0742093787489082E-5</v>
      </c>
      <c r="D57" s="28">
        <f>외인!D57/10000</f>
        <v>58.446162999999999</v>
      </c>
      <c r="E57" s="35">
        <f>MACD!E57-시그널!E57</f>
        <v>3.247577629478689E-4</v>
      </c>
      <c r="F57" s="28">
        <f>외인!F57/10000</f>
        <v>179.41611799999998</v>
      </c>
      <c r="G57" s="35">
        <f>MACD!G57-시그널!G57</f>
        <v>3.8591051780571947E-5</v>
      </c>
      <c r="H57" s="28">
        <f>외인!H57/10000</f>
        <v>28.704742</v>
      </c>
      <c r="I57" s="35">
        <f>MACD!I57-시그널!I57</f>
        <v>6.7466135369942219E-4</v>
      </c>
      <c r="J57" s="28">
        <f>외인!J57/10000</f>
        <v>3.9203489999999999</v>
      </c>
      <c r="K57" s="35">
        <f>MACD!K57-시그널!K57</f>
        <v>3.3935635602892322E-4</v>
      </c>
      <c r="L57" s="28">
        <f>외인!L57/10000</f>
        <v>26.639890000000001</v>
      </c>
      <c r="M57" s="35">
        <f>MACD!M57-시그널!M57</f>
        <v>6.9362479066327628E-4</v>
      </c>
      <c r="N57" s="28">
        <f>외인!N57/10000</f>
        <v>22.025983</v>
      </c>
      <c r="O57" s="35">
        <f>MACD!O57-시그널!O57</f>
        <v>3.6750647065050493E-4</v>
      </c>
      <c r="P57" s="28">
        <f>외인!P57/10000</f>
        <v>19.367864999999998</v>
      </c>
      <c r="Q57" s="35">
        <f>MACD!Q57-시그널!Q57</f>
        <v>2.2715946655044086E-4</v>
      </c>
      <c r="R57" s="28">
        <f>외인!R57/10000</f>
        <v>11.783049999999999</v>
      </c>
      <c r="S57" s="35">
        <f>MACD!S57-시그널!S57</f>
        <v>2.0869141706340302E-4</v>
      </c>
      <c r="T57" s="28">
        <f>외인!T57/10000</f>
        <v>0.840306</v>
      </c>
      <c r="U57" s="35">
        <f>MACD!U57-시그널!U57</f>
        <v>5.5521116818806439E-4</v>
      </c>
      <c r="V57" s="28">
        <f>외인!V57/10000</f>
        <v>9.8926730000000003</v>
      </c>
      <c r="W57" s="35">
        <f>MACD!W57-시그널!W57</f>
        <v>1.7164967940833998E-4</v>
      </c>
      <c r="X57" s="28">
        <f>외인!X57/10000</f>
        <v>174.439348</v>
      </c>
      <c r="Y57" s="35">
        <f>MACD!Y57-시그널!Y57</f>
        <v>-1.4362910813313118E-4</v>
      </c>
      <c r="Z57" s="28">
        <f>외인!Z57/10000</f>
        <v>4.2606489999999999</v>
      </c>
      <c r="AA57" s="35">
        <f>MACD!AA57-시그널!AA57</f>
        <v>2.1729535720106197E-5</v>
      </c>
      <c r="AB57" s="28">
        <f>외인!AB57/10000</f>
        <v>19.509619000000001</v>
      </c>
      <c r="AC57" s="35">
        <f>MACD!AC57-시그널!AC57</f>
        <v>9.9664579489954543E-5</v>
      </c>
      <c r="AD57" s="28">
        <f>외인!AD57/10000</f>
        <v>1.865046</v>
      </c>
      <c r="AE57" s="35">
        <f>MACD!AE57-시그널!AE57</f>
        <v>1.2351114371622168E-4</v>
      </c>
      <c r="AF57" s="28">
        <f>외인!AF57/10000</f>
        <v>2.4185859999999999</v>
      </c>
      <c r="AG57" s="35">
        <f>MACD!AG57-시그널!AG57</f>
        <v>2.4754063215519042E-4</v>
      </c>
      <c r="AH57" s="28">
        <f>외인!AH57/10000</f>
        <v>17.488963000000002</v>
      </c>
      <c r="AI57" s="35">
        <f>MACD!AI57-시그널!AI57</f>
        <v>-2.3273724689638274E-4</v>
      </c>
      <c r="AJ57" s="28">
        <f>외인!AJ57/10000</f>
        <v>10.335122</v>
      </c>
      <c r="AK57" s="35">
        <f>MACD!AK57-시그널!AK57</f>
        <v>7.6034943446119684E-4</v>
      </c>
      <c r="AL57" s="28">
        <f>외인!AL57/10000</f>
        <v>8.1854800000000001</v>
      </c>
      <c r="AM57" s="35">
        <f>MACD!AM57-시그널!AM57</f>
        <v>1.9906049022094536E-4</v>
      </c>
      <c r="AN57" s="28">
        <f>외인!AN57/10000</f>
        <v>15.641548</v>
      </c>
      <c r="AO57" s="35">
        <f>MACD!AO57-시그널!AO57</f>
        <v>4.0060818055502926E-4</v>
      </c>
      <c r="AP57" s="28">
        <f>외인!AP57/10000</f>
        <v>10.968406</v>
      </c>
      <c r="AQ57" s="35">
        <f>MACD!AQ57-시그널!AQ57</f>
        <v>2.8923233365070586E-4</v>
      </c>
      <c r="AR57" s="28">
        <f>외인!AR57/10000</f>
        <v>2.261117</v>
      </c>
      <c r="AS57" s="35">
        <f>MACD!AS57-시그널!AS57</f>
        <v>1.4520432638047881E-4</v>
      </c>
      <c r="AT57" s="28">
        <f>외인!AT57/10000</f>
        <v>7.3331839999999993</v>
      </c>
      <c r="AU57" s="35">
        <f>MACD!AU57-시그널!AU57</f>
        <v>2.6433018386195882E-4</v>
      </c>
      <c r="AV57" s="28">
        <f>외인!AV57/10000</f>
        <v>4.7448370000000004</v>
      </c>
      <c r="AW57" s="35">
        <f>MACD!AW57-시그널!AW57</f>
        <v>5.8025372588126458E-4</v>
      </c>
      <c r="AX57" s="28">
        <f>외인!AX57/10000</f>
        <v>5.6475429999999998</v>
      </c>
      <c r="AY57" s="35">
        <f>MACD!AY57-시그널!AY57</f>
        <v>5.6332074084737994E-4</v>
      </c>
      <c r="AZ57" s="28">
        <f>외인!AZ57/10000</f>
        <v>187.46815900000001</v>
      </c>
      <c r="BA57" s="35">
        <f>MACD!BA57-시그널!BA57</f>
        <v>-1.0698739761890613E-4</v>
      </c>
      <c r="BB57" s="28">
        <f>외인!BB57/10000</f>
        <v>9.3654210000000013</v>
      </c>
      <c r="BC57" s="35">
        <f>MACD!BC57-시그널!BC57</f>
        <v>8.0592522030203885E-6</v>
      </c>
      <c r="BD57" s="28">
        <f>외인!BD57/10000</f>
        <v>3.5702160000000003</v>
      </c>
      <c r="BE57" s="35">
        <f>MACD!BE57-시그널!BE57</f>
        <v>1.3597591715914148E-4</v>
      </c>
      <c r="BF57" s="28">
        <f>외인!BF57/10000</f>
        <v>0</v>
      </c>
      <c r="BG57" s="35" t="e">
        <f>MACD!BG57-시그널!BG57</f>
        <v>#DIV/0!</v>
      </c>
      <c r="BH57" s="28">
        <f>외인!BH57/10000</f>
        <v>8.5073929999999987</v>
      </c>
      <c r="BI57" s="35">
        <f>MACD!BI57-시그널!BI57</f>
        <v>3.5235561382252053E-4</v>
      </c>
      <c r="BJ57" s="28">
        <f>외인!BJ57/10000</f>
        <v>11.281733000000001</v>
      </c>
      <c r="BK57" s="35">
        <f>MACD!BK57-시그널!BK57</f>
        <v>4.9498693627393338E-4</v>
      </c>
      <c r="BL57" s="28">
        <f>외인!BL57/10000</f>
        <v>4.5397930000000004</v>
      </c>
      <c r="BM57" s="35">
        <f>MACD!BM57-시그널!BM57</f>
        <v>2.2646387095499843E-4</v>
      </c>
      <c r="BN57" s="28">
        <f>외인!BN57/10000</f>
        <v>4.3640030000000003</v>
      </c>
      <c r="BO57" s="35">
        <f>MACD!BO57-시그널!BO57</f>
        <v>3.6686563668231355E-4</v>
      </c>
      <c r="BP57" s="28">
        <f>외인!BP57/10000</f>
        <v>6.6094080000000002</v>
      </c>
      <c r="BQ57" s="35">
        <f>MACD!BQ57-시그널!BQ57</f>
        <v>4.1540922840937718E-4</v>
      </c>
      <c r="BR57" s="28">
        <f>외인!BR57/10000</f>
        <v>23.017875</v>
      </c>
      <c r="BS57" s="35">
        <f>MACD!BS57-시그널!BS57</f>
        <v>1.2546982304277934E-4</v>
      </c>
      <c r="BT57" s="28">
        <f>외인!BT57/10000</f>
        <v>177.86070900000001</v>
      </c>
      <c r="BU57" s="35">
        <f>MACD!BU57-시그널!BU57</f>
        <v>-1.451614930888447E-4</v>
      </c>
      <c r="BV57" s="28">
        <f>외인!BV57/10000</f>
        <v>35.321016</v>
      </c>
      <c r="BW57" s="35">
        <f>MACD!BW57-시그널!BW57</f>
        <v>2.8041155223378685E-4</v>
      </c>
      <c r="BX57" s="28">
        <f>외인!BX57/10000</f>
        <v>7.2058740000000006</v>
      </c>
      <c r="BY57" s="35">
        <f>MACD!BY57-시그널!BY57</f>
        <v>5.1775943246572915E-5</v>
      </c>
      <c r="BZ57" s="28">
        <f>외인!BZ57/10000</f>
        <v>23.827027999999999</v>
      </c>
      <c r="CA57" s="35">
        <f>MACD!CA57-시그널!CA57</f>
        <v>3.4160386633557078E-4</v>
      </c>
      <c r="CB57" s="28">
        <f>외인!CB57/10000</f>
        <v>1.1977010000000001</v>
      </c>
      <c r="CC57" s="35">
        <f>MACD!CC57-시그널!CC57</f>
        <v>5.6826057931002932E-5</v>
      </c>
      <c r="CD57" s="28">
        <f>외인!CD57/10000</f>
        <v>2.877364</v>
      </c>
      <c r="CE57" s="35">
        <f>MACD!CE57-시그널!CE57</f>
        <v>7.734975598046763E-4</v>
      </c>
      <c r="CF57" s="28">
        <f>외인!CF57/10000</f>
        <v>2.3411</v>
      </c>
      <c r="CG57" s="35">
        <f>MACD!CG57-시그널!CG57</f>
        <v>4.0997544097347413E-4</v>
      </c>
      <c r="CH57" s="28">
        <f>외인!CH57/10000</f>
        <v>6.5613240000000008</v>
      </c>
      <c r="CI57" s="35">
        <f>MACD!CI57-시그널!CI57</f>
        <v>4.473644856579254E-4</v>
      </c>
      <c r="CJ57" s="28">
        <f>외인!CJ57/10000</f>
        <v>36.733595999999999</v>
      </c>
      <c r="CK57" s="35">
        <f>MACD!CK57-시그널!CK57</f>
        <v>1.6314490946601112E-4</v>
      </c>
      <c r="CL57" s="28">
        <f>외인!CL57/10000</f>
        <v>22.209804999999999</v>
      </c>
      <c r="CM57" s="35">
        <f>MACD!CM57-시그널!CM57</f>
        <v>1.0532702325191099E-4</v>
      </c>
      <c r="CN57" s="28">
        <f>외인!CN57/10000</f>
        <v>11.072280000000001</v>
      </c>
      <c r="CO57" s="35">
        <f>MACD!CO57-시그널!CO57</f>
        <v>3.424316873140146E-4</v>
      </c>
      <c r="CP57" s="28">
        <f>외인!CP57/10000</f>
        <v>9.4196109999999997</v>
      </c>
      <c r="CQ57" s="35">
        <f>MACD!CQ57-시그널!CQ57</f>
        <v>6.8217226905230202E-6</v>
      </c>
      <c r="CR57" s="28">
        <f>외인!CR57/10000</f>
        <v>15.13846</v>
      </c>
      <c r="CS57" s="35">
        <f>MACD!CS57-시그널!CS57</f>
        <v>3.4078772207219311E-4</v>
      </c>
      <c r="CT57" s="28">
        <f>외인!CT57/10000</f>
        <v>10.673311</v>
      </c>
      <c r="CU57" s="35">
        <f>MACD!CU57-시그널!CU57</f>
        <v>-7.669431241153434E-5</v>
      </c>
      <c r="CV57" s="28">
        <f>외인!CV57/10000</f>
        <v>177.86070900000001</v>
      </c>
      <c r="CW57" s="35">
        <f>MACD!CW57-시그널!CW57</f>
        <v>-1.451614930888447E-4</v>
      </c>
      <c r="CX57" s="28">
        <f>외인!CX57/10000</f>
        <v>20.461964999999999</v>
      </c>
      <c r="CY57" s="35">
        <f>MACD!CY57-시그널!CY57</f>
        <v>6.0796948169127918E-4</v>
      </c>
      <c r="CZ57" s="28">
        <f>외인!CZ57/10000</f>
        <v>1.6053520000000001</v>
      </c>
      <c r="DA57" s="35">
        <f>MACD!DA57-시그널!DA57</f>
        <v>-2.3304999785498997E-5</v>
      </c>
      <c r="DB57" s="28">
        <f>외인!DB57/10000</f>
        <v>3.5702160000000003</v>
      </c>
      <c r="DC57" s="35">
        <f>MACD!DC57-시그널!DC57</f>
        <v>1.3597591715914148E-4</v>
      </c>
      <c r="DD57" s="28">
        <f>외인!DD57/10000</f>
        <v>0.840306</v>
      </c>
      <c r="DE57" s="35">
        <f>MACD!DE57-시그널!DE57</f>
        <v>5.5521116818806439E-4</v>
      </c>
      <c r="DF57" s="28">
        <f>외인!DF57/10000</f>
        <v>5.4004080000000005</v>
      </c>
      <c r="DG57" s="35">
        <f>MACD!DG57-시그널!DG57</f>
        <v>8.1370067168031216E-5</v>
      </c>
      <c r="DH57" s="28">
        <f>외인!DH57/10000</f>
        <v>2.1035159999999999</v>
      </c>
      <c r="DI57" s="35">
        <f>MACD!DI57-시그널!DI57</f>
        <v>1.0407302130996492E-3</v>
      </c>
      <c r="DJ57" s="28">
        <f>외인!DJ57/10000</f>
        <v>53.655315000000002</v>
      </c>
      <c r="DK57" s="35">
        <f>MACD!DK57-시그널!DK57</f>
        <v>1.8305660569684307E-4</v>
      </c>
      <c r="DL57" s="28">
        <f>외인!DL57/10000</f>
        <v>8.6642799999999998</v>
      </c>
      <c r="DM57" s="35">
        <f>MACD!DM57-시그널!DM57</f>
        <v>3.8574938630435689E-4</v>
      </c>
      <c r="DN57" s="28">
        <f>외인!DN57/10000</f>
        <v>177.86070900000001</v>
      </c>
      <c r="DO57" s="35">
        <f>MACD!DO57-시그널!DO57</f>
        <v>-1.451614930888447E-4</v>
      </c>
      <c r="DP57" s="28">
        <f>외인!DP57/10000</f>
        <v>7.8116529999999997</v>
      </c>
      <c r="DQ57" s="35">
        <f>MACD!DQ57-시그널!DQ57</f>
        <v>3.072163970773323E-5</v>
      </c>
      <c r="DR57" s="28">
        <f>외인!DR57/10000</f>
        <v>4.0810089999999999</v>
      </c>
      <c r="DS57" s="35">
        <f>MACD!DS57-시그널!DS57</f>
        <v>3.905532675671224E-4</v>
      </c>
      <c r="DT57" s="28">
        <f>외인!DT57/10000</f>
        <v>11.783049999999999</v>
      </c>
      <c r="DU57" s="35">
        <f>MACD!DU57-시그널!DU57</f>
        <v>2.0869141706340302E-4</v>
      </c>
      <c r="DV57" s="28">
        <f>외인!DV57/10000</f>
        <v>3.3275309999999996</v>
      </c>
      <c r="DW57" s="35">
        <f>MACD!DW57-시그널!DW57</f>
        <v>8.1742490128248546E-4</v>
      </c>
      <c r="DX57" s="28">
        <f>외인!DX57/10000</f>
        <v>9.8926730000000003</v>
      </c>
      <c r="DY57" s="35">
        <f>MACD!DY57-시그널!DY57</f>
        <v>1.7164967940833998E-4</v>
      </c>
      <c r="DZ57" s="28">
        <f>외인!DZ57/10000</f>
        <v>0.83799599999999996</v>
      </c>
      <c r="EA57" s="35">
        <f>MACD!EA57-시그널!EA57</f>
        <v>9.6935974795214178E-4</v>
      </c>
      <c r="EB57" s="28">
        <f>외인!EB57/10000</f>
        <v>1.2020729999999999</v>
      </c>
      <c r="EC57" s="35">
        <f>MACD!EC57-시그널!EC57</f>
        <v>4.9774717027612468E-4</v>
      </c>
      <c r="ED57" s="28">
        <f>외인!ED57/10000</f>
        <v>1.00332</v>
      </c>
      <c r="EE57" s="35">
        <f>MACD!EE57-시그널!EE57</f>
        <v>3.0527714665805762E-4</v>
      </c>
      <c r="EF57" s="28">
        <f>외인!EF57/10000</f>
        <v>23.933738000000002</v>
      </c>
      <c r="EG57" s="35">
        <f>MACD!EG57-시그널!EG57</f>
        <v>1.7157472566411107E-4</v>
      </c>
      <c r="EH57" s="28">
        <f>외인!EH57/10000</f>
        <v>15.789961999999999</v>
      </c>
      <c r="EI57" s="35">
        <f>MACD!EI57-시그널!EI57</f>
        <v>-8.8539707212766214E-5</v>
      </c>
      <c r="EJ57" s="28">
        <f>외인!EJ57/10000</f>
        <v>9.4894149999999993</v>
      </c>
      <c r="EK57" s="35">
        <f>MACD!EK57-시그널!EK57</f>
        <v>3.8072959534157265E-4</v>
      </c>
      <c r="EL57" s="28">
        <f>외인!EL57/10000</f>
        <v>3.1259580000000002</v>
      </c>
      <c r="EM57" s="35">
        <f>MACD!EM57-시그널!EM57</f>
        <v>7.2480274741213964E-4</v>
      </c>
      <c r="EN57" s="28">
        <f>외인!EN57/10000</f>
        <v>4.0810089999999999</v>
      </c>
      <c r="EO57" s="35">
        <f>MACD!EO57-시그널!EO57</f>
        <v>3.905532675671224E-4</v>
      </c>
      <c r="EP57" s="28">
        <f>외인!EP57/10000</f>
        <v>16.943514</v>
      </c>
      <c r="EQ57" s="35">
        <f>MACD!EQ57-시그널!EQ57</f>
        <v>6.3267853766118935E-4</v>
      </c>
      <c r="ER57" s="28">
        <f>외인!ER57/10000</f>
        <v>1.3352379999999999</v>
      </c>
      <c r="ES57" s="35">
        <f>MACD!ES57-시그널!ES57</f>
        <v>1.6984412133000206E-3</v>
      </c>
      <c r="ET57" s="28">
        <f>외인!ET57/10000</f>
        <v>10.968406</v>
      </c>
      <c r="EU57" s="35">
        <f>MACD!EU57-시그널!EU57</f>
        <v>2.8923233365070586E-4</v>
      </c>
      <c r="EV57" s="28">
        <f>외인!EV57/10000</f>
        <v>4.2606489999999999</v>
      </c>
      <c r="EW57" s="35">
        <f>MACD!EW57-시그널!EW57</f>
        <v>2.1729535720106197E-5</v>
      </c>
      <c r="EX57" s="28">
        <f>외인!EX57/10000</f>
        <v>5.1589619999999998</v>
      </c>
      <c r="EY57" s="35">
        <f>MACD!EY57-시그널!EY57</f>
        <v>-1.0820251441825621E-5</v>
      </c>
    </row>
    <row r="58" spans="1:155">
      <c r="A58" s="27">
        <f>외인!A58</f>
        <v>46115</v>
      </c>
      <c r="B58" s="28">
        <f>외인!B58/10000</f>
        <v>429.454228</v>
      </c>
      <c r="C58" s="35">
        <f>MACD!C58-시그널!C58</f>
        <v>1.6367095393584287E-4</v>
      </c>
      <c r="D58" s="28">
        <f>외인!D58/10000</f>
        <v>58.860106999999992</v>
      </c>
      <c r="E58" s="35">
        <f>MACD!E58-시그널!E58</f>
        <v>3.0800913070527683E-4</v>
      </c>
      <c r="F58" s="28">
        <f>외인!F58/10000</f>
        <v>184.505833</v>
      </c>
      <c r="G58" s="35">
        <f>MACD!G58-시그널!G58</f>
        <v>2.0700105608058419E-4</v>
      </c>
      <c r="H58" s="28">
        <f>외인!H58/10000</f>
        <v>28.616371999999998</v>
      </c>
      <c r="I58" s="35">
        <f>MACD!I58-시그널!I58</f>
        <v>5.7194455437733919E-4</v>
      </c>
      <c r="J58" s="28">
        <f>외인!J58/10000</f>
        <v>3.8486940000000001</v>
      </c>
      <c r="K58" s="35">
        <f>MACD!K58-시그널!K58</f>
        <v>2.0730700745939833E-4</v>
      </c>
      <c r="L58" s="28">
        <f>외인!L58/10000</f>
        <v>26.535775000000001</v>
      </c>
      <c r="M58" s="35">
        <f>MACD!M58-시그널!M58</f>
        <v>6.1126450979794716E-4</v>
      </c>
      <c r="N58" s="28">
        <f>외인!N58/10000</f>
        <v>22.112473000000001</v>
      </c>
      <c r="O58" s="35">
        <f>MACD!O58-시그널!O58</f>
        <v>3.8333042688905902E-4</v>
      </c>
      <c r="P58" s="28">
        <f>외인!P58/10000</f>
        <v>19.219069000000001</v>
      </c>
      <c r="Q58" s="35">
        <f>MACD!Q58-시그널!Q58</f>
        <v>1.5339763196567526E-4</v>
      </c>
      <c r="R58" s="28">
        <f>외인!R58/10000</f>
        <v>11.863789000000001</v>
      </c>
      <c r="S58" s="35">
        <f>MACD!S58-시그널!S58</f>
        <v>1.601277555922224E-4</v>
      </c>
      <c r="T58" s="28">
        <f>외인!T58/10000</f>
        <v>0.84273700000000007</v>
      </c>
      <c r="U58" s="35">
        <f>MACD!U58-시그널!U58</f>
        <v>5.0921965519060716E-4</v>
      </c>
      <c r="V58" s="28">
        <f>외인!V58/10000</f>
        <v>9.9878859999999996</v>
      </c>
      <c r="W58" s="35">
        <f>MACD!W58-시그널!W58</f>
        <v>2.1565623280241195E-4</v>
      </c>
      <c r="X58" s="28">
        <f>외인!X58/10000</f>
        <v>182.54238899999999</v>
      </c>
      <c r="Y58" s="35">
        <f>MACD!Y58-시그널!Y58</f>
        <v>9.3441622239433253E-5</v>
      </c>
      <c r="Z58" s="28">
        <f>외인!Z58/10000</f>
        <v>4.2421069999999999</v>
      </c>
      <c r="AA58" s="35">
        <f>MACD!AA58-시그널!AA58</f>
        <v>4.2644730552786119E-5</v>
      </c>
      <c r="AB58" s="28">
        <f>외인!AB58/10000</f>
        <v>19.411096000000001</v>
      </c>
      <c r="AC58" s="35">
        <f>MACD!AC58-시그널!AC58</f>
        <v>7.5324412108136515E-5</v>
      </c>
      <c r="AD58" s="28">
        <f>외인!AD58/10000</f>
        <v>1.8464330000000002</v>
      </c>
      <c r="AE58" s="35">
        <f>MACD!AE58-시그널!AE58</f>
        <v>-9.2822744610345388E-5</v>
      </c>
      <c r="AF58" s="28">
        <f>외인!AF58/10000</f>
        <v>2.4212400000000001</v>
      </c>
      <c r="AG58" s="35">
        <f>MACD!AG58-시그널!AG58</f>
        <v>2.582183043791097E-4</v>
      </c>
      <c r="AH58" s="28">
        <f>외인!AH58/10000</f>
        <v>18.635235999999999</v>
      </c>
      <c r="AI58" s="35">
        <f>MACD!AI58-시그널!AI58</f>
        <v>-1.2475098079512873E-4</v>
      </c>
      <c r="AJ58" s="28">
        <f>외인!AJ58/10000</f>
        <v>10.332122999999999</v>
      </c>
      <c r="AK58" s="35">
        <f>MACD!AK58-시그널!AK58</f>
        <v>6.1515874005103183E-4</v>
      </c>
      <c r="AL58" s="28">
        <f>외인!AL58/10000</f>
        <v>8.1977869999999999</v>
      </c>
      <c r="AM58" s="35">
        <f>MACD!AM58-시그널!AM58</f>
        <v>1.3461203110309036E-4</v>
      </c>
      <c r="AN58" s="28">
        <f>외인!AN58/10000</f>
        <v>15.739463000000001</v>
      </c>
      <c r="AO58" s="35">
        <f>MACD!AO58-시그널!AO58</f>
        <v>4.5395837481247161E-4</v>
      </c>
      <c r="AP58" s="28">
        <f>외인!AP58/10000</f>
        <v>11.090299999999999</v>
      </c>
      <c r="AQ58" s="35">
        <f>MACD!AQ58-시그널!AQ58</f>
        <v>1.2439249916068536E-4</v>
      </c>
      <c r="AR58" s="28">
        <f>외인!AR58/10000</f>
        <v>2.2317230000000001</v>
      </c>
      <c r="AS58" s="35">
        <f>MACD!AS58-시그널!AS58</f>
        <v>-2.2388476722332723E-4</v>
      </c>
      <c r="AT58" s="28">
        <f>외인!AT58/10000</f>
        <v>7.2643529999999998</v>
      </c>
      <c r="AU58" s="35">
        <f>MACD!AU58-시그널!AU58</f>
        <v>1.6039549624744458E-4</v>
      </c>
      <c r="AV58" s="28">
        <f>외인!AV58/10000</f>
        <v>4.7449209999999997</v>
      </c>
      <c r="AW58" s="35">
        <f>MACD!AW58-시그널!AW58</f>
        <v>5.5643407771511187E-4</v>
      </c>
      <c r="AX58" s="28">
        <f>외인!AX58/10000</f>
        <v>5.8773559999999998</v>
      </c>
      <c r="AY58" s="35">
        <f>MACD!AY58-시그널!AY58</f>
        <v>7.1962612503154015E-4</v>
      </c>
      <c r="AZ58" s="28">
        <f>외인!AZ58/10000</f>
        <v>195.78843999999998</v>
      </c>
      <c r="BA58" s="35">
        <f>MACD!BA58-시그널!BA58</f>
        <v>1.2194005006610693E-4</v>
      </c>
      <c r="BB58" s="28">
        <f>외인!BB58/10000</f>
        <v>9.4327520000000007</v>
      </c>
      <c r="BC58" s="35">
        <f>MACD!BC58-시그널!BC58</f>
        <v>9.1260182970229209E-6</v>
      </c>
      <c r="BD58" s="28">
        <f>외인!BD58/10000</f>
        <v>3.5459179999999999</v>
      </c>
      <c r="BE58" s="35">
        <f>MACD!BE58-시그널!BE58</f>
        <v>1.1102748408695442E-4</v>
      </c>
      <c r="BF58" s="28">
        <f>외인!BF58/10000</f>
        <v>0</v>
      </c>
      <c r="BG58" s="35" t="e">
        <f>MACD!BG58-시그널!BG58</f>
        <v>#DIV/0!</v>
      </c>
      <c r="BH58" s="28">
        <f>외인!BH58/10000</f>
        <v>8.9223199999999991</v>
      </c>
      <c r="BI58" s="35">
        <f>MACD!BI58-시그널!BI58</f>
        <v>5.7393406783780082E-4</v>
      </c>
      <c r="BJ58" s="28">
        <f>외인!BJ58/10000</f>
        <v>11.406535</v>
      </c>
      <c r="BK58" s="35">
        <f>MACD!BK58-시그널!BK58</f>
        <v>3.8503928892353722E-4</v>
      </c>
      <c r="BL58" s="28">
        <f>외인!BL58/10000</f>
        <v>4.5961319999999999</v>
      </c>
      <c r="BM58" s="35">
        <f>MACD!BM58-시그널!BM58</f>
        <v>2.8286005917818087E-4</v>
      </c>
      <c r="BN58" s="28">
        <f>외인!BN58/10000</f>
        <v>4.4813679999999998</v>
      </c>
      <c r="BO58" s="35">
        <f>MACD!BO58-시그널!BO58</f>
        <v>3.651789945626233E-4</v>
      </c>
      <c r="BP58" s="28">
        <f>외인!BP58/10000</f>
        <v>6.8364859999999998</v>
      </c>
      <c r="BQ58" s="35">
        <f>MACD!BQ58-시그널!BQ58</f>
        <v>5.4048514389948396E-4</v>
      </c>
      <c r="BR58" s="28">
        <f>외인!BR58/10000</f>
        <v>23.405719000000001</v>
      </c>
      <c r="BS58" s="35">
        <f>MACD!BS58-시그널!BS58</f>
        <v>1.1275130868602468E-4</v>
      </c>
      <c r="BT58" s="28">
        <f>외인!BT58/10000</f>
        <v>185.93843700000002</v>
      </c>
      <c r="BU58" s="35">
        <f>MACD!BU58-시그널!BU58</f>
        <v>8.8183502251827184E-5</v>
      </c>
      <c r="BV58" s="28">
        <f>외인!BV58/10000</f>
        <v>36.298296000000001</v>
      </c>
      <c r="BW58" s="35">
        <f>MACD!BW58-시그널!BW58</f>
        <v>3.7522087737721629E-4</v>
      </c>
      <c r="BX58" s="28">
        <f>외인!BX58/10000</f>
        <v>7.1849360000000004</v>
      </c>
      <c r="BY58" s="35">
        <f>MACD!BY58-시그널!BY58</f>
        <v>-1.0299291492953287E-5</v>
      </c>
      <c r="BZ58" s="28">
        <f>외인!BZ58/10000</f>
        <v>23.937249999999999</v>
      </c>
      <c r="CA58" s="35">
        <f>MACD!CA58-시그널!CA58</f>
        <v>3.5322563660066008E-4</v>
      </c>
      <c r="CB58" s="28">
        <f>외인!CB58/10000</f>
        <v>1.176267</v>
      </c>
      <c r="CC58" s="35">
        <f>MACD!CC58-시그널!CC58</f>
        <v>-1.6951432680381215E-4</v>
      </c>
      <c r="CD58" s="28">
        <f>외인!CD58/10000</f>
        <v>2.8901129999999999</v>
      </c>
      <c r="CE58" s="35">
        <f>MACD!CE58-시그널!CE58</f>
        <v>7.0048375796914471E-4</v>
      </c>
      <c r="CF58" s="28">
        <f>외인!CF58/10000</f>
        <v>2.3262560000000003</v>
      </c>
      <c r="CG58" s="35">
        <f>MACD!CG58-시그널!CG58</f>
        <v>2.5523331628493639E-4</v>
      </c>
      <c r="CH58" s="28">
        <f>외인!CH58/10000</f>
        <v>6.5815080000000004</v>
      </c>
      <c r="CI58" s="35">
        <f>MACD!CI58-시그널!CI58</f>
        <v>4.1875875407043232E-4</v>
      </c>
      <c r="CJ58" s="28">
        <f>외인!CJ58/10000</f>
        <v>36.559868999999999</v>
      </c>
      <c r="CK58" s="35">
        <f>MACD!CK58-시그널!CK58</f>
        <v>5.7886503830208505E-5</v>
      </c>
      <c r="CL58" s="28">
        <f>외인!CL58/10000</f>
        <v>22.135354</v>
      </c>
      <c r="CM58" s="35">
        <f>MACD!CM58-시그널!CM58</f>
        <v>8.3199189995583557E-5</v>
      </c>
      <c r="CN58" s="28">
        <f>외인!CN58/10000</f>
        <v>11.218388000000001</v>
      </c>
      <c r="CO58" s="35">
        <f>MACD!CO58-시그널!CO58</f>
        <v>3.0499741614701398E-4</v>
      </c>
      <c r="CP58" s="28">
        <f>외인!CP58/10000</f>
        <v>9.4882550000000005</v>
      </c>
      <c r="CQ58" s="35">
        <f>MACD!CQ58-시그널!CQ58</f>
        <v>8.5057822028074227E-6</v>
      </c>
      <c r="CR58" s="28">
        <f>외인!CR58/10000</f>
        <v>15.191022</v>
      </c>
      <c r="CS58" s="35">
        <f>MACD!CS58-시그널!CS58</f>
        <v>2.77842252712733E-4</v>
      </c>
      <c r="CT58" s="28">
        <f>외인!CT58/10000</f>
        <v>11.087621</v>
      </c>
      <c r="CU58" s="35">
        <f>MACD!CU58-시그널!CU58</f>
        <v>1.2629524268172878E-4</v>
      </c>
      <c r="CV58" s="28">
        <f>외인!CV58/10000</f>
        <v>185.93843700000002</v>
      </c>
      <c r="CW58" s="35">
        <f>MACD!CW58-시그널!CW58</f>
        <v>8.8183502251827184E-5</v>
      </c>
      <c r="CX58" s="28">
        <f>외인!CX58/10000</f>
        <v>20.308432</v>
      </c>
      <c r="CY58" s="35">
        <f>MACD!CY58-시그널!CY58</f>
        <v>5.3152397983326075E-4</v>
      </c>
      <c r="CZ58" s="28">
        <f>외인!CZ58/10000</f>
        <v>1.5944450000000001</v>
      </c>
      <c r="DA58" s="35">
        <f>MACD!DA58-시그널!DA58</f>
        <v>-6.1152216605877305E-5</v>
      </c>
      <c r="DB58" s="28">
        <f>외인!DB58/10000</f>
        <v>3.5459179999999999</v>
      </c>
      <c r="DC58" s="35">
        <f>MACD!DC58-시그널!DC58</f>
        <v>1.1102748408695442E-4</v>
      </c>
      <c r="DD58" s="28">
        <f>외인!DD58/10000</f>
        <v>0.84273700000000007</v>
      </c>
      <c r="DE58" s="35">
        <f>MACD!DE58-시그널!DE58</f>
        <v>5.0921965519060716E-4</v>
      </c>
      <c r="DF58" s="28">
        <f>외인!DF58/10000</f>
        <v>5.3874069999999996</v>
      </c>
      <c r="DG58" s="35">
        <f>MACD!DG58-시그널!DG58</f>
        <v>6.2614289392095093E-6</v>
      </c>
      <c r="DH58" s="28">
        <f>외인!DH58/10000</f>
        <v>2.107361</v>
      </c>
      <c r="DI58" s="35">
        <f>MACD!DI58-시그널!DI58</f>
        <v>9.354438970335464E-4</v>
      </c>
      <c r="DJ58" s="28">
        <f>외인!DJ58/10000</f>
        <v>54.998756999999998</v>
      </c>
      <c r="DK58" s="35">
        <f>MACD!DK58-시그널!DK58</f>
        <v>1.7510816145342424E-4</v>
      </c>
      <c r="DL58" s="28">
        <f>외인!DL58/10000</f>
        <v>8.7970190000000006</v>
      </c>
      <c r="DM58" s="35">
        <f>MACD!DM58-시그널!DM58</f>
        <v>3.4525233669828372E-4</v>
      </c>
      <c r="DN58" s="28">
        <f>외인!DN58/10000</f>
        <v>185.93843700000002</v>
      </c>
      <c r="DO58" s="35">
        <f>MACD!DO58-시그널!DO58</f>
        <v>8.8183502251827184E-5</v>
      </c>
      <c r="DP58" s="28">
        <f>외인!DP58/10000</f>
        <v>7.798705</v>
      </c>
      <c r="DQ58" s="35">
        <f>MACD!DQ58-시그널!DQ58</f>
        <v>-1.1264352952340554E-4</v>
      </c>
      <c r="DR58" s="28">
        <f>외인!DR58/10000</f>
        <v>4.007593</v>
      </c>
      <c r="DS58" s="35">
        <f>MACD!DS58-시그널!DS58</f>
        <v>2.5725423607456544E-4</v>
      </c>
      <c r="DT58" s="28">
        <f>외인!DT58/10000</f>
        <v>11.863789000000001</v>
      </c>
      <c r="DU58" s="35">
        <f>MACD!DU58-시그널!DU58</f>
        <v>1.601277555922224E-4</v>
      </c>
      <c r="DV58" s="28">
        <f>외인!DV58/10000</f>
        <v>3.2988370000000002</v>
      </c>
      <c r="DW58" s="35">
        <f>MACD!DW58-시그널!DW58</f>
        <v>7.0625576670298423E-4</v>
      </c>
      <c r="DX58" s="28">
        <f>외인!DX58/10000</f>
        <v>9.9878859999999996</v>
      </c>
      <c r="DY58" s="35">
        <f>MACD!DY58-시그널!DY58</f>
        <v>2.1565623280241195E-4</v>
      </c>
      <c r="DZ58" s="28">
        <f>외인!DZ58/10000</f>
        <v>0.84977800000000003</v>
      </c>
      <c r="EA58" s="35">
        <f>MACD!EA58-시그널!EA58</f>
        <v>9.5270142341200568E-4</v>
      </c>
      <c r="EB58" s="28">
        <f>외인!EB58/10000</f>
        <v>1.2009450000000002</v>
      </c>
      <c r="EC58" s="35">
        <f>MACD!EC58-시그널!EC58</f>
        <v>4.0597910422939692E-4</v>
      </c>
      <c r="ED58" s="28">
        <f>외인!ED58/10000</f>
        <v>1.015795</v>
      </c>
      <c r="EE58" s="35">
        <f>MACD!EE58-시그널!EE58</f>
        <v>2.2783865011061775E-4</v>
      </c>
      <c r="EF58" s="28">
        <f>외인!EF58/10000</f>
        <v>23.779125000000001</v>
      </c>
      <c r="EG58" s="35">
        <f>MACD!EG58-시그널!EG58</f>
        <v>7.2560243636593698E-5</v>
      </c>
      <c r="EH58" s="28">
        <f>외인!EH58/10000</f>
        <v>16.091557000000002</v>
      </c>
      <c r="EI58" s="35">
        <f>MACD!EI58-시그널!EI58</f>
        <v>-4.0198485590659883E-5</v>
      </c>
      <c r="EJ58" s="28">
        <f>외인!EJ58/10000</f>
        <v>9.4145059999999994</v>
      </c>
      <c r="EK58" s="35">
        <f>MACD!EK58-시그널!EK58</f>
        <v>3.1347834616279147E-4</v>
      </c>
      <c r="EL58" s="28">
        <f>외인!EL58/10000</f>
        <v>3.1391469999999999</v>
      </c>
      <c r="EM58" s="35">
        <f>MACD!EM58-시그널!EM58</f>
        <v>6.5396691581127379E-4</v>
      </c>
      <c r="EN58" s="28">
        <f>외인!EN58/10000</f>
        <v>4.007593</v>
      </c>
      <c r="EO58" s="35">
        <f>MACD!EO58-시그널!EO58</f>
        <v>2.5725423607456544E-4</v>
      </c>
      <c r="EP58" s="28">
        <f>외인!EP58/10000</f>
        <v>17.511282999999999</v>
      </c>
      <c r="EQ58" s="35">
        <f>MACD!EQ58-시그널!EQ58</f>
        <v>7.5091037506607361E-4</v>
      </c>
      <c r="ER58" s="28">
        <f>외인!ER58/10000</f>
        <v>1.361861</v>
      </c>
      <c r="ES58" s="35">
        <f>MACD!ES58-시그널!ES58</f>
        <v>2.0746027459723165E-3</v>
      </c>
      <c r="ET58" s="28">
        <f>외인!ET58/10000</f>
        <v>11.090299999999999</v>
      </c>
      <c r="EU58" s="35">
        <f>MACD!EU58-시그널!EU58</f>
        <v>1.2439249916068536E-4</v>
      </c>
      <c r="EV58" s="28">
        <f>외인!EV58/10000</f>
        <v>4.2421069999999999</v>
      </c>
      <c r="EW58" s="35">
        <f>MACD!EW58-시그널!EW58</f>
        <v>4.2644730552786119E-5</v>
      </c>
      <c r="EX58" s="28">
        <f>외인!EX58/10000</f>
        <v>5.2461480000000007</v>
      </c>
      <c r="EY58" s="35">
        <f>MACD!EY58-시그널!EY58</f>
        <v>-2.5415258620674179E-5</v>
      </c>
    </row>
    <row r="59" spans="1:155">
      <c r="A59" s="27">
        <f>외인!A59</f>
        <v>46118</v>
      </c>
      <c r="B59" s="28">
        <f>외인!B59/10000</f>
        <v>435.26512599999995</v>
      </c>
      <c r="C59" s="35">
        <f>MACD!C59-시그널!C59</f>
        <v>2.5009956799097765E-4</v>
      </c>
      <c r="D59" s="28">
        <f>외인!D59/10000</f>
        <v>57.966285999999997</v>
      </c>
      <c r="E59" s="35">
        <f>MACD!E59-시그널!E59</f>
        <v>2.9118231413123325E-4</v>
      </c>
      <c r="F59" s="28">
        <f>외인!F59/10000</f>
        <v>189.11666399999999</v>
      </c>
      <c r="G59" s="35">
        <f>MACD!G59-시그널!G59</f>
        <v>3.4476133045870138E-4</v>
      </c>
      <c r="H59" s="28">
        <f>외인!H59/10000</f>
        <v>29.390291999999999</v>
      </c>
      <c r="I59" s="35">
        <f>MACD!I59-시그널!I59</f>
        <v>4.7114398193536335E-4</v>
      </c>
      <c r="J59" s="28">
        <f>외인!J59/10000</f>
        <v>3.8456959999999998</v>
      </c>
      <c r="K59" s="35">
        <f>MACD!K59-시그널!K59</f>
        <v>1.1156485883434498E-4</v>
      </c>
      <c r="L59" s="28">
        <f>외인!L59/10000</f>
        <v>27.254497999999998</v>
      </c>
      <c r="M59" s="35">
        <f>MACD!M59-시그널!M59</f>
        <v>5.1034484322096195E-4</v>
      </c>
      <c r="N59" s="28">
        <f>외인!N59/10000</f>
        <v>22.120545</v>
      </c>
      <c r="O59" s="35">
        <f>MACD!O59-시그널!O59</f>
        <v>3.7998499298696293E-4</v>
      </c>
      <c r="P59" s="28">
        <f>외인!P59/10000</f>
        <v>19.150629000000002</v>
      </c>
      <c r="Q59" s="35">
        <f>MACD!Q59-시그널!Q59</f>
        <v>1.2832259535282601E-4</v>
      </c>
      <c r="R59" s="28">
        <f>외인!R59/10000</f>
        <v>11.871601</v>
      </c>
      <c r="S59" s="35">
        <f>MACD!S59-시그널!S59</f>
        <v>9.6248393210823444E-5</v>
      </c>
      <c r="T59" s="28">
        <f>외인!T59/10000</f>
        <v>0.85187199999999996</v>
      </c>
      <c r="U59" s="35">
        <f>MACD!U59-시그널!U59</f>
        <v>4.1887608499119376E-4</v>
      </c>
      <c r="V59" s="28">
        <f>외인!V59/10000</f>
        <v>9.8855109999999993</v>
      </c>
      <c r="W59" s="35">
        <f>MACD!W59-시그널!W59</f>
        <v>3.3106234065253962E-4</v>
      </c>
      <c r="X59" s="28">
        <f>외인!X59/10000</f>
        <v>187.19082399999999</v>
      </c>
      <c r="Y59" s="35">
        <f>MACD!Y59-시그널!Y59</f>
        <v>3.1335514126833305E-4</v>
      </c>
      <c r="Z59" s="28">
        <f>외인!Z59/10000</f>
        <v>4.2597129999999996</v>
      </c>
      <c r="AA59" s="35">
        <f>MACD!AA59-시그널!AA59</f>
        <v>5.052423236613708E-5</v>
      </c>
      <c r="AB59" s="28">
        <f>외인!AB59/10000</f>
        <v>19.704304999999998</v>
      </c>
      <c r="AC59" s="35">
        <f>MACD!AC59-시그널!AC59</f>
        <v>7.3790695443102272E-5</v>
      </c>
      <c r="AD59" s="28">
        <f>외인!AD59/10000</f>
        <v>1.8448939999999998</v>
      </c>
      <c r="AE59" s="35">
        <f>MACD!AE59-시그널!AE59</f>
        <v>-2.0191954603124133E-4</v>
      </c>
      <c r="AF59" s="28">
        <f>외인!AF59/10000</f>
        <v>2.4155769999999999</v>
      </c>
      <c r="AG59" s="35">
        <f>MACD!AG59-시그널!AG59</f>
        <v>2.6253081930141661E-4</v>
      </c>
      <c r="AH59" s="28">
        <f>외인!AH59/10000</f>
        <v>18.180437999999999</v>
      </c>
      <c r="AI59" s="35">
        <f>MACD!AI59-시그널!AI59</f>
        <v>-5.5904613349645987E-5</v>
      </c>
      <c r="AJ59" s="28">
        <f>외인!AJ59/10000</f>
        <v>10.246377000000001</v>
      </c>
      <c r="AK59" s="35">
        <f>MACD!AK59-시그널!AK59</f>
        <v>4.9260945801431297E-4</v>
      </c>
      <c r="AL59" s="28">
        <f>외인!AL59/10000</f>
        <v>8.1691120000000002</v>
      </c>
      <c r="AM59" s="35">
        <f>MACD!AM59-시그널!AM59</f>
        <v>8.6432833097999009E-5</v>
      </c>
      <c r="AN59" s="28">
        <f>외인!AN59/10000</f>
        <v>15.749235000000001</v>
      </c>
      <c r="AO59" s="35">
        <f>MACD!AO59-시그널!AO59</f>
        <v>4.7759839572148897E-4</v>
      </c>
      <c r="AP59" s="28">
        <f>외인!AP59/10000</f>
        <v>11.312244</v>
      </c>
      <c r="AQ59" s="35">
        <f>MACD!AQ59-시그널!AQ59</f>
        <v>3.7509896772960777E-5</v>
      </c>
      <c r="AR59" s="28">
        <f>외인!AR59/10000</f>
        <v>2.240577</v>
      </c>
      <c r="AS59" s="35">
        <f>MACD!AS59-시그널!AS59</f>
        <v>-3.9973374658281357E-4</v>
      </c>
      <c r="AT59" s="28">
        <f>외인!AT59/10000</f>
        <v>7.2856969999999999</v>
      </c>
      <c r="AU59" s="35">
        <f>MACD!AU59-시그널!AU59</f>
        <v>8.9319506291279791E-5</v>
      </c>
      <c r="AV59" s="28">
        <f>외인!AV59/10000</f>
        <v>4.7225480000000006</v>
      </c>
      <c r="AW59" s="35">
        <f>MACD!AW59-시그널!AW59</f>
        <v>5.4770293057638392E-4</v>
      </c>
      <c r="AX59" s="28">
        <f>외인!AX59/10000</f>
        <v>6.009347</v>
      </c>
      <c r="AY59" s="35">
        <f>MACD!AY59-시그널!AY59</f>
        <v>7.1512316928770822E-4</v>
      </c>
      <c r="AZ59" s="28">
        <f>외인!AZ59/10000</f>
        <v>200.660901</v>
      </c>
      <c r="BA59" s="35">
        <f>MACD!BA59-시그널!BA59</f>
        <v>3.2927908330196589E-4</v>
      </c>
      <c r="BB59" s="28">
        <f>외인!BB59/10000</f>
        <v>9.5552080000000004</v>
      </c>
      <c r="BC59" s="35">
        <f>MACD!BC59-시그널!BC59</f>
        <v>6.2166514731736347E-6</v>
      </c>
      <c r="BD59" s="28">
        <f>외인!BD59/10000</f>
        <v>3.5295320000000001</v>
      </c>
      <c r="BE59" s="35">
        <f>MACD!BE59-시그널!BE59</f>
        <v>6.2730426907260726E-5</v>
      </c>
      <c r="BF59" s="28">
        <f>외인!BF59/10000</f>
        <v>0</v>
      </c>
      <c r="BG59" s="35" t="e">
        <f>MACD!BG59-시그널!BG59</f>
        <v>#DIV/0!</v>
      </c>
      <c r="BH59" s="28">
        <f>외인!BH59/10000</f>
        <v>9.0203449999999989</v>
      </c>
      <c r="BI59" s="35">
        <f>MACD!BI59-시그널!BI59</f>
        <v>5.9212304606398114E-4</v>
      </c>
      <c r="BJ59" s="28">
        <f>외인!BJ59/10000</f>
        <v>11.534203999999999</v>
      </c>
      <c r="BK59" s="35">
        <f>MACD!BK59-시그널!BK59</f>
        <v>3.0414689093080297E-4</v>
      </c>
      <c r="BL59" s="28">
        <f>외인!BL59/10000</f>
        <v>4.6497890000000002</v>
      </c>
      <c r="BM59" s="35">
        <f>MACD!BM59-시그널!BM59</f>
        <v>2.2491455646188774E-4</v>
      </c>
      <c r="BN59" s="28">
        <f>외인!BN59/10000</f>
        <v>4.4744419999999998</v>
      </c>
      <c r="BO59" s="35">
        <f>MACD!BO59-시그널!BO59</f>
        <v>3.2713946172416937E-4</v>
      </c>
      <c r="BP59" s="28">
        <f>외인!BP59/10000</f>
        <v>6.9707789999999994</v>
      </c>
      <c r="BQ59" s="35">
        <f>MACD!BQ59-시그널!BQ59</f>
        <v>5.5094879845806128E-4</v>
      </c>
      <c r="BR59" s="28">
        <f>외인!BR59/10000</f>
        <v>23.519828</v>
      </c>
      <c r="BS59" s="35">
        <f>MACD!BS59-시그널!BS59</f>
        <v>9.7682357533846636E-5</v>
      </c>
      <c r="BT59" s="28">
        <f>외인!BT59/10000</f>
        <v>190.560664</v>
      </c>
      <c r="BU59" s="35">
        <f>MACD!BU59-시그널!BU59</f>
        <v>3.0615907032839856E-4</v>
      </c>
      <c r="BV59" s="28">
        <f>외인!BV59/10000</f>
        <v>36.129283000000001</v>
      </c>
      <c r="BW59" s="35">
        <f>MACD!BW59-시그널!BW59</f>
        <v>4.0678826770584257E-4</v>
      </c>
      <c r="BX59" s="28">
        <f>외인!BX59/10000</f>
        <v>7.1682030000000001</v>
      </c>
      <c r="BY59" s="35">
        <f>MACD!BY59-시그널!BY59</f>
        <v>-4.0077308206247513E-5</v>
      </c>
      <c r="BZ59" s="28">
        <f>외인!BZ59/10000</f>
        <v>23.918348000000002</v>
      </c>
      <c r="CA59" s="35">
        <f>MACD!CA59-시그널!CA59</f>
        <v>3.5105182982661997E-4</v>
      </c>
      <c r="CB59" s="28">
        <f>외인!CB59/10000</f>
        <v>1.1739190000000002</v>
      </c>
      <c r="CC59" s="35">
        <f>MACD!CC59-시그널!CC59</f>
        <v>-2.7113130679224328E-4</v>
      </c>
      <c r="CD59" s="28">
        <f>외인!CD59/10000</f>
        <v>2.882539</v>
      </c>
      <c r="CE59" s="35">
        <f>MACD!CE59-시그널!CE59</f>
        <v>6.2618148641728196E-4</v>
      </c>
      <c r="CF59" s="28">
        <f>외인!CF59/10000</f>
        <v>2.354965</v>
      </c>
      <c r="CG59" s="35">
        <f>MACD!CG59-시그널!CG59</f>
        <v>1.5053570151815401E-4</v>
      </c>
      <c r="CH59" s="28">
        <f>외인!CH59/10000</f>
        <v>6.5699339999999999</v>
      </c>
      <c r="CI59" s="35">
        <f>MACD!CI59-시그널!CI59</f>
        <v>4.0058624652638788E-4</v>
      </c>
      <c r="CJ59" s="28">
        <f>외인!CJ59/10000</f>
        <v>35.942236000000001</v>
      </c>
      <c r="CK59" s="35">
        <f>MACD!CK59-시그널!CK59</f>
        <v>1.7303928667762461E-6</v>
      </c>
      <c r="CL59" s="28">
        <f>외인!CL59/10000</f>
        <v>22.453918999999999</v>
      </c>
      <c r="CM59" s="35">
        <f>MACD!CM59-시그널!CM59</f>
        <v>8.5010974253718879E-5</v>
      </c>
      <c r="CN59" s="28">
        <f>외인!CN59/10000</f>
        <v>11.272989000000001</v>
      </c>
      <c r="CO59" s="35">
        <f>MACD!CO59-시그널!CO59</f>
        <v>3.0307190490624312E-4</v>
      </c>
      <c r="CP59" s="28">
        <f>외인!CP59/10000</f>
        <v>9.6098149999999993</v>
      </c>
      <c r="CQ59" s="35">
        <f>MACD!CQ59-시그널!CQ59</f>
        <v>6.6294735041503113E-6</v>
      </c>
      <c r="CR59" s="28">
        <f>외인!CR59/10000</f>
        <v>15.134572</v>
      </c>
      <c r="CS59" s="35">
        <f>MACD!CS59-시그널!CS59</f>
        <v>1.9950279044611579E-4</v>
      </c>
      <c r="CT59" s="28">
        <f>외인!CT59/10000</f>
        <v>11.164122000000001</v>
      </c>
      <c r="CU59" s="35">
        <f>MACD!CU59-시그널!CU59</f>
        <v>2.2391169916180709E-4</v>
      </c>
      <c r="CV59" s="28">
        <f>외인!CV59/10000</f>
        <v>190.560664</v>
      </c>
      <c r="CW59" s="35">
        <f>MACD!CW59-시그널!CW59</f>
        <v>3.0615907032839856E-4</v>
      </c>
      <c r="CX59" s="28">
        <f>외인!CX59/10000</f>
        <v>20.814620000000001</v>
      </c>
      <c r="CY59" s="35">
        <f>MACD!CY59-시그널!CY59</f>
        <v>4.3259627601591904E-4</v>
      </c>
      <c r="CZ59" s="28">
        <f>외인!CZ59/10000</f>
        <v>1.601988</v>
      </c>
      <c r="DA59" s="35">
        <f>MACD!DA59-시그널!DA59</f>
        <v>-7.4691838265331166E-5</v>
      </c>
      <c r="DB59" s="28">
        <f>외인!DB59/10000</f>
        <v>3.5295320000000001</v>
      </c>
      <c r="DC59" s="35">
        <f>MACD!DC59-시그널!DC59</f>
        <v>6.2730426907260726E-5</v>
      </c>
      <c r="DD59" s="28">
        <f>외인!DD59/10000</f>
        <v>0.85187199999999996</v>
      </c>
      <c r="DE59" s="35">
        <f>MACD!DE59-시그널!DE59</f>
        <v>4.1887608499119376E-4</v>
      </c>
      <c r="DF59" s="28">
        <f>외인!DF59/10000</f>
        <v>5.3818830000000002</v>
      </c>
      <c r="DG59" s="35">
        <f>MACD!DG59-시그널!DG59</f>
        <v>-1.995876001708685E-5</v>
      </c>
      <c r="DH59" s="28">
        <f>외인!DH59/10000</f>
        <v>2.101181</v>
      </c>
      <c r="DI59" s="35">
        <f>MACD!DI59-시그널!DI59</f>
        <v>8.338010378382422E-4</v>
      </c>
      <c r="DJ59" s="28">
        <f>외인!DJ59/10000</f>
        <v>55.175381999999992</v>
      </c>
      <c r="DK59" s="35">
        <f>MACD!DK59-시그널!DK59</f>
        <v>1.6545507882754205E-4</v>
      </c>
      <c r="DL59" s="28">
        <f>외인!DL59/10000</f>
        <v>8.8727389999999993</v>
      </c>
      <c r="DM59" s="35">
        <f>MACD!DM59-시그널!DM59</f>
        <v>3.4538616790325959E-4</v>
      </c>
      <c r="DN59" s="28">
        <f>외인!DN59/10000</f>
        <v>190.560664</v>
      </c>
      <c r="DO59" s="35">
        <f>MACD!DO59-시그널!DO59</f>
        <v>3.0615907032839856E-4</v>
      </c>
      <c r="DP59" s="28">
        <f>외인!DP59/10000</f>
        <v>7.6330649999999993</v>
      </c>
      <c r="DQ59" s="35">
        <f>MACD!DQ59-시그널!DQ59</f>
        <v>-1.1764651899150505E-4</v>
      </c>
      <c r="DR59" s="28">
        <f>외인!DR59/10000</f>
        <v>4.013884</v>
      </c>
      <c r="DS59" s="35">
        <f>MACD!DS59-시그널!DS59</f>
        <v>1.6520678612053845E-4</v>
      </c>
      <c r="DT59" s="28">
        <f>외인!DT59/10000</f>
        <v>11.871601</v>
      </c>
      <c r="DU59" s="35">
        <f>MACD!DU59-시그널!DU59</f>
        <v>9.6248393210823444E-5</v>
      </c>
      <c r="DV59" s="28">
        <f>외인!DV59/10000</f>
        <v>3.2336840000000002</v>
      </c>
      <c r="DW59" s="35">
        <f>MACD!DW59-시그널!DW59</f>
        <v>5.8248336062696532E-4</v>
      </c>
      <c r="DX59" s="28">
        <f>외인!DX59/10000</f>
        <v>9.8855109999999993</v>
      </c>
      <c r="DY59" s="35">
        <f>MACD!DY59-시그널!DY59</f>
        <v>3.3106234065253962E-4</v>
      </c>
      <c r="DZ59" s="28">
        <f>외인!DZ59/10000</f>
        <v>0.84311900000000006</v>
      </c>
      <c r="EA59" s="35">
        <f>MACD!EA59-시그널!EA59</f>
        <v>1.0192983570353137E-3</v>
      </c>
      <c r="EB59" s="28">
        <f>외인!EB59/10000</f>
        <v>1.1907669999999999</v>
      </c>
      <c r="EC59" s="35">
        <f>MACD!EC59-시그널!EC59</f>
        <v>3.3145997616034221E-4</v>
      </c>
      <c r="ED59" s="28">
        <f>외인!ED59/10000</f>
        <v>0.98632600000000004</v>
      </c>
      <c r="EE59" s="35">
        <f>MACD!EE59-시그널!EE59</f>
        <v>2.1657183862688038E-4</v>
      </c>
      <c r="EF59" s="28">
        <f>외인!EF59/10000</f>
        <v>23.589810999999997</v>
      </c>
      <c r="EG59" s="35">
        <f>MACD!EG59-시그널!EG59</f>
        <v>5.1336291809654048E-6</v>
      </c>
      <c r="EH59" s="28">
        <f>외인!EH59/10000</f>
        <v>16.293810000000001</v>
      </c>
      <c r="EI59" s="35">
        <f>MACD!EI59-시그널!EI59</f>
        <v>3.4114092816430884E-5</v>
      </c>
      <c r="EJ59" s="28">
        <f>외인!EJ59/10000</f>
        <v>9.399991</v>
      </c>
      <c r="EK59" s="35">
        <f>MACD!EK59-시그널!EK59</f>
        <v>2.383584182437825E-4</v>
      </c>
      <c r="EL59" s="28">
        <f>외인!EL59/10000</f>
        <v>3.128682</v>
      </c>
      <c r="EM59" s="35">
        <f>MACD!EM59-시그널!EM59</f>
        <v>5.8046061942378471E-4</v>
      </c>
      <c r="EN59" s="28">
        <f>외인!EN59/10000</f>
        <v>4.013884</v>
      </c>
      <c r="EO59" s="35">
        <f>MACD!EO59-시그널!EO59</f>
        <v>1.6520678612053845E-4</v>
      </c>
      <c r="EP59" s="28">
        <f>외인!EP59/10000</f>
        <v>17.215401</v>
      </c>
      <c r="EQ59" s="35">
        <f>MACD!EQ59-시그널!EQ59</f>
        <v>7.3906072822181937E-4</v>
      </c>
      <c r="ER59" s="28">
        <f>외인!ER59/10000</f>
        <v>1.308732</v>
      </c>
      <c r="ES59" s="35">
        <f>MACD!ES59-시그널!ES59</f>
        <v>1.8410469162963375E-3</v>
      </c>
      <c r="ET59" s="28">
        <f>외인!ET59/10000</f>
        <v>11.312244</v>
      </c>
      <c r="EU59" s="35">
        <f>MACD!EU59-시그널!EU59</f>
        <v>3.7509896772960777E-5</v>
      </c>
      <c r="EV59" s="28">
        <f>외인!EV59/10000</f>
        <v>4.2597129999999996</v>
      </c>
      <c r="EW59" s="35">
        <f>MACD!EW59-시그널!EW59</f>
        <v>5.052423236613708E-5</v>
      </c>
      <c r="EX59" s="28">
        <f>외인!EX59/10000</f>
        <v>5.3501019999999997</v>
      </c>
      <c r="EY59" s="35">
        <f>MACD!EY59-시그널!EY59</f>
        <v>-3.5814047413943383E-5</v>
      </c>
    </row>
    <row r="60" spans="1:155">
      <c r="A60" s="27">
        <f>외인!A60</f>
        <v>46119</v>
      </c>
      <c r="B60" s="28">
        <f>외인!B60/10000</f>
        <v>438.81344400000006</v>
      </c>
      <c r="C60" s="35">
        <f>MACD!C60-시그널!C60</f>
        <v>3.3303035891497218E-4</v>
      </c>
      <c r="D60" s="28">
        <f>외인!D60/10000</f>
        <v>57.392665000000001</v>
      </c>
      <c r="E60" s="35">
        <f>MACD!E60-시그널!E60</f>
        <v>2.7828811419896519E-4</v>
      </c>
      <c r="F60" s="28">
        <f>외인!F60/10000</f>
        <v>190.91050100000001</v>
      </c>
      <c r="G60" s="35">
        <f>MACD!G60-시그널!G60</f>
        <v>4.6017018211683928E-4</v>
      </c>
      <c r="H60" s="28">
        <f>외인!H60/10000</f>
        <v>29.444091999999998</v>
      </c>
      <c r="I60" s="35">
        <f>MACD!I60-시그널!I60</f>
        <v>4.5818836912409761E-4</v>
      </c>
      <c r="J60" s="28">
        <f>외인!J60/10000</f>
        <v>3.7566519999999999</v>
      </c>
      <c r="K60" s="35">
        <f>MACD!K60-시그널!K60</f>
        <v>-1.826010791778417E-5</v>
      </c>
      <c r="L60" s="28">
        <f>외인!L60/10000</f>
        <v>27.264638000000001</v>
      </c>
      <c r="M60" s="35">
        <f>MACD!M60-시그널!M60</f>
        <v>4.885902833221573E-4</v>
      </c>
      <c r="N60" s="28">
        <f>외인!N60/10000</f>
        <v>22.138939999999998</v>
      </c>
      <c r="O60" s="35">
        <f>MACD!O60-시그널!O60</f>
        <v>3.3803884080630558E-4</v>
      </c>
      <c r="P60" s="28">
        <f>외인!P60/10000</f>
        <v>19.220714999999998</v>
      </c>
      <c r="Q60" s="35">
        <f>MACD!Q60-시그널!Q60</f>
        <v>1.1028302797996077E-4</v>
      </c>
      <c r="R60" s="28">
        <f>외인!R60/10000</f>
        <v>11.851896999999999</v>
      </c>
      <c r="S60" s="35">
        <f>MACD!S60-시그널!S60</f>
        <v>5.9517115878940591E-5</v>
      </c>
      <c r="T60" s="28">
        <f>외인!T60/10000</f>
        <v>0.84280499999999992</v>
      </c>
      <c r="U60" s="35">
        <f>MACD!U60-시그널!U60</f>
        <v>2.5693932273536868E-4</v>
      </c>
      <c r="V60" s="28">
        <f>외인!V60/10000</f>
        <v>9.9456299999999995</v>
      </c>
      <c r="W60" s="35">
        <f>MACD!W60-시그널!W60</f>
        <v>3.5356005358104948E-4</v>
      </c>
      <c r="X60" s="28">
        <f>외인!X60/10000</f>
        <v>191.40302399999999</v>
      </c>
      <c r="Y60" s="35">
        <f>MACD!Y60-시그널!Y60</f>
        <v>5.2367009236389231E-4</v>
      </c>
      <c r="Z60" s="28">
        <f>외인!Z60/10000</f>
        <v>4.2438160000000007</v>
      </c>
      <c r="AA60" s="35">
        <f>MACD!AA60-시그널!AA60</f>
        <v>5.2565597289484686E-5</v>
      </c>
      <c r="AB60" s="28">
        <f>외인!AB60/10000</f>
        <v>19.467419</v>
      </c>
      <c r="AC60" s="35">
        <f>MACD!AC60-시그널!AC60</f>
        <v>6.8636373148338263E-5</v>
      </c>
      <c r="AD60" s="28">
        <f>외인!AD60/10000</f>
        <v>1.838962</v>
      </c>
      <c r="AE60" s="35">
        <f>MACD!AE60-시그널!AE60</f>
        <v>-2.2576445380813586E-4</v>
      </c>
      <c r="AF60" s="28">
        <f>외인!AF60/10000</f>
        <v>2.412976</v>
      </c>
      <c r="AG60" s="35">
        <f>MACD!AG60-시그널!AG60</f>
        <v>3.1089243364170702E-4</v>
      </c>
      <c r="AH60" s="28">
        <f>외인!AH60/10000</f>
        <v>18.061449</v>
      </c>
      <c r="AI60" s="35">
        <f>MACD!AI60-시그널!AI60</f>
        <v>1.5516895359193286E-6</v>
      </c>
      <c r="AJ60" s="28">
        <f>외인!AJ60/10000</f>
        <v>10.164553999999999</v>
      </c>
      <c r="AK60" s="35">
        <f>MACD!AK60-시그널!AK60</f>
        <v>3.508070595098123E-4</v>
      </c>
      <c r="AL60" s="28">
        <f>외인!AL60/10000</f>
        <v>8.1171860000000002</v>
      </c>
      <c r="AM60" s="35">
        <f>MACD!AM60-시그널!AM60</f>
        <v>5.6600804919214526E-5</v>
      </c>
      <c r="AN60" s="28">
        <f>외인!AN60/10000</f>
        <v>15.799199</v>
      </c>
      <c r="AO60" s="35">
        <f>MACD!AO60-시그널!AO60</f>
        <v>4.3701794091011213E-4</v>
      </c>
      <c r="AP60" s="28">
        <f>외인!AP60/10000</f>
        <v>11.151405</v>
      </c>
      <c r="AQ60" s="35">
        <f>MACD!AQ60-시그널!AQ60</f>
        <v>-6.6177443555141591E-5</v>
      </c>
      <c r="AR60" s="28">
        <f>외인!AR60/10000</f>
        <v>2.242391</v>
      </c>
      <c r="AS60" s="35">
        <f>MACD!AS60-시그널!AS60</f>
        <v>-4.1888550362409135E-4</v>
      </c>
      <c r="AT60" s="28">
        <f>외인!AT60/10000</f>
        <v>7.2865609999999998</v>
      </c>
      <c r="AU60" s="35">
        <f>MACD!AU60-시그널!AU60</f>
        <v>1.9757911759426118E-6</v>
      </c>
      <c r="AV60" s="28">
        <f>외인!AV60/10000</f>
        <v>4.6778589999999998</v>
      </c>
      <c r="AW60" s="35">
        <f>MACD!AW60-시그널!AW60</f>
        <v>5.0318363827946003E-4</v>
      </c>
      <c r="AX60" s="28">
        <f>외인!AX60/10000</f>
        <v>6.0579599999999996</v>
      </c>
      <c r="AY60" s="35">
        <f>MACD!AY60-시그널!AY60</f>
        <v>6.6603701841716565E-4</v>
      </c>
      <c r="AZ60" s="28">
        <f>외인!AZ60/10000</f>
        <v>204.820866</v>
      </c>
      <c r="BA60" s="35">
        <f>MACD!BA60-시그널!BA60</f>
        <v>5.2742159643289616E-4</v>
      </c>
      <c r="BB60" s="28">
        <f>외인!BB60/10000</f>
        <v>9.4357949999999988</v>
      </c>
      <c r="BC60" s="35">
        <f>MACD!BC60-시그널!BC60</f>
        <v>2.7187094182311739E-6</v>
      </c>
      <c r="BD60" s="28">
        <f>외인!BD60/10000</f>
        <v>3.4910260000000002</v>
      </c>
      <c r="BE60" s="35">
        <f>MACD!BE60-시그널!BE60</f>
        <v>-1.9488569706049494E-5</v>
      </c>
      <c r="BF60" s="28">
        <f>외인!BF60/10000</f>
        <v>0</v>
      </c>
      <c r="BG60" s="35" t="e">
        <f>MACD!BG60-시그널!BG60</f>
        <v>#DIV/0!</v>
      </c>
      <c r="BH60" s="28">
        <f>외인!BH60/10000</f>
        <v>8.8029429999999991</v>
      </c>
      <c r="BI60" s="35">
        <f>MACD!BI60-시그널!BI60</f>
        <v>5.3676591626989332E-4</v>
      </c>
      <c r="BJ60" s="28">
        <f>외인!BJ60/10000</f>
        <v>11.543908999999999</v>
      </c>
      <c r="BK60" s="35">
        <f>MACD!BK60-시그널!BK60</f>
        <v>3.2704470697442136E-4</v>
      </c>
      <c r="BL60" s="28">
        <f>외인!BL60/10000</f>
        <v>4.6063989999999997</v>
      </c>
      <c r="BM60" s="35">
        <f>MACD!BM60-시그널!BM60</f>
        <v>1.1263722780960095E-4</v>
      </c>
      <c r="BN60" s="28">
        <f>외인!BN60/10000</f>
        <v>4.4409080000000003</v>
      </c>
      <c r="BO60" s="35">
        <f>MACD!BO60-시그널!BO60</f>
        <v>2.9802690839532831E-4</v>
      </c>
      <c r="BP60" s="28">
        <f>외인!BP60/10000</f>
        <v>7.0286929999999996</v>
      </c>
      <c r="BQ60" s="35">
        <f>MACD!BQ60-시그널!BQ60</f>
        <v>5.2223296540551863E-4</v>
      </c>
      <c r="BR60" s="28">
        <f>외인!BR60/10000</f>
        <v>23.254704</v>
      </c>
      <c r="BS60" s="35">
        <f>MACD!BS60-시그널!BS60</f>
        <v>5.0836098499439249E-5</v>
      </c>
      <c r="BT60" s="28">
        <f>외인!BT60/10000</f>
        <v>194.76576599999999</v>
      </c>
      <c r="BU60" s="35">
        <f>MACD!BU60-시그널!BU60</f>
        <v>5.1383125348717479E-4</v>
      </c>
      <c r="BV60" s="28">
        <f>외인!BV60/10000</f>
        <v>36.767080999999997</v>
      </c>
      <c r="BW60" s="35">
        <f>MACD!BW60-시그널!BW60</f>
        <v>4.6246655549953117E-4</v>
      </c>
      <c r="BX60" s="28">
        <f>외인!BX60/10000</f>
        <v>7.1419539999999992</v>
      </c>
      <c r="BY60" s="35">
        <f>MACD!BY60-시그널!BY60</f>
        <v>-3.4402570299441894E-5</v>
      </c>
      <c r="BZ60" s="28">
        <f>외인!BZ60/10000</f>
        <v>23.916385000000002</v>
      </c>
      <c r="CA60" s="35">
        <f>MACD!CA60-시그널!CA60</f>
        <v>3.1294820394543147E-4</v>
      </c>
      <c r="CB60" s="28">
        <f>외인!CB60/10000</f>
        <v>1.1719219999999999</v>
      </c>
      <c r="CC60" s="35">
        <f>MACD!CC60-시그널!CC60</f>
        <v>-2.7613931143431519E-4</v>
      </c>
      <c r="CD60" s="28">
        <f>외인!CD60/10000</f>
        <v>2.7977380000000003</v>
      </c>
      <c r="CE60" s="35">
        <f>MACD!CE60-시그널!CE60</f>
        <v>4.6689036543265546E-4</v>
      </c>
      <c r="CF60" s="28">
        <f>외인!CF60/10000</f>
        <v>2.359591</v>
      </c>
      <c r="CG60" s="35">
        <f>MACD!CG60-시그널!CG60</f>
        <v>4.0837588945051299E-5</v>
      </c>
      <c r="CH60" s="28">
        <f>외인!CH60/10000</f>
        <v>6.495063</v>
      </c>
      <c r="CI60" s="35">
        <f>MACD!CI60-시그널!CI60</f>
        <v>3.4225864002015202E-4</v>
      </c>
      <c r="CJ60" s="28">
        <f>외인!CJ60/10000</f>
        <v>35.689982000000001</v>
      </c>
      <c r="CK60" s="35">
        <f>MACD!CK60-시그널!CK60</f>
        <v>1.2990979214053643E-5</v>
      </c>
      <c r="CL60" s="28">
        <f>외인!CL60/10000</f>
        <v>22.195481000000001</v>
      </c>
      <c r="CM60" s="35">
        <f>MACD!CM60-시그널!CM60</f>
        <v>7.3296423680601966E-5</v>
      </c>
      <c r="CN60" s="28">
        <f>외인!CN60/10000</f>
        <v>11.122883999999999</v>
      </c>
      <c r="CO60" s="35">
        <f>MACD!CO60-시그널!CO60</f>
        <v>2.6555850720371305E-4</v>
      </c>
      <c r="CP60" s="28">
        <f>외인!CP60/10000</f>
        <v>9.4898640000000007</v>
      </c>
      <c r="CQ60" s="35">
        <f>MACD!CQ60-시그널!CQ60</f>
        <v>3.7647557572487747E-6</v>
      </c>
      <c r="CR60" s="28">
        <f>외인!CR60/10000</f>
        <v>15.052379999999999</v>
      </c>
      <c r="CS60" s="35">
        <f>MACD!CS60-시그널!CS60</f>
        <v>1.2973230584994706E-4</v>
      </c>
      <c r="CT60" s="28">
        <f>외인!CT60/10000</f>
        <v>11.058543999999999</v>
      </c>
      <c r="CU60" s="35">
        <f>MACD!CU60-시그널!CU60</f>
        <v>2.8125309394876779E-4</v>
      </c>
      <c r="CV60" s="28">
        <f>외인!CV60/10000</f>
        <v>194.76576599999999</v>
      </c>
      <c r="CW60" s="35">
        <f>MACD!CW60-시그널!CW60</f>
        <v>5.1383125348717479E-4</v>
      </c>
      <c r="CX60" s="28">
        <f>외인!CX60/10000</f>
        <v>20.792743999999999</v>
      </c>
      <c r="CY60" s="35">
        <f>MACD!CY60-시그널!CY60</f>
        <v>3.7051627377378152E-4</v>
      </c>
      <c r="CZ60" s="28">
        <f>외인!CZ60/10000</f>
        <v>1.6130850000000001</v>
      </c>
      <c r="DA60" s="35">
        <f>MACD!DA60-시그널!DA60</f>
        <v>-2.2355010096189129E-5</v>
      </c>
      <c r="DB60" s="28">
        <f>외인!DB60/10000</f>
        <v>3.4910260000000002</v>
      </c>
      <c r="DC60" s="35">
        <f>MACD!DC60-시그널!DC60</f>
        <v>-1.9488569706049494E-5</v>
      </c>
      <c r="DD60" s="28">
        <f>외인!DD60/10000</f>
        <v>0.84280499999999992</v>
      </c>
      <c r="DE60" s="35">
        <f>MACD!DE60-시그널!DE60</f>
        <v>2.5693932273536868E-4</v>
      </c>
      <c r="DF60" s="28">
        <f>외인!DF60/10000</f>
        <v>5.3624980000000004</v>
      </c>
      <c r="DG60" s="35">
        <f>MACD!DG60-시그널!DG60</f>
        <v>-1.3580706415658136E-5</v>
      </c>
      <c r="DH60" s="28">
        <f>외인!DH60/10000</f>
        <v>2.021509</v>
      </c>
      <c r="DI60" s="35">
        <f>MACD!DI60-시그널!DI60</f>
        <v>6.1766035286413951E-4</v>
      </c>
      <c r="DJ60" s="28">
        <f>외인!DJ60/10000</f>
        <v>54.915743000000006</v>
      </c>
      <c r="DK60" s="35">
        <f>MACD!DK60-시그널!DK60</f>
        <v>1.7107822303019513E-4</v>
      </c>
      <c r="DL60" s="28">
        <f>외인!DL60/10000</f>
        <v>8.7320380000000011</v>
      </c>
      <c r="DM60" s="35">
        <f>MACD!DM60-시그널!DM60</f>
        <v>2.9914832081125945E-4</v>
      </c>
      <c r="DN60" s="28">
        <f>외인!DN60/10000</f>
        <v>194.76576599999999</v>
      </c>
      <c r="DO60" s="35">
        <f>MACD!DO60-시그널!DO60</f>
        <v>5.1383125348717479E-4</v>
      </c>
      <c r="DP60" s="28">
        <f>외인!DP60/10000</f>
        <v>7.6062479999999999</v>
      </c>
      <c r="DQ60" s="35">
        <f>MACD!DQ60-시그널!DQ60</f>
        <v>-9.1945036799201234E-5</v>
      </c>
      <c r="DR60" s="28">
        <f>외인!DR60/10000</f>
        <v>3.9194260000000001</v>
      </c>
      <c r="DS60" s="35">
        <f>MACD!DS60-시그널!DS60</f>
        <v>5.0935444067052877E-5</v>
      </c>
      <c r="DT60" s="28">
        <f>외인!DT60/10000</f>
        <v>11.851896999999999</v>
      </c>
      <c r="DU60" s="35">
        <f>MACD!DU60-시그널!DU60</f>
        <v>5.9517115878940591E-5</v>
      </c>
      <c r="DV60" s="28">
        <f>외인!DV60/10000</f>
        <v>3.1719819999999999</v>
      </c>
      <c r="DW60" s="35">
        <f>MACD!DW60-시그널!DW60</f>
        <v>3.9730251462766469E-4</v>
      </c>
      <c r="DX60" s="28">
        <f>외인!DX60/10000</f>
        <v>9.9456299999999995</v>
      </c>
      <c r="DY60" s="35">
        <f>MACD!DY60-시그널!DY60</f>
        <v>3.5356005358104948E-4</v>
      </c>
      <c r="DZ60" s="28">
        <f>외인!DZ60/10000</f>
        <v>0.82812999999999992</v>
      </c>
      <c r="EA60" s="35">
        <f>MACD!EA60-시그널!EA60</f>
        <v>9.7096869038678193E-4</v>
      </c>
      <c r="EB60" s="28">
        <f>외인!EB60/10000</f>
        <v>1.17432</v>
      </c>
      <c r="EC60" s="35">
        <f>MACD!EC60-시그널!EC60</f>
        <v>2.1474989373771087E-4</v>
      </c>
      <c r="ED60" s="28">
        <f>외인!ED60/10000</f>
        <v>0.97001399999999993</v>
      </c>
      <c r="EE60" s="35">
        <f>MACD!EE60-시그널!EE60</f>
        <v>2.0137423215103178E-4</v>
      </c>
      <c r="EF60" s="28">
        <f>외인!EF60/10000</f>
        <v>23.410895999999997</v>
      </c>
      <c r="EG60" s="35">
        <f>MACD!EG60-시그널!EG60</f>
        <v>2.2178996449850397E-5</v>
      </c>
      <c r="EH60" s="28">
        <f>외인!EH60/10000</f>
        <v>16.456445000000002</v>
      </c>
      <c r="EI60" s="35">
        <f>MACD!EI60-시그널!EI60</f>
        <v>1.1110313214894542E-4</v>
      </c>
      <c r="EJ60" s="28">
        <f>외인!EJ60/10000</f>
        <v>9.2418179999999985</v>
      </c>
      <c r="EK60" s="35">
        <f>MACD!EK60-시그널!EK60</f>
        <v>1.2463652725683896E-4</v>
      </c>
      <c r="EL60" s="28">
        <f>외인!EL60/10000</f>
        <v>3.0431310000000003</v>
      </c>
      <c r="EM60" s="35">
        <f>MACD!EM60-시그널!EM60</f>
        <v>4.2697189297090789E-4</v>
      </c>
      <c r="EN60" s="28">
        <f>외인!EN60/10000</f>
        <v>3.9194260000000001</v>
      </c>
      <c r="EO60" s="35">
        <f>MACD!EO60-시그널!EO60</f>
        <v>5.0935444067052877E-5</v>
      </c>
      <c r="EP60" s="28">
        <f>외인!EP60/10000</f>
        <v>17.762155</v>
      </c>
      <c r="EQ60" s="35">
        <f>MACD!EQ60-시그널!EQ60</f>
        <v>7.7538577569253252E-4</v>
      </c>
      <c r="ER60" s="28">
        <f>외인!ER60/10000</f>
        <v>1.2694479999999999</v>
      </c>
      <c r="ES60" s="35">
        <f>MACD!ES60-시그널!ES60</f>
        <v>1.4382551304708948E-3</v>
      </c>
      <c r="ET60" s="28">
        <f>외인!ET60/10000</f>
        <v>11.151405</v>
      </c>
      <c r="EU60" s="35">
        <f>MACD!EU60-시그널!EU60</f>
        <v>-6.6177443555141591E-5</v>
      </c>
      <c r="EV60" s="28">
        <f>외인!EV60/10000</f>
        <v>4.2438160000000007</v>
      </c>
      <c r="EW60" s="35">
        <f>MACD!EW60-시그널!EW60</f>
        <v>5.2565597289484686E-5</v>
      </c>
      <c r="EX60" s="28">
        <f>외인!EX60/10000</f>
        <v>5.246048</v>
      </c>
      <c r="EY60" s="35">
        <f>MACD!EY60-시그널!EY60</f>
        <v>-4.2455404451350936E-5</v>
      </c>
    </row>
    <row r="61" spans="1:155">
      <c r="A61" s="27">
        <f>외인!A61</f>
        <v>46120</v>
      </c>
      <c r="B61" s="28">
        <f>외인!B61/10000</f>
        <v>468.95214000000004</v>
      </c>
      <c r="C61" s="35">
        <f>MACD!C61-시그널!C61</f>
        <v>3.8138482633564902E-4</v>
      </c>
      <c r="D61" s="28">
        <f>외인!D61/10000</f>
        <v>60.310029000000007</v>
      </c>
      <c r="E61" s="35">
        <f>MACD!E61-시그널!E61</f>
        <v>2.3856015564015015E-4</v>
      </c>
      <c r="F61" s="28">
        <f>외인!F61/10000</f>
        <v>204.10614699999999</v>
      </c>
      <c r="G61" s="35">
        <f>MACD!G61-시그널!G61</f>
        <v>4.9786380028567559E-4</v>
      </c>
      <c r="H61" s="28">
        <f>외인!H61/10000</f>
        <v>30.097231000000001</v>
      </c>
      <c r="I61" s="35">
        <f>MACD!I61-시그널!I61</f>
        <v>3.8485019323789227E-4</v>
      </c>
      <c r="J61" s="28">
        <f>외인!J61/10000</f>
        <v>3.9090220000000002</v>
      </c>
      <c r="K61" s="35">
        <f>MACD!K61-시그널!K61</f>
        <v>-1.5545849567501029E-4</v>
      </c>
      <c r="L61" s="28">
        <f>외인!L61/10000</f>
        <v>27.860506000000001</v>
      </c>
      <c r="M61" s="35">
        <f>MACD!M61-시그널!M61</f>
        <v>4.1421929969365879E-4</v>
      </c>
      <c r="N61" s="28">
        <f>외인!N61/10000</f>
        <v>23.576339999999998</v>
      </c>
      <c r="O61" s="35">
        <f>MACD!O61-시그널!O61</f>
        <v>2.9523599175989277E-4</v>
      </c>
      <c r="P61" s="28">
        <f>외인!P61/10000</f>
        <v>19.830908999999998</v>
      </c>
      <c r="Q61" s="35">
        <f>MACD!Q61-시그널!Q61</f>
        <v>8.6554825081176041E-5</v>
      </c>
      <c r="R61" s="28">
        <f>외인!R61/10000</f>
        <v>12.382612</v>
      </c>
      <c r="S61" s="35">
        <f>MACD!S61-시그널!S61</f>
        <v>2.4841275156888541E-5</v>
      </c>
      <c r="T61" s="28">
        <f>외인!T61/10000</f>
        <v>0.84149200000000002</v>
      </c>
      <c r="U61" s="35">
        <f>MACD!U61-시그널!U61</f>
        <v>1.0166629396513331E-4</v>
      </c>
      <c r="V61" s="28">
        <f>외인!V61/10000</f>
        <v>10.791432</v>
      </c>
      <c r="W61" s="35">
        <f>MACD!W61-시그널!W61</f>
        <v>3.4133389831392182E-4</v>
      </c>
      <c r="X61" s="28">
        <f>외인!X61/10000</f>
        <v>208.92914199999998</v>
      </c>
      <c r="Y61" s="35">
        <f>MACD!Y61-시그널!Y61</f>
        <v>6.7194263866871776E-4</v>
      </c>
      <c r="Z61" s="28">
        <f>외인!Z61/10000</f>
        <v>4.410736</v>
      </c>
      <c r="AA61" s="35">
        <f>MACD!AA61-시그널!AA61</f>
        <v>5.1317923256426656E-5</v>
      </c>
      <c r="AB61" s="28">
        <f>외인!AB61/10000</f>
        <v>20.503133999999999</v>
      </c>
      <c r="AC61" s="35">
        <f>MACD!AC61-시그널!AC61</f>
        <v>7.2986939931193434E-5</v>
      </c>
      <c r="AD61" s="28">
        <f>외인!AD61/10000</f>
        <v>1.9692009999999998</v>
      </c>
      <c r="AE61" s="35">
        <f>MACD!AE61-시그널!AE61</f>
        <v>-1.2073642510724788E-4</v>
      </c>
      <c r="AF61" s="28">
        <f>외인!AF61/10000</f>
        <v>2.4454069999999999</v>
      </c>
      <c r="AG61" s="35">
        <f>MACD!AG61-시그널!AG61</f>
        <v>2.3778831093919467E-4</v>
      </c>
      <c r="AH61" s="28">
        <f>외인!AH61/10000</f>
        <v>18.854226999999998</v>
      </c>
      <c r="AI61" s="35">
        <f>MACD!AI61-시그널!AI61</f>
        <v>8.1587643094001544E-5</v>
      </c>
      <c r="AJ61" s="28">
        <f>외인!AJ61/10000</f>
        <v>10.424463000000001</v>
      </c>
      <c r="AK61" s="35">
        <f>MACD!AK61-시그널!AK61</f>
        <v>1.8018925221940479E-4</v>
      </c>
      <c r="AL61" s="28">
        <f>외인!AL61/10000</f>
        <v>8.567753999999999</v>
      </c>
      <c r="AM61" s="35">
        <f>MACD!AM61-시그널!AM61</f>
        <v>3.370460271609951E-5</v>
      </c>
      <c r="AN61" s="28">
        <f>외인!AN61/10000</f>
        <v>16.853650999999999</v>
      </c>
      <c r="AO61" s="35">
        <f>MACD!AO61-시그널!AO61</f>
        <v>4.0007651425605297E-4</v>
      </c>
      <c r="AP61" s="28">
        <f>외인!AP61/10000</f>
        <v>12.038871</v>
      </c>
      <c r="AQ61" s="35">
        <f>MACD!AQ61-시그널!AQ61</f>
        <v>-5.0297981580135163E-5</v>
      </c>
      <c r="AR61" s="28">
        <f>외인!AR61/10000</f>
        <v>2.3553269999999999</v>
      </c>
      <c r="AS61" s="35">
        <f>MACD!AS61-시그널!AS61</f>
        <v>-3.091879404346176E-4</v>
      </c>
      <c r="AT61" s="28">
        <f>외인!AT61/10000</f>
        <v>7.6361419999999995</v>
      </c>
      <c r="AU61" s="35">
        <f>MACD!AU61-시그널!AU61</f>
        <v>3.4910718398273788E-6</v>
      </c>
      <c r="AV61" s="28">
        <f>외인!AV61/10000</f>
        <v>4.7240510000000002</v>
      </c>
      <c r="AW61" s="35">
        <f>MACD!AW61-시그널!AW61</f>
        <v>3.3006976132177217E-4</v>
      </c>
      <c r="AX61" s="28">
        <f>외인!AX61/10000</f>
        <v>7.0238659999999999</v>
      </c>
      <c r="AY61" s="35">
        <f>MACD!AY61-시그널!AY61</f>
        <v>7.0344983607856519E-4</v>
      </c>
      <c r="AZ61" s="28">
        <f>외인!AZ61/10000</f>
        <v>223.26706200000001</v>
      </c>
      <c r="BA61" s="35">
        <f>MACD!BA61-시그널!BA61</f>
        <v>6.6195369685258785E-4</v>
      </c>
      <c r="BB61" s="28">
        <f>외인!BB61/10000</f>
        <v>9.9809869999999989</v>
      </c>
      <c r="BC61" s="35">
        <f>MACD!BC61-시그널!BC61</f>
        <v>6.0631971442219265E-6</v>
      </c>
      <c r="BD61" s="28">
        <f>외인!BD61/10000</f>
        <v>3.8172429999999999</v>
      </c>
      <c r="BE61" s="35">
        <f>MACD!BE61-시그널!BE61</f>
        <v>-3.936821244785566E-6</v>
      </c>
      <c r="BF61" s="28">
        <f>외인!BF61/10000</f>
        <v>0</v>
      </c>
      <c r="BG61" s="35" t="e">
        <f>MACD!BG61-시그널!BG61</f>
        <v>#DIV/0!</v>
      </c>
      <c r="BH61" s="28">
        <f>외인!BH61/10000</f>
        <v>9.0888200000000001</v>
      </c>
      <c r="BI61" s="35">
        <f>MACD!BI61-시그널!BI61</f>
        <v>4.2173309725387171E-4</v>
      </c>
      <c r="BJ61" s="28">
        <f>외인!BJ61/10000</f>
        <v>12.067414999999999</v>
      </c>
      <c r="BK61" s="35">
        <f>MACD!BK61-시그널!BK61</f>
        <v>3.4680481807438681E-4</v>
      </c>
      <c r="BL61" s="28">
        <f>외인!BL61/10000</f>
        <v>4.8628419999999997</v>
      </c>
      <c r="BM61" s="35">
        <f>MACD!BM61-시그널!BM61</f>
        <v>-6.1122456830339095E-4</v>
      </c>
      <c r="BN61" s="28">
        <f>외인!BN61/10000</f>
        <v>4.6619519999999994</v>
      </c>
      <c r="BO61" s="35">
        <f>MACD!BO61-시그널!BO61</f>
        <v>3.0294784331038943E-4</v>
      </c>
      <c r="BP61" s="28">
        <f>외인!BP61/10000</f>
        <v>8.0513019999999997</v>
      </c>
      <c r="BQ61" s="35">
        <f>MACD!BQ61-시그널!BQ61</f>
        <v>5.6898023562329222E-4</v>
      </c>
      <c r="BR61" s="28">
        <f>외인!BR61/10000</f>
        <v>25.043056</v>
      </c>
      <c r="BS61" s="35">
        <f>MACD!BS61-시그널!BS61</f>
        <v>6.3405192508297654E-5</v>
      </c>
      <c r="BT61" s="28">
        <f>외인!BT61/10000</f>
        <v>212.54397499999999</v>
      </c>
      <c r="BU61" s="35">
        <f>MACD!BU61-시그널!BU61</f>
        <v>6.5926917557136092E-4</v>
      </c>
      <c r="BV61" s="28">
        <f>외인!BV61/10000</f>
        <v>38.598628999999995</v>
      </c>
      <c r="BW61" s="35">
        <f>MACD!BW61-시그널!BW61</f>
        <v>4.6148976971785308E-4</v>
      </c>
      <c r="BX61" s="28">
        <f>외인!BX61/10000</f>
        <v>7.4163759999999996</v>
      </c>
      <c r="BY61" s="35">
        <f>MACD!BY61-시그널!BY61</f>
        <v>-3.7497756640586046E-5</v>
      </c>
      <c r="BZ61" s="28">
        <f>외인!BZ61/10000</f>
        <v>25.421405</v>
      </c>
      <c r="CA61" s="35">
        <f>MACD!CA61-시그널!CA61</f>
        <v>2.7978331079386886E-4</v>
      </c>
      <c r="CB61" s="28">
        <f>외인!CB61/10000</f>
        <v>1.2030479999999999</v>
      </c>
      <c r="CC61" s="35">
        <f>MACD!CC61-시그널!CC61</f>
        <v>-3.0018582664760422E-4</v>
      </c>
      <c r="CD61" s="28">
        <f>외인!CD61/10000</f>
        <v>2.8656969999999999</v>
      </c>
      <c r="CE61" s="35">
        <f>MACD!CE61-시그널!CE61</f>
        <v>3.746831858785246E-4</v>
      </c>
      <c r="CF61" s="28">
        <f>외인!CF61/10000</f>
        <v>2.4194339999999999</v>
      </c>
      <c r="CG61" s="35">
        <f>MACD!CG61-시그널!CG61</f>
        <v>4.7367394721739217E-5</v>
      </c>
      <c r="CH61" s="28">
        <f>외인!CH61/10000</f>
        <v>6.5850929999999996</v>
      </c>
      <c r="CI61" s="35">
        <f>MACD!CI61-시그널!CI61</f>
        <v>2.0493131857810177E-4</v>
      </c>
      <c r="CJ61" s="28">
        <f>외인!CJ61/10000</f>
        <v>36.648724000000001</v>
      </c>
      <c r="CK61" s="35">
        <f>MACD!CK61-시그널!CK61</f>
        <v>-1.7126818025108167E-5</v>
      </c>
      <c r="CL61" s="28">
        <f>외인!CL61/10000</f>
        <v>23.295495000000003</v>
      </c>
      <c r="CM61" s="35">
        <f>MACD!CM61-시그널!CM61</f>
        <v>7.8281280080611188E-5</v>
      </c>
      <c r="CN61" s="28">
        <f>외인!CN61/10000</f>
        <v>12.184536</v>
      </c>
      <c r="CO61" s="35">
        <f>MACD!CO61-시그널!CO61</f>
        <v>2.4056271118989706E-4</v>
      </c>
      <c r="CP61" s="28">
        <f>외인!CP61/10000</f>
        <v>10.037967</v>
      </c>
      <c r="CQ61" s="35">
        <f>MACD!CQ61-시그널!CQ61</f>
        <v>7.7892861418791962E-6</v>
      </c>
      <c r="CR61" s="28">
        <f>외인!CR61/10000</f>
        <v>15.643189999999999</v>
      </c>
      <c r="CS61" s="35">
        <f>MACD!CS61-시그널!CS61</f>
        <v>4.3872809501134611E-5</v>
      </c>
      <c r="CT61" s="28">
        <f>외인!CT61/10000</f>
        <v>12.017522999999999</v>
      </c>
      <c r="CU61" s="35">
        <f>MACD!CU61-시그널!CU61</f>
        <v>2.7868308816740431E-4</v>
      </c>
      <c r="CV61" s="28">
        <f>외인!CV61/10000</f>
        <v>212.54397499999999</v>
      </c>
      <c r="CW61" s="35">
        <f>MACD!CW61-시그널!CW61</f>
        <v>6.5926917557136092E-4</v>
      </c>
      <c r="CX61" s="28">
        <f>외인!CX61/10000</f>
        <v>21.212282999999999</v>
      </c>
      <c r="CY61" s="35">
        <f>MACD!CY61-시그널!CY61</f>
        <v>2.3797003597083005E-4</v>
      </c>
      <c r="CZ61" s="28">
        <f>외인!CZ61/10000</f>
        <v>1.712818</v>
      </c>
      <c r="DA61" s="35">
        <f>MACD!DA61-시그널!DA61</f>
        <v>1.3072986157211281E-4</v>
      </c>
      <c r="DB61" s="28">
        <f>외인!DB61/10000</f>
        <v>3.8172429999999999</v>
      </c>
      <c r="DC61" s="35">
        <f>MACD!DC61-시그널!DC61</f>
        <v>-3.936821244785566E-6</v>
      </c>
      <c r="DD61" s="28">
        <f>외인!DD61/10000</f>
        <v>0.84149200000000002</v>
      </c>
      <c r="DE61" s="35">
        <f>MACD!DE61-시그널!DE61</f>
        <v>1.0166629396513331E-4</v>
      </c>
      <c r="DF61" s="28">
        <f>외인!DF61/10000</f>
        <v>5.5736300000000005</v>
      </c>
      <c r="DG61" s="35">
        <f>MACD!DG61-시그널!DG61</f>
        <v>-2.1123691732602927E-5</v>
      </c>
      <c r="DH61" s="28">
        <f>외인!DH61/10000</f>
        <v>2.0804529999999999</v>
      </c>
      <c r="DI61" s="35">
        <f>MACD!DI61-시그널!DI61</f>
        <v>4.8916934105128402E-4</v>
      </c>
      <c r="DJ61" s="28">
        <f>외인!DJ61/10000</f>
        <v>57.295583999999998</v>
      </c>
      <c r="DK61" s="35">
        <f>MACD!DK61-시그널!DK61</f>
        <v>1.7838538528614376E-4</v>
      </c>
      <c r="DL61" s="28">
        <f>외인!DL61/10000</f>
        <v>9.6468759999999989</v>
      </c>
      <c r="DM61" s="35">
        <f>MACD!DM61-시그널!DM61</f>
        <v>2.6395798184746823E-4</v>
      </c>
      <c r="DN61" s="28">
        <f>외인!DN61/10000</f>
        <v>212.54397499999999</v>
      </c>
      <c r="DO61" s="35">
        <f>MACD!DO61-시그널!DO61</f>
        <v>6.5926917557136092E-4</v>
      </c>
      <c r="DP61" s="28">
        <f>외인!DP61/10000</f>
        <v>7.9130330000000004</v>
      </c>
      <c r="DQ61" s="35">
        <f>MACD!DQ61-시그널!DQ61</f>
        <v>-9.6005446106728516E-5</v>
      </c>
      <c r="DR61" s="28">
        <f>외인!DR61/10000</f>
        <v>4.0738349999999999</v>
      </c>
      <c r="DS61" s="35">
        <f>MACD!DS61-시그널!DS61</f>
        <v>-8.2932969690637328E-5</v>
      </c>
      <c r="DT61" s="28">
        <f>외인!DT61/10000</f>
        <v>12.382612</v>
      </c>
      <c r="DU61" s="35">
        <f>MACD!DU61-시그널!DU61</f>
        <v>2.4841275156888541E-5</v>
      </c>
      <c r="DV61" s="28">
        <f>외인!DV61/10000</f>
        <v>3.2326060000000001</v>
      </c>
      <c r="DW61" s="35">
        <f>MACD!DW61-시그널!DW61</f>
        <v>1.2646073156273699E-4</v>
      </c>
      <c r="DX61" s="28">
        <f>외인!DX61/10000</f>
        <v>10.791432</v>
      </c>
      <c r="DY61" s="35">
        <f>MACD!DY61-시그널!DY61</f>
        <v>3.4133389831392182E-4</v>
      </c>
      <c r="DZ61" s="28">
        <f>외인!DZ61/10000</f>
        <v>0.8546450000000001</v>
      </c>
      <c r="EA61" s="35">
        <f>MACD!EA61-시그널!EA61</f>
        <v>9.2773640655274977E-4</v>
      </c>
      <c r="EB61" s="28">
        <f>외인!EB61/10000</f>
        <v>1.2132209999999999</v>
      </c>
      <c r="EC61" s="35">
        <f>MACD!EC61-시그널!EC61</f>
        <v>1.994662852908216E-4</v>
      </c>
      <c r="ED61" s="28">
        <f>외인!ED61/10000</f>
        <v>1.0166360000000001</v>
      </c>
      <c r="EE61" s="35">
        <f>MACD!EE61-시그널!EE61</f>
        <v>1.6642433399459736E-4</v>
      </c>
      <c r="EF61" s="28">
        <f>외인!EF61/10000</f>
        <v>23.899020999999998</v>
      </c>
      <c r="EG61" s="35">
        <f>MACD!EG61-시그널!EG61</f>
        <v>-9.8954010222299625E-6</v>
      </c>
      <c r="EH61" s="28">
        <f>외인!EH61/10000</f>
        <v>18.522962</v>
      </c>
      <c r="EI61" s="35">
        <f>MACD!EI61-시그널!EI61</f>
        <v>2.2113754416591631E-4</v>
      </c>
      <c r="EJ61" s="28">
        <f>외인!EJ61/10000</f>
        <v>9.4399179999999987</v>
      </c>
      <c r="EK61" s="35">
        <f>MACD!EK61-시그널!EK61</f>
        <v>-4.2876573727168354E-5</v>
      </c>
      <c r="EL61" s="28">
        <f>외인!EL61/10000</f>
        <v>3.111755</v>
      </c>
      <c r="EM61" s="35">
        <f>MACD!EM61-시그널!EM61</f>
        <v>3.3035229888524252E-4</v>
      </c>
      <c r="EN61" s="28">
        <f>외인!EN61/10000</f>
        <v>4.0738349999999999</v>
      </c>
      <c r="EO61" s="35">
        <f>MACD!EO61-시그널!EO61</f>
        <v>-8.2932969690637328E-5</v>
      </c>
      <c r="EP61" s="28">
        <f>외인!EP61/10000</f>
        <v>17.595357999999997</v>
      </c>
      <c r="EQ61" s="35">
        <f>MACD!EQ61-시그널!EQ61</f>
        <v>7.160838345071723E-4</v>
      </c>
      <c r="ER61" s="28">
        <f>외인!ER61/10000</f>
        <v>1.389521</v>
      </c>
      <c r="ES61" s="35">
        <f>MACD!ES61-시그널!ES61</f>
        <v>1.1974395933150262E-3</v>
      </c>
      <c r="ET61" s="28">
        <f>외인!ET61/10000</f>
        <v>12.038871</v>
      </c>
      <c r="EU61" s="35">
        <f>MACD!EU61-시그널!EU61</f>
        <v>-5.0297981580135163E-5</v>
      </c>
      <c r="EV61" s="28">
        <f>외인!EV61/10000</f>
        <v>4.410736</v>
      </c>
      <c r="EW61" s="35">
        <f>MACD!EW61-시그널!EW61</f>
        <v>5.1317923256426656E-5</v>
      </c>
      <c r="EX61" s="28">
        <f>외인!EX61/10000</f>
        <v>5.6272310000000001</v>
      </c>
      <c r="EY61" s="35">
        <f>MACD!EY61-시그널!EY61</f>
        <v>-3.4717956725592494E-5</v>
      </c>
    </row>
    <row r="62" spans="1:155">
      <c r="A62" s="27">
        <f>외인!A62</f>
        <v>46121</v>
      </c>
      <c r="B62" s="28">
        <f>외인!B62/10000</f>
        <v>461.42541399999999</v>
      </c>
      <c r="C62" s="35">
        <f>MACD!C62-시그널!C62</f>
        <v>4.0553782663278856E-4</v>
      </c>
      <c r="D62" s="28">
        <f>외인!D62/10000</f>
        <v>59.569652000000005</v>
      </c>
      <c r="E62" s="35">
        <f>MACD!E62-시그널!E62</f>
        <v>1.7483664838003872E-4</v>
      </c>
      <c r="F62" s="28">
        <f>외인!F62/10000</f>
        <v>199.092353</v>
      </c>
      <c r="G62" s="35">
        <f>MACD!G62-시그널!G62</f>
        <v>5.0923725647499419E-4</v>
      </c>
      <c r="H62" s="28">
        <f>외인!H62/10000</f>
        <v>30.598298</v>
      </c>
      <c r="I62" s="35">
        <f>MACD!I62-시그널!I62</f>
        <v>2.6385750255301379E-4</v>
      </c>
      <c r="J62" s="28">
        <f>외인!J62/10000</f>
        <v>4.0661319999999996</v>
      </c>
      <c r="K62" s="35">
        <f>MACD!K62-시그널!K62</f>
        <v>-1.0752036459038745E-4</v>
      </c>
      <c r="L62" s="28">
        <f>외인!L62/10000</f>
        <v>28.365413</v>
      </c>
      <c r="M62" s="35">
        <f>MACD!M62-시그널!M62</f>
        <v>2.8646122866725685E-4</v>
      </c>
      <c r="N62" s="28">
        <f>외인!N62/10000</f>
        <v>22.811586999999999</v>
      </c>
      <c r="O62" s="35">
        <f>MACD!O62-시그널!O62</f>
        <v>2.2162575042180351E-4</v>
      </c>
      <c r="P62" s="28">
        <f>외인!P62/10000</f>
        <v>19.662585999999997</v>
      </c>
      <c r="Q62" s="35">
        <f>MACD!Q62-시그널!Q62</f>
        <v>9.0185562429130129E-5</v>
      </c>
      <c r="R62" s="28">
        <f>외인!R62/10000</f>
        <v>12.252244000000001</v>
      </c>
      <c r="S62" s="35">
        <f>MACD!S62-시그널!S62</f>
        <v>4.2443820308543613E-5</v>
      </c>
      <c r="T62" s="28">
        <f>외인!T62/10000</f>
        <v>0.83810899999999999</v>
      </c>
      <c r="U62" s="35">
        <f>MACD!U62-시그널!U62</f>
        <v>3.6113928459462685E-5</v>
      </c>
      <c r="V62" s="28">
        <f>외인!V62/10000</f>
        <v>10.581080999999999</v>
      </c>
      <c r="W62" s="35">
        <f>MACD!W62-시그널!W62</f>
        <v>2.5514728258655035E-4</v>
      </c>
      <c r="X62" s="28">
        <f>외인!X62/10000</f>
        <v>202.504966</v>
      </c>
      <c r="Y62" s="35">
        <f>MACD!Y62-시그널!Y62</f>
        <v>7.4840157603340391E-4</v>
      </c>
      <c r="Z62" s="28">
        <f>외인!Z62/10000</f>
        <v>4.3591139999999999</v>
      </c>
      <c r="AA62" s="35">
        <f>MACD!AA62-시그널!AA62</f>
        <v>5.1032398323984902E-5</v>
      </c>
      <c r="AB62" s="28">
        <f>외인!AB62/10000</f>
        <v>20.397885000000002</v>
      </c>
      <c r="AC62" s="35">
        <f>MACD!AC62-시그널!AC62</f>
        <v>6.7900676919058808E-5</v>
      </c>
      <c r="AD62" s="28">
        <f>외인!AD62/10000</f>
        <v>1.9183319999999999</v>
      </c>
      <c r="AE62" s="35">
        <f>MACD!AE62-시그널!AE62</f>
        <v>-2.6611432658436266E-5</v>
      </c>
      <c r="AF62" s="28">
        <f>외인!AF62/10000</f>
        <v>2.4702459999999999</v>
      </c>
      <c r="AG62" s="35">
        <f>MACD!AG62-시그널!AG62</f>
        <v>2.1888910066301552E-4</v>
      </c>
      <c r="AH62" s="28">
        <f>외인!AH62/10000</f>
        <v>18.606657999999999</v>
      </c>
      <c r="AI62" s="35">
        <f>MACD!AI62-시그널!AI62</f>
        <v>1.2511333409717987E-4</v>
      </c>
      <c r="AJ62" s="28">
        <f>외인!AJ62/10000</f>
        <v>10.399124</v>
      </c>
      <c r="AK62" s="35">
        <f>MACD!AK62-시그널!AK62</f>
        <v>1.6008748290225112E-4</v>
      </c>
      <c r="AL62" s="28">
        <f>외인!AL62/10000</f>
        <v>8.5036500000000004</v>
      </c>
      <c r="AM62" s="35">
        <f>MACD!AM62-시그널!AM62</f>
        <v>3.4989332426957679E-5</v>
      </c>
      <c r="AN62" s="28">
        <f>외인!AN62/10000</f>
        <v>16.134649</v>
      </c>
      <c r="AO62" s="35">
        <f>MACD!AO62-시그널!AO62</f>
        <v>3.0330097627187329E-4</v>
      </c>
      <c r="AP62" s="28">
        <f>외인!AP62/10000</f>
        <v>11.896478</v>
      </c>
      <c r="AQ62" s="35">
        <f>MACD!AQ62-시그널!AQ62</f>
        <v>-2.3207316566030696E-5</v>
      </c>
      <c r="AR62" s="28">
        <f>외인!AR62/10000</f>
        <v>2.3416740000000003</v>
      </c>
      <c r="AS62" s="35">
        <f>MACD!AS62-시그널!AS62</f>
        <v>-1.3767442985844047E-4</v>
      </c>
      <c r="AT62" s="28">
        <f>외인!AT62/10000</f>
        <v>7.6378979999999999</v>
      </c>
      <c r="AU62" s="35">
        <f>MACD!AU62-시그널!AU62</f>
        <v>2.4028684195285545E-5</v>
      </c>
      <c r="AV62" s="28">
        <f>외인!AV62/10000</f>
        <v>4.7322230000000003</v>
      </c>
      <c r="AW62" s="35">
        <f>MACD!AW62-시그널!AW62</f>
        <v>1.8085268723914098E-4</v>
      </c>
      <c r="AX62" s="28">
        <f>외인!AX62/10000</f>
        <v>6.9736710000000004</v>
      </c>
      <c r="AY62" s="35">
        <f>MACD!AY62-시그널!AY62</f>
        <v>8.2962340244107616E-4</v>
      </c>
      <c r="AZ62" s="28">
        <f>외인!AZ62/10000</f>
        <v>216.779111</v>
      </c>
      <c r="BA62" s="35">
        <f>MACD!BA62-시그널!BA62</f>
        <v>7.2593536445034927E-4</v>
      </c>
      <c r="BB62" s="28">
        <f>외인!BB62/10000</f>
        <v>9.7534419999999997</v>
      </c>
      <c r="BC62" s="35">
        <f>MACD!BC62-시그널!BC62</f>
        <v>2.5298171004470662E-6</v>
      </c>
      <c r="BD62" s="28">
        <f>외인!BD62/10000</f>
        <v>3.7686419999999998</v>
      </c>
      <c r="BE62" s="35">
        <f>MACD!BE62-시그널!BE62</f>
        <v>3.4740187738046147E-6</v>
      </c>
      <c r="BF62" s="28">
        <f>외인!BF62/10000</f>
        <v>0</v>
      </c>
      <c r="BG62" s="35" t="e">
        <f>MACD!BG62-시그널!BG62</f>
        <v>#DIV/0!</v>
      </c>
      <c r="BH62" s="28">
        <f>외인!BH62/10000</f>
        <v>9.2171120000000002</v>
      </c>
      <c r="BI62" s="35">
        <f>MACD!BI62-시그널!BI62</f>
        <v>2.9200988412352437E-4</v>
      </c>
      <c r="BJ62" s="28">
        <f>외인!BJ62/10000</f>
        <v>12.138282</v>
      </c>
      <c r="BK62" s="35">
        <f>MACD!BK62-시그널!BK62</f>
        <v>3.6859628453067501E-4</v>
      </c>
      <c r="BL62" s="28">
        <f>외인!BL62/10000</f>
        <v>4.7456769999999997</v>
      </c>
      <c r="BM62" s="35">
        <f>MACD!BM62-시그널!BM62</f>
        <v>-1.0471835237185069E-3</v>
      </c>
      <c r="BN62" s="28">
        <f>외인!BN62/10000</f>
        <v>4.7407199999999996</v>
      </c>
      <c r="BO62" s="35">
        <f>MACD!BO62-시그널!BO62</f>
        <v>3.4694867180175168E-4</v>
      </c>
      <c r="BP62" s="28">
        <f>외인!BP62/10000</f>
        <v>7.9886350000000004</v>
      </c>
      <c r="BQ62" s="35">
        <f>MACD!BQ62-시그널!BQ62</f>
        <v>7.089201958745138E-4</v>
      </c>
      <c r="BR62" s="28">
        <f>외인!BR62/10000</f>
        <v>24.767173</v>
      </c>
      <c r="BS62" s="35">
        <f>MACD!BS62-시그널!BS62</f>
        <v>9.6110935205128833E-5</v>
      </c>
      <c r="BT62" s="28">
        <f>외인!BT62/10000</f>
        <v>206.02485300000001</v>
      </c>
      <c r="BU62" s="35">
        <f>MACD!BU62-시그널!BU62</f>
        <v>7.3529698086370989E-4</v>
      </c>
      <c r="BV62" s="28">
        <f>외인!BV62/10000</f>
        <v>38.416426999999999</v>
      </c>
      <c r="BW62" s="35">
        <f>MACD!BW62-시그널!BW62</f>
        <v>3.573327656090065E-4</v>
      </c>
      <c r="BX62" s="28">
        <f>외인!BX62/10000</f>
        <v>7.3291779999999997</v>
      </c>
      <c r="BY62" s="35">
        <f>MACD!BY62-시그널!BY62</f>
        <v>-2.4921538365383067E-5</v>
      </c>
      <c r="BZ62" s="28">
        <f>외인!BZ62/10000</f>
        <v>24.638298000000002</v>
      </c>
      <c r="CA62" s="35">
        <f>MACD!CA62-시그널!CA62</f>
        <v>2.1628925647004511E-4</v>
      </c>
      <c r="CB62" s="28">
        <f>외인!CB62/10000</f>
        <v>1.2084680000000001</v>
      </c>
      <c r="CC62" s="35">
        <f>MACD!CC62-시그널!CC62</f>
        <v>-2.5080133609800418E-4</v>
      </c>
      <c r="CD62" s="28">
        <f>외인!CD62/10000</f>
        <v>2.8276140000000001</v>
      </c>
      <c r="CE62" s="35">
        <f>MACD!CE62-시그널!CE62</f>
        <v>3.3088326809891278E-4</v>
      </c>
      <c r="CF62" s="28">
        <f>외인!CF62/10000</f>
        <v>2.4946599999999997</v>
      </c>
      <c r="CG62" s="35">
        <f>MACD!CG62-시그널!CG62</f>
        <v>1.36621818782918E-4</v>
      </c>
      <c r="CH62" s="28">
        <f>외인!CH62/10000</f>
        <v>6.6468559999999997</v>
      </c>
      <c r="CI62" s="35">
        <f>MACD!CI62-시그널!CI62</f>
        <v>1.0241367372092316E-4</v>
      </c>
      <c r="CJ62" s="28">
        <f>외인!CJ62/10000</f>
        <v>36.449123999999998</v>
      </c>
      <c r="CK62" s="35">
        <f>MACD!CK62-시그널!CK62</f>
        <v>-6.5917963537483713E-6</v>
      </c>
      <c r="CL62" s="28">
        <f>외인!CL62/10000</f>
        <v>23.177647</v>
      </c>
      <c r="CM62" s="35">
        <f>MACD!CM62-시그널!CM62</f>
        <v>7.8714114764223223E-5</v>
      </c>
      <c r="CN62" s="28">
        <f>외인!CN62/10000</f>
        <v>12.033994</v>
      </c>
      <c r="CO62" s="35">
        <f>MACD!CO62-시그널!CO62</f>
        <v>2.9912727680325376E-4</v>
      </c>
      <c r="CP62" s="28">
        <f>외인!CP62/10000</f>
        <v>9.8093389999999996</v>
      </c>
      <c r="CQ62" s="35">
        <f>MACD!CQ62-시그널!CQ62</f>
        <v>4.7414643047659951E-6</v>
      </c>
      <c r="CR62" s="28">
        <f>외인!CR62/10000</f>
        <v>15.549419</v>
      </c>
      <c r="CS62" s="35">
        <f>MACD!CS62-시그널!CS62</f>
        <v>4.1006945836630812E-5</v>
      </c>
      <c r="CT62" s="28">
        <f>외인!CT62/10000</f>
        <v>11.913213000000001</v>
      </c>
      <c r="CU62" s="35">
        <f>MACD!CU62-시그널!CU62</f>
        <v>2.1633508085911946E-4</v>
      </c>
      <c r="CV62" s="28">
        <f>외인!CV62/10000</f>
        <v>206.02485300000001</v>
      </c>
      <c r="CW62" s="35">
        <f>MACD!CW62-시그널!CW62</f>
        <v>7.3529698086370989E-4</v>
      </c>
      <c r="CX62" s="28">
        <f>외인!CX62/10000</f>
        <v>21.566023000000001</v>
      </c>
      <c r="CY62" s="35">
        <f>MACD!CY62-시그널!CY62</f>
        <v>4.9517098548647223E-5</v>
      </c>
      <c r="CZ62" s="28">
        <f>외인!CZ62/10000</f>
        <v>1.6958139999999999</v>
      </c>
      <c r="DA62" s="35">
        <f>MACD!DA62-시그널!DA62</f>
        <v>1.8790874753012599E-4</v>
      </c>
      <c r="DB62" s="28">
        <f>외인!DB62/10000</f>
        <v>3.7686419999999998</v>
      </c>
      <c r="DC62" s="35">
        <f>MACD!DC62-시그널!DC62</f>
        <v>3.4740187738046147E-6</v>
      </c>
      <c r="DD62" s="28">
        <f>외인!DD62/10000</f>
        <v>0.83810899999999999</v>
      </c>
      <c r="DE62" s="35">
        <f>MACD!DE62-시그널!DE62</f>
        <v>3.6113928459462685E-5</v>
      </c>
      <c r="DF62" s="28">
        <f>외인!DF62/10000</f>
        <v>5.5149730000000003</v>
      </c>
      <c r="DG62" s="35">
        <f>MACD!DG62-시그널!DG62</f>
        <v>-1.0595409170875922E-5</v>
      </c>
      <c r="DH62" s="28">
        <f>외인!DH62/10000</f>
        <v>2.0411410000000001</v>
      </c>
      <c r="DI62" s="35">
        <f>MACD!DI62-시그널!DI62</f>
        <v>4.1304436236904558E-4</v>
      </c>
      <c r="DJ62" s="28">
        <f>외인!DJ62/10000</f>
        <v>57.027955000000006</v>
      </c>
      <c r="DK62" s="35">
        <f>MACD!DK62-시그널!DK62</f>
        <v>1.5414522037399142E-4</v>
      </c>
      <c r="DL62" s="28">
        <f>외인!DL62/10000</f>
        <v>9.5249850000000009</v>
      </c>
      <c r="DM62" s="35">
        <f>MACD!DM62-시그널!DM62</f>
        <v>3.3528333739533023E-4</v>
      </c>
      <c r="DN62" s="28">
        <f>외인!DN62/10000</f>
        <v>206.02485300000001</v>
      </c>
      <c r="DO62" s="35">
        <f>MACD!DO62-시그널!DO62</f>
        <v>7.3529698086370989E-4</v>
      </c>
      <c r="DP62" s="28">
        <f>외인!DP62/10000</f>
        <v>7.8287839999999997</v>
      </c>
      <c r="DQ62" s="35">
        <f>MACD!DQ62-시그널!DQ62</f>
        <v>2.8223841886669716E-6</v>
      </c>
      <c r="DR62" s="28">
        <f>외인!DR62/10000</f>
        <v>4.2156310000000001</v>
      </c>
      <c r="DS62" s="35">
        <f>MACD!DS62-시그널!DS62</f>
        <v>-6.7021109105868011E-5</v>
      </c>
      <c r="DT62" s="28">
        <f>외인!DT62/10000</f>
        <v>12.252244000000001</v>
      </c>
      <c r="DU62" s="35">
        <f>MACD!DU62-시그널!DU62</f>
        <v>4.2443820308543613E-5</v>
      </c>
      <c r="DV62" s="28">
        <f>외인!DV62/10000</f>
        <v>3.26939</v>
      </c>
      <c r="DW62" s="35">
        <f>MACD!DW62-시그널!DW62</f>
        <v>5.0778127758869477E-5</v>
      </c>
      <c r="DX62" s="28">
        <f>외인!DX62/10000</f>
        <v>10.581080999999999</v>
      </c>
      <c r="DY62" s="35">
        <f>MACD!DY62-시그널!DY62</f>
        <v>2.5514728258655035E-4</v>
      </c>
      <c r="DZ62" s="28">
        <f>외인!DZ62/10000</f>
        <v>0.83839400000000008</v>
      </c>
      <c r="EA62" s="35">
        <f>MACD!EA62-시그널!EA62</f>
        <v>8.2062166500364222E-4</v>
      </c>
      <c r="EB62" s="28">
        <f>외인!EB62/10000</f>
        <v>1.199514</v>
      </c>
      <c r="EC62" s="35">
        <f>MACD!EC62-시그널!EC62</f>
        <v>1.9072210986514795E-4</v>
      </c>
      <c r="ED62" s="28">
        <f>외인!ED62/10000</f>
        <v>0.99368099999999993</v>
      </c>
      <c r="EE62" s="35">
        <f>MACD!EE62-시그널!EE62</f>
        <v>1.9064240520914264E-4</v>
      </c>
      <c r="EF62" s="28">
        <f>외인!EF62/10000</f>
        <v>23.816679999999998</v>
      </c>
      <c r="EG62" s="35">
        <f>MACD!EG62-시그널!EG62</f>
        <v>-1.3320356794311802E-5</v>
      </c>
      <c r="EH62" s="28">
        <f>외인!EH62/10000</f>
        <v>18.245756</v>
      </c>
      <c r="EI62" s="35">
        <f>MACD!EI62-시그널!EI62</f>
        <v>2.9528435405432908E-4</v>
      </c>
      <c r="EJ62" s="28">
        <f>외인!EJ62/10000</f>
        <v>9.6646839999999994</v>
      </c>
      <c r="EK62" s="35">
        <f>MACD!EK62-시그널!EK62</f>
        <v>-1.3191634061835924E-4</v>
      </c>
      <c r="EL62" s="28">
        <f>외인!EL62/10000</f>
        <v>3.0728810000000002</v>
      </c>
      <c r="EM62" s="35">
        <f>MACD!EM62-시그널!EM62</f>
        <v>2.8579863522471005E-4</v>
      </c>
      <c r="EN62" s="28">
        <f>외인!EN62/10000</f>
        <v>4.2156310000000001</v>
      </c>
      <c r="EO62" s="35">
        <f>MACD!EO62-시그널!EO62</f>
        <v>-6.7021109105868011E-5</v>
      </c>
      <c r="EP62" s="28">
        <f>외인!EP62/10000</f>
        <v>17.667529000000002</v>
      </c>
      <c r="EQ62" s="35">
        <f>MACD!EQ62-시그널!EQ62</f>
        <v>4.6114567783922034E-4</v>
      </c>
      <c r="ER62" s="28">
        <f>외인!ER62/10000</f>
        <v>1.3233059999999999</v>
      </c>
      <c r="ES62" s="35">
        <f>MACD!ES62-시그널!ES62</f>
        <v>4.0572928753919099E-4</v>
      </c>
      <c r="ET62" s="28">
        <f>외인!ET62/10000</f>
        <v>11.896478</v>
      </c>
      <c r="EU62" s="35">
        <f>MACD!EU62-시그널!EU62</f>
        <v>-2.3207316566030696E-5</v>
      </c>
      <c r="EV62" s="28">
        <f>외인!EV62/10000</f>
        <v>4.3591139999999999</v>
      </c>
      <c r="EW62" s="35">
        <f>MACD!EW62-시그널!EW62</f>
        <v>5.1032398323984902E-5</v>
      </c>
      <c r="EX62" s="28">
        <f>외인!EX62/10000</f>
        <v>5.4502249999999997</v>
      </c>
      <c r="EY62" s="35">
        <f>MACD!EY62-시그널!EY62</f>
        <v>-3.9425126461621769E-5</v>
      </c>
    </row>
    <row r="63" spans="1:155">
      <c r="A63" s="27">
        <f>외인!A63</f>
        <v>46122</v>
      </c>
      <c r="B63" s="28">
        <f>외인!B63/10000</f>
        <v>467.80344699999995</v>
      </c>
      <c r="C63" s="35">
        <f>MACD!C63-시그널!C63</f>
        <v>3.8793549922174592E-4</v>
      </c>
      <c r="D63" s="28">
        <f>외인!D63/10000</f>
        <v>60.498419999999996</v>
      </c>
      <c r="E63" s="35">
        <f>MACD!E63-시그널!E63</f>
        <v>1.9119672310427788E-4</v>
      </c>
      <c r="F63" s="28">
        <f>외인!F63/10000</f>
        <v>201.354795</v>
      </c>
      <c r="G63" s="35">
        <f>MACD!G63-시그널!G63</f>
        <v>4.7090376565857371E-4</v>
      </c>
      <c r="H63" s="28">
        <f>외인!H63/10000</f>
        <v>30.389848999999998</v>
      </c>
      <c r="I63" s="35">
        <f>MACD!I63-시그널!I63</f>
        <v>1.8570381984042245E-4</v>
      </c>
      <c r="J63" s="28">
        <f>외인!J63/10000</f>
        <v>4.1866309999999993</v>
      </c>
      <c r="K63" s="35">
        <f>MACD!K63-시그널!K63</f>
        <v>3.3763062683573632E-5</v>
      </c>
      <c r="L63" s="28">
        <f>외인!L63/10000</f>
        <v>28.034083000000003</v>
      </c>
      <c r="M63" s="35">
        <f>MACD!M63-시그널!M63</f>
        <v>1.992996008355933E-4</v>
      </c>
      <c r="N63" s="28">
        <f>외인!N63/10000</f>
        <v>22.792504000000001</v>
      </c>
      <c r="O63" s="35">
        <f>MACD!O63-시그널!O63</f>
        <v>7.4307918043948497E-5</v>
      </c>
      <c r="P63" s="28">
        <f>외인!P63/10000</f>
        <v>19.645866000000002</v>
      </c>
      <c r="Q63" s="35">
        <f>MACD!Q63-시그널!Q63</f>
        <v>7.7989905379695736E-5</v>
      </c>
      <c r="R63" s="28">
        <f>외인!R63/10000</f>
        <v>12.346336000000001</v>
      </c>
      <c r="S63" s="35">
        <f>MACD!S63-시그널!S63</f>
        <v>6.358707436911697E-5</v>
      </c>
      <c r="T63" s="28">
        <f>외인!T63/10000</f>
        <v>0.84481000000000006</v>
      </c>
      <c r="U63" s="35">
        <f>MACD!U63-시그널!U63</f>
        <v>-2.820203744307193E-5</v>
      </c>
      <c r="V63" s="28">
        <f>외인!V63/10000</f>
        <v>10.794974</v>
      </c>
      <c r="W63" s="35">
        <f>MACD!W63-시그널!W63</f>
        <v>3.1919184904048443E-4</v>
      </c>
      <c r="X63" s="28">
        <f>외인!X63/10000</f>
        <v>205.854567</v>
      </c>
      <c r="Y63" s="35">
        <f>MACD!Y63-시그널!Y63</f>
        <v>7.5028160595827953E-4</v>
      </c>
      <c r="Z63" s="28">
        <f>외인!Z63/10000</f>
        <v>4.4294820000000001</v>
      </c>
      <c r="AA63" s="35">
        <f>MACD!AA63-시그널!AA63</f>
        <v>6.3133738706922828E-5</v>
      </c>
      <c r="AB63" s="28">
        <f>외인!AB63/10000</f>
        <v>20.902082</v>
      </c>
      <c r="AC63" s="35">
        <f>MACD!AC63-시그널!AC63</f>
        <v>1.0428020870213711E-4</v>
      </c>
      <c r="AD63" s="28">
        <f>외인!AD63/10000</f>
        <v>1.9818099999999998</v>
      </c>
      <c r="AE63" s="35">
        <f>MACD!AE63-시그널!AE63</f>
        <v>2.0592768802817399E-4</v>
      </c>
      <c r="AF63" s="28">
        <f>외인!AF63/10000</f>
        <v>2.585931</v>
      </c>
      <c r="AG63" s="35">
        <f>MACD!AG63-시그널!AG63</f>
        <v>2.9346357724795787E-4</v>
      </c>
      <c r="AH63" s="28">
        <f>외인!AH63/10000</f>
        <v>18.726635000000002</v>
      </c>
      <c r="AI63" s="35">
        <f>MACD!AI63-시그널!AI63</f>
        <v>9.4718476083367861E-5</v>
      </c>
      <c r="AJ63" s="28">
        <f>외인!AJ63/10000</f>
        <v>10.455988</v>
      </c>
      <c r="AK63" s="35">
        <f>MACD!AK63-시그널!AK63</f>
        <v>1.4612995194757621E-4</v>
      </c>
      <c r="AL63" s="28">
        <f>외인!AL63/10000</f>
        <v>8.5774259999999991</v>
      </c>
      <c r="AM63" s="35">
        <f>MACD!AM63-시그널!AM63</f>
        <v>5.2046741925278032E-5</v>
      </c>
      <c r="AN63" s="28">
        <f>외인!AN63/10000</f>
        <v>16.083664000000002</v>
      </c>
      <c r="AO63" s="35">
        <f>MACD!AO63-시그널!AO63</f>
        <v>9.5753189603994902E-5</v>
      </c>
      <c r="AP63" s="28">
        <f>외인!AP63/10000</f>
        <v>12.174773</v>
      </c>
      <c r="AQ63" s="35">
        <f>MACD!AQ63-시그널!AQ63</f>
        <v>6.3941962180472087E-5</v>
      </c>
      <c r="AR63" s="28">
        <f>외인!AR63/10000</f>
        <v>2.3868200000000002</v>
      </c>
      <c r="AS63" s="35">
        <f>MACD!AS63-시그널!AS63</f>
        <v>2.1009640507631743E-4</v>
      </c>
      <c r="AT63" s="28">
        <f>외인!AT63/10000</f>
        <v>7.7356720000000001</v>
      </c>
      <c r="AU63" s="35">
        <f>MACD!AU63-시그널!AU63</f>
        <v>1.0070373962625103E-4</v>
      </c>
      <c r="AV63" s="28">
        <f>외인!AV63/10000</f>
        <v>4.8527779999999998</v>
      </c>
      <c r="AW63" s="35">
        <f>MACD!AW63-시그널!AW63</f>
        <v>1.1124221026930327E-4</v>
      </c>
      <c r="AX63" s="28">
        <f>외인!AX63/10000</f>
        <v>6.9876969999999998</v>
      </c>
      <c r="AY63" s="35">
        <f>MACD!AY63-시그널!AY63</f>
        <v>6.1986378835496693E-4</v>
      </c>
      <c r="AZ63" s="28">
        <f>외인!AZ63/10000</f>
        <v>220.63794500000003</v>
      </c>
      <c r="BA63" s="35">
        <f>MACD!BA63-시그널!BA63</f>
        <v>7.2038592734943372E-4</v>
      </c>
      <c r="BB63" s="28">
        <f>외인!BB63/10000</f>
        <v>9.9162910000000011</v>
      </c>
      <c r="BC63" s="35">
        <f>MACD!BC63-시그널!BC63</f>
        <v>5.2324060378649992E-6</v>
      </c>
      <c r="BD63" s="28">
        <f>외인!BD63/10000</f>
        <v>3.755868</v>
      </c>
      <c r="BE63" s="35">
        <f>MACD!BE63-시그널!BE63</f>
        <v>-2.683439354847386E-6</v>
      </c>
      <c r="BF63" s="28">
        <f>외인!BF63/10000</f>
        <v>0</v>
      </c>
      <c r="BG63" s="35" t="e">
        <f>MACD!BG63-시그널!BG63</f>
        <v>#DIV/0!</v>
      </c>
      <c r="BH63" s="28">
        <f>외인!BH63/10000</f>
        <v>9.3687950000000004</v>
      </c>
      <c r="BI63" s="35">
        <f>MACD!BI63-시그널!BI63</f>
        <v>1.9079361915047598E-5</v>
      </c>
      <c r="BJ63" s="28">
        <f>외인!BJ63/10000</f>
        <v>12.108162</v>
      </c>
      <c r="BK63" s="35">
        <f>MACD!BK63-시그널!BK63</f>
        <v>3.5282235397423071E-4</v>
      </c>
      <c r="BL63" s="28">
        <f>외인!BL63/10000</f>
        <v>4.874123</v>
      </c>
      <c r="BM63" s="35">
        <f>MACD!BM63-시그널!BM63</f>
        <v>-1.2047377965536581E-3</v>
      </c>
      <c r="BN63" s="28">
        <f>외인!BN63/10000</f>
        <v>4.6999059999999995</v>
      </c>
      <c r="BO63" s="35">
        <f>MACD!BO63-시그널!BO63</f>
        <v>3.1447383171135165E-4</v>
      </c>
      <c r="BP63" s="28">
        <f>외인!BP63/10000</f>
        <v>8.0400479999999988</v>
      </c>
      <c r="BQ63" s="35">
        <f>MACD!BQ63-시그널!BQ63</f>
        <v>5.6951750981901878E-4</v>
      </c>
      <c r="BR63" s="28">
        <f>외인!BR63/10000</f>
        <v>25.149501999999998</v>
      </c>
      <c r="BS63" s="35">
        <f>MACD!BS63-시그널!BS63</f>
        <v>1.5649984780895308E-4</v>
      </c>
      <c r="BT63" s="28">
        <f>외인!BT63/10000</f>
        <v>209.52800500000001</v>
      </c>
      <c r="BU63" s="35">
        <f>MACD!BU63-시그널!BU63</f>
        <v>7.3916588423649063E-4</v>
      </c>
      <c r="BV63" s="28">
        <f>외인!BV63/10000</f>
        <v>39.024006</v>
      </c>
      <c r="BW63" s="35">
        <f>MACD!BW63-시그널!BW63</f>
        <v>2.373599475861335E-4</v>
      </c>
      <c r="BX63" s="28">
        <f>외인!BX63/10000</f>
        <v>7.5708179999999992</v>
      </c>
      <c r="BY63" s="35">
        <f>MACD!BY63-시그널!BY63</f>
        <v>6.7341983082252273E-5</v>
      </c>
      <c r="BZ63" s="28">
        <f>외인!BZ63/10000</f>
        <v>24.661089999999998</v>
      </c>
      <c r="CA63" s="35">
        <f>MACD!CA63-시그널!CA63</f>
        <v>8.6348315717354801E-5</v>
      </c>
      <c r="CB63" s="28">
        <f>외인!CB63/10000</f>
        <v>1.2274339999999999</v>
      </c>
      <c r="CC63" s="35">
        <f>MACD!CC63-시그널!CC63</f>
        <v>-5.00402580531638E-5</v>
      </c>
      <c r="CD63" s="28">
        <f>외인!CD63/10000</f>
        <v>2.8472180000000002</v>
      </c>
      <c r="CE63" s="35">
        <f>MACD!CE63-시그널!CE63</f>
        <v>2.2850094739447653E-4</v>
      </c>
      <c r="CF63" s="28">
        <f>외인!CF63/10000</f>
        <v>2.4540120000000001</v>
      </c>
      <c r="CG63" s="35">
        <f>MACD!CG63-시그널!CG63</f>
        <v>2.1837652915635851E-4</v>
      </c>
      <c r="CH63" s="28">
        <f>외인!CH63/10000</f>
        <v>6.7806220000000001</v>
      </c>
      <c r="CI63" s="35">
        <f>MACD!CI63-시그널!CI63</f>
        <v>5.3320044857929909E-5</v>
      </c>
      <c r="CJ63" s="28">
        <f>외인!CJ63/10000</f>
        <v>36.662638999999999</v>
      </c>
      <c r="CK63" s="35">
        <f>MACD!CK63-시그널!CK63</f>
        <v>3.6509322149133106E-5</v>
      </c>
      <c r="CL63" s="28">
        <f>외인!CL63/10000</f>
        <v>23.718526999999998</v>
      </c>
      <c r="CM63" s="35">
        <f>MACD!CM63-시그널!CM63</f>
        <v>1.1087819952280364E-4</v>
      </c>
      <c r="CN63" s="28">
        <f>외인!CN63/10000</f>
        <v>12.10375</v>
      </c>
      <c r="CO63" s="35">
        <f>MACD!CO63-시그널!CO63</f>
        <v>2.9738754425537956E-4</v>
      </c>
      <c r="CP63" s="28">
        <f>외인!CP63/10000</f>
        <v>9.9731909999999999</v>
      </c>
      <c r="CQ63" s="35">
        <f>MACD!CQ63-시그널!CQ63</f>
        <v>7.5092326685843218E-6</v>
      </c>
      <c r="CR63" s="28">
        <f>외인!CR63/10000</f>
        <v>15.670499</v>
      </c>
      <c r="CS63" s="35">
        <f>MACD!CS63-시그널!CS63</f>
        <v>5.4369074960812318E-5</v>
      </c>
      <c r="CT63" s="28">
        <f>외인!CT63/10000</f>
        <v>12.648664</v>
      </c>
      <c r="CU63" s="35">
        <f>MACD!CU63-시그널!CU63</f>
        <v>2.2263615238912905E-4</v>
      </c>
      <c r="CV63" s="28">
        <f>외인!CV63/10000</f>
        <v>209.52800500000001</v>
      </c>
      <c r="CW63" s="35">
        <f>MACD!CW63-시그널!CW63</f>
        <v>7.3916588423649063E-4</v>
      </c>
      <c r="CX63" s="28">
        <f>외인!CX63/10000</f>
        <v>21.429361</v>
      </c>
      <c r="CY63" s="35">
        <f>MACD!CY63-시그널!CY63</f>
        <v>-3.1064196344425987E-5</v>
      </c>
      <c r="CZ63" s="28">
        <f>외인!CZ63/10000</f>
        <v>1.7766680000000001</v>
      </c>
      <c r="DA63" s="35">
        <f>MACD!DA63-시그널!DA63</f>
        <v>5.250347660678853E-4</v>
      </c>
      <c r="DB63" s="28">
        <f>외인!DB63/10000</f>
        <v>3.755868</v>
      </c>
      <c r="DC63" s="35">
        <f>MACD!DC63-시그널!DC63</f>
        <v>-2.683439354847386E-6</v>
      </c>
      <c r="DD63" s="28">
        <f>외인!DD63/10000</f>
        <v>0.84481000000000006</v>
      </c>
      <c r="DE63" s="35">
        <f>MACD!DE63-시그널!DE63</f>
        <v>-2.820203744307193E-5</v>
      </c>
      <c r="DF63" s="28">
        <f>외인!DF63/10000</f>
        <v>5.6949610000000002</v>
      </c>
      <c r="DG63" s="35">
        <f>MACD!DG63-시그널!DG63</f>
        <v>9.8756843421923801E-5</v>
      </c>
      <c r="DH63" s="28">
        <f>외인!DH63/10000</f>
        <v>2.0364740000000001</v>
      </c>
      <c r="DI63" s="35">
        <f>MACD!DI63-시그널!DI63</f>
        <v>2.5108859034176528E-4</v>
      </c>
      <c r="DJ63" s="28">
        <f>외인!DJ63/10000</f>
        <v>57.269357999999997</v>
      </c>
      <c r="DK63" s="35">
        <f>MACD!DK63-시그널!DK63</f>
        <v>1.2590575129251986E-4</v>
      </c>
      <c r="DL63" s="28">
        <f>외인!DL63/10000</f>
        <v>9.5983270000000012</v>
      </c>
      <c r="DM63" s="35">
        <f>MACD!DM63-시그널!DM63</f>
        <v>3.3156651748326641E-4</v>
      </c>
      <c r="DN63" s="28">
        <f>외인!DN63/10000</f>
        <v>209.52800500000001</v>
      </c>
      <c r="DO63" s="35">
        <f>MACD!DO63-시그널!DO63</f>
        <v>7.3916588423649063E-4</v>
      </c>
      <c r="DP63" s="28">
        <f>외인!DP63/10000</f>
        <v>7.8339439999999998</v>
      </c>
      <c r="DQ63" s="35">
        <f>MACD!DQ63-시그널!DQ63</f>
        <v>8.5126478307623148E-5</v>
      </c>
      <c r="DR63" s="28">
        <f>외인!DR63/10000</f>
        <v>4.3416269999999999</v>
      </c>
      <c r="DS63" s="35">
        <f>MACD!DS63-시그널!DS63</f>
        <v>4.8881234263833777E-5</v>
      </c>
      <c r="DT63" s="28">
        <f>외인!DT63/10000</f>
        <v>12.346336000000001</v>
      </c>
      <c r="DU63" s="35">
        <f>MACD!DU63-시그널!DU63</f>
        <v>6.358707436911697E-5</v>
      </c>
      <c r="DV63" s="28">
        <f>외인!DV63/10000</f>
        <v>3.2961989999999997</v>
      </c>
      <c r="DW63" s="35">
        <f>MACD!DW63-시그널!DW63</f>
        <v>3.713087233160004E-5</v>
      </c>
      <c r="DX63" s="28">
        <f>외인!DX63/10000</f>
        <v>10.794974</v>
      </c>
      <c r="DY63" s="35">
        <f>MACD!DY63-시그널!DY63</f>
        <v>3.1919184904048443E-4</v>
      </c>
      <c r="DZ63" s="28">
        <f>외인!DZ63/10000</f>
        <v>0.86456299999999997</v>
      </c>
      <c r="EA63" s="35">
        <f>MACD!EA63-시그널!EA63</f>
        <v>7.4110972538390051E-4</v>
      </c>
      <c r="EB63" s="28">
        <f>외인!EB63/10000</f>
        <v>1.217708</v>
      </c>
      <c r="EC63" s="35">
        <f>MACD!EC63-시그널!EC63</f>
        <v>2.1737543525719629E-4</v>
      </c>
      <c r="ED63" s="28">
        <f>외인!ED63/10000</f>
        <v>1.0127680000000001</v>
      </c>
      <c r="EE63" s="35">
        <f>MACD!EE63-시그널!EE63</f>
        <v>2.5724380190223991E-4</v>
      </c>
      <c r="EF63" s="28">
        <f>외인!EF63/10000</f>
        <v>23.92849</v>
      </c>
      <c r="EG63" s="35">
        <f>MACD!EG63-시그널!EG63</f>
        <v>2.428443591843694E-5</v>
      </c>
      <c r="EH63" s="28">
        <f>외인!EH63/10000</f>
        <v>18.466508999999999</v>
      </c>
      <c r="EI63" s="35">
        <f>MACD!EI63-시그널!EI63</f>
        <v>3.3779636623159498E-4</v>
      </c>
      <c r="EJ63" s="28">
        <f>외인!EJ63/10000</f>
        <v>9.853726</v>
      </c>
      <c r="EK63" s="35">
        <f>MACD!EK63-시그널!EK63</f>
        <v>-1.3322694033419337E-4</v>
      </c>
      <c r="EL63" s="28">
        <f>외인!EL63/10000</f>
        <v>3.0938020000000002</v>
      </c>
      <c r="EM63" s="35">
        <f>MACD!EM63-시그널!EM63</f>
        <v>1.8446678963453928E-4</v>
      </c>
      <c r="EN63" s="28">
        <f>외인!EN63/10000</f>
        <v>4.3416269999999999</v>
      </c>
      <c r="EO63" s="35">
        <f>MACD!EO63-시그널!EO63</f>
        <v>4.8881234263833777E-5</v>
      </c>
      <c r="EP63" s="28">
        <f>외인!EP63/10000</f>
        <v>18.042217000000001</v>
      </c>
      <c r="EQ63" s="35">
        <f>MACD!EQ63-시그널!EQ63</f>
        <v>2.0031727208322746E-4</v>
      </c>
      <c r="ER63" s="28">
        <f>외인!ER63/10000</f>
        <v>1.3156330000000001</v>
      </c>
      <c r="ES63" s="35">
        <f>MACD!ES63-시그널!ES63</f>
        <v>-5.1499836772371022E-4</v>
      </c>
      <c r="ET63" s="28">
        <f>외인!ET63/10000</f>
        <v>12.174773</v>
      </c>
      <c r="EU63" s="35">
        <f>MACD!EU63-시그널!EU63</f>
        <v>6.3941962180472087E-5</v>
      </c>
      <c r="EV63" s="28">
        <f>외인!EV63/10000</f>
        <v>4.4294820000000001</v>
      </c>
      <c r="EW63" s="35">
        <f>MACD!EW63-시그널!EW63</f>
        <v>6.3133738706922828E-5</v>
      </c>
      <c r="EX63" s="28">
        <f>외인!EX63/10000</f>
        <v>5.5437089999999998</v>
      </c>
      <c r="EY63" s="35">
        <f>MACD!EY63-시그널!EY63</f>
        <v>-4.3507414422068523E-5</v>
      </c>
    </row>
    <row r="64" spans="1:155">
      <c r="A64" s="27">
        <f>외인!A64</f>
        <v>46125</v>
      </c>
      <c r="B64" s="28">
        <f>외인!B64/10000</f>
        <v>463.59612599999997</v>
      </c>
      <c r="C64" s="35">
        <f>MACD!C64-시그널!C64</f>
        <v>3.3048572869246232E-4</v>
      </c>
      <c r="D64" s="28">
        <f>외인!D64/10000</f>
        <v>60.914854000000005</v>
      </c>
      <c r="E64" s="35">
        <f>MACD!E64-시그널!E64</f>
        <v>2.0517879971257988E-4</v>
      </c>
      <c r="F64" s="28">
        <f>외인!F64/10000</f>
        <v>197.63931000000002</v>
      </c>
      <c r="G64" s="35">
        <f>MACD!G64-시그널!G64</f>
        <v>3.7490754350384258E-4</v>
      </c>
      <c r="H64" s="28">
        <f>외인!H64/10000</f>
        <v>29.775487999999999</v>
      </c>
      <c r="I64" s="35">
        <f>MACD!I64-시그널!I64</f>
        <v>2.5875304153461767E-5</v>
      </c>
      <c r="J64" s="28">
        <f>외인!J64/10000</f>
        <v>4.2604949999999997</v>
      </c>
      <c r="K64" s="35">
        <f>MACD!K64-시그널!K64</f>
        <v>2.520339555281472E-4</v>
      </c>
      <c r="L64" s="28">
        <f>외인!L64/10000</f>
        <v>27.451953000000003</v>
      </c>
      <c r="M64" s="35">
        <f>MACD!M64-시그널!M64</f>
        <v>3.4682240191330276E-5</v>
      </c>
      <c r="N64" s="28">
        <f>외인!N64/10000</f>
        <v>22.326232000000001</v>
      </c>
      <c r="O64" s="35">
        <f>MACD!O64-시그널!O64</f>
        <v>-4.8218272419412703E-5</v>
      </c>
      <c r="P64" s="28">
        <f>외인!P64/10000</f>
        <v>19.188879</v>
      </c>
      <c r="Q64" s="35">
        <f>MACD!Q64-시그널!Q64</f>
        <v>5.3210120573726283E-5</v>
      </c>
      <c r="R64" s="28">
        <f>외인!R64/10000</f>
        <v>12.210828999999999</v>
      </c>
      <c r="S64" s="35">
        <f>MACD!S64-시그널!S64</f>
        <v>1.0359632802390162E-4</v>
      </c>
      <c r="T64" s="28">
        <f>외인!T64/10000</f>
        <v>0.83519900000000002</v>
      </c>
      <c r="U64" s="35">
        <f>MACD!U64-시그널!U64</f>
        <v>-1.1059020546246175E-4</v>
      </c>
      <c r="V64" s="28">
        <f>외인!V64/10000</f>
        <v>10.843925</v>
      </c>
      <c r="W64" s="35">
        <f>MACD!W64-시그널!W64</f>
        <v>2.7178718417730124E-4</v>
      </c>
      <c r="X64" s="28">
        <f>외인!X64/10000</f>
        <v>203.680485</v>
      </c>
      <c r="Y64" s="35">
        <f>MACD!Y64-시그널!Y64</f>
        <v>6.7333885076404927E-4</v>
      </c>
      <c r="Z64" s="28">
        <f>외인!Z64/10000</f>
        <v>4.406917</v>
      </c>
      <c r="AA64" s="35">
        <f>MACD!AA64-시그널!AA64</f>
        <v>5.9674214886435562E-5</v>
      </c>
      <c r="AB64" s="28">
        <f>외인!AB64/10000</f>
        <v>20.815338000000001</v>
      </c>
      <c r="AC64" s="35">
        <f>MACD!AC64-시그널!AC64</f>
        <v>1.1204249402235277E-4</v>
      </c>
      <c r="AD64" s="28">
        <f>외인!AD64/10000</f>
        <v>1.898987</v>
      </c>
      <c r="AE64" s="35">
        <f>MACD!AE64-시그널!AE64</f>
        <v>3.0938204165986948E-4</v>
      </c>
      <c r="AF64" s="28">
        <f>외인!AF64/10000</f>
        <v>2.5391569999999999</v>
      </c>
      <c r="AG64" s="35">
        <f>MACD!AG64-시그널!AG64</f>
        <v>2.1254436557034917E-4</v>
      </c>
      <c r="AH64" s="28">
        <f>외인!AH64/10000</f>
        <v>18.355611</v>
      </c>
      <c r="AI64" s="35">
        <f>MACD!AI64-시그널!AI64</f>
        <v>7.1645350608035235E-5</v>
      </c>
      <c r="AJ64" s="28">
        <f>외인!AJ64/10000</f>
        <v>10.38335</v>
      </c>
      <c r="AK64" s="35">
        <f>MACD!AK64-시그널!AK64</f>
        <v>1.2905967494154379E-4</v>
      </c>
      <c r="AL64" s="28">
        <f>외인!AL64/10000</f>
        <v>8.3919240000000013</v>
      </c>
      <c r="AM64" s="35">
        <f>MACD!AM64-시그널!AM64</f>
        <v>4.0835107814985019E-5</v>
      </c>
      <c r="AN64" s="28">
        <f>외인!AN64/10000</f>
        <v>15.795589999999999</v>
      </c>
      <c r="AO64" s="35">
        <f>MACD!AO64-시그널!AO64</f>
        <v>-6.6613782065502399E-5</v>
      </c>
      <c r="AP64" s="28">
        <f>외인!AP64/10000</f>
        <v>12.730580999999999</v>
      </c>
      <c r="AQ64" s="35">
        <f>MACD!AQ64-시그널!AQ64</f>
        <v>9.196993943802657E-5</v>
      </c>
      <c r="AR64" s="28">
        <f>외인!AR64/10000</f>
        <v>2.335407</v>
      </c>
      <c r="AS64" s="35">
        <f>MACD!AS64-시그널!AS64</f>
        <v>3.9499684976132825E-4</v>
      </c>
      <c r="AT64" s="28">
        <f>외인!AT64/10000</f>
        <v>7.6199380000000003</v>
      </c>
      <c r="AU64" s="35">
        <f>MACD!AU64-시그널!AU64</f>
        <v>1.737204697675891E-4</v>
      </c>
      <c r="AV64" s="28">
        <f>외인!AV64/10000</f>
        <v>4.858949</v>
      </c>
      <c r="AW64" s="35">
        <f>MACD!AW64-시그널!AW64</f>
        <v>6.1394398081494623E-5</v>
      </c>
      <c r="AX64" s="28">
        <f>외인!AX64/10000</f>
        <v>6.880109</v>
      </c>
      <c r="AY64" s="35">
        <f>MACD!AY64-시그널!AY64</f>
        <v>3.4851524508710727E-4</v>
      </c>
      <c r="AZ64" s="28">
        <f>외인!AZ64/10000</f>
        <v>218.37165200000001</v>
      </c>
      <c r="BA64" s="35">
        <f>MACD!BA64-시그널!BA64</f>
        <v>6.3805519521121731E-4</v>
      </c>
      <c r="BB64" s="28">
        <f>외인!BB64/10000</f>
        <v>9.8978990000000007</v>
      </c>
      <c r="BC64" s="35">
        <f>MACD!BC64-시그널!BC64</f>
        <v>-1.6531893105128286E-6</v>
      </c>
      <c r="BD64" s="28">
        <f>외인!BD64/10000</f>
        <v>3.6796570000000002</v>
      </c>
      <c r="BE64" s="35">
        <f>MACD!BE64-시그널!BE64</f>
        <v>-1.3134459918751019E-5</v>
      </c>
      <c r="BF64" s="28">
        <f>외인!BF64/10000</f>
        <v>0</v>
      </c>
      <c r="BG64" s="35" t="e">
        <f>MACD!BG64-시그널!BG64</f>
        <v>#DIV/0!</v>
      </c>
      <c r="BH64" s="28">
        <f>외인!BH64/10000</f>
        <v>9.3015810000000005</v>
      </c>
      <c r="BI64" s="35">
        <f>MACD!BI64-시그널!BI64</f>
        <v>-1.4170646142587387E-4</v>
      </c>
      <c r="BJ64" s="28">
        <f>외인!BJ64/10000</f>
        <v>11.898097</v>
      </c>
      <c r="BK64" s="35">
        <f>MACD!BK64-시그널!BK64</f>
        <v>2.5810083576062427E-4</v>
      </c>
      <c r="BL64" s="28">
        <f>외인!BL64/10000</f>
        <v>5.0857269999999994</v>
      </c>
      <c r="BM64" s="35">
        <f>MACD!BM64-시그널!BM64</f>
        <v>-1.0783148053871735E-3</v>
      </c>
      <c r="BN64" s="28">
        <f>외인!BN64/10000</f>
        <v>4.6098759999999999</v>
      </c>
      <c r="BO64" s="35">
        <f>MACD!BO64-시그널!BO64</f>
        <v>2.3160109625918325E-4</v>
      </c>
      <c r="BP64" s="28">
        <f>외인!BP64/10000</f>
        <v>7.8813270000000006</v>
      </c>
      <c r="BQ64" s="35">
        <f>MACD!BQ64-시그널!BQ64</f>
        <v>3.5082227259941351E-4</v>
      </c>
      <c r="BR64" s="28">
        <f>외인!BR64/10000</f>
        <v>25.588878000000001</v>
      </c>
      <c r="BS64" s="35">
        <f>MACD!BS64-시그널!BS64</f>
        <v>1.9232771296426722E-4</v>
      </c>
      <c r="BT64" s="28">
        <f>외인!BT64/10000</f>
        <v>207.469007</v>
      </c>
      <c r="BU64" s="35">
        <f>MACD!BU64-시그널!BU64</f>
        <v>6.6654084898368519E-4</v>
      </c>
      <c r="BV64" s="28">
        <f>외인!BV64/10000</f>
        <v>38.990459999999999</v>
      </c>
      <c r="BW64" s="35">
        <f>MACD!BW64-시그널!BW64</f>
        <v>1.417365950352735E-4</v>
      </c>
      <c r="BX64" s="28">
        <f>외인!BX64/10000</f>
        <v>7.3776470000000005</v>
      </c>
      <c r="BY64" s="35">
        <f>MACD!BY64-시그널!BY64</f>
        <v>6.2949130626079896E-5</v>
      </c>
      <c r="BZ64" s="28">
        <f>외인!BZ64/10000</f>
        <v>24.187514</v>
      </c>
      <c r="CA64" s="35">
        <f>MACD!CA64-시그널!CA64</f>
        <v>-2.4260119974727E-5</v>
      </c>
      <c r="CB64" s="28">
        <f>외인!CB64/10000</f>
        <v>1.2077629999999999</v>
      </c>
      <c r="CC64" s="35">
        <f>MACD!CC64-시그널!CC64</f>
        <v>5.3485066782123702E-5</v>
      </c>
      <c r="CD64" s="28">
        <f>외인!CD64/10000</f>
        <v>2.8297240000000001</v>
      </c>
      <c r="CE64" s="35">
        <f>MACD!CE64-시그널!CE64</f>
        <v>1.5171876424723561E-4</v>
      </c>
      <c r="CF64" s="28">
        <f>외인!CF64/10000</f>
        <v>2.4489450000000001</v>
      </c>
      <c r="CG64" s="35">
        <f>MACD!CG64-시그널!CG64</f>
        <v>3.5922850896505333E-4</v>
      </c>
      <c r="CH64" s="28">
        <f>외인!CH64/10000</f>
        <v>6.8016020000000008</v>
      </c>
      <c r="CI64" s="35">
        <f>MACD!CI64-시그널!CI64</f>
        <v>2.1527528170889104E-5</v>
      </c>
      <c r="CJ64" s="28">
        <f>외인!CJ64/10000</f>
        <v>36.462396999999996</v>
      </c>
      <c r="CK64" s="35">
        <f>MACD!CK64-시그널!CK64</f>
        <v>8.7745936304284506E-5</v>
      </c>
      <c r="CL64" s="28">
        <f>외인!CL64/10000</f>
        <v>23.64012</v>
      </c>
      <c r="CM64" s="35">
        <f>MACD!CM64-시그널!CM64</f>
        <v>1.1690596122183443E-4</v>
      </c>
      <c r="CN64" s="28">
        <f>외인!CN64/10000</f>
        <v>12.018158999999999</v>
      </c>
      <c r="CO64" s="35">
        <f>MACD!CO64-시그널!CO64</f>
        <v>2.602352202431122E-4</v>
      </c>
      <c r="CP64" s="28">
        <f>외인!CP64/10000</f>
        <v>9.9544859999999993</v>
      </c>
      <c r="CQ64" s="35">
        <f>MACD!CQ64-시그널!CQ64</f>
        <v>9.3636669626052059E-7</v>
      </c>
      <c r="CR64" s="28">
        <f>외인!CR64/10000</f>
        <v>15.558764999999999</v>
      </c>
      <c r="CS64" s="35">
        <f>MACD!CS64-시그널!CS64</f>
        <v>8.471085914493943E-5</v>
      </c>
      <c r="CT64" s="28">
        <f>외인!CT64/10000</f>
        <v>12.770994</v>
      </c>
      <c r="CU64" s="35">
        <f>MACD!CU64-시그널!CU64</f>
        <v>1.6950192531710036E-4</v>
      </c>
      <c r="CV64" s="28">
        <f>외인!CV64/10000</f>
        <v>207.469007</v>
      </c>
      <c r="CW64" s="35">
        <f>MACD!CW64-시그널!CW64</f>
        <v>6.6654084898368519E-4</v>
      </c>
      <c r="CX64" s="28">
        <f>외인!CX64/10000</f>
        <v>21.066504000000002</v>
      </c>
      <c r="CY64" s="35">
        <f>MACD!CY64-시그널!CY64</f>
        <v>-1.6255759426539635E-4</v>
      </c>
      <c r="CZ64" s="28">
        <f>외인!CZ64/10000</f>
        <v>1.76945</v>
      </c>
      <c r="DA64" s="35">
        <f>MACD!DA64-시그널!DA64</f>
        <v>7.5306036825211115E-4</v>
      </c>
      <c r="DB64" s="28">
        <f>외인!DB64/10000</f>
        <v>3.6796570000000002</v>
      </c>
      <c r="DC64" s="35">
        <f>MACD!DC64-시그널!DC64</f>
        <v>-1.3134459918751019E-5</v>
      </c>
      <c r="DD64" s="28">
        <f>외인!DD64/10000</f>
        <v>0.83519900000000002</v>
      </c>
      <c r="DE64" s="35">
        <f>MACD!DE64-시그널!DE64</f>
        <v>-1.1059020546246175E-4</v>
      </c>
      <c r="DF64" s="28">
        <f>외인!DF64/10000</f>
        <v>5.557531</v>
      </c>
      <c r="DG64" s="35">
        <f>MACD!DG64-시그널!DG64</f>
        <v>8.9888696048697186E-5</v>
      </c>
      <c r="DH64" s="28">
        <f>외인!DH64/10000</f>
        <v>2.016724</v>
      </c>
      <c r="DI64" s="35">
        <f>MACD!DI64-시그널!DI64</f>
        <v>1.3540629850450369E-4</v>
      </c>
      <c r="DJ64" s="28">
        <f>외인!DJ64/10000</f>
        <v>56.953443000000007</v>
      </c>
      <c r="DK64" s="35">
        <f>MACD!DK64-시그널!DK64</f>
        <v>6.8381305858789042E-5</v>
      </c>
      <c r="DL64" s="28">
        <f>외인!DL64/10000</f>
        <v>9.545736999999999</v>
      </c>
      <c r="DM64" s="35">
        <f>MACD!DM64-시그널!DM64</f>
        <v>2.8669685031546856E-4</v>
      </c>
      <c r="DN64" s="28">
        <f>외인!DN64/10000</f>
        <v>207.469007</v>
      </c>
      <c r="DO64" s="35">
        <f>MACD!DO64-시그널!DO64</f>
        <v>6.6654084898368519E-4</v>
      </c>
      <c r="DP64" s="28">
        <f>외인!DP64/10000</f>
        <v>7.7718749999999996</v>
      </c>
      <c r="DQ64" s="35">
        <f>MACD!DQ64-시그널!DQ64</f>
        <v>1.4507398228281424E-4</v>
      </c>
      <c r="DR64" s="28">
        <f>외인!DR64/10000</f>
        <v>4.3873989999999994</v>
      </c>
      <c r="DS64" s="35">
        <f>MACD!DS64-시그널!DS64</f>
        <v>1.7816236278952091E-4</v>
      </c>
      <c r="DT64" s="28">
        <f>외인!DT64/10000</f>
        <v>12.210828999999999</v>
      </c>
      <c r="DU64" s="35">
        <f>MACD!DU64-시그널!DU64</f>
        <v>1.0359632802390162E-4</v>
      </c>
      <c r="DV64" s="28">
        <f>외인!DV64/10000</f>
        <v>3.3200620000000001</v>
      </c>
      <c r="DW64" s="35">
        <f>MACD!DW64-시그널!DW64</f>
        <v>3.0374518252531253E-5</v>
      </c>
      <c r="DX64" s="28">
        <f>외인!DX64/10000</f>
        <v>10.843925</v>
      </c>
      <c r="DY64" s="35">
        <f>MACD!DY64-시그널!DY64</f>
        <v>2.7178718417730124E-4</v>
      </c>
      <c r="DZ64" s="28">
        <f>외인!DZ64/10000</f>
        <v>0.84997600000000006</v>
      </c>
      <c r="EA64" s="35">
        <f>MACD!EA64-시그널!EA64</f>
        <v>5.9751590813681961E-4</v>
      </c>
      <c r="EB64" s="28">
        <f>외인!EB64/10000</f>
        <v>1.216893</v>
      </c>
      <c r="EC64" s="35">
        <f>MACD!EC64-시그널!EC64</f>
        <v>2.2903180036340596E-4</v>
      </c>
      <c r="ED64" s="28">
        <f>외인!ED64/10000</f>
        <v>1.006904</v>
      </c>
      <c r="EE64" s="35">
        <f>MACD!EE64-시그널!EE64</f>
        <v>2.8150216303480646E-4</v>
      </c>
      <c r="EF64" s="28">
        <f>외인!EF64/10000</f>
        <v>23.60436</v>
      </c>
      <c r="EG64" s="35">
        <f>MACD!EG64-시그널!EG64</f>
        <v>6.8908921870183175E-5</v>
      </c>
      <c r="EH64" s="28">
        <f>외인!EH64/10000</f>
        <v>18.352406999999999</v>
      </c>
      <c r="EI64" s="35">
        <f>MACD!EI64-시그널!EI64</f>
        <v>3.5394285540918646E-4</v>
      </c>
      <c r="EJ64" s="28">
        <f>외인!EJ64/10000</f>
        <v>9.8975789999999986</v>
      </c>
      <c r="EK64" s="35">
        <f>MACD!EK64-시그널!EK64</f>
        <v>-9.9934360819416726E-5</v>
      </c>
      <c r="EL64" s="28">
        <f>외인!EL64/10000</f>
        <v>3.0747360000000001</v>
      </c>
      <c r="EM64" s="35">
        <f>MACD!EM64-시그널!EM64</f>
        <v>1.1029591435757582E-4</v>
      </c>
      <c r="EN64" s="28">
        <f>외인!EN64/10000</f>
        <v>4.3873989999999994</v>
      </c>
      <c r="EO64" s="35">
        <f>MACD!EO64-시그널!EO64</f>
        <v>1.7816236278952091E-4</v>
      </c>
      <c r="EP64" s="28">
        <f>외인!EP64/10000</f>
        <v>18.128057999999999</v>
      </c>
      <c r="EQ64" s="35">
        <f>MACD!EQ64-시그널!EQ64</f>
        <v>4.3103914303375696E-6</v>
      </c>
      <c r="ER64" s="28">
        <f>외인!ER64/10000</f>
        <v>1.3691530000000001</v>
      </c>
      <c r="ES64" s="35">
        <f>MACD!ES64-시그널!ES64</f>
        <v>-6.988335357973796E-4</v>
      </c>
      <c r="ET64" s="28">
        <f>외인!ET64/10000</f>
        <v>12.730580999999999</v>
      </c>
      <c r="EU64" s="35">
        <f>MACD!EU64-시그널!EU64</f>
        <v>9.196993943802657E-5</v>
      </c>
      <c r="EV64" s="28">
        <f>외인!EV64/10000</f>
        <v>4.406917</v>
      </c>
      <c r="EW64" s="35">
        <f>MACD!EW64-시그널!EW64</f>
        <v>5.9674214886435562E-5</v>
      </c>
      <c r="EX64" s="28">
        <f>외인!EX64/10000</f>
        <v>5.5475690000000002</v>
      </c>
      <c r="EY64" s="35">
        <f>MACD!EY64-시그널!EY64</f>
        <v>-5.2041415353923061E-5</v>
      </c>
    </row>
    <row r="65" spans="1:155">
      <c r="A65" s="27">
        <f>외인!A65</f>
        <v>46126</v>
      </c>
      <c r="B65" s="28">
        <f>외인!B65/10000</f>
        <v>474.757228</v>
      </c>
      <c r="C65" s="35">
        <f>MACD!C65-시그널!C65</f>
        <v>3.0168973913993378E-4</v>
      </c>
      <c r="D65" s="28">
        <f>외인!D65/10000</f>
        <v>62.136507999999999</v>
      </c>
      <c r="E65" s="35">
        <f>MACD!E65-시그널!E65</f>
        <v>1.9373957244283864E-4</v>
      </c>
      <c r="F65" s="28">
        <f>외인!F65/10000</f>
        <v>200.75974500000001</v>
      </c>
      <c r="G65" s="35">
        <f>MACD!G65-시그널!G65</f>
        <v>3.324651926656161E-4</v>
      </c>
      <c r="H65" s="28">
        <f>외인!H65/10000</f>
        <v>29.640604999999997</v>
      </c>
      <c r="I65" s="35">
        <f>MACD!I65-시그널!I65</f>
        <v>-1.8632330779320283E-4</v>
      </c>
      <c r="J65" s="28">
        <f>외인!J65/10000</f>
        <v>4.1886140000000003</v>
      </c>
      <c r="K65" s="35">
        <f>MACD!K65-시그널!K65</f>
        <v>4.1756201816886042E-4</v>
      </c>
      <c r="L65" s="28">
        <f>외인!L65/10000</f>
        <v>27.335875000000001</v>
      </c>
      <c r="M65" s="35">
        <f>MACD!M65-시그널!M65</f>
        <v>-1.6833198772259433E-4</v>
      </c>
      <c r="N65" s="28">
        <f>외인!N65/10000</f>
        <v>22.858221</v>
      </c>
      <c r="O65" s="35">
        <f>MACD!O65-시그널!O65</f>
        <v>-8.5833005050499193E-5</v>
      </c>
      <c r="P65" s="28">
        <f>외인!P65/10000</f>
        <v>19.269193999999999</v>
      </c>
      <c r="Q65" s="35">
        <f>MACD!Q65-시그널!Q65</f>
        <v>1.8391767795717935E-5</v>
      </c>
      <c r="R65" s="28">
        <f>외인!R65/10000</f>
        <v>12.475322999999999</v>
      </c>
      <c r="S65" s="35">
        <f>MACD!S65-시그널!S65</f>
        <v>1.5727191430372166E-4</v>
      </c>
      <c r="T65" s="28">
        <f>외인!T65/10000</f>
        <v>0.8360479999999999</v>
      </c>
      <c r="U65" s="35">
        <f>MACD!U65-시그널!U65</f>
        <v>-1.6036039810157722E-4</v>
      </c>
      <c r="V65" s="28">
        <f>외인!V65/10000</f>
        <v>11.157946000000001</v>
      </c>
      <c r="W65" s="35">
        <f>MACD!W65-시그널!W65</f>
        <v>2.4224089803005203E-4</v>
      </c>
      <c r="X65" s="28">
        <f>외인!X65/10000</f>
        <v>210.081188</v>
      </c>
      <c r="Y65" s="35">
        <f>MACD!Y65-시그널!Y65</f>
        <v>6.3664851600797503E-4</v>
      </c>
      <c r="Z65" s="28">
        <f>외인!Z65/10000</f>
        <v>4.5447340000000001</v>
      </c>
      <c r="AA65" s="35">
        <f>MACD!AA65-시그널!AA65</f>
        <v>7.8498217691717306E-5</v>
      </c>
      <c r="AB65" s="28">
        <f>외인!AB65/10000</f>
        <v>20.898310000000002</v>
      </c>
      <c r="AC65" s="35">
        <f>MACD!AC65-시그널!AC65</f>
        <v>1.0773208952392758E-4</v>
      </c>
      <c r="AD65" s="28">
        <f>외인!AD65/10000</f>
        <v>1.9386349999999999</v>
      </c>
      <c r="AE65" s="35">
        <f>MACD!AE65-시그널!AE65</f>
        <v>3.8093505733565581E-4</v>
      </c>
      <c r="AF65" s="28">
        <f>외인!AF65/10000</f>
        <v>2.509004</v>
      </c>
      <c r="AG65" s="35">
        <f>MACD!AG65-시그널!AG65</f>
        <v>9.165767128354273E-5</v>
      </c>
      <c r="AH65" s="28">
        <f>외인!AH65/10000</f>
        <v>18.830684999999999</v>
      </c>
      <c r="AI65" s="35">
        <f>MACD!AI65-시그널!AI65</f>
        <v>7.0151824211573245E-5</v>
      </c>
      <c r="AJ65" s="28">
        <f>외인!AJ65/10000</f>
        <v>10.492769000000001</v>
      </c>
      <c r="AK65" s="35">
        <f>MACD!AK65-시그널!AK65</f>
        <v>1.0587647209906755E-4</v>
      </c>
      <c r="AL65" s="28">
        <f>외인!AL65/10000</f>
        <v>8.6195500000000003</v>
      </c>
      <c r="AM65" s="35">
        <f>MACD!AM65-시그널!AM65</f>
        <v>6.1584678722114832E-5</v>
      </c>
      <c r="AN65" s="28">
        <f>외인!AN65/10000</f>
        <v>16.141245000000001</v>
      </c>
      <c r="AO65" s="35">
        <f>MACD!AO65-시그널!AO65</f>
        <v>-1.2398377684785886E-4</v>
      </c>
      <c r="AP65" s="28">
        <f>외인!AP65/10000</f>
        <v>13.113871</v>
      </c>
      <c r="AQ65" s="35">
        <f>MACD!AQ65-시그널!AQ65</f>
        <v>7.0995423013227793E-5</v>
      </c>
      <c r="AR65" s="28">
        <f>외인!AR65/10000</f>
        <v>2.389202</v>
      </c>
      <c r="AS65" s="35">
        <f>MACD!AS65-시그널!AS65</f>
        <v>5.2804435712308542E-4</v>
      </c>
      <c r="AT65" s="28">
        <f>외인!AT65/10000</f>
        <v>7.8072100000000004</v>
      </c>
      <c r="AU65" s="35">
        <f>MACD!AU65-시그널!AU65</f>
        <v>2.6607637562312653E-4</v>
      </c>
      <c r="AV65" s="28">
        <f>외인!AV65/10000</f>
        <v>4.8728370000000005</v>
      </c>
      <c r="AW65" s="35">
        <f>MACD!AW65-시그널!AW65</f>
        <v>-2.8145056430343128E-5</v>
      </c>
      <c r="AX65" s="28">
        <f>외인!AX65/10000</f>
        <v>6.9852229999999995</v>
      </c>
      <c r="AY65" s="35">
        <f>MACD!AY65-시그널!AY65</f>
        <v>1.0903495576800037E-4</v>
      </c>
      <c r="AZ65" s="28">
        <f>외인!AZ65/10000</f>
        <v>225.00507599999997</v>
      </c>
      <c r="BA65" s="35">
        <f>MACD!BA65-시그널!BA65</f>
        <v>5.9532771179164525E-4</v>
      </c>
      <c r="BB65" s="28">
        <f>외인!BB65/10000</f>
        <v>10.261752</v>
      </c>
      <c r="BC65" s="35">
        <f>MACD!BC65-시그널!BC65</f>
        <v>1.3642393463574618E-5</v>
      </c>
      <c r="BD65" s="28">
        <f>외인!BD65/10000</f>
        <v>3.8473660000000005</v>
      </c>
      <c r="BE65" s="35">
        <f>MACD!BE65-시그널!BE65</f>
        <v>6.9822705766673385E-5</v>
      </c>
      <c r="BF65" s="28">
        <f>외인!BF65/10000</f>
        <v>0</v>
      </c>
      <c r="BG65" s="35" t="e">
        <f>MACD!BG65-시그널!BG65</f>
        <v>#DIV/0!</v>
      </c>
      <c r="BH65" s="28">
        <f>외인!BH65/10000</f>
        <v>9.3651910000000012</v>
      </c>
      <c r="BI65" s="35">
        <f>MACD!BI65-시그널!BI65</f>
        <v>-2.4728260515185444E-4</v>
      </c>
      <c r="BJ65" s="28">
        <f>외인!BJ65/10000</f>
        <v>11.950902000000001</v>
      </c>
      <c r="BK65" s="35">
        <f>MACD!BK65-시그널!BK65</f>
        <v>1.6200280777807488E-4</v>
      </c>
      <c r="BL65" s="28">
        <f>외인!BL65/10000</f>
        <v>5.0710239999999995</v>
      </c>
      <c r="BM65" s="35">
        <f>MACD!BM65-시그널!BM65</f>
        <v>-8.6787411455155014E-4</v>
      </c>
      <c r="BN65" s="28">
        <f>외인!BN65/10000</f>
        <v>4.6463919999999996</v>
      </c>
      <c r="BO65" s="35">
        <f>MACD!BO65-시그널!BO65</f>
        <v>2.2794746335013847E-4</v>
      </c>
      <c r="BP65" s="28">
        <f>외인!BP65/10000</f>
        <v>8.0481039999999986</v>
      </c>
      <c r="BQ65" s="35">
        <f>MACD!BQ65-시그널!BQ65</f>
        <v>1.7490801388695776E-4</v>
      </c>
      <c r="BR65" s="28">
        <f>외인!BR65/10000</f>
        <v>26.145506000000001</v>
      </c>
      <c r="BS65" s="35">
        <f>MACD!BS65-시그널!BS65</f>
        <v>2.0917677583253254E-4</v>
      </c>
      <c r="BT65" s="28">
        <f>외인!BT65/10000</f>
        <v>214.09269399999999</v>
      </c>
      <c r="BU65" s="35">
        <f>MACD!BU65-시그널!BU65</f>
        <v>6.3469173294527733E-4</v>
      </c>
      <c r="BV65" s="28">
        <f>외인!BV65/10000</f>
        <v>40.097377000000002</v>
      </c>
      <c r="BW65" s="35">
        <f>MACD!BW65-시그널!BW65</f>
        <v>4.5709904169939663E-5</v>
      </c>
      <c r="BX65" s="28">
        <f>외인!BX65/10000</f>
        <v>7.448353</v>
      </c>
      <c r="BY65" s="35">
        <f>MACD!BY65-시그널!BY65</f>
        <v>4.1450837600862541E-5</v>
      </c>
      <c r="BZ65" s="28">
        <f>외인!BZ65/10000</f>
        <v>24.760795999999999</v>
      </c>
      <c r="CA65" s="35">
        <f>MACD!CA65-시그널!CA65</f>
        <v>-5.4928774286482356E-5</v>
      </c>
      <c r="CB65" s="28">
        <f>외인!CB65/10000</f>
        <v>1.2377370000000001</v>
      </c>
      <c r="CC65" s="35">
        <f>MACD!CC65-시그널!CC65</f>
        <v>1.9264416253755075E-4</v>
      </c>
      <c r="CD65" s="28">
        <f>외인!CD65/10000</f>
        <v>2.8328759999999997</v>
      </c>
      <c r="CE65" s="35">
        <f>MACD!CE65-시그널!CE65</f>
        <v>6.2305186756205898E-5</v>
      </c>
      <c r="CF65" s="28">
        <f>외인!CF65/10000</f>
        <v>2.4946869999999999</v>
      </c>
      <c r="CG65" s="35">
        <f>MACD!CG65-시그널!CG65</f>
        <v>4.2374932592696734E-4</v>
      </c>
      <c r="CH65" s="28">
        <f>외인!CH65/10000</f>
        <v>6.8442030000000003</v>
      </c>
      <c r="CI65" s="35">
        <f>MACD!CI65-시그널!CI65</f>
        <v>-2.4483980864312247E-5</v>
      </c>
      <c r="CJ65" s="28">
        <f>외인!CJ65/10000</f>
        <v>36.699121000000005</v>
      </c>
      <c r="CK65" s="35">
        <f>MACD!CK65-시그널!CK65</f>
        <v>8.4609313263638367E-5</v>
      </c>
      <c r="CL65" s="28">
        <f>외인!CL65/10000</f>
        <v>23.832604</v>
      </c>
      <c r="CM65" s="35">
        <f>MACD!CM65-시그널!CM65</f>
        <v>1.2378876152041915E-4</v>
      </c>
      <c r="CN65" s="28">
        <f>외인!CN65/10000</f>
        <v>12.752886</v>
      </c>
      <c r="CO65" s="35">
        <f>MACD!CO65-시그널!CO65</f>
        <v>2.6359972475166232E-4</v>
      </c>
      <c r="CP65" s="28">
        <f>외인!CP65/10000</f>
        <v>10.320371000000002</v>
      </c>
      <c r="CQ65" s="35">
        <f>MACD!CQ65-시그널!CQ65</f>
        <v>1.6134916934546932E-5</v>
      </c>
      <c r="CR65" s="28">
        <f>외인!CR65/10000</f>
        <v>15.857251999999999</v>
      </c>
      <c r="CS65" s="35">
        <f>MACD!CS65-시그널!CS65</f>
        <v>1.2840205616495881E-4</v>
      </c>
      <c r="CT65" s="28">
        <f>외인!CT65/10000</f>
        <v>13.136242000000001</v>
      </c>
      <c r="CU65" s="35">
        <f>MACD!CU65-시그널!CU65</f>
        <v>1.1625840401858227E-4</v>
      </c>
      <c r="CV65" s="28">
        <f>외인!CV65/10000</f>
        <v>214.09269399999999</v>
      </c>
      <c r="CW65" s="35">
        <f>MACD!CW65-시그널!CW65</f>
        <v>6.3469173294527733E-4</v>
      </c>
      <c r="CX65" s="28">
        <f>외인!CX65/10000</f>
        <v>21.112634</v>
      </c>
      <c r="CY65" s="35">
        <f>MACD!CY65-시그널!CY65</f>
        <v>-3.0888306420505325E-4</v>
      </c>
      <c r="CZ65" s="28">
        <f>외인!CZ65/10000</f>
        <v>1.8136490000000001</v>
      </c>
      <c r="DA65" s="35">
        <f>MACD!DA65-시그널!DA65</f>
        <v>8.8029766494612295E-4</v>
      </c>
      <c r="DB65" s="28">
        <f>외인!DB65/10000</f>
        <v>3.8473660000000005</v>
      </c>
      <c r="DC65" s="35">
        <f>MACD!DC65-시그널!DC65</f>
        <v>6.9822705766673385E-5</v>
      </c>
      <c r="DD65" s="28">
        <f>외인!DD65/10000</f>
        <v>0.8360479999999999</v>
      </c>
      <c r="DE65" s="35">
        <f>MACD!DE65-시그널!DE65</f>
        <v>-1.6036039810157722E-4</v>
      </c>
      <c r="DF65" s="28">
        <f>외인!DF65/10000</f>
        <v>5.6122779999999999</v>
      </c>
      <c r="DG65" s="35">
        <f>MACD!DG65-시그널!DG65</f>
        <v>6.2405524571569908E-5</v>
      </c>
      <c r="DH65" s="28">
        <f>외인!DH65/10000</f>
        <v>2.0102310000000001</v>
      </c>
      <c r="DI65" s="35">
        <f>MACD!DI65-시그널!DI65</f>
        <v>-9.100702047391742E-7</v>
      </c>
      <c r="DJ65" s="28">
        <f>외인!DJ65/10000</f>
        <v>57.768631000000006</v>
      </c>
      <c r="DK65" s="35">
        <f>MACD!DK65-시그널!DK65</f>
        <v>8.4387386451293441E-6</v>
      </c>
      <c r="DL65" s="28">
        <f>외인!DL65/10000</f>
        <v>10.182753</v>
      </c>
      <c r="DM65" s="35">
        <f>MACD!DM65-시그널!DM65</f>
        <v>2.9013191639855513E-4</v>
      </c>
      <c r="DN65" s="28">
        <f>외인!DN65/10000</f>
        <v>214.09269399999999</v>
      </c>
      <c r="DO65" s="35">
        <f>MACD!DO65-시그널!DO65</f>
        <v>6.3469173294527733E-4</v>
      </c>
      <c r="DP65" s="28">
        <f>외인!DP65/10000</f>
        <v>7.8428960000000005</v>
      </c>
      <c r="DQ65" s="35">
        <f>MACD!DQ65-시그널!DQ65</f>
        <v>1.7187632652586977E-4</v>
      </c>
      <c r="DR65" s="28">
        <f>외인!DR65/10000</f>
        <v>4.3183920000000002</v>
      </c>
      <c r="DS65" s="35">
        <f>MACD!DS65-시그널!DS65</f>
        <v>2.9421616659474931E-4</v>
      </c>
      <c r="DT65" s="28">
        <f>외인!DT65/10000</f>
        <v>12.475322999999999</v>
      </c>
      <c r="DU65" s="35">
        <f>MACD!DU65-시그널!DU65</f>
        <v>1.5727191430372166E-4</v>
      </c>
      <c r="DV65" s="28">
        <f>외인!DV65/10000</f>
        <v>3.3542209999999999</v>
      </c>
      <c r="DW65" s="35">
        <f>MACD!DW65-시그널!DW65</f>
        <v>3.7409363619684893E-5</v>
      </c>
      <c r="DX65" s="28">
        <f>외인!DX65/10000</f>
        <v>11.157946000000001</v>
      </c>
      <c r="DY65" s="35">
        <f>MACD!DY65-시그널!DY65</f>
        <v>2.4224089803005203E-4</v>
      </c>
      <c r="DZ65" s="28">
        <f>외인!DZ65/10000</f>
        <v>0.8810309999999999</v>
      </c>
      <c r="EA65" s="35">
        <f>MACD!EA65-시그널!EA65</f>
        <v>5.1784095490685659E-4</v>
      </c>
      <c r="EB65" s="28">
        <f>외인!EB65/10000</f>
        <v>1.2352319999999999</v>
      </c>
      <c r="EC65" s="35">
        <f>MACD!EC65-시그널!EC65</f>
        <v>2.4636028269890795E-4</v>
      </c>
      <c r="ED65" s="28">
        <f>외인!ED65/10000</f>
        <v>1.0400040000000002</v>
      </c>
      <c r="EE65" s="35">
        <f>MACD!EE65-시그널!EE65</f>
        <v>3.5514694517239405E-4</v>
      </c>
      <c r="EF65" s="28">
        <f>외인!EF65/10000</f>
        <v>23.656711999999999</v>
      </c>
      <c r="EG65" s="35">
        <f>MACD!EG65-시그널!EG65</f>
        <v>5.4181559942420869E-5</v>
      </c>
      <c r="EH65" s="28">
        <f>외인!EH65/10000</f>
        <v>19.400403000000001</v>
      </c>
      <c r="EI65" s="35">
        <f>MACD!EI65-시그널!EI65</f>
        <v>3.8287821428357023E-4</v>
      </c>
      <c r="EJ65" s="28">
        <f>외인!EJ65/10000</f>
        <v>9.8700479999999988</v>
      </c>
      <c r="EK65" s="35">
        <f>MACD!EK65-시그널!EK65</f>
        <v>-6.044633793607452E-5</v>
      </c>
      <c r="EL65" s="28">
        <f>외인!EL65/10000</f>
        <v>3.0823299999999998</v>
      </c>
      <c r="EM65" s="35">
        <f>MACD!EM65-시그널!EM65</f>
        <v>2.7557280214500685E-5</v>
      </c>
      <c r="EN65" s="28">
        <f>외인!EN65/10000</f>
        <v>4.3183920000000002</v>
      </c>
      <c r="EO65" s="35">
        <f>MACD!EO65-시그널!EO65</f>
        <v>2.9421616659474931E-4</v>
      </c>
      <c r="EP65" s="28">
        <f>외인!EP65/10000</f>
        <v>18.214235000000002</v>
      </c>
      <c r="EQ65" s="35">
        <f>MACD!EQ65-시그널!EQ65</f>
        <v>-2.1153718178502381E-4</v>
      </c>
      <c r="ER65" s="28">
        <f>외인!ER65/10000</f>
        <v>1.4250659999999999</v>
      </c>
      <c r="ES65" s="35">
        <f>MACD!ES65-시그널!ES65</f>
        <v>-8.5332344618447762E-4</v>
      </c>
      <c r="ET65" s="28">
        <f>외인!ET65/10000</f>
        <v>13.113871</v>
      </c>
      <c r="EU65" s="35">
        <f>MACD!EU65-시그널!EU65</f>
        <v>7.0995423013227793E-5</v>
      </c>
      <c r="EV65" s="28">
        <f>외인!EV65/10000</f>
        <v>4.5447340000000001</v>
      </c>
      <c r="EW65" s="35">
        <f>MACD!EW65-시그널!EW65</f>
        <v>7.8498217691717306E-5</v>
      </c>
      <c r="EX65" s="28">
        <f>외인!EX65/10000</f>
        <v>5.7756370000000006</v>
      </c>
      <c r="EY65" s="35">
        <f>MACD!EY65-시그널!EY65</f>
        <v>-3.9287337410063639E-5</v>
      </c>
    </row>
    <row r="66" spans="1:155">
      <c r="A66" s="27">
        <f>외인!A66</f>
        <v>46127</v>
      </c>
      <c r="B66" s="28">
        <f>외인!B66/10000</f>
        <v>484.56698099999994</v>
      </c>
      <c r="C66" s="35">
        <f>MACD!C66-시그널!C66</f>
        <v>2.088856099524365E-4</v>
      </c>
      <c r="D66" s="28">
        <f>외인!D66/10000</f>
        <v>63.890220999999997</v>
      </c>
      <c r="E66" s="35">
        <f>MACD!E66-시그널!E66</f>
        <v>1.6592593743471333E-4</v>
      </c>
      <c r="F66" s="28">
        <f>외인!F66/10000</f>
        <v>204.870047</v>
      </c>
      <c r="G66" s="35">
        <f>MACD!G66-시그널!G66</f>
        <v>2.5863729517903783E-4</v>
      </c>
      <c r="H66" s="28">
        <f>외인!H66/10000</f>
        <v>30.178289000000003</v>
      </c>
      <c r="I66" s="35">
        <f>MACD!I66-시그널!I66</f>
        <v>-3.1595134264680641E-4</v>
      </c>
      <c r="J66" s="28">
        <f>외인!J66/10000</f>
        <v>4.3191550000000003</v>
      </c>
      <c r="K66" s="35">
        <f>MACD!K66-시그널!K66</f>
        <v>5.5242293880648926E-4</v>
      </c>
      <c r="L66" s="28">
        <f>외인!L66/10000</f>
        <v>27.803165000000003</v>
      </c>
      <c r="M66" s="35">
        <f>MACD!M66-시그널!M66</f>
        <v>-3.0583261608617998E-4</v>
      </c>
      <c r="N66" s="28">
        <f>외인!N66/10000</f>
        <v>23.395198999999998</v>
      </c>
      <c r="O66" s="35">
        <f>MACD!O66-시그널!O66</f>
        <v>-1.1225710657658636E-4</v>
      </c>
      <c r="P66" s="28">
        <f>외인!P66/10000</f>
        <v>20.152987</v>
      </c>
      <c r="Q66" s="35">
        <f>MACD!Q66-시그널!Q66</f>
        <v>4.8333464258813318E-5</v>
      </c>
      <c r="R66" s="28">
        <f>외인!R66/10000</f>
        <v>13.110215</v>
      </c>
      <c r="S66" s="35">
        <f>MACD!S66-시그널!S66</f>
        <v>2.1926999333773928E-4</v>
      </c>
      <c r="T66" s="28">
        <f>외인!T66/10000</f>
        <v>0.83800799999999998</v>
      </c>
      <c r="U66" s="35">
        <f>MACD!U66-시그널!U66</f>
        <v>-2.1527767691524119E-4</v>
      </c>
      <c r="V66" s="28">
        <f>외인!V66/10000</f>
        <v>11.380360000000001</v>
      </c>
      <c r="W66" s="35">
        <f>MACD!W66-시그널!W66</f>
        <v>1.6059561962301048E-4</v>
      </c>
      <c r="X66" s="28">
        <f>외인!X66/10000</f>
        <v>215.34209900000002</v>
      </c>
      <c r="Y66" s="35">
        <f>MACD!Y66-시그널!Y66</f>
        <v>4.6070643945272959E-4</v>
      </c>
      <c r="Z66" s="28">
        <f>외인!Z66/10000</f>
        <v>4.4843339999999996</v>
      </c>
      <c r="AA66" s="35">
        <f>MACD!AA66-시그널!AA66</f>
        <v>7.1314363895890365E-5</v>
      </c>
      <c r="AB66" s="28">
        <f>외인!AB66/10000</f>
        <v>21.116153000000001</v>
      </c>
      <c r="AC66" s="35">
        <f>MACD!AC66-시그널!AC66</f>
        <v>9.0327235427566444E-5</v>
      </c>
      <c r="AD66" s="28">
        <f>외인!AD66/10000</f>
        <v>1.962852</v>
      </c>
      <c r="AE66" s="35">
        <f>MACD!AE66-시그널!AE66</f>
        <v>2.4872903287295425E-4</v>
      </c>
      <c r="AF66" s="28">
        <f>외인!AF66/10000</f>
        <v>2.5254050000000001</v>
      </c>
      <c r="AG66" s="35">
        <f>MACD!AG66-시그널!AG66</f>
        <v>-2.0984526167296244E-5</v>
      </c>
      <c r="AH66" s="28">
        <f>외인!AH66/10000</f>
        <v>18.919982999999998</v>
      </c>
      <c r="AI66" s="35">
        <f>MACD!AI66-시그널!AI66</f>
        <v>4.729193244318357E-5</v>
      </c>
      <c r="AJ66" s="28">
        <f>외인!AJ66/10000</f>
        <v>10.784399000000001</v>
      </c>
      <c r="AK66" s="35">
        <f>MACD!AK66-시그널!AK66</f>
        <v>1.2557764218208426E-4</v>
      </c>
      <c r="AL66" s="28">
        <f>외인!AL66/10000</f>
        <v>8.7324760000000001</v>
      </c>
      <c r="AM66" s="35">
        <f>MACD!AM66-시그널!AM66</f>
        <v>3.2611464637193131E-5</v>
      </c>
      <c r="AN66" s="28">
        <f>외인!AN66/10000</f>
        <v>16.570767</v>
      </c>
      <c r="AO66" s="35">
        <f>MACD!AO66-시그널!AO66</f>
        <v>-1.5484676171602764E-4</v>
      </c>
      <c r="AP66" s="28">
        <f>외인!AP66/10000</f>
        <v>13.459810000000001</v>
      </c>
      <c r="AQ66" s="35">
        <f>MACD!AQ66-시그널!AQ66</f>
        <v>1.7812159177824362E-5</v>
      </c>
      <c r="AR66" s="28">
        <f>외인!AR66/10000</f>
        <v>2.4146419999999997</v>
      </c>
      <c r="AS66" s="35">
        <f>MACD!AS66-시그널!AS66</f>
        <v>4.713641833024013E-4</v>
      </c>
      <c r="AT66" s="28">
        <f>외인!AT66/10000</f>
        <v>7.8928270000000005</v>
      </c>
      <c r="AU66" s="35">
        <f>MACD!AU66-시그널!AU66</f>
        <v>2.7800684844090078E-4</v>
      </c>
      <c r="AV66" s="28">
        <f>외인!AV66/10000</f>
        <v>4.9362029999999999</v>
      </c>
      <c r="AW66" s="35">
        <f>MACD!AW66-시그널!AW66</f>
        <v>-7.3325396231019736E-5</v>
      </c>
      <c r="AX66" s="28">
        <f>외인!AX66/10000</f>
        <v>7.3160270000000001</v>
      </c>
      <c r="AY66" s="35">
        <f>MACD!AY66-시그널!AY66</f>
        <v>-5.400051378508518E-5</v>
      </c>
      <c r="AZ66" s="28">
        <f>외인!AZ66/10000</f>
        <v>230.87517200000002</v>
      </c>
      <c r="BA66" s="35">
        <f>MACD!BA66-시그널!BA66</f>
        <v>4.2615532154738518E-4</v>
      </c>
      <c r="BB66" s="28">
        <f>외인!BB66/10000</f>
        <v>10.444336</v>
      </c>
      <c r="BC66" s="35">
        <f>MACD!BC66-시그널!BC66</f>
        <v>1.4328360987175701E-5</v>
      </c>
      <c r="BD66" s="28">
        <f>외인!BD66/10000</f>
        <v>3.8739349999999999</v>
      </c>
      <c r="BE66" s="35">
        <f>MACD!BE66-시그널!BE66</f>
        <v>-1.7157437093354199E-5</v>
      </c>
      <c r="BF66" s="28">
        <f>외인!BF66/10000</f>
        <v>0</v>
      </c>
      <c r="BG66" s="35" t="e">
        <f>MACD!BG66-시그널!BG66</f>
        <v>#DIV/0!</v>
      </c>
      <c r="BH66" s="28">
        <f>외인!BH66/10000</f>
        <v>9.4237169999999999</v>
      </c>
      <c r="BI66" s="35">
        <f>MACD!BI66-시그널!BI66</f>
        <v>-3.1700299570615851E-4</v>
      </c>
      <c r="BJ66" s="28">
        <f>외인!BJ66/10000</f>
        <v>12.319951</v>
      </c>
      <c r="BK66" s="35">
        <f>MACD!BK66-시그널!BK66</f>
        <v>7.4483999752105021E-5</v>
      </c>
      <c r="BL66" s="28">
        <f>외인!BL66/10000</f>
        <v>5.0791240000000002</v>
      </c>
      <c r="BM66" s="35">
        <f>MACD!BM66-시그널!BM66</f>
        <v>-1.0851853424085267E-4</v>
      </c>
      <c r="BN66" s="28">
        <f>외인!BN66/10000</f>
        <v>4.7043910000000002</v>
      </c>
      <c r="BO66" s="35">
        <f>MACD!BO66-시그널!BO66</f>
        <v>1.1677724454753813E-4</v>
      </c>
      <c r="BP66" s="28">
        <f>외인!BP66/10000</f>
        <v>8.3857900000000001</v>
      </c>
      <c r="BQ66" s="35">
        <f>MACD!BQ66-시그널!BQ66</f>
        <v>4.3838687837985174E-5</v>
      </c>
      <c r="BR66" s="28">
        <f>외인!BR66/10000</f>
        <v>26.868029999999997</v>
      </c>
      <c r="BS66" s="35">
        <f>MACD!BS66-시그널!BS66</f>
        <v>1.9047483446487715E-4</v>
      </c>
      <c r="BT66" s="28">
        <f>외인!BT66/10000</f>
        <v>219.418587</v>
      </c>
      <c r="BU66" s="35">
        <f>MACD!BU66-시그널!BU66</f>
        <v>4.6380860708506236E-4</v>
      </c>
      <c r="BV66" s="28">
        <f>외인!BV66/10000</f>
        <v>40.442910999999995</v>
      </c>
      <c r="BW66" s="35">
        <f>MACD!BW66-시그널!BW66</f>
        <v>-6.1698973112803558E-5</v>
      </c>
      <c r="BX66" s="28">
        <f>외인!BX66/10000</f>
        <v>7.4987110000000001</v>
      </c>
      <c r="BY66" s="35">
        <f>MACD!BY66-시그널!BY66</f>
        <v>-4.064907940850299E-5</v>
      </c>
      <c r="BZ66" s="28">
        <f>외인!BZ66/10000</f>
        <v>25.303242999999998</v>
      </c>
      <c r="CA66" s="35">
        <f>MACD!CA66-시그널!CA66</f>
        <v>-8.6247481579070692E-5</v>
      </c>
      <c r="CB66" s="28">
        <f>외인!CB66/10000</f>
        <v>1.2518049999999998</v>
      </c>
      <c r="CC66" s="35">
        <f>MACD!CC66-시그널!CC66</f>
        <v>2.9291895197508446E-4</v>
      </c>
      <c r="CD66" s="28">
        <f>외인!CD66/10000</f>
        <v>2.8954869999999997</v>
      </c>
      <c r="CE66" s="35">
        <f>MACD!CE66-시그널!CE66</f>
        <v>5.2325342471561077E-5</v>
      </c>
      <c r="CF66" s="28">
        <f>외인!CF66/10000</f>
        <v>2.518821</v>
      </c>
      <c r="CG66" s="35">
        <f>MACD!CG66-시그널!CG66</f>
        <v>3.8458805709021921E-4</v>
      </c>
      <c r="CH66" s="28">
        <f>외인!CH66/10000</f>
        <v>6.9341470000000003</v>
      </c>
      <c r="CI66" s="35">
        <f>MACD!CI66-시그널!CI66</f>
        <v>-4.1862132958733961E-5</v>
      </c>
      <c r="CJ66" s="28">
        <f>외인!CJ66/10000</f>
        <v>38.228997</v>
      </c>
      <c r="CK66" s="35">
        <f>MACD!CK66-시그널!CK66</f>
        <v>1.4278757758508156E-4</v>
      </c>
      <c r="CL66" s="28">
        <f>외인!CL66/10000</f>
        <v>24.049474</v>
      </c>
      <c r="CM66" s="35">
        <f>MACD!CM66-시그널!CM66</f>
        <v>1.1521351019058776E-4</v>
      </c>
      <c r="CN66" s="28">
        <f>외인!CN66/10000</f>
        <v>12.556789999999999</v>
      </c>
      <c r="CO66" s="35">
        <f>MACD!CO66-시그널!CO66</f>
        <v>1.327816447650178E-4</v>
      </c>
      <c r="CP66" s="28">
        <f>외인!CP66/10000</f>
        <v>10.501837</v>
      </c>
      <c r="CQ66" s="35">
        <f>MACD!CQ66-시그널!CQ66</f>
        <v>1.6281318807813972E-5</v>
      </c>
      <c r="CR66" s="28">
        <f>외인!CR66/10000</f>
        <v>16.503982000000001</v>
      </c>
      <c r="CS66" s="35">
        <f>MACD!CS66-시그널!CS66</f>
        <v>1.7586392297462412E-4</v>
      </c>
      <c r="CT66" s="28">
        <f>외인!CT66/10000</f>
        <v>13.595223000000001</v>
      </c>
      <c r="CU66" s="35">
        <f>MACD!CU66-시그널!CU66</f>
        <v>-3.146673550419478E-5</v>
      </c>
      <c r="CV66" s="28">
        <f>외인!CV66/10000</f>
        <v>219.418587</v>
      </c>
      <c r="CW66" s="35">
        <f>MACD!CW66-시그널!CW66</f>
        <v>4.6380860708506236E-4</v>
      </c>
      <c r="CX66" s="28">
        <f>외인!CX66/10000</f>
        <v>21.442055</v>
      </c>
      <c r="CY66" s="35">
        <f>MACD!CY66-시그널!CY66</f>
        <v>-4.0050673524686688E-4</v>
      </c>
      <c r="CZ66" s="28">
        <f>외인!CZ66/10000</f>
        <v>1.8691080000000002</v>
      </c>
      <c r="DA66" s="35">
        <f>MACD!DA66-시그널!DA66</f>
        <v>8.4064820022572255E-4</v>
      </c>
      <c r="DB66" s="28">
        <f>외인!DB66/10000</f>
        <v>3.8739349999999999</v>
      </c>
      <c r="DC66" s="35">
        <f>MACD!DC66-시그널!DC66</f>
        <v>-1.7157437093354199E-5</v>
      </c>
      <c r="DD66" s="28">
        <f>외인!DD66/10000</f>
        <v>0.83800799999999998</v>
      </c>
      <c r="DE66" s="35">
        <f>MACD!DE66-시그널!DE66</f>
        <v>-2.1527767691524119E-4</v>
      </c>
      <c r="DF66" s="28">
        <f>외인!DF66/10000</f>
        <v>5.6409720000000005</v>
      </c>
      <c r="DG66" s="35">
        <f>MACD!DG66-시그널!DG66</f>
        <v>-3.5558002248034076E-5</v>
      </c>
      <c r="DH66" s="28">
        <f>외인!DH66/10000</f>
        <v>2.0693169999999999</v>
      </c>
      <c r="DI66" s="35">
        <f>MACD!DI66-시그널!DI66</f>
        <v>-6.7352786046342723E-6</v>
      </c>
      <c r="DJ66" s="28">
        <f>외인!DJ66/10000</f>
        <v>58.767299999999999</v>
      </c>
      <c r="DK66" s="35">
        <f>MACD!DK66-시그널!DK66</f>
        <v>-4.1722945987667247E-5</v>
      </c>
      <c r="DL66" s="28">
        <f>외인!DL66/10000</f>
        <v>9.9958190000000009</v>
      </c>
      <c r="DM66" s="35">
        <f>MACD!DM66-시그널!DM66</f>
        <v>1.3760811525326527E-4</v>
      </c>
      <c r="DN66" s="28">
        <f>외인!DN66/10000</f>
        <v>219.418587</v>
      </c>
      <c r="DO66" s="35">
        <f>MACD!DO66-시그널!DO66</f>
        <v>4.6380860708506236E-4</v>
      </c>
      <c r="DP66" s="28">
        <f>외인!DP66/10000</f>
        <v>8.2387080000000008</v>
      </c>
      <c r="DQ66" s="35">
        <f>MACD!DQ66-시그널!DQ66</f>
        <v>2.848135561330145E-4</v>
      </c>
      <c r="DR66" s="28">
        <f>외인!DR66/10000</f>
        <v>4.4616319999999998</v>
      </c>
      <c r="DS66" s="35">
        <f>MACD!DS66-시그널!DS66</f>
        <v>4.3720029438906196E-4</v>
      </c>
      <c r="DT66" s="28">
        <f>외인!DT66/10000</f>
        <v>13.110215</v>
      </c>
      <c r="DU66" s="35">
        <f>MACD!DU66-시그널!DU66</f>
        <v>2.1926999333773928E-4</v>
      </c>
      <c r="DV66" s="28">
        <f>외인!DV66/10000</f>
        <v>3.3665480000000003</v>
      </c>
      <c r="DW66" s="35">
        <f>MACD!DW66-시그널!DW66</f>
        <v>3.2211505973999549E-5</v>
      </c>
      <c r="DX66" s="28">
        <f>외인!DX66/10000</f>
        <v>11.380360000000001</v>
      </c>
      <c r="DY66" s="35">
        <f>MACD!DY66-시그널!DY66</f>
        <v>1.6059561962301048E-4</v>
      </c>
      <c r="DZ66" s="28">
        <f>외인!DZ66/10000</f>
        <v>0.88867600000000002</v>
      </c>
      <c r="EA66" s="35">
        <f>MACD!EA66-시그널!EA66</f>
        <v>3.6333020790665872E-4</v>
      </c>
      <c r="EB66" s="28">
        <f>외인!EB66/10000</f>
        <v>1.25301</v>
      </c>
      <c r="EC66" s="35">
        <f>MACD!EC66-시그널!EC66</f>
        <v>1.9959483659121903E-4</v>
      </c>
      <c r="ED66" s="28">
        <f>외인!ED66/10000</f>
        <v>1.0511030000000001</v>
      </c>
      <c r="EE66" s="35">
        <f>MACD!EE66-시그널!EE66</f>
        <v>2.5704351641694608E-4</v>
      </c>
      <c r="EF66" s="28">
        <f>외인!EF66/10000</f>
        <v>24.620165</v>
      </c>
      <c r="EG66" s="35">
        <f>MACD!EG66-시그널!EG66</f>
        <v>9.8519686005728118E-5</v>
      </c>
      <c r="EH66" s="28">
        <f>외인!EH66/10000</f>
        <v>19.961406</v>
      </c>
      <c r="EI66" s="35">
        <f>MACD!EI66-시그널!EI66</f>
        <v>3.4900148530139915E-4</v>
      </c>
      <c r="EJ66" s="28">
        <f>외인!EJ66/10000</f>
        <v>10.098852000000001</v>
      </c>
      <c r="EK66" s="35">
        <f>MACD!EK66-시그널!EK66</f>
        <v>2.1035608559243448E-5</v>
      </c>
      <c r="EL66" s="28">
        <f>외인!EL66/10000</f>
        <v>3.1454240000000002</v>
      </c>
      <c r="EM66" s="35">
        <f>MACD!EM66-시그널!EM66</f>
        <v>1.8235856626696895E-5</v>
      </c>
      <c r="EN66" s="28">
        <f>외인!EN66/10000</f>
        <v>4.4616319999999998</v>
      </c>
      <c r="EO66" s="35">
        <f>MACD!EO66-시그널!EO66</f>
        <v>4.3720029438906196E-4</v>
      </c>
      <c r="EP66" s="28">
        <f>외인!EP66/10000</f>
        <v>17.982445999999999</v>
      </c>
      <c r="EQ66" s="35">
        <f>MACD!EQ66-시그널!EQ66</f>
        <v>-4.1787070214697542E-4</v>
      </c>
      <c r="ER66" s="28">
        <f>외인!ER66/10000</f>
        <v>1.429951</v>
      </c>
      <c r="ES66" s="35">
        <f>MACD!ES66-시그널!ES66</f>
        <v>-1.14460761859358E-3</v>
      </c>
      <c r="ET66" s="28">
        <f>외인!ET66/10000</f>
        <v>13.459810000000001</v>
      </c>
      <c r="EU66" s="35">
        <f>MACD!EU66-시그널!EU66</f>
        <v>1.7812159177824362E-5</v>
      </c>
      <c r="EV66" s="28">
        <f>외인!EV66/10000</f>
        <v>4.4843339999999996</v>
      </c>
      <c r="EW66" s="35">
        <f>MACD!EW66-시그널!EW66</f>
        <v>7.1314363895890365E-5</v>
      </c>
      <c r="EX66" s="28">
        <f>외인!EX66/10000</f>
        <v>6.0175019999999995</v>
      </c>
      <c r="EY66" s="35">
        <f>MACD!EY66-시그널!EY66</f>
        <v>-3.3938954520711074E-5</v>
      </c>
    </row>
    <row r="67" spans="1:155">
      <c r="A67" s="27">
        <f>외인!A67</f>
        <v>46128</v>
      </c>
      <c r="B67" s="28">
        <f>외인!B67/10000</f>
        <v>495.199974</v>
      </c>
      <c r="C67" s="35">
        <f>MACD!C67-시그널!C67</f>
        <v>1.6413470427799798E-4</v>
      </c>
      <c r="D67" s="28">
        <f>외인!D67/10000</f>
        <v>64.503838000000002</v>
      </c>
      <c r="E67" s="35">
        <f>MACD!E67-시그널!E67</f>
        <v>2.1107770892606352E-4</v>
      </c>
      <c r="F67" s="28">
        <f>외인!F67/10000</f>
        <v>210.035</v>
      </c>
      <c r="G67" s="35">
        <f>MACD!G67-시그널!G67</f>
        <v>2.4233301318780736E-4</v>
      </c>
      <c r="H67" s="28">
        <f>외인!H67/10000</f>
        <v>30.771837999999999</v>
      </c>
      <c r="I67" s="35">
        <f>MACD!I67-시그널!I67</f>
        <v>-3.7164035772051989E-4</v>
      </c>
      <c r="J67" s="28">
        <f>외인!J67/10000</f>
        <v>4.3724370000000006</v>
      </c>
      <c r="K67" s="35">
        <f>MACD!K67-시그널!K67</f>
        <v>5.3599524357264333E-4</v>
      </c>
      <c r="L67" s="28">
        <f>외인!L67/10000</f>
        <v>28.349303999999997</v>
      </c>
      <c r="M67" s="35">
        <f>MACD!M67-시그널!M67</f>
        <v>-3.7984877295776188E-4</v>
      </c>
      <c r="N67" s="28">
        <f>외인!N67/10000</f>
        <v>24.330029</v>
      </c>
      <c r="O67" s="35">
        <f>MACD!O67-시그널!O67</f>
        <v>-3.9509493084776098E-5</v>
      </c>
      <c r="P67" s="28">
        <f>외인!P67/10000</f>
        <v>20.339469000000001</v>
      </c>
      <c r="Q67" s="35">
        <f>MACD!Q67-시그널!Q67</f>
        <v>7.8074994796060765E-5</v>
      </c>
      <c r="R67" s="28">
        <f>외인!R67/10000</f>
        <v>13.591811999999999</v>
      </c>
      <c r="S67" s="35">
        <f>MACD!S67-시그널!S67</f>
        <v>3.0309115356589293E-4</v>
      </c>
      <c r="T67" s="28">
        <f>외인!T67/10000</f>
        <v>0.847993</v>
      </c>
      <c r="U67" s="35">
        <f>MACD!U67-시그널!U67</f>
        <v>-2.0320959412328246E-4</v>
      </c>
      <c r="V67" s="28">
        <f>외인!V67/10000</f>
        <v>11.620538</v>
      </c>
      <c r="W67" s="35">
        <f>MACD!W67-시그널!W67</f>
        <v>2.2216548176991994E-4</v>
      </c>
      <c r="X67" s="28">
        <f>외인!X67/10000</f>
        <v>220.669613</v>
      </c>
      <c r="Y67" s="35">
        <f>MACD!Y67-시그널!Y67</f>
        <v>3.5850814058858472E-4</v>
      </c>
      <c r="Z67" s="28">
        <f>외인!Z67/10000</f>
        <v>4.5511400000000002</v>
      </c>
      <c r="AA67" s="35">
        <f>MACD!AA67-시그널!AA67</f>
        <v>9.1039590307927845E-5</v>
      </c>
      <c r="AB67" s="28">
        <f>외인!AB67/10000</f>
        <v>21.395282999999999</v>
      </c>
      <c r="AC67" s="35">
        <f>MACD!AC67-시그널!AC67</f>
        <v>8.5119778951429545E-5</v>
      </c>
      <c r="AD67" s="28">
        <f>외인!AD67/10000</f>
        <v>2.0033979999999998</v>
      </c>
      <c r="AE67" s="35">
        <f>MACD!AE67-시그널!AE67</f>
        <v>2.2242710732347672E-4</v>
      </c>
      <c r="AF67" s="28">
        <f>외인!AF67/10000</f>
        <v>2.5522259999999997</v>
      </c>
      <c r="AG67" s="35">
        <f>MACD!AG67-시그널!AG67</f>
        <v>-9.2772034393834107E-5</v>
      </c>
      <c r="AH67" s="28">
        <f>외인!AH67/10000</f>
        <v>19.418360999999997</v>
      </c>
      <c r="AI67" s="35">
        <f>MACD!AI67-시그널!AI67</f>
        <v>1.206818972080324E-4</v>
      </c>
      <c r="AJ67" s="28">
        <f>외인!AJ67/10000</f>
        <v>11.152023</v>
      </c>
      <c r="AK67" s="35">
        <f>MACD!AK67-시그널!AK67</f>
        <v>2.0076721359527707E-4</v>
      </c>
      <c r="AL67" s="28">
        <f>외인!AL67/10000</f>
        <v>8.9264020000000013</v>
      </c>
      <c r="AM67" s="35">
        <f>MACD!AM67-시그널!AM67</f>
        <v>-5.1124346255845875E-7</v>
      </c>
      <c r="AN67" s="28">
        <f>외인!AN67/10000</f>
        <v>17.358972000000001</v>
      </c>
      <c r="AO67" s="35">
        <f>MACD!AO67-시그널!AO67</f>
        <v>-3.1963972777401145E-5</v>
      </c>
      <c r="AP67" s="28">
        <f>외인!AP67/10000</f>
        <v>13.639896999999999</v>
      </c>
      <c r="AQ67" s="35">
        <f>MACD!AQ67-시그널!AQ67</f>
        <v>-2.9676556024037026E-5</v>
      </c>
      <c r="AR67" s="28">
        <f>외인!AR67/10000</f>
        <v>2.4683839999999999</v>
      </c>
      <c r="AS67" s="35">
        <f>MACD!AS67-시그널!AS67</f>
        <v>5.6556829227398238E-4</v>
      </c>
      <c r="AT67" s="28">
        <f>외인!AT67/10000</f>
        <v>8.1381969999999999</v>
      </c>
      <c r="AU67" s="35">
        <f>MACD!AU67-시그널!AU67</f>
        <v>3.4625516881760368E-4</v>
      </c>
      <c r="AV67" s="28">
        <f>외인!AV67/10000</f>
        <v>5.0291949999999996</v>
      </c>
      <c r="AW67" s="35">
        <f>MACD!AW67-시그널!AW67</f>
        <v>-5.7696931831506526E-5</v>
      </c>
      <c r="AX67" s="28">
        <f>외인!AX67/10000</f>
        <v>7.3091899999999992</v>
      </c>
      <c r="AY67" s="35">
        <f>MACD!AY67-시그널!AY67</f>
        <v>-2.7382955454510413E-4</v>
      </c>
      <c r="AZ67" s="28">
        <f>외인!AZ67/10000</f>
        <v>236.64066200000002</v>
      </c>
      <c r="BA67" s="35">
        <f>MACD!BA67-시그널!BA67</f>
        <v>3.2793349795154857E-4</v>
      </c>
      <c r="BB67" s="28">
        <f>외인!BB67/10000</f>
        <v>10.517028999999999</v>
      </c>
      <c r="BC67" s="35">
        <f>MACD!BC67-시그널!BC67</f>
        <v>3.4277776238104946E-5</v>
      </c>
      <c r="BD67" s="28">
        <f>외인!BD67/10000</f>
        <v>4.0133800000000006</v>
      </c>
      <c r="BE67" s="35">
        <f>MACD!BE67-시그널!BE67</f>
        <v>-4.1509942312563169E-6</v>
      </c>
      <c r="BF67" s="28">
        <f>외인!BF67/10000</f>
        <v>0</v>
      </c>
      <c r="BG67" s="35" t="e">
        <f>MACD!BG67-시그널!BG67</f>
        <v>#DIV/0!</v>
      </c>
      <c r="BH67" s="28">
        <f>외인!BH67/10000</f>
        <v>9.5870289999999994</v>
      </c>
      <c r="BI67" s="35">
        <f>MACD!BI67-시그널!BI67</f>
        <v>-3.3476073585608199E-4</v>
      </c>
      <c r="BJ67" s="28">
        <f>외인!BJ67/10000</f>
        <v>12.640522000000001</v>
      </c>
      <c r="BK67" s="35">
        <f>MACD!BK67-시그널!BK67</f>
        <v>5.0293144696894496E-5</v>
      </c>
      <c r="BL67" s="28">
        <f>외인!BL67/10000</f>
        <v>5.172078</v>
      </c>
      <c r="BM67" s="35">
        <f>MACD!BM67-시그널!BM67</f>
        <v>4.3227453010048463E-4</v>
      </c>
      <c r="BN67" s="28">
        <f>외인!BN67/10000</f>
        <v>4.7348210000000002</v>
      </c>
      <c r="BO67" s="35">
        <f>MACD!BO67-시그널!BO67</f>
        <v>-1.4056034856224815E-5</v>
      </c>
      <c r="BP67" s="28">
        <f>외인!BP67/10000</f>
        <v>8.3352130000000013</v>
      </c>
      <c r="BQ67" s="35">
        <f>MACD!BQ67-시그널!BQ67</f>
        <v>-1.6826293557940569E-4</v>
      </c>
      <c r="BR67" s="28">
        <f>외인!BR67/10000</f>
        <v>27.545745</v>
      </c>
      <c r="BS67" s="35">
        <f>MACD!BS67-시그널!BS67</f>
        <v>2.5546156600373879E-4</v>
      </c>
      <c r="BT67" s="28">
        <f>외인!BT67/10000</f>
        <v>224.81580899999997</v>
      </c>
      <c r="BU67" s="35">
        <f>MACD!BU67-시그널!BU67</f>
        <v>3.6395767405812717E-4</v>
      </c>
      <c r="BV67" s="28">
        <f>외인!BV67/10000</f>
        <v>40.942428</v>
      </c>
      <c r="BW67" s="35">
        <f>MACD!BW67-시그널!BW67</f>
        <v>-1.3071005762317633E-4</v>
      </c>
      <c r="BX67" s="28">
        <f>외인!BX67/10000</f>
        <v>7.6431979999999999</v>
      </c>
      <c r="BY67" s="35">
        <f>MACD!BY67-시그널!BY67</f>
        <v>-5.7702462599160337E-5</v>
      </c>
      <c r="BZ67" s="28">
        <f>외인!BZ67/10000</f>
        <v>26.285373999999997</v>
      </c>
      <c r="CA67" s="35">
        <f>MACD!CA67-시그널!CA67</f>
        <v>-1.8313326576310318E-5</v>
      </c>
      <c r="CB67" s="28">
        <f>외인!CB67/10000</f>
        <v>1.273279</v>
      </c>
      <c r="CC67" s="35">
        <f>MACD!CC67-시그널!CC67</f>
        <v>4.2237183693332901E-4</v>
      </c>
      <c r="CD67" s="28">
        <f>외인!CD67/10000</f>
        <v>2.9986069999999998</v>
      </c>
      <c r="CE67" s="35">
        <f>MACD!CE67-시그널!CE67</f>
        <v>1.3122039791078053E-4</v>
      </c>
      <c r="CF67" s="28">
        <f>외인!CF67/10000</f>
        <v>2.6672799999999999</v>
      </c>
      <c r="CG67" s="35">
        <f>MACD!CG67-시그널!CG67</f>
        <v>4.4110841030454496E-4</v>
      </c>
      <c r="CH67" s="28">
        <f>외인!CH67/10000</f>
        <v>7.0342410000000006</v>
      </c>
      <c r="CI67" s="35">
        <f>MACD!CI67-시그널!CI67</f>
        <v>-2.8213477037678696E-5</v>
      </c>
      <c r="CJ67" s="28">
        <f>외인!CJ67/10000</f>
        <v>38.514066</v>
      </c>
      <c r="CK67" s="35">
        <f>MACD!CK67-시그널!CK67</f>
        <v>1.9510477382391194E-4</v>
      </c>
      <c r="CL67" s="28">
        <f>외인!CL67/10000</f>
        <v>24.332875000000001</v>
      </c>
      <c r="CM67" s="35">
        <f>MACD!CM67-시그널!CM67</f>
        <v>1.0595009526950314E-4</v>
      </c>
      <c r="CN67" s="28">
        <f>외인!CN67/10000</f>
        <v>12.656801</v>
      </c>
      <c r="CO67" s="35">
        <f>MACD!CO67-시그널!CO67</f>
        <v>1.8971029000060334E-5</v>
      </c>
      <c r="CP67" s="28">
        <f>외인!CP67/10000</f>
        <v>10.575208</v>
      </c>
      <c r="CQ67" s="35">
        <f>MACD!CQ67-시그널!CQ67</f>
        <v>3.5728164987587592E-5</v>
      </c>
      <c r="CR67" s="28">
        <f>외인!CR67/10000</f>
        <v>17.108090000000001</v>
      </c>
      <c r="CS67" s="35">
        <f>MACD!CS67-시그널!CS67</f>
        <v>2.4123683381698264E-4</v>
      </c>
      <c r="CT67" s="28">
        <f>외인!CT67/10000</f>
        <v>13.729482000000001</v>
      </c>
      <c r="CU67" s="35">
        <f>MACD!CU67-시그널!CU67</f>
        <v>-5.0747767562460362E-5</v>
      </c>
      <c r="CV67" s="28">
        <f>외인!CV67/10000</f>
        <v>224.81580899999997</v>
      </c>
      <c r="CW67" s="35">
        <f>MACD!CW67-시그널!CW67</f>
        <v>3.6395767405812717E-4</v>
      </c>
      <c r="CX67" s="28">
        <f>외인!CX67/10000</f>
        <v>21.849260000000001</v>
      </c>
      <c r="CY67" s="35">
        <f>MACD!CY67-시그널!CY67</f>
        <v>-4.1497680204707562E-4</v>
      </c>
      <c r="CZ67" s="28">
        <f>외인!CZ67/10000</f>
        <v>1.921227</v>
      </c>
      <c r="DA67" s="35">
        <f>MACD!DA67-시그널!DA67</f>
        <v>8.5450156559249506E-4</v>
      </c>
      <c r="DB67" s="28">
        <f>외인!DB67/10000</f>
        <v>4.0133800000000006</v>
      </c>
      <c r="DC67" s="35">
        <f>MACD!DC67-시그널!DC67</f>
        <v>-4.1509942312563169E-6</v>
      </c>
      <c r="DD67" s="28">
        <f>외인!DD67/10000</f>
        <v>0.847993</v>
      </c>
      <c r="DE67" s="35">
        <f>MACD!DE67-시그널!DE67</f>
        <v>-2.0320959412328246E-4</v>
      </c>
      <c r="DF67" s="28">
        <f>외인!DF67/10000</f>
        <v>5.7600720000000001</v>
      </c>
      <c r="DG67" s="35">
        <f>MACD!DG67-시그널!DG67</f>
        <v>-7.2750988866466393E-5</v>
      </c>
      <c r="DH67" s="28">
        <f>외인!DH67/10000</f>
        <v>2.1661779999999999</v>
      </c>
      <c r="DI67" s="35">
        <f>MACD!DI67-시그널!DI67</f>
        <v>1.0851902692040911E-4</v>
      </c>
      <c r="DJ67" s="28">
        <f>외인!DJ67/10000</f>
        <v>60.248056999999996</v>
      </c>
      <c r="DK67" s="35">
        <f>MACD!DK67-시그널!DK67</f>
        <v>3.6823324040494317E-6</v>
      </c>
      <c r="DL67" s="28">
        <f>외인!DL67/10000</f>
        <v>10.071488</v>
      </c>
      <c r="DM67" s="35">
        <f>MACD!DM67-시그널!DM67</f>
        <v>3.0149506904782403E-6</v>
      </c>
      <c r="DN67" s="28">
        <f>외인!DN67/10000</f>
        <v>224.81580899999997</v>
      </c>
      <c r="DO67" s="35">
        <f>MACD!DO67-시그널!DO67</f>
        <v>3.6395767405812717E-4</v>
      </c>
      <c r="DP67" s="28">
        <f>외인!DP67/10000</f>
        <v>8.3359310000000004</v>
      </c>
      <c r="DQ67" s="35">
        <f>MACD!DQ67-시그널!DQ67</f>
        <v>4.026292370115799E-4</v>
      </c>
      <c r="DR67" s="28">
        <f>외인!DR67/10000</f>
        <v>4.5071810000000001</v>
      </c>
      <c r="DS67" s="35">
        <f>MACD!DS67-시그널!DS67</f>
        <v>4.5198866855420495E-4</v>
      </c>
      <c r="DT67" s="28">
        <f>외인!DT67/10000</f>
        <v>13.591811999999999</v>
      </c>
      <c r="DU67" s="35">
        <f>MACD!DU67-시그널!DU67</f>
        <v>3.0309115356589293E-4</v>
      </c>
      <c r="DV67" s="28">
        <f>외인!DV67/10000</f>
        <v>3.4892800000000004</v>
      </c>
      <c r="DW67" s="35">
        <f>MACD!DW67-시그널!DW67</f>
        <v>2.5733660707601429E-5</v>
      </c>
      <c r="DX67" s="28">
        <f>외인!DX67/10000</f>
        <v>11.620538</v>
      </c>
      <c r="DY67" s="35">
        <f>MACD!DY67-시그널!DY67</f>
        <v>2.2216548176991994E-4</v>
      </c>
      <c r="DZ67" s="28">
        <f>외인!DZ67/10000</f>
        <v>0.88950799999999997</v>
      </c>
      <c r="EA67" s="35">
        <f>MACD!EA67-시그널!EA67</f>
        <v>3.039901659257874E-4</v>
      </c>
      <c r="EB67" s="28">
        <f>외인!EB67/10000</f>
        <v>1.2952840000000001</v>
      </c>
      <c r="EC67" s="35">
        <f>MACD!EC67-시그널!EC67</f>
        <v>2.7963743087157698E-4</v>
      </c>
      <c r="ED67" s="28">
        <f>외인!ED67/10000</f>
        <v>1.0827370000000001</v>
      </c>
      <c r="EE67" s="35">
        <f>MACD!EE67-시그널!EE67</f>
        <v>3.0325041092668246E-4</v>
      </c>
      <c r="EF67" s="28">
        <f>외인!EF67/10000</f>
        <v>24.815488000000002</v>
      </c>
      <c r="EG67" s="35">
        <f>MACD!EG67-시그널!EG67</f>
        <v>1.3896224034337261E-4</v>
      </c>
      <c r="EH67" s="28">
        <f>외인!EH67/10000</f>
        <v>20.333895999999999</v>
      </c>
      <c r="EI67" s="35">
        <f>MACD!EI67-시그널!EI67</f>
        <v>3.2065381424272539E-4</v>
      </c>
      <c r="EJ67" s="28">
        <f>외인!EJ67/10000</f>
        <v>10.262573</v>
      </c>
      <c r="EK67" s="35">
        <f>MACD!EK67-시그널!EK67</f>
        <v>8.2225981136845304E-5</v>
      </c>
      <c r="EL67" s="28">
        <f>외인!EL67/10000</f>
        <v>3.2528619999999999</v>
      </c>
      <c r="EM67" s="35">
        <f>MACD!EM67-시그널!EM67</f>
        <v>9.6138131733797326E-5</v>
      </c>
      <c r="EN67" s="28">
        <f>외인!EN67/10000</f>
        <v>4.5071810000000001</v>
      </c>
      <c r="EO67" s="35">
        <f>MACD!EO67-시그널!EO67</f>
        <v>4.5198866855420495E-4</v>
      </c>
      <c r="EP67" s="28">
        <f>외인!EP67/10000</f>
        <v>18.088067000000002</v>
      </c>
      <c r="EQ67" s="35">
        <f>MACD!EQ67-시그널!EQ67</f>
        <v>-5.468867533782231E-4</v>
      </c>
      <c r="ER67" s="28">
        <f>외인!ER67/10000</f>
        <v>1.4475290000000001</v>
      </c>
      <c r="ES67" s="35">
        <f>MACD!ES67-시그널!ES67</f>
        <v>-9.5654430864427218E-4</v>
      </c>
      <c r="ET67" s="28">
        <f>외인!ET67/10000</f>
        <v>13.639896999999999</v>
      </c>
      <c r="EU67" s="35">
        <f>MACD!EU67-시그널!EU67</f>
        <v>-2.9676556024037026E-5</v>
      </c>
      <c r="EV67" s="28">
        <f>외인!EV67/10000</f>
        <v>4.5511400000000002</v>
      </c>
      <c r="EW67" s="35">
        <f>MACD!EW67-시그널!EW67</f>
        <v>9.1039590307927845E-5</v>
      </c>
      <c r="EX67" s="28">
        <f>외인!EX67/10000</f>
        <v>6.0240679999999998</v>
      </c>
      <c r="EY67" s="35">
        <f>MACD!EY67-시그널!EY67</f>
        <v>-1.4269054685744833E-5</v>
      </c>
    </row>
    <row r="68" spans="1:155">
      <c r="A68" s="27">
        <f>외인!A68</f>
        <v>46129</v>
      </c>
      <c r="B68" s="28">
        <f>외인!B68/10000</f>
        <v>492.42687300000006</v>
      </c>
      <c r="C68" s="35">
        <f>MACD!C68-시그널!C68</f>
        <v>8.8466747169368845E-5</v>
      </c>
      <c r="D68" s="28">
        <f>외인!D68/10000</f>
        <v>64.882959999999997</v>
      </c>
      <c r="E68" s="35">
        <f>MACD!E68-시그널!E68</f>
        <v>2.3053815855633513E-4</v>
      </c>
      <c r="F68" s="28">
        <f>외인!F68/10000</f>
        <v>209.05934999999999</v>
      </c>
      <c r="G68" s="35">
        <f>MACD!G68-시그널!G68</f>
        <v>1.9994652643157791E-4</v>
      </c>
      <c r="H68" s="28">
        <f>외인!H68/10000</f>
        <v>31.584548999999999</v>
      </c>
      <c r="I68" s="35">
        <f>MACD!I68-시그널!I68</f>
        <v>-2.69300037596966E-4</v>
      </c>
      <c r="J68" s="28">
        <f>외인!J68/10000</f>
        <v>4.423781</v>
      </c>
      <c r="K68" s="35">
        <f>MACD!K68-시그널!K68</f>
        <v>4.6643402380691293E-4</v>
      </c>
      <c r="L68" s="28">
        <f>외인!L68/10000</f>
        <v>29.057002000000001</v>
      </c>
      <c r="M68" s="35">
        <f>MACD!M68-시그널!M68</f>
        <v>-2.9478921168365406E-4</v>
      </c>
      <c r="N68" s="28">
        <f>외인!N68/10000</f>
        <v>24.462040999999999</v>
      </c>
      <c r="O68" s="35">
        <f>MACD!O68-시그널!O68</f>
        <v>6.4835437440378257E-5</v>
      </c>
      <c r="P68" s="28">
        <f>외인!P68/10000</f>
        <v>20.126300000000001</v>
      </c>
      <c r="Q68" s="35">
        <f>MACD!Q68-시그널!Q68</f>
        <v>9.6693008348760557E-5</v>
      </c>
      <c r="R68" s="28">
        <f>외인!R68/10000</f>
        <v>13.412085999999999</v>
      </c>
      <c r="S68" s="35">
        <f>MACD!S68-시그널!S68</f>
        <v>3.1553765094979614E-4</v>
      </c>
      <c r="T68" s="28">
        <f>외인!T68/10000</f>
        <v>0.850634</v>
      </c>
      <c r="U68" s="35">
        <f>MACD!U68-시그널!U68</f>
        <v>-2.1568847740144846E-4</v>
      </c>
      <c r="V68" s="28">
        <f>외인!V68/10000</f>
        <v>11.744011</v>
      </c>
      <c r="W68" s="35">
        <f>MACD!W68-시그널!W68</f>
        <v>2.6595108624025946E-4</v>
      </c>
      <c r="X68" s="28">
        <f>외인!X68/10000</f>
        <v>217.88401200000001</v>
      </c>
      <c r="Y68" s="35">
        <f>MACD!Y68-시그널!Y68</f>
        <v>2.072203206977619E-4</v>
      </c>
      <c r="Z68" s="28">
        <f>외인!Z68/10000</f>
        <v>4.4628620000000003</v>
      </c>
      <c r="AA68" s="35">
        <f>MACD!AA68-시그널!AA68</f>
        <v>7.7918453296026578E-5</v>
      </c>
      <c r="AB68" s="28">
        <f>외인!AB68/10000</f>
        <v>21.373177999999999</v>
      </c>
      <c r="AC68" s="35">
        <f>MACD!AC68-시그널!AC68</f>
        <v>5.0830510294687229E-5</v>
      </c>
      <c r="AD68" s="28">
        <f>외인!AD68/10000</f>
        <v>1.998005</v>
      </c>
      <c r="AE68" s="35">
        <f>MACD!AE68-시그널!AE68</f>
        <v>1.5333601442919998E-4</v>
      </c>
      <c r="AF68" s="28">
        <f>외인!AF68/10000</f>
        <v>2.5263629999999999</v>
      </c>
      <c r="AG68" s="35">
        <f>MACD!AG68-시그널!AG68</f>
        <v>-2.9065783690718612E-4</v>
      </c>
      <c r="AH68" s="28">
        <f>외인!AH68/10000</f>
        <v>19.878995</v>
      </c>
      <c r="AI68" s="35">
        <f>MACD!AI68-시그널!AI68</f>
        <v>1.6757690999480001E-4</v>
      </c>
      <c r="AJ68" s="28">
        <f>외인!AJ68/10000</f>
        <v>11.07535</v>
      </c>
      <c r="AK68" s="35">
        <f>MACD!AK68-시그널!AK68</f>
        <v>1.8545992786759527E-4</v>
      </c>
      <c r="AL68" s="28">
        <f>외인!AL68/10000</f>
        <v>8.9331209999999999</v>
      </c>
      <c r="AM68" s="35">
        <f>MACD!AM68-시그널!AM68</f>
        <v>-6.0761159576469765E-5</v>
      </c>
      <c r="AN68" s="28">
        <f>외인!AN68/10000</f>
        <v>17.494579999999999</v>
      </c>
      <c r="AO68" s="35">
        <f>MACD!AO68-시그널!AO68</f>
        <v>1.3803859838037785E-4</v>
      </c>
      <c r="AP68" s="28">
        <f>외인!AP68/10000</f>
        <v>13.570518</v>
      </c>
      <c r="AQ68" s="35">
        <f>MACD!AQ68-시그널!AQ68</f>
        <v>-1.4080840039224472E-4</v>
      </c>
      <c r="AR68" s="28">
        <f>외인!AR68/10000</f>
        <v>2.4616530000000001</v>
      </c>
      <c r="AS68" s="35">
        <f>MACD!AS68-시그널!AS68</f>
        <v>5.3041798439083419E-4</v>
      </c>
      <c r="AT68" s="28">
        <f>외인!AT68/10000</f>
        <v>8.0969669999999994</v>
      </c>
      <c r="AU68" s="35">
        <f>MACD!AU68-시그널!AU68</f>
        <v>3.4146541720858137E-4</v>
      </c>
      <c r="AV68" s="28">
        <f>외인!AV68/10000</f>
        <v>5.0311240000000002</v>
      </c>
      <c r="AW68" s="35">
        <f>MACD!AW68-시그널!AW68</f>
        <v>-8.4437512365159338E-5</v>
      </c>
      <c r="AX68" s="28">
        <f>외인!AX68/10000</f>
        <v>7.2404359999999999</v>
      </c>
      <c r="AY68" s="35">
        <f>MACD!AY68-시그널!AY68</f>
        <v>-2.9647593804359618E-4</v>
      </c>
      <c r="AZ68" s="28">
        <f>외인!AZ68/10000</f>
        <v>234.40129400000001</v>
      </c>
      <c r="BA68" s="35">
        <f>MACD!BA68-시그널!BA68</f>
        <v>1.9024881549329817E-4</v>
      </c>
      <c r="BB68" s="28">
        <f>외인!BB68/10000</f>
        <v>10.333892000000001</v>
      </c>
      <c r="BC68" s="35">
        <f>MACD!BC68-시그널!BC68</f>
        <v>3.3594806151091645E-5</v>
      </c>
      <c r="BD68" s="28">
        <f>외인!BD68/10000</f>
        <v>3.9961949999999997</v>
      </c>
      <c r="BE68" s="35">
        <f>MACD!BE68-시그널!BE68</f>
        <v>1.2380197557747166E-5</v>
      </c>
      <c r="BF68" s="28">
        <f>외인!BF68/10000</f>
        <v>0</v>
      </c>
      <c r="BG68" s="35" t="e">
        <f>MACD!BG68-시그널!BG68</f>
        <v>#DIV/0!</v>
      </c>
      <c r="BH68" s="28">
        <f>외인!BH68/10000</f>
        <v>9.5764209999999999</v>
      </c>
      <c r="BI68" s="35">
        <f>MACD!BI68-시그널!BI68</f>
        <v>-3.7719306530346853E-4</v>
      </c>
      <c r="BJ68" s="28">
        <f>외인!BJ68/10000</f>
        <v>12.773527</v>
      </c>
      <c r="BK68" s="35">
        <f>MACD!BK68-시그널!BK68</f>
        <v>1.0678989199993538E-4</v>
      </c>
      <c r="BL68" s="28">
        <f>외인!BL68/10000</f>
        <v>5.1407210000000001</v>
      </c>
      <c r="BM68" s="35">
        <f>MACD!BM68-시그널!BM68</f>
        <v>7.3405934195453632E-4</v>
      </c>
      <c r="BN68" s="28">
        <f>외인!BN68/10000</f>
        <v>4.865634</v>
      </c>
      <c r="BO68" s="35">
        <f>MACD!BO68-시그널!BO68</f>
        <v>-3.4278630628567161E-6</v>
      </c>
      <c r="BP68" s="28">
        <f>외인!BP68/10000</f>
        <v>8.2685720000000007</v>
      </c>
      <c r="BQ68" s="35">
        <f>MACD!BQ68-시그널!BQ68</f>
        <v>-2.0653929237748501E-4</v>
      </c>
      <c r="BR68" s="28">
        <f>외인!BR68/10000</f>
        <v>27.400099999999998</v>
      </c>
      <c r="BS68" s="35">
        <f>MACD!BS68-시그널!BS68</f>
        <v>2.1695206990784288E-4</v>
      </c>
      <c r="BT68" s="28">
        <f>외인!BT68/10000</f>
        <v>222.102138</v>
      </c>
      <c r="BU68" s="35">
        <f>MACD!BU68-시그널!BU68</f>
        <v>2.1563692498419705E-4</v>
      </c>
      <c r="BV68" s="28">
        <f>외인!BV68/10000</f>
        <v>40.268889999999999</v>
      </c>
      <c r="BW68" s="35">
        <f>MACD!BW68-시그널!BW68</f>
        <v>-2.2038499577878485E-4</v>
      </c>
      <c r="BX68" s="28">
        <f>외인!BX68/10000</f>
        <v>7.6020750000000001</v>
      </c>
      <c r="BY68" s="35">
        <f>MACD!BY68-시그널!BY68</f>
        <v>-1.3263675427824508E-4</v>
      </c>
      <c r="BZ68" s="28">
        <f>외인!BZ68/10000</f>
        <v>26.427701000000003</v>
      </c>
      <c r="CA68" s="35">
        <f>MACD!CA68-시그널!CA68</f>
        <v>7.2295892942509645E-5</v>
      </c>
      <c r="CB68" s="28">
        <f>외인!CB68/10000</f>
        <v>1.274769</v>
      </c>
      <c r="CC68" s="35">
        <f>MACD!CC68-시그널!CC68</f>
        <v>4.6329842137098401E-4</v>
      </c>
      <c r="CD68" s="28">
        <f>외인!CD68/10000</f>
        <v>2.976658</v>
      </c>
      <c r="CE68" s="35">
        <f>MACD!CE68-시그널!CE68</f>
        <v>1.0684620200275124E-4</v>
      </c>
      <c r="CF68" s="28">
        <f>외인!CF68/10000</f>
        <v>2.6373660000000001</v>
      </c>
      <c r="CG68" s="35">
        <f>MACD!CG68-시그널!CG68</f>
        <v>4.2525643592611437E-4</v>
      </c>
      <c r="CH68" s="28">
        <f>외인!CH68/10000</f>
        <v>7.0397380000000007</v>
      </c>
      <c r="CI68" s="35">
        <f>MACD!CI68-시그널!CI68</f>
        <v>-4.6715797071836176E-5</v>
      </c>
      <c r="CJ68" s="28">
        <f>외인!CJ68/10000</f>
        <v>38.324220000000004</v>
      </c>
      <c r="CK68" s="35">
        <f>MACD!CK68-시그널!CK68</f>
        <v>1.9539952296280996E-4</v>
      </c>
      <c r="CL68" s="28">
        <f>외인!CL68/10000</f>
        <v>24.360925999999999</v>
      </c>
      <c r="CM68" s="35">
        <f>MACD!CM68-시그널!CM68</f>
        <v>7.4639935320546777E-5</v>
      </c>
      <c r="CN68" s="28">
        <f>외인!CN68/10000</f>
        <v>12.548427</v>
      </c>
      <c r="CO68" s="35">
        <f>MACD!CO68-시그널!CO68</f>
        <v>-6.910104891986069E-5</v>
      </c>
      <c r="CP68" s="28">
        <f>외인!CP68/10000</f>
        <v>10.391169</v>
      </c>
      <c r="CQ68" s="35">
        <f>MACD!CQ68-시그널!CQ68</f>
        <v>3.4611438253161962E-5</v>
      </c>
      <c r="CR68" s="28">
        <f>외인!CR68/10000</f>
        <v>16.939523000000001</v>
      </c>
      <c r="CS68" s="35">
        <f>MACD!CS68-시그널!CS68</f>
        <v>2.43597078318809E-4</v>
      </c>
      <c r="CT68" s="28">
        <f>외인!CT68/10000</f>
        <v>14.196577</v>
      </c>
      <c r="CU68" s="35">
        <f>MACD!CU68-시그널!CU68</f>
        <v>-1.367462395234108E-4</v>
      </c>
      <c r="CV68" s="28">
        <f>외인!CV68/10000</f>
        <v>222.102138</v>
      </c>
      <c r="CW68" s="35">
        <f>MACD!CW68-시그널!CW68</f>
        <v>2.1563692498419705E-4</v>
      </c>
      <c r="CX68" s="28">
        <f>외인!CX68/10000</f>
        <v>22.302510999999999</v>
      </c>
      <c r="CY68" s="35">
        <f>MACD!CY68-시그널!CY68</f>
        <v>-3.0373644399001194E-4</v>
      </c>
      <c r="CZ68" s="28">
        <f>외인!CZ68/10000</f>
        <v>1.9705830000000002</v>
      </c>
      <c r="DA68" s="35">
        <f>MACD!DA68-시그널!DA68</f>
        <v>7.7715163180901885E-4</v>
      </c>
      <c r="DB68" s="28">
        <f>외인!DB68/10000</f>
        <v>3.9961949999999997</v>
      </c>
      <c r="DC68" s="35">
        <f>MACD!DC68-시그널!DC68</f>
        <v>1.2380197557747166E-5</v>
      </c>
      <c r="DD68" s="28">
        <f>외인!DD68/10000</f>
        <v>0.850634</v>
      </c>
      <c r="DE68" s="35">
        <f>MACD!DE68-시그널!DE68</f>
        <v>-2.1568847740144846E-4</v>
      </c>
      <c r="DF68" s="28">
        <f>외인!DF68/10000</f>
        <v>5.7230889999999999</v>
      </c>
      <c r="DG68" s="35">
        <f>MACD!DG68-시그널!DG68</f>
        <v>-1.7518497679532702E-4</v>
      </c>
      <c r="DH68" s="28">
        <f>외인!DH68/10000</f>
        <v>2.1389939999999998</v>
      </c>
      <c r="DI68" s="35">
        <f>MACD!DI68-시그널!DI68</f>
        <v>9.760357113695081E-5</v>
      </c>
      <c r="DJ68" s="28">
        <f>외인!DJ68/10000</f>
        <v>60.743343999999993</v>
      </c>
      <c r="DK68" s="35">
        <f>MACD!DK68-시그널!DK68</f>
        <v>3.2776981262360279E-5</v>
      </c>
      <c r="DL68" s="28">
        <f>외인!DL68/10000</f>
        <v>9.9847110000000008</v>
      </c>
      <c r="DM68" s="35">
        <f>MACD!DM68-시그널!DM68</f>
        <v>-9.8545828393091766E-5</v>
      </c>
      <c r="DN68" s="28">
        <f>외인!DN68/10000</f>
        <v>222.102138</v>
      </c>
      <c r="DO68" s="35">
        <f>MACD!DO68-시그널!DO68</f>
        <v>2.1563692498419705E-4</v>
      </c>
      <c r="DP68" s="28">
        <f>외인!DP68/10000</f>
        <v>8.2764600000000002</v>
      </c>
      <c r="DQ68" s="35">
        <f>MACD!DQ68-시그널!DQ68</f>
        <v>4.3462348018319624E-4</v>
      </c>
      <c r="DR68" s="28">
        <f>외인!DR68/10000</f>
        <v>4.5633690000000007</v>
      </c>
      <c r="DS68" s="35">
        <f>MACD!DS68-시그널!DS68</f>
        <v>4.196285199013737E-4</v>
      </c>
      <c r="DT68" s="28">
        <f>외인!DT68/10000</f>
        <v>13.412085999999999</v>
      </c>
      <c r="DU68" s="35">
        <f>MACD!DU68-시그널!DU68</f>
        <v>3.1553765094979614E-4</v>
      </c>
      <c r="DV68" s="28">
        <f>외인!DV68/10000</f>
        <v>3.4999879999999997</v>
      </c>
      <c r="DW68" s="35">
        <f>MACD!DW68-시그널!DW68</f>
        <v>-1.2622961303192378E-5</v>
      </c>
      <c r="DX68" s="28">
        <f>외인!DX68/10000</f>
        <v>11.744011</v>
      </c>
      <c r="DY68" s="35">
        <f>MACD!DY68-시그널!DY68</f>
        <v>2.6595108624025946E-4</v>
      </c>
      <c r="DZ68" s="28">
        <f>외인!DZ68/10000</f>
        <v>0.88999699999999993</v>
      </c>
      <c r="EA68" s="35">
        <f>MACD!EA68-시그널!EA68</f>
        <v>1.8697601324309948E-4</v>
      </c>
      <c r="EB68" s="28">
        <f>외인!EB68/10000</f>
        <v>1.294719</v>
      </c>
      <c r="EC68" s="35">
        <f>MACD!EC68-시그널!EC68</f>
        <v>2.7077729473754772E-4</v>
      </c>
      <c r="ED68" s="28">
        <f>외인!ED68/10000</f>
        <v>1.0903419999999999</v>
      </c>
      <c r="EE68" s="35">
        <f>MACD!EE68-시그널!EE68</f>
        <v>2.3963541903905566E-4</v>
      </c>
      <c r="EF68" s="28">
        <f>외인!EF68/10000</f>
        <v>24.664178</v>
      </c>
      <c r="EG68" s="35">
        <f>MACD!EG68-시그널!EG68</f>
        <v>1.3809074499391031E-4</v>
      </c>
      <c r="EH68" s="28">
        <f>외인!EH68/10000</f>
        <v>20.143685999999999</v>
      </c>
      <c r="EI68" s="35">
        <f>MACD!EI68-시그널!EI68</f>
        <v>2.7462080670470146E-4</v>
      </c>
      <c r="EJ68" s="28">
        <f>외인!EJ68/10000</f>
        <v>10.291903</v>
      </c>
      <c r="EK68" s="35">
        <f>MACD!EK68-시그널!EK68</f>
        <v>9.677722478121629E-5</v>
      </c>
      <c r="EL68" s="28">
        <f>외인!EL68/10000</f>
        <v>3.2319330000000002</v>
      </c>
      <c r="EM68" s="35">
        <f>MACD!EM68-시그널!EM68</f>
        <v>7.9939803802277839E-5</v>
      </c>
      <c r="EN68" s="28">
        <f>외인!EN68/10000</f>
        <v>4.5633690000000007</v>
      </c>
      <c r="EO68" s="35">
        <f>MACD!EO68-시그널!EO68</f>
        <v>4.196285199013737E-4</v>
      </c>
      <c r="EP68" s="28">
        <f>외인!EP68/10000</f>
        <v>17.567673000000003</v>
      </c>
      <c r="EQ68" s="35">
        <f>MACD!EQ68-시그널!EQ68</f>
        <v>-7.0895102635833498E-4</v>
      </c>
      <c r="ER68" s="28">
        <f>외인!ER68/10000</f>
        <v>1.4766589999999999</v>
      </c>
      <c r="ES68" s="35">
        <f>MACD!ES68-시그널!ES68</f>
        <v>-2.9829203698634684E-4</v>
      </c>
      <c r="ET68" s="28">
        <f>외인!ET68/10000</f>
        <v>13.570518</v>
      </c>
      <c r="EU68" s="35">
        <f>MACD!EU68-시그널!EU68</f>
        <v>-1.4080840039224472E-4</v>
      </c>
      <c r="EV68" s="28">
        <f>외인!EV68/10000</f>
        <v>4.4628620000000003</v>
      </c>
      <c r="EW68" s="35">
        <f>MACD!EW68-시그널!EW68</f>
        <v>7.7918453296026578E-5</v>
      </c>
      <c r="EX68" s="28">
        <f>외인!EX68/10000</f>
        <v>5.9283070000000002</v>
      </c>
      <c r="EY68" s="35">
        <f>MACD!EY68-시그널!EY68</f>
        <v>-5.7612801664937521E-6</v>
      </c>
    </row>
    <row r="69" spans="1:155">
      <c r="A69" s="27">
        <f>외인!A69</f>
        <v>46132</v>
      </c>
      <c r="B69" s="28">
        <f>외인!B69/10000</f>
        <v>494.56769199999997</v>
      </c>
      <c r="C69" s="35">
        <f>MACD!C69-시그널!C69</f>
        <v>4.7260395684978955E-5</v>
      </c>
      <c r="D69" s="28">
        <f>외인!D69/10000</f>
        <v>65.157055</v>
      </c>
      <c r="E69" s="35">
        <f>MACD!E69-시그널!E69</f>
        <v>2.4870102356810433E-4</v>
      </c>
      <c r="F69" s="28">
        <f>외인!F69/10000</f>
        <v>207.655474</v>
      </c>
      <c r="G69" s="35">
        <f>MACD!G69-시그널!G69</f>
        <v>1.6194583886315335E-4</v>
      </c>
      <c r="H69" s="28">
        <f>외인!H69/10000</f>
        <v>32.222029999999997</v>
      </c>
      <c r="I69" s="35">
        <f>MACD!I69-시그널!I69</f>
        <v>-1.2723849704784887E-4</v>
      </c>
      <c r="J69" s="28">
        <f>외인!J69/10000</f>
        <v>4.3795380000000002</v>
      </c>
      <c r="K69" s="35">
        <f>MACD!K69-시그널!K69</f>
        <v>2.6603425122185615E-4</v>
      </c>
      <c r="L69" s="28">
        <f>외인!L69/10000</f>
        <v>29.641960999999998</v>
      </c>
      <c r="M69" s="35">
        <f>MACD!M69-시그널!M69</f>
        <v>-1.6563624623883774E-4</v>
      </c>
      <c r="N69" s="28">
        <f>외인!N69/10000</f>
        <v>24.089392999999998</v>
      </c>
      <c r="O69" s="35">
        <f>MACD!O69-시그널!O69</f>
        <v>1.1785233548360498E-4</v>
      </c>
      <c r="P69" s="28">
        <f>외인!P69/10000</f>
        <v>20.080316</v>
      </c>
      <c r="Q69" s="35">
        <f>MACD!Q69-시그널!Q69</f>
        <v>1.2527520025619839E-4</v>
      </c>
      <c r="R69" s="28">
        <f>외인!R69/10000</f>
        <v>13.305828</v>
      </c>
      <c r="S69" s="35">
        <f>MACD!S69-시그널!S69</f>
        <v>2.9352406983526672E-4</v>
      </c>
      <c r="T69" s="28">
        <f>외인!T69/10000</f>
        <v>0.84742600000000001</v>
      </c>
      <c r="U69" s="35">
        <f>MACD!U69-시그널!U69</f>
        <v>-2.0778107684784415E-4</v>
      </c>
      <c r="V69" s="28">
        <f>외인!V69/10000</f>
        <v>11.821000999999999</v>
      </c>
      <c r="W69" s="35">
        <f>MACD!W69-시그널!W69</f>
        <v>3.32079528621199E-4</v>
      </c>
      <c r="X69" s="28">
        <f>외인!X69/10000</f>
        <v>219.91648700000002</v>
      </c>
      <c r="Y69" s="35">
        <f>MACD!Y69-시그널!Y69</f>
        <v>1.1322937240754042E-4</v>
      </c>
      <c r="Z69" s="28">
        <f>외인!Z69/10000</f>
        <v>4.4123449999999993</v>
      </c>
      <c r="AA69" s="35">
        <f>MACD!AA69-시그널!AA69</f>
        <v>5.9247240619298097E-5</v>
      </c>
      <c r="AB69" s="28">
        <f>외인!AB69/10000</f>
        <v>21.328875</v>
      </c>
      <c r="AC69" s="35">
        <f>MACD!AC69-시그널!AC69</f>
        <v>2.9967241534751827E-5</v>
      </c>
      <c r="AD69" s="28">
        <f>외인!AD69/10000</f>
        <v>1.991687</v>
      </c>
      <c r="AE69" s="35">
        <f>MACD!AE69-시그널!AE69</f>
        <v>1.9955161367229214E-4</v>
      </c>
      <c r="AF69" s="28">
        <f>외인!AF69/10000</f>
        <v>2.531148</v>
      </c>
      <c r="AG69" s="35">
        <f>MACD!AG69-시그널!AG69</f>
        <v>-3.0350750033223637E-4</v>
      </c>
      <c r="AH69" s="28">
        <f>외인!AH69/10000</f>
        <v>19.834728999999999</v>
      </c>
      <c r="AI69" s="35">
        <f>MACD!AI69-시그널!AI69</f>
        <v>1.8225721909805099E-4</v>
      </c>
      <c r="AJ69" s="28">
        <f>외인!AJ69/10000</f>
        <v>10.958945</v>
      </c>
      <c r="AK69" s="35">
        <f>MACD!AK69-시그널!AK69</f>
        <v>1.1573572887571115E-4</v>
      </c>
      <c r="AL69" s="28">
        <f>외인!AL69/10000</f>
        <v>8.8556690000000007</v>
      </c>
      <c r="AM69" s="35">
        <f>MACD!AM69-시그널!AM69</f>
        <v>-8.345215466561945E-5</v>
      </c>
      <c r="AN69" s="28">
        <f>외인!AN69/10000</f>
        <v>17.195425</v>
      </c>
      <c r="AO69" s="35">
        <f>MACD!AO69-시그널!AO69</f>
        <v>2.2172512994494856E-4</v>
      </c>
      <c r="AP69" s="28">
        <f>외인!AP69/10000</f>
        <v>13.626463000000001</v>
      </c>
      <c r="AQ69" s="35">
        <f>MACD!AQ69-시그널!AQ69</f>
        <v>-2.097427683614062E-4</v>
      </c>
      <c r="AR69" s="28">
        <f>외인!AR69/10000</f>
        <v>2.449681</v>
      </c>
      <c r="AS69" s="35">
        <f>MACD!AS69-시그널!AS69</f>
        <v>5.4454532097091295E-4</v>
      </c>
      <c r="AT69" s="28">
        <f>외인!AT69/10000</f>
        <v>8.08535</v>
      </c>
      <c r="AU69" s="35">
        <f>MACD!AU69-시그널!AU69</f>
        <v>3.1619525106039011E-4</v>
      </c>
      <c r="AV69" s="28">
        <f>외인!AV69/10000</f>
        <v>5.0176419999999995</v>
      </c>
      <c r="AW69" s="35">
        <f>MACD!AW69-시그널!AW69</f>
        <v>-1.1541979962972852E-4</v>
      </c>
      <c r="AX69" s="28">
        <f>외인!AX69/10000</f>
        <v>7.117846000000001</v>
      </c>
      <c r="AY69" s="35">
        <f>MACD!AY69-시그널!AY69</f>
        <v>-2.1867984021510013E-4</v>
      </c>
      <c r="AZ69" s="28">
        <f>외인!AZ69/10000</f>
        <v>236.74950099999998</v>
      </c>
      <c r="BA69" s="35">
        <f>MACD!BA69-시그널!BA69</f>
        <v>1.0901806852593081E-4</v>
      </c>
      <c r="BB69" s="28">
        <f>외인!BB69/10000</f>
        <v>10.281644999999999</v>
      </c>
      <c r="BC69" s="35">
        <f>MACD!BC69-시그널!BC69</f>
        <v>3.0525820549779731E-5</v>
      </c>
      <c r="BD69" s="28">
        <f>외인!BD69/10000</f>
        <v>3.9925629999999996</v>
      </c>
      <c r="BE69" s="35">
        <f>MACD!BE69-시그널!BE69</f>
        <v>-2.3385034408870075E-5</v>
      </c>
      <c r="BF69" s="28">
        <f>외인!BF69/10000</f>
        <v>0</v>
      </c>
      <c r="BG69" s="35" t="e">
        <f>MACD!BG69-시그널!BG69</f>
        <v>#DIV/0!</v>
      </c>
      <c r="BH69" s="28">
        <f>외인!BH69/10000</f>
        <v>9.5720850000000013</v>
      </c>
      <c r="BI69" s="35">
        <f>MACD!BI69-시그널!BI69</f>
        <v>-3.6053975898777671E-4</v>
      </c>
      <c r="BJ69" s="28">
        <f>외인!BJ69/10000</f>
        <v>12.886183000000001</v>
      </c>
      <c r="BK69" s="35">
        <f>MACD!BK69-시그널!BK69</f>
        <v>1.9037824956404263E-4</v>
      </c>
      <c r="BL69" s="28">
        <f>외인!BL69/10000</f>
        <v>5.1053829999999998</v>
      </c>
      <c r="BM69" s="35">
        <f>MACD!BM69-시그널!BM69</f>
        <v>8.3776744893019521E-4</v>
      </c>
      <c r="BN69" s="28">
        <f>외인!BN69/10000</f>
        <v>4.8743660000000002</v>
      </c>
      <c r="BO69" s="35">
        <f>MACD!BO69-시그널!BO69</f>
        <v>3.1825298045452767E-5</v>
      </c>
      <c r="BP69" s="28">
        <f>외인!BP69/10000</f>
        <v>8.1752940000000009</v>
      </c>
      <c r="BQ69" s="35">
        <f>MACD!BQ69-시그널!BQ69</f>
        <v>-1.5472945660522579E-4</v>
      </c>
      <c r="BR69" s="28">
        <f>외인!BR69/10000</f>
        <v>27.592078000000004</v>
      </c>
      <c r="BS69" s="35">
        <f>MACD!BS69-시그널!BS69</f>
        <v>2.1761237809226469E-4</v>
      </c>
      <c r="BT69" s="28">
        <f>외인!BT69/10000</f>
        <v>224.09618199999997</v>
      </c>
      <c r="BU69" s="35">
        <f>MACD!BU69-시그널!BU69</f>
        <v>1.2020752414686967E-4</v>
      </c>
      <c r="BV69" s="28">
        <f>외인!BV69/10000</f>
        <v>40.756780999999997</v>
      </c>
      <c r="BW69" s="35">
        <f>MACD!BW69-시그널!BW69</f>
        <v>-2.396173196602744E-4</v>
      </c>
      <c r="BX69" s="28">
        <f>외인!BX69/10000</f>
        <v>7.5931770000000007</v>
      </c>
      <c r="BY69" s="35">
        <f>MACD!BY69-시그널!BY69</f>
        <v>-9.6133066315199218E-5</v>
      </c>
      <c r="BZ69" s="28">
        <f>외인!BZ69/10000</f>
        <v>26.051092999999998</v>
      </c>
      <c r="CA69" s="35">
        <f>MACD!CA69-시그널!CA69</f>
        <v>1.1886234702127236E-4</v>
      </c>
      <c r="CB69" s="28">
        <f>외인!CB69/10000</f>
        <v>1.262985</v>
      </c>
      <c r="CC69" s="35">
        <f>MACD!CC69-시그널!CC69</f>
        <v>4.7229492963340731E-4</v>
      </c>
      <c r="CD69" s="28">
        <f>외인!CD69/10000</f>
        <v>2.9299849999999998</v>
      </c>
      <c r="CE69" s="35">
        <f>MACD!CE69-시그널!CE69</f>
        <v>-1.2405898400957415E-5</v>
      </c>
      <c r="CF69" s="28">
        <f>외인!CF69/10000</f>
        <v>2.637022</v>
      </c>
      <c r="CG69" s="35">
        <f>MACD!CG69-시그널!CG69</f>
        <v>3.2521474349473593E-4</v>
      </c>
      <c r="CH69" s="28">
        <f>외인!CH69/10000</f>
        <v>7.0283039999999994</v>
      </c>
      <c r="CI69" s="35">
        <f>MACD!CI69-시그널!CI69</f>
        <v>-7.107773039901667E-5</v>
      </c>
      <c r="CJ69" s="28">
        <f>외인!CJ69/10000</f>
        <v>38.234696999999997</v>
      </c>
      <c r="CK69" s="35">
        <f>MACD!CK69-시그널!CK69</f>
        <v>1.7981151818203286E-4</v>
      </c>
      <c r="CL69" s="28">
        <f>외인!CL69/10000</f>
        <v>24.321267000000002</v>
      </c>
      <c r="CM69" s="35">
        <f>MACD!CM69-시그널!CM69</f>
        <v>4.5812970382267461E-5</v>
      </c>
      <c r="CN69" s="28">
        <f>외인!CN69/10000</f>
        <v>12.44145</v>
      </c>
      <c r="CO69" s="35">
        <f>MACD!CO69-시그널!CO69</f>
        <v>-1.2168249975431125E-4</v>
      </c>
      <c r="CP69" s="28">
        <f>외인!CP69/10000</f>
        <v>10.339166000000001</v>
      </c>
      <c r="CQ69" s="35">
        <f>MACD!CQ69-시그널!CQ69</f>
        <v>3.1030314782910763E-5</v>
      </c>
      <c r="CR69" s="28">
        <f>외인!CR69/10000</f>
        <v>16.862610999999998</v>
      </c>
      <c r="CS69" s="35">
        <f>MACD!CS69-시그널!CS69</f>
        <v>2.1867042927019986E-4</v>
      </c>
      <c r="CT69" s="28">
        <f>외인!CT69/10000</f>
        <v>14.397870999999999</v>
      </c>
      <c r="CU69" s="35">
        <f>MACD!CU69-시그널!CU69</f>
        <v>-1.0181131587466199E-4</v>
      </c>
      <c r="CV69" s="28">
        <f>외인!CV69/10000</f>
        <v>224.09618199999997</v>
      </c>
      <c r="CW69" s="35">
        <f>MACD!CW69-시그널!CW69</f>
        <v>1.2020752414686967E-4</v>
      </c>
      <c r="CX69" s="28">
        <f>외인!CX69/10000</f>
        <v>22.811229000000001</v>
      </c>
      <c r="CY69" s="35">
        <f>MACD!CY69-시그널!CY69</f>
        <v>-1.622999897943649E-4</v>
      </c>
      <c r="CZ69" s="28">
        <f>외인!CZ69/10000</f>
        <v>1.9771380000000001</v>
      </c>
      <c r="DA69" s="35">
        <f>MACD!DA69-시그널!DA69</f>
        <v>6.9410954556496814E-4</v>
      </c>
      <c r="DB69" s="28">
        <f>외인!DB69/10000</f>
        <v>3.9925629999999996</v>
      </c>
      <c r="DC69" s="35">
        <f>MACD!DC69-시그널!DC69</f>
        <v>-2.3385034408870075E-5</v>
      </c>
      <c r="DD69" s="28">
        <f>외인!DD69/10000</f>
        <v>0.84742600000000001</v>
      </c>
      <c r="DE69" s="35">
        <f>MACD!DE69-시그널!DE69</f>
        <v>-2.0778107684784415E-4</v>
      </c>
      <c r="DF69" s="28">
        <f>외인!DF69/10000</f>
        <v>5.7193740000000002</v>
      </c>
      <c r="DG69" s="35">
        <f>MACD!DG69-시그널!DG69</f>
        <v>-1.4731619893843E-4</v>
      </c>
      <c r="DH69" s="28">
        <f>외인!DH69/10000</f>
        <v>2.0897459999999999</v>
      </c>
      <c r="DI69" s="35">
        <f>MACD!DI69-시그널!DI69</f>
        <v>-6.2812652631311929E-5</v>
      </c>
      <c r="DJ69" s="28">
        <f>외인!DJ69/10000</f>
        <v>61.291221999999998</v>
      </c>
      <c r="DK69" s="35">
        <f>MACD!DK69-시그널!DK69</f>
        <v>8.4909737818081028E-5</v>
      </c>
      <c r="DL69" s="28">
        <f>외인!DL69/10000</f>
        <v>9.8996380000000013</v>
      </c>
      <c r="DM69" s="35">
        <f>MACD!DM69-시그널!DM69</f>
        <v>-1.5715990355000481E-4</v>
      </c>
      <c r="DN69" s="28">
        <f>외인!DN69/10000</f>
        <v>224.09618199999997</v>
      </c>
      <c r="DO69" s="35">
        <f>MACD!DO69-시그널!DO69</f>
        <v>1.2020752414686967E-4</v>
      </c>
      <c r="DP69" s="28">
        <f>외인!DP69/10000</f>
        <v>8.2953309999999991</v>
      </c>
      <c r="DQ69" s="35">
        <f>MACD!DQ69-시그널!DQ69</f>
        <v>4.2250546285956957E-4</v>
      </c>
      <c r="DR69" s="28">
        <f>외인!DR69/10000</f>
        <v>4.5287300000000004</v>
      </c>
      <c r="DS69" s="35">
        <f>MACD!DS69-시그널!DS69</f>
        <v>3.0619399242725329E-4</v>
      </c>
      <c r="DT69" s="28">
        <f>외인!DT69/10000</f>
        <v>13.305828</v>
      </c>
      <c r="DU69" s="35">
        <f>MACD!DU69-시그널!DU69</f>
        <v>2.9352406983526672E-4</v>
      </c>
      <c r="DV69" s="28">
        <f>외인!DV69/10000</f>
        <v>3.5284910000000003</v>
      </c>
      <c r="DW69" s="35">
        <f>MACD!DW69-시그널!DW69</f>
        <v>-4.9931407007471854E-5</v>
      </c>
      <c r="DX69" s="28">
        <f>외인!DX69/10000</f>
        <v>11.821000999999999</v>
      </c>
      <c r="DY69" s="35">
        <f>MACD!DY69-시그널!DY69</f>
        <v>3.32079528621199E-4</v>
      </c>
      <c r="DZ69" s="28">
        <f>외인!DZ69/10000</f>
        <v>0.89238700000000004</v>
      </c>
      <c r="EA69" s="35">
        <f>MACD!EA69-시그널!EA69</f>
        <v>1.702198755386193E-4</v>
      </c>
      <c r="EB69" s="28">
        <f>외인!EB69/10000</f>
        <v>1.2803180000000001</v>
      </c>
      <c r="EC69" s="35">
        <f>MACD!EC69-시그널!EC69</f>
        <v>2.4469442884654638E-4</v>
      </c>
      <c r="ED69" s="28">
        <f>외인!ED69/10000</f>
        <v>1.093081</v>
      </c>
      <c r="EE69" s="35">
        <f>MACD!EE69-시그널!EE69</f>
        <v>2.5269694633330101E-4</v>
      </c>
      <c r="EF69" s="28">
        <f>외인!EF69/10000</f>
        <v>24.608281999999999</v>
      </c>
      <c r="EG69" s="35">
        <f>MACD!EG69-시그널!EG69</f>
        <v>1.2761367938130306E-4</v>
      </c>
      <c r="EH69" s="28">
        <f>외인!EH69/10000</f>
        <v>20.445256000000001</v>
      </c>
      <c r="EI69" s="35">
        <f>MACD!EI69-시그널!EI69</f>
        <v>2.3015371920130678E-4</v>
      </c>
      <c r="EJ69" s="28">
        <f>외인!EJ69/10000</f>
        <v>10.247156</v>
      </c>
      <c r="EK69" s="35">
        <f>MACD!EK69-시그널!EK69</f>
        <v>7.1991410786689396E-5</v>
      </c>
      <c r="EL69" s="28">
        <f>외인!EL69/10000</f>
        <v>3.1874630000000002</v>
      </c>
      <c r="EM69" s="35">
        <f>MACD!EM69-시그널!EM69</f>
        <v>-2.3953784593958819E-5</v>
      </c>
      <c r="EN69" s="28">
        <f>외인!EN69/10000</f>
        <v>4.5287300000000004</v>
      </c>
      <c r="EO69" s="35">
        <f>MACD!EO69-시그널!EO69</f>
        <v>3.0619399242725329E-4</v>
      </c>
      <c r="EP69" s="28">
        <f>외인!EP69/10000</f>
        <v>17.701698</v>
      </c>
      <c r="EQ69" s="35">
        <f>MACD!EQ69-시그널!EQ69</f>
        <v>-7.2468316681235587E-4</v>
      </c>
      <c r="ER69" s="28">
        <f>외인!ER69/10000</f>
        <v>1.4592290000000001</v>
      </c>
      <c r="ES69" s="35">
        <f>MACD!ES69-시그널!ES69</f>
        <v>-4.0008985283245847E-5</v>
      </c>
      <c r="ET69" s="28">
        <f>외인!ET69/10000</f>
        <v>13.626463000000001</v>
      </c>
      <c r="EU69" s="35">
        <f>MACD!EU69-시그널!EU69</f>
        <v>-2.097427683614062E-4</v>
      </c>
      <c r="EV69" s="28">
        <f>외인!EV69/10000</f>
        <v>4.4123449999999993</v>
      </c>
      <c r="EW69" s="35">
        <f>MACD!EW69-시그널!EW69</f>
        <v>5.9247240619298097E-5</v>
      </c>
      <c r="EX69" s="28">
        <f>외인!EX69/10000</f>
        <v>5.9268210000000003</v>
      </c>
      <c r="EY69" s="35">
        <f>MACD!EY69-시그널!EY69</f>
        <v>2.4456600532304234E-6</v>
      </c>
    </row>
    <row r="70" spans="1:155">
      <c r="A70" s="27">
        <f>외인!A70</f>
        <v>46133</v>
      </c>
      <c r="B70" s="28">
        <f>외인!B70/10000</f>
        <v>508.03098499999999</v>
      </c>
      <c r="C70" s="35">
        <f>MACD!C70-시그널!C70</f>
        <v>1.3535488585815535E-5</v>
      </c>
      <c r="D70" s="28">
        <f>외인!D70/10000</f>
        <v>65.328902999999997</v>
      </c>
      <c r="E70" s="35">
        <f>MACD!E70-시그널!E70</f>
        <v>2.2823416596345295E-4</v>
      </c>
      <c r="F70" s="28">
        <f>외인!F70/10000</f>
        <v>211.36673900000002</v>
      </c>
      <c r="G70" s="35">
        <f>MACD!G70-시그널!G70</f>
        <v>1.2494075007886385E-4</v>
      </c>
      <c r="H70" s="28">
        <f>외인!H70/10000</f>
        <v>35.433692000000001</v>
      </c>
      <c r="I70" s="35">
        <f>MACD!I70-시그널!I70</f>
        <v>1.389713754846141E-4</v>
      </c>
      <c r="J70" s="28">
        <f>외인!J70/10000</f>
        <v>4.3624230000000006</v>
      </c>
      <c r="K70" s="35">
        <f>MACD!K70-시그널!K70</f>
        <v>7.5325605555495601E-5</v>
      </c>
      <c r="L70" s="28">
        <f>외인!L70/10000</f>
        <v>32.600383000000001</v>
      </c>
      <c r="M70" s="35">
        <f>MACD!M70-시그널!M70</f>
        <v>7.2625510077040274E-5</v>
      </c>
      <c r="N70" s="28">
        <f>외인!N70/10000</f>
        <v>24.922806000000001</v>
      </c>
      <c r="O70" s="35">
        <f>MACD!O70-시그널!O70</f>
        <v>1.5798953267275137E-4</v>
      </c>
      <c r="P70" s="28">
        <f>외인!P70/10000</f>
        <v>19.832566</v>
      </c>
      <c r="Q70" s="35">
        <f>MACD!Q70-시그널!Q70</f>
        <v>1.2073343236983022E-4</v>
      </c>
      <c r="R70" s="28">
        <f>외인!R70/10000</f>
        <v>13.366964000000001</v>
      </c>
      <c r="S70" s="35">
        <f>MACD!S70-시그널!S70</f>
        <v>2.1045567824022897E-4</v>
      </c>
      <c r="T70" s="28">
        <f>외인!T70/10000</f>
        <v>0.84644400000000009</v>
      </c>
      <c r="U70" s="35">
        <f>MACD!U70-시그널!U70</f>
        <v>-1.8826794732713676E-4</v>
      </c>
      <c r="V70" s="28">
        <f>외인!V70/10000</f>
        <v>12.062239999999999</v>
      </c>
      <c r="W70" s="35">
        <f>MACD!W70-시그널!W70</f>
        <v>3.5330781257370496E-4</v>
      </c>
      <c r="X70" s="28">
        <f>외인!X70/10000</f>
        <v>226.97481400000001</v>
      </c>
      <c r="Y70" s="35">
        <f>MACD!Y70-시그널!Y70</f>
        <v>1.9452421003438372E-5</v>
      </c>
      <c r="Z70" s="28">
        <f>외인!Z70/10000</f>
        <v>4.3617540000000004</v>
      </c>
      <c r="AA70" s="35">
        <f>MACD!AA70-시그널!AA70</f>
        <v>-1.1517913335444687E-5</v>
      </c>
      <c r="AB70" s="28">
        <f>외인!AB70/10000</f>
        <v>21.279220000000002</v>
      </c>
      <c r="AC70" s="35">
        <f>MACD!AC70-시그널!AC70</f>
        <v>7.0266951652912541E-6</v>
      </c>
      <c r="AD70" s="28">
        <f>외인!AD70/10000</f>
        <v>2.0324080000000002</v>
      </c>
      <c r="AE70" s="35">
        <f>MACD!AE70-시그널!AE70</f>
        <v>2.4725145635579574E-4</v>
      </c>
      <c r="AF70" s="28">
        <f>외인!AF70/10000</f>
        <v>2.5381589999999998</v>
      </c>
      <c r="AG70" s="35">
        <f>MACD!AG70-시그널!AG70</f>
        <v>-2.5117026018858974E-4</v>
      </c>
      <c r="AH70" s="28">
        <f>외인!AH70/10000</f>
        <v>20.983422000000001</v>
      </c>
      <c r="AI70" s="35">
        <f>MACD!AI70-시그널!AI70</f>
        <v>2.342452461741912E-4</v>
      </c>
      <c r="AJ70" s="28">
        <f>외인!AJ70/10000</f>
        <v>10.873519999999999</v>
      </c>
      <c r="AK70" s="35">
        <f>MACD!AK70-시그널!AK70</f>
        <v>-2.8357520943532764E-6</v>
      </c>
      <c r="AL70" s="28">
        <f>외인!AL70/10000</f>
        <v>9.2109839999999998</v>
      </c>
      <c r="AM70" s="35">
        <f>MACD!AM70-시그널!AM70</f>
        <v>-1.1109980157717111E-4</v>
      </c>
      <c r="AN70" s="28">
        <f>외인!AN70/10000</f>
        <v>17.682651999999997</v>
      </c>
      <c r="AO70" s="35">
        <f>MACD!AO70-시그널!AO70</f>
        <v>2.8373635953141477E-4</v>
      </c>
      <c r="AP70" s="28">
        <f>외인!AP70/10000</f>
        <v>13.588876000000001</v>
      </c>
      <c r="AQ70" s="35">
        <f>MACD!AQ70-시그널!AQ70</f>
        <v>-1.7627210397997746E-4</v>
      </c>
      <c r="AR70" s="28">
        <f>외인!AR70/10000</f>
        <v>2.4719410000000002</v>
      </c>
      <c r="AS70" s="35">
        <f>MACD!AS70-시그널!AS70</f>
        <v>4.9026518173993791E-4</v>
      </c>
      <c r="AT70" s="28">
        <f>외인!AT70/10000</f>
        <v>8.1580539999999999</v>
      </c>
      <c r="AU70" s="35">
        <f>MACD!AU70-시그널!AU70</f>
        <v>2.5683747477603846E-4</v>
      </c>
      <c r="AV70" s="28">
        <f>외인!AV70/10000</f>
        <v>4.9883600000000001</v>
      </c>
      <c r="AW70" s="35">
        <f>MACD!AW70-시그널!AW70</f>
        <v>-1.3642537935588009E-4</v>
      </c>
      <c r="AX70" s="28">
        <f>외인!AX70/10000</f>
        <v>7.4384990000000002</v>
      </c>
      <c r="AY70" s="35">
        <f>MACD!AY70-시그널!AY70</f>
        <v>1.2919243847888008E-4</v>
      </c>
      <c r="AZ70" s="28">
        <f>외인!AZ70/10000</f>
        <v>245.573373</v>
      </c>
      <c r="BA70" s="35">
        <f>MACD!BA70-시그널!BA70</f>
        <v>2.821654001705946E-5</v>
      </c>
      <c r="BB70" s="28">
        <f>외인!BB70/10000</f>
        <v>10.279963</v>
      </c>
      <c r="BC70" s="35">
        <f>MACD!BC70-시그널!BC70</f>
        <v>-5.7851360720377653E-6</v>
      </c>
      <c r="BD70" s="28">
        <f>외인!BD70/10000</f>
        <v>3.9887570000000001</v>
      </c>
      <c r="BE70" s="35">
        <f>MACD!BE70-시그널!BE70</f>
        <v>-1.6052193286340149E-4</v>
      </c>
      <c r="BF70" s="28">
        <f>외인!BF70/10000</f>
        <v>0</v>
      </c>
      <c r="BG70" s="35" t="e">
        <f>MACD!BG70-시그널!BG70</f>
        <v>#DIV/0!</v>
      </c>
      <c r="BH70" s="28">
        <f>외인!BH70/10000</f>
        <v>9.7352170000000005</v>
      </c>
      <c r="BI70" s="35">
        <f>MACD!BI70-시그널!BI70</f>
        <v>-2.7090681302158366E-4</v>
      </c>
      <c r="BJ70" s="28">
        <f>외인!BJ70/10000</f>
        <v>13.491953000000001</v>
      </c>
      <c r="BK70" s="35">
        <f>MACD!BK70-시그널!BK70</f>
        <v>3.1481954176880347E-4</v>
      </c>
      <c r="BL70" s="28">
        <f>외인!BL70/10000</f>
        <v>5.1290990000000001</v>
      </c>
      <c r="BM70" s="35">
        <f>MACD!BM70-시그널!BM70</f>
        <v>8.5973194214298903E-4</v>
      </c>
      <c r="BN70" s="28">
        <f>외인!BN70/10000</f>
        <v>5.1552819999999997</v>
      </c>
      <c r="BO70" s="35">
        <f>MACD!BO70-시그널!BO70</f>
        <v>2.4079957754715787E-4</v>
      </c>
      <c r="BP70" s="28">
        <f>외인!BP70/10000</f>
        <v>8.5398230000000002</v>
      </c>
      <c r="BQ70" s="35">
        <f>MACD!BQ70-시그널!BQ70</f>
        <v>1.3000539532954957E-4</v>
      </c>
      <c r="BR70" s="28">
        <f>외인!BR70/10000</f>
        <v>27.906215999999997</v>
      </c>
      <c r="BS70" s="35">
        <f>MACD!BS70-시그널!BS70</f>
        <v>2.5065482216941475E-4</v>
      </c>
      <c r="BT70" s="28">
        <f>외인!BT70/10000</f>
        <v>231.17082599999998</v>
      </c>
      <c r="BU70" s="35">
        <f>MACD!BU70-시그널!BU70</f>
        <v>2.1968981229772053E-5</v>
      </c>
      <c r="BV70" s="28">
        <f>외인!BV70/10000</f>
        <v>40.893692000000001</v>
      </c>
      <c r="BW70" s="35">
        <f>MACD!BW70-시그널!BW70</f>
        <v>-2.9400537079897818E-4</v>
      </c>
      <c r="BX70" s="28">
        <f>외인!BX70/10000</f>
        <v>7.6975690000000005</v>
      </c>
      <c r="BY70" s="35">
        <f>MACD!BY70-시그널!BY70</f>
        <v>-3.8844049375704618E-5</v>
      </c>
      <c r="BZ70" s="28">
        <f>외인!BZ70/10000</f>
        <v>26.893635999999997</v>
      </c>
      <c r="CA70" s="35">
        <f>MACD!CA70-시그널!CA70</f>
        <v>1.4947210767447523E-4</v>
      </c>
      <c r="CB70" s="28">
        <f>외인!CB70/10000</f>
        <v>1.260381</v>
      </c>
      <c r="CC70" s="35">
        <f>MACD!CC70-시그널!CC70</f>
        <v>3.3840511077966431E-4</v>
      </c>
      <c r="CD70" s="28">
        <f>외인!CD70/10000</f>
        <v>2.8921250000000001</v>
      </c>
      <c r="CE70" s="35">
        <f>MACD!CE70-시그널!CE70</f>
        <v>-1.3575086594099016E-4</v>
      </c>
      <c r="CF70" s="28">
        <f>외인!CF70/10000</f>
        <v>2.6543950000000001</v>
      </c>
      <c r="CG70" s="35">
        <f>MACD!CG70-시그널!CG70</f>
        <v>2.3061567340281516E-4</v>
      </c>
      <c r="CH70" s="28">
        <f>외인!CH70/10000</f>
        <v>7.0158639999999997</v>
      </c>
      <c r="CI70" s="35">
        <f>MACD!CI70-시그널!CI70</f>
        <v>-9.3517767291231168E-5</v>
      </c>
      <c r="CJ70" s="28">
        <f>외인!CJ70/10000</f>
        <v>37.418647999999997</v>
      </c>
      <c r="CK70" s="35">
        <f>MACD!CK70-시그널!CK70</f>
        <v>1.1842190556431246E-4</v>
      </c>
      <c r="CL70" s="28">
        <f>외인!CL70/10000</f>
        <v>24.290005999999998</v>
      </c>
      <c r="CM70" s="35">
        <f>MACD!CM70-시그널!CM70</f>
        <v>4.2283091188540227E-6</v>
      </c>
      <c r="CN70" s="28">
        <f>외인!CN70/10000</f>
        <v>12.512846000000001</v>
      </c>
      <c r="CO70" s="35">
        <f>MACD!CO70-시그널!CO70</f>
        <v>-2.0307159873098545E-4</v>
      </c>
      <c r="CP70" s="28">
        <f>외인!CP70/10000</f>
        <v>10.337369000000001</v>
      </c>
      <c r="CQ70" s="35">
        <f>MACD!CQ70-시그널!CQ70</f>
        <v>-5.4154737256260433E-6</v>
      </c>
      <c r="CR70" s="28">
        <f>외인!CR70/10000</f>
        <v>16.867677</v>
      </c>
      <c r="CS70" s="35">
        <f>MACD!CS70-시그널!CS70</f>
        <v>1.3558256538484984E-4</v>
      </c>
      <c r="CT70" s="28">
        <f>외인!CT70/10000</f>
        <v>15.280075</v>
      </c>
      <c r="CU70" s="35">
        <f>MACD!CU70-시그널!CU70</f>
        <v>-4.0828751033376863E-5</v>
      </c>
      <c r="CV70" s="28">
        <f>외인!CV70/10000</f>
        <v>231.17082599999998</v>
      </c>
      <c r="CW70" s="35">
        <f>MACD!CW70-시그널!CW70</f>
        <v>2.1968981229772053E-5</v>
      </c>
      <c r="CX70" s="28">
        <f>외인!CX70/10000</f>
        <v>25.218305999999998</v>
      </c>
      <c r="CY70" s="35">
        <f>MACD!CY70-시그널!CY70</f>
        <v>4.8883399201025724E-5</v>
      </c>
      <c r="CZ70" s="28">
        <f>외인!CZ70/10000</f>
        <v>2.0160529999999999</v>
      </c>
      <c r="DA70" s="35">
        <f>MACD!DA70-시그널!DA70</f>
        <v>6.2989994895256167E-4</v>
      </c>
      <c r="DB70" s="28">
        <f>외인!DB70/10000</f>
        <v>3.9887570000000001</v>
      </c>
      <c r="DC70" s="35">
        <f>MACD!DC70-시그널!DC70</f>
        <v>-1.6052193286340149E-4</v>
      </c>
      <c r="DD70" s="28">
        <f>외인!DD70/10000</f>
        <v>0.84644400000000009</v>
      </c>
      <c r="DE70" s="35">
        <f>MACD!DE70-시그널!DE70</f>
        <v>-1.8826794732713676E-4</v>
      </c>
      <c r="DF70" s="28">
        <f>외인!DF70/10000</f>
        <v>5.803706</v>
      </c>
      <c r="DG70" s="35">
        <f>MACD!DG70-시그널!DG70</f>
        <v>-9.8043249556144815E-5</v>
      </c>
      <c r="DH70" s="28">
        <f>외인!DH70/10000</f>
        <v>2.0555460000000001</v>
      </c>
      <c r="DI70" s="35">
        <f>MACD!DI70-시그널!DI70</f>
        <v>-2.2227053043441471E-4</v>
      </c>
      <c r="DJ70" s="28">
        <f>외인!DJ70/10000</f>
        <v>64.34688100000001</v>
      </c>
      <c r="DK70" s="35">
        <f>MACD!DK70-시그널!DK70</f>
        <v>1.9066150480998598E-4</v>
      </c>
      <c r="DL70" s="28">
        <f>외인!DL70/10000</f>
        <v>9.9614399999999996</v>
      </c>
      <c r="DM70" s="35">
        <f>MACD!DM70-시그널!DM70</f>
        <v>-2.5061346921420846E-4</v>
      </c>
      <c r="DN70" s="28">
        <f>외인!DN70/10000</f>
        <v>231.17082599999998</v>
      </c>
      <c r="DO70" s="35">
        <f>MACD!DO70-시그널!DO70</f>
        <v>2.1968981229772053E-5</v>
      </c>
      <c r="DP70" s="28">
        <f>외인!DP70/10000</f>
        <v>8.0481449999999999</v>
      </c>
      <c r="DQ70" s="35">
        <f>MACD!DQ70-시그널!DQ70</f>
        <v>3.0597609030665117E-4</v>
      </c>
      <c r="DR70" s="28">
        <f>외인!DR70/10000</f>
        <v>4.4922849999999999</v>
      </c>
      <c r="DS70" s="35">
        <f>MACD!DS70-시그널!DS70</f>
        <v>1.3797020683168479E-4</v>
      </c>
      <c r="DT70" s="28">
        <f>외인!DT70/10000</f>
        <v>13.366964000000001</v>
      </c>
      <c r="DU70" s="35">
        <f>MACD!DU70-시그널!DU70</f>
        <v>2.1045567824022897E-4</v>
      </c>
      <c r="DV70" s="28">
        <f>외인!DV70/10000</f>
        <v>3.472874</v>
      </c>
      <c r="DW70" s="35">
        <f>MACD!DW70-시그널!DW70</f>
        <v>-1.338105657581669E-4</v>
      </c>
      <c r="DX70" s="28">
        <f>외인!DX70/10000</f>
        <v>12.062239999999999</v>
      </c>
      <c r="DY70" s="35">
        <f>MACD!DY70-시그널!DY70</f>
        <v>3.5330781257370496E-4</v>
      </c>
      <c r="DZ70" s="28">
        <f>외인!DZ70/10000</f>
        <v>0.88154300000000008</v>
      </c>
      <c r="EA70" s="35">
        <f>MACD!EA70-시그널!EA70</f>
        <v>5.9163999902198247E-5</v>
      </c>
      <c r="EB70" s="28">
        <f>외인!EB70/10000</f>
        <v>1.2693190000000001</v>
      </c>
      <c r="EC70" s="35">
        <f>MACD!EC70-시그널!EC70</f>
        <v>1.7387288798468913E-4</v>
      </c>
      <c r="ED70" s="28">
        <f>외인!ED70/10000</f>
        <v>1.1117090000000001</v>
      </c>
      <c r="EE70" s="35">
        <f>MACD!EE70-시그널!EE70</f>
        <v>1.6389222470698843E-4</v>
      </c>
      <c r="EF70" s="28">
        <f>외인!EF70/10000</f>
        <v>24.158206</v>
      </c>
      <c r="EG70" s="35">
        <f>MACD!EG70-시그널!EG70</f>
        <v>8.5216635188193647E-5</v>
      </c>
      <c r="EH70" s="28">
        <f>외인!EH70/10000</f>
        <v>20.787831000000001</v>
      </c>
      <c r="EI70" s="35">
        <f>MACD!EI70-시그널!EI70</f>
        <v>1.3404338165015341E-4</v>
      </c>
      <c r="EJ70" s="28">
        <f>외인!EJ70/10000</f>
        <v>10.215736999999999</v>
      </c>
      <c r="EK70" s="35">
        <f>MACD!EK70-시그널!EK70</f>
        <v>1.3379221039871501E-5</v>
      </c>
      <c r="EL70" s="28">
        <f>외인!EL70/10000</f>
        <v>3.1505749999999999</v>
      </c>
      <c r="EM70" s="35">
        <f>MACD!EM70-시그널!EM70</f>
        <v>-1.3141896415947351E-4</v>
      </c>
      <c r="EN70" s="28">
        <f>외인!EN70/10000</f>
        <v>4.4922849999999999</v>
      </c>
      <c r="EO70" s="35">
        <f>MACD!EO70-시그널!EO70</f>
        <v>1.3797020683168479E-4</v>
      </c>
      <c r="EP70" s="28">
        <f>외인!EP70/10000</f>
        <v>17.494503999999999</v>
      </c>
      <c r="EQ70" s="35">
        <f>MACD!EQ70-시그널!EQ70</f>
        <v>-7.7001580799121179E-4</v>
      </c>
      <c r="ER70" s="28">
        <f>외인!ER70/10000</f>
        <v>1.456599</v>
      </c>
      <c r="ES70" s="35">
        <f>MACD!ES70-시그널!ES70</f>
        <v>-9.5807994654911223E-6</v>
      </c>
      <c r="ET70" s="28">
        <f>외인!ET70/10000</f>
        <v>13.588876000000001</v>
      </c>
      <c r="EU70" s="35">
        <f>MACD!EU70-시그널!EU70</f>
        <v>-1.7627210397997746E-4</v>
      </c>
      <c r="EV70" s="28">
        <f>외인!EV70/10000</f>
        <v>4.3617540000000004</v>
      </c>
      <c r="EW70" s="35">
        <f>MACD!EW70-시그널!EW70</f>
        <v>-1.1517913335444687E-5</v>
      </c>
      <c r="EX70" s="28">
        <f>외인!EX70/10000</f>
        <v>5.9756140000000002</v>
      </c>
      <c r="EY70" s="35">
        <f>MACD!EY70-시그널!EY70</f>
        <v>-8.6227588943299321E-6</v>
      </c>
    </row>
    <row r="71" spans="1:155">
      <c r="A71" s="27">
        <f>외인!A71</f>
        <v>46134</v>
      </c>
      <c r="B71" s="28">
        <f>외인!B71/10000</f>
        <v>510.33811600000001</v>
      </c>
      <c r="C71" s="35">
        <f>MACD!C71-시그널!C71</f>
        <v>-3.318110213963954E-5</v>
      </c>
      <c r="D71" s="28">
        <f>외인!D71/10000</f>
        <v>65.42954499999999</v>
      </c>
      <c r="E71" s="35">
        <f>MACD!E71-시그널!E71</f>
        <v>1.5134225062152478E-4</v>
      </c>
      <c r="F71" s="28">
        <f>외인!F71/10000</f>
        <v>209.74381</v>
      </c>
      <c r="G71" s="35">
        <f>MACD!G71-시그널!G71</f>
        <v>5.9808777046306701E-5</v>
      </c>
      <c r="H71" s="28">
        <f>외인!H71/10000</f>
        <v>35.751140999999997</v>
      </c>
      <c r="I71" s="35">
        <f>MACD!I71-시그널!I71</f>
        <v>2.0894745767137635E-4</v>
      </c>
      <c r="J71" s="28">
        <f>외인!J71/10000</f>
        <v>4.4786679999999999</v>
      </c>
      <c r="K71" s="35">
        <f>MACD!K71-시그널!K71</f>
        <v>-3.9703680123310165E-5</v>
      </c>
      <c r="L71" s="28">
        <f>외인!L71/10000</f>
        <v>32.870778000000001</v>
      </c>
      <c r="M71" s="35">
        <f>MACD!M71-시그널!M71</f>
        <v>1.4094092824866385E-4</v>
      </c>
      <c r="N71" s="28">
        <f>외인!N71/10000</f>
        <v>24.921348999999999</v>
      </c>
      <c r="O71" s="35">
        <f>MACD!O71-시그널!O71</f>
        <v>1.0916976411157013E-4</v>
      </c>
      <c r="P71" s="28">
        <f>외인!P71/10000</f>
        <v>19.572654</v>
      </c>
      <c r="Q71" s="35">
        <f>MACD!Q71-시그널!Q71</f>
        <v>-1.9254931220832666E-5</v>
      </c>
      <c r="R71" s="28">
        <f>외인!R71/10000</f>
        <v>13.357892999999999</v>
      </c>
      <c r="S71" s="35">
        <f>MACD!S71-시그널!S71</f>
        <v>7.7836743452301178E-5</v>
      </c>
      <c r="T71" s="28">
        <f>외인!T71/10000</f>
        <v>0.84682999999999997</v>
      </c>
      <c r="U71" s="35">
        <f>MACD!U71-시그널!U71</f>
        <v>-1.7165117851258925E-4</v>
      </c>
      <c r="V71" s="28">
        <f>외인!V71/10000</f>
        <v>12.316405</v>
      </c>
      <c r="W71" s="35">
        <f>MACD!W71-시그널!W71</f>
        <v>3.8372311316213828E-4</v>
      </c>
      <c r="X71" s="28">
        <f>외인!X71/10000</f>
        <v>226.26616299999998</v>
      </c>
      <c r="Y71" s="35">
        <f>MACD!Y71-시그널!Y71</f>
        <v>-6.0726228813003363E-5</v>
      </c>
      <c r="Z71" s="28">
        <f>외인!Z71/10000</f>
        <v>4.2704510000000004</v>
      </c>
      <c r="AA71" s="35">
        <f>MACD!AA71-시그널!AA71</f>
        <v>-4.854284238943075E-5</v>
      </c>
      <c r="AB71" s="28">
        <f>외인!AB71/10000</f>
        <v>20.897683999999998</v>
      </c>
      <c r="AC71" s="35">
        <f>MACD!AC71-시그널!AC71</f>
        <v>-4.1332553207538836E-5</v>
      </c>
      <c r="AD71" s="28">
        <f>외인!AD71/10000</f>
        <v>1.9986919999999999</v>
      </c>
      <c r="AE71" s="35">
        <f>MACD!AE71-시그널!AE71</f>
        <v>2.3658292237857753E-4</v>
      </c>
      <c r="AF71" s="28">
        <f>외인!AF71/10000</f>
        <v>2.5176639999999999</v>
      </c>
      <c r="AG71" s="35">
        <f>MACD!AG71-시그널!AG71</f>
        <v>-2.1480527715313767E-4</v>
      </c>
      <c r="AH71" s="28">
        <f>외인!AH71/10000</f>
        <v>22.351548999999999</v>
      </c>
      <c r="AI71" s="35">
        <f>MACD!AI71-시그널!AI71</f>
        <v>3.2519660106868466E-4</v>
      </c>
      <c r="AJ71" s="28">
        <f>외인!AJ71/10000</f>
        <v>10.975536</v>
      </c>
      <c r="AK71" s="35">
        <f>MACD!AK71-시그널!AK71</f>
        <v>-9.789035440153866E-5</v>
      </c>
      <c r="AL71" s="28">
        <f>외인!AL71/10000</f>
        <v>9.3280210000000015</v>
      </c>
      <c r="AM71" s="35">
        <f>MACD!AM71-시그널!AM71</f>
        <v>-1.4068559563281847E-4</v>
      </c>
      <c r="AN71" s="28">
        <f>외인!AN71/10000</f>
        <v>17.579794</v>
      </c>
      <c r="AO71" s="35">
        <f>MACD!AO71-시그널!AO71</f>
        <v>2.2572303081380414E-4</v>
      </c>
      <c r="AP71" s="28">
        <f>외인!AP71/10000</f>
        <v>14.053245</v>
      </c>
      <c r="AQ71" s="35">
        <f>MACD!AQ71-시그널!AQ71</f>
        <v>-1.8535974116437121E-4</v>
      </c>
      <c r="AR71" s="28">
        <f>외인!AR71/10000</f>
        <v>2.4595799999999999</v>
      </c>
      <c r="AS71" s="35">
        <f>MACD!AS71-시그널!AS71</f>
        <v>4.4400435375636016E-4</v>
      </c>
      <c r="AT71" s="28">
        <f>외인!AT71/10000</f>
        <v>8.2357999999999993</v>
      </c>
      <c r="AU71" s="35">
        <f>MACD!AU71-시그널!AU71</f>
        <v>2.0641844476840417E-4</v>
      </c>
      <c r="AV71" s="28">
        <f>외인!AV71/10000</f>
        <v>4.977646</v>
      </c>
      <c r="AW71" s="35">
        <f>MACD!AW71-시그널!AW71</f>
        <v>-1.5415050600745282E-4</v>
      </c>
      <c r="AX71" s="28">
        <f>외인!AX71/10000</f>
        <v>7.3277660000000004</v>
      </c>
      <c r="AY71" s="35">
        <f>MACD!AY71-시그널!AY71</f>
        <v>1.9965968139259614E-5</v>
      </c>
      <c r="AZ71" s="28">
        <f>외인!AZ71/10000</f>
        <v>245.60436299999998</v>
      </c>
      <c r="BA71" s="35">
        <f>MACD!BA71-시그널!BA71</f>
        <v>-5.4232754051337191E-5</v>
      </c>
      <c r="BB71" s="28">
        <f>외인!BB71/10000</f>
        <v>10.032852</v>
      </c>
      <c r="BC71" s="35">
        <f>MACD!BC71-시그널!BC71</f>
        <v>-4.2292348121242046E-5</v>
      </c>
      <c r="BD71" s="28">
        <f>외인!BD71/10000</f>
        <v>4.0199319999999998</v>
      </c>
      <c r="BE71" s="35">
        <f>MACD!BE71-시그널!BE71</f>
        <v>-1.8310404578650882E-4</v>
      </c>
      <c r="BF71" s="28">
        <f>외인!BF71/10000</f>
        <v>0</v>
      </c>
      <c r="BG71" s="35" t="e">
        <f>MACD!BG71-시그널!BG71</f>
        <v>#DIV/0!</v>
      </c>
      <c r="BH71" s="28">
        <f>외인!BH71/10000</f>
        <v>9.8067159999999998</v>
      </c>
      <c r="BI71" s="35">
        <f>MACD!BI71-시그널!BI71</f>
        <v>-1.7140882087165657E-4</v>
      </c>
      <c r="BJ71" s="28">
        <f>외인!BJ71/10000</f>
        <v>13.670825000000001</v>
      </c>
      <c r="BK71" s="35">
        <f>MACD!BK71-시그널!BK71</f>
        <v>2.9899815766864461E-4</v>
      </c>
      <c r="BL71" s="28">
        <f>외인!BL71/10000</f>
        <v>5.207897</v>
      </c>
      <c r="BM71" s="35">
        <f>MACD!BM71-시그널!BM71</f>
        <v>8.9590345564570701E-4</v>
      </c>
      <c r="BN71" s="28">
        <f>외인!BN71/10000</f>
        <v>5.1334669999999996</v>
      </c>
      <c r="BO71" s="35">
        <f>MACD!BO71-시그널!BO71</f>
        <v>3.137845483647411E-4</v>
      </c>
      <c r="BP71" s="28">
        <f>외인!BP71/10000</f>
        <v>8.4265059999999998</v>
      </c>
      <c r="BQ71" s="35">
        <f>MACD!BQ71-시그널!BQ71</f>
        <v>6.5048795905606671E-5</v>
      </c>
      <c r="BR71" s="28">
        <f>외인!BR71/10000</f>
        <v>28.380603000000004</v>
      </c>
      <c r="BS71" s="35">
        <f>MACD!BS71-시그널!BS71</f>
        <v>1.5664743922160049E-4</v>
      </c>
      <c r="BT71" s="28">
        <f>외인!BT71/10000</f>
        <v>230.51338799999999</v>
      </c>
      <c r="BU71" s="35">
        <f>MACD!BU71-시그널!BU71</f>
        <v>-6.1245808441225992E-5</v>
      </c>
      <c r="BV71" s="28">
        <f>외인!BV71/10000</f>
        <v>41.623571000000005</v>
      </c>
      <c r="BW71" s="35">
        <f>MACD!BW71-시그널!BW71</f>
        <v>-2.9628639846435281E-4</v>
      </c>
      <c r="BX71" s="28">
        <f>외인!BX71/10000</f>
        <v>7.6517039999999996</v>
      </c>
      <c r="BY71" s="35">
        <f>MACD!BY71-시그널!BY71</f>
        <v>1.5997098423538074E-6</v>
      </c>
      <c r="BZ71" s="28">
        <f>외인!BZ71/10000</f>
        <v>26.907815000000003</v>
      </c>
      <c r="CA71" s="35">
        <f>MACD!CA71-시그널!CA71</f>
        <v>1.0045801656232399E-4</v>
      </c>
      <c r="CB71" s="28">
        <f>외인!CB71/10000</f>
        <v>1.260886</v>
      </c>
      <c r="CC71" s="35">
        <f>MACD!CC71-시그널!CC71</f>
        <v>2.4268034985314754E-4</v>
      </c>
      <c r="CD71" s="28">
        <f>외인!CD71/10000</f>
        <v>2.9017330000000001</v>
      </c>
      <c r="CE71" s="35">
        <f>MACD!CE71-시그널!CE71</f>
        <v>-2.2863194585195619E-4</v>
      </c>
      <c r="CF71" s="28">
        <f>외인!CF71/10000</f>
        <v>2.6592279999999997</v>
      </c>
      <c r="CG71" s="35">
        <f>MACD!CG71-시그널!CG71</f>
        <v>1.8212517831015331E-4</v>
      </c>
      <c r="CH71" s="28">
        <f>외인!CH71/10000</f>
        <v>6.9822559999999996</v>
      </c>
      <c r="CI71" s="35">
        <f>MACD!CI71-시그널!CI71</f>
        <v>-1.2008970270106119E-4</v>
      </c>
      <c r="CJ71" s="28">
        <f>외인!CJ71/10000</f>
        <v>36.877887000000001</v>
      </c>
      <c r="CK71" s="35">
        <f>MACD!CK71-시그널!CK71</f>
        <v>-3.6448606675958074E-5</v>
      </c>
      <c r="CL71" s="28">
        <f>외인!CL71/10000</f>
        <v>24.009851999999999</v>
      </c>
      <c r="CM71" s="35">
        <f>MACD!CM71-시그널!CM71</f>
        <v>-4.388535780360954E-5</v>
      </c>
      <c r="CN71" s="28">
        <f>외인!CN71/10000</f>
        <v>12.484736999999999</v>
      </c>
      <c r="CO71" s="35">
        <f>MACD!CO71-시그널!CO71</f>
        <v>-2.3971258636695385E-4</v>
      </c>
      <c r="CP71" s="28">
        <f>외인!CP71/10000</f>
        <v>10.090385000000001</v>
      </c>
      <c r="CQ71" s="35">
        <f>MACD!CQ71-시그널!CQ71</f>
        <v>-4.176420751331987E-5</v>
      </c>
      <c r="CR71" s="28">
        <f>외인!CR71/10000</f>
        <v>16.968025000000001</v>
      </c>
      <c r="CS71" s="35">
        <f>MACD!CS71-시그널!CS71</f>
        <v>3.1353007655155728E-5</v>
      </c>
      <c r="CT71" s="28">
        <f>외인!CT71/10000</f>
        <v>16.097795999999999</v>
      </c>
      <c r="CU71" s="35">
        <f>MACD!CU71-시그널!CU71</f>
        <v>1.0831145312026707E-5</v>
      </c>
      <c r="CV71" s="28">
        <f>외인!CV71/10000</f>
        <v>230.51338799999999</v>
      </c>
      <c r="CW71" s="35">
        <f>MACD!CW71-시그널!CW71</f>
        <v>-6.1245808441225992E-5</v>
      </c>
      <c r="CX71" s="28">
        <f>외인!CX71/10000</f>
        <v>25.619726</v>
      </c>
      <c r="CY71" s="35">
        <f>MACD!CY71-시그널!CY71</f>
        <v>1.1674840834292665E-4</v>
      </c>
      <c r="CZ71" s="28">
        <f>외인!CZ71/10000</f>
        <v>2.0594810000000003</v>
      </c>
      <c r="DA71" s="35">
        <f>MACD!DA71-시그널!DA71</f>
        <v>6.7977775722908576E-4</v>
      </c>
      <c r="DB71" s="28">
        <f>외인!DB71/10000</f>
        <v>4.0199319999999998</v>
      </c>
      <c r="DC71" s="35">
        <f>MACD!DC71-시그널!DC71</f>
        <v>-1.8310404578650882E-4</v>
      </c>
      <c r="DD71" s="28">
        <f>외인!DD71/10000</f>
        <v>0.84682999999999997</v>
      </c>
      <c r="DE71" s="35">
        <f>MACD!DE71-시그널!DE71</f>
        <v>-1.7165117851258925E-4</v>
      </c>
      <c r="DF71" s="28">
        <f>외인!DF71/10000</f>
        <v>5.7705269999999995</v>
      </c>
      <c r="DG71" s="35">
        <f>MACD!DG71-시그널!DG71</f>
        <v>-6.3632935831661963E-5</v>
      </c>
      <c r="DH71" s="28">
        <f>외인!DH71/10000</f>
        <v>2.0676950000000001</v>
      </c>
      <c r="DI71" s="35">
        <f>MACD!DI71-시그널!DI71</f>
        <v>-3.4900495696508409E-4</v>
      </c>
      <c r="DJ71" s="28">
        <f>외인!DJ71/10000</f>
        <v>66.466329999999999</v>
      </c>
      <c r="DK71" s="35">
        <f>MACD!DK71-시그널!DK71</f>
        <v>2.2607153627647001E-4</v>
      </c>
      <c r="DL71" s="28">
        <f>외인!DL71/10000</f>
        <v>9.949622999999999</v>
      </c>
      <c r="DM71" s="35">
        <f>MACD!DM71-시그널!DM71</f>
        <v>-2.9225292992578796E-4</v>
      </c>
      <c r="DN71" s="28">
        <f>외인!DN71/10000</f>
        <v>230.51338799999999</v>
      </c>
      <c r="DO71" s="35">
        <f>MACD!DO71-시그널!DO71</f>
        <v>-6.1245808441225992E-5</v>
      </c>
      <c r="DP71" s="28">
        <f>외인!DP71/10000</f>
        <v>7.9379530000000003</v>
      </c>
      <c r="DQ71" s="35">
        <f>MACD!DQ71-시그널!DQ71</f>
        <v>2.3507848917759524E-5</v>
      </c>
      <c r="DR71" s="28">
        <f>외인!DR71/10000</f>
        <v>4.612622</v>
      </c>
      <c r="DS71" s="35">
        <f>MACD!DS71-시그널!DS71</f>
        <v>2.5165208144280126E-5</v>
      </c>
      <c r="DT71" s="28">
        <f>외인!DT71/10000</f>
        <v>13.357892999999999</v>
      </c>
      <c r="DU71" s="35">
        <f>MACD!DU71-시그널!DU71</f>
        <v>7.7836743452301178E-5</v>
      </c>
      <c r="DV71" s="28">
        <f>외인!DV71/10000</f>
        <v>3.581976</v>
      </c>
      <c r="DW71" s="35">
        <f>MACD!DW71-시그널!DW71</f>
        <v>-1.3302387852102623E-4</v>
      </c>
      <c r="DX71" s="28">
        <f>외인!DX71/10000</f>
        <v>12.316405</v>
      </c>
      <c r="DY71" s="35">
        <f>MACD!DY71-시그널!DY71</f>
        <v>3.8372311316213828E-4</v>
      </c>
      <c r="DZ71" s="28">
        <f>외인!DZ71/10000</f>
        <v>0.87516900000000009</v>
      </c>
      <c r="EA71" s="35">
        <f>MACD!EA71-시그널!EA71</f>
        <v>-7.0104472773786813E-5</v>
      </c>
      <c r="EB71" s="28">
        <f>외인!EB71/10000</f>
        <v>1.2752680000000001</v>
      </c>
      <c r="EC71" s="35">
        <f>MACD!EC71-시그널!EC71</f>
        <v>1.2067817449663327E-4</v>
      </c>
      <c r="ED71" s="28">
        <f>외인!ED71/10000</f>
        <v>1.1090580000000001</v>
      </c>
      <c r="EE71" s="35">
        <f>MACD!EE71-시그널!EE71</f>
        <v>6.4658589590363527E-5</v>
      </c>
      <c r="EF71" s="28">
        <f>외인!EF71/10000</f>
        <v>23.753982000000001</v>
      </c>
      <c r="EG71" s="35">
        <f>MACD!EG71-시그널!EG71</f>
        <v>-3.7702796795080571E-5</v>
      </c>
      <c r="EH71" s="28">
        <f>외인!EH71/10000</f>
        <v>20.786840999999999</v>
      </c>
      <c r="EI71" s="35">
        <f>MACD!EI71-시그널!EI71</f>
        <v>4.6922706950145907E-5</v>
      </c>
      <c r="EJ71" s="28">
        <f>외인!EJ71/10000</f>
        <v>10.287322999999999</v>
      </c>
      <c r="EK71" s="35">
        <f>MACD!EK71-시그널!EK71</f>
        <v>-4.3523585313020629E-5</v>
      </c>
      <c r="EL71" s="28">
        <f>외인!EL71/10000</f>
        <v>3.1583730000000001</v>
      </c>
      <c r="EM71" s="35">
        <f>MACD!EM71-시그널!EM71</f>
        <v>-2.1116159962875558E-4</v>
      </c>
      <c r="EN71" s="28">
        <f>외인!EN71/10000</f>
        <v>4.612622</v>
      </c>
      <c r="EO71" s="35">
        <f>MACD!EO71-시그널!EO71</f>
        <v>2.5165208144280126E-5</v>
      </c>
      <c r="EP71" s="28">
        <f>외인!EP71/10000</f>
        <v>18.157827999999999</v>
      </c>
      <c r="EQ71" s="35">
        <f>MACD!EQ71-시그널!EQ71</f>
        <v>-7.0529450227927522E-4</v>
      </c>
      <c r="ER71" s="28">
        <f>외인!ER71/10000</f>
        <v>1.470844</v>
      </c>
      <c r="ES71" s="35">
        <f>MACD!ES71-시그널!ES71</f>
        <v>6.6167361447768205E-5</v>
      </c>
      <c r="ET71" s="28">
        <f>외인!ET71/10000</f>
        <v>14.053245</v>
      </c>
      <c r="EU71" s="35">
        <f>MACD!EU71-시그널!EU71</f>
        <v>-1.8535974116437121E-4</v>
      </c>
      <c r="EV71" s="28">
        <f>외인!EV71/10000</f>
        <v>4.2704510000000004</v>
      </c>
      <c r="EW71" s="35">
        <f>MACD!EW71-시그널!EW71</f>
        <v>-4.854284238943075E-5</v>
      </c>
      <c r="EX71" s="28">
        <f>외인!EX71/10000</f>
        <v>5.8199339999999999</v>
      </c>
      <c r="EY71" s="35">
        <f>MACD!EY71-시그널!EY71</f>
        <v>-4.3753540273846385E-5</v>
      </c>
    </row>
    <row r="72" spans="1:155">
      <c r="A72" s="27">
        <f>외인!A72</f>
        <v>46135</v>
      </c>
      <c r="B72" s="28">
        <f>외인!B72/10000</f>
        <v>514.80322799999999</v>
      </c>
      <c r="C72" s="35">
        <f>MACD!C72-시그널!C72</f>
        <v>-8.9297174011668257E-5</v>
      </c>
      <c r="D72" s="28">
        <f>외인!D72/10000</f>
        <v>65.064661000000001</v>
      </c>
      <c r="E72" s="35">
        <f>MACD!E72-시그널!E72</f>
        <v>1.0255051573508829E-4</v>
      </c>
      <c r="F72" s="28">
        <f>외인!F72/10000</f>
        <v>214.296752</v>
      </c>
      <c r="G72" s="35">
        <f>MACD!G72-시그널!G72</f>
        <v>1.5674027735075331E-6</v>
      </c>
      <c r="H72" s="28">
        <f>외인!H72/10000</f>
        <v>34.560932999999999</v>
      </c>
      <c r="I72" s="35">
        <f>MACD!I72-시그널!I72</f>
        <v>1.5978957069708879E-4</v>
      </c>
      <c r="J72" s="28">
        <f>외인!J72/10000</f>
        <v>4.5126870000000006</v>
      </c>
      <c r="K72" s="35">
        <f>MACD!K72-시그널!K72</f>
        <v>-1.2040600788294374E-4</v>
      </c>
      <c r="L72" s="28">
        <f>외인!L72/10000</f>
        <v>31.779378000000001</v>
      </c>
      <c r="M72" s="35">
        <f>MACD!M72-시그널!M72</f>
        <v>1.0499695671714393E-4</v>
      </c>
      <c r="N72" s="28">
        <f>외인!N72/10000</f>
        <v>24.533135999999999</v>
      </c>
      <c r="O72" s="35">
        <f>MACD!O72-시그널!O72</f>
        <v>-3.1409993428252458E-5</v>
      </c>
      <c r="P72" s="28">
        <f>외인!P72/10000</f>
        <v>19.500235999999997</v>
      </c>
      <c r="Q72" s="35">
        <f>MACD!Q72-시그널!Q72</f>
        <v>-1.5022384254214993E-4</v>
      </c>
      <c r="R72" s="28">
        <f>외인!R72/10000</f>
        <v>13.334686999999999</v>
      </c>
      <c r="S72" s="35">
        <f>MACD!S72-시그널!S72</f>
        <v>-5.5114510182395775E-5</v>
      </c>
      <c r="T72" s="28">
        <f>외인!T72/10000</f>
        <v>0.85638700000000012</v>
      </c>
      <c r="U72" s="35">
        <f>MACD!U72-시그널!U72</f>
        <v>-1.3681603852893151E-4</v>
      </c>
      <c r="V72" s="28">
        <f>외인!V72/10000</f>
        <v>12.280538999999999</v>
      </c>
      <c r="W72" s="35">
        <f>MACD!W72-시그널!W72</f>
        <v>3.8802100684610539E-4</v>
      </c>
      <c r="X72" s="28">
        <f>외인!X72/10000</f>
        <v>230.48062799999997</v>
      </c>
      <c r="Y72" s="35">
        <f>MACD!Y72-시그널!Y72</f>
        <v>-1.079836346307146E-4</v>
      </c>
      <c r="Z72" s="28">
        <f>외인!Z72/10000</f>
        <v>4.2676530000000001</v>
      </c>
      <c r="AA72" s="35">
        <f>MACD!AA72-시그널!AA72</f>
        <v>-9.2884226932409361E-5</v>
      </c>
      <c r="AB72" s="28">
        <f>외인!AB72/10000</f>
        <v>20.992331</v>
      </c>
      <c r="AC72" s="35">
        <f>MACD!AC72-시그널!AC72</f>
        <v>-9.407665189739472E-5</v>
      </c>
      <c r="AD72" s="28">
        <f>외인!AD72/10000</f>
        <v>1.9712769999999999</v>
      </c>
      <c r="AE72" s="35">
        <f>MACD!AE72-시그널!AE72</f>
        <v>1.1602185923304274E-4</v>
      </c>
      <c r="AF72" s="28">
        <f>외인!AF72/10000</f>
        <v>2.5025189999999999</v>
      </c>
      <c r="AG72" s="35">
        <f>MACD!AG72-시그널!AG72</f>
        <v>-2.1318537898093557E-4</v>
      </c>
      <c r="AH72" s="28">
        <f>외인!AH72/10000</f>
        <v>22.642552999999999</v>
      </c>
      <c r="AI72" s="35">
        <f>MACD!AI72-시그널!AI72</f>
        <v>3.595777844579994E-4</v>
      </c>
      <c r="AJ72" s="28">
        <f>외인!AJ72/10000</f>
        <v>10.972357000000001</v>
      </c>
      <c r="AK72" s="35">
        <f>MACD!AK72-시그널!AK72</f>
        <v>-2.5003216901697248E-4</v>
      </c>
      <c r="AL72" s="28">
        <f>외인!AL72/10000</f>
        <v>9.1649060000000002</v>
      </c>
      <c r="AM72" s="35">
        <f>MACD!AM72-시그널!AM72</f>
        <v>-1.9412522552568107E-4</v>
      </c>
      <c r="AN72" s="28">
        <f>외인!AN72/10000</f>
        <v>17.33351</v>
      </c>
      <c r="AO72" s="35">
        <f>MACD!AO72-시그널!AO72</f>
        <v>4.318113455859451E-5</v>
      </c>
      <c r="AP72" s="28">
        <f>외인!AP72/10000</f>
        <v>14.887298000000001</v>
      </c>
      <c r="AQ72" s="35">
        <f>MACD!AQ72-시그널!AQ72</f>
        <v>-2.0239378900354624E-4</v>
      </c>
      <c r="AR72" s="28">
        <f>외인!AR72/10000</f>
        <v>2.439943</v>
      </c>
      <c r="AS72" s="35">
        <f>MACD!AS72-시그널!AS72</f>
        <v>2.0061376173766376E-4</v>
      </c>
      <c r="AT72" s="28">
        <f>외인!AT72/10000</f>
        <v>8.1906740000000013</v>
      </c>
      <c r="AU72" s="35">
        <f>MACD!AU72-시그널!AU72</f>
        <v>4.4169478106687097E-5</v>
      </c>
      <c r="AV72" s="28">
        <f>외인!AV72/10000</f>
        <v>4.9934820000000002</v>
      </c>
      <c r="AW72" s="35">
        <f>MACD!AW72-시그널!AW72</f>
        <v>-2.0046862566658162E-4</v>
      </c>
      <c r="AX72" s="28">
        <f>외인!AX72/10000</f>
        <v>7.4736240000000009</v>
      </c>
      <c r="AY72" s="35">
        <f>MACD!AY72-시그널!AY72</f>
        <v>1.1274803588983909E-4</v>
      </c>
      <c r="AZ72" s="28">
        <f>외인!AZ72/10000</f>
        <v>249.04562799999999</v>
      </c>
      <c r="BA72" s="35">
        <f>MACD!BA72-시그널!BA72</f>
        <v>-1.1622837321120729E-4</v>
      </c>
      <c r="BB72" s="28">
        <f>외인!BB72/10000</f>
        <v>10.185093</v>
      </c>
      <c r="BC72" s="35">
        <f>MACD!BC72-시그널!BC72</f>
        <v>-7.0963976156144122E-5</v>
      </c>
      <c r="BD72" s="28">
        <f>외인!BD72/10000</f>
        <v>4.0573940000000004</v>
      </c>
      <c r="BE72" s="35">
        <f>MACD!BE72-시그널!BE72</f>
        <v>-2.287860394538327E-4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10.046583</v>
      </c>
      <c r="BI72" s="35">
        <f>MACD!BI72-시그널!BI72</f>
        <v>-8.0906812849628482E-5</v>
      </c>
      <c r="BJ72" s="28">
        <f>외인!BJ72/10000</f>
        <v>13.428065</v>
      </c>
      <c r="BK72" s="35">
        <f>MACD!BK72-시그널!BK72</f>
        <v>1.6516781962062197E-4</v>
      </c>
      <c r="BL72" s="28">
        <f>외인!BL72/10000</f>
        <v>5.1327930000000004</v>
      </c>
      <c r="BM72" s="35">
        <f>MACD!BM72-시그널!BM72</f>
        <v>8.0133415637426739E-4</v>
      </c>
      <c r="BN72" s="28">
        <f>외인!BN72/10000</f>
        <v>5.0687220000000002</v>
      </c>
      <c r="BO72" s="35">
        <f>MACD!BO72-시그널!BO72</f>
        <v>3.1852864170613614E-4</v>
      </c>
      <c r="BP72" s="28">
        <f>외인!BP72/10000</f>
        <v>8.5508129999999998</v>
      </c>
      <c r="BQ72" s="35">
        <f>MACD!BQ72-시그널!BQ72</f>
        <v>1.8281452149656403E-4</v>
      </c>
      <c r="BR72" s="28">
        <f>외인!BR72/10000</f>
        <v>29.640338</v>
      </c>
      <c r="BS72" s="35">
        <f>MACD!BS72-시그널!BS72</f>
        <v>2.7241682521657652E-5</v>
      </c>
      <c r="BT72" s="28">
        <f>외인!BT72/10000</f>
        <v>234.75776000000002</v>
      </c>
      <c r="BU72" s="35">
        <f>MACD!BU72-시그널!BU72</f>
        <v>-1.0824874479358187E-4</v>
      </c>
      <c r="BV72" s="28">
        <f>외인!BV72/10000</f>
        <v>41.777282</v>
      </c>
      <c r="BW72" s="35">
        <f>MACD!BW72-시그널!BW72</f>
        <v>-2.9207133496917228E-4</v>
      </c>
      <c r="BX72" s="28">
        <f>외인!BX72/10000</f>
        <v>7.5588429999999995</v>
      </c>
      <c r="BY72" s="35">
        <f>MACD!BY72-시그널!BY72</f>
        <v>-5.0863630150142913E-5</v>
      </c>
      <c r="BZ72" s="28">
        <f>외인!BZ72/10000</f>
        <v>26.498415999999999</v>
      </c>
      <c r="CA72" s="35">
        <f>MACD!CA72-시그널!CA72</f>
        <v>-3.8003553990992615E-5</v>
      </c>
      <c r="CB72" s="28">
        <f>외인!CB72/10000</f>
        <v>1.2524489999999999</v>
      </c>
      <c r="CC72" s="35">
        <f>MACD!CC72-시그널!CC72</f>
        <v>8.287451246276258E-5</v>
      </c>
      <c r="CD72" s="28">
        <f>외인!CD72/10000</f>
        <v>2.877589</v>
      </c>
      <c r="CE72" s="35">
        <f>MACD!CE72-시그널!CE72</f>
        <v>-3.6373324782469803E-4</v>
      </c>
      <c r="CF72" s="28">
        <f>외인!CF72/10000</f>
        <v>2.6829959999999997</v>
      </c>
      <c r="CG72" s="35">
        <f>MACD!CG72-시그널!CG72</f>
        <v>-3.3021422773775672E-5</v>
      </c>
      <c r="CH72" s="28">
        <f>외인!CH72/10000</f>
        <v>6.9980190000000002</v>
      </c>
      <c r="CI72" s="35">
        <f>MACD!CI72-시그널!CI72</f>
        <v>-1.6232684742269589E-4</v>
      </c>
      <c r="CJ72" s="28">
        <f>외인!CJ72/10000</f>
        <v>36.999755</v>
      </c>
      <c r="CK72" s="35">
        <f>MACD!CK72-시그널!CK72</f>
        <v>-1.1409899958428511E-4</v>
      </c>
      <c r="CL72" s="28">
        <f>외인!CL72/10000</f>
        <v>24.123176999999998</v>
      </c>
      <c r="CM72" s="35">
        <f>MACD!CM72-시그널!CM72</f>
        <v>-9.4043517932031675E-5</v>
      </c>
      <c r="CN72" s="28">
        <f>외인!CN72/10000</f>
        <v>12.420976</v>
      </c>
      <c r="CO72" s="35">
        <f>MACD!CO72-시그널!CO72</f>
        <v>-2.8776461943515294E-4</v>
      </c>
      <c r="CP72" s="28">
        <f>외인!CP72/10000</f>
        <v>10.242427000000001</v>
      </c>
      <c r="CQ72" s="35">
        <f>MACD!CQ72-시그널!CQ72</f>
        <v>-7.0284744024930228E-5</v>
      </c>
      <c r="CR72" s="28">
        <f>외인!CR72/10000</f>
        <v>16.910612</v>
      </c>
      <c r="CS72" s="35">
        <f>MACD!CS72-시그널!CS72</f>
        <v>-8.8728379521598767E-5</v>
      </c>
      <c r="CT72" s="28">
        <f>외인!CT72/10000</f>
        <v>15.588894</v>
      </c>
      <c r="CU72" s="35">
        <f>MACD!CU72-시그널!CU72</f>
        <v>-8.1761925362588983E-5</v>
      </c>
      <c r="CV72" s="28">
        <f>외인!CV72/10000</f>
        <v>234.75776000000002</v>
      </c>
      <c r="CW72" s="35">
        <f>MACD!CW72-시그널!CW72</f>
        <v>-1.0824874479358187E-4</v>
      </c>
      <c r="CX72" s="28">
        <f>외인!CX72/10000</f>
        <v>24.616889</v>
      </c>
      <c r="CY72" s="35">
        <f>MACD!CY72-시그널!CY72</f>
        <v>6.0010500272516788E-5</v>
      </c>
      <c r="CZ72" s="28">
        <f>외인!CZ72/10000</f>
        <v>1.9190970000000001</v>
      </c>
      <c r="DA72" s="35">
        <f>MACD!DA72-시그널!DA72</f>
        <v>2.7894217557778464E-4</v>
      </c>
      <c r="DB72" s="28">
        <f>외인!DB72/10000</f>
        <v>4.0573940000000004</v>
      </c>
      <c r="DC72" s="35">
        <f>MACD!DC72-시그널!DC72</f>
        <v>-2.287860394538327E-4</v>
      </c>
      <c r="DD72" s="28">
        <f>외인!DD72/10000</f>
        <v>0.85638700000000012</v>
      </c>
      <c r="DE72" s="35">
        <f>MACD!DE72-시그널!DE72</f>
        <v>-1.3681603852893151E-4</v>
      </c>
      <c r="DF72" s="28">
        <f>외인!DF72/10000</f>
        <v>5.693111</v>
      </c>
      <c r="DG72" s="35">
        <f>MACD!DG72-시그널!DG72</f>
        <v>-1.1948350189638111E-4</v>
      </c>
      <c r="DH72" s="28">
        <f>외인!DH72/10000</f>
        <v>2.044333</v>
      </c>
      <c r="DI72" s="35">
        <f>MACD!DI72-시그널!DI72</f>
        <v>-5.3120519143934103E-4</v>
      </c>
      <c r="DJ72" s="28">
        <f>외인!DJ72/10000</f>
        <v>67.041802000000004</v>
      </c>
      <c r="DK72" s="35">
        <f>MACD!DK72-시그널!DK72</f>
        <v>1.8146555565629543E-4</v>
      </c>
      <c r="DL72" s="28">
        <f>외인!DL72/10000</f>
        <v>9.8813639999999996</v>
      </c>
      <c r="DM72" s="35">
        <f>MACD!DM72-시그널!DM72</f>
        <v>-3.493872313692496E-4</v>
      </c>
      <c r="DN72" s="28">
        <f>외인!DN72/10000</f>
        <v>234.75776000000002</v>
      </c>
      <c r="DO72" s="35">
        <f>MACD!DO72-시그널!DO72</f>
        <v>-1.0824874479358187E-4</v>
      </c>
      <c r="DP72" s="28">
        <f>외인!DP72/10000</f>
        <v>7.9883660000000001</v>
      </c>
      <c r="DQ72" s="35">
        <f>MACD!DQ72-시그널!DQ72</f>
        <v>-1.2737011937752514E-4</v>
      </c>
      <c r="DR72" s="28">
        <f>외인!DR72/10000</f>
        <v>4.6484260000000006</v>
      </c>
      <c r="DS72" s="35">
        <f>MACD!DS72-시그널!DS72</f>
        <v>-4.2731967900892472E-5</v>
      </c>
      <c r="DT72" s="28">
        <f>외인!DT72/10000</f>
        <v>13.334686999999999</v>
      </c>
      <c r="DU72" s="35">
        <f>MACD!DU72-시그널!DU72</f>
        <v>-5.5114510182395775E-5</v>
      </c>
      <c r="DV72" s="28">
        <f>외인!DV72/10000</f>
        <v>3.5486339999999998</v>
      </c>
      <c r="DW72" s="35">
        <f>MACD!DW72-시그널!DW72</f>
        <v>-2.0302758846618062E-4</v>
      </c>
      <c r="DX72" s="28">
        <f>외인!DX72/10000</f>
        <v>12.280538999999999</v>
      </c>
      <c r="DY72" s="35">
        <f>MACD!DY72-시그널!DY72</f>
        <v>3.8802100684610539E-4</v>
      </c>
      <c r="DZ72" s="28">
        <f>외인!DZ72/10000</f>
        <v>0.87209199999999998</v>
      </c>
      <c r="EA72" s="35">
        <f>MACD!EA72-시그널!EA72</f>
        <v>-1.4259365724865239E-4</v>
      </c>
      <c r="EB72" s="28">
        <f>외인!EB72/10000</f>
        <v>1.266813</v>
      </c>
      <c r="EC72" s="35">
        <f>MACD!EC72-시그널!EC72</f>
        <v>5.0063283700148265E-6</v>
      </c>
      <c r="ED72" s="28">
        <f>외인!ED72/10000</f>
        <v>1.0865209999999998</v>
      </c>
      <c r="EE72" s="35">
        <f>MACD!EE72-시그널!EE72</f>
        <v>-1.517818531743012E-4</v>
      </c>
      <c r="EF72" s="28">
        <f>외인!EF72/10000</f>
        <v>23.714344000000001</v>
      </c>
      <c r="EG72" s="35">
        <f>MACD!EG72-시그널!EG72</f>
        <v>-1.1433411456697435E-4</v>
      </c>
      <c r="EH72" s="28">
        <f>외인!EH72/10000</f>
        <v>21.195602999999998</v>
      </c>
      <c r="EI72" s="35">
        <f>MACD!EI72-시그널!EI72</f>
        <v>-7.0304098166398712E-6</v>
      </c>
      <c r="EJ72" s="28">
        <f>외인!EJ72/10000</f>
        <v>10.326671000000001</v>
      </c>
      <c r="EK72" s="35">
        <f>MACD!EK72-시그널!EK72</f>
        <v>-1.0679276689928051E-4</v>
      </c>
      <c r="EL72" s="28">
        <f>외인!EL72/10000</f>
        <v>3.133175</v>
      </c>
      <c r="EM72" s="35">
        <f>MACD!EM72-시그널!EM72</f>
        <v>-3.3724986729808011E-4</v>
      </c>
      <c r="EN72" s="28">
        <f>외인!EN72/10000</f>
        <v>4.6484260000000006</v>
      </c>
      <c r="EO72" s="35">
        <f>MACD!EO72-시그널!EO72</f>
        <v>-4.2731967900892472E-5</v>
      </c>
      <c r="EP72" s="28">
        <f>외인!EP72/10000</f>
        <v>17.924067999999998</v>
      </c>
      <c r="EQ72" s="35">
        <f>MACD!EQ72-시그널!EQ72</f>
        <v>-6.6256353444968169E-4</v>
      </c>
      <c r="ER72" s="28">
        <f>외인!ER72/10000</f>
        <v>1.446577</v>
      </c>
      <c r="ES72" s="35">
        <f>MACD!ES72-시그널!ES72</f>
        <v>3.2102013812710176E-4</v>
      </c>
      <c r="ET72" s="28">
        <f>외인!ET72/10000</f>
        <v>14.887298000000001</v>
      </c>
      <c r="EU72" s="35">
        <f>MACD!EU72-시그널!EU72</f>
        <v>-2.0239378900354624E-4</v>
      </c>
      <c r="EV72" s="28">
        <f>외인!EV72/10000</f>
        <v>4.2676530000000001</v>
      </c>
      <c r="EW72" s="35">
        <f>MACD!EW72-시그널!EW72</f>
        <v>-9.2884226932409361E-5</v>
      </c>
      <c r="EX72" s="28">
        <f>외인!EX72/10000</f>
        <v>5.974774</v>
      </c>
      <c r="EY72" s="35">
        <f>MACD!EY72-시그널!EY72</f>
        <v>-6.0945399305758048E-5</v>
      </c>
    </row>
    <row r="73" spans="1:155">
      <c r="A73" s="27">
        <f>외인!A73</f>
        <v>46136</v>
      </c>
      <c r="B73" s="28">
        <f>외인!B73/10000</f>
        <v>514.72964899999999</v>
      </c>
      <c r="C73" s="35">
        <f>MACD!C73-시그널!C73</f>
        <v>-1.1533437878800094E-4</v>
      </c>
      <c r="D73" s="28">
        <f>외인!D73/10000</f>
        <v>66.690650000000005</v>
      </c>
      <c r="E73" s="35">
        <f>MACD!E73-시그널!E73</f>
        <v>1.6082679317901507E-4</v>
      </c>
      <c r="F73" s="28">
        <f>외인!F73/10000</f>
        <v>210.571406</v>
      </c>
      <c r="G73" s="35">
        <f>MACD!G73-시그널!G73</f>
        <v>-6.9434190303245655E-5</v>
      </c>
      <c r="H73" s="28">
        <f>외인!H73/10000</f>
        <v>35.307107000000002</v>
      </c>
      <c r="I73" s="35">
        <f>MACD!I73-시그널!I73</f>
        <v>4.1328568844637553E-5</v>
      </c>
      <c r="J73" s="28">
        <f>외인!J73/10000</f>
        <v>4.717886</v>
      </c>
      <c r="K73" s="35">
        <f>MACD!K73-시그널!K73</f>
        <v>-1.0542944438318151E-4</v>
      </c>
      <c r="L73" s="28">
        <f>외인!L73/10000</f>
        <v>32.362534000000004</v>
      </c>
      <c r="M73" s="35">
        <f>MACD!M73-시그널!M73</f>
        <v>1.6839518423571208E-6</v>
      </c>
      <c r="N73" s="28">
        <f>외인!N73/10000</f>
        <v>23.769967000000001</v>
      </c>
      <c r="O73" s="35">
        <f>MACD!O73-시그널!O73</f>
        <v>-2.1866522794181402E-4</v>
      </c>
      <c r="P73" s="28">
        <f>외인!P73/10000</f>
        <v>19.734832000000001</v>
      </c>
      <c r="Q73" s="35">
        <f>MACD!Q73-시그널!Q73</f>
        <v>-1.7452871724549343E-4</v>
      </c>
      <c r="R73" s="28">
        <f>외인!R73/10000</f>
        <v>13.148485999999998</v>
      </c>
      <c r="S73" s="35">
        <f>MACD!S73-시그널!S73</f>
        <v>-1.7405024208210312E-4</v>
      </c>
      <c r="T73" s="28">
        <f>외인!T73/10000</f>
        <v>0.8822620000000001</v>
      </c>
      <c r="U73" s="35">
        <f>MACD!U73-시그널!U73</f>
        <v>-2.113922102395504E-5</v>
      </c>
      <c r="V73" s="28">
        <f>외인!V73/10000</f>
        <v>12.78571</v>
      </c>
      <c r="W73" s="35">
        <f>MACD!W73-시그널!W73</f>
        <v>5.8224268476658443E-4</v>
      </c>
      <c r="X73" s="28">
        <f>외인!X73/10000</f>
        <v>227.82318900000001</v>
      </c>
      <c r="Y73" s="35">
        <f>MACD!Y73-시그널!Y73</f>
        <v>-1.3195582169742278E-4</v>
      </c>
      <c r="Z73" s="28">
        <f>외인!Z73/10000</f>
        <v>4.2644830000000002</v>
      </c>
      <c r="AA73" s="35">
        <f>MACD!AA73-시그널!AA73</f>
        <v>-1.1263248516278937E-4</v>
      </c>
      <c r="AB73" s="28">
        <f>외인!AB73/10000</f>
        <v>21.046341000000002</v>
      </c>
      <c r="AC73" s="35">
        <f>MACD!AC73-시그널!AC73</f>
        <v>-1.2505214404848485E-4</v>
      </c>
      <c r="AD73" s="28">
        <f>외인!AD73/10000</f>
        <v>1.9662900000000001</v>
      </c>
      <c r="AE73" s="35">
        <f>MACD!AE73-시그널!AE73</f>
        <v>4.0749996134285578E-5</v>
      </c>
      <c r="AF73" s="28">
        <f>외인!AF73/10000</f>
        <v>2.5368369999999998</v>
      </c>
      <c r="AG73" s="35">
        <f>MACD!AG73-시그널!AG73</f>
        <v>-1.4642524466847707E-4</v>
      </c>
      <c r="AH73" s="28">
        <f>외인!AH73/10000</f>
        <v>23.430523000000001</v>
      </c>
      <c r="AI73" s="35">
        <f>MACD!AI73-시그널!AI73</f>
        <v>3.9939131980363033E-4</v>
      </c>
      <c r="AJ73" s="28">
        <f>외인!AJ73/10000</f>
        <v>10.984287</v>
      </c>
      <c r="AK73" s="35">
        <f>MACD!AK73-시그널!AK73</f>
        <v>-2.9759322906187957E-4</v>
      </c>
      <c r="AL73" s="28">
        <f>외인!AL73/10000</f>
        <v>8.9941220000000008</v>
      </c>
      <c r="AM73" s="35">
        <f>MACD!AM73-시그널!AM73</f>
        <v>-2.4400820220469622E-4</v>
      </c>
      <c r="AN73" s="28">
        <f>외인!AN73/10000</f>
        <v>16.756629</v>
      </c>
      <c r="AO73" s="35">
        <f>MACD!AO73-시그널!AO73</f>
        <v>-2.0010583914973181E-4</v>
      </c>
      <c r="AP73" s="28">
        <f>외인!AP73/10000</f>
        <v>15.884979000000001</v>
      </c>
      <c r="AQ73" s="35">
        <f>MACD!AQ73-시그널!AQ73</f>
        <v>-3.0751834948548429E-5</v>
      </c>
      <c r="AR73" s="28">
        <f>외인!AR73/10000</f>
        <v>2.489474</v>
      </c>
      <c r="AS73" s="35">
        <f>MACD!AS73-시그널!AS73</f>
        <v>1.9317449989862039E-4</v>
      </c>
      <c r="AT73" s="28">
        <f>외인!AT73/10000</f>
        <v>8.3210630000000005</v>
      </c>
      <c r="AU73" s="35">
        <f>MACD!AU73-시그널!AU73</f>
        <v>-1.5923823924932556E-5</v>
      </c>
      <c r="AV73" s="28">
        <f>외인!AV73/10000</f>
        <v>4.9763470000000005</v>
      </c>
      <c r="AW73" s="35">
        <f>MACD!AW73-시그널!AW73</f>
        <v>-2.1243001509418339E-4</v>
      </c>
      <c r="AX73" s="28">
        <f>외인!AX73/10000</f>
        <v>7.536867</v>
      </c>
      <c r="AY73" s="35">
        <f>MACD!AY73-시그널!AY73</f>
        <v>2.5177988532135924E-4</v>
      </c>
      <c r="AZ73" s="28">
        <f>외인!AZ73/10000</f>
        <v>246.68608799999998</v>
      </c>
      <c r="BA73" s="35">
        <f>MACD!BA73-시그널!BA73</f>
        <v>-1.6227312851618532E-4</v>
      </c>
      <c r="BB73" s="28">
        <f>외인!BB73/10000</f>
        <v>9.9092669999999998</v>
      </c>
      <c r="BC73" s="35">
        <f>MACD!BC73-시그널!BC73</f>
        <v>-9.1268745544522922E-5</v>
      </c>
      <c r="BD73" s="28">
        <f>외인!BD73/10000</f>
        <v>4.0829570000000004</v>
      </c>
      <c r="BE73" s="35">
        <f>MACD!BE73-시그널!BE73</f>
        <v>-1.6254545409984442E-4</v>
      </c>
      <c r="BF73" s="28">
        <f>외인!BF73/10000</f>
        <v>0</v>
      </c>
      <c r="BG73" s="35" t="e">
        <f>MACD!BG73-시그널!BG73</f>
        <v>#DIV/0!</v>
      </c>
      <c r="BH73" s="28">
        <f>외인!BH73/10000</f>
        <v>10.113197999999999</v>
      </c>
      <c r="BI73" s="35">
        <f>MACD!BI73-시그널!BI73</f>
        <v>5.674786439365323E-5</v>
      </c>
      <c r="BJ73" s="28">
        <f>외인!BJ73/10000</f>
        <v>13.686173999999999</v>
      </c>
      <c r="BK73" s="35">
        <f>MACD!BK73-시그널!BK73</f>
        <v>6.4632020014187953E-5</v>
      </c>
      <c r="BL73" s="28">
        <f>외인!BL73/10000</f>
        <v>5.0769449999999994</v>
      </c>
      <c r="BM73" s="35">
        <f>MACD!BM73-시그널!BM73</f>
        <v>6.9732461897290703E-4</v>
      </c>
      <c r="BN73" s="28">
        <f>외인!BN73/10000</f>
        <v>5.1513970000000002</v>
      </c>
      <c r="BO73" s="35">
        <f>MACD!BO73-시그널!BO73</f>
        <v>2.561674233532927E-4</v>
      </c>
      <c r="BP73" s="28">
        <f>외인!BP73/10000</f>
        <v>8.5609450000000002</v>
      </c>
      <c r="BQ73" s="35">
        <f>MACD!BQ73-시그널!BQ73</f>
        <v>2.7451221572343909E-4</v>
      </c>
      <c r="BR73" s="28">
        <f>외인!BR73/10000</f>
        <v>31.185828000000004</v>
      </c>
      <c r="BS73" s="35">
        <f>MACD!BS73-시그널!BS73</f>
        <v>1.0455146526892772E-4</v>
      </c>
      <c r="BT73" s="28">
        <f>외인!BT73/10000</f>
        <v>232.23928100000001</v>
      </c>
      <c r="BU73" s="35">
        <f>MACD!BU73-시그널!BU73</f>
        <v>-1.318866926229707E-4</v>
      </c>
      <c r="BV73" s="28">
        <f>외인!BV73/10000</f>
        <v>41.950839000000002</v>
      </c>
      <c r="BW73" s="35">
        <f>MACD!BW73-시그널!BW73</f>
        <v>-2.4466883641724668E-4</v>
      </c>
      <c r="BX73" s="28">
        <f>외인!BX73/10000</f>
        <v>7.5404949999999999</v>
      </c>
      <c r="BY73" s="35">
        <f>MACD!BY73-시그널!BY73</f>
        <v>-7.313019640507791E-5</v>
      </c>
      <c r="BZ73" s="28">
        <f>외인!BZ73/10000</f>
        <v>25.750751000000001</v>
      </c>
      <c r="CA73" s="35">
        <f>MACD!CA73-시그널!CA73</f>
        <v>-2.1443756159044585E-4</v>
      </c>
      <c r="CB73" s="28">
        <f>외인!CB73/10000</f>
        <v>1.2815129999999999</v>
      </c>
      <c r="CC73" s="35">
        <f>MACD!CC73-시그널!CC73</f>
        <v>4.7417459778869935E-6</v>
      </c>
      <c r="CD73" s="28">
        <f>외인!CD73/10000</f>
        <v>2.917538</v>
      </c>
      <c r="CE73" s="35">
        <f>MACD!CE73-시그널!CE73</f>
        <v>-2.8605171956200639E-4</v>
      </c>
      <c r="CF73" s="28">
        <f>외인!CF73/10000</f>
        <v>2.8062130000000001</v>
      </c>
      <c r="CG73" s="35">
        <f>MACD!CG73-시그널!CG73</f>
        <v>-1.4834687565581754E-5</v>
      </c>
      <c r="CH73" s="28">
        <f>외인!CH73/10000</f>
        <v>7.0407130000000002</v>
      </c>
      <c r="CI73" s="35">
        <f>MACD!CI73-시그널!CI73</f>
        <v>-1.6085548852301046E-4</v>
      </c>
      <c r="CJ73" s="28">
        <f>외인!CJ73/10000</f>
        <v>37.584140000000005</v>
      </c>
      <c r="CK73" s="35">
        <f>MACD!CK73-시그널!CK73</f>
        <v>-7.303071918600705E-5</v>
      </c>
      <c r="CL73" s="28">
        <f>외인!CL73/10000</f>
        <v>24.255638000000001</v>
      </c>
      <c r="CM73" s="35">
        <f>MACD!CM73-시그널!CM73</f>
        <v>-1.1131392903069287E-4</v>
      </c>
      <c r="CN73" s="28">
        <f>외인!CN73/10000</f>
        <v>12.349366999999999</v>
      </c>
      <c r="CO73" s="35">
        <f>MACD!CO73-시그널!CO73</f>
        <v>-2.9092171674981475E-4</v>
      </c>
      <c r="CP73" s="28">
        <f>외인!CP73/10000</f>
        <v>9.9670490000000012</v>
      </c>
      <c r="CQ73" s="35">
        <f>MACD!CQ73-시그널!CQ73</f>
        <v>-9.0297837954848054E-5</v>
      </c>
      <c r="CR73" s="28">
        <f>외인!CR73/10000</f>
        <v>16.785129000000001</v>
      </c>
      <c r="CS73" s="35">
        <f>MACD!CS73-시그널!CS73</f>
        <v>-1.8065688471034043E-4</v>
      </c>
      <c r="CT73" s="28">
        <f>외인!CT73/10000</f>
        <v>16.130815999999999</v>
      </c>
      <c r="CU73" s="35">
        <f>MACD!CU73-시그널!CU73</f>
        <v>-9.7576249765758737E-5</v>
      </c>
      <c r="CV73" s="28">
        <f>외인!CV73/10000</f>
        <v>232.23928100000001</v>
      </c>
      <c r="CW73" s="35">
        <f>MACD!CW73-시그널!CW73</f>
        <v>-1.318866926229707E-4</v>
      </c>
      <c r="CX73" s="28">
        <f>외인!CX73/10000</f>
        <v>25.189169</v>
      </c>
      <c r="CY73" s="35">
        <f>MACD!CY73-시그널!CY73</f>
        <v>-5.481693210351152E-5</v>
      </c>
      <c r="CZ73" s="28">
        <f>외인!CZ73/10000</f>
        <v>1.945962</v>
      </c>
      <c r="DA73" s="35">
        <f>MACD!DA73-시그널!DA73</f>
        <v>-1.8080583375068809E-4</v>
      </c>
      <c r="DB73" s="28">
        <f>외인!DB73/10000</f>
        <v>4.0829570000000004</v>
      </c>
      <c r="DC73" s="35">
        <f>MACD!DC73-시그널!DC73</f>
        <v>-1.6254545409984442E-4</v>
      </c>
      <c r="DD73" s="28">
        <f>외인!DD73/10000</f>
        <v>0.8822620000000001</v>
      </c>
      <c r="DE73" s="35">
        <f>MACD!DE73-시그널!DE73</f>
        <v>-2.113922102395504E-5</v>
      </c>
      <c r="DF73" s="28">
        <f>외인!DF73/10000</f>
        <v>5.6790070000000004</v>
      </c>
      <c r="DG73" s="35">
        <f>MACD!DG73-시그널!DG73</f>
        <v>-1.4278554289050974E-4</v>
      </c>
      <c r="DH73" s="28">
        <f>외인!DH73/10000</f>
        <v>2.080095</v>
      </c>
      <c r="DI73" s="35">
        <f>MACD!DI73-시그널!DI73</f>
        <v>-4.222458938056119E-4</v>
      </c>
      <c r="DJ73" s="28">
        <f>외인!DJ73/10000</f>
        <v>69.60635400000001</v>
      </c>
      <c r="DK73" s="35">
        <f>MACD!DK73-시그널!DK73</f>
        <v>2.1341844569280753E-4</v>
      </c>
      <c r="DL73" s="28">
        <f>외인!DL73/10000</f>
        <v>9.8446440000000006</v>
      </c>
      <c r="DM73" s="35">
        <f>MACD!DM73-시그널!DM73</f>
        <v>-3.5343769188780422E-4</v>
      </c>
      <c r="DN73" s="28">
        <f>외인!DN73/10000</f>
        <v>232.23928100000001</v>
      </c>
      <c r="DO73" s="35">
        <f>MACD!DO73-시그널!DO73</f>
        <v>-1.318866926229707E-4</v>
      </c>
      <c r="DP73" s="28">
        <f>외인!DP73/10000</f>
        <v>8.2169460000000001</v>
      </c>
      <c r="DQ73" s="35">
        <f>MACD!DQ73-시그널!DQ73</f>
        <v>1.1907569243673486E-5</v>
      </c>
      <c r="DR73" s="28">
        <f>외인!DR73/10000</f>
        <v>4.8736309999999996</v>
      </c>
      <c r="DS73" s="35">
        <f>MACD!DS73-시그널!DS73</f>
        <v>-3.1998954043048787E-5</v>
      </c>
      <c r="DT73" s="28">
        <f>외인!DT73/10000</f>
        <v>13.148485999999998</v>
      </c>
      <c r="DU73" s="35">
        <f>MACD!DU73-시그널!DU73</f>
        <v>-1.7405024208210312E-4</v>
      </c>
      <c r="DV73" s="28">
        <f>외인!DV73/10000</f>
        <v>3.608832</v>
      </c>
      <c r="DW73" s="35">
        <f>MACD!DW73-시그널!DW73</f>
        <v>-1.9813957413266836E-4</v>
      </c>
      <c r="DX73" s="28">
        <f>외인!DX73/10000</f>
        <v>12.78571</v>
      </c>
      <c r="DY73" s="35">
        <f>MACD!DY73-시그널!DY73</f>
        <v>5.8224268476658443E-4</v>
      </c>
      <c r="DZ73" s="28">
        <f>외인!DZ73/10000</f>
        <v>0.87725300000000006</v>
      </c>
      <c r="EA73" s="35">
        <f>MACD!EA73-시그널!EA73</f>
        <v>-1.4847464056807786E-4</v>
      </c>
      <c r="EB73" s="28">
        <f>외인!EB73/10000</f>
        <v>1.2816270000000001</v>
      </c>
      <c r="EC73" s="35">
        <f>MACD!EC73-시그널!EC73</f>
        <v>-3.3500607666895861E-6</v>
      </c>
      <c r="ED73" s="28">
        <f>외인!ED73/10000</f>
        <v>1.0943989999999999</v>
      </c>
      <c r="EE73" s="35">
        <f>MACD!EE73-시그널!EE73</f>
        <v>-2.7820385873293305E-4</v>
      </c>
      <c r="EF73" s="28">
        <f>외인!EF73/10000</f>
        <v>23.978482999999997</v>
      </c>
      <c r="EG73" s="35">
        <f>MACD!EG73-시그널!EG73</f>
        <v>-1.1280672187041817E-4</v>
      </c>
      <c r="EH73" s="28">
        <f>외인!EH73/10000</f>
        <v>21.212904000000002</v>
      </c>
      <c r="EI73" s="35">
        <f>MACD!EI73-시그널!EI73</f>
        <v>-2.7768551348385901E-5</v>
      </c>
      <c r="EJ73" s="28">
        <f>외인!EJ73/10000</f>
        <v>10.552674</v>
      </c>
      <c r="EK73" s="35">
        <f>MACD!EK73-시그널!EK73</f>
        <v>-8.9345305533707769E-5</v>
      </c>
      <c r="EL73" s="28">
        <f>외인!EL73/10000</f>
        <v>3.1762839999999999</v>
      </c>
      <c r="EM73" s="35">
        <f>MACD!EM73-시그널!EM73</f>
        <v>-2.669052857440647E-4</v>
      </c>
      <c r="EN73" s="28">
        <f>외인!EN73/10000</f>
        <v>4.8736309999999996</v>
      </c>
      <c r="EO73" s="35">
        <f>MACD!EO73-시그널!EO73</f>
        <v>-3.1998954043048787E-5</v>
      </c>
      <c r="EP73" s="28">
        <f>외인!EP73/10000</f>
        <v>18.037116000000001</v>
      </c>
      <c r="EQ73" s="35">
        <f>MACD!EQ73-시그널!EQ73</f>
        <v>-5.5169371144690792E-4</v>
      </c>
      <c r="ER73" s="28">
        <f>외인!ER73/10000</f>
        <v>1.4461329999999999</v>
      </c>
      <c r="ES73" s="35">
        <f>MACD!ES73-시그널!ES73</f>
        <v>3.3997267188200946E-4</v>
      </c>
      <c r="ET73" s="28">
        <f>외인!ET73/10000</f>
        <v>15.884979000000001</v>
      </c>
      <c r="EU73" s="35">
        <f>MACD!EU73-시그널!EU73</f>
        <v>-3.0751834948548429E-5</v>
      </c>
      <c r="EV73" s="28">
        <f>외인!EV73/10000</f>
        <v>4.2644830000000002</v>
      </c>
      <c r="EW73" s="35">
        <f>MACD!EW73-시그널!EW73</f>
        <v>-1.1263248516278937E-4</v>
      </c>
      <c r="EX73" s="28">
        <f>외인!EX73/10000</f>
        <v>5.702566</v>
      </c>
      <c r="EY73" s="35">
        <f>MACD!EY73-시그널!EY73</f>
        <v>-7.9193243918407254E-5</v>
      </c>
    </row>
    <row r="74" spans="1:155">
      <c r="A74" s="27">
        <f>외인!A74</f>
        <v>46139</v>
      </c>
      <c r="B74" s="28">
        <f>외인!B74/10000</f>
        <v>525.78457400000002</v>
      </c>
      <c r="C74" s="35">
        <f>MACD!C74-시그널!C74</f>
        <v>-1.0604206178878127E-4</v>
      </c>
      <c r="D74" s="28">
        <f>외인!D74/10000</f>
        <v>67.952972000000003</v>
      </c>
      <c r="E74" s="35">
        <f>MACD!E74-시그널!E74</f>
        <v>1.9984992159549565E-4</v>
      </c>
      <c r="F74" s="28">
        <f>외인!F74/10000</f>
        <v>214.32006099999998</v>
      </c>
      <c r="G74" s="35">
        <f>MACD!G74-시그널!G74</f>
        <v>-5.1469235231580476E-5</v>
      </c>
      <c r="H74" s="28">
        <f>외인!H74/10000</f>
        <v>34.783570000000005</v>
      </c>
      <c r="I74" s="35">
        <f>MACD!I74-시그널!I74</f>
        <v>-8.4959006331470027E-5</v>
      </c>
      <c r="J74" s="28">
        <f>외인!J74/10000</f>
        <v>4.7329840000000001</v>
      </c>
      <c r="K74" s="35">
        <f>MACD!K74-시그널!K74</f>
        <v>-1.3013815634173344E-4</v>
      </c>
      <c r="L74" s="28">
        <f>외인!L74/10000</f>
        <v>31.834951</v>
      </c>
      <c r="M74" s="35">
        <f>MACD!M74-시그널!M74</f>
        <v>-1.0773998369636799E-4</v>
      </c>
      <c r="N74" s="28">
        <f>외인!N74/10000</f>
        <v>24.114471999999999</v>
      </c>
      <c r="O74" s="35">
        <f>MACD!O74-시그널!O74</f>
        <v>-3.0161839751305765E-4</v>
      </c>
      <c r="P74" s="28">
        <f>외인!P74/10000</f>
        <v>19.715045</v>
      </c>
      <c r="Q74" s="35">
        <f>MACD!Q74-시그널!Q74</f>
        <v>-2.0846248291924477E-4</v>
      </c>
      <c r="R74" s="28">
        <f>외인!R74/10000</f>
        <v>13.272839999999999</v>
      </c>
      <c r="S74" s="35">
        <f>MACD!S74-시그널!S74</f>
        <v>-2.1364220806667795E-4</v>
      </c>
      <c r="T74" s="28">
        <f>외인!T74/10000</f>
        <v>0.87958700000000012</v>
      </c>
      <c r="U74" s="35">
        <f>MACD!U74-시그널!U74</f>
        <v>6.6930776123934311E-5</v>
      </c>
      <c r="V74" s="28">
        <f>외인!V74/10000</f>
        <v>12.901719</v>
      </c>
      <c r="W74" s="35">
        <f>MACD!W74-시그널!W74</f>
        <v>4.6787949437450101E-4</v>
      </c>
      <c r="X74" s="28">
        <f>외인!X74/10000</f>
        <v>236.59042999999997</v>
      </c>
      <c r="Y74" s="35">
        <f>MACD!Y74-시그널!Y74</f>
        <v>-7.1691797640097989E-5</v>
      </c>
      <c r="Z74" s="28">
        <f>외인!Z74/10000</f>
        <v>4.2496720000000003</v>
      </c>
      <c r="AA74" s="35">
        <f>MACD!AA74-시그널!AA74</f>
        <v>-1.1592037816297826E-4</v>
      </c>
      <c r="AB74" s="28">
        <f>외인!AB74/10000</f>
        <v>20.855163000000001</v>
      </c>
      <c r="AC74" s="35">
        <f>MACD!AC74-시그널!AC74</f>
        <v>-1.9670151667154404E-4</v>
      </c>
      <c r="AD74" s="28">
        <f>외인!AD74/10000</f>
        <v>1.958091</v>
      </c>
      <c r="AE74" s="35">
        <f>MACD!AE74-시그널!AE74</f>
        <v>-7.3424306699093999E-5</v>
      </c>
      <c r="AF74" s="28">
        <f>외인!AF74/10000</f>
        <v>2.5156589999999999</v>
      </c>
      <c r="AG74" s="35">
        <f>MACD!AG74-시그널!AG74</f>
        <v>-9.4304204594989236E-5</v>
      </c>
      <c r="AH74" s="28">
        <f>외인!AH74/10000</f>
        <v>23.551151000000001</v>
      </c>
      <c r="AI74" s="35">
        <f>MACD!AI74-시그널!AI74</f>
        <v>3.7271141775883232E-4</v>
      </c>
      <c r="AJ74" s="28">
        <f>외인!AJ74/10000</f>
        <v>11.008922</v>
      </c>
      <c r="AK74" s="35">
        <f>MACD!AK74-시그널!AK74</f>
        <v>-2.7985484654111082E-4</v>
      </c>
      <c r="AL74" s="28">
        <f>외인!AL74/10000</f>
        <v>9.1620360000000005</v>
      </c>
      <c r="AM74" s="35">
        <f>MACD!AM74-시그널!AM74</f>
        <v>-2.4490201547186117E-4</v>
      </c>
      <c r="AN74" s="28">
        <f>외인!AN74/10000</f>
        <v>16.954566</v>
      </c>
      <c r="AO74" s="35">
        <f>MACD!AO74-시그널!AO74</f>
        <v>-3.1923153719871824E-4</v>
      </c>
      <c r="AP74" s="28">
        <f>외인!AP74/10000</f>
        <v>17.147102</v>
      </c>
      <c r="AQ74" s="35">
        <f>MACD!AQ74-시그널!AQ74</f>
        <v>6.2199540865659746E-5</v>
      </c>
      <c r="AR74" s="28">
        <f>외인!AR74/10000</f>
        <v>2.5168599999999999</v>
      </c>
      <c r="AS74" s="35">
        <f>MACD!AS74-시그널!AS74</f>
        <v>1.4853559554666687E-4</v>
      </c>
      <c r="AT74" s="28">
        <f>외인!AT74/10000</f>
        <v>8.4257380000000008</v>
      </c>
      <c r="AU74" s="35">
        <f>MACD!AU74-시그널!AU74</f>
        <v>-8.2072050292854607E-5</v>
      </c>
      <c r="AV74" s="28">
        <f>외인!AV74/10000</f>
        <v>4.9603299999999999</v>
      </c>
      <c r="AW74" s="35">
        <f>MACD!AW74-시그널!AW74</f>
        <v>-2.2743952640705644E-4</v>
      </c>
      <c r="AX74" s="28">
        <f>외인!AX74/10000</f>
        <v>7.5764380000000005</v>
      </c>
      <c r="AY74" s="35">
        <f>MACD!AY74-시그널!AY74</f>
        <v>3.4204443000259983E-4</v>
      </c>
      <c r="AZ74" s="28">
        <f>외인!AZ74/10000</f>
        <v>255.47800699999999</v>
      </c>
      <c r="BA74" s="35">
        <f>MACD!BA74-시그널!BA74</f>
        <v>-1.2581689216215096E-4</v>
      </c>
      <c r="BB74" s="28">
        <f>외인!BB74/10000</f>
        <v>9.9974559999999997</v>
      </c>
      <c r="BC74" s="35">
        <f>MACD!BC74-시그널!BC74</f>
        <v>-8.1180053657101364E-5</v>
      </c>
      <c r="BD74" s="28">
        <f>외인!BD74/10000</f>
        <v>4.0558519999999998</v>
      </c>
      <c r="BE74" s="35">
        <f>MACD!BE74-시그널!BE74</f>
        <v>-9.6908078363459101E-5</v>
      </c>
      <c r="BF74" s="28">
        <f>외인!BF74/10000</f>
        <v>0</v>
      </c>
      <c r="BG74" s="35" t="e">
        <f>MACD!BG74-시그널!BG74</f>
        <v>#DIV/0!</v>
      </c>
      <c r="BH74" s="28">
        <f>외인!BH74/10000</f>
        <v>10.151073</v>
      </c>
      <c r="BI74" s="35">
        <f>MACD!BI74-시그널!BI74</f>
        <v>1.1795811384298724E-4</v>
      </c>
      <c r="BJ74" s="28">
        <f>외인!BJ74/10000</f>
        <v>13.594975</v>
      </c>
      <c r="BK74" s="35">
        <f>MACD!BK74-시그널!BK74</f>
        <v>-4.2428008994231461E-5</v>
      </c>
      <c r="BL74" s="28">
        <f>외인!BL74/10000</f>
        <v>5.0983689999999999</v>
      </c>
      <c r="BM74" s="35">
        <f>MACD!BM74-시그널!BM74</f>
        <v>6.076001919960198E-4</v>
      </c>
      <c r="BN74" s="28">
        <f>외인!BN74/10000</f>
        <v>5.2317210000000003</v>
      </c>
      <c r="BO74" s="35">
        <f>MACD!BO74-시그널!BO74</f>
        <v>2.1046454194689485E-4</v>
      </c>
      <c r="BP74" s="28">
        <f>외인!BP74/10000</f>
        <v>8.5878870000000003</v>
      </c>
      <c r="BQ74" s="35">
        <f>MACD!BQ74-시그널!BQ74</f>
        <v>3.4127346302532274E-4</v>
      </c>
      <c r="BR74" s="28">
        <f>외인!BR74/10000</f>
        <v>32.909919000000002</v>
      </c>
      <c r="BS74" s="35">
        <f>MACD!BS74-시그널!BS74</f>
        <v>1.1175983347834651E-4</v>
      </c>
      <c r="BT74" s="28">
        <f>외인!BT74/10000</f>
        <v>241.02820099999997</v>
      </c>
      <c r="BU74" s="35">
        <f>MACD!BU74-시그널!BU74</f>
        <v>-7.5264417863912542E-5</v>
      </c>
      <c r="BV74" s="28">
        <f>외인!BV74/10000</f>
        <v>42.730583000000003</v>
      </c>
      <c r="BW74" s="35">
        <f>MACD!BW74-시그널!BW74</f>
        <v>-2.4123918753142198E-4</v>
      </c>
      <c r="BX74" s="28">
        <f>외인!BX74/10000</f>
        <v>7.5670369999999991</v>
      </c>
      <c r="BY74" s="35">
        <f>MACD!BY74-시그널!BY74</f>
        <v>-9.5808689319551378E-5</v>
      </c>
      <c r="BZ74" s="28">
        <f>외인!BZ74/10000</f>
        <v>26.116602</v>
      </c>
      <c r="CA74" s="35">
        <f>MACD!CA74-시그널!CA74</f>
        <v>-2.9266765237654095E-4</v>
      </c>
      <c r="CB74" s="28">
        <f>외인!CB74/10000</f>
        <v>1.3094729999999999</v>
      </c>
      <c r="CC74" s="35">
        <f>MACD!CC74-시그널!CC74</f>
        <v>-1.0275725401578451E-5</v>
      </c>
      <c r="CD74" s="28">
        <f>외인!CD74/10000</f>
        <v>2.9055939999999998</v>
      </c>
      <c r="CE74" s="35">
        <f>MACD!CE74-시그널!CE74</f>
        <v>-2.16819873079326E-4</v>
      </c>
      <c r="CF74" s="28">
        <f>외인!CF74/10000</f>
        <v>2.8632490000000002</v>
      </c>
      <c r="CG74" s="35">
        <f>MACD!CG74-시그널!CG74</f>
        <v>-8.3356790859551275E-5</v>
      </c>
      <c r="CH74" s="28">
        <f>외인!CH74/10000</f>
        <v>7.0430839999999995</v>
      </c>
      <c r="CI74" s="35">
        <f>MACD!CI74-시그널!CI74</f>
        <v>-1.6236794995840869E-4</v>
      </c>
      <c r="CJ74" s="28">
        <f>외인!CJ74/10000</f>
        <v>37.886474</v>
      </c>
      <c r="CK74" s="35">
        <f>MACD!CK74-시그널!CK74</f>
        <v>-2.4881582163949136E-5</v>
      </c>
      <c r="CL74" s="28">
        <f>외인!CL74/10000</f>
        <v>24.037632000000002</v>
      </c>
      <c r="CM74" s="35">
        <f>MACD!CM74-시그널!CM74</f>
        <v>-1.7022272708462917E-4</v>
      </c>
      <c r="CN74" s="28">
        <f>외인!CN74/10000</f>
        <v>12.548691</v>
      </c>
      <c r="CO74" s="35">
        <f>MACD!CO74-시그널!CO74</f>
        <v>-2.4752559864600198E-4</v>
      </c>
      <c r="CP74" s="28">
        <f>외인!CP74/10000</f>
        <v>10.056018</v>
      </c>
      <c r="CQ74" s="35">
        <f>MACD!CQ74-시그널!CQ74</f>
        <v>-8.0110591536849577E-5</v>
      </c>
      <c r="CR74" s="28">
        <f>외인!CR74/10000</f>
        <v>16.909810999999998</v>
      </c>
      <c r="CS74" s="35">
        <f>MACD!CS74-시그널!CS74</f>
        <v>-2.0383479859228352E-4</v>
      </c>
      <c r="CT74" s="28">
        <f>외인!CT74/10000</f>
        <v>16.311730999999998</v>
      </c>
      <c r="CU74" s="35">
        <f>MACD!CU74-시그널!CU74</f>
        <v>-1.3358766953851643E-4</v>
      </c>
      <c r="CV74" s="28">
        <f>외인!CV74/10000</f>
        <v>241.02820099999997</v>
      </c>
      <c r="CW74" s="35">
        <f>MACD!CW74-시그널!CW74</f>
        <v>-7.5264417863912542E-5</v>
      </c>
      <c r="CX74" s="28">
        <f>외인!CX74/10000</f>
        <v>24.86863</v>
      </c>
      <c r="CY74" s="35">
        <f>MACD!CY74-시그널!CY74</f>
        <v>-1.6455191051549913E-4</v>
      </c>
      <c r="CZ74" s="28">
        <f>외인!CZ74/10000</f>
        <v>1.98637</v>
      </c>
      <c r="DA74" s="35">
        <f>MACD!DA74-시그널!DA74</f>
        <v>-5.0131788513448159E-4</v>
      </c>
      <c r="DB74" s="28">
        <f>외인!DB74/10000</f>
        <v>4.0558519999999998</v>
      </c>
      <c r="DC74" s="35">
        <f>MACD!DC74-시그널!DC74</f>
        <v>-9.6908078363459101E-5</v>
      </c>
      <c r="DD74" s="28">
        <f>외인!DD74/10000</f>
        <v>0.87958700000000012</v>
      </c>
      <c r="DE74" s="35">
        <f>MACD!DE74-시그널!DE74</f>
        <v>6.6930776123934311E-5</v>
      </c>
      <c r="DF74" s="28">
        <f>외인!DF74/10000</f>
        <v>5.6974929999999997</v>
      </c>
      <c r="DG74" s="35">
        <f>MACD!DG74-시그널!DG74</f>
        <v>-1.651824108119334E-4</v>
      </c>
      <c r="DH74" s="28">
        <f>외인!DH74/10000</f>
        <v>2.0680640000000001</v>
      </c>
      <c r="DI74" s="35">
        <f>MACD!DI74-시그널!DI74</f>
        <v>-3.1125045918038849E-4</v>
      </c>
      <c r="DJ74" s="28">
        <f>외인!DJ74/10000</f>
        <v>70.883593999999988</v>
      </c>
      <c r="DK74" s="35">
        <f>MACD!DK74-시그널!DK74</f>
        <v>1.7805436793197837E-4</v>
      </c>
      <c r="DL74" s="28">
        <f>외인!DL74/10000</f>
        <v>10.029648</v>
      </c>
      <c r="DM74" s="35">
        <f>MACD!DM74-시그널!DM74</f>
        <v>-3.0254764248052626E-4</v>
      </c>
      <c r="DN74" s="28">
        <f>외인!DN74/10000</f>
        <v>241.02820099999997</v>
      </c>
      <c r="DO74" s="35">
        <f>MACD!DO74-시그널!DO74</f>
        <v>-7.5264417863912542E-5</v>
      </c>
      <c r="DP74" s="28">
        <f>외인!DP74/10000</f>
        <v>8.4454469999999997</v>
      </c>
      <c r="DQ74" s="35">
        <f>MACD!DQ74-시그널!DQ74</f>
        <v>2.4599392463384661E-4</v>
      </c>
      <c r="DR74" s="28">
        <f>외인!DR74/10000</f>
        <v>4.9177359999999997</v>
      </c>
      <c r="DS74" s="35">
        <f>MACD!DS74-시그널!DS74</f>
        <v>4.6162008058132052E-6</v>
      </c>
      <c r="DT74" s="28">
        <f>외인!DT74/10000</f>
        <v>13.272839999999999</v>
      </c>
      <c r="DU74" s="35">
        <f>MACD!DU74-시그널!DU74</f>
        <v>-2.1364220806667795E-4</v>
      </c>
      <c r="DV74" s="28">
        <f>외인!DV74/10000</f>
        <v>3.6092470000000003</v>
      </c>
      <c r="DW74" s="35">
        <f>MACD!DW74-시그널!DW74</f>
        <v>-1.6318720131162803E-4</v>
      </c>
      <c r="DX74" s="28">
        <f>외인!DX74/10000</f>
        <v>12.901719</v>
      </c>
      <c r="DY74" s="35">
        <f>MACD!DY74-시그널!DY74</f>
        <v>4.6787949437450101E-4</v>
      </c>
      <c r="DZ74" s="28">
        <f>외인!DZ74/10000</f>
        <v>0.87927600000000006</v>
      </c>
      <c r="EA74" s="35">
        <f>MACD!EA74-시그널!EA74</f>
        <v>-1.3300388500280582E-4</v>
      </c>
      <c r="EB74" s="28">
        <f>외인!EB74/10000</f>
        <v>1.2783180000000001</v>
      </c>
      <c r="EC74" s="35">
        <f>MACD!EC74-시그널!EC74</f>
        <v>-3.5303770071064516E-5</v>
      </c>
      <c r="ED74" s="28">
        <f>외인!ED74/10000</f>
        <v>1.124498</v>
      </c>
      <c r="EE74" s="35">
        <f>MACD!EE74-시그널!EE74</f>
        <v>-3.2155042615566781E-4</v>
      </c>
      <c r="EF74" s="28">
        <f>외인!EF74/10000</f>
        <v>23.961274</v>
      </c>
      <c r="EG74" s="35">
        <f>MACD!EG74-시그널!EG74</f>
        <v>-1.348179475288964E-4</v>
      </c>
      <c r="EH74" s="28">
        <f>외인!EH74/10000</f>
        <v>22.201367999999999</v>
      </c>
      <c r="EI74" s="35">
        <f>MACD!EI74-시그널!EI74</f>
        <v>-4.1081215932425473E-5</v>
      </c>
      <c r="EJ74" s="28">
        <f>외인!EJ74/10000</f>
        <v>10.613728</v>
      </c>
      <c r="EK74" s="35">
        <f>MACD!EK74-시그널!EK74</f>
        <v>-6.6011203045310317E-5</v>
      </c>
      <c r="EL74" s="28">
        <f>외인!EL74/10000</f>
        <v>3.1657639999999998</v>
      </c>
      <c r="EM74" s="35">
        <f>MACD!EM74-시그널!EM74</f>
        <v>-2.0220909992566156E-4</v>
      </c>
      <c r="EN74" s="28">
        <f>외인!EN74/10000</f>
        <v>4.9177359999999997</v>
      </c>
      <c r="EO74" s="35">
        <f>MACD!EO74-시그널!EO74</f>
        <v>4.6162008058132052E-6</v>
      </c>
      <c r="EP74" s="28">
        <f>외인!EP74/10000</f>
        <v>17.824708999999999</v>
      </c>
      <c r="EQ74" s="35">
        <f>MACD!EQ74-시그널!EQ74</f>
        <v>-5.455436706243732E-4</v>
      </c>
      <c r="ER74" s="28">
        <f>외인!ER74/10000</f>
        <v>1.4697579999999999</v>
      </c>
      <c r="ES74" s="35">
        <f>MACD!ES74-시그널!ES74</f>
        <v>5.8507600744627138E-4</v>
      </c>
      <c r="ET74" s="28">
        <f>외인!ET74/10000</f>
        <v>17.147102</v>
      </c>
      <c r="EU74" s="35">
        <f>MACD!EU74-시그널!EU74</f>
        <v>6.2199540865659746E-5</v>
      </c>
      <c r="EV74" s="28">
        <f>외인!EV74/10000</f>
        <v>4.2496720000000003</v>
      </c>
      <c r="EW74" s="35">
        <f>MACD!EW74-시그널!EW74</f>
        <v>-1.1592037816297826E-4</v>
      </c>
      <c r="EX74" s="28">
        <f>외인!EX74/10000</f>
        <v>5.8063449999999994</v>
      </c>
      <c r="EY74" s="35">
        <f>MACD!EY74-시그널!EY74</f>
        <v>-5.8379863597302398E-5</v>
      </c>
    </row>
    <row r="75" spans="1:155">
      <c r="A75" s="27">
        <f>외인!A75</f>
        <v>46140</v>
      </c>
      <c r="B75" s="28">
        <f>외인!B75/10000</f>
        <v>527.85203300000001</v>
      </c>
      <c r="C75" s="35">
        <f>MACD!C75-시그널!C75</f>
        <v>-1.2152342776353104E-4</v>
      </c>
      <c r="D75" s="28">
        <f>외인!D75/10000</f>
        <v>67.393224000000004</v>
      </c>
      <c r="E75" s="35">
        <f>MACD!E75-시그널!E75</f>
        <v>1.8642498775222715E-4</v>
      </c>
      <c r="F75" s="28">
        <f>외인!F75/10000</f>
        <v>213.95006800000002</v>
      </c>
      <c r="G75" s="35">
        <f>MACD!G75-시그널!G75</f>
        <v>-6.2016258530898211E-5</v>
      </c>
      <c r="H75" s="28">
        <f>외인!H75/10000</f>
        <v>36.137978000000004</v>
      </c>
      <c r="I75" s="35">
        <f>MACD!I75-시그널!I75</f>
        <v>-2.0092040315628558E-4</v>
      </c>
      <c r="J75" s="28">
        <f>외인!J75/10000</f>
        <v>4.7210150000000004</v>
      </c>
      <c r="K75" s="35">
        <f>MACD!K75-시그널!K75</f>
        <v>-1.2339823919631712E-4</v>
      </c>
      <c r="L75" s="28">
        <f>외인!L75/10000</f>
        <v>33.170303999999994</v>
      </c>
      <c r="M75" s="35">
        <f>MACD!M75-시그널!M75</f>
        <v>-1.8245394793814148E-4</v>
      </c>
      <c r="N75" s="28">
        <f>외인!N75/10000</f>
        <v>25.026699000000001</v>
      </c>
      <c r="O75" s="35">
        <f>MACD!O75-시그널!O75</f>
        <v>-2.42882605731184E-4</v>
      </c>
      <c r="P75" s="28">
        <f>외인!P75/10000</f>
        <v>19.536928</v>
      </c>
      <c r="Q75" s="35">
        <f>MACD!Q75-시그널!Q75</f>
        <v>-2.5484037471277708E-4</v>
      </c>
      <c r="R75" s="28">
        <f>외인!R75/10000</f>
        <v>13.485104999999999</v>
      </c>
      <c r="S75" s="35">
        <f>MACD!S75-시그널!S75</f>
        <v>-1.6334606053957274E-4</v>
      </c>
      <c r="T75" s="28">
        <f>외인!T75/10000</f>
        <v>0.89809899999999998</v>
      </c>
      <c r="U75" s="35">
        <f>MACD!U75-시그널!U75</f>
        <v>1.6874368193986694E-4</v>
      </c>
      <c r="V75" s="28">
        <f>외인!V75/10000</f>
        <v>12.924660000000001</v>
      </c>
      <c r="W75" s="35">
        <f>MACD!W75-시그널!W75</f>
        <v>3.8345486687526399E-4</v>
      </c>
      <c r="X75" s="28">
        <f>외인!X75/10000</f>
        <v>235.61359199999998</v>
      </c>
      <c r="Y75" s="35">
        <f>MACD!Y75-시그널!Y75</f>
        <v>-8.2883315942243788E-5</v>
      </c>
      <c r="Z75" s="28">
        <f>외인!Z75/10000</f>
        <v>4.3740440000000005</v>
      </c>
      <c r="AA75" s="35">
        <f>MACD!AA75-시그널!AA75</f>
        <v>-4.135183934846003E-5</v>
      </c>
      <c r="AB75" s="28">
        <f>외인!AB75/10000</f>
        <v>21.048641</v>
      </c>
      <c r="AC75" s="35">
        <f>MACD!AC75-시그널!AC75</f>
        <v>-2.0036724038007418E-4</v>
      </c>
      <c r="AD75" s="28">
        <f>외인!AD75/10000</f>
        <v>1.9464139999999999</v>
      </c>
      <c r="AE75" s="35">
        <f>MACD!AE75-시그널!AE75</f>
        <v>-2.2045167231531901E-4</v>
      </c>
      <c r="AF75" s="28">
        <f>외인!AF75/10000</f>
        <v>2.49587</v>
      </c>
      <c r="AG75" s="35">
        <f>MACD!AG75-시그널!AG75</f>
        <v>-7.5113440887662002E-5</v>
      </c>
      <c r="AH75" s="28">
        <f>외인!AH75/10000</f>
        <v>23.259910999999999</v>
      </c>
      <c r="AI75" s="35">
        <f>MACD!AI75-시그널!AI75</f>
        <v>2.7445521045749686E-4</v>
      </c>
      <c r="AJ75" s="28">
        <f>외인!AJ75/10000</f>
        <v>11.162338</v>
      </c>
      <c r="AK75" s="35">
        <f>MACD!AK75-시그널!AK75</f>
        <v>-1.6659168016797902E-4</v>
      </c>
      <c r="AL75" s="28">
        <f>외인!AL75/10000</f>
        <v>9.3270270000000011</v>
      </c>
      <c r="AM75" s="35">
        <f>MACD!AM75-시그널!AM75</f>
        <v>-2.5339089561905004E-4</v>
      </c>
      <c r="AN75" s="28">
        <f>외인!AN75/10000</f>
        <v>17.70786</v>
      </c>
      <c r="AO75" s="35">
        <f>MACD!AO75-시그널!AO75</f>
        <v>-2.3624951680823163E-4</v>
      </c>
      <c r="AP75" s="28">
        <f>외인!AP75/10000</f>
        <v>16.982582999999998</v>
      </c>
      <c r="AQ75" s="35">
        <f>MACD!AQ75-시그널!AQ75</f>
        <v>-8.1676577416950065E-5</v>
      </c>
      <c r="AR75" s="28">
        <f>외인!AR75/10000</f>
        <v>2.5236459999999998</v>
      </c>
      <c r="AS75" s="35">
        <f>MACD!AS75-시그널!AS75</f>
        <v>1.3311322675497881E-4</v>
      </c>
      <c r="AT75" s="28">
        <f>외인!AT75/10000</f>
        <v>8.6090529999999994</v>
      </c>
      <c r="AU75" s="35">
        <f>MACD!AU75-시그널!AU75</f>
        <v>-9.5587302498740092E-5</v>
      </c>
      <c r="AV75" s="28">
        <f>외인!AV75/10000</f>
        <v>4.9337119999999999</v>
      </c>
      <c r="AW75" s="35">
        <f>MACD!AW75-시그널!AW75</f>
        <v>-2.103436278310436E-4</v>
      </c>
      <c r="AX75" s="28">
        <f>외인!AX75/10000</f>
        <v>7.731967</v>
      </c>
      <c r="AY75" s="35">
        <f>MACD!AY75-시그널!AY75</f>
        <v>4.3637226301955164E-4</v>
      </c>
      <c r="AZ75" s="28">
        <f>외인!AZ75/10000</f>
        <v>255.363563</v>
      </c>
      <c r="BA75" s="35">
        <f>MACD!BA75-시그널!BA75</f>
        <v>-1.457039686522287E-4</v>
      </c>
      <c r="BB75" s="28">
        <f>외인!BB75/10000</f>
        <v>10.152805000000001</v>
      </c>
      <c r="BC75" s="35">
        <f>MACD!BC75-시그널!BC75</f>
        <v>-4.1970170418636959E-5</v>
      </c>
      <c r="BD75" s="28">
        <f>외인!BD75/10000</f>
        <v>3.97661</v>
      </c>
      <c r="BE75" s="35">
        <f>MACD!BE75-시그널!BE75</f>
        <v>-5.097691583305766E-5</v>
      </c>
      <c r="BF75" s="28">
        <f>외인!BF75/10000</f>
        <v>0</v>
      </c>
      <c r="BG75" s="35" t="e">
        <f>MACD!BG75-시그널!BG75</f>
        <v>#DIV/0!</v>
      </c>
      <c r="BH75" s="28">
        <f>외인!BH75/10000</f>
        <v>10.230202999999999</v>
      </c>
      <c r="BI75" s="35">
        <f>MACD!BI75-시그널!BI75</f>
        <v>1.8651599686220894E-4</v>
      </c>
      <c r="BJ75" s="28">
        <f>외인!BJ75/10000</f>
        <v>13.950601999999998</v>
      </c>
      <c r="BK75" s="35">
        <f>MACD!BK75-시그널!BK75</f>
        <v>-1.0934065199779742E-4</v>
      </c>
      <c r="BL75" s="28">
        <f>외인!BL75/10000</f>
        <v>5.1006480000000005</v>
      </c>
      <c r="BM75" s="35">
        <f>MACD!BM75-시그널!BM75</f>
        <v>5.4489574569455352E-4</v>
      </c>
      <c r="BN75" s="28">
        <f>외인!BN75/10000</f>
        <v>5.7165499999999998</v>
      </c>
      <c r="BO75" s="35">
        <f>MACD!BO75-시그널!BO75</f>
        <v>2.4665954108640245E-4</v>
      </c>
      <c r="BP75" s="28">
        <f>외인!BP75/10000</f>
        <v>8.7633350000000014</v>
      </c>
      <c r="BQ75" s="35">
        <f>MACD!BQ75-시그널!BQ75</f>
        <v>4.1151729183782335E-4</v>
      </c>
      <c r="BR75" s="28">
        <f>외인!BR75/10000</f>
        <v>32.609904</v>
      </c>
      <c r="BS75" s="35">
        <f>MACD!BS75-시그널!BS75</f>
        <v>-3.0262121050703033E-5</v>
      </c>
      <c r="BT75" s="28">
        <f>외인!BT75/10000</f>
        <v>240.074038</v>
      </c>
      <c r="BU75" s="35">
        <f>MACD!BU75-시그널!BU75</f>
        <v>-8.5130094008455419E-5</v>
      </c>
      <c r="BV75" s="28">
        <f>외인!BV75/10000</f>
        <v>42.749776000000004</v>
      </c>
      <c r="BW75" s="35">
        <f>MACD!BW75-시그널!BW75</f>
        <v>-2.3371327980699298E-4</v>
      </c>
      <c r="BX75" s="28">
        <f>외인!BX75/10000</f>
        <v>7.5729749999999996</v>
      </c>
      <c r="BY75" s="35">
        <f>MACD!BY75-시그널!BY75</f>
        <v>-1.2054518089702168E-4</v>
      </c>
      <c r="BZ75" s="28">
        <f>외인!BZ75/10000</f>
        <v>27.034886</v>
      </c>
      <c r="CA75" s="35">
        <f>MACD!CA75-시그널!CA75</f>
        <v>-2.4180917157448341E-4</v>
      </c>
      <c r="CB75" s="28">
        <f>외인!CB75/10000</f>
        <v>1.312657</v>
      </c>
      <c r="CC75" s="35">
        <f>MACD!CC75-시그널!CC75</f>
        <v>2.8855841981891971E-5</v>
      </c>
      <c r="CD75" s="28">
        <f>외인!CD75/10000</f>
        <v>2.910142</v>
      </c>
      <c r="CE75" s="35">
        <f>MACD!CE75-시그널!CE75</f>
        <v>-8.4213365081086864E-5</v>
      </c>
      <c r="CF75" s="28">
        <f>외인!CF75/10000</f>
        <v>2.8478249999999998</v>
      </c>
      <c r="CG75" s="35">
        <f>MACD!CG75-시그널!CG75</f>
        <v>-9.8097170724066292E-5</v>
      </c>
      <c r="CH75" s="28">
        <f>외인!CH75/10000</f>
        <v>7.0190169999999998</v>
      </c>
      <c r="CI75" s="35">
        <f>MACD!CI75-시그널!CI75</f>
        <v>-1.4706733551984362E-4</v>
      </c>
      <c r="CJ75" s="28">
        <f>외인!CJ75/10000</f>
        <v>37.471309999999995</v>
      </c>
      <c r="CK75" s="35">
        <f>MACD!CK75-시그널!CK75</f>
        <v>2.8653547399965429E-5</v>
      </c>
      <c r="CL75" s="28">
        <f>외인!CL75/10000</f>
        <v>24.246722000000002</v>
      </c>
      <c r="CM75" s="35">
        <f>MACD!CM75-시그널!CM75</f>
        <v>-1.6878977010239315E-4</v>
      </c>
      <c r="CN75" s="28">
        <f>외인!CN75/10000</f>
        <v>12.50869</v>
      </c>
      <c r="CO75" s="35">
        <f>MACD!CO75-시그널!CO75</f>
        <v>-1.9628281540692616E-4</v>
      </c>
      <c r="CP75" s="28">
        <f>외인!CP75/10000</f>
        <v>10.210599</v>
      </c>
      <c r="CQ75" s="35">
        <f>MACD!CQ75-시그널!CQ75</f>
        <v>-4.1085288942126997E-5</v>
      </c>
      <c r="CR75" s="28">
        <f>외인!CR75/10000</f>
        <v>17.190569</v>
      </c>
      <c r="CS75" s="35">
        <f>MACD!CS75-시그널!CS75</f>
        <v>-1.3986148552479194E-4</v>
      </c>
      <c r="CT75" s="28">
        <f>외인!CT75/10000</f>
        <v>16.522232000000002</v>
      </c>
      <c r="CU75" s="35">
        <f>MACD!CU75-시그널!CU75</f>
        <v>-2.6589573247237061E-4</v>
      </c>
      <c r="CV75" s="28">
        <f>외인!CV75/10000</f>
        <v>240.074038</v>
      </c>
      <c r="CW75" s="35">
        <f>MACD!CW75-시그널!CW75</f>
        <v>-8.5130094008455419E-5</v>
      </c>
      <c r="CX75" s="28">
        <f>외인!CX75/10000</f>
        <v>25.655981000000001</v>
      </c>
      <c r="CY75" s="35">
        <f>MACD!CY75-시그널!CY75</f>
        <v>-2.7595549165649621E-4</v>
      </c>
      <c r="CZ75" s="28">
        <f>외인!CZ75/10000</f>
        <v>1.9561279999999999</v>
      </c>
      <c r="DA75" s="35">
        <f>MACD!DA75-시그널!DA75</f>
        <v>-9.1409680870538227E-4</v>
      </c>
      <c r="DB75" s="28">
        <f>외인!DB75/10000</f>
        <v>3.97661</v>
      </c>
      <c r="DC75" s="35">
        <f>MACD!DC75-시그널!DC75</f>
        <v>-5.097691583305766E-5</v>
      </c>
      <c r="DD75" s="28">
        <f>외인!DD75/10000</f>
        <v>0.89809899999999998</v>
      </c>
      <c r="DE75" s="35">
        <f>MACD!DE75-시그널!DE75</f>
        <v>1.6874368193986694E-4</v>
      </c>
      <c r="DF75" s="28">
        <f>외인!DF75/10000</f>
        <v>5.7021449999999998</v>
      </c>
      <c r="DG75" s="35">
        <f>MACD!DG75-시그널!DG75</f>
        <v>-1.8748564804116618E-4</v>
      </c>
      <c r="DH75" s="28">
        <f>외인!DH75/10000</f>
        <v>2.0765599999999997</v>
      </c>
      <c r="DI75" s="35">
        <f>MACD!DI75-시그널!DI75</f>
        <v>-1.13415118719733E-4</v>
      </c>
      <c r="DJ75" s="28">
        <f>외인!DJ75/10000</f>
        <v>70.940112999999997</v>
      </c>
      <c r="DK75" s="35">
        <f>MACD!DK75-시그널!DK75</f>
        <v>4.7946168738002566E-5</v>
      </c>
      <c r="DL75" s="28">
        <f>외인!DL75/10000</f>
        <v>9.9861970000000007</v>
      </c>
      <c r="DM75" s="35">
        <f>MACD!DM75-시그널!DM75</f>
        <v>-2.441739329195832E-4</v>
      </c>
      <c r="DN75" s="28">
        <f>외인!DN75/10000</f>
        <v>240.074038</v>
      </c>
      <c r="DO75" s="35">
        <f>MACD!DO75-시그널!DO75</f>
        <v>-8.5130094008455419E-5</v>
      </c>
      <c r="DP75" s="28">
        <f>외인!DP75/10000</f>
        <v>8.161403</v>
      </c>
      <c r="DQ75" s="35">
        <f>MACD!DQ75-시그널!DQ75</f>
        <v>3.3267784734839064E-4</v>
      </c>
      <c r="DR75" s="28">
        <f>외인!DR75/10000</f>
        <v>4.9014639999999998</v>
      </c>
      <c r="DS75" s="35">
        <f>MACD!DS75-시그널!DS75</f>
        <v>8.8426993687811339E-5</v>
      </c>
      <c r="DT75" s="28">
        <f>외인!DT75/10000</f>
        <v>13.485104999999999</v>
      </c>
      <c r="DU75" s="35">
        <f>MACD!DU75-시그널!DU75</f>
        <v>-1.6334606053957274E-4</v>
      </c>
      <c r="DV75" s="28">
        <f>외인!DV75/10000</f>
        <v>3.6779730000000002</v>
      </c>
      <c r="DW75" s="35">
        <f>MACD!DW75-시그널!DW75</f>
        <v>-5.0815861652980188E-5</v>
      </c>
      <c r="DX75" s="28">
        <f>외인!DX75/10000</f>
        <v>12.924660000000001</v>
      </c>
      <c r="DY75" s="35">
        <f>MACD!DY75-시그널!DY75</f>
        <v>3.8345486687526399E-4</v>
      </c>
      <c r="DZ75" s="28">
        <f>외인!DZ75/10000</f>
        <v>0.87643300000000002</v>
      </c>
      <c r="EA75" s="35">
        <f>MACD!EA75-시그널!EA75</f>
        <v>-7.3360308807581193E-5</v>
      </c>
      <c r="EB75" s="28">
        <f>외인!EB75/10000</f>
        <v>1.28898</v>
      </c>
      <c r="EC75" s="35">
        <f>MACD!EC75-시그널!EC75</f>
        <v>-4.974217961370344E-6</v>
      </c>
      <c r="ED75" s="28">
        <f>외인!ED75/10000</f>
        <v>1.121591</v>
      </c>
      <c r="EE75" s="35">
        <f>MACD!EE75-시그널!EE75</f>
        <v>-3.9642966745070891E-4</v>
      </c>
      <c r="EF75" s="28">
        <f>외인!EF75/10000</f>
        <v>23.903126</v>
      </c>
      <c r="EG75" s="35">
        <f>MACD!EG75-시그널!EG75</f>
        <v>-9.0017387036571157E-5</v>
      </c>
      <c r="EH75" s="28">
        <f>외인!EH75/10000</f>
        <v>22.531907999999998</v>
      </c>
      <c r="EI75" s="35">
        <f>MACD!EI75-시그널!EI75</f>
        <v>-4.4257235571597514E-5</v>
      </c>
      <c r="EJ75" s="28">
        <f>외인!EJ75/10000</f>
        <v>10.555109</v>
      </c>
      <c r="EK75" s="35">
        <f>MACD!EK75-시그널!EK75</f>
        <v>-2.470606369885716E-5</v>
      </c>
      <c r="EL75" s="28">
        <f>외인!EL75/10000</f>
        <v>3.1724650000000003</v>
      </c>
      <c r="EM75" s="35">
        <f>MACD!EM75-시그널!EM75</f>
        <v>-7.8327884892996982E-5</v>
      </c>
      <c r="EN75" s="28">
        <f>외인!EN75/10000</f>
        <v>4.9014639999999998</v>
      </c>
      <c r="EO75" s="35">
        <f>MACD!EO75-시그널!EO75</f>
        <v>8.8426993687811339E-5</v>
      </c>
      <c r="EP75" s="28">
        <f>외인!EP75/10000</f>
        <v>17.445714000000002</v>
      </c>
      <c r="EQ75" s="35">
        <f>MACD!EQ75-시그널!EQ75</f>
        <v>-5.482820615224605E-4</v>
      </c>
      <c r="ER75" s="28">
        <f>외인!ER75/10000</f>
        <v>1.4417389999999999</v>
      </c>
      <c r="ES75" s="35">
        <f>MACD!ES75-시그널!ES75</f>
        <v>6.6762451876736383E-4</v>
      </c>
      <c r="ET75" s="28">
        <f>외인!ET75/10000</f>
        <v>16.982582999999998</v>
      </c>
      <c r="EU75" s="35">
        <f>MACD!EU75-시그널!EU75</f>
        <v>-8.1676577416950065E-5</v>
      </c>
      <c r="EV75" s="28">
        <f>외인!EV75/10000</f>
        <v>4.3740440000000005</v>
      </c>
      <c r="EW75" s="35">
        <f>MACD!EW75-시그널!EW75</f>
        <v>-4.135183934846003E-5</v>
      </c>
      <c r="EX75" s="28">
        <f>외인!EX75/10000</f>
        <v>5.8365559999999999</v>
      </c>
      <c r="EY75" s="35">
        <f>MACD!EY75-시그널!EY75</f>
        <v>-4.4254653427599708E-5</v>
      </c>
    </row>
    <row r="76" spans="1:155">
      <c r="A76" s="27">
        <f>외인!A76</f>
        <v>46141</v>
      </c>
      <c r="B76" s="28">
        <f>외인!B76/10000</f>
        <v>531.82555500000001</v>
      </c>
      <c r="C76" s="35">
        <f>MACD!C76-시그널!C76</f>
        <v>-1.1688555965226307E-4</v>
      </c>
      <c r="D76" s="28">
        <f>외인!D76/10000</f>
        <v>67.761106000000012</v>
      </c>
      <c r="E76" s="35">
        <f>MACD!E76-시그널!E76</f>
        <v>1.8588104626281779E-4</v>
      </c>
      <c r="F76" s="28">
        <f>외인!F76/10000</f>
        <v>216.61507900000001</v>
      </c>
      <c r="G76" s="35">
        <f>MACD!G76-시그널!G76</f>
        <v>-3.4650580969100195E-5</v>
      </c>
      <c r="H76" s="28">
        <f>외인!H76/10000</f>
        <v>36.788522</v>
      </c>
      <c r="I76" s="35">
        <f>MACD!I76-시그널!I76</f>
        <v>-1.5993467437861629E-4</v>
      </c>
      <c r="J76" s="28">
        <f>외인!J76/10000</f>
        <v>4.6746489999999996</v>
      </c>
      <c r="K76" s="35">
        <f>MACD!K76-시그널!K76</f>
        <v>-2.7101881927171258E-4</v>
      </c>
      <c r="L76" s="28">
        <f>외인!L76/10000</f>
        <v>33.812245000000004</v>
      </c>
      <c r="M76" s="35">
        <f>MACD!M76-시그널!M76</f>
        <v>-1.1410210567059544E-4</v>
      </c>
      <c r="N76" s="28">
        <f>외인!N76/10000</f>
        <v>25.029529999999998</v>
      </c>
      <c r="O76" s="35">
        <f>MACD!O76-시그널!O76</f>
        <v>-2.0372082759512232E-4</v>
      </c>
      <c r="P76" s="28">
        <f>외인!P76/10000</f>
        <v>19.294528</v>
      </c>
      <c r="Q76" s="35">
        <f>MACD!Q76-시그널!Q76</f>
        <v>-2.681078790809226E-4</v>
      </c>
      <c r="R76" s="28">
        <f>외인!R76/10000</f>
        <v>13.460967000000002</v>
      </c>
      <c r="S76" s="35">
        <f>MACD!S76-시그널!S76</f>
        <v>-1.4082792014658078E-4</v>
      </c>
      <c r="T76" s="28">
        <f>외인!T76/10000</f>
        <v>0.92054500000000006</v>
      </c>
      <c r="U76" s="35">
        <f>MACD!U76-시그널!U76</f>
        <v>2.415478018459881E-4</v>
      </c>
      <c r="V76" s="28">
        <f>외인!V76/10000</f>
        <v>12.899685</v>
      </c>
      <c r="W76" s="35">
        <f>MACD!W76-시그널!W76</f>
        <v>2.9455342425931537E-4</v>
      </c>
      <c r="X76" s="28">
        <f>외인!X76/10000</f>
        <v>237.38395099999997</v>
      </c>
      <c r="Y76" s="35">
        <f>MACD!Y76-시그널!Y76</f>
        <v>-6.1781085279868681E-5</v>
      </c>
      <c r="Z76" s="28">
        <f>외인!Z76/10000</f>
        <v>4.2784599999999999</v>
      </c>
      <c r="AA76" s="35">
        <f>MACD!AA76-시그널!AA76</f>
        <v>-2.0538841011986701E-5</v>
      </c>
      <c r="AB76" s="28">
        <f>외인!AB76/10000</f>
        <v>21.099695000000001</v>
      </c>
      <c r="AC76" s="35">
        <f>MACD!AC76-시그널!AC76</f>
        <v>-1.626752881226273E-4</v>
      </c>
      <c r="AD76" s="28">
        <f>외인!AD76/10000</f>
        <v>1.965411</v>
      </c>
      <c r="AE76" s="35">
        <f>MACD!AE76-시그널!AE76</f>
        <v>-2.4118030999302915E-4</v>
      </c>
      <c r="AF76" s="28">
        <f>외인!AF76/10000</f>
        <v>2.4890910000000002</v>
      </c>
      <c r="AG76" s="35">
        <f>MACD!AG76-시그널!AG76</f>
        <v>-5.3733666718599975E-5</v>
      </c>
      <c r="AH76" s="28">
        <f>외인!AH76/10000</f>
        <v>23.664078</v>
      </c>
      <c r="AI76" s="35">
        <f>MACD!AI76-시그널!AI76</f>
        <v>1.5018971304253117E-4</v>
      </c>
      <c r="AJ76" s="28">
        <f>외인!AJ76/10000</f>
        <v>11.178357999999999</v>
      </c>
      <c r="AK76" s="35">
        <f>MACD!AK76-시그널!AK76</f>
        <v>-9.1911779016420891E-5</v>
      </c>
      <c r="AL76" s="28">
        <f>외인!AL76/10000</f>
        <v>9.2837460000000007</v>
      </c>
      <c r="AM76" s="35">
        <f>MACD!AM76-시그널!AM76</f>
        <v>-2.5776133853100652E-4</v>
      </c>
      <c r="AN76" s="28">
        <f>외인!AN76/10000</f>
        <v>17.78482</v>
      </c>
      <c r="AO76" s="35">
        <f>MACD!AO76-시그널!AO76</f>
        <v>-1.7500256838211715E-4</v>
      </c>
      <c r="AP76" s="28">
        <f>외인!AP76/10000</f>
        <v>17.613198999999998</v>
      </c>
      <c r="AQ76" s="35">
        <f>MACD!AQ76-시그널!AQ76</f>
        <v>-1.8196629748070032E-4</v>
      </c>
      <c r="AR76" s="28">
        <f>외인!AR76/10000</f>
        <v>2.5460799999999999</v>
      </c>
      <c r="AS76" s="35">
        <f>MACD!AS76-시그널!AS76</f>
        <v>1.2887346523703916E-4</v>
      </c>
      <c r="AT76" s="28">
        <f>외인!AT76/10000</f>
        <v>8.5813579999999998</v>
      </c>
      <c r="AU76" s="35">
        <f>MACD!AU76-시그널!AU76</f>
        <v>-1.558028264045347E-4</v>
      </c>
      <c r="AV76" s="28">
        <f>외인!AV76/10000</f>
        <v>5.0222449999999998</v>
      </c>
      <c r="AW76" s="35">
        <f>MACD!AW76-시그널!AW76</f>
        <v>-1.3773746425575474E-4</v>
      </c>
      <c r="AX76" s="28">
        <f>외인!AX76/10000</f>
        <v>7.7463100000000003</v>
      </c>
      <c r="AY76" s="35">
        <f>MACD!AY76-시그널!AY76</f>
        <v>4.7905813702557484E-4</v>
      </c>
      <c r="AZ76" s="28">
        <f>외인!AZ76/10000</f>
        <v>257.26510999999999</v>
      </c>
      <c r="BA76" s="35">
        <f>MACD!BA76-시그널!BA76</f>
        <v>-1.2516571985597387E-4</v>
      </c>
      <c r="BB76" s="28">
        <f>외인!BB76/10000</f>
        <v>10.065683999999999</v>
      </c>
      <c r="BC76" s="35">
        <f>MACD!BC76-시그널!BC76</f>
        <v>-2.4822316691112296E-5</v>
      </c>
      <c r="BD76" s="28">
        <f>외인!BD76/10000</f>
        <v>3.9693230000000002</v>
      </c>
      <c r="BE76" s="35">
        <f>MACD!BE76-시그널!BE76</f>
        <v>-3.7703336166442598E-5</v>
      </c>
      <c r="BF76" s="28">
        <f>외인!BF76/10000</f>
        <v>0</v>
      </c>
      <c r="BG76" s="35" t="e">
        <f>MACD!BG76-시그널!BG76</f>
        <v>#DIV/0!</v>
      </c>
      <c r="BH76" s="28">
        <f>외인!BH76/10000</f>
        <v>10.860643</v>
      </c>
      <c r="BI76" s="35">
        <f>MACD!BI76-시그널!BI76</f>
        <v>3.1824931496819757E-4</v>
      </c>
      <c r="BJ76" s="28">
        <f>외인!BJ76/10000</f>
        <v>14.252101000000001</v>
      </c>
      <c r="BK76" s="35">
        <f>MACD!BK76-시그널!BK76</f>
        <v>-8.6891518084655003E-5</v>
      </c>
      <c r="BL76" s="28">
        <f>외인!BL76/10000</f>
        <v>5.052746</v>
      </c>
      <c r="BM76" s="35">
        <f>MACD!BM76-시그널!BM76</f>
        <v>3.9126342160634953E-4</v>
      </c>
      <c r="BN76" s="28">
        <f>외인!BN76/10000</f>
        <v>5.7524709999999999</v>
      </c>
      <c r="BO76" s="35">
        <f>MACD!BO76-시그널!BO76</f>
        <v>2.4270714341550538E-4</v>
      </c>
      <c r="BP76" s="28">
        <f>외인!BP76/10000</f>
        <v>8.7910909999999998</v>
      </c>
      <c r="BQ76" s="35">
        <f>MACD!BQ76-시그널!BQ76</f>
        <v>4.0150004657834687E-4</v>
      </c>
      <c r="BR76" s="28">
        <f>외인!BR76/10000</f>
        <v>33.329233000000002</v>
      </c>
      <c r="BS76" s="35">
        <f>MACD!BS76-시그널!BS76</f>
        <v>-1.0600165992649807E-4</v>
      </c>
      <c r="BT76" s="28">
        <f>외인!BT76/10000</f>
        <v>241.78755699999999</v>
      </c>
      <c r="BU76" s="35">
        <f>MACD!BU76-시그널!BU76</f>
        <v>-6.47628317552144E-5</v>
      </c>
      <c r="BV76" s="28">
        <f>외인!BV76/10000</f>
        <v>43.400288000000003</v>
      </c>
      <c r="BW76" s="35">
        <f>MACD!BW76-시그널!BW76</f>
        <v>-2.1028469185142154E-4</v>
      </c>
      <c r="BX76" s="28">
        <f>외인!BX76/10000</f>
        <v>7.6149630000000004</v>
      </c>
      <c r="BY76" s="35">
        <f>MACD!BY76-시그널!BY76</f>
        <v>-1.2659108183706946E-4</v>
      </c>
      <c r="BZ76" s="28">
        <f>외인!BZ76/10000</f>
        <v>27.068565000000003</v>
      </c>
      <c r="CA76" s="35">
        <f>MACD!CA76-시그널!CA76</f>
        <v>-2.0340858373015793E-4</v>
      </c>
      <c r="CB76" s="28">
        <f>외인!CB76/10000</f>
        <v>1.3199799999999999</v>
      </c>
      <c r="CC76" s="35">
        <f>MACD!CC76-시그널!CC76</f>
        <v>7.8217336781817115E-5</v>
      </c>
      <c r="CD76" s="28">
        <f>외인!CD76/10000</f>
        <v>2.9415979999999999</v>
      </c>
      <c r="CE76" s="35">
        <f>MACD!CE76-시그널!CE76</f>
        <v>3.5581024064496947E-5</v>
      </c>
      <c r="CF76" s="28">
        <f>외인!CF76/10000</f>
        <v>2.8708279999999999</v>
      </c>
      <c r="CG76" s="35">
        <f>MACD!CG76-시그널!CG76</f>
        <v>-1.1367049519445409E-4</v>
      </c>
      <c r="CH76" s="28">
        <f>외인!CH76/10000</f>
        <v>7.0903729999999996</v>
      </c>
      <c r="CI76" s="35">
        <f>MACD!CI76-시그널!CI76</f>
        <v>-9.0341025438823758E-5</v>
      </c>
      <c r="CJ76" s="28">
        <f>외인!CJ76/10000</f>
        <v>37.219745000000003</v>
      </c>
      <c r="CK76" s="35">
        <f>MACD!CK76-시그널!CK76</f>
        <v>7.6514927751041213E-5</v>
      </c>
      <c r="CL76" s="28">
        <f>외인!CL76/10000</f>
        <v>24.179604999999999</v>
      </c>
      <c r="CM76" s="35">
        <f>MACD!CM76-시그널!CM76</f>
        <v>-1.6081419497692765E-4</v>
      </c>
      <c r="CN76" s="28">
        <f>외인!CN76/10000</f>
        <v>12.274344000000001</v>
      </c>
      <c r="CO76" s="35">
        <f>MACD!CO76-시그널!CO76</f>
        <v>-1.6710422704184084E-4</v>
      </c>
      <c r="CP76" s="28">
        <f>외인!CP76/10000</f>
        <v>10.123042999999999</v>
      </c>
      <c r="CQ76" s="35">
        <f>MACD!CQ76-시그널!CQ76</f>
        <v>-2.3982119950048871E-5</v>
      </c>
      <c r="CR76" s="28">
        <f>외인!CR76/10000</f>
        <v>17.164695000000002</v>
      </c>
      <c r="CS76" s="35">
        <f>MACD!CS76-시그널!CS76</f>
        <v>-1.0203737790944042E-4</v>
      </c>
      <c r="CT76" s="28">
        <f>외인!CT76/10000</f>
        <v>16.506623000000001</v>
      </c>
      <c r="CU76" s="35">
        <f>MACD!CU76-시그널!CU76</f>
        <v>-4.1710110084412549E-4</v>
      </c>
      <c r="CV76" s="28">
        <f>외인!CV76/10000</f>
        <v>241.78755699999999</v>
      </c>
      <c r="CW76" s="35">
        <f>MACD!CW76-시그널!CW76</f>
        <v>-6.47628317552144E-5</v>
      </c>
      <c r="CX76" s="28">
        <f>외인!CX76/10000</f>
        <v>26.095685</v>
      </c>
      <c r="CY76" s="35">
        <f>MACD!CY76-시그널!CY76</f>
        <v>-2.5952039523876127E-4</v>
      </c>
      <c r="CZ76" s="28">
        <f>외인!CZ76/10000</f>
        <v>1.931457</v>
      </c>
      <c r="DA76" s="35">
        <f>MACD!DA76-시그널!DA76</f>
        <v>-1.4284530951085483E-3</v>
      </c>
      <c r="DB76" s="28">
        <f>외인!DB76/10000</f>
        <v>3.9693230000000002</v>
      </c>
      <c r="DC76" s="35">
        <f>MACD!DC76-시그널!DC76</f>
        <v>-3.7703336166442598E-5</v>
      </c>
      <c r="DD76" s="28">
        <f>외인!DD76/10000</f>
        <v>0.92054500000000006</v>
      </c>
      <c r="DE76" s="35">
        <f>MACD!DE76-시그널!DE76</f>
        <v>2.415478018459881E-4</v>
      </c>
      <c r="DF76" s="28">
        <f>외인!DF76/10000</f>
        <v>5.7545900000000003</v>
      </c>
      <c r="DG76" s="35">
        <f>MACD!DG76-시그널!DG76</f>
        <v>-1.7501598018334491E-4</v>
      </c>
      <c r="DH76" s="28">
        <f>외인!DH76/10000</f>
        <v>2.109308</v>
      </c>
      <c r="DI76" s="35">
        <f>MACD!DI76-시그널!DI76</f>
        <v>6.4707508757713911E-5</v>
      </c>
      <c r="DJ76" s="28">
        <f>외인!DJ76/10000</f>
        <v>71.92955400000001</v>
      </c>
      <c r="DK76" s="35">
        <f>MACD!DK76-시그널!DK76</f>
        <v>-4.3628854436797285E-5</v>
      </c>
      <c r="DL76" s="28">
        <f>외인!DL76/10000</f>
        <v>9.7752600000000012</v>
      </c>
      <c r="DM76" s="35">
        <f>MACD!DM76-시그널!DM76</f>
        <v>-2.0840921155286705E-4</v>
      </c>
      <c r="DN76" s="28">
        <f>외인!DN76/10000</f>
        <v>241.78755699999999</v>
      </c>
      <c r="DO76" s="35">
        <f>MACD!DO76-시그널!DO76</f>
        <v>-6.47628317552144E-5</v>
      </c>
      <c r="DP76" s="28">
        <f>외인!DP76/10000</f>
        <v>8.1960119999999996</v>
      </c>
      <c r="DQ76" s="35">
        <f>MACD!DQ76-시그널!DQ76</f>
        <v>4.4008134965530475E-4</v>
      </c>
      <c r="DR76" s="28">
        <f>외인!DR76/10000</f>
        <v>4.8534470000000001</v>
      </c>
      <c r="DS76" s="35">
        <f>MACD!DS76-시그널!DS76</f>
        <v>-3.0097271115780196E-5</v>
      </c>
      <c r="DT76" s="28">
        <f>외인!DT76/10000</f>
        <v>13.460967000000002</v>
      </c>
      <c r="DU76" s="35">
        <f>MACD!DU76-시그널!DU76</f>
        <v>-1.4082792014658078E-4</v>
      </c>
      <c r="DV76" s="28">
        <f>외인!DV76/10000</f>
        <v>3.6762230000000002</v>
      </c>
      <c r="DW76" s="35">
        <f>MACD!DW76-시그널!DW76</f>
        <v>4.1175961088436515E-5</v>
      </c>
      <c r="DX76" s="28">
        <f>외인!DX76/10000</f>
        <v>12.899685</v>
      </c>
      <c r="DY76" s="35">
        <f>MACD!DY76-시그널!DY76</f>
        <v>2.9455342425931537E-4</v>
      </c>
      <c r="DZ76" s="28">
        <f>외인!DZ76/10000</f>
        <v>0.89206000000000008</v>
      </c>
      <c r="EA76" s="35">
        <f>MACD!EA76-시그널!EA76</f>
        <v>5.1691465510029155E-5</v>
      </c>
      <c r="EB76" s="28">
        <f>외인!EB76/10000</f>
        <v>1.302468</v>
      </c>
      <c r="EC76" s="35">
        <f>MACD!EC76-시그널!EC76</f>
        <v>2.8675794691016042E-5</v>
      </c>
      <c r="ED76" s="28">
        <f>외인!ED76/10000</f>
        <v>1.1318900000000001</v>
      </c>
      <c r="EE76" s="35">
        <f>MACD!EE76-시그널!EE76</f>
        <v>-3.5464046028068296E-4</v>
      </c>
      <c r="EF76" s="28">
        <f>외인!EF76/10000</f>
        <v>23.607706</v>
      </c>
      <c r="EG76" s="35">
        <f>MACD!EG76-시그널!EG76</f>
        <v>-5.8517819669537115E-5</v>
      </c>
      <c r="EH76" s="28">
        <f>외인!EH76/10000</f>
        <v>22.816585</v>
      </c>
      <c r="EI76" s="35">
        <f>MACD!EI76-시그널!EI76</f>
        <v>-6.5112854394281652E-5</v>
      </c>
      <c r="EJ76" s="28">
        <f>외인!EJ76/10000</f>
        <v>10.560549</v>
      </c>
      <c r="EK76" s="35">
        <f>MACD!EK76-시그널!EK76</f>
        <v>-2.5768898431996999E-5</v>
      </c>
      <c r="EL76" s="28">
        <f>외인!EL76/10000</f>
        <v>3.2058880000000003</v>
      </c>
      <c r="EM76" s="35">
        <f>MACD!EM76-시그널!EM76</f>
        <v>3.5671170285486481E-5</v>
      </c>
      <c r="EN76" s="28">
        <f>외인!EN76/10000</f>
        <v>4.8534470000000001</v>
      </c>
      <c r="EO76" s="35">
        <f>MACD!EO76-시그널!EO76</f>
        <v>-3.0097271115780196E-5</v>
      </c>
      <c r="EP76" s="28">
        <f>외인!EP76/10000</f>
        <v>17.802800000000001</v>
      </c>
      <c r="EQ76" s="35">
        <f>MACD!EQ76-시그널!EQ76</f>
        <v>-4.69113298332721E-4</v>
      </c>
      <c r="ER76" s="28">
        <f>외인!ER76/10000</f>
        <v>1.429295</v>
      </c>
      <c r="ES76" s="35">
        <f>MACD!ES76-시그널!ES76</f>
        <v>6.8977438694422123E-4</v>
      </c>
      <c r="ET76" s="28">
        <f>외인!ET76/10000</f>
        <v>17.613198999999998</v>
      </c>
      <c r="EU76" s="35">
        <f>MACD!EU76-시그널!EU76</f>
        <v>-1.8196629748070032E-4</v>
      </c>
      <c r="EV76" s="28">
        <f>외인!EV76/10000</f>
        <v>4.2784599999999999</v>
      </c>
      <c r="EW76" s="35">
        <f>MACD!EW76-시그널!EW76</f>
        <v>-2.0538841011986701E-5</v>
      </c>
      <c r="EX76" s="28">
        <f>외인!EX76/10000</f>
        <v>5.8445830000000001</v>
      </c>
      <c r="EY76" s="35">
        <f>MACD!EY76-시그널!EY76</f>
        <v>-2.9335980337430554E-5</v>
      </c>
    </row>
    <row r="77" spans="1:155">
      <c r="A77" s="27">
        <f>외인!A77</f>
        <v>46142</v>
      </c>
      <c r="B77" s="28">
        <f>외인!B77/10000</f>
        <v>524.51728900000001</v>
      </c>
      <c r="C77" s="35">
        <f>MACD!C77-시그널!C77</f>
        <v>-1.2063363132065828E-4</v>
      </c>
      <c r="D77" s="28">
        <f>외인!D77/10000</f>
        <v>66.197620000000001</v>
      </c>
      <c r="E77" s="35">
        <f>MACD!E77-시그널!E77</f>
        <v>1.5850885586924556E-4</v>
      </c>
      <c r="F77" s="28">
        <f>외인!F77/10000</f>
        <v>212.32497499999999</v>
      </c>
      <c r="G77" s="35">
        <f>MACD!G77-시그널!G77</f>
        <v>-5.6195761627943425E-5</v>
      </c>
      <c r="H77" s="28">
        <f>외인!H77/10000</f>
        <v>35.711909000000006</v>
      </c>
      <c r="I77" s="35">
        <f>MACD!I77-시그널!I77</f>
        <v>-1.0805541826249035E-4</v>
      </c>
      <c r="J77" s="28">
        <f>외인!J77/10000</f>
        <v>4.4796680000000002</v>
      </c>
      <c r="K77" s="35">
        <f>MACD!K77-시그널!K77</f>
        <v>-3.9429542956229206E-4</v>
      </c>
      <c r="L77" s="28">
        <f>외인!L77/10000</f>
        <v>32.878571999999998</v>
      </c>
      <c r="M77" s="35">
        <f>MACD!M77-시그널!M77</f>
        <v>-5.7315318622217371E-5</v>
      </c>
      <c r="N77" s="28">
        <f>외인!N77/10000</f>
        <v>24.115905999999999</v>
      </c>
      <c r="O77" s="35">
        <f>MACD!O77-시그널!O77</f>
        <v>-2.2346488828650337E-4</v>
      </c>
      <c r="P77" s="28">
        <f>외인!P77/10000</f>
        <v>18.941113000000001</v>
      </c>
      <c r="Q77" s="35">
        <f>MACD!Q77-시그널!Q77</f>
        <v>-2.5750639295242332E-4</v>
      </c>
      <c r="R77" s="28">
        <f>외인!R77/10000</f>
        <v>13.082874</v>
      </c>
      <c r="S77" s="35">
        <f>MACD!S77-시그널!S77</f>
        <v>-2.0208097449405472E-4</v>
      </c>
      <c r="T77" s="28">
        <f>외인!T77/10000</f>
        <v>0.92300700000000002</v>
      </c>
      <c r="U77" s="35">
        <f>MACD!U77-시그널!U77</f>
        <v>2.7037852080743368E-4</v>
      </c>
      <c r="V77" s="28">
        <f>외인!V77/10000</f>
        <v>12.66417</v>
      </c>
      <c r="W77" s="35">
        <f>MACD!W77-시그널!W77</f>
        <v>2.0970606824098615E-4</v>
      </c>
      <c r="X77" s="28">
        <f>외인!X77/10000</f>
        <v>233.603014</v>
      </c>
      <c r="Y77" s="35">
        <f>MACD!Y77-시그널!Y77</f>
        <v>-6.248559981952514E-5</v>
      </c>
      <c r="Z77" s="28">
        <f>외인!Z77/10000</f>
        <v>4.2161870000000006</v>
      </c>
      <c r="AA77" s="35">
        <f>MACD!AA77-시그널!AA77</f>
        <v>-1.1468474711503782E-5</v>
      </c>
      <c r="AB77" s="28">
        <f>외인!AB77/10000</f>
        <v>21.096995</v>
      </c>
      <c r="AC77" s="35">
        <f>MACD!AC77-시그널!AC77</f>
        <v>-1.0405734805640451E-4</v>
      </c>
      <c r="AD77" s="28">
        <f>외인!AD77/10000</f>
        <v>1.9391229999999999</v>
      </c>
      <c r="AE77" s="35">
        <f>MACD!AE77-시그널!AE77</f>
        <v>-2.3757503581687243E-4</v>
      </c>
      <c r="AF77" s="28">
        <f>외인!AF77/10000</f>
        <v>2.4622459999999999</v>
      </c>
      <c r="AG77" s="35">
        <f>MACD!AG77-시그널!AG77</f>
        <v>-4.2023740676540907E-5</v>
      </c>
      <c r="AH77" s="28">
        <f>외인!AH77/10000</f>
        <v>23.490714999999998</v>
      </c>
      <c r="AI77" s="35">
        <f>MACD!AI77-시그널!AI77</f>
        <v>4.8299900687108575E-5</v>
      </c>
      <c r="AJ77" s="28">
        <f>외인!AJ77/10000</f>
        <v>10.902285000000001</v>
      </c>
      <c r="AK77" s="35">
        <f>MACD!AK77-시그널!AK77</f>
        <v>-1.1159327841866388E-4</v>
      </c>
      <c r="AL77" s="28">
        <f>외인!AL77/10000</f>
        <v>9.0704979999999988</v>
      </c>
      <c r="AM77" s="35">
        <f>MACD!AM77-시그널!AM77</f>
        <v>-2.2841246128349572E-4</v>
      </c>
      <c r="AN77" s="28">
        <f>외인!AN77/10000</f>
        <v>17.076092000000003</v>
      </c>
      <c r="AO77" s="35">
        <f>MACD!AO77-시그널!AO77</f>
        <v>-2.0703427992995978E-4</v>
      </c>
      <c r="AP77" s="28">
        <f>외인!AP77/10000</f>
        <v>18.019812999999999</v>
      </c>
      <c r="AQ77" s="35">
        <f>MACD!AQ77-시그널!AQ77</f>
        <v>-1.9260514967395101E-4</v>
      </c>
      <c r="AR77" s="28">
        <f>외인!AR77/10000</f>
        <v>2.496947</v>
      </c>
      <c r="AS77" s="35">
        <f>MACD!AS77-시그널!AS77</f>
        <v>1.3184088309844001E-4</v>
      </c>
      <c r="AT77" s="28">
        <f>외인!AT77/10000</f>
        <v>8.5701260000000001</v>
      </c>
      <c r="AU77" s="35">
        <f>MACD!AU77-시그널!AU77</f>
        <v>-1.1002760650894556E-4</v>
      </c>
      <c r="AV77" s="28">
        <f>외인!AV77/10000</f>
        <v>5.0020509999999998</v>
      </c>
      <c r="AW77" s="35">
        <f>MACD!AW77-시그널!AW77</f>
        <v>-7.9019788868171575E-5</v>
      </c>
      <c r="AX77" s="28">
        <f>외인!AX77/10000</f>
        <v>7.4868619999999995</v>
      </c>
      <c r="AY77" s="35">
        <f>MACD!AY77-시그널!AY77</f>
        <v>3.3896744477119049E-4</v>
      </c>
      <c r="AZ77" s="28">
        <f>외인!AZ77/10000</f>
        <v>253.23596000000001</v>
      </c>
      <c r="BA77" s="35">
        <f>MACD!BA77-시그널!BA77</f>
        <v>-1.1202486960519472E-4</v>
      </c>
      <c r="BB77" s="28">
        <f>외인!BB77/10000</f>
        <v>9.9271149999999988</v>
      </c>
      <c r="BC77" s="35">
        <f>MACD!BC77-시그널!BC77</f>
        <v>-2.1758166545630244E-5</v>
      </c>
      <c r="BD77" s="28">
        <f>외인!BD77/10000</f>
        <v>3.8819849999999998</v>
      </c>
      <c r="BE77" s="35">
        <f>MACD!BE77-시그널!BE77</f>
        <v>-2.8848949184952797E-5</v>
      </c>
      <c r="BF77" s="28">
        <f>외인!BF77/10000</f>
        <v>0</v>
      </c>
      <c r="BG77" s="35" t="e">
        <f>MACD!BG77-시그널!BG77</f>
        <v>#DIV/0!</v>
      </c>
      <c r="BH77" s="28">
        <f>외인!BH77/10000</f>
        <v>10.833857999999999</v>
      </c>
      <c r="BI77" s="35">
        <f>MACD!BI77-시그널!BI77</f>
        <v>4.3954093768021319E-4</v>
      </c>
      <c r="BJ77" s="28">
        <f>외인!BJ77/10000</f>
        <v>13.826355</v>
      </c>
      <c r="BK77" s="35">
        <f>MACD!BK77-시그널!BK77</f>
        <v>-4.9970341825873296E-5</v>
      </c>
      <c r="BL77" s="28">
        <f>외인!BL77/10000</f>
        <v>4.9630790000000005</v>
      </c>
      <c r="BM77" s="35">
        <f>MACD!BM77-시그널!BM77</f>
        <v>2.2454547195469547E-4</v>
      </c>
      <c r="BN77" s="28">
        <f>외인!BN77/10000</f>
        <v>5.6295440000000001</v>
      </c>
      <c r="BO77" s="35">
        <f>MACD!BO77-시그널!BO77</f>
        <v>1.9302843530583959E-4</v>
      </c>
      <c r="BP77" s="28">
        <f>외인!BP77/10000</f>
        <v>8.505688000000001</v>
      </c>
      <c r="BQ77" s="35">
        <f>MACD!BQ77-시그널!BQ77</f>
        <v>2.4497921860461606E-4</v>
      </c>
      <c r="BR77" s="28">
        <f>외인!BR77/10000</f>
        <v>33.528128000000002</v>
      </c>
      <c r="BS77" s="35">
        <f>MACD!BS77-시그널!BS77</f>
        <v>-1.9435096691285339E-4</v>
      </c>
      <c r="BT77" s="28">
        <f>외인!BT77/10000</f>
        <v>237.96670600000002</v>
      </c>
      <c r="BU77" s="35">
        <f>MACD!BU77-시그널!BU77</f>
        <v>-6.8118339445669097E-5</v>
      </c>
      <c r="BV77" s="28">
        <f>외인!BV77/10000</f>
        <v>43.385103999999998</v>
      </c>
      <c r="BW77" s="35">
        <f>MACD!BW77-시그널!BW77</f>
        <v>-1.732778794397767E-4</v>
      </c>
      <c r="BX77" s="28">
        <f>외인!BX77/10000</f>
        <v>7.4870700000000001</v>
      </c>
      <c r="BY77" s="35">
        <f>MACD!BY77-시그널!BY77</f>
        <v>-1.1701083591966562E-4</v>
      </c>
      <c r="BZ77" s="28">
        <f>외인!BZ77/10000</f>
        <v>26.14659</v>
      </c>
      <c r="CA77" s="35">
        <f>MACD!CA77-시그널!CA77</f>
        <v>-2.1460307801508588E-4</v>
      </c>
      <c r="CB77" s="28">
        <f>외인!CB77/10000</f>
        <v>1.294475</v>
      </c>
      <c r="CC77" s="35">
        <f>MACD!CC77-시그널!CC77</f>
        <v>1.0737098727773328E-4</v>
      </c>
      <c r="CD77" s="28">
        <f>외인!CD77/10000</f>
        <v>2.971714</v>
      </c>
      <c r="CE77" s="35">
        <f>MACD!CE77-시그널!CE77</f>
        <v>1.3683177363609618E-4</v>
      </c>
      <c r="CF77" s="28">
        <f>외인!CF77/10000</f>
        <v>2.8327110000000002</v>
      </c>
      <c r="CG77" s="35">
        <f>MACD!CG77-시그널!CG77</f>
        <v>-7.9038567975544009E-5</v>
      </c>
      <c r="CH77" s="28">
        <f>외인!CH77/10000</f>
        <v>7.0905770000000006</v>
      </c>
      <c r="CI77" s="35">
        <f>MACD!CI77-시그널!CI77</f>
        <v>-3.9684709269644388E-5</v>
      </c>
      <c r="CJ77" s="28">
        <f>외인!CJ77/10000</f>
        <v>36.322662999999999</v>
      </c>
      <c r="CK77" s="35">
        <f>MACD!CK77-시그널!CK77</f>
        <v>6.9941119317018302E-5</v>
      </c>
      <c r="CL77" s="28">
        <f>외인!CL77/10000</f>
        <v>24.138591000000002</v>
      </c>
      <c r="CM77" s="35">
        <f>MACD!CM77-시그널!CM77</f>
        <v>-1.2176553759021111E-4</v>
      </c>
      <c r="CN77" s="28">
        <f>외인!CN77/10000</f>
        <v>11.864402</v>
      </c>
      <c r="CO77" s="35">
        <f>MACD!CO77-시그널!CO77</f>
        <v>-1.5600406338218888E-4</v>
      </c>
      <c r="CP77" s="28">
        <f>외인!CP77/10000</f>
        <v>9.9841160000000002</v>
      </c>
      <c r="CQ77" s="35">
        <f>MACD!CQ77-시그널!CQ77</f>
        <v>-2.0722636133887082E-5</v>
      </c>
      <c r="CR77" s="28">
        <f>외인!CR77/10000</f>
        <v>16.667669</v>
      </c>
      <c r="CS77" s="35">
        <f>MACD!CS77-시그널!CS77</f>
        <v>-1.2675623003534017E-4</v>
      </c>
      <c r="CT77" s="28">
        <f>외인!CT77/10000</f>
        <v>16.416717999999999</v>
      </c>
      <c r="CU77" s="35">
        <f>MACD!CU77-시그널!CU77</f>
        <v>-3.6754266452383006E-4</v>
      </c>
      <c r="CV77" s="28">
        <f>외인!CV77/10000</f>
        <v>237.96670600000002</v>
      </c>
      <c r="CW77" s="35">
        <f>MACD!CW77-시그널!CW77</f>
        <v>-6.8118339445669097E-5</v>
      </c>
      <c r="CX77" s="28">
        <f>외인!CX77/10000</f>
        <v>25.512466</v>
      </c>
      <c r="CY77" s="35">
        <f>MACD!CY77-시그널!CY77</f>
        <v>-1.9395638249300928E-4</v>
      </c>
      <c r="CZ77" s="28">
        <f>외인!CZ77/10000</f>
        <v>1.926936</v>
      </c>
      <c r="DA77" s="35">
        <f>MACD!DA77-시그널!DA77</f>
        <v>-1.3640295816585133E-3</v>
      </c>
      <c r="DB77" s="28">
        <f>외인!DB77/10000</f>
        <v>3.8819849999999998</v>
      </c>
      <c r="DC77" s="35">
        <f>MACD!DC77-시그널!DC77</f>
        <v>-2.8848949184952797E-5</v>
      </c>
      <c r="DD77" s="28">
        <f>외인!DD77/10000</f>
        <v>0.92300700000000002</v>
      </c>
      <c r="DE77" s="35">
        <f>MACD!DE77-시그널!DE77</f>
        <v>2.7037852080743368E-4</v>
      </c>
      <c r="DF77" s="28">
        <f>외인!DF77/10000</f>
        <v>5.6189080000000002</v>
      </c>
      <c r="DG77" s="35">
        <f>MACD!DG77-시그널!DG77</f>
        <v>-1.5278034561627007E-4</v>
      </c>
      <c r="DH77" s="28">
        <f>외인!DH77/10000</f>
        <v>2.131084</v>
      </c>
      <c r="DI77" s="35">
        <f>MACD!DI77-시그널!DI77</f>
        <v>1.8847849017249261E-4</v>
      </c>
      <c r="DJ77" s="28">
        <f>외인!DJ77/10000</f>
        <v>71.348383999999996</v>
      </c>
      <c r="DK77" s="35">
        <f>MACD!DK77-시그널!DK77</f>
        <v>-1.0890826711779122E-4</v>
      </c>
      <c r="DL77" s="28">
        <f>외인!DL77/10000</f>
        <v>9.417091000000001</v>
      </c>
      <c r="DM77" s="35">
        <f>MACD!DM77-시그널!DM77</f>
        <v>-1.9414708342591235E-4</v>
      </c>
      <c r="DN77" s="28">
        <f>외인!DN77/10000</f>
        <v>237.96670600000002</v>
      </c>
      <c r="DO77" s="35">
        <f>MACD!DO77-시그널!DO77</f>
        <v>-6.8118339445669097E-5</v>
      </c>
      <c r="DP77" s="28">
        <f>외인!DP77/10000</f>
        <v>7.9058149999999996</v>
      </c>
      <c r="DQ77" s="35">
        <f>MACD!DQ77-시그널!DQ77</f>
        <v>4.1975086965857669E-4</v>
      </c>
      <c r="DR77" s="28">
        <f>외인!DR77/10000</f>
        <v>4.6443879999999993</v>
      </c>
      <c r="DS77" s="35">
        <f>MACD!DS77-시그널!DS77</f>
        <v>-1.7522483627469831E-4</v>
      </c>
      <c r="DT77" s="28">
        <f>외인!DT77/10000</f>
        <v>13.082874</v>
      </c>
      <c r="DU77" s="35">
        <f>MACD!DU77-시그널!DU77</f>
        <v>-2.0208097449405472E-4</v>
      </c>
      <c r="DV77" s="28">
        <f>외인!DV77/10000</f>
        <v>3.5572970000000002</v>
      </c>
      <c r="DW77" s="35">
        <f>MACD!DW77-시그널!DW77</f>
        <v>1.4878330225383867E-4</v>
      </c>
      <c r="DX77" s="28">
        <f>외인!DX77/10000</f>
        <v>12.66417</v>
      </c>
      <c r="DY77" s="35">
        <f>MACD!DY77-시그널!DY77</f>
        <v>2.0970606824098615E-4</v>
      </c>
      <c r="DZ77" s="28">
        <f>외인!DZ77/10000</f>
        <v>0.86249500000000012</v>
      </c>
      <c r="EA77" s="35">
        <f>MACD!EA77-시그널!EA77</f>
        <v>-3.4748137854297923E-5</v>
      </c>
      <c r="EB77" s="28">
        <f>외인!EB77/10000</f>
        <v>1.280789</v>
      </c>
      <c r="EC77" s="35">
        <f>MACD!EC77-시그널!EC77</f>
        <v>1.7930545899918571E-6</v>
      </c>
      <c r="ED77" s="28">
        <f>외인!ED77/10000</f>
        <v>1.112954</v>
      </c>
      <c r="EE77" s="35">
        <f>MACD!EE77-시그널!EE77</f>
        <v>-2.2205432923027841E-4</v>
      </c>
      <c r="EF77" s="28">
        <f>외인!EF77/10000</f>
        <v>23.136567000000003</v>
      </c>
      <c r="EG77" s="35">
        <f>MACD!EG77-시그널!EG77</f>
        <v>-5.4526451454357621E-5</v>
      </c>
      <c r="EH77" s="28">
        <f>외인!EH77/10000</f>
        <v>22.832064000000003</v>
      </c>
      <c r="EI77" s="35">
        <f>MACD!EI77-시그널!EI77</f>
        <v>-1.1185403386528565E-4</v>
      </c>
      <c r="EJ77" s="28">
        <f>외인!EJ77/10000</f>
        <v>10.402631</v>
      </c>
      <c r="EK77" s="35">
        <f>MACD!EK77-시그널!EK77</f>
        <v>-2.7853256958955842E-5</v>
      </c>
      <c r="EL77" s="28">
        <f>외인!EL77/10000</f>
        <v>3.234988</v>
      </c>
      <c r="EM77" s="35">
        <f>MACD!EM77-시그널!EM77</f>
        <v>1.2754403879801412E-4</v>
      </c>
      <c r="EN77" s="28">
        <f>외인!EN77/10000</f>
        <v>4.6443879999999993</v>
      </c>
      <c r="EO77" s="35">
        <f>MACD!EO77-시그널!EO77</f>
        <v>-1.7522483627469831E-4</v>
      </c>
      <c r="EP77" s="28">
        <f>외인!EP77/10000</f>
        <v>17.758082000000002</v>
      </c>
      <c r="EQ77" s="35">
        <f>MACD!EQ77-시그널!EQ77</f>
        <v>-3.2317697208630511E-4</v>
      </c>
      <c r="ER77" s="28">
        <f>외인!ER77/10000</f>
        <v>1.402692</v>
      </c>
      <c r="ES77" s="35">
        <f>MACD!ES77-시그널!ES77</f>
        <v>6.8193105245759967E-4</v>
      </c>
      <c r="ET77" s="28">
        <f>외인!ET77/10000</f>
        <v>18.019812999999999</v>
      </c>
      <c r="EU77" s="35">
        <f>MACD!EU77-시그널!EU77</f>
        <v>-1.9260514967395101E-4</v>
      </c>
      <c r="EV77" s="28">
        <f>외인!EV77/10000</f>
        <v>4.2161870000000006</v>
      </c>
      <c r="EW77" s="35">
        <f>MACD!EW77-시그널!EW77</f>
        <v>-1.1468474711503782E-5</v>
      </c>
      <c r="EX77" s="28">
        <f>외인!EX77/10000</f>
        <v>5.7679290000000005</v>
      </c>
      <c r="EY77" s="35">
        <f>MACD!EY77-시그널!EY77</f>
        <v>-2.9854291363247157E-5</v>
      </c>
    </row>
    <row r="78" spans="1:155">
      <c r="A78" s="27">
        <f>외인!A78</f>
        <v>46146</v>
      </c>
      <c r="B78" s="28">
        <f>외인!B78/10000</f>
        <v>551.373651</v>
      </c>
      <c r="C78" s="35">
        <f>MACD!C78-시그널!C78</f>
        <v>-4.899818847096905E-5</v>
      </c>
      <c r="D78" s="28">
        <f>외인!D78/10000</f>
        <v>67.386228000000003</v>
      </c>
      <c r="E78" s="35">
        <f>MACD!E78-시그널!E78</f>
        <v>9.6496344392164098E-5</v>
      </c>
      <c r="F78" s="28">
        <f>외인!F78/10000</f>
        <v>221.06366299999999</v>
      </c>
      <c r="G78" s="35">
        <f>MACD!G78-시그널!G78</f>
        <v>3.8656704780912644E-5</v>
      </c>
      <c r="H78" s="28">
        <f>외인!H78/10000</f>
        <v>37.088788999999998</v>
      </c>
      <c r="I78" s="35">
        <f>MACD!I78-시그널!I78</f>
        <v>-2.4798755711051248E-5</v>
      </c>
      <c r="J78" s="28">
        <f>외인!J78/10000</f>
        <v>4.5424670000000003</v>
      </c>
      <c r="K78" s="35">
        <f>MACD!K78-시그널!K78</f>
        <v>-5.2685794775057739E-4</v>
      </c>
      <c r="L78" s="28">
        <f>외인!L78/10000</f>
        <v>34.123376</v>
      </c>
      <c r="M78" s="35">
        <f>MACD!M78-시그널!M78</f>
        <v>2.231680513027985E-5</v>
      </c>
      <c r="N78" s="28">
        <f>외인!N78/10000</f>
        <v>24.542259000000001</v>
      </c>
      <c r="O78" s="35">
        <f>MACD!O78-시그널!O78</f>
        <v>-9.4049965370868009E-5</v>
      </c>
      <c r="P78" s="28">
        <f>외인!P78/10000</f>
        <v>18.924163</v>
      </c>
      <c r="Q78" s="35">
        <f>MACD!Q78-시그널!Q78</f>
        <v>-3.1375321538978137E-4</v>
      </c>
      <c r="R78" s="28">
        <f>외인!R78/10000</f>
        <v>13.089672999999999</v>
      </c>
      <c r="S78" s="35">
        <f>MACD!S78-시그널!S78</f>
        <v>-2.2805286427345702E-4</v>
      </c>
      <c r="T78" s="28">
        <f>외인!T78/10000</f>
        <v>0.89457500000000001</v>
      </c>
      <c r="U78" s="35">
        <f>MACD!U78-시그널!U78</f>
        <v>1.6579907589359772E-4</v>
      </c>
      <c r="V78" s="28">
        <f>외인!V78/10000</f>
        <v>13.104088000000001</v>
      </c>
      <c r="W78" s="35">
        <f>MACD!W78-시그널!W78</f>
        <v>-3.6954228191530517E-5</v>
      </c>
      <c r="X78" s="28">
        <f>외인!X78/10000</f>
        <v>252.42587200000003</v>
      </c>
      <c r="Y78" s="35">
        <f>MACD!Y78-시그널!Y78</f>
        <v>8.6557453411712599E-5</v>
      </c>
      <c r="Z78" s="28">
        <f>외인!Z78/10000</f>
        <v>4.2692120000000005</v>
      </c>
      <c r="AA78" s="35">
        <f>MACD!AA78-시그널!AA78</f>
        <v>7.1942072664802367E-7</v>
      </c>
      <c r="AB78" s="28">
        <f>외인!AB78/10000</f>
        <v>20.816457</v>
      </c>
      <c r="AC78" s="35">
        <f>MACD!AC78-시그널!AC78</f>
        <v>-1.0800458357921406E-4</v>
      </c>
      <c r="AD78" s="28">
        <f>외인!AD78/10000</f>
        <v>1.9336209999999998</v>
      </c>
      <c r="AE78" s="35">
        <f>MACD!AE78-시그널!AE78</f>
        <v>-2.7856291049387365E-4</v>
      </c>
      <c r="AF78" s="28">
        <f>외인!AF78/10000</f>
        <v>2.5287869999999999</v>
      </c>
      <c r="AG78" s="35">
        <f>MACD!AG78-시그널!AG78</f>
        <v>-1.3473911665268516E-4</v>
      </c>
      <c r="AH78" s="28">
        <f>외인!AH78/10000</f>
        <v>23.492749</v>
      </c>
      <c r="AI78" s="35">
        <f>MACD!AI78-시그널!AI78</f>
        <v>-9.8149255155006673E-5</v>
      </c>
      <c r="AJ78" s="28">
        <f>외인!AJ78/10000</f>
        <v>10.930549000000001</v>
      </c>
      <c r="AK78" s="35">
        <f>MACD!AK78-시그널!AK78</f>
        <v>-1.8304926710197825E-4</v>
      </c>
      <c r="AL78" s="28">
        <f>외인!AL78/10000</f>
        <v>9.2529070000000004</v>
      </c>
      <c r="AM78" s="35">
        <f>MACD!AM78-시그널!AM78</f>
        <v>-1.0025835206842377E-4</v>
      </c>
      <c r="AN78" s="28">
        <f>외인!AN78/10000</f>
        <v>17.321957999999999</v>
      </c>
      <c r="AO78" s="35">
        <f>MACD!AO78-시그널!AO78</f>
        <v>-8.5533776297233577E-5</v>
      </c>
      <c r="AP78" s="28">
        <f>외인!AP78/10000</f>
        <v>19.508824000000001</v>
      </c>
      <c r="AQ78" s="35">
        <f>MACD!AQ78-시그널!AQ78</f>
        <v>-2.8906273138399588E-4</v>
      </c>
      <c r="AR78" s="28">
        <f>외인!AR78/10000</f>
        <v>2.4942470000000001</v>
      </c>
      <c r="AS78" s="35">
        <f>MACD!AS78-시그널!AS78</f>
        <v>-7.6980205303723388E-5</v>
      </c>
      <c r="AT78" s="28">
        <f>외인!AT78/10000</f>
        <v>8.669003</v>
      </c>
      <c r="AU78" s="35">
        <f>MACD!AU78-시그널!AU78</f>
        <v>-1.1936599479228077E-4</v>
      </c>
      <c r="AV78" s="28">
        <f>외인!AV78/10000</f>
        <v>4.979406</v>
      </c>
      <c r="AW78" s="35">
        <f>MACD!AW78-시그널!AW78</f>
        <v>-9.9419687700729267E-5</v>
      </c>
      <c r="AX78" s="28">
        <f>외인!AX78/10000</f>
        <v>7.3897679999999992</v>
      </c>
      <c r="AY78" s="35">
        <f>MACD!AY78-시그널!AY78</f>
        <v>1.2304734452646317E-4</v>
      </c>
      <c r="AZ78" s="28">
        <f>외인!AZ78/10000</f>
        <v>272.85688399999998</v>
      </c>
      <c r="BA78" s="35">
        <f>MACD!BA78-시그널!BA78</f>
        <v>4.0598541643917089E-5</v>
      </c>
      <c r="BB78" s="28">
        <f>외인!BB78/10000</f>
        <v>10.309944</v>
      </c>
      <c r="BC78" s="35">
        <f>MACD!BC78-시그널!BC78</f>
        <v>-4.5931946436966224E-6</v>
      </c>
      <c r="BD78" s="28">
        <f>외인!BD78/10000</f>
        <v>3.9322499999999998</v>
      </c>
      <c r="BE78" s="35">
        <f>MACD!BE78-시그널!BE78</f>
        <v>-5.9821955034002777E-5</v>
      </c>
      <c r="BF78" s="28">
        <f>외인!BF78/10000</f>
        <v>0</v>
      </c>
      <c r="BG78" s="35" t="e">
        <f>MACD!BG78-시그널!BG78</f>
        <v>#DIV/0!</v>
      </c>
      <c r="BH78" s="28">
        <f>외인!BH78/10000</f>
        <v>11.082855</v>
      </c>
      <c r="BI78" s="35">
        <f>MACD!BI78-시그널!BI78</f>
        <v>3.9432952184072342E-4</v>
      </c>
      <c r="BJ78" s="28">
        <f>외인!BJ78/10000</f>
        <v>14.226857000000001</v>
      </c>
      <c r="BK78" s="35">
        <f>MACD!BK78-시그널!BK78</f>
        <v>2.3516432489035338E-5</v>
      </c>
      <c r="BL78" s="28">
        <f>외인!BL78/10000</f>
        <v>5.0732860000000004</v>
      </c>
      <c r="BM78" s="35">
        <f>MACD!BM78-시그널!BM78</f>
        <v>1.358893986897302E-4</v>
      </c>
      <c r="BN78" s="28">
        <f>외인!BN78/10000</f>
        <v>5.9271099999999999</v>
      </c>
      <c r="BO78" s="35">
        <f>MACD!BO78-시그널!BO78</f>
        <v>2.6423621288122843E-4</v>
      </c>
      <c r="BP78" s="28">
        <f>외인!BP78/10000</f>
        <v>8.4455340000000003</v>
      </c>
      <c r="BQ78" s="35">
        <f>MACD!BQ78-시그널!BQ78</f>
        <v>6.8840086480546504E-5</v>
      </c>
      <c r="BR78" s="28">
        <f>외인!BR78/10000</f>
        <v>35.150271999999994</v>
      </c>
      <c r="BS78" s="35">
        <f>MACD!BS78-시그널!BS78</f>
        <v>-3.5861940765572766E-4</v>
      </c>
      <c r="BT78" s="28">
        <f>외인!BT78/10000</f>
        <v>257.01975499999998</v>
      </c>
      <c r="BU78" s="35">
        <f>MACD!BU78-시그널!BU78</f>
        <v>7.827563202389106E-5</v>
      </c>
      <c r="BV78" s="28">
        <f>외인!BV78/10000</f>
        <v>46.474767999999997</v>
      </c>
      <c r="BW78" s="35">
        <f>MACD!BW78-시그널!BW78</f>
        <v>-1.0687175396281652E-4</v>
      </c>
      <c r="BX78" s="28">
        <f>외인!BX78/10000</f>
        <v>7.5290229999999996</v>
      </c>
      <c r="BY78" s="35">
        <f>MACD!BY78-시그널!BY78</f>
        <v>-1.6009728491572984E-4</v>
      </c>
      <c r="BZ78" s="28">
        <f>외인!BZ78/10000</f>
        <v>26.574865000000003</v>
      </c>
      <c r="CA78" s="35">
        <f>MACD!CA78-시그널!CA78</f>
        <v>-9.116181941789495E-5</v>
      </c>
      <c r="CB78" s="28">
        <f>외인!CB78/10000</f>
        <v>1.296618</v>
      </c>
      <c r="CC78" s="35">
        <f>MACD!CC78-시그널!CC78</f>
        <v>7.3772870730138326E-5</v>
      </c>
      <c r="CD78" s="28">
        <f>외인!CD78/10000</f>
        <v>2.9346799999999997</v>
      </c>
      <c r="CE78" s="35">
        <f>MACD!CE78-시그널!CE78</f>
        <v>4.7022389791504383E-5</v>
      </c>
      <c r="CF78" s="28">
        <f>외인!CF78/10000</f>
        <v>2.8291459999999997</v>
      </c>
      <c r="CG78" s="35">
        <f>MACD!CG78-시그널!CG78</f>
        <v>-2.2918353932492987E-4</v>
      </c>
      <c r="CH78" s="28">
        <f>외인!CH78/10000</f>
        <v>7.0829170000000001</v>
      </c>
      <c r="CI78" s="35">
        <f>MACD!CI78-시그널!CI78</f>
        <v>-6.2608003150228418E-5</v>
      </c>
      <c r="CJ78" s="28">
        <f>외인!CJ78/10000</f>
        <v>36.218933</v>
      </c>
      <c r="CK78" s="35">
        <f>MACD!CK78-시그널!CK78</f>
        <v>1.8451080002887185E-7</v>
      </c>
      <c r="CL78" s="28">
        <f>외인!CL78/10000</f>
        <v>23.821102</v>
      </c>
      <c r="CM78" s="35">
        <f>MACD!CM78-시그널!CM78</f>
        <v>-1.4749863581878502E-4</v>
      </c>
      <c r="CN78" s="28">
        <f>외인!CN78/10000</f>
        <v>12.852736999999999</v>
      </c>
      <c r="CO78" s="35">
        <f>MACD!CO78-시그널!CO78</f>
        <v>5.2391549537426896E-6</v>
      </c>
      <c r="CP78" s="28">
        <f>외인!CP78/10000</f>
        <v>10.366429</v>
      </c>
      <c r="CQ78" s="35">
        <f>MACD!CQ78-시그널!CQ78</f>
        <v>-3.6689495254241277E-6</v>
      </c>
      <c r="CR78" s="28">
        <f>외인!CR78/10000</f>
        <v>16.773306999999999</v>
      </c>
      <c r="CS78" s="35">
        <f>MACD!CS78-시그널!CS78</f>
        <v>-1.3573564982167894E-4</v>
      </c>
      <c r="CT78" s="28">
        <f>외인!CT78/10000</f>
        <v>17.343498999999998</v>
      </c>
      <c r="CU78" s="35">
        <f>MACD!CU78-시그널!CU78</f>
        <v>-3.0462354413582994E-4</v>
      </c>
      <c r="CV78" s="28">
        <f>외인!CV78/10000</f>
        <v>257.01975499999998</v>
      </c>
      <c r="CW78" s="35">
        <f>MACD!CW78-시그널!CW78</f>
        <v>7.827563202389106E-5</v>
      </c>
      <c r="CX78" s="28">
        <f>외인!CX78/10000</f>
        <v>26.166132999999999</v>
      </c>
      <c r="CY78" s="35">
        <f>MACD!CY78-시그널!CY78</f>
        <v>-1.3990603185306321E-4</v>
      </c>
      <c r="CZ78" s="28">
        <f>외인!CZ78/10000</f>
        <v>1.9714610000000001</v>
      </c>
      <c r="DA78" s="35">
        <f>MACD!DA78-시그널!DA78</f>
        <v>-1.2644693634999346E-3</v>
      </c>
      <c r="DB78" s="28">
        <f>외인!DB78/10000</f>
        <v>3.9322499999999998</v>
      </c>
      <c r="DC78" s="35">
        <f>MACD!DC78-시그널!DC78</f>
        <v>-5.9821955034002777E-5</v>
      </c>
      <c r="DD78" s="28">
        <f>외인!DD78/10000</f>
        <v>0.89457500000000001</v>
      </c>
      <c r="DE78" s="35">
        <f>MACD!DE78-시그널!DE78</f>
        <v>1.6579907589359772E-4</v>
      </c>
      <c r="DF78" s="28">
        <f>외인!DF78/10000</f>
        <v>5.6702769999999996</v>
      </c>
      <c r="DG78" s="35">
        <f>MACD!DG78-시그널!DG78</f>
        <v>-1.8710639180803326E-4</v>
      </c>
      <c r="DH78" s="28">
        <f>외인!DH78/10000</f>
        <v>2.1013839999999999</v>
      </c>
      <c r="DI78" s="35">
        <f>MACD!DI78-시그널!DI78</f>
        <v>8.3453429968481652E-5</v>
      </c>
      <c r="DJ78" s="28">
        <f>외인!DJ78/10000</f>
        <v>73.490492000000003</v>
      </c>
      <c r="DK78" s="35">
        <f>MACD!DK78-시그널!DK78</f>
        <v>-2.1157816573379417E-4</v>
      </c>
      <c r="DL78" s="28">
        <f>외인!DL78/10000</f>
        <v>10.361303999999999</v>
      </c>
      <c r="DM78" s="35">
        <f>MACD!DM78-시그널!DM78</f>
        <v>5.8014409222091384E-6</v>
      </c>
      <c r="DN78" s="28">
        <f>외인!DN78/10000</f>
        <v>257.01975499999998</v>
      </c>
      <c r="DO78" s="35">
        <f>MACD!DO78-시그널!DO78</f>
        <v>7.827563202389106E-5</v>
      </c>
      <c r="DP78" s="28">
        <f>외인!DP78/10000</f>
        <v>7.9673949999999998</v>
      </c>
      <c r="DQ78" s="35">
        <f>MACD!DQ78-시그널!DQ78</f>
        <v>2.8211057149940771E-4</v>
      </c>
      <c r="DR78" s="28">
        <f>외인!DR78/10000</f>
        <v>4.6955119999999999</v>
      </c>
      <c r="DS78" s="35">
        <f>MACD!DS78-시그널!DS78</f>
        <v>-3.4371617886582275E-4</v>
      </c>
      <c r="DT78" s="28">
        <f>외인!DT78/10000</f>
        <v>13.089672999999999</v>
      </c>
      <c r="DU78" s="35">
        <f>MACD!DU78-시그널!DU78</f>
        <v>-2.2805286427345702E-4</v>
      </c>
      <c r="DV78" s="28">
        <f>외인!DV78/10000</f>
        <v>3.6563730000000003</v>
      </c>
      <c r="DW78" s="35">
        <f>MACD!DW78-시그널!DW78</f>
        <v>1.938571279366946E-4</v>
      </c>
      <c r="DX78" s="28">
        <f>외인!DX78/10000</f>
        <v>13.104088000000001</v>
      </c>
      <c r="DY78" s="35">
        <f>MACD!DY78-시그널!DY78</f>
        <v>-3.6954228191530517E-5</v>
      </c>
      <c r="DZ78" s="28">
        <f>외인!DZ78/10000</f>
        <v>0.87982399999999994</v>
      </c>
      <c r="EA78" s="35">
        <f>MACD!EA78-시그널!EA78</f>
        <v>-5.9248275026978458E-5</v>
      </c>
      <c r="EB78" s="28">
        <f>외인!EB78/10000</f>
        <v>1.2726660000000001</v>
      </c>
      <c r="EC78" s="35">
        <f>MACD!EC78-시그널!EC78</f>
        <v>-7.7856161968277828E-5</v>
      </c>
      <c r="ED78" s="28">
        <f>외인!ED78/10000</f>
        <v>1.1264110000000001</v>
      </c>
      <c r="EE78" s="35">
        <f>MACD!EE78-시그널!EE78</f>
        <v>-8.3575151227618764E-5</v>
      </c>
      <c r="EF78" s="28">
        <f>외인!EF78/10000</f>
        <v>23.024687</v>
      </c>
      <c r="EG78" s="35">
        <f>MACD!EG78-시그널!EG78</f>
        <v>-1.1263573102470175E-4</v>
      </c>
      <c r="EH78" s="28">
        <f>외인!EH78/10000</f>
        <v>25.434798999999998</v>
      </c>
      <c r="EI78" s="35">
        <f>MACD!EI78-시그널!EI78</f>
        <v>-1.4703033822665624E-4</v>
      </c>
      <c r="EJ78" s="28">
        <f>외인!EJ78/10000</f>
        <v>10.432130000000001</v>
      </c>
      <c r="EK78" s="35">
        <f>MACD!EK78-시그널!EK78</f>
        <v>-1.1340689572693699E-4</v>
      </c>
      <c r="EL78" s="28">
        <f>외인!EL78/10000</f>
        <v>3.194696</v>
      </c>
      <c r="EM78" s="35">
        <f>MACD!EM78-시그널!EM78</f>
        <v>4.2279555048368046E-5</v>
      </c>
      <c r="EN78" s="28">
        <f>외인!EN78/10000</f>
        <v>4.6955119999999999</v>
      </c>
      <c r="EO78" s="35">
        <f>MACD!EO78-시그널!EO78</f>
        <v>-3.4371617886582275E-4</v>
      </c>
      <c r="EP78" s="28">
        <f>외인!EP78/10000</f>
        <v>18.280514</v>
      </c>
      <c r="EQ78" s="35">
        <f>MACD!EQ78-시그널!EQ78</f>
        <v>-1.0723930838229764E-4</v>
      </c>
      <c r="ER78" s="28">
        <f>외인!ER78/10000</f>
        <v>1.4248749999999999</v>
      </c>
      <c r="ES78" s="35">
        <f>MACD!ES78-시그널!ES78</f>
        <v>7.4511295011871171E-4</v>
      </c>
      <c r="ET78" s="28">
        <f>외인!ET78/10000</f>
        <v>19.508824000000001</v>
      </c>
      <c r="EU78" s="35">
        <f>MACD!EU78-시그널!EU78</f>
        <v>-2.8906273138399588E-4</v>
      </c>
      <c r="EV78" s="28">
        <f>외인!EV78/10000</f>
        <v>4.2692120000000005</v>
      </c>
      <c r="EW78" s="35">
        <f>MACD!EW78-시그널!EW78</f>
        <v>7.1942072664802367E-7</v>
      </c>
      <c r="EX78" s="28">
        <f>외인!EX78/10000</f>
        <v>6.0972169999999997</v>
      </c>
      <c r="EY78" s="35">
        <f>MACD!EY78-시그널!EY78</f>
        <v>-1.0268686957401205E-5</v>
      </c>
    </row>
    <row r="79" spans="1:155">
      <c r="A79" s="27">
        <f>외인!A79</f>
        <v>46148</v>
      </c>
      <c r="B79" s="28">
        <f>외인!B79/10000</f>
        <v>586.874233</v>
      </c>
      <c r="C79" s="35">
        <f>MACD!C79-시그널!C79</f>
        <v>-2.1161264603503614E-5</v>
      </c>
      <c r="D79" s="28">
        <f>외인!D79/10000</f>
        <v>67.171712999999997</v>
      </c>
      <c r="E79" s="35">
        <f>MACD!E79-시그널!E79</f>
        <v>7.0829495512656849E-6</v>
      </c>
      <c r="F79" s="28">
        <f>외인!F79/10000</f>
        <v>242.67297400000001</v>
      </c>
      <c r="G79" s="35">
        <f>MACD!G79-시그널!G79</f>
        <v>1.0008518496059065E-4</v>
      </c>
      <c r="H79" s="28">
        <f>외인!H79/10000</f>
        <v>37.801555</v>
      </c>
      <c r="I79" s="35">
        <f>MACD!I79-시그널!I79</f>
        <v>5.2418173755019072E-5</v>
      </c>
      <c r="J79" s="28">
        <f>외인!J79/10000</f>
        <v>4.4490460000000001</v>
      </c>
      <c r="K79" s="35">
        <f>MACD!K79-시그널!K79</f>
        <v>-5.9007375421729201E-4</v>
      </c>
      <c r="L79" s="28">
        <f>외인!L79/10000</f>
        <v>34.863050999999999</v>
      </c>
      <c r="M79" s="35">
        <f>MACD!M79-시그널!M79</f>
        <v>9.8253100085107122E-5</v>
      </c>
      <c r="N79" s="28">
        <f>외인!N79/10000</f>
        <v>24.780526000000002</v>
      </c>
      <c r="O79" s="35">
        <f>MACD!O79-시그널!O79</f>
        <v>1.2609223256472189E-5</v>
      </c>
      <c r="P79" s="28">
        <f>외인!P79/10000</f>
        <v>18.689235999999998</v>
      </c>
      <c r="Q79" s="35">
        <f>MACD!Q79-시그널!Q79</f>
        <v>-3.6519484479304444E-4</v>
      </c>
      <c r="R79" s="28">
        <f>외인!R79/10000</f>
        <v>13.148275</v>
      </c>
      <c r="S79" s="35">
        <f>MACD!S79-시그널!S79</f>
        <v>-2.7182014052693382E-4</v>
      </c>
      <c r="T79" s="28">
        <f>외인!T79/10000</f>
        <v>0.88153400000000004</v>
      </c>
      <c r="U79" s="35">
        <f>MACD!U79-시그널!U79</f>
        <v>9.1012928180468915E-5</v>
      </c>
      <c r="V79" s="28">
        <f>외인!V79/10000</f>
        <v>13.265901000000001</v>
      </c>
      <c r="W79" s="35">
        <f>MACD!W79-시그널!W79</f>
        <v>-1.5606943416426053E-4</v>
      </c>
      <c r="X79" s="28">
        <f>외인!X79/10000</f>
        <v>283.31291600000003</v>
      </c>
      <c r="Y79" s="35">
        <f>MACD!Y79-시그널!Y79</f>
        <v>1.3065723219819097E-4</v>
      </c>
      <c r="Z79" s="28">
        <f>외인!Z79/10000</f>
        <v>4.2573379999999998</v>
      </c>
      <c r="AA79" s="35">
        <f>MACD!AA79-시그널!AA79</f>
        <v>-2.4135870269004801E-5</v>
      </c>
      <c r="AB79" s="28">
        <f>외인!AB79/10000</f>
        <v>20.709213000000002</v>
      </c>
      <c r="AC79" s="35">
        <f>MACD!AC79-시그널!AC79</f>
        <v>-6.250857639925018E-5</v>
      </c>
      <c r="AD79" s="28">
        <f>외인!AD79/10000</f>
        <v>1.9143110000000001</v>
      </c>
      <c r="AE79" s="35">
        <f>MACD!AE79-시그널!AE79</f>
        <v>-2.7285884298002482E-4</v>
      </c>
      <c r="AF79" s="28">
        <f>외인!AF79/10000</f>
        <v>2.46536</v>
      </c>
      <c r="AG79" s="35">
        <f>MACD!AG79-시그널!AG79</f>
        <v>-1.8557295683863773E-4</v>
      </c>
      <c r="AH79" s="28">
        <f>외인!AH79/10000</f>
        <v>22.640160999999999</v>
      </c>
      <c r="AI79" s="35">
        <f>MACD!AI79-시그널!AI79</f>
        <v>-2.0916086732852829E-4</v>
      </c>
      <c r="AJ79" s="28">
        <f>외인!AJ79/10000</f>
        <v>10.719157000000001</v>
      </c>
      <c r="AK79" s="35">
        <f>MACD!AK79-시그널!AK79</f>
        <v>-2.9710071425442168E-4</v>
      </c>
      <c r="AL79" s="28">
        <f>외인!AL79/10000</f>
        <v>9.1907420000000002</v>
      </c>
      <c r="AM79" s="35">
        <f>MACD!AM79-시그널!AM79</f>
        <v>-4.7288180349441041E-5</v>
      </c>
      <c r="AN79" s="28">
        <f>외인!AN79/10000</f>
        <v>17.562526000000002</v>
      </c>
      <c r="AO79" s="35">
        <f>MACD!AO79-시그널!AO79</f>
        <v>3.3711158273406388E-5</v>
      </c>
      <c r="AP79" s="28">
        <f>외인!AP79/10000</f>
        <v>20.817969000000002</v>
      </c>
      <c r="AQ79" s="35">
        <f>MACD!AQ79-시그널!AQ79</f>
        <v>-3.1576347228825814E-4</v>
      </c>
      <c r="AR79" s="28">
        <f>외인!AR79/10000</f>
        <v>2.4610599999999998</v>
      </c>
      <c r="AS79" s="35">
        <f>MACD!AS79-시그널!AS79</f>
        <v>-2.475746495699958E-4</v>
      </c>
      <c r="AT79" s="28">
        <f>외인!AT79/10000</f>
        <v>8.6961630000000003</v>
      </c>
      <c r="AU79" s="35">
        <f>MACD!AU79-시그널!AU79</f>
        <v>-1.5231778210494787E-5</v>
      </c>
      <c r="AV79" s="28">
        <f>외인!AV79/10000</f>
        <v>4.8604050000000001</v>
      </c>
      <c r="AW79" s="35">
        <f>MACD!AW79-시그널!AW79</f>
        <v>-1.6378738440903394E-4</v>
      </c>
      <c r="AX79" s="28">
        <f>외인!AX79/10000</f>
        <v>7.3535949999999994</v>
      </c>
      <c r="AY79" s="35">
        <f>MACD!AY79-시그널!AY79</f>
        <v>1.2887051036657499E-5</v>
      </c>
      <c r="AZ79" s="28">
        <f>외인!AZ79/10000</f>
        <v>303.81357300000002</v>
      </c>
      <c r="BA79" s="35">
        <f>MACD!BA79-시그널!BA79</f>
        <v>8.9578898558023983E-5</v>
      </c>
      <c r="BB79" s="28">
        <f>외인!BB79/10000</f>
        <v>10.974563999999999</v>
      </c>
      <c r="BC79" s="35">
        <f>MACD!BC79-시그널!BC79</f>
        <v>-1.7860668570382455E-5</v>
      </c>
      <c r="BD79" s="28">
        <f>외인!BD79/10000</f>
        <v>3.9439679999999999</v>
      </c>
      <c r="BE79" s="35">
        <f>MACD!BE79-시그널!BE79</f>
        <v>-1.0459842404119204E-4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11.265432000000001</v>
      </c>
      <c r="BI79" s="35">
        <f>MACD!BI79-시그널!BI79</f>
        <v>3.2042775881596197E-4</v>
      </c>
      <c r="BJ79" s="28">
        <f>외인!BJ79/10000</f>
        <v>14.508272</v>
      </c>
      <c r="BK79" s="35">
        <f>MACD!BK79-시그널!BK79</f>
        <v>1.1912517236898543E-4</v>
      </c>
      <c r="BL79" s="28">
        <f>외인!BL79/10000</f>
        <v>5.2843059999999999</v>
      </c>
      <c r="BM79" s="35">
        <f>MACD!BM79-시그널!BM79</f>
        <v>1.4937485007683734E-4</v>
      </c>
      <c r="BN79" s="28">
        <f>외인!BN79/10000</f>
        <v>5.9285100000000002</v>
      </c>
      <c r="BO79" s="35">
        <f>MACD!BO79-시그널!BO79</f>
        <v>2.2793170739112269E-4</v>
      </c>
      <c r="BP79" s="28">
        <f>외인!BP79/10000</f>
        <v>8.4261379999999999</v>
      </c>
      <c r="BQ79" s="35">
        <f>MACD!BQ79-시그널!BQ79</f>
        <v>9.2100341445736718E-6</v>
      </c>
      <c r="BR79" s="28">
        <f>외인!BR79/10000</f>
        <v>36.350096000000001</v>
      </c>
      <c r="BS79" s="35">
        <f>MACD!BS79-시그널!BS79</f>
        <v>-4.7131545927676629E-4</v>
      </c>
      <c r="BT79" s="28">
        <f>외인!BT79/10000</f>
        <v>287.90952999999996</v>
      </c>
      <c r="BU79" s="35">
        <f>MACD!BU79-시그널!BU79</f>
        <v>1.2282161094673933E-4</v>
      </c>
      <c r="BV79" s="28">
        <f>외인!BV79/10000</f>
        <v>48.508359999999996</v>
      </c>
      <c r="BW79" s="35">
        <f>MACD!BW79-시그널!BW79</f>
        <v>-7.5430535854288026E-5</v>
      </c>
      <c r="BX79" s="28">
        <f>외인!BX79/10000</f>
        <v>7.3836300000000001</v>
      </c>
      <c r="BY79" s="35">
        <f>MACD!BY79-시그널!BY79</f>
        <v>-2.0576901199324365E-4</v>
      </c>
      <c r="BZ79" s="28">
        <f>외인!BZ79/10000</f>
        <v>26.753269</v>
      </c>
      <c r="CA79" s="35">
        <f>MACD!CA79-시그널!CA79</f>
        <v>5.3217736391215952E-6</v>
      </c>
      <c r="CB79" s="28">
        <f>외인!CB79/10000</f>
        <v>1.2658909999999999</v>
      </c>
      <c r="CC79" s="35">
        <f>MACD!CC79-시그널!CC79</f>
        <v>-9.0943103221311611E-5</v>
      </c>
      <c r="CD79" s="28">
        <f>외인!CD79/10000</f>
        <v>2.8323869999999998</v>
      </c>
      <c r="CE79" s="35">
        <f>MACD!CE79-시그널!CE79</f>
        <v>-1.3149067144787858E-4</v>
      </c>
      <c r="CF79" s="28">
        <f>외인!CF79/10000</f>
        <v>2.776354</v>
      </c>
      <c r="CG79" s="35">
        <f>MACD!CG79-시그널!CG79</f>
        <v>-2.4829951981903352E-4</v>
      </c>
      <c r="CH79" s="28">
        <f>외인!CH79/10000</f>
        <v>6.9152910000000007</v>
      </c>
      <c r="CI79" s="35">
        <f>MACD!CI79-시그널!CI79</f>
        <v>-1.2585066316797553E-4</v>
      </c>
      <c r="CJ79" s="28">
        <f>외인!CJ79/10000</f>
        <v>35.549540999999998</v>
      </c>
      <c r="CK79" s="35">
        <f>MACD!CK79-시그널!CK79</f>
        <v>-8.4648202818842443E-5</v>
      </c>
      <c r="CL79" s="28">
        <f>외인!CL79/10000</f>
        <v>23.652915</v>
      </c>
      <c r="CM79" s="35">
        <f>MACD!CM79-시그널!CM79</f>
        <v>-1.1579918602722176E-4</v>
      </c>
      <c r="CN79" s="28">
        <f>외인!CN79/10000</f>
        <v>14.227314999999999</v>
      </c>
      <c r="CO79" s="35">
        <f>MACD!CO79-시그널!CO79</f>
        <v>1.0252115388443479E-4</v>
      </c>
      <c r="CP79" s="28">
        <f>외인!CP79/10000</f>
        <v>11.030248</v>
      </c>
      <c r="CQ79" s="35">
        <f>MACD!CQ79-시그널!CQ79</f>
        <v>-1.687482016873898E-5</v>
      </c>
      <c r="CR79" s="28">
        <f>외인!CR79/10000</f>
        <v>16.741863000000002</v>
      </c>
      <c r="CS79" s="35">
        <f>MACD!CS79-시그널!CS79</f>
        <v>-1.7234242404430707E-4</v>
      </c>
      <c r="CT79" s="28">
        <f>외인!CT79/10000</f>
        <v>17.601054000000001</v>
      </c>
      <c r="CU79" s="35">
        <f>MACD!CU79-시그널!CU79</f>
        <v>-3.3437930512879852E-4</v>
      </c>
      <c r="CV79" s="28">
        <f>외인!CV79/10000</f>
        <v>287.90952999999996</v>
      </c>
      <c r="CW79" s="35">
        <f>MACD!CW79-시그널!CW79</f>
        <v>1.2282161094673933E-4</v>
      </c>
      <c r="CX79" s="28">
        <f>외인!CX79/10000</f>
        <v>26.742021000000001</v>
      </c>
      <c r="CY79" s="35">
        <f>MACD!CY79-시그널!CY79</f>
        <v>-5.3453917256941481E-5</v>
      </c>
      <c r="CZ79" s="28">
        <f>외인!CZ79/10000</f>
        <v>1.9987200000000001</v>
      </c>
      <c r="DA79" s="35">
        <f>MACD!DA79-시그널!DA79</f>
        <v>-1.1560387505522767E-3</v>
      </c>
      <c r="DB79" s="28">
        <f>외인!DB79/10000</f>
        <v>3.9439679999999999</v>
      </c>
      <c r="DC79" s="35">
        <f>MACD!DC79-시그널!DC79</f>
        <v>-1.0459842404119204E-4</v>
      </c>
      <c r="DD79" s="28">
        <f>외인!DD79/10000</f>
        <v>0.88153400000000004</v>
      </c>
      <c r="DE79" s="35">
        <f>MACD!DE79-시그널!DE79</f>
        <v>9.1012928180468915E-5</v>
      </c>
      <c r="DF79" s="28">
        <f>외인!DF79/10000</f>
        <v>5.5595850000000002</v>
      </c>
      <c r="DG79" s="35">
        <f>MACD!DG79-시그널!DG79</f>
        <v>-2.1613166912029589E-4</v>
      </c>
      <c r="DH79" s="28">
        <f>외인!DH79/10000</f>
        <v>2.0203290000000003</v>
      </c>
      <c r="DI79" s="35">
        <f>MACD!DI79-시그널!DI79</f>
        <v>-1.2034771100311861E-4</v>
      </c>
      <c r="DJ79" s="28">
        <f>외인!DJ79/10000</f>
        <v>74.715726000000004</v>
      </c>
      <c r="DK79" s="35">
        <f>MACD!DK79-시그널!DK79</f>
        <v>-2.4924117790149446E-4</v>
      </c>
      <c r="DL79" s="28">
        <f>외인!DL79/10000</f>
        <v>11.738451</v>
      </c>
      <c r="DM79" s="35">
        <f>MACD!DM79-시그널!DM79</f>
        <v>1.3399031665663899E-4</v>
      </c>
      <c r="DN79" s="28">
        <f>외인!DN79/10000</f>
        <v>287.90952999999996</v>
      </c>
      <c r="DO79" s="35">
        <f>MACD!DO79-시그널!DO79</f>
        <v>1.2282161094673933E-4</v>
      </c>
      <c r="DP79" s="28">
        <f>외인!DP79/10000</f>
        <v>7.7662420000000001</v>
      </c>
      <c r="DQ79" s="35">
        <f>MACD!DQ79-시그널!DQ79</f>
        <v>4.9515631769481649E-5</v>
      </c>
      <c r="DR79" s="28">
        <f>외인!DR79/10000</f>
        <v>4.5779860000000001</v>
      </c>
      <c r="DS79" s="35">
        <f>MACD!DS79-시그널!DS79</f>
        <v>-5.1745690178823188E-4</v>
      </c>
      <c r="DT79" s="28">
        <f>외인!DT79/10000</f>
        <v>13.148275</v>
      </c>
      <c r="DU79" s="35">
        <f>MACD!DU79-시그널!DU79</f>
        <v>-2.7182014052693382E-4</v>
      </c>
      <c r="DV79" s="28">
        <f>외인!DV79/10000</f>
        <v>3.5669629999999999</v>
      </c>
      <c r="DW79" s="35">
        <f>MACD!DW79-시그널!DW79</f>
        <v>1.8719776030529358E-4</v>
      </c>
      <c r="DX79" s="28">
        <f>외인!DX79/10000</f>
        <v>13.265901000000001</v>
      </c>
      <c r="DY79" s="35">
        <f>MACD!DY79-시그널!DY79</f>
        <v>-1.5606943416426053E-4</v>
      </c>
      <c r="DZ79" s="28">
        <f>외인!DZ79/10000</f>
        <v>0.85536599999999996</v>
      </c>
      <c r="EA79" s="35">
        <f>MACD!EA79-시그널!EA79</f>
        <v>-1.9330655234838125E-4</v>
      </c>
      <c r="EB79" s="28">
        <f>외인!EB79/10000</f>
        <v>1.2339469999999999</v>
      </c>
      <c r="EC79" s="35">
        <f>MACD!EC79-시그널!EC79</f>
        <v>-2.0930127579239837E-4</v>
      </c>
      <c r="ED79" s="28">
        <f>외인!ED79/10000</f>
        <v>1.0887819999999999</v>
      </c>
      <c r="EE79" s="35">
        <f>MACD!EE79-시그널!EE79</f>
        <v>-1.2558968945576771E-4</v>
      </c>
      <c r="EF79" s="28">
        <f>외인!EF79/10000</f>
        <v>22.652041000000001</v>
      </c>
      <c r="EG79" s="35">
        <f>MACD!EG79-시그널!EG79</f>
        <v>-1.6185003957775248E-4</v>
      </c>
      <c r="EH79" s="28">
        <f>외인!EH79/10000</f>
        <v>27.806109999999997</v>
      </c>
      <c r="EI79" s="35">
        <f>MACD!EI79-시그널!EI79</f>
        <v>-2.3817302137033622E-4</v>
      </c>
      <c r="EJ79" s="28">
        <f>외인!EJ79/10000</f>
        <v>10.179260000000001</v>
      </c>
      <c r="EK79" s="35">
        <f>MACD!EK79-시그널!EK79</f>
        <v>-2.27079633940308E-4</v>
      </c>
      <c r="EL79" s="28">
        <f>외인!EL79/10000</f>
        <v>3.0861890000000001</v>
      </c>
      <c r="EM79" s="35">
        <f>MACD!EM79-시그널!EM79</f>
        <v>-1.2385030613626283E-4</v>
      </c>
      <c r="EN79" s="28">
        <f>외인!EN79/10000</f>
        <v>4.5779860000000001</v>
      </c>
      <c r="EO79" s="35">
        <f>MACD!EO79-시그널!EO79</f>
        <v>-5.1745690178823188E-4</v>
      </c>
      <c r="EP79" s="28">
        <f>외인!EP79/10000</f>
        <v>18.03182</v>
      </c>
      <c r="EQ79" s="35">
        <f>MACD!EQ79-시그널!EQ79</f>
        <v>1.2312023971406912E-4</v>
      </c>
      <c r="ER79" s="28">
        <f>외인!ER79/10000</f>
        <v>1.417597</v>
      </c>
      <c r="ES79" s="35">
        <f>MACD!ES79-시그널!ES79</f>
        <v>7.015951466510129E-4</v>
      </c>
      <c r="ET79" s="28">
        <f>외인!ET79/10000</f>
        <v>20.817969000000002</v>
      </c>
      <c r="EU79" s="35">
        <f>MACD!EU79-시그널!EU79</f>
        <v>-3.1576347228825814E-4</v>
      </c>
      <c r="EV79" s="28">
        <f>외인!EV79/10000</f>
        <v>4.2573379999999998</v>
      </c>
      <c r="EW79" s="35">
        <f>MACD!EW79-시그널!EW79</f>
        <v>-2.4135870269004801E-5</v>
      </c>
      <c r="EX79" s="28">
        <f>외인!EX79/10000</f>
        <v>6.7729100000000004</v>
      </c>
      <c r="EY79" s="35">
        <f>MACD!EY79-시그널!EY79</f>
        <v>-1.9746393788920536E-5</v>
      </c>
    </row>
    <row r="80" spans="1:155">
      <c r="A80" s="27">
        <f>외인!A80</f>
        <v>46149</v>
      </c>
      <c r="B80" s="28">
        <f>외인!B80/10000</f>
        <v>595.24889299999995</v>
      </c>
      <c r="C80" s="35">
        <f>MACD!C80-시그널!C80</f>
        <v>-7.0157093325594512E-5</v>
      </c>
      <c r="D80" s="28">
        <f>외인!D80/10000</f>
        <v>66.665618000000009</v>
      </c>
      <c r="E80" s="35">
        <f>MACD!E80-시그널!E80</f>
        <v>2.934600087676402E-5</v>
      </c>
      <c r="F80" s="28">
        <f>외인!F80/10000</f>
        <v>247.13972799999999</v>
      </c>
      <c r="G80" s="35">
        <f>MACD!G80-시그널!G80</f>
        <v>3.9914279624171742E-5</v>
      </c>
      <c r="H80" s="28">
        <f>외인!H80/10000</f>
        <v>37.936636</v>
      </c>
      <c r="I80" s="35">
        <f>MACD!I80-시그널!I80</f>
        <v>1.7559444370041075E-5</v>
      </c>
      <c r="J80" s="28">
        <f>외인!J80/10000</f>
        <v>4.3773819999999999</v>
      </c>
      <c r="K80" s="35">
        <f>MACD!K80-시그널!K80</f>
        <v>-6.8825302218201967E-4</v>
      </c>
      <c r="L80" s="28">
        <f>외인!L80/10000</f>
        <v>35.080044999999998</v>
      </c>
      <c r="M80" s="35">
        <f>MACD!M80-시그널!M80</f>
        <v>4.7866806726027051E-5</v>
      </c>
      <c r="N80" s="28">
        <f>외인!N80/10000</f>
        <v>25.471070000000001</v>
      </c>
      <c r="O80" s="35">
        <f>MACD!O80-시그널!O80</f>
        <v>-6.635477460331245E-5</v>
      </c>
      <c r="P80" s="28">
        <f>외인!P80/10000</f>
        <v>18.764751</v>
      </c>
      <c r="Q80" s="35">
        <f>MACD!Q80-시그널!Q80</f>
        <v>-3.0317638907546439E-4</v>
      </c>
      <c r="R80" s="28">
        <f>외인!R80/10000</f>
        <v>13.080828</v>
      </c>
      <c r="S80" s="35">
        <f>MACD!S80-시그널!S80</f>
        <v>-3.6596886728235383E-4</v>
      </c>
      <c r="T80" s="28">
        <f>외인!T80/10000</f>
        <v>0.88187599999999999</v>
      </c>
      <c r="U80" s="35">
        <f>MACD!U80-시그널!U80</f>
        <v>-1.099604526925849E-5</v>
      </c>
      <c r="V80" s="28">
        <f>외인!V80/10000</f>
        <v>13.111227</v>
      </c>
      <c r="W80" s="35">
        <f>MACD!W80-시그널!W80</f>
        <v>-2.2892292326248955E-4</v>
      </c>
      <c r="X80" s="28">
        <f>외인!X80/10000</f>
        <v>290.23735899999997</v>
      </c>
      <c r="Y80" s="35">
        <f>MACD!Y80-시그널!Y80</f>
        <v>6.0265248081829269E-5</v>
      </c>
      <c r="Z80" s="28">
        <f>외인!Z80/10000</f>
        <v>4.3147480000000007</v>
      </c>
      <c r="AA80" s="35">
        <f>MACD!AA80-시그널!AA80</f>
        <v>-2.6245416494524921E-5</v>
      </c>
      <c r="AB80" s="28">
        <f>외인!AB80/10000</f>
        <v>20.966777</v>
      </c>
      <c r="AC80" s="35">
        <f>MACD!AC80-시그널!AC80</f>
        <v>-3.4366237284801213E-5</v>
      </c>
      <c r="AD80" s="28">
        <f>외인!AD80/10000</f>
        <v>2.0153569999999998</v>
      </c>
      <c r="AE80" s="35">
        <f>MACD!AE80-시그널!AE80</f>
        <v>3.7811887406852544E-6</v>
      </c>
      <c r="AF80" s="28">
        <f>외인!AF80/10000</f>
        <v>2.5266900000000003</v>
      </c>
      <c r="AG80" s="35">
        <f>MACD!AG80-시그널!AG80</f>
        <v>-1.2095218207980066E-4</v>
      </c>
      <c r="AH80" s="28">
        <f>외인!AH80/10000</f>
        <v>23.459873999999999</v>
      </c>
      <c r="AI80" s="35">
        <f>MACD!AI80-시그널!AI80</f>
        <v>-2.2428622975361853E-4</v>
      </c>
      <c r="AJ80" s="28">
        <f>외인!AJ80/10000</f>
        <v>10.512516999999999</v>
      </c>
      <c r="AK80" s="35">
        <f>MACD!AK80-시그널!AK80</f>
        <v>-4.4578304220978791E-4</v>
      </c>
      <c r="AL80" s="28">
        <f>외인!AL80/10000</f>
        <v>9.3041359999999997</v>
      </c>
      <c r="AM80" s="35">
        <f>MACD!AM80-시그널!AM80</f>
        <v>-1.6220590361343257E-5</v>
      </c>
      <c r="AN80" s="28">
        <f>외인!AN80/10000</f>
        <v>18.129170999999999</v>
      </c>
      <c r="AO80" s="35">
        <f>MACD!AO80-시그널!AO80</f>
        <v>-8.9233311510342563E-5</v>
      </c>
      <c r="AP80" s="28">
        <f>외인!AP80/10000</f>
        <v>20.817758999999999</v>
      </c>
      <c r="AQ80" s="35">
        <f>MACD!AQ80-시그널!AQ80</f>
        <v>-2.1202318322064253E-4</v>
      </c>
      <c r="AR80" s="28">
        <f>외인!AR80/10000</f>
        <v>2.5547810000000002</v>
      </c>
      <c r="AS80" s="35">
        <f>MACD!AS80-시그널!AS80</f>
        <v>-1.8803061613921316E-4</v>
      </c>
      <c r="AT80" s="28">
        <f>외인!AT80/10000</f>
        <v>8.7400899999999986</v>
      </c>
      <c r="AU80" s="35">
        <f>MACD!AU80-시그널!AU80</f>
        <v>1.6253896875196569E-5</v>
      </c>
      <c r="AV80" s="28">
        <f>외인!AV80/10000</f>
        <v>4.8316370000000006</v>
      </c>
      <c r="AW80" s="35">
        <f>MACD!AW80-시그널!AW80</f>
        <v>-2.0845957600049451E-4</v>
      </c>
      <c r="AX80" s="28">
        <f>외인!AX80/10000</f>
        <v>7.7203200000000001</v>
      </c>
      <c r="AY80" s="35">
        <f>MACD!AY80-시그널!AY80</f>
        <v>-2.8201810730902965E-4</v>
      </c>
      <c r="AZ80" s="28">
        <f>외인!AZ80/10000</f>
        <v>310.70608399999998</v>
      </c>
      <c r="BA80" s="35">
        <f>MACD!BA80-시그널!BA80</f>
        <v>2.4895373307965633E-5</v>
      </c>
      <c r="BB80" s="28">
        <f>외인!BB80/10000</f>
        <v>11.035953999999998</v>
      </c>
      <c r="BC80" s="35">
        <f>MACD!BC80-시그널!BC80</f>
        <v>-2.2790495429846613E-5</v>
      </c>
      <c r="BD80" s="28">
        <f>외인!BD80/10000</f>
        <v>3.9317330000000004</v>
      </c>
      <c r="BE80" s="35">
        <f>MACD!BE80-시그널!BE80</f>
        <v>-1.4450982234558043E-4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11.165768</v>
      </c>
      <c r="BI80" s="35">
        <f>MACD!BI80-시그널!BI80</f>
        <v>1.8086888870338014E-4</v>
      </c>
      <c r="BJ80" s="28">
        <f>외인!BJ80/10000</f>
        <v>14.463226000000001</v>
      </c>
      <c r="BK80" s="35">
        <f>MACD!BK80-시그널!BK80</f>
        <v>9.1835568655938694E-5</v>
      </c>
      <c r="BL80" s="28">
        <f>외인!BL80/10000</f>
        <v>4.877459</v>
      </c>
      <c r="BM80" s="35">
        <f>MACD!BM80-시그널!BM80</f>
        <v>-7.2267041671741244E-5</v>
      </c>
      <c r="BN80" s="28">
        <f>외인!BN80/10000</f>
        <v>6.1581539999999997</v>
      </c>
      <c r="BO80" s="35">
        <f>MACD!BO80-시그널!BO80</f>
        <v>-3.9378989438155175E-5</v>
      </c>
      <c r="BP80" s="28">
        <f>외인!BP80/10000</f>
        <v>8.7637490000000007</v>
      </c>
      <c r="BQ80" s="35">
        <f>MACD!BQ80-시그널!BQ80</f>
        <v>-2.4845590757158209E-4</v>
      </c>
      <c r="BR80" s="28">
        <f>외인!BR80/10000</f>
        <v>36.946227</v>
      </c>
      <c r="BS80" s="35">
        <f>MACD!BS80-시그널!BS80</f>
        <v>-3.8192649160040626E-4</v>
      </c>
      <c r="BT80" s="28">
        <f>외인!BT80/10000</f>
        <v>294.72153199999997</v>
      </c>
      <c r="BU80" s="35">
        <f>MACD!BU80-시그널!BU80</f>
        <v>5.1682995017532721E-5</v>
      </c>
      <c r="BV80" s="28">
        <f>외인!BV80/10000</f>
        <v>47.819108</v>
      </c>
      <c r="BW80" s="35">
        <f>MACD!BW80-시그널!BW80</f>
        <v>-8.9270878886520382E-5</v>
      </c>
      <c r="BX80" s="28">
        <f>외인!BX80/10000</f>
        <v>7.625839</v>
      </c>
      <c r="BY80" s="35">
        <f>MACD!BY80-시그널!BY80</f>
        <v>-1.330710136536789E-4</v>
      </c>
      <c r="BZ80" s="28">
        <f>외인!BZ80/10000</f>
        <v>27.433306999999999</v>
      </c>
      <c r="CA80" s="35">
        <f>MACD!CA80-시그널!CA80</f>
        <v>-6.4937211190658377E-5</v>
      </c>
      <c r="CB80" s="28">
        <f>외인!CB80/10000</f>
        <v>1.2781439999999999</v>
      </c>
      <c r="CC80" s="35">
        <f>MACD!CC80-시그널!CC80</f>
        <v>-1.6415051811935081E-4</v>
      </c>
      <c r="CD80" s="28">
        <f>외인!CD80/10000</f>
        <v>2.8053659999999998</v>
      </c>
      <c r="CE80" s="35">
        <f>MACD!CE80-시그널!CE80</f>
        <v>-2.3598134212260338E-4</v>
      </c>
      <c r="CF80" s="28">
        <f>외인!CF80/10000</f>
        <v>2.8664490000000002</v>
      </c>
      <c r="CG80" s="35">
        <f>MACD!CG80-시그널!CG80</f>
        <v>-1.7886394466842489E-4</v>
      </c>
      <c r="CH80" s="28">
        <f>외인!CH80/10000</f>
        <v>6.9012660000000006</v>
      </c>
      <c r="CI80" s="35">
        <f>MACD!CI80-시그널!CI80</f>
        <v>-1.6786586996721476E-4</v>
      </c>
      <c r="CJ80" s="28">
        <f>외인!CJ80/10000</f>
        <v>35.544474000000001</v>
      </c>
      <c r="CK80" s="35">
        <f>MACD!CK80-시그널!CK80</f>
        <v>-7.6369914134095419E-5</v>
      </c>
      <c r="CL80" s="28">
        <f>외인!CL80/10000</f>
        <v>23.905118999999999</v>
      </c>
      <c r="CM80" s="35">
        <f>MACD!CM80-시그널!CM80</f>
        <v>-9.0910691459912421E-5</v>
      </c>
      <c r="CN80" s="28">
        <f>외인!CN80/10000</f>
        <v>13.684942000000001</v>
      </c>
      <c r="CO80" s="35">
        <f>MACD!CO80-시그널!CO80</f>
        <v>1.1141322894283084E-4</v>
      </c>
      <c r="CP80" s="28">
        <f>외인!CP80/10000</f>
        <v>11.091054</v>
      </c>
      <c r="CQ80" s="35">
        <f>MACD!CQ80-시그널!CQ80</f>
        <v>-2.1579823188445507E-5</v>
      </c>
      <c r="CR80" s="28">
        <f>외인!CR80/10000</f>
        <v>16.542959</v>
      </c>
      <c r="CS80" s="35">
        <f>MACD!CS80-시그널!CS80</f>
        <v>-2.7167208077359933E-4</v>
      </c>
      <c r="CT80" s="28">
        <f>외인!CT80/10000</f>
        <v>17.614841000000002</v>
      </c>
      <c r="CU80" s="35">
        <f>MACD!CU80-시그널!CU80</f>
        <v>-2.3117851250445843E-4</v>
      </c>
      <c r="CV80" s="28">
        <f>외인!CV80/10000</f>
        <v>294.72153199999997</v>
      </c>
      <c r="CW80" s="35">
        <f>MACD!CW80-시그널!CW80</f>
        <v>5.1682995017532721E-5</v>
      </c>
      <c r="CX80" s="28">
        <f>외인!CX80/10000</f>
        <v>26.607727000000001</v>
      </c>
      <c r="CY80" s="35">
        <f>MACD!CY80-시그널!CY80</f>
        <v>-4.6076728928737504E-5</v>
      </c>
      <c r="CZ80" s="28">
        <f>외인!CZ80/10000</f>
        <v>1.97662</v>
      </c>
      <c r="DA80" s="35">
        <f>MACD!DA80-시그널!DA80</f>
        <v>-9.1672489915194328E-4</v>
      </c>
      <c r="DB80" s="28">
        <f>외인!DB80/10000</f>
        <v>3.9317330000000004</v>
      </c>
      <c r="DC80" s="35">
        <f>MACD!DC80-시그널!DC80</f>
        <v>-1.4450982234558043E-4</v>
      </c>
      <c r="DD80" s="28">
        <f>외인!DD80/10000</f>
        <v>0.88187599999999999</v>
      </c>
      <c r="DE80" s="35">
        <f>MACD!DE80-시그널!DE80</f>
        <v>-1.099604526925849E-5</v>
      </c>
      <c r="DF80" s="28">
        <f>외인!DF80/10000</f>
        <v>5.7743199999999995</v>
      </c>
      <c r="DG80" s="35">
        <f>MACD!DG80-시그널!DG80</f>
        <v>-1.0619716001123916E-4</v>
      </c>
      <c r="DH80" s="28">
        <f>외인!DH80/10000</f>
        <v>1.9910589999999999</v>
      </c>
      <c r="DI80" s="35">
        <f>MACD!DI80-시그널!DI80</f>
        <v>-2.6628130874382754E-4</v>
      </c>
      <c r="DJ80" s="28">
        <f>외인!DJ80/10000</f>
        <v>75.868049999999997</v>
      </c>
      <c r="DK80" s="35">
        <f>MACD!DK80-시그널!DK80</f>
        <v>-2.0023804685158141E-4</v>
      </c>
      <c r="DL80" s="28">
        <f>외인!DL80/10000</f>
        <v>11.189741</v>
      </c>
      <c r="DM80" s="35">
        <f>MACD!DM80-시그널!DM80</f>
        <v>1.5452439040082767E-4</v>
      </c>
      <c r="DN80" s="28">
        <f>외인!DN80/10000</f>
        <v>294.72153199999997</v>
      </c>
      <c r="DO80" s="35">
        <f>MACD!DO80-시그널!DO80</f>
        <v>5.1682995017532721E-5</v>
      </c>
      <c r="DP80" s="28">
        <f>외인!DP80/10000</f>
        <v>7.7621600000000006</v>
      </c>
      <c r="DQ80" s="35">
        <f>MACD!DQ80-시그널!DQ80</f>
        <v>7.9227953030040483E-5</v>
      </c>
      <c r="DR80" s="28">
        <f>외인!DR80/10000</f>
        <v>4.4956459999999998</v>
      </c>
      <c r="DS80" s="35">
        <f>MACD!DS80-시그널!DS80</f>
        <v>-7.1271534178093357E-4</v>
      </c>
      <c r="DT80" s="28">
        <f>외인!DT80/10000</f>
        <v>13.080828</v>
      </c>
      <c r="DU80" s="35">
        <f>MACD!DU80-시그널!DU80</f>
        <v>-3.6596886728235383E-4</v>
      </c>
      <c r="DV80" s="28">
        <f>외인!DV80/10000</f>
        <v>3.4355330000000004</v>
      </c>
      <c r="DW80" s="35">
        <f>MACD!DW80-시그널!DW80</f>
        <v>7.9720914507906579E-5</v>
      </c>
      <c r="DX80" s="28">
        <f>외인!DX80/10000</f>
        <v>13.111227</v>
      </c>
      <c r="DY80" s="35">
        <f>MACD!DY80-시그널!DY80</f>
        <v>-2.2892292326248955E-4</v>
      </c>
      <c r="DZ80" s="28">
        <f>외인!DZ80/10000</f>
        <v>0.84149300000000005</v>
      </c>
      <c r="EA80" s="35">
        <f>MACD!EA80-시그널!EA80</f>
        <v>-2.5571488066721232E-4</v>
      </c>
      <c r="EB80" s="28">
        <f>외인!EB80/10000</f>
        <v>1.2185589999999999</v>
      </c>
      <c r="EC80" s="35">
        <f>MACD!EC80-시그널!EC80</f>
        <v>-3.0704701140975011E-4</v>
      </c>
      <c r="ED80" s="28">
        <f>외인!ED80/10000</f>
        <v>1.0842810000000001</v>
      </c>
      <c r="EE80" s="35">
        <f>MACD!EE80-시그널!EE80</f>
        <v>-8.6941448948024312E-5</v>
      </c>
      <c r="EF80" s="28">
        <f>외인!EF80/10000</f>
        <v>22.781997</v>
      </c>
      <c r="EG80" s="35">
        <f>MACD!EG80-시그널!EG80</f>
        <v>-1.6040596684508855E-4</v>
      </c>
      <c r="EH80" s="28">
        <f>외인!EH80/10000</f>
        <v>28.512459000000003</v>
      </c>
      <c r="EI80" s="35">
        <f>MACD!EI80-시그널!EI80</f>
        <v>-2.9852824439379985E-4</v>
      </c>
      <c r="EJ80" s="28">
        <f>외인!EJ80/10000</f>
        <v>10.125853999999999</v>
      </c>
      <c r="EK80" s="35">
        <f>MACD!EK80-시그널!EK80</f>
        <v>-3.3022990529572535E-4</v>
      </c>
      <c r="EL80" s="28">
        <f>외인!EL80/10000</f>
        <v>3.0580849999999997</v>
      </c>
      <c r="EM80" s="35">
        <f>MACD!EM80-시그널!EM80</f>
        <v>-2.1927781304318284E-4</v>
      </c>
      <c r="EN80" s="28">
        <f>외인!EN80/10000</f>
        <v>4.4956459999999998</v>
      </c>
      <c r="EO80" s="35">
        <f>MACD!EO80-시그널!EO80</f>
        <v>-7.1271534178093357E-4</v>
      </c>
      <c r="EP80" s="28">
        <f>외인!EP80/10000</f>
        <v>16.693427</v>
      </c>
      <c r="EQ80" s="35">
        <f>MACD!EQ80-시그널!EQ80</f>
        <v>1.9567812513178072E-4</v>
      </c>
      <c r="ER80" s="28">
        <f>외인!ER80/10000</f>
        <v>1.3785399999999999</v>
      </c>
      <c r="ES80" s="35">
        <f>MACD!ES80-시그널!ES80</f>
        <v>6.6947337806323812E-4</v>
      </c>
      <c r="ET80" s="28">
        <f>외인!ET80/10000</f>
        <v>20.817758999999999</v>
      </c>
      <c r="EU80" s="35">
        <f>MACD!EU80-시그널!EU80</f>
        <v>-2.1202318322064253E-4</v>
      </c>
      <c r="EV80" s="28">
        <f>외인!EV80/10000</f>
        <v>4.3147480000000007</v>
      </c>
      <c r="EW80" s="35">
        <f>MACD!EW80-시그널!EW80</f>
        <v>-2.6245416494524921E-5</v>
      </c>
      <c r="EX80" s="28">
        <f>외인!EX80/10000</f>
        <v>6.7763059999999999</v>
      </c>
      <c r="EY80" s="35">
        <f>MACD!EY80-시그널!EY80</f>
        <v>-2.7583079766657984E-5</v>
      </c>
    </row>
    <row r="81" spans="1:155">
      <c r="A81" s="27">
        <f>외인!A81</f>
        <v>46150</v>
      </c>
      <c r="B81" s="28">
        <f>외인!B81/10000</f>
        <v>595.88655999999992</v>
      </c>
      <c r="C81" s="35">
        <f>MACD!C81-시그널!C81</f>
        <v>-1.416916330548099E-4</v>
      </c>
      <c r="D81" s="28">
        <f>외인!D81/10000</f>
        <v>67.254676000000003</v>
      </c>
      <c r="E81" s="35">
        <f>MACD!E81-시그널!E81</f>
        <v>9.9344938764143911E-5</v>
      </c>
      <c r="F81" s="28">
        <f>외인!F81/10000</f>
        <v>246.94709</v>
      </c>
      <c r="G81" s="35">
        <f>MACD!G81-시그널!G81</f>
        <v>-6.4916366819275516E-5</v>
      </c>
      <c r="H81" s="28">
        <f>외인!H81/10000</f>
        <v>37.292034999999998</v>
      </c>
      <c r="I81" s="35">
        <f>MACD!I81-시그널!I81</f>
        <v>-8.1462024732285705E-5</v>
      </c>
      <c r="J81" s="28">
        <f>외인!J81/10000</f>
        <v>4.5265550000000001</v>
      </c>
      <c r="K81" s="35">
        <f>MACD!K81-시그널!K81</f>
        <v>-5.7854447084413512E-4</v>
      </c>
      <c r="L81" s="28">
        <f>외인!L81/10000</f>
        <v>34.486381000000002</v>
      </c>
      <c r="M81" s="35">
        <f>MACD!M81-시그널!M81</f>
        <v>-7.1364938384757204E-5</v>
      </c>
      <c r="N81" s="28">
        <f>외인!N81/10000</f>
        <v>27.199509000000003</v>
      </c>
      <c r="O81" s="35">
        <f>MACD!O81-시그널!O81</f>
        <v>8.0915012200431129E-5</v>
      </c>
      <c r="P81" s="28">
        <f>외인!P81/10000</f>
        <v>18.622382000000002</v>
      </c>
      <c r="Q81" s="35">
        <f>MACD!Q81-시그널!Q81</f>
        <v>-2.3435566633848244E-4</v>
      </c>
      <c r="R81" s="28">
        <f>외인!R81/10000</f>
        <v>13.613783999999999</v>
      </c>
      <c r="S81" s="35">
        <f>MACD!S81-시그널!S81</f>
        <v>-2.6796688157961065E-4</v>
      </c>
      <c r="T81" s="28">
        <f>외인!T81/10000</f>
        <v>0.88443700000000003</v>
      </c>
      <c r="U81" s="35">
        <f>MACD!U81-시그널!U81</f>
        <v>-1.1238081724102434E-4</v>
      </c>
      <c r="V81" s="28">
        <f>외인!V81/10000</f>
        <v>13.190676000000002</v>
      </c>
      <c r="W81" s="35">
        <f>MACD!W81-시그널!W81</f>
        <v>-2.1832682171923548E-4</v>
      </c>
      <c r="X81" s="28">
        <f>외인!X81/10000</f>
        <v>290.88802500000003</v>
      </c>
      <c r="Y81" s="35">
        <f>MACD!Y81-시그널!Y81</f>
        <v>-7.5209861839194429E-5</v>
      </c>
      <c r="Z81" s="28">
        <f>외인!Z81/10000</f>
        <v>4.3511199999999999</v>
      </c>
      <c r="AA81" s="35">
        <f>MACD!AA81-시그널!AA81</f>
        <v>2.4861717486527877E-5</v>
      </c>
      <c r="AB81" s="28">
        <f>외인!AB81/10000</f>
        <v>20.828520000000001</v>
      </c>
      <c r="AC81" s="35">
        <f>MACD!AC81-시그널!AC81</f>
        <v>-1.9608284073992661E-5</v>
      </c>
      <c r="AD81" s="28">
        <f>외인!AD81/10000</f>
        <v>2.0435430000000001</v>
      </c>
      <c r="AE81" s="35">
        <f>MACD!AE81-시그널!AE81</f>
        <v>2.1847894651769108E-4</v>
      </c>
      <c r="AF81" s="28">
        <f>외인!AF81/10000</f>
        <v>2.4854430000000001</v>
      </c>
      <c r="AG81" s="35">
        <f>MACD!AG81-시그널!AG81</f>
        <v>-8.3062264015853733E-5</v>
      </c>
      <c r="AH81" s="28">
        <f>외인!AH81/10000</f>
        <v>22.453962000000001</v>
      </c>
      <c r="AI81" s="35">
        <f>MACD!AI81-시그널!AI81</f>
        <v>-3.43710324187441E-4</v>
      </c>
      <c r="AJ81" s="28">
        <f>외인!AJ81/10000</f>
        <v>10.653559</v>
      </c>
      <c r="AK81" s="35">
        <f>MACD!AK81-시그널!AK81</f>
        <v>-4.7115600549982957E-4</v>
      </c>
      <c r="AL81" s="28">
        <f>외인!AL81/10000</f>
        <v>9.9727199999999989</v>
      </c>
      <c r="AM81" s="35">
        <f>MACD!AM81-시그널!AM81</f>
        <v>1.4667383720073937E-4</v>
      </c>
      <c r="AN81" s="28">
        <f>외인!AN81/10000</f>
        <v>19.233839</v>
      </c>
      <c r="AO81" s="35">
        <f>MACD!AO81-시그널!AO81</f>
        <v>4.7247318298318302E-5</v>
      </c>
      <c r="AP81" s="28">
        <f>외인!AP81/10000</f>
        <v>20.968817999999999</v>
      </c>
      <c r="AQ81" s="35">
        <f>MACD!AQ81-시그널!AQ81</f>
        <v>-1.1826583393640484E-4</v>
      </c>
      <c r="AR81" s="28">
        <f>외인!AR81/10000</f>
        <v>2.559939</v>
      </c>
      <c r="AS81" s="35">
        <f>MACD!AS81-시그널!AS81</f>
        <v>-1.3989292929769053E-4</v>
      </c>
      <c r="AT81" s="28">
        <f>외인!AT81/10000</f>
        <v>8.8162749999999992</v>
      </c>
      <c r="AU81" s="35">
        <f>MACD!AU81-시그널!AU81</f>
        <v>1.1241016406009056E-4</v>
      </c>
      <c r="AV81" s="28">
        <f>외인!AV81/10000</f>
        <v>4.9285019999999999</v>
      </c>
      <c r="AW81" s="35">
        <f>MACD!AW81-시그널!AW81</f>
        <v>-1.6819717283549562E-4</v>
      </c>
      <c r="AX81" s="28">
        <f>외인!AX81/10000</f>
        <v>7.6013490000000008</v>
      </c>
      <c r="AY81" s="35">
        <f>MACD!AY81-시그널!AY81</f>
        <v>-4.0037743664416716E-4</v>
      </c>
      <c r="AZ81" s="28">
        <f>외인!AZ81/10000</f>
        <v>311.44612999999998</v>
      </c>
      <c r="BA81" s="35">
        <f>MACD!BA81-시그널!BA81</f>
        <v>-9.9381728336788832E-5</v>
      </c>
      <c r="BB81" s="28">
        <f>외인!BB81/10000</f>
        <v>10.962064</v>
      </c>
      <c r="BC81" s="35">
        <f>MACD!BC81-시그널!BC81</f>
        <v>-7.503833790313193E-6</v>
      </c>
      <c r="BD81" s="28">
        <f>외인!BD81/10000</f>
        <v>3.8372510000000002</v>
      </c>
      <c r="BE81" s="35">
        <f>MACD!BE81-시그널!BE81</f>
        <v>-2.3496694125886894E-4</v>
      </c>
      <c r="BF81" s="28">
        <f>외인!BF81/10000</f>
        <v>0</v>
      </c>
      <c r="BG81" s="35" t="e">
        <f>MACD!BG81-시그널!BG81</f>
        <v>#DIV/0!</v>
      </c>
      <c r="BH81" s="28">
        <f>외인!BH81/10000</f>
        <v>11.107429</v>
      </c>
      <c r="BI81" s="35">
        <f>MACD!BI81-시그널!BI81</f>
        <v>-9.9692686126343858E-5</v>
      </c>
      <c r="BJ81" s="28">
        <f>외인!BJ81/10000</f>
        <v>14.282719</v>
      </c>
      <c r="BK81" s="35">
        <f>MACD!BK81-시그널!BK81</f>
        <v>4.9535006758978542E-6</v>
      </c>
      <c r="BL81" s="28">
        <f>외인!BL81/10000</f>
        <v>4.8808050000000005</v>
      </c>
      <c r="BM81" s="35">
        <f>MACD!BM81-시그널!BM81</f>
        <v>-1.7221303570591771E-4</v>
      </c>
      <c r="BN81" s="28">
        <f>외인!BN81/10000</f>
        <v>6.0768949999999995</v>
      </c>
      <c r="BO81" s="35">
        <f>MACD!BO81-시그널!BO81</f>
        <v>-2.4342620649380896E-4</v>
      </c>
      <c r="BP81" s="28">
        <f>외인!BP81/10000</f>
        <v>8.6098750000000006</v>
      </c>
      <c r="BQ81" s="35">
        <f>MACD!BQ81-시그널!BQ81</f>
        <v>-3.3948269319367195E-4</v>
      </c>
      <c r="BR81" s="28">
        <f>외인!BR81/10000</f>
        <v>36.921605999999997</v>
      </c>
      <c r="BS81" s="35">
        <f>MACD!BS81-시그널!BS81</f>
        <v>-3.066766158058773E-4</v>
      </c>
      <c r="BT81" s="28">
        <f>외인!BT81/10000</f>
        <v>295.34371600000003</v>
      </c>
      <c r="BU81" s="35">
        <f>MACD!BU81-시그널!BU81</f>
        <v>-8.194167322534199E-5</v>
      </c>
      <c r="BV81" s="28">
        <f>외인!BV81/10000</f>
        <v>47.674778000000003</v>
      </c>
      <c r="BW81" s="35">
        <f>MACD!BW81-시그널!BW81</f>
        <v>-1.3680439835126655E-4</v>
      </c>
      <c r="BX81" s="28">
        <f>외인!BX81/10000</f>
        <v>7.7751240000000008</v>
      </c>
      <c r="BY81" s="35">
        <f>MACD!BY81-시그널!BY81</f>
        <v>-6.9572891698775315E-6</v>
      </c>
      <c r="BZ81" s="28">
        <f>외인!BZ81/10000</f>
        <v>29.206559000000002</v>
      </c>
      <c r="CA81" s="35">
        <f>MACD!CA81-시그널!CA81</f>
        <v>8.0808812396221071E-5</v>
      </c>
      <c r="CB81" s="28">
        <f>외인!CB81/10000</f>
        <v>1.2669280000000001</v>
      </c>
      <c r="CC81" s="35">
        <f>MACD!CC81-시그널!CC81</f>
        <v>-2.4585942254026381E-4</v>
      </c>
      <c r="CD81" s="28">
        <f>외인!CD81/10000</f>
        <v>2.8190759999999999</v>
      </c>
      <c r="CE81" s="35">
        <f>MACD!CE81-시그널!CE81</f>
        <v>-2.9499213244939748E-4</v>
      </c>
      <c r="CF81" s="28">
        <f>외인!CF81/10000</f>
        <v>2.8871150000000001</v>
      </c>
      <c r="CG81" s="35">
        <f>MACD!CG81-시그널!CG81</f>
        <v>-8.1153368298126684E-5</v>
      </c>
      <c r="CH81" s="28">
        <f>외인!CH81/10000</f>
        <v>7.0466199999999999</v>
      </c>
      <c r="CI81" s="35">
        <f>MACD!CI81-시그널!CI81</f>
        <v>-1.3594747551084343E-4</v>
      </c>
      <c r="CJ81" s="28">
        <f>외인!CJ81/10000</f>
        <v>35.647327000000004</v>
      </c>
      <c r="CK81" s="35">
        <f>MACD!CK81-시그널!CK81</f>
        <v>-3.9536679203100184E-5</v>
      </c>
      <c r="CL81" s="28">
        <f>외인!CL81/10000</f>
        <v>23.805120000000002</v>
      </c>
      <c r="CM81" s="35">
        <f>MACD!CM81-시그널!CM81</f>
        <v>-6.2638843907022177E-5</v>
      </c>
      <c r="CN81" s="28">
        <f>외인!CN81/10000</f>
        <v>13.492818</v>
      </c>
      <c r="CO81" s="35">
        <f>MACD!CO81-시그널!CO81</f>
        <v>1.3139458043053088E-4</v>
      </c>
      <c r="CP81" s="28">
        <f>외인!CP81/10000</f>
        <v>11.016874000000001</v>
      </c>
      <c r="CQ81" s="35">
        <f>MACD!CQ81-시그널!CQ81</f>
        <v>-6.2607684385907584E-6</v>
      </c>
      <c r="CR81" s="28">
        <f>외인!CR81/10000</f>
        <v>17.053868999999999</v>
      </c>
      <c r="CS81" s="35">
        <f>MACD!CS81-시그널!CS81</f>
        <v>-2.4133641593219546E-4</v>
      </c>
      <c r="CT81" s="28">
        <f>외인!CT81/10000</f>
        <v>17.582767999999998</v>
      </c>
      <c r="CU81" s="35">
        <f>MACD!CU81-시그널!CU81</f>
        <v>-7.97105167454653E-5</v>
      </c>
      <c r="CV81" s="28">
        <f>외인!CV81/10000</f>
        <v>295.34371600000003</v>
      </c>
      <c r="CW81" s="35">
        <f>MACD!CW81-시그널!CW81</f>
        <v>-8.194167322534199E-5</v>
      </c>
      <c r="CX81" s="28">
        <f>외인!CX81/10000</f>
        <v>26.460808</v>
      </c>
      <c r="CY81" s="35">
        <f>MACD!CY81-시그널!CY81</f>
        <v>-5.1698427417034144E-5</v>
      </c>
      <c r="CZ81" s="28">
        <f>외인!CZ81/10000</f>
        <v>2.0066660000000001</v>
      </c>
      <c r="DA81" s="35">
        <f>MACD!DA81-시그널!DA81</f>
        <v>-6.0138145101675021E-4</v>
      </c>
      <c r="DB81" s="28">
        <f>외인!DB81/10000</f>
        <v>3.8372510000000002</v>
      </c>
      <c r="DC81" s="35">
        <f>MACD!DC81-시그널!DC81</f>
        <v>-2.3496694125886894E-4</v>
      </c>
      <c r="DD81" s="28">
        <f>외인!DD81/10000</f>
        <v>0.88443700000000003</v>
      </c>
      <c r="DE81" s="35">
        <f>MACD!DE81-시그널!DE81</f>
        <v>-1.1238081724102434E-4</v>
      </c>
      <c r="DF81" s="28">
        <f>외인!DF81/10000</f>
        <v>5.9166089999999993</v>
      </c>
      <c r="DG81" s="35">
        <f>MACD!DG81-시그널!DG81</f>
        <v>4.9659544327021899E-5</v>
      </c>
      <c r="DH81" s="28">
        <f>외인!DH81/10000</f>
        <v>1.9993490000000003</v>
      </c>
      <c r="DI81" s="35">
        <f>MACD!DI81-시그널!DI81</f>
        <v>-3.5795357100773398E-4</v>
      </c>
      <c r="DJ81" s="28">
        <f>외인!DJ81/10000</f>
        <v>74.358715000000004</v>
      </c>
      <c r="DK81" s="35">
        <f>MACD!DK81-시그널!DK81</f>
        <v>-2.2127107457007E-4</v>
      </c>
      <c r="DL81" s="28">
        <f>외인!DL81/10000</f>
        <v>11.017521</v>
      </c>
      <c r="DM81" s="35">
        <f>MACD!DM81-시그널!DM81</f>
        <v>1.8255469925110832E-4</v>
      </c>
      <c r="DN81" s="28">
        <f>외인!DN81/10000</f>
        <v>295.34371600000003</v>
      </c>
      <c r="DO81" s="35">
        <f>MACD!DO81-시그널!DO81</f>
        <v>-8.194167322534199E-5</v>
      </c>
      <c r="DP81" s="28">
        <f>외인!DP81/10000</f>
        <v>7.8753869999999999</v>
      </c>
      <c r="DQ81" s="35">
        <f>MACD!DQ81-시그널!DQ81</f>
        <v>1.2753359011852445E-4</v>
      </c>
      <c r="DR81" s="28">
        <f>외인!DR81/10000</f>
        <v>4.6340859999999999</v>
      </c>
      <c r="DS81" s="35">
        <f>MACD!DS81-시그널!DS81</f>
        <v>-6.5339330760178112E-4</v>
      </c>
      <c r="DT81" s="28">
        <f>외인!DT81/10000</f>
        <v>13.613783999999999</v>
      </c>
      <c r="DU81" s="35">
        <f>MACD!DU81-시그널!DU81</f>
        <v>-2.6796688157961065E-4</v>
      </c>
      <c r="DV81" s="28">
        <f>외인!DV81/10000</f>
        <v>3.4132530000000001</v>
      </c>
      <c r="DW81" s="35">
        <f>MACD!DW81-시그널!DW81</f>
        <v>-1.3537468522491496E-4</v>
      </c>
      <c r="DX81" s="28">
        <f>외인!DX81/10000</f>
        <v>13.190676000000002</v>
      </c>
      <c r="DY81" s="35">
        <f>MACD!DY81-시그널!DY81</f>
        <v>-2.1832682171923548E-4</v>
      </c>
      <c r="DZ81" s="28">
        <f>외인!DZ81/10000</f>
        <v>0.83749400000000007</v>
      </c>
      <c r="EA81" s="35">
        <f>MACD!EA81-시그널!EA81</f>
        <v>-2.7609501801214122E-4</v>
      </c>
      <c r="EB81" s="28">
        <f>외인!EB81/10000</f>
        <v>1.2089700000000001</v>
      </c>
      <c r="EC81" s="35">
        <f>MACD!EC81-시그널!EC81</f>
        <v>-4.3760834366942932E-4</v>
      </c>
      <c r="ED81" s="28">
        <f>외인!ED81/10000</f>
        <v>1.1255660000000001</v>
      </c>
      <c r="EE81" s="35">
        <f>MACD!EE81-시그널!EE81</f>
        <v>1.4254365465076607E-4</v>
      </c>
      <c r="EF81" s="28">
        <f>외인!EF81/10000</f>
        <v>22.741267999999998</v>
      </c>
      <c r="EG81" s="35">
        <f>MACD!EG81-시그널!EG81</f>
        <v>-1.1697682584227648E-4</v>
      </c>
      <c r="EH81" s="28">
        <f>외인!EH81/10000</f>
        <v>28.734269000000001</v>
      </c>
      <c r="EI81" s="35">
        <f>MACD!EI81-시그널!EI81</f>
        <v>-3.1598169622258112E-4</v>
      </c>
      <c r="EJ81" s="28">
        <f>외인!EJ81/10000</f>
        <v>10.448758999999999</v>
      </c>
      <c r="EK81" s="35">
        <f>MACD!EK81-시그널!EK81</f>
        <v>-2.6673168648539569E-4</v>
      </c>
      <c r="EL81" s="28">
        <f>외인!EL81/10000</f>
        <v>3.074017</v>
      </c>
      <c r="EM81" s="35">
        <f>MACD!EM81-시그널!EM81</f>
        <v>-2.7228213419612881E-4</v>
      </c>
      <c r="EN81" s="28">
        <f>외인!EN81/10000</f>
        <v>4.6340859999999999</v>
      </c>
      <c r="EO81" s="35">
        <f>MACD!EO81-시그널!EO81</f>
        <v>-6.5339330760178112E-4</v>
      </c>
      <c r="EP81" s="28">
        <f>외인!EP81/10000</f>
        <v>16.385719000000002</v>
      </c>
      <c r="EQ81" s="35">
        <f>MACD!EQ81-시그널!EQ81</f>
        <v>1.038494144732097E-4</v>
      </c>
      <c r="ER81" s="28">
        <f>외인!ER81/10000</f>
        <v>1.373847</v>
      </c>
      <c r="ES81" s="35">
        <f>MACD!ES81-시그널!ES81</f>
        <v>6.6122905082566588E-4</v>
      </c>
      <c r="ET81" s="28">
        <f>외인!ET81/10000</f>
        <v>20.968817999999999</v>
      </c>
      <c r="EU81" s="35">
        <f>MACD!EU81-시그널!EU81</f>
        <v>-1.1826583393640484E-4</v>
      </c>
      <c r="EV81" s="28">
        <f>외인!EV81/10000</f>
        <v>4.3511199999999999</v>
      </c>
      <c r="EW81" s="35">
        <f>MACD!EW81-시그널!EW81</f>
        <v>2.4861717486527877E-5</v>
      </c>
      <c r="EX81" s="28">
        <f>외인!EX81/10000</f>
        <v>6.6657539999999997</v>
      </c>
      <c r="EY81" s="35">
        <f>MACD!EY81-시그널!EY81</f>
        <v>-3.5237853060328785E-5</v>
      </c>
    </row>
    <row r="82" spans="1:155">
      <c r="A82" s="27">
        <f>외인!A82</f>
        <v>46153</v>
      </c>
      <c r="B82" s="28">
        <f>외인!B82/10000</f>
        <v>621.65562</v>
      </c>
      <c r="C82" s="35">
        <f>MACD!C82-시그널!C82</f>
        <v>-1.9639145515497032E-4</v>
      </c>
      <c r="D82" s="28">
        <f>외인!D82/10000</f>
        <v>67.359667000000002</v>
      </c>
      <c r="E82" s="35">
        <f>MACD!E82-시그널!E82</f>
        <v>1.8610016196186511E-4</v>
      </c>
      <c r="F82" s="28">
        <f>외인!F82/10000</f>
        <v>258.48118799999997</v>
      </c>
      <c r="G82" s="35">
        <f>MACD!G82-시그널!G82</f>
        <v>-1.6025080454381614E-4</v>
      </c>
      <c r="H82" s="28">
        <f>외인!H82/10000</f>
        <v>36.467463000000002</v>
      </c>
      <c r="I82" s="35">
        <f>MACD!I82-시그널!I82</f>
        <v>-1.2521756948435017E-4</v>
      </c>
      <c r="J82" s="28">
        <f>외인!J82/10000</f>
        <v>4.5396519999999994</v>
      </c>
      <c r="K82" s="35">
        <f>MACD!K82-시그널!K82</f>
        <v>-4.0990878948102434E-4</v>
      </c>
      <c r="L82" s="28">
        <f>외인!L82/10000</f>
        <v>33.753038000000004</v>
      </c>
      <c r="M82" s="35">
        <f>MACD!M82-시그널!M82</f>
        <v>-1.2652425956343887E-4</v>
      </c>
      <c r="N82" s="28">
        <f>외인!N82/10000</f>
        <v>28.739103999999998</v>
      </c>
      <c r="O82" s="35">
        <f>MACD!O82-시그널!O82</f>
        <v>2.6530392535505185E-4</v>
      </c>
      <c r="P82" s="28">
        <f>외인!P82/10000</f>
        <v>18.256160000000001</v>
      </c>
      <c r="Q82" s="35">
        <f>MACD!Q82-시그널!Q82</f>
        <v>-1.6289332063300409E-4</v>
      </c>
      <c r="R82" s="28">
        <f>외인!R82/10000</f>
        <v>13.596222000000001</v>
      </c>
      <c r="S82" s="35">
        <f>MACD!S82-시그널!S82</f>
        <v>-8.3499177824663748E-5</v>
      </c>
      <c r="T82" s="28">
        <f>외인!T82/10000</f>
        <v>0.87632399999999999</v>
      </c>
      <c r="U82" s="35">
        <f>MACD!U82-시그널!U82</f>
        <v>-2.2104465782631143E-4</v>
      </c>
      <c r="V82" s="28">
        <f>외인!V82/10000</f>
        <v>13.575858999999999</v>
      </c>
      <c r="W82" s="35">
        <f>MACD!W82-시그널!W82</f>
        <v>-2.0403467330649256E-4</v>
      </c>
      <c r="X82" s="28">
        <f>외인!X82/10000</f>
        <v>315.16623700000002</v>
      </c>
      <c r="Y82" s="35">
        <f>MACD!Y82-시그널!Y82</f>
        <v>-2.1803999538004331E-4</v>
      </c>
      <c r="Z82" s="28">
        <f>외인!Z82/10000</f>
        <v>4.3380980000000005</v>
      </c>
      <c r="AA82" s="35">
        <f>MACD!AA82-시그널!AA82</f>
        <v>8.0580527427515756E-5</v>
      </c>
      <c r="AB82" s="28">
        <f>외인!AB82/10000</f>
        <v>20.593633999999998</v>
      </c>
      <c r="AC82" s="35">
        <f>MACD!AC82-시그널!AC82</f>
        <v>-2.8280702427203798E-5</v>
      </c>
      <c r="AD82" s="28">
        <f>외인!AD82/10000</f>
        <v>1.9675150000000001</v>
      </c>
      <c r="AE82" s="35">
        <f>MACD!AE82-시그널!AE82</f>
        <v>3.3830239934508897E-4</v>
      </c>
      <c r="AF82" s="28">
        <f>외인!AF82/10000</f>
        <v>2.423854</v>
      </c>
      <c r="AG82" s="35">
        <f>MACD!AG82-시그널!AG82</f>
        <v>-3.7423074134713123E-5</v>
      </c>
      <c r="AH82" s="28">
        <f>외인!AH82/10000</f>
        <v>23.271158</v>
      </c>
      <c r="AI82" s="35">
        <f>MACD!AI82-시그널!AI82</f>
        <v>-3.4995699606428282E-4</v>
      </c>
      <c r="AJ82" s="28">
        <f>외인!AJ82/10000</f>
        <v>10.532772999999999</v>
      </c>
      <c r="AK82" s="35">
        <f>MACD!AK82-시그널!AK82</f>
        <v>-3.6052975116686195E-4</v>
      </c>
      <c r="AL82" s="28">
        <f>외인!AL82/10000</f>
        <v>10.412236999999999</v>
      </c>
      <c r="AM82" s="35">
        <f>MACD!AM82-시그널!AM82</f>
        <v>2.3304285559367453E-4</v>
      </c>
      <c r="AN82" s="28">
        <f>외인!AN82/10000</f>
        <v>20.299976999999998</v>
      </c>
      <c r="AO82" s="35">
        <f>MACD!AO82-시그널!AO82</f>
        <v>2.6141465237479781E-4</v>
      </c>
      <c r="AP82" s="28">
        <f>외인!AP82/10000</f>
        <v>20.537289999999999</v>
      </c>
      <c r="AQ82" s="35">
        <f>MACD!AQ82-시그널!AQ82</f>
        <v>-1.2050694173169657E-4</v>
      </c>
      <c r="AR82" s="28">
        <f>외인!AR82/10000</f>
        <v>2.4668009999999998</v>
      </c>
      <c r="AS82" s="35">
        <f>MACD!AS82-시그널!AS82</f>
        <v>-1.8768635829426476E-4</v>
      </c>
      <c r="AT82" s="28">
        <f>외인!AT82/10000</f>
        <v>8.8338839999999994</v>
      </c>
      <c r="AU82" s="35">
        <f>MACD!AU82-시그널!AU82</f>
        <v>9.9447679050019568E-5</v>
      </c>
      <c r="AV82" s="28">
        <f>외인!AV82/10000</f>
        <v>4.8285749999999998</v>
      </c>
      <c r="AW82" s="35">
        <f>MACD!AW82-시그널!AW82</f>
        <v>-1.7342021012381324E-4</v>
      </c>
      <c r="AX82" s="28">
        <f>외인!AX82/10000</f>
        <v>7.4464679999999994</v>
      </c>
      <c r="AY82" s="35">
        <f>MACD!AY82-시그널!AY82</f>
        <v>-3.4048737346989932E-4</v>
      </c>
      <c r="AZ82" s="28">
        <f>외인!AZ82/10000</f>
        <v>335.90213299999999</v>
      </c>
      <c r="BA82" s="35">
        <f>MACD!BA82-시그널!BA82</f>
        <v>-2.2708787049648528E-4</v>
      </c>
      <c r="BB82" s="28">
        <f>외인!BB82/10000</f>
        <v>11.020874000000001</v>
      </c>
      <c r="BC82" s="35">
        <f>MACD!BC82-시그널!BC82</f>
        <v>4.6857798493522024E-6</v>
      </c>
      <c r="BD82" s="28">
        <f>외인!BD82/10000</f>
        <v>3.7623500000000001</v>
      </c>
      <c r="BE82" s="35">
        <f>MACD!BE82-시그널!BE82</f>
        <v>-3.0481954080039677E-4</v>
      </c>
      <c r="BF82" s="28">
        <f>외인!BF82/10000</f>
        <v>0</v>
      </c>
      <c r="BG82" s="35" t="e">
        <f>MACD!BG82-시그널!BG82</f>
        <v>#DIV/0!</v>
      </c>
      <c r="BH82" s="28">
        <f>외인!BH82/10000</f>
        <v>11.028869</v>
      </c>
      <c r="BI82" s="35">
        <f>MACD!BI82-시그널!BI82</f>
        <v>-4.4135696199036211E-4</v>
      </c>
      <c r="BJ82" s="28">
        <f>외인!BJ82/10000</f>
        <v>13.943972</v>
      </c>
      <c r="BK82" s="35">
        <f>MACD!BK82-시그널!BK82</f>
        <v>-5.369218284365863E-5</v>
      </c>
      <c r="BL82" s="28">
        <f>외인!BL82/10000</f>
        <v>4.8216169999999998</v>
      </c>
      <c r="BM82" s="35">
        <f>MACD!BM82-시그널!BM82</f>
        <v>-1.251196057443734E-4</v>
      </c>
      <c r="BN82" s="28">
        <f>외인!BN82/10000</f>
        <v>5.9396490000000002</v>
      </c>
      <c r="BO82" s="35">
        <f>MACD!BO82-시그널!BO82</f>
        <v>-2.824915776397023E-4</v>
      </c>
      <c r="BP82" s="28">
        <f>외인!BP82/10000</f>
        <v>8.4101179999999989</v>
      </c>
      <c r="BQ82" s="35">
        <f>MACD!BQ82-시그널!BQ82</f>
        <v>-2.6473019351066834E-4</v>
      </c>
      <c r="BR82" s="28">
        <f>외인!BR82/10000</f>
        <v>36.643484000000001</v>
      </c>
      <c r="BS82" s="35">
        <f>MACD!BS82-시그널!BS82</f>
        <v>-2.5226286087693501E-4</v>
      </c>
      <c r="BT82" s="28">
        <f>외인!BT82/10000</f>
        <v>319.66885299999996</v>
      </c>
      <c r="BU82" s="35">
        <f>MACD!BU82-시그널!BU82</f>
        <v>-2.20626704478622E-4</v>
      </c>
      <c r="BV82" s="28">
        <f>외인!BV82/10000</f>
        <v>49.260383000000004</v>
      </c>
      <c r="BW82" s="35">
        <f>MACD!BW82-시그널!BW82</f>
        <v>-1.5016605180033987E-4</v>
      </c>
      <c r="BX82" s="28">
        <f>외인!BX82/10000</f>
        <v>7.6158410000000005</v>
      </c>
      <c r="BY82" s="35">
        <f>MACD!BY82-시그널!BY82</f>
        <v>6.2929546392576237E-5</v>
      </c>
      <c r="BZ82" s="28">
        <f>외인!BZ82/10000</f>
        <v>30.712215000000004</v>
      </c>
      <c r="CA82" s="35">
        <f>MACD!CA82-시그널!CA82</f>
        <v>2.5193081528257635E-4</v>
      </c>
      <c r="CB82" s="28">
        <f>외인!CB82/10000</f>
        <v>1.2257340000000001</v>
      </c>
      <c r="CC82" s="35">
        <f>MACD!CC82-시그널!CC82</f>
        <v>-3.5976627065193475E-4</v>
      </c>
      <c r="CD82" s="28">
        <f>외인!CD82/10000</f>
        <v>2.750883</v>
      </c>
      <c r="CE82" s="35">
        <f>MACD!CE82-시그널!CE82</f>
        <v>-3.5704234698714335E-4</v>
      </c>
      <c r="CF82" s="28">
        <f>외인!CF82/10000</f>
        <v>2.8936130000000002</v>
      </c>
      <c r="CG82" s="35">
        <f>MACD!CG82-시그널!CG82</f>
        <v>-8.3310552272466217E-5</v>
      </c>
      <c r="CH82" s="28">
        <f>외인!CH82/10000</f>
        <v>6.9378070000000003</v>
      </c>
      <c r="CI82" s="35">
        <f>MACD!CI82-시그널!CI82</f>
        <v>-1.4226505048932863E-4</v>
      </c>
      <c r="CJ82" s="28">
        <f>외인!CJ82/10000</f>
        <v>35.104273999999997</v>
      </c>
      <c r="CK82" s="35">
        <f>MACD!CK82-시그널!CK82</f>
        <v>1.9155120385557834E-5</v>
      </c>
      <c r="CL82" s="28">
        <f>외인!CL82/10000</f>
        <v>23.575008</v>
      </c>
      <c r="CM82" s="35">
        <f>MACD!CM82-시그널!CM82</f>
        <v>-5.2530706345543511E-5</v>
      </c>
      <c r="CN82" s="28">
        <f>외인!CN82/10000</f>
        <v>13.402323999999998</v>
      </c>
      <c r="CO82" s="35">
        <f>MACD!CO82-시그널!CO82</f>
        <v>1.4186036893939217E-4</v>
      </c>
      <c r="CP82" s="28">
        <f>외인!CP82/10000</f>
        <v>11.074107000000001</v>
      </c>
      <c r="CQ82" s="35">
        <f>MACD!CQ82-시그널!CQ82</f>
        <v>5.8374195175535951E-6</v>
      </c>
      <c r="CR82" s="28">
        <f>외인!CR82/10000</f>
        <v>17.062929999999998</v>
      </c>
      <c r="CS82" s="35">
        <f>MACD!CS82-시그널!CS82</f>
        <v>-1.1813193886627243E-4</v>
      </c>
      <c r="CT82" s="28">
        <f>외인!CT82/10000</f>
        <v>17.782814999999999</v>
      </c>
      <c r="CU82" s="35">
        <f>MACD!CU82-시그널!CU82</f>
        <v>1.1398758002721492E-5</v>
      </c>
      <c r="CV82" s="28">
        <f>외인!CV82/10000</f>
        <v>319.66885299999996</v>
      </c>
      <c r="CW82" s="35">
        <f>MACD!CW82-시그널!CW82</f>
        <v>-2.20626704478622E-4</v>
      </c>
      <c r="CX82" s="28">
        <f>외인!CX82/10000</f>
        <v>26.169976000000002</v>
      </c>
      <c r="CY82" s="35">
        <f>MACD!CY82-시그널!CY82</f>
        <v>-2.2884293179148256E-5</v>
      </c>
      <c r="CZ82" s="28">
        <f>외인!CZ82/10000</f>
        <v>2.0006759999999999</v>
      </c>
      <c r="DA82" s="35">
        <f>MACD!DA82-시그널!DA82</f>
        <v>-4.0840281342930155E-4</v>
      </c>
      <c r="DB82" s="28">
        <f>외인!DB82/10000</f>
        <v>3.7623500000000001</v>
      </c>
      <c r="DC82" s="35">
        <f>MACD!DC82-시그널!DC82</f>
        <v>-3.0481954080039677E-4</v>
      </c>
      <c r="DD82" s="28">
        <f>외인!DD82/10000</f>
        <v>0.87632399999999999</v>
      </c>
      <c r="DE82" s="35">
        <f>MACD!DE82-시그널!DE82</f>
        <v>-2.2104465782631143E-4</v>
      </c>
      <c r="DF82" s="28">
        <f>외인!DF82/10000</f>
        <v>5.7935999999999996</v>
      </c>
      <c r="DG82" s="35">
        <f>MACD!DG82-시그널!DG82</f>
        <v>1.4001872056393025E-4</v>
      </c>
      <c r="DH82" s="28">
        <f>외인!DH82/10000</f>
        <v>1.9481259999999998</v>
      </c>
      <c r="DI82" s="35">
        <f>MACD!DI82-시그널!DI82</f>
        <v>-4.1640803183206785E-4</v>
      </c>
      <c r="DJ82" s="28">
        <f>외인!DJ82/10000</f>
        <v>74.135881999999995</v>
      </c>
      <c r="DK82" s="35">
        <f>MACD!DK82-시그널!DK82</f>
        <v>-2.3147155573193648E-4</v>
      </c>
      <c r="DL82" s="28">
        <f>외인!DL82/10000</f>
        <v>10.945198</v>
      </c>
      <c r="DM82" s="35">
        <f>MACD!DM82-시그널!DM82</f>
        <v>1.9274377774647781E-4</v>
      </c>
      <c r="DN82" s="28">
        <f>외인!DN82/10000</f>
        <v>319.66885299999996</v>
      </c>
      <c r="DO82" s="35">
        <f>MACD!DO82-시그널!DO82</f>
        <v>-2.20626704478622E-4</v>
      </c>
      <c r="DP82" s="28">
        <f>외인!DP82/10000</f>
        <v>7.8426439999999999</v>
      </c>
      <c r="DQ82" s="35">
        <f>MACD!DQ82-시그널!DQ82</f>
        <v>2.4140854188576979E-4</v>
      </c>
      <c r="DR82" s="28">
        <f>외인!DR82/10000</f>
        <v>4.6472509999999998</v>
      </c>
      <c r="DS82" s="35">
        <f>MACD!DS82-시그널!DS82</f>
        <v>-4.6079554902377616E-4</v>
      </c>
      <c r="DT82" s="28">
        <f>외인!DT82/10000</f>
        <v>13.596222000000001</v>
      </c>
      <c r="DU82" s="35">
        <f>MACD!DU82-시그널!DU82</f>
        <v>-8.3499177824663748E-5</v>
      </c>
      <c r="DV82" s="28">
        <f>외인!DV82/10000</f>
        <v>3.4407449999999997</v>
      </c>
      <c r="DW82" s="35">
        <f>MACD!DW82-시그널!DW82</f>
        <v>-2.3980807657476974E-4</v>
      </c>
      <c r="DX82" s="28">
        <f>외인!DX82/10000</f>
        <v>13.575858999999999</v>
      </c>
      <c r="DY82" s="35">
        <f>MACD!DY82-시그널!DY82</f>
        <v>-2.0403467330649256E-4</v>
      </c>
      <c r="DZ82" s="28">
        <f>외인!DZ82/10000</f>
        <v>0.82111000000000001</v>
      </c>
      <c r="EA82" s="35">
        <f>MACD!EA82-시그널!EA82</f>
        <v>-7.1418498335742097E-5</v>
      </c>
      <c r="EB82" s="28">
        <f>외인!EB82/10000</f>
        <v>1.1773739999999999</v>
      </c>
      <c r="EC82" s="35">
        <f>MACD!EC82-시그널!EC82</f>
        <v>-4.8558555669875748E-4</v>
      </c>
      <c r="ED82" s="28">
        <f>외인!ED82/10000</f>
        <v>1.117251</v>
      </c>
      <c r="EE82" s="35">
        <f>MACD!EE82-시그널!EE82</f>
        <v>1.6885193404533454E-4</v>
      </c>
      <c r="EF82" s="28">
        <f>외인!EF82/10000</f>
        <v>22.263847999999999</v>
      </c>
      <c r="EG82" s="35">
        <f>MACD!EG82-시그널!EG82</f>
        <v>-6.549841675449863E-5</v>
      </c>
      <c r="EH82" s="28">
        <f>외인!EH82/10000</f>
        <v>30.257960999999998</v>
      </c>
      <c r="EI82" s="35">
        <f>MACD!EI82-시그널!EI82</f>
        <v>-2.9407263559521935E-4</v>
      </c>
      <c r="EJ82" s="28">
        <f>외인!EJ82/10000</f>
        <v>10.357868</v>
      </c>
      <c r="EK82" s="35">
        <f>MACD!EK82-시그널!EK82</f>
        <v>-1.8837161285920198E-4</v>
      </c>
      <c r="EL82" s="28">
        <f>외인!EL82/10000</f>
        <v>3.000899</v>
      </c>
      <c r="EM82" s="35">
        <f>MACD!EM82-시그널!EM82</f>
        <v>-3.212096400274111E-4</v>
      </c>
      <c r="EN82" s="28">
        <f>외인!EN82/10000</f>
        <v>4.6472509999999998</v>
      </c>
      <c r="EO82" s="35">
        <f>MACD!EO82-시그널!EO82</f>
        <v>-4.6079554902377616E-4</v>
      </c>
      <c r="EP82" s="28">
        <f>외인!EP82/10000</f>
        <v>16.516689000000003</v>
      </c>
      <c r="EQ82" s="35">
        <f>MACD!EQ82-시그널!EQ82</f>
        <v>4.3558934994971927E-5</v>
      </c>
      <c r="ER82" s="28">
        <f>외인!ER82/10000</f>
        <v>1.3963570000000001</v>
      </c>
      <c r="ES82" s="35">
        <f>MACD!ES82-시그널!ES82</f>
        <v>8.3045419480323008E-4</v>
      </c>
      <c r="ET82" s="28">
        <f>외인!ET82/10000</f>
        <v>20.537289999999999</v>
      </c>
      <c r="EU82" s="35">
        <f>MACD!EU82-시그널!EU82</f>
        <v>-1.2050694173169657E-4</v>
      </c>
      <c r="EV82" s="28">
        <f>외인!EV82/10000</f>
        <v>4.3380980000000005</v>
      </c>
      <c r="EW82" s="35">
        <f>MACD!EW82-시그널!EW82</f>
        <v>8.0580527427515756E-5</v>
      </c>
      <c r="EX82" s="28">
        <f>외인!EX82/10000</f>
        <v>6.7360089999999992</v>
      </c>
      <c r="EY82" s="35">
        <f>MACD!EY82-시그널!EY82</f>
        <v>-5.082020423255096E-5</v>
      </c>
    </row>
    <row r="83" spans="1:155">
      <c r="A83" s="27">
        <f>외인!A83</f>
        <v>46154</v>
      </c>
      <c r="B83" s="28">
        <f>외인!B83/10000</f>
        <v>607.43445199999996</v>
      </c>
      <c r="C83" s="35">
        <f>MACD!C83-시그널!C83</f>
        <v>-3.4748495974191529E-4</v>
      </c>
      <c r="D83" s="28">
        <f>외인!D83/10000</f>
        <v>65.881405000000001</v>
      </c>
      <c r="E83" s="35">
        <f>MACD!E83-시그널!E83</f>
        <v>2.1354495358031429E-4</v>
      </c>
      <c r="F83" s="28">
        <f>외인!F83/10000</f>
        <v>253.05219199999999</v>
      </c>
      <c r="G83" s="35">
        <f>MACD!G83-시그널!G83</f>
        <v>-3.448482816982765E-4</v>
      </c>
      <c r="H83" s="28">
        <f>외인!H83/10000</f>
        <v>34.237473999999999</v>
      </c>
      <c r="I83" s="35">
        <f>MACD!I83-시그널!I83</f>
        <v>-2.4794546620842659E-4</v>
      </c>
      <c r="J83" s="28">
        <f>외인!J83/10000</f>
        <v>4.4265540000000003</v>
      </c>
      <c r="K83" s="35">
        <f>MACD!K83-시그널!K83</f>
        <v>-2.9406233504012313E-4</v>
      </c>
      <c r="L83" s="28">
        <f>외인!L83/10000</f>
        <v>31.631305999999999</v>
      </c>
      <c r="M83" s="35">
        <f>MACD!M83-시그널!M83</f>
        <v>-2.5930281704565931E-4</v>
      </c>
      <c r="N83" s="28">
        <f>외인!N83/10000</f>
        <v>28.288959999999999</v>
      </c>
      <c r="O83" s="35">
        <f>MACD!O83-시그널!O83</f>
        <v>2.1534390776203145E-4</v>
      </c>
      <c r="P83" s="28">
        <f>외인!P83/10000</f>
        <v>18.477370000000001</v>
      </c>
      <c r="Q83" s="35">
        <f>MACD!Q83-시그널!Q83</f>
        <v>2.849469546446293E-5</v>
      </c>
      <c r="R83" s="28">
        <f>외인!R83/10000</f>
        <v>13.368528</v>
      </c>
      <c r="S83" s="35">
        <f>MACD!S83-시그널!S83</f>
        <v>9.4452251815698579E-5</v>
      </c>
      <c r="T83" s="28">
        <f>외인!T83/10000</f>
        <v>0.86926399999999993</v>
      </c>
      <c r="U83" s="35">
        <f>MACD!U83-시그널!U83</f>
        <v>-2.5690408023364684E-4</v>
      </c>
      <c r="V83" s="28">
        <f>외인!V83/10000</f>
        <v>12.858623</v>
      </c>
      <c r="W83" s="35">
        <f>MACD!W83-시그널!W83</f>
        <v>-2.3175672315899854E-4</v>
      </c>
      <c r="X83" s="28">
        <f>외인!X83/10000</f>
        <v>307.34045200000003</v>
      </c>
      <c r="Y83" s="35">
        <f>MACD!Y83-시그널!Y83</f>
        <v>-5.3287726035593003E-4</v>
      </c>
      <c r="Z83" s="28">
        <f>외인!Z83/10000</f>
        <v>4.3264100000000001</v>
      </c>
      <c r="AA83" s="35">
        <f>MACD!AA83-시그널!AA83</f>
        <v>1.2533292391774971E-4</v>
      </c>
      <c r="AB83" s="28">
        <f>외인!AB83/10000</f>
        <v>20.174292000000001</v>
      </c>
      <c r="AC83" s="35">
        <f>MACD!AC83-시그널!AC83</f>
        <v>3.1690839720368126E-6</v>
      </c>
      <c r="AD83" s="28">
        <f>외인!AD83/10000</f>
        <v>1.9194990000000001</v>
      </c>
      <c r="AE83" s="35">
        <f>MACD!AE83-시그널!AE83</f>
        <v>4.2108332759858893E-4</v>
      </c>
      <c r="AF83" s="28">
        <f>외인!AF83/10000</f>
        <v>2.3976830000000002</v>
      </c>
      <c r="AG83" s="35">
        <f>MACD!AG83-시그널!AG83</f>
        <v>-6.6005065369498066E-7</v>
      </c>
      <c r="AH83" s="28">
        <f>외인!AH83/10000</f>
        <v>22.788069</v>
      </c>
      <c r="AI83" s="35">
        <f>MACD!AI83-시그널!AI83</f>
        <v>-3.6817803220549341E-4</v>
      </c>
      <c r="AJ83" s="28">
        <f>외인!AJ83/10000</f>
        <v>10.238936000000001</v>
      </c>
      <c r="AK83" s="35">
        <f>MACD!AK83-시그널!AK83</f>
        <v>-1.9862217494197548E-4</v>
      </c>
      <c r="AL83" s="28">
        <f>외인!AL83/10000</f>
        <v>10.200894999999999</v>
      </c>
      <c r="AM83" s="35">
        <f>MACD!AM83-시그널!AM83</f>
        <v>7.4500687468469651E-5</v>
      </c>
      <c r="AN83" s="28">
        <f>외인!AN83/10000</f>
        <v>20.049904000000002</v>
      </c>
      <c r="AO83" s="35">
        <f>MACD!AO83-시그널!AO83</f>
        <v>2.6698344421760935E-4</v>
      </c>
      <c r="AP83" s="28">
        <f>외인!AP83/10000</f>
        <v>19.902328000000001</v>
      </c>
      <c r="AQ83" s="35">
        <f>MACD!AQ83-시그널!AQ83</f>
        <v>-3.8060280271047281E-5</v>
      </c>
      <c r="AR83" s="28">
        <f>외인!AR83/10000</f>
        <v>2.3975219999999999</v>
      </c>
      <c r="AS83" s="35">
        <f>MACD!AS83-시그널!AS83</f>
        <v>-1.5948160640438314E-4</v>
      </c>
      <c r="AT83" s="28">
        <f>외인!AT83/10000</f>
        <v>9.2066029999999994</v>
      </c>
      <c r="AU83" s="35">
        <f>MACD!AU83-시그널!AU83</f>
        <v>1.9937300748815883E-4</v>
      </c>
      <c r="AV83" s="28">
        <f>외인!AV83/10000</f>
        <v>4.7664689999999998</v>
      </c>
      <c r="AW83" s="35">
        <f>MACD!AW83-시그널!AW83</f>
        <v>-1.2954113966991279E-4</v>
      </c>
      <c r="AX83" s="28">
        <f>외인!AX83/10000</f>
        <v>7.1030770000000008</v>
      </c>
      <c r="AY83" s="35">
        <f>MACD!AY83-시그널!AY83</f>
        <v>-1.9045098087978039E-4</v>
      </c>
      <c r="AZ83" s="28">
        <f>외인!AZ83/10000</f>
        <v>328.037035</v>
      </c>
      <c r="BA83" s="35">
        <f>MACD!BA83-시그널!BA83</f>
        <v>-5.1108339666526179E-4</v>
      </c>
      <c r="BB83" s="28">
        <f>외인!BB83/10000</f>
        <v>11.010069999999999</v>
      </c>
      <c r="BC83" s="35">
        <f>MACD!BC83-시그널!BC83</f>
        <v>1.8784132304444061E-5</v>
      </c>
      <c r="BD83" s="28">
        <f>외인!BD83/10000</f>
        <v>3.6047319999999998</v>
      </c>
      <c r="BE83" s="35">
        <f>MACD!BE83-시그널!BE83</f>
        <v>-4.2240092560009448E-4</v>
      </c>
      <c r="BF83" s="28">
        <f>외인!BF83/10000</f>
        <v>0</v>
      </c>
      <c r="BG83" s="35" t="e">
        <f>MACD!BG83-시그널!BG83</f>
        <v>#DIV/0!</v>
      </c>
      <c r="BH83" s="28">
        <f>외인!BH83/10000</f>
        <v>10.700982000000002</v>
      </c>
      <c r="BI83" s="35">
        <f>MACD!BI83-시그널!BI83</f>
        <v>-5.9816108237354597E-4</v>
      </c>
      <c r="BJ83" s="28">
        <f>외인!BJ83/10000</f>
        <v>13.199526000000001</v>
      </c>
      <c r="BK83" s="35">
        <f>MACD!BK83-시그널!BK83</f>
        <v>-2.0251675663589353E-4</v>
      </c>
      <c r="BL83" s="28">
        <f>외인!BL83/10000</f>
        <v>4.7483190000000004</v>
      </c>
      <c r="BM83" s="35">
        <f>MACD!BM83-시그널!BM83</f>
        <v>-1.1377473906028812E-4</v>
      </c>
      <c r="BN83" s="28">
        <f>외인!BN83/10000</f>
        <v>5.6105309999999999</v>
      </c>
      <c r="BO83" s="35">
        <f>MACD!BO83-시그널!BO83</f>
        <v>-4.0814423952765394E-4</v>
      </c>
      <c r="BP83" s="28">
        <f>외인!BP83/10000</f>
        <v>7.9747639999999995</v>
      </c>
      <c r="BQ83" s="35">
        <f>MACD!BQ83-시그널!BQ83</f>
        <v>-1.0156587552748452E-4</v>
      </c>
      <c r="BR83" s="28">
        <f>외인!BR83/10000</f>
        <v>35.761772999999998</v>
      </c>
      <c r="BS83" s="35">
        <f>MACD!BS83-시그널!BS83</f>
        <v>-1.4516093308838247E-4</v>
      </c>
      <c r="BT83" s="28">
        <f>외인!BT83/10000</f>
        <v>311.618831</v>
      </c>
      <c r="BU83" s="35">
        <f>MACD!BU83-시그널!BU83</f>
        <v>-5.3096573896742176E-4</v>
      </c>
      <c r="BV83" s="28">
        <f>외인!BV83/10000</f>
        <v>47.719580000000001</v>
      </c>
      <c r="BW83" s="35">
        <f>MACD!BW83-시그널!BW83</f>
        <v>-1.8122812379296922E-4</v>
      </c>
      <c r="BX83" s="28">
        <f>외인!BX83/10000</f>
        <v>7.6349309999999999</v>
      </c>
      <c r="BY83" s="35">
        <f>MACD!BY83-시그널!BY83</f>
        <v>1.6277076926228984E-4</v>
      </c>
      <c r="BZ83" s="28">
        <f>외인!BZ83/10000</f>
        <v>30.250799000000001</v>
      </c>
      <c r="CA83" s="35">
        <f>MACD!CA83-시그널!CA83</f>
        <v>2.0253576958606198E-4</v>
      </c>
      <c r="CB83" s="28">
        <f>외인!CB83/10000</f>
        <v>1.192806</v>
      </c>
      <c r="CC83" s="35">
        <f>MACD!CC83-시그널!CC83</f>
        <v>-3.9002777133798994E-4</v>
      </c>
      <c r="CD83" s="28">
        <f>외인!CD83/10000</f>
        <v>2.6827389999999998</v>
      </c>
      <c r="CE83" s="35">
        <f>MACD!CE83-시그널!CE83</f>
        <v>-2.3507141830731164E-4</v>
      </c>
      <c r="CF83" s="28">
        <f>외인!CF83/10000</f>
        <v>2.8683970000000003</v>
      </c>
      <c r="CG83" s="35">
        <f>MACD!CG83-시그널!CG83</f>
        <v>-2.5884519134843184E-5</v>
      </c>
      <c r="CH83" s="28">
        <f>외인!CH83/10000</f>
        <v>6.8963410000000005</v>
      </c>
      <c r="CI83" s="35">
        <f>MACD!CI83-시그널!CI83</f>
        <v>-1.1042615342494208E-4</v>
      </c>
      <c r="CJ83" s="28">
        <f>외인!CJ83/10000</f>
        <v>35.415793999999998</v>
      </c>
      <c r="CK83" s="35">
        <f>MACD!CK83-시그널!CK83</f>
        <v>1.4771919114651294E-4</v>
      </c>
      <c r="CL83" s="28">
        <f>외인!CL83/10000</f>
        <v>23.069345999999999</v>
      </c>
      <c r="CM83" s="35">
        <f>MACD!CM83-시그널!CM83</f>
        <v>-1.816376848725492E-5</v>
      </c>
      <c r="CN83" s="28">
        <f>외인!CN83/10000</f>
        <v>12.606142999999999</v>
      </c>
      <c r="CO83" s="35">
        <f>MACD!CO83-시그널!CO83</f>
        <v>-9.3177875768256152E-5</v>
      </c>
      <c r="CP83" s="28">
        <f>외인!CP83/10000</f>
        <v>11.063678999999999</v>
      </c>
      <c r="CQ83" s="35">
        <f>MACD!CQ83-시그널!CQ83</f>
        <v>1.9597913288098057E-5</v>
      </c>
      <c r="CR83" s="28">
        <f>외인!CR83/10000</f>
        <v>16.765939000000003</v>
      </c>
      <c r="CS83" s="35">
        <f>MACD!CS83-시그널!CS83</f>
        <v>6.7566176390070109E-6</v>
      </c>
      <c r="CT83" s="28">
        <f>외인!CT83/10000</f>
        <v>17.99587</v>
      </c>
      <c r="CU83" s="35">
        <f>MACD!CU83-시그널!CU83</f>
        <v>9.4565294753371897E-5</v>
      </c>
      <c r="CV83" s="28">
        <f>외인!CV83/10000</f>
        <v>311.618831</v>
      </c>
      <c r="CW83" s="35">
        <f>MACD!CW83-시그널!CW83</f>
        <v>-5.3096573896742176E-4</v>
      </c>
      <c r="CX83" s="28">
        <f>외인!CX83/10000</f>
        <v>25.225460999999999</v>
      </c>
      <c r="CY83" s="35">
        <f>MACD!CY83-시그널!CY83</f>
        <v>-1.31602645297692E-5</v>
      </c>
      <c r="CZ83" s="28">
        <f>외인!CZ83/10000</f>
        <v>1.9621790000000001</v>
      </c>
      <c r="DA83" s="35">
        <f>MACD!DA83-시그널!DA83</f>
        <v>-1.497905735345236E-4</v>
      </c>
      <c r="DB83" s="28">
        <f>외인!DB83/10000</f>
        <v>3.6047319999999998</v>
      </c>
      <c r="DC83" s="35">
        <f>MACD!DC83-시그널!DC83</f>
        <v>-4.2240092560009448E-4</v>
      </c>
      <c r="DD83" s="28">
        <f>외인!DD83/10000</f>
        <v>0.86926399999999993</v>
      </c>
      <c r="DE83" s="35">
        <f>MACD!DE83-시그널!DE83</f>
        <v>-2.5690408023364684E-4</v>
      </c>
      <c r="DF83" s="28">
        <f>외인!DF83/10000</f>
        <v>5.8320720000000001</v>
      </c>
      <c r="DG83" s="35">
        <f>MACD!DG83-시그널!DG83</f>
        <v>2.6035588638900471E-4</v>
      </c>
      <c r="DH83" s="28">
        <f>외인!DH83/10000</f>
        <v>1.8859080000000001</v>
      </c>
      <c r="DI83" s="35">
        <f>MACD!DI83-시그널!DI83</f>
        <v>-2.8156756700125794E-4</v>
      </c>
      <c r="DJ83" s="28">
        <f>외인!DJ83/10000</f>
        <v>71.726749999999996</v>
      </c>
      <c r="DK83" s="35">
        <f>MACD!DK83-시그널!DK83</f>
        <v>-2.3967206226608518E-4</v>
      </c>
      <c r="DL83" s="28">
        <f>외인!DL83/10000</f>
        <v>10.259371</v>
      </c>
      <c r="DM83" s="35">
        <f>MACD!DM83-시그널!DM83</f>
        <v>-9.0051588583073944E-5</v>
      </c>
      <c r="DN83" s="28">
        <f>외인!DN83/10000</f>
        <v>311.618831</v>
      </c>
      <c r="DO83" s="35">
        <f>MACD!DO83-시그널!DO83</f>
        <v>-5.3096573896742176E-4</v>
      </c>
      <c r="DP83" s="28">
        <f>외인!DP83/10000</f>
        <v>8.022844000000001</v>
      </c>
      <c r="DQ83" s="35">
        <f>MACD!DQ83-시그널!DQ83</f>
        <v>3.995529388012485E-4</v>
      </c>
      <c r="DR83" s="28">
        <f>외인!DR83/10000</f>
        <v>4.5629589999999993</v>
      </c>
      <c r="DS83" s="35">
        <f>MACD!DS83-시그널!DS83</f>
        <v>-2.9106478313688353E-4</v>
      </c>
      <c r="DT83" s="28">
        <f>외인!DT83/10000</f>
        <v>13.368528</v>
      </c>
      <c r="DU83" s="35">
        <f>MACD!DU83-시그널!DU83</f>
        <v>9.4452251815698579E-5</v>
      </c>
      <c r="DV83" s="28">
        <f>외인!DV83/10000</f>
        <v>3.3711120000000001</v>
      </c>
      <c r="DW83" s="35">
        <f>MACD!DW83-시그널!DW83</f>
        <v>-3.163351389157127E-4</v>
      </c>
      <c r="DX83" s="28">
        <f>외인!DX83/10000</f>
        <v>12.858623</v>
      </c>
      <c r="DY83" s="35">
        <f>MACD!DY83-시그널!DY83</f>
        <v>-2.3175672315899854E-4</v>
      </c>
      <c r="DZ83" s="28">
        <f>외인!DZ83/10000</f>
        <v>0.81072600000000006</v>
      </c>
      <c r="EA83" s="35">
        <f>MACD!EA83-시그널!EA83</f>
        <v>5.6316748668537532E-5</v>
      </c>
      <c r="EB83" s="28">
        <f>외인!EB83/10000</f>
        <v>1.15238</v>
      </c>
      <c r="EC83" s="35">
        <f>MACD!EC83-시그널!EC83</f>
        <v>-4.7972020942939233E-4</v>
      </c>
      <c r="ED83" s="28">
        <f>외인!ED83/10000</f>
        <v>1.090673</v>
      </c>
      <c r="EE83" s="35">
        <f>MACD!EE83-시그널!EE83</f>
        <v>9.5852637989496739E-5</v>
      </c>
      <c r="EF83" s="28">
        <f>외인!EF83/10000</f>
        <v>22.469479</v>
      </c>
      <c r="EG83" s="35">
        <f>MACD!EG83-시그널!EG83</f>
        <v>7.84294180725954E-5</v>
      </c>
      <c r="EH83" s="28">
        <f>외인!EH83/10000</f>
        <v>29.143976000000002</v>
      </c>
      <c r="EI83" s="35">
        <f>MACD!EI83-시그널!EI83</f>
        <v>-2.6884549921311809E-4</v>
      </c>
      <c r="EJ83" s="28">
        <f>외인!EJ83/10000</f>
        <v>10.210802000000001</v>
      </c>
      <c r="EK83" s="35">
        <f>MACD!EK83-시그널!EK83</f>
        <v>-1.1105145866742758E-4</v>
      </c>
      <c r="EL83" s="28">
        <f>외인!EL83/10000</f>
        <v>2.930091</v>
      </c>
      <c r="EM83" s="35">
        <f>MACD!EM83-시그널!EM83</f>
        <v>-2.046431377912192E-4</v>
      </c>
      <c r="EN83" s="28">
        <f>외인!EN83/10000</f>
        <v>4.5629589999999993</v>
      </c>
      <c r="EO83" s="35">
        <f>MACD!EO83-시그널!EO83</f>
        <v>-2.9106478313688353E-4</v>
      </c>
      <c r="EP83" s="28">
        <f>외인!EP83/10000</f>
        <v>16.139754999999997</v>
      </c>
      <c r="EQ83" s="35">
        <f>MACD!EQ83-시그널!EQ83</f>
        <v>-7.9421442871406523E-5</v>
      </c>
      <c r="ER83" s="28">
        <f>외인!ER83/10000</f>
        <v>1.344838</v>
      </c>
      <c r="ES83" s="35">
        <f>MACD!ES83-시그널!ES83</f>
        <v>8.2789036712246585E-4</v>
      </c>
      <c r="ET83" s="28">
        <f>외인!ET83/10000</f>
        <v>19.902328000000001</v>
      </c>
      <c r="EU83" s="35">
        <f>MACD!EU83-시그널!EU83</f>
        <v>-3.8060280271047281E-5</v>
      </c>
      <c r="EV83" s="28">
        <f>외인!EV83/10000</f>
        <v>4.3264100000000001</v>
      </c>
      <c r="EW83" s="35">
        <f>MACD!EW83-시그널!EW83</f>
        <v>1.2533292391774971E-4</v>
      </c>
      <c r="EX83" s="28">
        <f>외인!EX83/10000</f>
        <v>6.7372690000000004</v>
      </c>
      <c r="EY83" s="35">
        <f>MACD!EY83-시그널!EY83</f>
        <v>-5.6256869584520098E-5</v>
      </c>
    </row>
    <row r="84" spans="1:155">
      <c r="A84" s="27">
        <f>외인!A84</f>
        <v>46155</v>
      </c>
      <c r="B84" s="28">
        <f>외인!B84/10000</f>
        <v>623.39576599999998</v>
      </c>
      <c r="C84" s="35">
        <f>MACD!C84-시그널!C84</f>
        <v>-4.4921035591145446E-4</v>
      </c>
      <c r="D84" s="28">
        <f>외인!D84/10000</f>
        <v>65.603465</v>
      </c>
      <c r="E84" s="35">
        <f>MACD!E84-시그널!E84</f>
        <v>2.2307071389211374E-4</v>
      </c>
      <c r="F84" s="28">
        <f>외인!F84/10000</f>
        <v>257.87924600000002</v>
      </c>
      <c r="G84" s="35">
        <f>MACD!G84-시그널!G84</f>
        <v>-5.1305746545587299E-4</v>
      </c>
      <c r="H84" s="28">
        <f>외인!H84/10000</f>
        <v>33.62077</v>
      </c>
      <c r="I84" s="35">
        <f>MACD!I84-시그널!I84</f>
        <v>-3.6062487629371373E-4</v>
      </c>
      <c r="J84" s="28">
        <f>외인!J84/10000</f>
        <v>4.2977470000000002</v>
      </c>
      <c r="K84" s="35">
        <f>MACD!K84-시그널!K84</f>
        <v>-2.3789627326226614E-4</v>
      </c>
      <c r="L84" s="28">
        <f>외인!L84/10000</f>
        <v>31.118490999999999</v>
      </c>
      <c r="M84" s="35">
        <f>MACD!M84-시그널!M84</f>
        <v>-3.8652923851111178E-4</v>
      </c>
      <c r="N84" s="28">
        <f>외인!N84/10000</f>
        <v>30.975628999999998</v>
      </c>
      <c r="O84" s="35">
        <f>MACD!O84-시그널!O84</f>
        <v>2.4223515606095326E-4</v>
      </c>
      <c r="P84" s="28">
        <f>외인!P84/10000</f>
        <v>18.117619000000001</v>
      </c>
      <c r="Q84" s="35">
        <f>MACD!Q84-시그널!Q84</f>
        <v>1.6800553982959448E-4</v>
      </c>
      <c r="R84" s="28">
        <f>외인!R84/10000</f>
        <v>13.412386999999999</v>
      </c>
      <c r="S84" s="35">
        <f>MACD!S84-시그널!S84</f>
        <v>2.1918587305122072E-4</v>
      </c>
      <c r="T84" s="28">
        <f>외인!T84/10000</f>
        <v>0.87204599999999988</v>
      </c>
      <c r="U84" s="35">
        <f>MACD!U84-시그널!U84</f>
        <v>-2.9009337769252244E-4</v>
      </c>
      <c r="V84" s="28">
        <f>외인!V84/10000</f>
        <v>13.532778</v>
      </c>
      <c r="W84" s="35">
        <f>MACD!W84-시그널!W84</f>
        <v>-4.3915104556650483E-5</v>
      </c>
      <c r="X84" s="28">
        <f>외인!X84/10000</f>
        <v>321.128421</v>
      </c>
      <c r="Y84" s="35">
        <f>MACD!Y84-시그널!Y84</f>
        <v>-7.7182897345559793E-4</v>
      </c>
      <c r="Z84" s="28">
        <f>외인!Z84/10000</f>
        <v>4.2771109999999997</v>
      </c>
      <c r="AA84" s="35">
        <f>MACD!AA84-시그널!AA84</f>
        <v>1.8945203609100486E-4</v>
      </c>
      <c r="AB84" s="28">
        <f>외인!AB84/10000</f>
        <v>19.874858</v>
      </c>
      <c r="AC84" s="35">
        <f>MACD!AC84-시그널!AC84</f>
        <v>2.0809059578013716E-5</v>
      </c>
      <c r="AD84" s="28">
        <f>외인!AD84/10000</f>
        <v>1.9670479999999999</v>
      </c>
      <c r="AE84" s="35">
        <f>MACD!AE84-시그널!AE84</f>
        <v>4.9768693064720872E-4</v>
      </c>
      <c r="AF84" s="28">
        <f>외인!AF84/10000</f>
        <v>2.4158770000000001</v>
      </c>
      <c r="AG84" s="35">
        <f>MACD!AG84-시그널!AG84</f>
        <v>3.0351571873336034E-5</v>
      </c>
      <c r="AH84" s="28">
        <f>외인!AH84/10000</f>
        <v>22.981948000000003</v>
      </c>
      <c r="AI84" s="35">
        <f>MACD!AI84-시그널!AI84</f>
        <v>-3.2754230373013778E-4</v>
      </c>
      <c r="AJ84" s="28">
        <f>외인!AJ84/10000</f>
        <v>10.18328</v>
      </c>
      <c r="AK84" s="35">
        <f>MACD!AK84-시그널!AK84</f>
        <v>-4.8571643622026951E-5</v>
      </c>
      <c r="AL84" s="28">
        <f>외인!AL84/10000</f>
        <v>11.166271</v>
      </c>
      <c r="AM84" s="35">
        <f>MACD!AM84-시그널!AM84</f>
        <v>-2.3866292937116314E-5</v>
      </c>
      <c r="AN84" s="28">
        <f>외인!AN84/10000</f>
        <v>21.791629999999998</v>
      </c>
      <c r="AO84" s="35">
        <f>MACD!AO84-시그널!AO84</f>
        <v>3.5385778771708661E-4</v>
      </c>
      <c r="AP84" s="28">
        <f>외인!AP84/10000</f>
        <v>19.561426999999998</v>
      </c>
      <c r="AQ84" s="35">
        <f>MACD!AQ84-시그널!AQ84</f>
        <v>3.8491349957082716E-5</v>
      </c>
      <c r="AR84" s="28">
        <f>외인!AR84/10000</f>
        <v>2.4215819999999999</v>
      </c>
      <c r="AS84" s="35">
        <f>MACD!AS84-시그널!AS84</f>
        <v>-9.5397335575172273E-5</v>
      </c>
      <c r="AT84" s="28">
        <f>외인!AT84/10000</f>
        <v>9.369705999999999</v>
      </c>
      <c r="AU84" s="35">
        <f>MACD!AU84-시그널!AU84</f>
        <v>1.5993918613474488E-4</v>
      </c>
      <c r="AV84" s="28">
        <f>외인!AV84/10000</f>
        <v>4.6960059999999997</v>
      </c>
      <c r="AW84" s="35">
        <f>MACD!AW84-시그널!AW84</f>
        <v>-8.5830550938111711E-5</v>
      </c>
      <c r="AX84" s="28">
        <f>외인!AX84/10000</f>
        <v>7.0382350000000002</v>
      </c>
      <c r="AY84" s="35">
        <f>MACD!AY84-시그널!AY84</f>
        <v>-7.335335725578725E-5</v>
      </c>
      <c r="AZ84" s="28">
        <f>외인!AZ84/10000</f>
        <v>342.67961200000002</v>
      </c>
      <c r="BA84" s="35">
        <f>MACD!BA84-시그널!BA84</f>
        <v>-7.1756374274737299E-4</v>
      </c>
      <c r="BB84" s="28">
        <f>외인!BB84/10000</f>
        <v>11.097593</v>
      </c>
      <c r="BC84" s="35">
        <f>MACD!BC84-시그널!BC84</f>
        <v>4.3042428389487131E-5</v>
      </c>
      <c r="BD84" s="28">
        <f>외인!BD84/10000</f>
        <v>3.5355150000000002</v>
      </c>
      <c r="BE84" s="35">
        <f>MACD!BE84-시그널!BE84</f>
        <v>-4.592283330404753E-4</v>
      </c>
      <c r="BF84" s="28">
        <f>외인!BF84/10000</f>
        <v>0</v>
      </c>
      <c r="BG84" s="35" t="e">
        <f>MACD!BG84-시그널!BG84</f>
        <v>#DIV/0!</v>
      </c>
      <c r="BH84" s="28">
        <f>외인!BH84/10000</f>
        <v>10.725027000000001</v>
      </c>
      <c r="BI84" s="35">
        <f>MACD!BI84-시그널!BI84</f>
        <v>-6.5764891738727079E-4</v>
      </c>
      <c r="BJ84" s="28">
        <f>외인!BJ84/10000</f>
        <v>13.031761999999999</v>
      </c>
      <c r="BK84" s="35">
        <f>MACD!BK84-시그널!BK84</f>
        <v>-3.4435215081172912E-4</v>
      </c>
      <c r="BL84" s="28">
        <f>외인!BL84/10000</f>
        <v>4.7183160000000006</v>
      </c>
      <c r="BM84" s="35">
        <f>MACD!BM84-시그널!BM84</f>
        <v>-1.9129525213789844E-4</v>
      </c>
      <c r="BN84" s="28">
        <f>외인!BN84/10000</f>
        <v>5.6454279999999999</v>
      </c>
      <c r="BO84" s="35">
        <f>MACD!BO84-시그널!BO84</f>
        <v>-4.275753627786831E-4</v>
      </c>
      <c r="BP84" s="28">
        <f>외인!BP84/10000</f>
        <v>7.9044759999999998</v>
      </c>
      <c r="BQ84" s="35">
        <f>MACD!BQ84-시그널!BQ84</f>
        <v>6.3248349349674529E-6</v>
      </c>
      <c r="BR84" s="28">
        <f>외인!BR84/10000</f>
        <v>35.158656000000001</v>
      </c>
      <c r="BS84" s="35">
        <f>MACD!BS84-시그널!BS84</f>
        <v>-6.7862174742282569E-5</v>
      </c>
      <c r="BT84" s="28">
        <f>외인!BT84/10000</f>
        <v>325.596653</v>
      </c>
      <c r="BU84" s="35">
        <f>MACD!BU84-시그널!BU84</f>
        <v>-7.6268945606761465E-4</v>
      </c>
      <c r="BV84" s="28">
        <f>외인!BV84/10000</f>
        <v>48.240871000000006</v>
      </c>
      <c r="BW84" s="35">
        <f>MACD!BW84-시그널!BW84</f>
        <v>-1.5969374838985771E-4</v>
      </c>
      <c r="BX84" s="28">
        <f>외인!BX84/10000</f>
        <v>7.8552610000000005</v>
      </c>
      <c r="BY84" s="35">
        <f>MACD!BY84-시그널!BY84</f>
        <v>2.6336052865946725E-4</v>
      </c>
      <c r="BZ84" s="28">
        <f>외인!BZ84/10000</f>
        <v>32.957901</v>
      </c>
      <c r="CA84" s="35">
        <f>MACD!CA84-시그널!CA84</f>
        <v>2.2664202396760805E-4</v>
      </c>
      <c r="CB84" s="28">
        <f>외인!CB84/10000</f>
        <v>1.1880600000000001</v>
      </c>
      <c r="CC84" s="35">
        <f>MACD!CC84-시그널!CC84</f>
        <v>-2.9344487867623943E-4</v>
      </c>
      <c r="CD84" s="28">
        <f>외인!CD84/10000</f>
        <v>2.6543610000000002</v>
      </c>
      <c r="CE84" s="35">
        <f>MACD!CE84-시그널!CE84</f>
        <v>4.2652908990139246E-5</v>
      </c>
      <c r="CF84" s="28">
        <f>외인!CF84/10000</f>
        <v>2.931937</v>
      </c>
      <c r="CG84" s="35">
        <f>MACD!CG84-시그널!CG84</f>
        <v>7.095552861823202E-7</v>
      </c>
      <c r="CH84" s="28">
        <f>외인!CH84/10000</f>
        <v>6.7787210000000009</v>
      </c>
      <c r="CI84" s="35">
        <f>MACD!CI84-시그널!CI84</f>
        <v>-7.4724676240165995E-5</v>
      </c>
      <c r="CJ84" s="28">
        <f>외인!CJ84/10000</f>
        <v>34.507489</v>
      </c>
      <c r="CK84" s="35">
        <f>MACD!CK84-시그널!CK84</f>
        <v>2.0263222418558222E-4</v>
      </c>
      <c r="CL84" s="28">
        <f>외인!CL84/10000</f>
        <v>22.714855</v>
      </c>
      <c r="CM84" s="35">
        <f>MACD!CM84-시그널!CM84</f>
        <v>1.2166151995708207E-6</v>
      </c>
      <c r="CN84" s="28">
        <f>외인!CN84/10000</f>
        <v>12.442364</v>
      </c>
      <c r="CO84" s="35">
        <f>MACD!CO84-시그널!CO84</f>
        <v>-3.017416786276672E-4</v>
      </c>
      <c r="CP84" s="28">
        <f>외인!CP84/10000</f>
        <v>11.149564999999999</v>
      </c>
      <c r="CQ84" s="35">
        <f>MACD!CQ84-시그널!CQ84</f>
        <v>4.32927579765686E-5</v>
      </c>
      <c r="CR84" s="28">
        <f>외인!CR84/10000</f>
        <v>16.847999999999999</v>
      </c>
      <c r="CS84" s="35">
        <f>MACD!CS84-시그널!CS84</f>
        <v>8.1718456531794186E-5</v>
      </c>
      <c r="CT84" s="28">
        <f>외인!CT84/10000</f>
        <v>18.684076000000001</v>
      </c>
      <c r="CU84" s="35">
        <f>MACD!CU84-시그널!CU84</f>
        <v>2.5537061777494322E-4</v>
      </c>
      <c r="CV84" s="28">
        <f>외인!CV84/10000</f>
        <v>325.596653</v>
      </c>
      <c r="CW84" s="35">
        <f>MACD!CW84-시그널!CW84</f>
        <v>-7.6268945606761465E-4</v>
      </c>
      <c r="CX84" s="28">
        <f>외인!CX84/10000</f>
        <v>24.873048999999998</v>
      </c>
      <c r="CY84" s="35">
        <f>MACD!CY84-시그널!CY84</f>
        <v>-7.0744211741412678E-5</v>
      </c>
      <c r="CZ84" s="28">
        <f>외인!CZ84/10000</f>
        <v>2.0658020000000001</v>
      </c>
      <c r="DA84" s="35">
        <f>MACD!DA84-시그널!DA84</f>
        <v>3.6618018873235333E-4</v>
      </c>
      <c r="DB84" s="28">
        <f>외인!DB84/10000</f>
        <v>3.5355150000000002</v>
      </c>
      <c r="DC84" s="35">
        <f>MACD!DC84-시그널!DC84</f>
        <v>-4.592283330404753E-4</v>
      </c>
      <c r="DD84" s="28">
        <f>외인!DD84/10000</f>
        <v>0.87204599999999988</v>
      </c>
      <c r="DE84" s="35">
        <f>MACD!DE84-시그널!DE84</f>
        <v>-2.9009337769252244E-4</v>
      </c>
      <c r="DF84" s="28">
        <f>외인!DF84/10000</f>
        <v>6.0172429999999997</v>
      </c>
      <c r="DG84" s="35">
        <f>MACD!DG84-시그널!DG84</f>
        <v>3.6563517684537971E-4</v>
      </c>
      <c r="DH84" s="28">
        <f>외인!DH84/10000</f>
        <v>1.866687</v>
      </c>
      <c r="DI84" s="35">
        <f>MACD!DI84-시그널!DI84</f>
        <v>5.7686305919334721E-5</v>
      </c>
      <c r="DJ84" s="28">
        <f>외인!DJ84/10000</f>
        <v>70.621206999999998</v>
      </c>
      <c r="DK84" s="35">
        <f>MACD!DK84-시그널!DK84</f>
        <v>-2.5507437076524933E-4</v>
      </c>
      <c r="DL84" s="28">
        <f>외인!DL84/10000</f>
        <v>10.123257000000001</v>
      </c>
      <c r="DM84" s="35">
        <f>MACD!DM84-시그널!DM84</f>
        <v>-3.4725237665381549E-4</v>
      </c>
      <c r="DN84" s="28">
        <f>외인!DN84/10000</f>
        <v>325.596653</v>
      </c>
      <c r="DO84" s="35">
        <f>MACD!DO84-시그널!DO84</f>
        <v>-7.6268945606761465E-4</v>
      </c>
      <c r="DP84" s="28">
        <f>외인!DP84/10000</f>
        <v>7.7243940000000002</v>
      </c>
      <c r="DQ84" s="35">
        <f>MACD!DQ84-시그널!DQ84</f>
        <v>3.8526865211652823E-4</v>
      </c>
      <c r="DR84" s="28">
        <f>외인!DR84/10000</f>
        <v>4.4203980000000005</v>
      </c>
      <c r="DS84" s="35">
        <f>MACD!DS84-시그널!DS84</f>
        <v>-1.971263081529045E-4</v>
      </c>
      <c r="DT84" s="28">
        <f>외인!DT84/10000</f>
        <v>13.412386999999999</v>
      </c>
      <c r="DU84" s="35">
        <f>MACD!DU84-시그널!DU84</f>
        <v>2.1918587305122072E-4</v>
      </c>
      <c r="DV84" s="28">
        <f>외인!DV84/10000</f>
        <v>3.408833</v>
      </c>
      <c r="DW84" s="35">
        <f>MACD!DW84-시그널!DW84</f>
        <v>-4.3384953568919497E-4</v>
      </c>
      <c r="DX84" s="28">
        <f>외인!DX84/10000</f>
        <v>13.532778</v>
      </c>
      <c r="DY84" s="35">
        <f>MACD!DY84-시그널!DY84</f>
        <v>-4.3915104556650483E-5</v>
      </c>
      <c r="DZ84" s="28">
        <f>외인!DZ84/10000</f>
        <v>0.79560699999999995</v>
      </c>
      <c r="EA84" s="35">
        <f>MACD!EA84-시그널!EA84</f>
        <v>2.0981509726571775E-4</v>
      </c>
      <c r="EB84" s="28">
        <f>외인!EB84/10000</f>
        <v>1.1367419999999999</v>
      </c>
      <c r="EC84" s="35">
        <f>MACD!EC84-시그널!EC84</f>
        <v>-3.5254610530567826E-4</v>
      </c>
      <c r="ED84" s="28">
        <f>외인!ED84/10000</f>
        <v>1.108914</v>
      </c>
      <c r="EE84" s="35">
        <f>MACD!EE84-시그널!EE84</f>
        <v>7.1572826181100365E-5</v>
      </c>
      <c r="EF84" s="28">
        <f>외인!EF84/10000</f>
        <v>21.967370000000003</v>
      </c>
      <c r="EG84" s="35">
        <f>MACD!EG84-시그널!EG84</f>
        <v>1.8179286377611559E-4</v>
      </c>
      <c r="EH84" s="28">
        <f>외인!EH84/10000</f>
        <v>29.824010999999999</v>
      </c>
      <c r="EI84" s="35">
        <f>MACD!EI84-시그널!EI84</f>
        <v>-1.8139613451226183E-4</v>
      </c>
      <c r="EJ84" s="28">
        <f>외인!EJ84/10000</f>
        <v>9.9734639999999999</v>
      </c>
      <c r="EK84" s="35">
        <f>MACD!EK84-시그널!EK84</f>
        <v>-7.3916883871876448E-5</v>
      </c>
      <c r="EL84" s="28">
        <f>외인!EL84/10000</f>
        <v>2.8974229999999999</v>
      </c>
      <c r="EM84" s="35">
        <f>MACD!EM84-시그널!EM84</f>
        <v>5.18896564801123E-5</v>
      </c>
      <c r="EN84" s="28">
        <f>외인!EN84/10000</f>
        <v>4.4203980000000005</v>
      </c>
      <c r="EO84" s="35">
        <f>MACD!EO84-시그널!EO84</f>
        <v>-1.971263081529045E-4</v>
      </c>
      <c r="EP84" s="28">
        <f>외인!EP84/10000</f>
        <v>16.017970000000002</v>
      </c>
      <c r="EQ84" s="35">
        <f>MACD!EQ84-시그널!EQ84</f>
        <v>-1.7531191997229142E-4</v>
      </c>
      <c r="ER84" s="28">
        <f>외인!ER84/10000</f>
        <v>1.2930870000000001</v>
      </c>
      <c r="ES84" s="35">
        <f>MACD!ES84-시그널!ES84</f>
        <v>5.4271780985300526E-4</v>
      </c>
      <c r="ET84" s="28">
        <f>외인!ET84/10000</f>
        <v>19.561426999999998</v>
      </c>
      <c r="EU84" s="35">
        <f>MACD!EU84-시그널!EU84</f>
        <v>3.8491349957082716E-5</v>
      </c>
      <c r="EV84" s="28">
        <f>외인!EV84/10000</f>
        <v>4.2771109999999997</v>
      </c>
      <c r="EW84" s="35">
        <f>MACD!EW84-시그널!EW84</f>
        <v>1.8945203609100486E-4</v>
      </c>
      <c r="EX84" s="28">
        <f>외인!EX84/10000</f>
        <v>6.8724539999999994</v>
      </c>
      <c r="EY84" s="35">
        <f>MACD!EY84-시그널!EY84</f>
        <v>-5.6808212081204902E-5</v>
      </c>
    </row>
    <row r="85" spans="1:155">
      <c r="A85" s="27">
        <f>외인!A85</f>
        <v>46156</v>
      </c>
      <c r="B85" s="28">
        <f>외인!B85/10000</f>
        <v>634.312996</v>
      </c>
      <c r="C85" s="35">
        <f>MACD!C85-시그널!C85</f>
        <v>-4.4687034858319257E-4</v>
      </c>
      <c r="D85" s="28">
        <f>외인!D85/10000</f>
        <v>66.37210300000001</v>
      </c>
      <c r="E85" s="35">
        <f>MACD!E85-시그널!E85</f>
        <v>2.0811904101817534E-4</v>
      </c>
      <c r="F85" s="28">
        <f>외인!F85/10000</f>
        <v>266.70184700000004</v>
      </c>
      <c r="G85" s="35">
        <f>MACD!G85-시그널!G85</f>
        <v>-5.0521116105677684E-4</v>
      </c>
      <c r="H85" s="28">
        <f>외인!H85/10000</f>
        <v>34.268562000000003</v>
      </c>
      <c r="I85" s="35">
        <f>MACD!I85-시그널!I85</f>
        <v>-4.6579486161806483E-4</v>
      </c>
      <c r="J85" s="28">
        <f>외인!J85/10000</f>
        <v>4.5717639999999999</v>
      </c>
      <c r="K85" s="35">
        <f>MACD!K85-시그널!K85</f>
        <v>6.9570689109594501E-5</v>
      </c>
      <c r="L85" s="28">
        <f>외인!L85/10000</f>
        <v>31.688896999999997</v>
      </c>
      <c r="M85" s="35">
        <f>MACD!M85-시그널!M85</f>
        <v>-5.0471764389789855E-4</v>
      </c>
      <c r="N85" s="28">
        <f>외인!N85/10000</f>
        <v>31.020154999999999</v>
      </c>
      <c r="O85" s="35">
        <f>MACD!O85-시그널!O85</f>
        <v>1.1126958549795307E-4</v>
      </c>
      <c r="P85" s="28">
        <f>외인!P85/10000</f>
        <v>18.682296000000001</v>
      </c>
      <c r="Q85" s="35">
        <f>MACD!Q85-시그널!Q85</f>
        <v>3.0947699392405346E-4</v>
      </c>
      <c r="R85" s="28">
        <f>외인!R85/10000</f>
        <v>13.988723</v>
      </c>
      <c r="S85" s="35">
        <f>MACD!S85-시그널!S85</f>
        <v>4.1177550103776983E-4</v>
      </c>
      <c r="T85" s="28">
        <f>외인!T85/10000</f>
        <v>0.88831000000000004</v>
      </c>
      <c r="U85" s="35">
        <f>MACD!U85-시그널!U85</f>
        <v>-2.7821334518674781E-4</v>
      </c>
      <c r="V85" s="28">
        <f>외인!V85/10000</f>
        <v>13.691366</v>
      </c>
      <c r="W85" s="35">
        <f>MACD!W85-시그널!W85</f>
        <v>7.6606550408610607E-5</v>
      </c>
      <c r="X85" s="28">
        <f>외인!X85/10000</f>
        <v>327.93336099999999</v>
      </c>
      <c r="Y85" s="35">
        <f>MACD!Y85-시그널!Y85</f>
        <v>-8.2198382134337014E-4</v>
      </c>
      <c r="Z85" s="28">
        <f>외인!Z85/10000</f>
        <v>4.6013679999999999</v>
      </c>
      <c r="AA85" s="35">
        <f>MACD!AA85-시그널!AA85</f>
        <v>2.4361573736447382E-4</v>
      </c>
      <c r="AB85" s="28">
        <f>외인!AB85/10000</f>
        <v>20.421364999999998</v>
      </c>
      <c r="AC85" s="35">
        <f>MACD!AC85-시그널!AC85</f>
        <v>2.8302947789332492E-5</v>
      </c>
      <c r="AD85" s="28">
        <f>외인!AD85/10000</f>
        <v>2.124187</v>
      </c>
      <c r="AE85" s="35">
        <f>MACD!AE85-시그널!AE85</f>
        <v>4.2676566783440557E-4</v>
      </c>
      <c r="AF85" s="28">
        <f>외인!AF85/10000</f>
        <v>2.4454029999999998</v>
      </c>
      <c r="AG85" s="35">
        <f>MACD!AG85-시그널!AG85</f>
        <v>-1.2217234721097561E-5</v>
      </c>
      <c r="AH85" s="28">
        <f>외인!AH85/10000</f>
        <v>21.806702999999999</v>
      </c>
      <c r="AI85" s="35">
        <f>MACD!AI85-시그널!AI85</f>
        <v>-4.2668007946602808E-4</v>
      </c>
      <c r="AJ85" s="28">
        <f>외인!AJ85/10000</f>
        <v>10.738463000000001</v>
      </c>
      <c r="AK85" s="35">
        <f>MACD!AK85-시그널!AK85</f>
        <v>2.2137492055849823E-4</v>
      </c>
      <c r="AL85" s="28">
        <f>외인!AL85/10000</f>
        <v>11.198896000000001</v>
      </c>
      <c r="AM85" s="35">
        <f>MACD!AM85-시그널!AM85</f>
        <v>-2.431836403367002E-4</v>
      </c>
      <c r="AN85" s="28">
        <f>외인!AN85/10000</f>
        <v>21.780164000000003</v>
      </c>
      <c r="AO85" s="35">
        <f>MACD!AO85-시그널!AO85</f>
        <v>2.7544403880192729E-4</v>
      </c>
      <c r="AP85" s="28">
        <f>외인!AP85/10000</f>
        <v>19.012360999999999</v>
      </c>
      <c r="AQ85" s="35">
        <f>MACD!AQ85-시그널!AQ85</f>
        <v>8.1922571411281579E-5</v>
      </c>
      <c r="AR85" s="28">
        <f>외인!AR85/10000</f>
        <v>2.5768219999999999</v>
      </c>
      <c r="AS85" s="35">
        <f>MACD!AS85-시그널!AS85</f>
        <v>-1.0474863695399237E-4</v>
      </c>
      <c r="AT85" s="28">
        <f>외인!AT85/10000</f>
        <v>10.157553</v>
      </c>
      <c r="AU85" s="35">
        <f>MACD!AU85-시그널!AU85</f>
        <v>1.1569175454296485E-4</v>
      </c>
      <c r="AV85" s="28">
        <f>외인!AV85/10000</f>
        <v>4.9765559999999995</v>
      </c>
      <c r="AW85" s="35">
        <f>MACD!AW85-시그널!AW85</f>
        <v>1.5904348132957747E-4</v>
      </c>
      <c r="AX85" s="28">
        <f>외인!AX85/10000</f>
        <v>7.3606470000000002</v>
      </c>
      <c r="AY85" s="35">
        <f>MACD!AY85-시그널!AY85</f>
        <v>6.6793838501450777E-5</v>
      </c>
      <c r="AZ85" s="28">
        <f>외인!AZ85/10000</f>
        <v>349.56461000000002</v>
      </c>
      <c r="BA85" s="35">
        <f>MACD!BA85-시그널!BA85</f>
        <v>-7.5205321773918359E-4</v>
      </c>
      <c r="BB85" s="28">
        <f>외인!BB85/10000</f>
        <v>11.956669999999999</v>
      </c>
      <c r="BC85" s="35">
        <f>MACD!BC85-시그널!BC85</f>
        <v>8.2180008590981323E-5</v>
      </c>
      <c r="BD85" s="28">
        <f>외인!BD85/10000</f>
        <v>3.4645309999999996</v>
      </c>
      <c r="BE85" s="35">
        <f>MACD!BE85-시그널!BE85</f>
        <v>-5.4324941344712874E-4</v>
      </c>
      <c r="BF85" s="28">
        <f>외인!BF85/10000</f>
        <v>0</v>
      </c>
      <c r="BG85" s="35" t="e">
        <f>MACD!BG85-시그널!BG85</f>
        <v>#DIV/0!</v>
      </c>
      <c r="BH85" s="28">
        <f>외인!BH85/10000</f>
        <v>10.751301</v>
      </c>
      <c r="BI85" s="35">
        <f>MACD!BI85-시그널!BI85</f>
        <v>-5.8759663199229532E-4</v>
      </c>
      <c r="BJ85" s="28">
        <f>외인!BJ85/10000</f>
        <v>13.357548000000001</v>
      </c>
      <c r="BK85" s="35">
        <f>MACD!BK85-시그널!BK85</f>
        <v>-4.2323321513808949E-4</v>
      </c>
      <c r="BL85" s="28">
        <f>외인!BL85/10000</f>
        <v>4.7871220000000001</v>
      </c>
      <c r="BM85" s="35">
        <f>MACD!BM85-시그널!BM85</f>
        <v>-2.4948342945072248E-6</v>
      </c>
      <c r="BN85" s="28">
        <f>외인!BN85/10000</f>
        <v>5.7564720000000005</v>
      </c>
      <c r="BO85" s="35">
        <f>MACD!BO85-시그널!BO85</f>
        <v>-4.8614867856518673E-4</v>
      </c>
      <c r="BP85" s="28">
        <f>외인!BP85/10000</f>
        <v>8.233588000000001</v>
      </c>
      <c r="BQ85" s="35">
        <f>MACD!BQ85-시그널!BQ85</f>
        <v>1.5231311936255511E-4</v>
      </c>
      <c r="BR85" s="28">
        <f>외인!BR85/10000</f>
        <v>34.374357000000003</v>
      </c>
      <c r="BS85" s="35">
        <f>MACD!BS85-시그널!BS85</f>
        <v>-1.176057527822235E-4</v>
      </c>
      <c r="BT85" s="28">
        <f>외인!BT85/10000</f>
        <v>332.43955</v>
      </c>
      <c r="BU85" s="35">
        <f>MACD!BU85-시그널!BU85</f>
        <v>-8.0671848923268431E-4</v>
      </c>
      <c r="BV85" s="28">
        <f>외인!BV85/10000</f>
        <v>48.844751000000002</v>
      </c>
      <c r="BW85" s="35">
        <f>MACD!BW85-시그널!BW85</f>
        <v>-5.1254390651468782E-5</v>
      </c>
      <c r="BX85" s="28">
        <f>외인!BX85/10000</f>
        <v>7.9122350000000008</v>
      </c>
      <c r="BY85" s="35">
        <f>MACD!BY85-시그널!BY85</f>
        <v>2.0729787366729194E-4</v>
      </c>
      <c r="BZ85" s="28">
        <f>외인!BZ85/10000</f>
        <v>32.979061000000002</v>
      </c>
      <c r="CA85" s="35">
        <f>MACD!CA85-시그널!CA85</f>
        <v>1.0016343753757324E-4</v>
      </c>
      <c r="CB85" s="28">
        <f>외인!CB85/10000</f>
        <v>1.251085</v>
      </c>
      <c r="CC85" s="35">
        <f>MACD!CC85-시그널!CC85</f>
        <v>-1.2944735112836486E-4</v>
      </c>
      <c r="CD85" s="28">
        <f>외인!CD85/10000</f>
        <v>2.781552</v>
      </c>
      <c r="CE85" s="35">
        <f>MACD!CE85-시그널!CE85</f>
        <v>3.4905776028371657E-4</v>
      </c>
      <c r="CF85" s="28">
        <f>외인!CF85/10000</f>
        <v>3.1675720000000003</v>
      </c>
      <c r="CG85" s="35">
        <f>MACD!CG85-시그널!CG85</f>
        <v>3.0365900201509823E-5</v>
      </c>
      <c r="CH85" s="28">
        <f>외인!CH85/10000</f>
        <v>7.1855210000000005</v>
      </c>
      <c r="CI85" s="35">
        <f>MACD!CI85-시그널!CI85</f>
        <v>1.0990645794436152E-4</v>
      </c>
      <c r="CJ85" s="28">
        <f>외인!CJ85/10000</f>
        <v>35.310555000000001</v>
      </c>
      <c r="CK85" s="35">
        <f>MACD!CK85-시그널!CK85</f>
        <v>2.7821780415844153E-4</v>
      </c>
      <c r="CL85" s="28">
        <f>외인!CL85/10000</f>
        <v>23.322804000000001</v>
      </c>
      <c r="CM85" s="35">
        <f>MACD!CM85-시그널!CM85</f>
        <v>9.8218171324990612E-6</v>
      </c>
      <c r="CN85" s="28">
        <f>외인!CN85/10000</f>
        <v>12.622899</v>
      </c>
      <c r="CO85" s="35">
        <f>MACD!CO85-시그널!CO85</f>
        <v>-3.5925208879307343E-4</v>
      </c>
      <c r="CP85" s="28">
        <f>외인!CP85/10000</f>
        <v>12.010996</v>
      </c>
      <c r="CQ85" s="35">
        <f>MACD!CQ85-시그널!CQ85</f>
        <v>8.1978201834346023E-5</v>
      </c>
      <c r="CR85" s="28">
        <f>외인!CR85/10000</f>
        <v>17.552754</v>
      </c>
      <c r="CS85" s="35">
        <f>MACD!CS85-시그널!CS85</f>
        <v>2.5138042188208493E-4</v>
      </c>
      <c r="CT85" s="28">
        <f>외인!CT85/10000</f>
        <v>18.650289000000001</v>
      </c>
      <c r="CU85" s="35">
        <f>MACD!CU85-시그널!CU85</f>
        <v>2.8947917230012413E-4</v>
      </c>
      <c r="CV85" s="28">
        <f>외인!CV85/10000</f>
        <v>332.43955</v>
      </c>
      <c r="CW85" s="35">
        <f>MACD!CW85-시그널!CW85</f>
        <v>-8.0671848923268431E-4</v>
      </c>
      <c r="CX85" s="28">
        <f>외인!CX85/10000</f>
        <v>25.719135999999999</v>
      </c>
      <c r="CY85" s="35">
        <f>MACD!CY85-시그널!CY85</f>
        <v>-1.4685587999272457E-4</v>
      </c>
      <c r="CZ85" s="28">
        <f>외인!CZ85/10000</f>
        <v>2.1441849999999998</v>
      </c>
      <c r="DA85" s="35">
        <f>MACD!DA85-시그널!DA85</f>
        <v>9.7157715498016417E-4</v>
      </c>
      <c r="DB85" s="28">
        <f>외인!DB85/10000</f>
        <v>3.4645309999999996</v>
      </c>
      <c r="DC85" s="35">
        <f>MACD!DC85-시그널!DC85</f>
        <v>-5.4324941344712874E-4</v>
      </c>
      <c r="DD85" s="28">
        <f>외인!DD85/10000</f>
        <v>0.88831000000000004</v>
      </c>
      <c r="DE85" s="35">
        <f>MACD!DE85-시그널!DE85</f>
        <v>-2.7821334518674781E-4</v>
      </c>
      <c r="DF85" s="28">
        <f>외인!DF85/10000</f>
        <v>5.9741339999999994</v>
      </c>
      <c r="DG85" s="35">
        <f>MACD!DG85-시그널!DG85</f>
        <v>2.5960869367091274E-4</v>
      </c>
      <c r="DH85" s="28">
        <f>외인!DH85/10000</f>
        <v>1.981946</v>
      </c>
      <c r="DI85" s="35">
        <f>MACD!DI85-시그널!DI85</f>
        <v>4.5966243821858968E-4</v>
      </c>
      <c r="DJ85" s="28">
        <f>외인!DJ85/10000</f>
        <v>69.314417000000006</v>
      </c>
      <c r="DK85" s="35">
        <f>MACD!DK85-시그널!DK85</f>
        <v>-3.4787622180608804E-4</v>
      </c>
      <c r="DL85" s="28">
        <f>외인!DL85/10000</f>
        <v>10.234328999999999</v>
      </c>
      <c r="DM85" s="35">
        <f>MACD!DM85-시그널!DM85</f>
        <v>-4.2583317314174218E-4</v>
      </c>
      <c r="DN85" s="28">
        <f>외인!DN85/10000</f>
        <v>332.43955</v>
      </c>
      <c r="DO85" s="35">
        <f>MACD!DO85-시그널!DO85</f>
        <v>-8.0671848923268431E-4</v>
      </c>
      <c r="DP85" s="28">
        <f>외인!DP85/10000</f>
        <v>7.8651740000000006</v>
      </c>
      <c r="DQ85" s="35">
        <f>MACD!DQ85-시그널!DQ85</f>
        <v>4.8020578049255474E-4</v>
      </c>
      <c r="DR85" s="28">
        <f>외인!DR85/10000</f>
        <v>4.6531609999999999</v>
      </c>
      <c r="DS85" s="35">
        <f>MACD!DS85-시그널!DS85</f>
        <v>9.532762234754316E-5</v>
      </c>
      <c r="DT85" s="28">
        <f>외인!DT85/10000</f>
        <v>13.988723</v>
      </c>
      <c r="DU85" s="35">
        <f>MACD!DU85-시그널!DU85</f>
        <v>4.1177550103776983E-4</v>
      </c>
      <c r="DV85" s="28">
        <f>외인!DV85/10000</f>
        <v>3.5370470000000003</v>
      </c>
      <c r="DW85" s="35">
        <f>MACD!DW85-시그널!DW85</f>
        <v>-3.5356225798376502E-4</v>
      </c>
      <c r="DX85" s="28">
        <f>외인!DX85/10000</f>
        <v>13.691366</v>
      </c>
      <c r="DY85" s="35">
        <f>MACD!DY85-시그널!DY85</f>
        <v>7.6606550408610607E-5</v>
      </c>
      <c r="DZ85" s="28">
        <f>외인!DZ85/10000</f>
        <v>0.81047899999999995</v>
      </c>
      <c r="EA85" s="35">
        <f>MACD!EA85-시그널!EA85</f>
        <v>3.8231154708677278E-4</v>
      </c>
      <c r="EB85" s="28">
        <f>외인!EB85/10000</f>
        <v>1.180625</v>
      </c>
      <c r="EC85" s="35">
        <f>MACD!EC85-시그널!EC85</f>
        <v>-1.7337054708369719E-4</v>
      </c>
      <c r="ED85" s="28">
        <f>외인!ED85/10000</f>
        <v>1.0954660000000001</v>
      </c>
      <c r="EE85" s="35">
        <f>MACD!EE85-시그널!EE85</f>
        <v>4.4687559687226104E-6</v>
      </c>
      <c r="EF85" s="28">
        <f>외인!EF85/10000</f>
        <v>22.499229</v>
      </c>
      <c r="EG85" s="35">
        <f>MACD!EG85-시그널!EG85</f>
        <v>2.5251272639822671E-4</v>
      </c>
      <c r="EH85" s="28">
        <f>외인!EH85/10000</f>
        <v>30.070974</v>
      </c>
      <c r="EI85" s="35">
        <f>MACD!EI85-시그널!EI85</f>
        <v>-8.0845915067425577E-5</v>
      </c>
      <c r="EJ85" s="28">
        <f>외인!EJ85/10000</f>
        <v>10.647469000000001</v>
      </c>
      <c r="EK85" s="35">
        <f>MACD!EK85-시그널!EK85</f>
        <v>1.5753465693020313E-4</v>
      </c>
      <c r="EL85" s="28">
        <f>외인!EL85/10000</f>
        <v>3.0262090000000001</v>
      </c>
      <c r="EM85" s="35">
        <f>MACD!EM85-시그널!EM85</f>
        <v>3.319956248646731E-4</v>
      </c>
      <c r="EN85" s="28">
        <f>외인!EN85/10000</f>
        <v>4.6531609999999999</v>
      </c>
      <c r="EO85" s="35">
        <f>MACD!EO85-시그널!EO85</f>
        <v>9.532762234754316E-5</v>
      </c>
      <c r="EP85" s="28">
        <f>외인!EP85/10000</f>
        <v>16.306179999999998</v>
      </c>
      <c r="EQ85" s="35">
        <f>MACD!EQ85-시그널!EQ85</f>
        <v>-3.5735408272137624E-5</v>
      </c>
      <c r="ER85" s="28">
        <f>외인!ER85/10000</f>
        <v>1.2842549999999999</v>
      </c>
      <c r="ES85" s="35">
        <f>MACD!ES85-시그널!ES85</f>
        <v>5.0388359607355846E-4</v>
      </c>
      <c r="ET85" s="28">
        <f>외인!ET85/10000</f>
        <v>19.012360999999999</v>
      </c>
      <c r="EU85" s="35">
        <f>MACD!EU85-시그널!EU85</f>
        <v>8.1922571411281579E-5</v>
      </c>
      <c r="EV85" s="28">
        <f>외인!EV85/10000</f>
        <v>4.6013679999999999</v>
      </c>
      <c r="EW85" s="35">
        <f>MACD!EW85-시그널!EW85</f>
        <v>2.4361573736447382E-4</v>
      </c>
      <c r="EX85" s="28">
        <f>외인!EX85/10000</f>
        <v>7.4096279999999997</v>
      </c>
      <c r="EY85" s="35">
        <f>MACD!EY85-시그널!EY85</f>
        <v>-2.6555484620189484E-5</v>
      </c>
    </row>
    <row r="86" spans="1:155">
      <c r="A86" s="27">
        <f>외인!A86</f>
        <v>46157</v>
      </c>
      <c r="B86" s="28">
        <f>외인!B86/10000</f>
        <v>595.334338</v>
      </c>
      <c r="C86" s="35">
        <f>MACD!C86-시그널!C86</f>
        <v>-4.6799278738768302E-4</v>
      </c>
      <c r="D86" s="28">
        <f>외인!D86/10000</f>
        <v>62.994323999999999</v>
      </c>
      <c r="E86" s="35">
        <f>MACD!E86-시그널!E86</f>
        <v>1.6502513854189981E-4</v>
      </c>
      <c r="F86" s="28">
        <f>외인!F86/10000</f>
        <v>248.01163099999999</v>
      </c>
      <c r="G86" s="35">
        <f>MACD!G86-시그널!G86</f>
        <v>-5.2921457799045874E-4</v>
      </c>
      <c r="H86" s="28">
        <f>외인!H86/10000</f>
        <v>32.399931000000002</v>
      </c>
      <c r="I86" s="35">
        <f>MACD!I86-시그널!I86</f>
        <v>-4.8477218491529381E-4</v>
      </c>
      <c r="J86" s="28">
        <f>외인!J86/10000</f>
        <v>4.3220700000000001</v>
      </c>
      <c r="K86" s="35">
        <f>MACD!K86-시그널!K86</f>
        <v>2.1667210096895987E-4</v>
      </c>
      <c r="L86" s="28">
        <f>외인!L86/10000</f>
        <v>30.004467999999999</v>
      </c>
      <c r="M86" s="35">
        <f>MACD!M86-시그널!M86</f>
        <v>-5.2405998231860635E-4</v>
      </c>
      <c r="N86" s="28">
        <f>외인!N86/10000</f>
        <v>30.202825000000001</v>
      </c>
      <c r="O86" s="35">
        <f>MACD!O86-시그널!O86</f>
        <v>-1.6775720395628647E-4</v>
      </c>
      <c r="P86" s="28">
        <f>외인!P86/10000</f>
        <v>18.110114000000003</v>
      </c>
      <c r="Q86" s="35">
        <f>MACD!Q86-시그널!Q86</f>
        <v>4.20990325228229E-4</v>
      </c>
      <c r="R86" s="28">
        <f>외인!R86/10000</f>
        <v>13.463069000000001</v>
      </c>
      <c r="S86" s="35">
        <f>MACD!S86-시그널!S86</f>
        <v>4.0489067330819932E-4</v>
      </c>
      <c r="T86" s="28">
        <f>외인!T86/10000</f>
        <v>0.90008700000000008</v>
      </c>
      <c r="U86" s="35">
        <f>MACD!U86-시그널!U86</f>
        <v>-1.5973591929627061E-4</v>
      </c>
      <c r="V86" s="28">
        <f>외인!V86/10000</f>
        <v>12.5928</v>
      </c>
      <c r="W86" s="35">
        <f>MACD!W86-시그널!W86</f>
        <v>1.230712851070765E-4</v>
      </c>
      <c r="X86" s="28">
        <f>외인!X86/10000</f>
        <v>300.927121</v>
      </c>
      <c r="Y86" s="35">
        <f>MACD!Y86-시그널!Y86</f>
        <v>-9.0384588460648639E-4</v>
      </c>
      <c r="Z86" s="28">
        <f>외인!Z86/10000</f>
        <v>4.6272379999999993</v>
      </c>
      <c r="AA86" s="35">
        <f>MACD!AA86-시그널!AA86</f>
        <v>2.9635589562749306E-4</v>
      </c>
      <c r="AB86" s="28">
        <f>외인!AB86/10000</f>
        <v>19.953472000000001</v>
      </c>
      <c r="AC86" s="35">
        <f>MACD!AC86-시그널!AC86</f>
        <v>3.3755401063359774E-5</v>
      </c>
      <c r="AD86" s="28">
        <f>외인!AD86/10000</f>
        <v>2.037874</v>
      </c>
      <c r="AE86" s="35">
        <f>MACD!AE86-시그널!AE86</f>
        <v>3.1867215852678544E-4</v>
      </c>
      <c r="AF86" s="28">
        <f>외인!AF86/10000</f>
        <v>2.4166729999999998</v>
      </c>
      <c r="AG86" s="35">
        <f>MACD!AG86-시그널!AG86</f>
        <v>3.7964429862111649E-6</v>
      </c>
      <c r="AH86" s="28">
        <f>외인!AH86/10000</f>
        <v>20.955014000000002</v>
      </c>
      <c r="AI86" s="35">
        <f>MACD!AI86-시그널!AI86</f>
        <v>-3.5621803273111935E-4</v>
      </c>
      <c r="AJ86" s="28">
        <f>외인!AJ86/10000</f>
        <v>10.369238000000001</v>
      </c>
      <c r="AK86" s="35">
        <f>MACD!AK86-시그널!AK86</f>
        <v>3.8881704809117618E-4</v>
      </c>
      <c r="AL86" s="28">
        <f>외인!AL86/10000</f>
        <v>10.958102999999999</v>
      </c>
      <c r="AM86" s="35">
        <f>MACD!AM86-시그널!AM86</f>
        <v>-4.3247415490453469E-4</v>
      </c>
      <c r="AN86" s="28">
        <f>외인!AN86/10000</f>
        <v>21.137426999999999</v>
      </c>
      <c r="AO86" s="35">
        <f>MACD!AO86-시그널!AO86</f>
        <v>-3.0306553553623421E-5</v>
      </c>
      <c r="AP86" s="28">
        <f>외인!AP86/10000</f>
        <v>17.571480999999999</v>
      </c>
      <c r="AQ86" s="35">
        <f>MACD!AQ86-시그널!AQ86</f>
        <v>6.9287549328718705E-5</v>
      </c>
      <c r="AR86" s="28">
        <f>외인!AR86/10000</f>
        <v>2.4852620000000001</v>
      </c>
      <c r="AS86" s="35">
        <f>MACD!AS86-시그널!AS86</f>
        <v>-8.8988583258962933E-5</v>
      </c>
      <c r="AT86" s="28">
        <f>외인!AT86/10000</f>
        <v>10.463236999999999</v>
      </c>
      <c r="AU86" s="35">
        <f>MACD!AU86-시그널!AU86</f>
        <v>-9.8956686187245621E-5</v>
      </c>
      <c r="AV86" s="28">
        <f>외인!AV86/10000</f>
        <v>4.9582949999999997</v>
      </c>
      <c r="AW86" s="35">
        <f>MACD!AW86-시그널!AW86</f>
        <v>3.0777625568905885E-4</v>
      </c>
      <c r="AX86" s="28">
        <f>외인!AX86/10000</f>
        <v>6.7968100000000007</v>
      </c>
      <c r="AY86" s="35">
        <f>MACD!AY86-시그널!AY86</f>
        <v>2.897187262918292E-5</v>
      </c>
      <c r="AZ86" s="28">
        <f>외인!AZ86/10000</f>
        <v>322.080941</v>
      </c>
      <c r="BA86" s="35">
        <f>MACD!BA86-시그널!BA86</f>
        <v>-8.189577228922615E-4</v>
      </c>
      <c r="BB86" s="28">
        <f>외인!BB86/10000</f>
        <v>11.570503</v>
      </c>
      <c r="BC86" s="35">
        <f>MACD!BC86-시그널!BC86</f>
        <v>1.2829817387176659E-4</v>
      </c>
      <c r="BD86" s="28">
        <f>외인!BD86/10000</f>
        <v>3.369729</v>
      </c>
      <c r="BE86" s="35">
        <f>MACD!BE86-시그널!BE86</f>
        <v>-5.3494081903266723E-4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10.163319</v>
      </c>
      <c r="BI86" s="35">
        <f>MACD!BI86-시그널!BI86</f>
        <v>-5.4799336480651538E-4</v>
      </c>
      <c r="BJ86" s="28">
        <f>외인!BJ86/10000</f>
        <v>12.499979</v>
      </c>
      <c r="BK86" s="35">
        <f>MACD!BK86-시그널!BK86</f>
        <v>-4.7307006809997154E-4</v>
      </c>
      <c r="BL86" s="28">
        <f>외인!BL86/10000</f>
        <v>4.5493389999999998</v>
      </c>
      <c r="BM86" s="35">
        <f>MACD!BM86-시그널!BM86</f>
        <v>1.0920842147606728E-4</v>
      </c>
      <c r="BN86" s="28">
        <f>외인!BN86/10000</f>
        <v>5.5916589999999999</v>
      </c>
      <c r="BO86" s="35">
        <f>MACD!BO86-시그널!BO86</f>
        <v>-3.3311523819486361E-4</v>
      </c>
      <c r="BP86" s="28">
        <f>외인!BP86/10000</f>
        <v>7.6613690000000005</v>
      </c>
      <c r="BQ86" s="35">
        <f>MACD!BQ86-시그널!BQ86</f>
        <v>1.2798433937353685E-4</v>
      </c>
      <c r="BR86" s="28">
        <f>외인!BR86/10000</f>
        <v>32.407598999999998</v>
      </c>
      <c r="BS86" s="35">
        <f>MACD!BS86-시그널!BS86</f>
        <v>-1.3603432898337813E-4</v>
      </c>
      <c r="BT86" s="28">
        <f>외인!BT86/10000</f>
        <v>305.16638900000004</v>
      </c>
      <c r="BU86" s="35">
        <f>MACD!BU86-시그널!BU86</f>
        <v>-8.816686933906027E-4</v>
      </c>
      <c r="BV86" s="28">
        <f>외인!BV86/10000</f>
        <v>45.946746000000005</v>
      </c>
      <c r="BW86" s="35">
        <f>MACD!BW86-시그널!BW86</f>
        <v>5.0443239701468965E-5</v>
      </c>
      <c r="BX86" s="28">
        <f>외인!BX86/10000</f>
        <v>7.6213380000000006</v>
      </c>
      <c r="BY86" s="35">
        <f>MACD!BY86-시그널!BY86</f>
        <v>8.2676108478566725E-5</v>
      </c>
      <c r="BZ86" s="28">
        <f>외인!BZ86/10000</f>
        <v>32.095528999999999</v>
      </c>
      <c r="CA86" s="35">
        <f>MACD!CA86-시그널!CA86</f>
        <v>-1.6664965057883294E-4</v>
      </c>
      <c r="CB86" s="28">
        <f>외인!CB86/10000</f>
        <v>1.224245</v>
      </c>
      <c r="CC86" s="35">
        <f>MACD!CC86-시그널!CC86</f>
        <v>8.0300079129696882E-5</v>
      </c>
      <c r="CD86" s="28">
        <f>외인!CD86/10000</f>
        <v>2.7624020000000002</v>
      </c>
      <c r="CE86" s="35">
        <f>MACD!CE86-시그널!CE86</f>
        <v>6.9263908205893278E-4</v>
      </c>
      <c r="CF86" s="28">
        <f>외인!CF86/10000</f>
        <v>3.0586759999999997</v>
      </c>
      <c r="CG86" s="35">
        <f>MACD!CG86-시그널!CG86</f>
        <v>4.1349819615999622E-6</v>
      </c>
      <c r="CH86" s="28">
        <f>외인!CH86/10000</f>
        <v>6.8659059999999998</v>
      </c>
      <c r="CI86" s="35">
        <f>MACD!CI86-시그널!CI86</f>
        <v>2.0986051352542891E-4</v>
      </c>
      <c r="CJ86" s="28">
        <f>외인!CJ86/10000</f>
        <v>34.244799</v>
      </c>
      <c r="CK86" s="35">
        <f>MACD!CK86-시그널!CK86</f>
        <v>3.3728282440838623E-4</v>
      </c>
      <c r="CL86" s="28">
        <f>외인!CL86/10000</f>
        <v>22.786859</v>
      </c>
      <c r="CM86" s="35">
        <f>MACD!CM86-시그널!CM86</f>
        <v>1.4735121031640697E-5</v>
      </c>
      <c r="CN86" s="28">
        <f>외인!CN86/10000</f>
        <v>12.130215</v>
      </c>
      <c r="CO86" s="35">
        <f>MACD!CO86-시그널!CO86</f>
        <v>-3.8029570617264814E-4</v>
      </c>
      <c r="CP86" s="28">
        <f>외인!CP86/10000</f>
        <v>11.623375999999999</v>
      </c>
      <c r="CQ86" s="35">
        <f>MACD!CQ86-시그널!CQ86</f>
        <v>1.2755255641721424E-4</v>
      </c>
      <c r="CR86" s="28">
        <f>외인!CR86/10000</f>
        <v>16.890845000000002</v>
      </c>
      <c r="CS86" s="35">
        <f>MACD!CS86-시그널!CS86</f>
        <v>2.8134706935859709E-4</v>
      </c>
      <c r="CT86" s="28">
        <f>외인!CT86/10000</f>
        <v>17.982548000000001</v>
      </c>
      <c r="CU86" s="35">
        <f>MACD!CU86-시그널!CU86</f>
        <v>2.7832064651122219E-4</v>
      </c>
      <c r="CV86" s="28">
        <f>외인!CV86/10000</f>
        <v>305.16638900000004</v>
      </c>
      <c r="CW86" s="35">
        <f>MACD!CW86-시그널!CW86</f>
        <v>-8.816686933906027E-4</v>
      </c>
      <c r="CX86" s="28">
        <f>외인!CX86/10000</f>
        <v>24.851578</v>
      </c>
      <c r="CY86" s="35">
        <f>MACD!CY86-시그널!CY86</f>
        <v>-2.3600141961347256E-4</v>
      </c>
      <c r="CZ86" s="28">
        <f>외인!CZ86/10000</f>
        <v>2.003247</v>
      </c>
      <c r="DA86" s="35">
        <f>MACD!DA86-시그널!DA86</f>
        <v>1.2699450687928002E-3</v>
      </c>
      <c r="DB86" s="28">
        <f>외인!DB86/10000</f>
        <v>3.369729</v>
      </c>
      <c r="DC86" s="35">
        <f>MACD!DC86-시그널!DC86</f>
        <v>-5.3494081903266723E-4</v>
      </c>
      <c r="DD86" s="28">
        <f>외인!DD86/10000</f>
        <v>0.90008700000000008</v>
      </c>
      <c r="DE86" s="35">
        <f>MACD!DE86-시그널!DE86</f>
        <v>-1.5973591929627061E-4</v>
      </c>
      <c r="DF86" s="28">
        <f>외인!DF86/10000</f>
        <v>5.7217410000000006</v>
      </c>
      <c r="DG86" s="35">
        <f>MACD!DG86-시그널!DG86</f>
        <v>9.350678477550834E-5</v>
      </c>
      <c r="DH86" s="28">
        <f>외인!DH86/10000</f>
        <v>1.9678639999999998</v>
      </c>
      <c r="DI86" s="35">
        <f>MACD!DI86-시그널!DI86</f>
        <v>8.8117022619752395E-4</v>
      </c>
      <c r="DJ86" s="28">
        <f>외인!DJ86/10000</f>
        <v>65.474694</v>
      </c>
      <c r="DK86" s="35">
        <f>MACD!DK86-시그널!DK86</f>
        <v>-3.5039927561762545E-4</v>
      </c>
      <c r="DL86" s="28">
        <f>외인!DL86/10000</f>
        <v>9.830013000000001</v>
      </c>
      <c r="DM86" s="35">
        <f>MACD!DM86-시그널!DM86</f>
        <v>-4.5356821274232853E-4</v>
      </c>
      <c r="DN86" s="28">
        <f>외인!DN86/10000</f>
        <v>305.16638900000004</v>
      </c>
      <c r="DO86" s="35">
        <f>MACD!DO86-시그널!DO86</f>
        <v>-8.816686933906027E-4</v>
      </c>
      <c r="DP86" s="28">
        <f>외인!DP86/10000</f>
        <v>7.5932070000000005</v>
      </c>
      <c r="DQ86" s="35">
        <f>MACD!DQ86-시그널!DQ86</f>
        <v>5.3248487177871211E-4</v>
      </c>
      <c r="DR86" s="28">
        <f>외인!DR86/10000</f>
        <v>4.4180589999999995</v>
      </c>
      <c r="DS86" s="35">
        <f>MACD!DS86-시그널!DS86</f>
        <v>2.4504950313279455E-4</v>
      </c>
      <c r="DT86" s="28">
        <f>외인!DT86/10000</f>
        <v>13.463069000000001</v>
      </c>
      <c r="DU86" s="35">
        <f>MACD!DU86-시그널!DU86</f>
        <v>4.0489067330819932E-4</v>
      </c>
      <c r="DV86" s="28">
        <f>외인!DV86/10000</f>
        <v>3.4004919999999998</v>
      </c>
      <c r="DW86" s="35">
        <f>MACD!DW86-시그널!DW86</f>
        <v>-1.7959476212569203E-4</v>
      </c>
      <c r="DX86" s="28">
        <f>외인!DX86/10000</f>
        <v>12.5928</v>
      </c>
      <c r="DY86" s="35">
        <f>MACD!DY86-시그널!DY86</f>
        <v>1.230712851070765E-4</v>
      </c>
      <c r="DZ86" s="28">
        <f>외인!DZ86/10000</f>
        <v>0.79330100000000003</v>
      </c>
      <c r="EA86" s="35">
        <f>MACD!EA86-시그널!EA86</f>
        <v>4.9571270222009873E-4</v>
      </c>
      <c r="EB86" s="28">
        <f>외인!EB86/10000</f>
        <v>1.1730929999999999</v>
      </c>
      <c r="EC86" s="35">
        <f>MACD!EC86-시그널!EC86</f>
        <v>1.8242111325888328E-4</v>
      </c>
      <c r="ED86" s="28">
        <f>외인!ED86/10000</f>
        <v>1.0537860000000001</v>
      </c>
      <c r="EE86" s="35">
        <f>MACD!EE86-시그널!EE86</f>
        <v>-1.1254903279410281E-4</v>
      </c>
      <c r="EF86" s="28">
        <f>외인!EF86/10000</f>
        <v>21.866403999999999</v>
      </c>
      <c r="EG86" s="35">
        <f>MACD!EG86-시그널!EG86</f>
        <v>3.097980070787721E-4</v>
      </c>
      <c r="EH86" s="28">
        <f>외인!EH86/10000</f>
        <v>28.307476000000001</v>
      </c>
      <c r="EI86" s="35">
        <f>MACD!EI86-시그널!EI86</f>
        <v>-6.5152229617207696E-6</v>
      </c>
      <c r="EJ86" s="28">
        <f>외인!EJ86/10000</f>
        <v>10.099214999999999</v>
      </c>
      <c r="EK86" s="35">
        <f>MACD!EK86-시그널!EK86</f>
        <v>2.3951265207940034E-4</v>
      </c>
      <c r="EL86" s="28">
        <f>외인!EL86/10000</f>
        <v>3.0062389999999999</v>
      </c>
      <c r="EM86" s="35">
        <f>MACD!EM86-시그널!EM86</f>
        <v>6.4904653156447974E-4</v>
      </c>
      <c r="EN86" s="28">
        <f>외인!EN86/10000</f>
        <v>4.4180589999999995</v>
      </c>
      <c r="EO86" s="35">
        <f>MACD!EO86-시그널!EO86</f>
        <v>2.4504950313279455E-4</v>
      </c>
      <c r="EP86" s="28">
        <f>외인!EP86/10000</f>
        <v>15.226044</v>
      </c>
      <c r="EQ86" s="35">
        <f>MACD!EQ86-시그널!EQ86</f>
        <v>1.1975837664169404E-4</v>
      </c>
      <c r="ER86" s="28">
        <f>외인!ER86/10000</f>
        <v>1.230002</v>
      </c>
      <c r="ES86" s="35">
        <f>MACD!ES86-시그널!ES86</f>
        <v>5.8443588164164761E-4</v>
      </c>
      <c r="ET86" s="28">
        <f>외인!ET86/10000</f>
        <v>17.571480999999999</v>
      </c>
      <c r="EU86" s="35">
        <f>MACD!EU86-시그널!EU86</f>
        <v>6.9287549328718705E-5</v>
      </c>
      <c r="EV86" s="28">
        <f>외인!EV86/10000</f>
        <v>4.6272379999999993</v>
      </c>
      <c r="EW86" s="35">
        <f>MACD!EW86-시그널!EW86</f>
        <v>2.9635589562749306E-4</v>
      </c>
      <c r="EX86" s="28">
        <f>외인!EX86/10000</f>
        <v>6.9961369999999992</v>
      </c>
      <c r="EY86" s="35">
        <f>MACD!EY86-시그널!EY86</f>
        <v>1.4063143796170139E-5</v>
      </c>
    </row>
    <row r="87" spans="1:155">
      <c r="A87" s="27">
        <f>외인!A87</f>
        <v>46160</v>
      </c>
      <c r="B87" s="28">
        <f>외인!B87/10000</f>
        <v>597.16063899999995</v>
      </c>
      <c r="C87" s="35">
        <f>MACD!C87-시그널!C87</f>
        <v>-4.475250242727914E-4</v>
      </c>
      <c r="D87" s="28">
        <f>외인!D87/10000</f>
        <v>61.943803000000003</v>
      </c>
      <c r="E87" s="35">
        <f>MACD!E87-시그널!E87</f>
        <v>1.3347715089929481E-4</v>
      </c>
      <c r="F87" s="28">
        <f>외인!F87/10000</f>
        <v>251.76472100000001</v>
      </c>
      <c r="G87" s="35">
        <f>MACD!G87-시그널!G87</f>
        <v>-4.9744020817516638E-4</v>
      </c>
      <c r="H87" s="28">
        <f>외인!H87/10000</f>
        <v>32.066681000000003</v>
      </c>
      <c r="I87" s="35">
        <f>MACD!I87-시그널!I87</f>
        <v>-4.3773661061978671E-4</v>
      </c>
      <c r="J87" s="28">
        <f>외인!J87/10000</f>
        <v>4.2395269999999998</v>
      </c>
      <c r="K87" s="35">
        <f>MACD!K87-시그널!K87</f>
        <v>2.6539746282232019E-4</v>
      </c>
      <c r="L87" s="28">
        <f>외인!L87/10000</f>
        <v>29.687589000000003</v>
      </c>
      <c r="M87" s="35">
        <f>MACD!M87-시그널!M87</f>
        <v>-4.7922301739167634E-4</v>
      </c>
      <c r="N87" s="28">
        <f>외인!N87/10000</f>
        <v>28.5944</v>
      </c>
      <c r="O87" s="35">
        <f>MACD!O87-시그널!O87</f>
        <v>-4.5473110078081457E-4</v>
      </c>
      <c r="P87" s="28">
        <f>외인!P87/10000</f>
        <v>17.500232999999998</v>
      </c>
      <c r="Q87" s="35">
        <f>MACD!Q87-시그널!Q87</f>
        <v>4.7065502765717229E-4</v>
      </c>
      <c r="R87" s="28">
        <f>외인!R87/10000</f>
        <v>12.995967</v>
      </c>
      <c r="S87" s="35">
        <f>MACD!S87-시그널!S87</f>
        <v>3.5187357765206659E-4</v>
      </c>
      <c r="T87" s="28">
        <f>외인!T87/10000</f>
        <v>0.8514520000000001</v>
      </c>
      <c r="U87" s="35">
        <f>MACD!U87-시그널!U87</f>
        <v>-1.0196008954695178E-4</v>
      </c>
      <c r="V87" s="28">
        <f>외인!V87/10000</f>
        <v>12.810410000000001</v>
      </c>
      <c r="W87" s="35">
        <f>MACD!W87-시그널!W87</f>
        <v>1.5958764733639888E-4</v>
      </c>
      <c r="X87" s="28">
        <f>외인!X87/10000</f>
        <v>308.31964599999998</v>
      </c>
      <c r="Y87" s="35">
        <f>MACD!Y87-시그널!Y87</f>
        <v>-8.6664516852708105E-4</v>
      </c>
      <c r="Z87" s="28">
        <f>외인!Z87/10000</f>
        <v>4.6773499999999997</v>
      </c>
      <c r="AA87" s="35">
        <f>MACD!AA87-시그널!AA87</f>
        <v>3.9764367222659458E-4</v>
      </c>
      <c r="AB87" s="28">
        <f>외인!AB87/10000</f>
        <v>19.557904000000001</v>
      </c>
      <c r="AC87" s="35">
        <f>MACD!AC87-시그널!AC87</f>
        <v>4.699103657753367E-5</v>
      </c>
      <c r="AD87" s="28">
        <f>외인!AD87/10000</f>
        <v>1.9653080000000003</v>
      </c>
      <c r="AE87" s="35">
        <f>MACD!AE87-시그널!AE87</f>
        <v>2.9685194810004432E-4</v>
      </c>
      <c r="AF87" s="28">
        <f>외인!AF87/10000</f>
        <v>2.4160060000000003</v>
      </c>
      <c r="AG87" s="35">
        <f>MACD!AG87-시그널!AG87</f>
        <v>4.8768717039439114E-5</v>
      </c>
      <c r="AH87" s="28">
        <f>외인!AH87/10000</f>
        <v>20.555036999999999</v>
      </c>
      <c r="AI87" s="35">
        <f>MACD!AI87-시그널!AI87</f>
        <v>-3.7989251352361285E-4</v>
      </c>
      <c r="AJ87" s="28">
        <f>외인!AJ87/10000</f>
        <v>10.096610999999999</v>
      </c>
      <c r="AK87" s="35">
        <f>MACD!AK87-시그널!AK87</f>
        <v>4.98588761677717E-4</v>
      </c>
      <c r="AL87" s="28">
        <f>외인!AL87/10000</f>
        <v>10.304077000000001</v>
      </c>
      <c r="AM87" s="35">
        <f>MACD!AM87-시그널!AM87</f>
        <v>-5.914329774746555E-4</v>
      </c>
      <c r="AN87" s="28">
        <f>외인!AN87/10000</f>
        <v>20.159725000000002</v>
      </c>
      <c r="AO87" s="35">
        <f>MACD!AO87-시그널!AO87</f>
        <v>-3.4954712705539872E-4</v>
      </c>
      <c r="AP87" s="28">
        <f>외인!AP87/10000</f>
        <v>17.573259</v>
      </c>
      <c r="AQ87" s="35">
        <f>MACD!AQ87-시그널!AQ87</f>
        <v>1.15006595945717E-4</v>
      </c>
      <c r="AR87" s="28">
        <f>외인!AR87/10000</f>
        <v>2.4193899999999999</v>
      </c>
      <c r="AS87" s="35">
        <f>MACD!AS87-시그널!AS87</f>
        <v>1.712755544020273E-5</v>
      </c>
      <c r="AT87" s="28">
        <f>외인!AT87/10000</f>
        <v>9.8381129999999999</v>
      </c>
      <c r="AU87" s="35">
        <f>MACD!AU87-시그널!AU87</f>
        <v>-3.6979005395135493E-4</v>
      </c>
      <c r="AV87" s="28">
        <f>외인!AV87/10000</f>
        <v>4.7984039999999997</v>
      </c>
      <c r="AW87" s="35">
        <f>MACD!AW87-시그널!AW87</f>
        <v>4.2097248344251023E-4</v>
      </c>
      <c r="AX87" s="28">
        <f>외인!AX87/10000</f>
        <v>6.6243240000000005</v>
      </c>
      <c r="AY87" s="35">
        <f>MACD!AY87-시그널!AY87</f>
        <v>1.0813899556986301E-4</v>
      </c>
      <c r="AZ87" s="28">
        <f>외인!AZ87/10000</f>
        <v>329.41326099999998</v>
      </c>
      <c r="BA87" s="35">
        <f>MACD!BA87-시그널!BA87</f>
        <v>-7.8199000109476576E-4</v>
      </c>
      <c r="BB87" s="28">
        <f>외인!BB87/10000</f>
        <v>11.712949</v>
      </c>
      <c r="BC87" s="35">
        <f>MACD!BC87-시그널!BC87</f>
        <v>1.8995818640316851E-4</v>
      </c>
      <c r="BD87" s="28">
        <f>외인!BD87/10000</f>
        <v>3.2842500000000001</v>
      </c>
      <c r="BE87" s="35">
        <f>MACD!BE87-시그널!BE87</f>
        <v>-5.0745703737437465E-4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10.360975</v>
      </c>
      <c r="BI87" s="35">
        <f>MACD!BI87-시그널!BI87</f>
        <v>-3.6514764001635742E-4</v>
      </c>
      <c r="BJ87" s="28">
        <f>외인!BJ87/10000</f>
        <v>12.404446999999999</v>
      </c>
      <c r="BK87" s="35">
        <f>MACD!BK87-시그널!BK87</f>
        <v>-4.0687237389170928E-4</v>
      </c>
      <c r="BL87" s="28">
        <f>외인!BL87/10000</f>
        <v>4.5433959999999995</v>
      </c>
      <c r="BM87" s="35">
        <f>MACD!BM87-시그널!BM87</f>
        <v>1.7590371038695736E-4</v>
      </c>
      <c r="BN87" s="28">
        <f>외인!BN87/10000</f>
        <v>5.5054559999999997</v>
      </c>
      <c r="BO87" s="35">
        <f>MACD!BO87-시그널!BO87</f>
        <v>-2.4893779279162441E-4</v>
      </c>
      <c r="BP87" s="28">
        <f>외인!BP87/10000</f>
        <v>7.4975360000000002</v>
      </c>
      <c r="BQ87" s="35">
        <f>MACD!BQ87-시그널!BQ87</f>
        <v>1.8576514063643255E-4</v>
      </c>
      <c r="BR87" s="28">
        <f>외인!BR87/10000</f>
        <v>32.135486</v>
      </c>
      <c r="BS87" s="35">
        <f>MACD!BS87-시그널!BS87</f>
        <v>-1.5394880200744591E-4</v>
      </c>
      <c r="BT87" s="28">
        <f>외인!BT87/10000</f>
        <v>312.53707900000001</v>
      </c>
      <c r="BU87" s="35">
        <f>MACD!BU87-시그널!BU87</f>
        <v>-8.423531800936145E-4</v>
      </c>
      <c r="BV87" s="28">
        <f>외인!BV87/10000</f>
        <v>45.571007999999999</v>
      </c>
      <c r="BW87" s="35">
        <f>MACD!BW87-시그널!BW87</f>
        <v>8.8696907808529554E-5</v>
      </c>
      <c r="BX87" s="28">
        <f>외인!BX87/10000</f>
        <v>7.4281420000000002</v>
      </c>
      <c r="BY87" s="35">
        <f>MACD!BY87-시그널!BY87</f>
        <v>4.9783069609834031E-5</v>
      </c>
      <c r="BZ87" s="28">
        <f>외인!BZ87/10000</f>
        <v>30.463801</v>
      </c>
      <c r="CA87" s="35">
        <f>MACD!CA87-시그널!CA87</f>
        <v>-4.3110973667198887E-4</v>
      </c>
      <c r="CB87" s="28">
        <f>외인!CB87/10000</f>
        <v>1.1806709999999998</v>
      </c>
      <c r="CC87" s="35">
        <f>MACD!CC87-시그널!CC87</f>
        <v>2.8484343293784769E-4</v>
      </c>
      <c r="CD87" s="28">
        <f>외인!CD87/10000</f>
        <v>2.6743619999999999</v>
      </c>
      <c r="CE87" s="35">
        <f>MACD!CE87-시그널!CE87</f>
        <v>9.5912323352133669E-4</v>
      </c>
      <c r="CF87" s="28">
        <f>외인!CF87/10000</f>
        <v>2.9288080000000001</v>
      </c>
      <c r="CG87" s="35">
        <f>MACD!CG87-시그널!CG87</f>
        <v>5.8939116427673857E-6</v>
      </c>
      <c r="CH87" s="28">
        <f>외인!CH87/10000</f>
        <v>6.6890830000000001</v>
      </c>
      <c r="CI87" s="35">
        <f>MACD!CI87-시그널!CI87</f>
        <v>2.8549829105175515E-4</v>
      </c>
      <c r="CJ87" s="28">
        <f>외인!CJ87/10000</f>
        <v>32.849631000000002</v>
      </c>
      <c r="CK87" s="35">
        <f>MACD!CK87-시그널!CK87</f>
        <v>3.5549208103666805E-4</v>
      </c>
      <c r="CL87" s="28">
        <f>외인!CL87/10000</f>
        <v>22.437267000000002</v>
      </c>
      <c r="CM87" s="35">
        <f>MACD!CM87-시그널!CM87</f>
        <v>3.8995396111237373E-5</v>
      </c>
      <c r="CN87" s="28">
        <f>외인!CN87/10000</f>
        <v>11.993848</v>
      </c>
      <c r="CO87" s="35">
        <f>MACD!CO87-시그널!CO87</f>
        <v>-3.5692200166581177E-4</v>
      </c>
      <c r="CP87" s="28">
        <f>외인!CP87/10000</f>
        <v>11.768264</v>
      </c>
      <c r="CQ87" s="35">
        <f>MACD!CQ87-시그널!CQ87</f>
        <v>1.8910784001977774E-4</v>
      </c>
      <c r="CR87" s="28">
        <f>외인!CR87/10000</f>
        <v>16.344580000000001</v>
      </c>
      <c r="CS87" s="35">
        <f>MACD!CS87-시그널!CS87</f>
        <v>2.6353046899304979E-4</v>
      </c>
      <c r="CT87" s="28">
        <f>외인!CT87/10000</f>
        <v>18.266137000000001</v>
      </c>
      <c r="CU87" s="35">
        <f>MACD!CU87-시그널!CU87</f>
        <v>2.4432789494529525E-4</v>
      </c>
      <c r="CV87" s="28">
        <f>외인!CV87/10000</f>
        <v>312.53707900000001</v>
      </c>
      <c r="CW87" s="35">
        <f>MACD!CW87-시그널!CW87</f>
        <v>-8.423531800936145E-4</v>
      </c>
      <c r="CX87" s="28">
        <f>외인!CX87/10000</f>
        <v>24.174614999999999</v>
      </c>
      <c r="CY87" s="35">
        <f>MACD!CY87-시그널!CY87</f>
        <v>-3.3339695780804513E-4</v>
      </c>
      <c r="CZ87" s="28">
        <f>외인!CZ87/10000</f>
        <v>1.959022</v>
      </c>
      <c r="DA87" s="35">
        <f>MACD!DA87-시그널!DA87</f>
        <v>1.4803041577763018E-3</v>
      </c>
      <c r="DB87" s="28">
        <f>외인!DB87/10000</f>
        <v>3.2842500000000001</v>
      </c>
      <c r="DC87" s="35">
        <f>MACD!DC87-시그널!DC87</f>
        <v>-5.0745703737437465E-4</v>
      </c>
      <c r="DD87" s="28">
        <f>외인!DD87/10000</f>
        <v>0.8514520000000001</v>
      </c>
      <c r="DE87" s="35">
        <f>MACD!DE87-시그널!DE87</f>
        <v>-1.0196008954695178E-4</v>
      </c>
      <c r="DF87" s="28">
        <f>외인!DF87/10000</f>
        <v>5.6055890000000002</v>
      </c>
      <c r="DG87" s="35">
        <f>MACD!DG87-시그널!DG87</f>
        <v>4.1576169990597963E-5</v>
      </c>
      <c r="DH87" s="28">
        <f>외인!DH87/10000</f>
        <v>1.8866529999999999</v>
      </c>
      <c r="DI87" s="35">
        <f>MACD!DI87-시그널!DI87</f>
        <v>1.2050279520779104E-3</v>
      </c>
      <c r="DJ87" s="28">
        <f>외인!DJ87/10000</f>
        <v>64.646051</v>
      </c>
      <c r="DK87" s="35">
        <f>MACD!DK87-시그널!DK87</f>
        <v>-3.4761335230554886E-4</v>
      </c>
      <c r="DL87" s="28">
        <f>외인!DL87/10000</f>
        <v>9.6825229999999998</v>
      </c>
      <c r="DM87" s="35">
        <f>MACD!DM87-시그널!DM87</f>
        <v>-4.3018275800724555E-4</v>
      </c>
      <c r="DN87" s="28">
        <f>외인!DN87/10000</f>
        <v>312.53707900000001</v>
      </c>
      <c r="DO87" s="35">
        <f>MACD!DO87-시그널!DO87</f>
        <v>-8.423531800936145E-4</v>
      </c>
      <c r="DP87" s="28">
        <f>외인!DP87/10000</f>
        <v>7.2018420000000001</v>
      </c>
      <c r="DQ87" s="35">
        <f>MACD!DQ87-시그널!DQ87</f>
        <v>4.9868086289111277E-4</v>
      </c>
      <c r="DR87" s="28">
        <f>외인!DR87/10000</f>
        <v>4.3259099999999995</v>
      </c>
      <c r="DS87" s="35">
        <f>MACD!DS87-시그널!DS87</f>
        <v>2.5970307731739003E-4</v>
      </c>
      <c r="DT87" s="28">
        <f>외인!DT87/10000</f>
        <v>12.995967</v>
      </c>
      <c r="DU87" s="35">
        <f>MACD!DU87-시그널!DU87</f>
        <v>3.5187357765206659E-4</v>
      </c>
      <c r="DV87" s="28">
        <f>외인!DV87/10000</f>
        <v>3.3216099999999997</v>
      </c>
      <c r="DW87" s="35">
        <f>MACD!DW87-시그널!DW87</f>
        <v>-6.2258239861559365E-5</v>
      </c>
      <c r="DX87" s="28">
        <f>외인!DX87/10000</f>
        <v>12.810410000000001</v>
      </c>
      <c r="DY87" s="35">
        <f>MACD!DY87-시그널!DY87</f>
        <v>1.5958764733639888E-4</v>
      </c>
      <c r="DZ87" s="28">
        <f>외인!DZ87/10000</f>
        <v>0.77677200000000002</v>
      </c>
      <c r="EA87" s="35">
        <f>MACD!EA87-시그널!EA87</f>
        <v>5.6784926814063246E-4</v>
      </c>
      <c r="EB87" s="28">
        <f>외인!EB87/10000</f>
        <v>1.1302989999999999</v>
      </c>
      <c r="EC87" s="35">
        <f>MACD!EC87-시그널!EC87</f>
        <v>4.4146022590235625E-4</v>
      </c>
      <c r="ED87" s="28">
        <f>외인!ED87/10000</f>
        <v>1.05006</v>
      </c>
      <c r="EE87" s="35">
        <f>MACD!EE87-시그널!EE87</f>
        <v>7.8075821087690393E-6</v>
      </c>
      <c r="EF87" s="28">
        <f>외인!EF87/10000</f>
        <v>21.089072000000002</v>
      </c>
      <c r="EG87" s="35">
        <f>MACD!EG87-시그널!EG87</f>
        <v>3.3310533820482638E-4</v>
      </c>
      <c r="EH87" s="28">
        <f>외인!EH87/10000</f>
        <v>27.797673</v>
      </c>
      <c r="EI87" s="35">
        <f>MACD!EI87-시그널!EI87</f>
        <v>3.8218689790106997E-6</v>
      </c>
      <c r="EJ87" s="28">
        <f>외인!EJ87/10000</f>
        <v>9.8489320000000014</v>
      </c>
      <c r="EK87" s="35">
        <f>MACD!EK87-시그널!EK87</f>
        <v>2.5864706936356793E-4</v>
      </c>
      <c r="EL87" s="28">
        <f>외인!EL87/10000</f>
        <v>2.91506</v>
      </c>
      <c r="EM87" s="35">
        <f>MACD!EM87-시그널!EM87</f>
        <v>8.8798895168101788E-4</v>
      </c>
      <c r="EN87" s="28">
        <f>외인!EN87/10000</f>
        <v>4.3259099999999995</v>
      </c>
      <c r="EO87" s="35">
        <f>MACD!EO87-시그널!EO87</f>
        <v>2.5970307731739003E-4</v>
      </c>
      <c r="EP87" s="28">
        <f>외인!EP87/10000</f>
        <v>15.389766</v>
      </c>
      <c r="EQ87" s="35">
        <f>MACD!EQ87-시그널!EQ87</f>
        <v>2.0609650300709671E-4</v>
      </c>
      <c r="ER87" s="28">
        <f>외인!ER87/10000</f>
        <v>1.2940719999999999</v>
      </c>
      <c r="ES87" s="35">
        <f>MACD!ES87-시그널!ES87</f>
        <v>4.3828372488123254E-4</v>
      </c>
      <c r="ET87" s="28">
        <f>외인!ET87/10000</f>
        <v>17.573259</v>
      </c>
      <c r="EU87" s="35">
        <f>MACD!EU87-시그널!EU87</f>
        <v>1.15006595945717E-4</v>
      </c>
      <c r="EV87" s="28">
        <f>외인!EV87/10000</f>
        <v>4.6773499999999997</v>
      </c>
      <c r="EW87" s="35">
        <f>MACD!EW87-시그널!EW87</f>
        <v>3.9764367222659458E-4</v>
      </c>
      <c r="EX87" s="28">
        <f>외인!EX87/10000</f>
        <v>7.0909130000000005</v>
      </c>
      <c r="EY87" s="35">
        <f>MACD!EY87-시그널!EY87</f>
        <v>4.9557741082049432E-5</v>
      </c>
    </row>
    <row r="88" spans="1:155">
      <c r="A88" s="27">
        <f>외인!A88</f>
        <v>46161</v>
      </c>
      <c r="B88" s="28">
        <f>외인!B88/10000</f>
        <v>577.74807999999996</v>
      </c>
      <c r="C88" s="35">
        <f>MACD!C88-시그널!C88</f>
        <v>-4.0161616469687749E-4</v>
      </c>
      <c r="D88" s="28">
        <f>외인!D88/10000</f>
        <v>60.482856999999996</v>
      </c>
      <c r="E88" s="35">
        <f>MACD!E88-시그널!E88</f>
        <v>8.640070613408656E-5</v>
      </c>
      <c r="F88" s="28">
        <f>외인!F88/10000</f>
        <v>245.622364</v>
      </c>
      <c r="G88" s="35">
        <f>MACD!G88-시그널!G88</f>
        <v>-4.5951221867308753E-4</v>
      </c>
      <c r="H88" s="28">
        <f>외인!H88/10000</f>
        <v>30.901789000000001</v>
      </c>
      <c r="I88" s="35">
        <f>MACD!I88-시그널!I88</f>
        <v>-3.606376248132038E-4</v>
      </c>
      <c r="J88" s="28">
        <f>외인!J88/10000</f>
        <v>4.1981859999999998</v>
      </c>
      <c r="K88" s="35">
        <f>MACD!K88-시그널!K88</f>
        <v>3.3034644291078555E-4</v>
      </c>
      <c r="L88" s="28">
        <f>외인!L88/10000</f>
        <v>28.624060999999998</v>
      </c>
      <c r="M88" s="35">
        <f>MACD!M88-시그널!M88</f>
        <v>-3.9058027752506322E-4</v>
      </c>
      <c r="N88" s="28">
        <f>외인!N88/10000</f>
        <v>26.521189</v>
      </c>
      <c r="O88" s="35">
        <f>MACD!O88-시그널!O88</f>
        <v>-6.4869293833376581E-4</v>
      </c>
      <c r="P88" s="28">
        <f>외인!P88/10000</f>
        <v>17.227981</v>
      </c>
      <c r="Q88" s="35">
        <f>MACD!Q88-시그널!Q88</f>
        <v>4.0962427136882371E-4</v>
      </c>
      <c r="R88" s="28">
        <f>외인!R88/10000</f>
        <v>12.540032999999999</v>
      </c>
      <c r="S88" s="35">
        <f>MACD!S88-시그널!S88</f>
        <v>2.8102270667906137E-4</v>
      </c>
      <c r="T88" s="28">
        <f>외인!T88/10000</f>
        <v>0.8420709999999999</v>
      </c>
      <c r="U88" s="35">
        <f>MACD!U88-시그널!U88</f>
        <v>-2.9376195150147139E-5</v>
      </c>
      <c r="V88" s="28">
        <f>외인!V88/10000</f>
        <v>12.442781</v>
      </c>
      <c r="W88" s="35">
        <f>MACD!W88-시그널!W88</f>
        <v>1.2742437770897575E-4</v>
      </c>
      <c r="X88" s="28">
        <f>외인!X88/10000</f>
        <v>297.74122499999999</v>
      </c>
      <c r="Y88" s="35">
        <f>MACD!Y88-시그널!Y88</f>
        <v>-7.709882032853623E-4</v>
      </c>
      <c r="Z88" s="28">
        <f>외인!Z88/10000</f>
        <v>4.7164140000000003</v>
      </c>
      <c r="AA88" s="35">
        <f>MACD!AA88-시그널!AA88</f>
        <v>4.9466847537484211E-4</v>
      </c>
      <c r="AB88" s="28">
        <f>외인!AB88/10000</f>
        <v>19.597932999999998</v>
      </c>
      <c r="AC88" s="35">
        <f>MACD!AC88-시그널!AC88</f>
        <v>7.4029918617333086E-5</v>
      </c>
      <c r="AD88" s="28">
        <f>외인!AD88/10000</f>
        <v>1.9705400000000002</v>
      </c>
      <c r="AE88" s="35">
        <f>MACD!AE88-시그널!AE88</f>
        <v>3.0815551623160922E-4</v>
      </c>
      <c r="AF88" s="28">
        <f>외인!AF88/10000</f>
        <v>2.404471</v>
      </c>
      <c r="AG88" s="35">
        <f>MACD!AG88-시그널!AG88</f>
        <v>1.5279860553647195E-4</v>
      </c>
      <c r="AH88" s="28">
        <f>외인!AH88/10000</f>
        <v>20.020054000000002</v>
      </c>
      <c r="AI88" s="35">
        <f>MACD!AI88-시그널!AI88</f>
        <v>-3.2357880942655078E-4</v>
      </c>
      <c r="AJ88" s="28">
        <f>외인!AJ88/10000</f>
        <v>10.042442999999999</v>
      </c>
      <c r="AK88" s="35">
        <f>MACD!AK88-시그널!AK88</f>
        <v>5.6057759427473753E-4</v>
      </c>
      <c r="AL88" s="28">
        <f>외인!AL88/10000</f>
        <v>9.6886329999999994</v>
      </c>
      <c r="AM88" s="35">
        <f>MACD!AM88-시그널!AM88</f>
        <v>-5.561180252611072E-4</v>
      </c>
      <c r="AN88" s="28">
        <f>외인!AN88/10000</f>
        <v>18.648920999999998</v>
      </c>
      <c r="AO88" s="35">
        <f>MACD!AO88-시그널!AO88</f>
        <v>-6.3484325984401789E-4</v>
      </c>
      <c r="AP88" s="28">
        <f>외인!AP88/10000</f>
        <v>16.930551000000001</v>
      </c>
      <c r="AQ88" s="35">
        <f>MACD!AQ88-시그널!AQ88</f>
        <v>1.2974186196621287E-5</v>
      </c>
      <c r="AR88" s="28">
        <f>외인!AR88/10000</f>
        <v>2.408077</v>
      </c>
      <c r="AS88" s="35">
        <f>MACD!AS88-시그널!AS88</f>
        <v>1.0203336090073981E-4</v>
      </c>
      <c r="AT88" s="28">
        <f>외인!AT88/10000</f>
        <v>9.364827</v>
      </c>
      <c r="AU88" s="35">
        <f>MACD!AU88-시그널!AU88</f>
        <v>-6.5299239458553463E-4</v>
      </c>
      <c r="AV88" s="28">
        <f>외인!AV88/10000</f>
        <v>4.8048459999999995</v>
      </c>
      <c r="AW88" s="35">
        <f>MACD!AW88-시그널!AW88</f>
        <v>5.0805432101942889E-4</v>
      </c>
      <c r="AX88" s="28">
        <f>외인!AX88/10000</f>
        <v>6.3270800000000005</v>
      </c>
      <c r="AY88" s="35">
        <f>MACD!AY88-시그널!AY88</f>
        <v>1.8396284727700978E-4</v>
      </c>
      <c r="AZ88" s="28">
        <f>외인!AZ88/10000</f>
        <v>317.80983700000002</v>
      </c>
      <c r="BA88" s="35">
        <f>MACD!BA88-시그널!BA88</f>
        <v>-6.9890216356853583E-4</v>
      </c>
      <c r="BB88" s="28">
        <f>외인!BB88/10000</f>
        <v>11.73443</v>
      </c>
      <c r="BC88" s="35">
        <f>MACD!BC88-시그널!BC88</f>
        <v>2.3636656618304154E-4</v>
      </c>
      <c r="BD88" s="28">
        <f>외인!BD88/10000</f>
        <v>3.3556800000000004</v>
      </c>
      <c r="BE88" s="35">
        <f>MACD!BE88-시그널!BE88</f>
        <v>-3.5584336018824425E-4</v>
      </c>
      <c r="BF88" s="28">
        <f>외인!BF88/10000</f>
        <v>0</v>
      </c>
      <c r="BG88" s="35" t="e">
        <f>MACD!BG88-시그널!BG88</f>
        <v>#DIV/0!</v>
      </c>
      <c r="BH88" s="28">
        <f>외인!BH88/10000</f>
        <v>10.099821</v>
      </c>
      <c r="BI88" s="35">
        <f>MACD!BI88-시그널!BI88</f>
        <v>-2.3500218208992831E-4</v>
      </c>
      <c r="BJ88" s="28">
        <f>외인!BJ88/10000</f>
        <v>11.912602</v>
      </c>
      <c r="BK88" s="35">
        <f>MACD!BK88-시그널!BK88</f>
        <v>-3.1268552308676053E-4</v>
      </c>
      <c r="BL88" s="28">
        <f>외인!BL88/10000</f>
        <v>4.4268519999999993</v>
      </c>
      <c r="BM88" s="35">
        <f>MACD!BM88-시그널!BM88</f>
        <v>2.039536381490689E-4</v>
      </c>
      <c r="BN88" s="28">
        <f>외인!BN88/10000</f>
        <v>5.2328980000000005</v>
      </c>
      <c r="BO88" s="35">
        <f>MACD!BO88-시그널!BO88</f>
        <v>-3.3440407839688036E-4</v>
      </c>
      <c r="BP88" s="28">
        <f>외인!BP88/10000</f>
        <v>7.2099649999999995</v>
      </c>
      <c r="BQ88" s="35">
        <f>MACD!BQ88-시그널!BQ88</f>
        <v>2.3305670073267481E-4</v>
      </c>
      <c r="BR88" s="28">
        <f>외인!BR88/10000</f>
        <v>30.643419000000002</v>
      </c>
      <c r="BS88" s="35">
        <f>MACD!BS88-시그널!BS88</f>
        <v>-2.4363687397752445E-4</v>
      </c>
      <c r="BT88" s="28">
        <f>외인!BT88/10000</f>
        <v>301.81735400000002</v>
      </c>
      <c r="BU88" s="35">
        <f>MACD!BU88-시그널!BU88</f>
        <v>-7.4679465092398849E-4</v>
      </c>
      <c r="BV88" s="28">
        <f>외인!BV88/10000</f>
        <v>44.186005999999999</v>
      </c>
      <c r="BW88" s="35">
        <f>MACD!BW88-시그널!BW88</f>
        <v>1.2130628257882618E-4</v>
      </c>
      <c r="BX88" s="28">
        <f>외인!BX88/10000</f>
        <v>7.2918500000000002</v>
      </c>
      <c r="BY88" s="35">
        <f>MACD!BY88-시그널!BY88</f>
        <v>1.7632262090922055E-6</v>
      </c>
      <c r="BZ88" s="28">
        <f>외인!BZ88/10000</f>
        <v>28.337553999999997</v>
      </c>
      <c r="CA88" s="35">
        <f>MACD!CA88-시그널!CA88</f>
        <v>-6.0757523164182688E-4</v>
      </c>
      <c r="CB88" s="28">
        <f>외인!CB88/10000</f>
        <v>1.1655549999999999</v>
      </c>
      <c r="CC88" s="35">
        <f>MACD!CC88-시그널!CC88</f>
        <v>4.3637757695374059E-4</v>
      </c>
      <c r="CD88" s="28">
        <f>외인!CD88/10000</f>
        <v>2.6854640000000001</v>
      </c>
      <c r="CE88" s="35">
        <f>MACD!CE88-시그널!CE88</f>
        <v>1.1226494131895376E-3</v>
      </c>
      <c r="CF88" s="28">
        <f>외인!CF88/10000</f>
        <v>2.885993</v>
      </c>
      <c r="CG88" s="35">
        <f>MACD!CG88-시그널!CG88</f>
        <v>-1.0809511481911049E-5</v>
      </c>
      <c r="CH88" s="28">
        <f>외인!CH88/10000</f>
        <v>6.6849110000000005</v>
      </c>
      <c r="CI88" s="35">
        <f>MACD!CI88-시그널!CI88</f>
        <v>3.4320567014573938E-4</v>
      </c>
      <c r="CJ88" s="28">
        <f>외인!CJ88/10000</f>
        <v>32.548448</v>
      </c>
      <c r="CK88" s="35">
        <f>MACD!CK88-시그널!CK88</f>
        <v>3.0903665176557787E-4</v>
      </c>
      <c r="CL88" s="28">
        <f>외인!CL88/10000</f>
        <v>22.442885</v>
      </c>
      <c r="CM88" s="35">
        <f>MACD!CM88-시그널!CM88</f>
        <v>6.8367418539929878E-5</v>
      </c>
      <c r="CN88" s="28">
        <f>외인!CN88/10000</f>
        <v>11.580016000000001</v>
      </c>
      <c r="CO88" s="35">
        <f>MACD!CO88-시그널!CO88</f>
        <v>-2.2400520112917212E-4</v>
      </c>
      <c r="CP88" s="28">
        <f>외인!CP88/10000</f>
        <v>11.790419</v>
      </c>
      <c r="CQ88" s="35">
        <f>MACD!CQ88-시그널!CQ88</f>
        <v>2.3551714806324309E-4</v>
      </c>
      <c r="CR88" s="28">
        <f>외인!CR88/10000</f>
        <v>15.892342000000001</v>
      </c>
      <c r="CS88" s="35">
        <f>MACD!CS88-시그널!CS88</f>
        <v>2.2737997841017207E-4</v>
      </c>
      <c r="CT88" s="28">
        <f>외인!CT88/10000</f>
        <v>17.657139999999998</v>
      </c>
      <c r="CU88" s="35">
        <f>MACD!CU88-시그널!CU88</f>
        <v>1.5466974811450152E-5</v>
      </c>
      <c r="CV88" s="28">
        <f>외인!CV88/10000</f>
        <v>301.81735400000002</v>
      </c>
      <c r="CW88" s="35">
        <f>MACD!CW88-시그널!CW88</f>
        <v>-7.4679465092398849E-4</v>
      </c>
      <c r="CX88" s="28">
        <f>외인!CX88/10000</f>
        <v>23.13129</v>
      </c>
      <c r="CY88" s="35">
        <f>MACD!CY88-시그널!CY88</f>
        <v>-3.8371198471342193E-4</v>
      </c>
      <c r="CZ88" s="28">
        <f>외인!CZ88/10000</f>
        <v>1.893411</v>
      </c>
      <c r="DA88" s="35">
        <f>MACD!DA88-시그널!DA88</f>
        <v>1.4652521669254192E-3</v>
      </c>
      <c r="DB88" s="28">
        <f>외인!DB88/10000</f>
        <v>3.3556800000000004</v>
      </c>
      <c r="DC88" s="35">
        <f>MACD!DC88-시그널!DC88</f>
        <v>-3.5584336018824425E-4</v>
      </c>
      <c r="DD88" s="28">
        <f>외인!DD88/10000</f>
        <v>0.8420709999999999</v>
      </c>
      <c r="DE88" s="35">
        <f>MACD!DE88-시그널!DE88</f>
        <v>-2.9376195150147139E-5</v>
      </c>
      <c r="DF88" s="28">
        <f>외인!DF88/10000</f>
        <v>5.4743980000000008</v>
      </c>
      <c r="DG88" s="35">
        <f>MACD!DG88-시그널!DG88</f>
        <v>-2.4744652235832169E-5</v>
      </c>
      <c r="DH88" s="28">
        <f>외인!DH88/10000</f>
        <v>1.9028959999999999</v>
      </c>
      <c r="DI88" s="35">
        <f>MACD!DI88-시그널!DI88</f>
        <v>1.4287507737680367E-3</v>
      </c>
      <c r="DJ88" s="28">
        <f>외인!DJ88/10000</f>
        <v>62.338842000000007</v>
      </c>
      <c r="DK88" s="35">
        <f>MACD!DK88-시그널!DK88</f>
        <v>-3.4737599769472699E-4</v>
      </c>
      <c r="DL88" s="28">
        <f>외인!DL88/10000</f>
        <v>9.247662</v>
      </c>
      <c r="DM88" s="35">
        <f>MACD!DM88-시그널!DM88</f>
        <v>-2.8401301503275668E-4</v>
      </c>
      <c r="DN88" s="28">
        <f>외인!DN88/10000</f>
        <v>301.81735400000002</v>
      </c>
      <c r="DO88" s="35">
        <f>MACD!DO88-시그널!DO88</f>
        <v>-7.4679465092398849E-4</v>
      </c>
      <c r="DP88" s="28">
        <f>외인!DP88/10000</f>
        <v>7.235633</v>
      </c>
      <c r="DQ88" s="35">
        <f>MACD!DQ88-시그널!DQ88</f>
        <v>3.9149675447938789E-4</v>
      </c>
      <c r="DR88" s="28">
        <f>외인!DR88/10000</f>
        <v>4.2814500000000004</v>
      </c>
      <c r="DS88" s="35">
        <f>MACD!DS88-시그널!DS88</f>
        <v>2.5285942897420731E-4</v>
      </c>
      <c r="DT88" s="28">
        <f>외인!DT88/10000</f>
        <v>12.540032999999999</v>
      </c>
      <c r="DU88" s="35">
        <f>MACD!DU88-시그널!DU88</f>
        <v>2.8102270667906137E-4</v>
      </c>
      <c r="DV88" s="28">
        <f>외인!DV88/10000</f>
        <v>3.3250190000000002</v>
      </c>
      <c r="DW88" s="35">
        <f>MACD!DW88-시그널!DW88</f>
        <v>3.0943918028052901E-5</v>
      </c>
      <c r="DX88" s="28">
        <f>외인!DX88/10000</f>
        <v>12.442781</v>
      </c>
      <c r="DY88" s="35">
        <f>MACD!DY88-시그널!DY88</f>
        <v>1.2742437770897575E-4</v>
      </c>
      <c r="DZ88" s="28">
        <f>외인!DZ88/10000</f>
        <v>0.77217899999999995</v>
      </c>
      <c r="EA88" s="35">
        <f>MACD!EA88-시그널!EA88</f>
        <v>5.5073091321132051E-4</v>
      </c>
      <c r="EB88" s="28">
        <f>외인!EB88/10000</f>
        <v>1.135429</v>
      </c>
      <c r="EC88" s="35">
        <f>MACD!EC88-시그널!EC88</f>
        <v>6.6123827179044158E-4</v>
      </c>
      <c r="ED88" s="28">
        <f>외인!ED88/10000</f>
        <v>1.0141200000000001</v>
      </c>
      <c r="EE88" s="35">
        <f>MACD!EE88-시그널!EE88</f>
        <v>1.3963680392615969E-4</v>
      </c>
      <c r="EF88" s="28">
        <f>외인!EF88/10000</f>
        <v>20.738232999999997</v>
      </c>
      <c r="EG88" s="35">
        <f>MACD!EG88-시그널!EG88</f>
        <v>2.8613337094962859E-4</v>
      </c>
      <c r="EH88" s="28">
        <f>외인!EH88/10000</f>
        <v>26.189512000000001</v>
      </c>
      <c r="EI88" s="35">
        <f>MACD!EI88-시그널!EI88</f>
        <v>-8.4127573753747234E-7</v>
      </c>
      <c r="EJ88" s="28">
        <f>외인!EJ88/10000</f>
        <v>9.7983060000000002</v>
      </c>
      <c r="EK88" s="35">
        <f>MACD!EK88-시그널!EK88</f>
        <v>2.8331327633944719E-4</v>
      </c>
      <c r="EL88" s="28">
        <f>외인!EL88/10000</f>
        <v>2.9234009999999997</v>
      </c>
      <c r="EM88" s="35">
        <f>MACD!EM88-시그널!EM88</f>
        <v>1.0355641338114423E-3</v>
      </c>
      <c r="EN88" s="28">
        <f>외인!EN88/10000</f>
        <v>4.2814500000000004</v>
      </c>
      <c r="EO88" s="35">
        <f>MACD!EO88-시그널!EO88</f>
        <v>2.5285942897420731E-4</v>
      </c>
      <c r="EP88" s="28">
        <f>외인!EP88/10000</f>
        <v>15.628848000000001</v>
      </c>
      <c r="EQ88" s="35">
        <f>MACD!EQ88-시그널!EQ88</f>
        <v>3.0040329135796627E-4</v>
      </c>
      <c r="ER88" s="28">
        <f>외인!ER88/10000</f>
        <v>1.2790729999999999</v>
      </c>
      <c r="ES88" s="35">
        <f>MACD!ES88-시그널!ES88</f>
        <v>1.7394244377179954E-4</v>
      </c>
      <c r="ET88" s="28">
        <f>외인!ET88/10000</f>
        <v>16.930551000000001</v>
      </c>
      <c r="EU88" s="35">
        <f>MACD!EU88-시그널!EU88</f>
        <v>1.2974186196621287E-5</v>
      </c>
      <c r="EV88" s="28">
        <f>외인!EV88/10000</f>
        <v>4.7164140000000003</v>
      </c>
      <c r="EW88" s="35">
        <f>MACD!EW88-시그널!EW88</f>
        <v>4.9466847537484211E-4</v>
      </c>
      <c r="EX88" s="28">
        <f>외인!EX88/10000</f>
        <v>7.0740050000000005</v>
      </c>
      <c r="EY88" s="35">
        <f>MACD!EY88-시그널!EY88</f>
        <v>6.1969221259815404E-5</v>
      </c>
    </row>
    <row r="89" spans="1:155">
      <c r="A89" s="27">
        <f>외인!A89</f>
        <v>46162</v>
      </c>
      <c r="B89" s="28">
        <f>외인!B89/10000</f>
        <v>572.771839</v>
      </c>
      <c r="C89" s="35">
        <f>MACD!C89-시그널!C89</f>
        <v>-3.4728457958273402E-4</v>
      </c>
      <c r="D89" s="28">
        <f>외인!D89/10000</f>
        <v>59.022599</v>
      </c>
      <c r="E89" s="35">
        <f>MACD!E89-시그널!E89</f>
        <v>1.2383124557312675E-4</v>
      </c>
      <c r="F89" s="28">
        <f>외인!F89/10000</f>
        <v>244.514613</v>
      </c>
      <c r="G89" s="35">
        <f>MACD!G89-시그널!G89</f>
        <v>-4.2023720399794138E-4</v>
      </c>
      <c r="H89" s="28">
        <f>외인!H89/10000</f>
        <v>29.692040999999996</v>
      </c>
      <c r="I89" s="35">
        <f>MACD!I89-시그널!I89</f>
        <v>-2.1614525236851817E-4</v>
      </c>
      <c r="J89" s="28">
        <f>외인!J89/10000</f>
        <v>4.0772089999999999</v>
      </c>
      <c r="K89" s="35">
        <f>MACD!K89-시그널!K89</f>
        <v>4.5862868517077199E-4</v>
      </c>
      <c r="L89" s="28">
        <f>외인!L89/10000</f>
        <v>27.52345</v>
      </c>
      <c r="M89" s="35">
        <f>MACD!M89-시그널!M89</f>
        <v>-2.4230863122545049E-4</v>
      </c>
      <c r="N89" s="28">
        <f>외인!N89/10000</f>
        <v>26.027851999999999</v>
      </c>
      <c r="O89" s="35">
        <f>MACD!O89-시그널!O89</f>
        <v>-9.093555036737901E-4</v>
      </c>
      <c r="P89" s="28">
        <f>외인!P89/10000</f>
        <v>16.904333999999999</v>
      </c>
      <c r="Q89" s="35">
        <f>MACD!Q89-시그널!Q89</f>
        <v>4.126838167260877E-4</v>
      </c>
      <c r="R89" s="28">
        <f>외인!R89/10000</f>
        <v>12.308892999999999</v>
      </c>
      <c r="S89" s="35">
        <f>MACD!S89-시그널!S89</f>
        <v>2.4375887383263495E-4</v>
      </c>
      <c r="T89" s="28">
        <f>외인!T89/10000</f>
        <v>0.82434200000000002</v>
      </c>
      <c r="U89" s="35">
        <f>MACD!U89-시그널!U89</f>
        <v>1.5553207815925457E-5</v>
      </c>
      <c r="V89" s="28">
        <f>외인!V89/10000</f>
        <v>12.452369000000001</v>
      </c>
      <c r="W89" s="35">
        <f>MACD!W89-시그널!W89</f>
        <v>3.3538752550498266E-5</v>
      </c>
      <c r="X89" s="28">
        <f>외인!X89/10000</f>
        <v>298.05479200000002</v>
      </c>
      <c r="Y89" s="35">
        <f>MACD!Y89-시그널!Y89</f>
        <v>-6.6673070075193828E-4</v>
      </c>
      <c r="Z89" s="28">
        <f>외인!Z89/10000</f>
        <v>4.5797270000000001</v>
      </c>
      <c r="AA89" s="35">
        <f>MACD!AA89-시그널!AA89</f>
        <v>5.4654529793879425E-4</v>
      </c>
      <c r="AB89" s="28">
        <f>외인!AB89/10000</f>
        <v>19.482979</v>
      </c>
      <c r="AC89" s="35">
        <f>MACD!AC89-시그널!AC89</f>
        <v>1.0741216454388658E-4</v>
      </c>
      <c r="AD89" s="28">
        <f>외인!AD89/10000</f>
        <v>1.9104189999999999</v>
      </c>
      <c r="AE89" s="35">
        <f>MACD!AE89-시그널!AE89</f>
        <v>2.3014175326736066E-4</v>
      </c>
      <c r="AF89" s="28">
        <f>외인!AF89/10000</f>
        <v>2.3708290000000001</v>
      </c>
      <c r="AG89" s="35">
        <f>MACD!AG89-시그널!AG89</f>
        <v>2.3756148733225784E-4</v>
      </c>
      <c r="AH89" s="28">
        <f>외인!AH89/10000</f>
        <v>20.249921000000001</v>
      </c>
      <c r="AI89" s="35">
        <f>MACD!AI89-시그널!AI89</f>
        <v>-2.1989703147543439E-4</v>
      </c>
      <c r="AJ89" s="28">
        <f>외인!AJ89/10000</f>
        <v>9.693128999999999</v>
      </c>
      <c r="AK89" s="35">
        <f>MACD!AK89-시그널!AK89</f>
        <v>6.3570302163075019E-4</v>
      </c>
      <c r="AL89" s="28">
        <f>외인!AL89/10000</f>
        <v>9.6004439999999995</v>
      </c>
      <c r="AM89" s="35">
        <f>MACD!AM89-시그널!AM89</f>
        <v>-5.7246173316459524E-4</v>
      </c>
      <c r="AN89" s="28">
        <f>외인!AN89/10000</f>
        <v>18.181376</v>
      </c>
      <c r="AO89" s="35">
        <f>MACD!AO89-시그널!AO89</f>
        <v>-9.8590695300740687E-4</v>
      </c>
      <c r="AP89" s="28">
        <f>외인!AP89/10000</f>
        <v>16.460187999999999</v>
      </c>
      <c r="AQ89" s="35">
        <f>MACD!AQ89-시그널!AQ89</f>
        <v>-4.2928115902270223E-5</v>
      </c>
      <c r="AR89" s="28">
        <f>외인!AR89/10000</f>
        <v>2.3348450000000001</v>
      </c>
      <c r="AS89" s="35">
        <f>MACD!AS89-시그널!AS89</f>
        <v>1.2875749035916708E-4</v>
      </c>
      <c r="AT89" s="28">
        <f>외인!AT89/10000</f>
        <v>9.0170649999999988</v>
      </c>
      <c r="AU89" s="35">
        <f>MACD!AU89-시그널!AU89</f>
        <v>-8.1143217518118678E-4</v>
      </c>
      <c r="AV89" s="28">
        <f>외인!AV89/10000</f>
        <v>4.7051230000000004</v>
      </c>
      <c r="AW89" s="35">
        <f>MACD!AW89-시그널!AW89</f>
        <v>6.0855610079355656E-4</v>
      </c>
      <c r="AX89" s="28">
        <f>외인!AX89/10000</f>
        <v>6.1577869999999999</v>
      </c>
      <c r="AY89" s="35">
        <f>MACD!AY89-시그널!AY89</f>
        <v>3.3203195296749809E-4</v>
      </c>
      <c r="AZ89" s="28">
        <f>외인!AZ89/10000</f>
        <v>318.28827799999999</v>
      </c>
      <c r="BA89" s="35">
        <f>MACD!BA89-시그널!BA89</f>
        <v>-6.0939068494996265E-4</v>
      </c>
      <c r="BB89" s="28">
        <f>외인!BB89/10000</f>
        <v>11.543769000000001</v>
      </c>
      <c r="BC89" s="35">
        <f>MACD!BC89-시그널!BC89</f>
        <v>2.5760986943873407E-4</v>
      </c>
      <c r="BD89" s="28">
        <f>외인!BD89/10000</f>
        <v>3.1848389999999998</v>
      </c>
      <c r="BE89" s="35">
        <f>MACD!BE89-시그널!BE89</f>
        <v>-2.3178279479639529E-4</v>
      </c>
      <c r="BF89" s="28">
        <f>외인!BF89/10000</f>
        <v>0</v>
      </c>
      <c r="BG89" s="35" t="e">
        <f>MACD!BG89-시그널!BG89</f>
        <v>#DIV/0!</v>
      </c>
      <c r="BH89" s="28">
        <f>외인!BH89/10000</f>
        <v>9.9853179999999995</v>
      </c>
      <c r="BI89" s="35">
        <f>MACD!BI89-시그널!BI89</f>
        <v>-1.0612315547296275E-4</v>
      </c>
      <c r="BJ89" s="28">
        <f>외인!BJ89/10000</f>
        <v>11.444621000000001</v>
      </c>
      <c r="BK89" s="35">
        <f>MACD!BK89-시그널!BK89</f>
        <v>-1.8043436645671517E-4</v>
      </c>
      <c r="BL89" s="28">
        <f>외인!BL89/10000</f>
        <v>4.2255310000000001</v>
      </c>
      <c r="BM89" s="35">
        <f>MACD!BM89-시그널!BM89</f>
        <v>2.2874975175820326E-4</v>
      </c>
      <c r="BN89" s="28">
        <f>외인!BN89/10000</f>
        <v>4.9507300000000001</v>
      </c>
      <c r="BO89" s="35">
        <f>MACD!BO89-시그널!BO89</f>
        <v>-3.5122675521368521E-4</v>
      </c>
      <c r="BP89" s="28">
        <f>외인!BP89/10000</f>
        <v>7.0137700000000001</v>
      </c>
      <c r="BQ89" s="35">
        <f>MACD!BQ89-시그널!BQ89</f>
        <v>3.3951960499451091E-4</v>
      </c>
      <c r="BR89" s="28">
        <f>외인!BR89/10000</f>
        <v>29.627059999999997</v>
      </c>
      <c r="BS89" s="35">
        <f>MACD!BS89-시그널!BS89</f>
        <v>-2.5536486496989281E-4</v>
      </c>
      <c r="BT89" s="28">
        <f>외인!BT89/10000</f>
        <v>302.11472300000003</v>
      </c>
      <c r="BU89" s="35">
        <f>MACD!BU89-시그널!BU89</f>
        <v>-6.4466717588314727E-4</v>
      </c>
      <c r="BV89" s="28">
        <f>외인!BV89/10000</f>
        <v>43.440457000000002</v>
      </c>
      <c r="BW89" s="35">
        <f>MACD!BW89-시그널!BW89</f>
        <v>1.6653564251113207E-4</v>
      </c>
      <c r="BX89" s="28">
        <f>외인!BX89/10000</f>
        <v>7.1517280000000003</v>
      </c>
      <c r="BY89" s="35">
        <f>MACD!BY89-시그널!BY89</f>
        <v>-6.8577249912207063E-5</v>
      </c>
      <c r="BZ89" s="28">
        <f>외인!BZ89/10000</f>
        <v>27.78182</v>
      </c>
      <c r="CA89" s="35">
        <f>MACD!CA89-시그널!CA89</f>
        <v>-8.4425244960059003E-4</v>
      </c>
      <c r="CB89" s="28">
        <f>외인!CB89/10000</f>
        <v>1.1363719999999999</v>
      </c>
      <c r="CC89" s="35">
        <f>MACD!CC89-시그널!CC89</f>
        <v>5.5773343148211819E-4</v>
      </c>
      <c r="CD89" s="28">
        <f>외인!CD89/10000</f>
        <v>2.5781160000000001</v>
      </c>
      <c r="CE89" s="35">
        <f>MACD!CE89-시그널!CE89</f>
        <v>1.1999659424974443E-3</v>
      </c>
      <c r="CF89" s="28">
        <f>외인!CF89/10000</f>
        <v>2.7825479999999998</v>
      </c>
      <c r="CG89" s="35">
        <f>MACD!CG89-시그널!CG89</f>
        <v>-3.3729222772065743E-5</v>
      </c>
      <c r="CH89" s="28">
        <f>외인!CH89/10000</f>
        <v>6.5953589999999993</v>
      </c>
      <c r="CI89" s="35">
        <f>MACD!CI89-시그널!CI89</f>
        <v>4.1828336251820803E-4</v>
      </c>
      <c r="CJ89" s="28">
        <f>외인!CJ89/10000</f>
        <v>31.766371000000003</v>
      </c>
      <c r="CK89" s="35">
        <f>MACD!CK89-시그널!CK89</f>
        <v>3.4755062043439008E-4</v>
      </c>
      <c r="CL89" s="28">
        <f>외인!CL89/10000</f>
        <v>22.222267000000002</v>
      </c>
      <c r="CM89" s="35">
        <f>MACD!CM89-시그널!CM89</f>
        <v>1.0957444160799697E-4</v>
      </c>
      <c r="CN89" s="28">
        <f>외인!CN89/10000</f>
        <v>11.187275</v>
      </c>
      <c r="CO89" s="35">
        <f>MACD!CO89-시그널!CO89</f>
        <v>-7.9106372092148012E-5</v>
      </c>
      <c r="CP89" s="28">
        <f>외인!CP89/10000</f>
        <v>11.598331</v>
      </c>
      <c r="CQ89" s="35">
        <f>MACD!CQ89-시그널!CQ89</f>
        <v>2.5698409879947905E-4</v>
      </c>
      <c r="CR89" s="28">
        <f>외인!CR89/10000</f>
        <v>15.558916</v>
      </c>
      <c r="CS89" s="35">
        <f>MACD!CS89-시그널!CS89</f>
        <v>2.4026582643309045E-4</v>
      </c>
      <c r="CT89" s="28">
        <f>외인!CT89/10000</f>
        <v>17.997851000000001</v>
      </c>
      <c r="CU89" s="35">
        <f>MACD!CU89-시그널!CU89</f>
        <v>-1.6037415860873256E-4</v>
      </c>
      <c r="CV89" s="28">
        <f>외인!CV89/10000</f>
        <v>302.11472300000003</v>
      </c>
      <c r="CW89" s="35">
        <f>MACD!CW89-시그널!CW89</f>
        <v>-6.4466717588314727E-4</v>
      </c>
      <c r="CX89" s="28">
        <f>외인!CX89/10000</f>
        <v>22.280628</v>
      </c>
      <c r="CY89" s="35">
        <f>MACD!CY89-시그널!CY89</f>
        <v>-3.2484178962130864E-4</v>
      </c>
      <c r="CZ89" s="28">
        <f>외인!CZ89/10000</f>
        <v>1.8348950000000002</v>
      </c>
      <c r="DA89" s="35">
        <f>MACD!DA89-시그널!DA89</f>
        <v>1.0235239481335805E-3</v>
      </c>
      <c r="DB89" s="28">
        <f>외인!DB89/10000</f>
        <v>3.1848389999999998</v>
      </c>
      <c r="DC89" s="35">
        <f>MACD!DC89-시그널!DC89</f>
        <v>-2.3178279479639529E-4</v>
      </c>
      <c r="DD89" s="28">
        <f>외인!DD89/10000</f>
        <v>0.82434200000000002</v>
      </c>
      <c r="DE89" s="35">
        <f>MACD!DE89-시그널!DE89</f>
        <v>1.5553207815925457E-5</v>
      </c>
      <c r="DF89" s="28">
        <f>외인!DF89/10000</f>
        <v>5.3661279999999998</v>
      </c>
      <c r="DG89" s="35">
        <f>MACD!DG89-시그널!DG89</f>
        <v>-1.0587447216656776E-4</v>
      </c>
      <c r="DH89" s="28">
        <f>외인!DH89/10000</f>
        <v>1.8190990000000002</v>
      </c>
      <c r="DI89" s="35">
        <f>MACD!DI89-시그널!DI89</f>
        <v>1.5418236628465876E-3</v>
      </c>
      <c r="DJ89" s="28">
        <f>외인!DJ89/10000</f>
        <v>61.060857999999996</v>
      </c>
      <c r="DK89" s="35">
        <f>MACD!DK89-시그널!DK89</f>
        <v>-2.8040272566426513E-4</v>
      </c>
      <c r="DL89" s="28">
        <f>외인!DL89/10000</f>
        <v>8.8815690000000007</v>
      </c>
      <c r="DM89" s="35">
        <f>MACD!DM89-시그널!DM89</f>
        <v>-1.2416615173008346E-4</v>
      </c>
      <c r="DN89" s="28">
        <f>외인!DN89/10000</f>
        <v>302.11472300000003</v>
      </c>
      <c r="DO89" s="35">
        <f>MACD!DO89-시그널!DO89</f>
        <v>-6.4466717588314727E-4</v>
      </c>
      <c r="DP89" s="28">
        <f>외인!DP89/10000</f>
        <v>6.993519</v>
      </c>
      <c r="DQ89" s="35">
        <f>MACD!DQ89-시그널!DQ89</f>
        <v>4.6215559067942509E-4</v>
      </c>
      <c r="DR89" s="28">
        <f>외인!DR89/10000</f>
        <v>4.1656019999999998</v>
      </c>
      <c r="DS89" s="35">
        <f>MACD!DS89-시그널!DS89</f>
        <v>3.3902099241752808E-4</v>
      </c>
      <c r="DT89" s="28">
        <f>외인!DT89/10000</f>
        <v>12.308892999999999</v>
      </c>
      <c r="DU89" s="35">
        <f>MACD!DU89-시그널!DU89</f>
        <v>2.4375887383263495E-4</v>
      </c>
      <c r="DV89" s="28">
        <f>외인!DV89/10000</f>
        <v>3.2228509999999999</v>
      </c>
      <c r="DW89" s="35">
        <f>MACD!DW89-시그널!DW89</f>
        <v>2.3484165419992672E-4</v>
      </c>
      <c r="DX89" s="28">
        <f>외인!DX89/10000</f>
        <v>12.452369000000001</v>
      </c>
      <c r="DY89" s="35">
        <f>MACD!DY89-시그널!DY89</f>
        <v>3.3538752550498266E-5</v>
      </c>
      <c r="DZ89" s="28">
        <f>외인!DZ89/10000</f>
        <v>0.75758000000000003</v>
      </c>
      <c r="EA89" s="35">
        <f>MACD!EA89-시그널!EA89</f>
        <v>5.7075659307128887E-4</v>
      </c>
      <c r="EB89" s="28">
        <f>외인!EB89/10000</f>
        <v>1.08792</v>
      </c>
      <c r="EC89" s="35">
        <f>MACD!EC89-시그널!EC89</f>
        <v>8.0099439381121624E-4</v>
      </c>
      <c r="ED89" s="28">
        <f>외인!ED89/10000</f>
        <v>0.96939200000000003</v>
      </c>
      <c r="EE89" s="35">
        <f>MACD!EE89-시그널!EE89</f>
        <v>3.0339737859297122E-4</v>
      </c>
      <c r="EF89" s="28">
        <f>외인!EF89/10000</f>
        <v>20.271737999999999</v>
      </c>
      <c r="EG89" s="35">
        <f>MACD!EG89-시그널!EG89</f>
        <v>3.0133719044266797E-4</v>
      </c>
      <c r="EH89" s="28">
        <f>외인!EH89/10000</f>
        <v>26.010842</v>
      </c>
      <c r="EI89" s="35">
        <f>MACD!EI89-시그널!EI89</f>
        <v>1.0052370354115625E-5</v>
      </c>
      <c r="EJ89" s="28">
        <f>외인!EJ89/10000</f>
        <v>9.6048819999999999</v>
      </c>
      <c r="EK89" s="35">
        <f>MACD!EK89-시그널!EK89</f>
        <v>3.650965989459095E-4</v>
      </c>
      <c r="EL89" s="28">
        <f>외인!EL89/10000</f>
        <v>2.8103470000000002</v>
      </c>
      <c r="EM89" s="35">
        <f>MACD!EM89-시그널!EM89</f>
        <v>1.1050857532582034E-3</v>
      </c>
      <c r="EN89" s="28">
        <f>외인!EN89/10000</f>
        <v>4.1656019999999998</v>
      </c>
      <c r="EO89" s="35">
        <f>MACD!EO89-시그널!EO89</f>
        <v>3.3902099241752808E-4</v>
      </c>
      <c r="EP89" s="28">
        <f>외인!EP89/10000</f>
        <v>15.129609</v>
      </c>
      <c r="EQ89" s="35">
        <f>MACD!EQ89-시그널!EQ89</f>
        <v>4.0209802835858467E-4</v>
      </c>
      <c r="ER89" s="28">
        <f>외인!ER89/10000</f>
        <v>1.1802870000000001</v>
      </c>
      <c r="ES89" s="35">
        <f>MACD!ES89-시그널!ES89</f>
        <v>2.6725733996857404E-4</v>
      </c>
      <c r="ET89" s="28">
        <f>외인!ET89/10000</f>
        <v>16.460187999999999</v>
      </c>
      <c r="EU89" s="35">
        <f>MACD!EU89-시그널!EU89</f>
        <v>-4.2928115902270223E-5</v>
      </c>
      <c r="EV89" s="28">
        <f>외인!EV89/10000</f>
        <v>4.5797270000000001</v>
      </c>
      <c r="EW89" s="35">
        <f>MACD!EW89-시그널!EW89</f>
        <v>5.4654529793879425E-4</v>
      </c>
      <c r="EX89" s="28">
        <f>외인!EX89/10000</f>
        <v>7.018603999999999</v>
      </c>
      <c r="EY89" s="35">
        <f>MACD!EY89-시그널!EY89</f>
        <v>6.5127748813761569E-5</v>
      </c>
    </row>
    <row r="90" spans="1:155">
      <c r="A90" s="27">
        <f>외인!A90</f>
        <v>46163</v>
      </c>
      <c r="B90" s="28">
        <f>외인!B90/10000</f>
        <v>620.95172600000001</v>
      </c>
      <c r="C90" s="35">
        <f>MACD!C90-시그널!C90</f>
        <v>-2.2626588587911043E-4</v>
      </c>
      <c r="D90" s="28">
        <f>외인!D90/10000</f>
        <v>61.791543999999995</v>
      </c>
      <c r="E90" s="35">
        <f>MACD!E90-시그널!E90</f>
        <v>1.7633012086419933E-4</v>
      </c>
      <c r="F90" s="28">
        <f>외인!F90/10000</f>
        <v>264.927031</v>
      </c>
      <c r="G90" s="35">
        <f>MACD!G90-시그널!G90</f>
        <v>-3.1186344887607065E-4</v>
      </c>
      <c r="H90" s="28">
        <f>외인!H90/10000</f>
        <v>31.512181999999999</v>
      </c>
      <c r="I90" s="35">
        <f>MACD!I90-시그널!I90</f>
        <v>-9.2155291290170493E-5</v>
      </c>
      <c r="J90" s="28">
        <f>외인!J90/10000</f>
        <v>4.1244870000000002</v>
      </c>
      <c r="K90" s="35">
        <f>MACD!K90-시그널!K90</f>
        <v>2.9461795337573876E-4</v>
      </c>
      <c r="L90" s="28">
        <f>외인!L90/10000</f>
        <v>29.205157</v>
      </c>
      <c r="M90" s="35">
        <f>MACD!M90-시그널!M90</f>
        <v>-1.1490729484794123E-4</v>
      </c>
      <c r="N90" s="28">
        <f>외인!N90/10000</f>
        <v>29.740334999999998</v>
      </c>
      <c r="O90" s="35">
        <f>MACD!O90-시그널!O90</f>
        <v>-7.6498999227823505E-4</v>
      </c>
      <c r="P90" s="28">
        <f>외인!P90/10000</f>
        <v>17.482399999999998</v>
      </c>
      <c r="Q90" s="35">
        <f>MACD!Q90-시그널!Q90</f>
        <v>3.5558123507419329E-4</v>
      </c>
      <c r="R90" s="28">
        <f>외인!R90/10000</f>
        <v>13.108224</v>
      </c>
      <c r="S90" s="35">
        <f>MACD!S90-시그널!S90</f>
        <v>1.7736342570432443E-4</v>
      </c>
      <c r="T90" s="28">
        <f>외인!T90/10000</f>
        <v>0.84598700000000004</v>
      </c>
      <c r="U90" s="35">
        <f>MACD!U90-시그널!U90</f>
        <v>2.6505965907082363E-5</v>
      </c>
      <c r="V90" s="28">
        <f>외인!V90/10000</f>
        <v>13.46584</v>
      </c>
      <c r="W90" s="35">
        <f>MACD!W90-시그널!W90</f>
        <v>5.0599038582080477E-5</v>
      </c>
      <c r="X90" s="28">
        <f>외인!X90/10000</f>
        <v>327.05522400000001</v>
      </c>
      <c r="Y90" s="35">
        <f>MACD!Y90-시그널!Y90</f>
        <v>-4.4544182496820972E-4</v>
      </c>
      <c r="Z90" s="28">
        <f>외인!Z90/10000</f>
        <v>4.6972649999999998</v>
      </c>
      <c r="AA90" s="35">
        <f>MACD!AA90-시그널!AA90</f>
        <v>4.8065521649002488E-4</v>
      </c>
      <c r="AB90" s="28">
        <f>외인!AB90/10000</f>
        <v>19.859043</v>
      </c>
      <c r="AC90" s="35">
        <f>MACD!AC90-시그널!AC90</f>
        <v>1.1856300814067967E-4</v>
      </c>
      <c r="AD90" s="28">
        <f>외인!AD90/10000</f>
        <v>2.041061</v>
      </c>
      <c r="AE90" s="35">
        <f>MACD!AE90-시그널!AE90</f>
        <v>1.6546420036247231E-4</v>
      </c>
      <c r="AF90" s="28">
        <f>외인!AF90/10000</f>
        <v>2.429351</v>
      </c>
      <c r="AG90" s="35">
        <f>MACD!AG90-시그널!AG90</f>
        <v>2.89058389028884E-4</v>
      </c>
      <c r="AH90" s="28">
        <f>외인!AH90/10000</f>
        <v>21.178871000000001</v>
      </c>
      <c r="AI90" s="35">
        <f>MACD!AI90-시그널!AI90</f>
        <v>-5.5566906665963068E-5</v>
      </c>
      <c r="AJ90" s="28">
        <f>외인!AJ90/10000</f>
        <v>9.8913210000000014</v>
      </c>
      <c r="AK90" s="35">
        <f>MACD!AK90-시그널!AK90</f>
        <v>6.1604759295079284E-4</v>
      </c>
      <c r="AL90" s="28">
        <f>외인!AL90/10000</f>
        <v>11.145833999999999</v>
      </c>
      <c r="AM90" s="35">
        <f>MACD!AM90-시그널!AM90</f>
        <v>-2.7601010887017127E-4</v>
      </c>
      <c r="AN90" s="28">
        <f>외인!AN90/10000</f>
        <v>20.423919000000001</v>
      </c>
      <c r="AO90" s="35">
        <f>MACD!AO90-시그널!AO90</f>
        <v>-9.2589917853196687E-4</v>
      </c>
      <c r="AP90" s="28">
        <f>외인!AP90/10000</f>
        <v>18.071751000000003</v>
      </c>
      <c r="AQ90" s="35">
        <f>MACD!AQ90-시그널!AQ90</f>
        <v>1.3374454394719576E-5</v>
      </c>
      <c r="AR90" s="28">
        <f>외인!AR90/10000</f>
        <v>2.4105669999999999</v>
      </c>
      <c r="AS90" s="35">
        <f>MACD!AS90-시그널!AS90</f>
        <v>6.8165298737711511E-5</v>
      </c>
      <c r="AT90" s="28">
        <f>외인!AT90/10000</f>
        <v>10.162504</v>
      </c>
      <c r="AU90" s="35">
        <f>MACD!AU90-시그널!AU90</f>
        <v>-8.007132767632114E-4</v>
      </c>
      <c r="AV90" s="28">
        <f>외인!AV90/10000</f>
        <v>4.7009650000000001</v>
      </c>
      <c r="AW90" s="35">
        <f>MACD!AW90-시그널!AW90</f>
        <v>3.9621327802740467E-4</v>
      </c>
      <c r="AX90" s="28">
        <f>외인!AX90/10000</f>
        <v>6.6043570000000003</v>
      </c>
      <c r="AY90" s="35">
        <f>MACD!AY90-시그널!AY90</f>
        <v>3.4198526170633705E-4</v>
      </c>
      <c r="AZ90" s="28">
        <f>외인!AZ90/10000</f>
        <v>349.49445099999997</v>
      </c>
      <c r="BA90" s="35">
        <f>MACD!BA90-시그널!BA90</f>
        <v>-4.0574076793304964E-4</v>
      </c>
      <c r="BB90" s="28">
        <f>외인!BB90/10000</f>
        <v>12.535978999999999</v>
      </c>
      <c r="BC90" s="35">
        <f>MACD!BC90-시그널!BC90</f>
        <v>2.0960999603754875E-4</v>
      </c>
      <c r="BD90" s="28">
        <f>외인!BD90/10000</f>
        <v>3.3824449999999997</v>
      </c>
      <c r="BE90" s="35">
        <f>MACD!BE90-시그널!BE90</f>
        <v>7.9915613177722637E-6</v>
      </c>
      <c r="BF90" s="28">
        <f>외인!BF90/10000</f>
        <v>0</v>
      </c>
      <c r="BG90" s="35" t="e">
        <f>MACD!BG90-시그널!BG90</f>
        <v>#DIV/0!</v>
      </c>
      <c r="BH90" s="28">
        <f>외인!BH90/10000</f>
        <v>10.446989</v>
      </c>
      <c r="BI90" s="35">
        <f>MACD!BI90-시그널!BI90</f>
        <v>-1.1378205512339499E-4</v>
      </c>
      <c r="BJ90" s="28">
        <f>외인!BJ90/10000</f>
        <v>12.08076</v>
      </c>
      <c r="BK90" s="35">
        <f>MACD!BK90-시그널!BK90</f>
        <v>-6.6759129322781327E-5</v>
      </c>
      <c r="BL90" s="28">
        <f>외인!BL90/10000</f>
        <v>4.4552949999999996</v>
      </c>
      <c r="BM90" s="35">
        <f>MACD!BM90-시그널!BM90</f>
        <v>2.0879550557317909E-4</v>
      </c>
      <c r="BN90" s="28">
        <f>외인!BN90/10000</f>
        <v>5.2251029999999998</v>
      </c>
      <c r="BO90" s="35">
        <f>MACD!BO90-시그널!BO90</f>
        <v>-4.036016535700669E-4</v>
      </c>
      <c r="BP90" s="28">
        <f>외인!BP90/10000</f>
        <v>7.4242600000000003</v>
      </c>
      <c r="BQ90" s="35">
        <f>MACD!BQ90-시그널!BQ90</f>
        <v>3.2921086178386874E-4</v>
      </c>
      <c r="BR90" s="28">
        <f>외인!BR90/10000</f>
        <v>32.319417000000001</v>
      </c>
      <c r="BS90" s="35">
        <f>MACD!BS90-시그널!BS90</f>
        <v>-1.4909043564628939E-4</v>
      </c>
      <c r="BT90" s="28">
        <f>외인!BT90/10000</f>
        <v>331.30560299999996</v>
      </c>
      <c r="BU90" s="35">
        <f>MACD!BU90-시그널!BU90</f>
        <v>-4.2797186650328077E-4</v>
      </c>
      <c r="BV90" s="28">
        <f>외인!BV90/10000</f>
        <v>47.114913000000001</v>
      </c>
      <c r="BW90" s="35">
        <f>MACD!BW90-시그널!BW90</f>
        <v>1.7232495230855719E-4</v>
      </c>
      <c r="BX90" s="28">
        <f>외인!BX90/10000</f>
        <v>7.5218880000000006</v>
      </c>
      <c r="BY90" s="35">
        <f>MACD!BY90-시그널!BY90</f>
        <v>-3.0659654209221862E-5</v>
      </c>
      <c r="BZ90" s="28">
        <f>외인!BZ90/10000</f>
        <v>31.569753000000002</v>
      </c>
      <c r="CA90" s="35">
        <f>MACD!CA90-시그널!CA90</f>
        <v>-7.0211047651789983E-4</v>
      </c>
      <c r="CB90" s="28">
        <f>외인!CB90/10000</f>
        <v>1.1383860000000001</v>
      </c>
      <c r="CC90" s="35">
        <f>MACD!CC90-시그널!CC90</f>
        <v>4.7116661155640336E-4</v>
      </c>
      <c r="CD90" s="28">
        <f>외인!CD90/10000</f>
        <v>2.6039050000000001</v>
      </c>
      <c r="CE90" s="35">
        <f>MACD!CE90-시그널!CE90</f>
        <v>1.1362747537895681E-3</v>
      </c>
      <c r="CF90" s="28">
        <f>외인!CF90/10000</f>
        <v>2.9609229999999997</v>
      </c>
      <c r="CG90" s="35">
        <f>MACD!CG90-시그널!CG90</f>
        <v>-2.7125312856042083E-4</v>
      </c>
      <c r="CH90" s="28">
        <f>외인!CH90/10000</f>
        <v>6.6199369999999993</v>
      </c>
      <c r="CI90" s="35">
        <f>MACD!CI90-시그널!CI90</f>
        <v>2.537733148401598E-4</v>
      </c>
      <c r="CJ90" s="28">
        <f>외인!CJ90/10000</f>
        <v>32.535069</v>
      </c>
      <c r="CK90" s="35">
        <f>MACD!CK90-시그널!CK90</f>
        <v>3.1509398290924511E-4</v>
      </c>
      <c r="CL90" s="28">
        <f>외인!CL90/10000</f>
        <v>22.610146</v>
      </c>
      <c r="CM90" s="35">
        <f>MACD!CM90-시그널!CM90</f>
        <v>1.2586968502231884E-4</v>
      </c>
      <c r="CN90" s="28">
        <f>외인!CN90/10000</f>
        <v>11.891338000000001</v>
      </c>
      <c r="CO90" s="35">
        <f>MACD!CO90-시그널!CO90</f>
        <v>9.4181418573745582E-7</v>
      </c>
      <c r="CP90" s="28">
        <f>외인!CP90/10000</f>
        <v>12.591510000000001</v>
      </c>
      <c r="CQ90" s="35">
        <f>MACD!CQ90-시그널!CQ90</f>
        <v>2.0950882938380086E-4</v>
      </c>
      <c r="CR90" s="28">
        <f>외인!CR90/10000</f>
        <v>16.339714000000001</v>
      </c>
      <c r="CS90" s="35">
        <f>MACD!CS90-시그널!CS90</f>
        <v>1.9186393846459934E-4</v>
      </c>
      <c r="CT90" s="28">
        <f>외인!CT90/10000</f>
        <v>19.746397000000002</v>
      </c>
      <c r="CU90" s="35">
        <f>MACD!CU90-시그널!CU90</f>
        <v>-1.6051402321241393E-4</v>
      </c>
      <c r="CV90" s="28">
        <f>외인!CV90/10000</f>
        <v>331.30560299999996</v>
      </c>
      <c r="CW90" s="35">
        <f>MACD!CW90-시그널!CW90</f>
        <v>-4.2797186650328077E-4</v>
      </c>
      <c r="CX90" s="28">
        <f>외인!CX90/10000</f>
        <v>24.333257</v>
      </c>
      <c r="CY90" s="35">
        <f>MACD!CY90-시그널!CY90</f>
        <v>-2.0116160086321774E-4</v>
      </c>
      <c r="CZ90" s="28">
        <f>외인!CZ90/10000</f>
        <v>1.998804</v>
      </c>
      <c r="DA90" s="35">
        <f>MACD!DA90-시그널!DA90</f>
        <v>5.3903645984787159E-4</v>
      </c>
      <c r="DB90" s="28">
        <f>외인!DB90/10000</f>
        <v>3.3824449999999997</v>
      </c>
      <c r="DC90" s="35">
        <f>MACD!DC90-시그널!DC90</f>
        <v>7.9915613177722637E-6</v>
      </c>
      <c r="DD90" s="28">
        <f>외인!DD90/10000</f>
        <v>0.84598700000000004</v>
      </c>
      <c r="DE90" s="35">
        <f>MACD!DE90-시그널!DE90</f>
        <v>2.6505965907082363E-5</v>
      </c>
      <c r="DF90" s="28">
        <f>외인!DF90/10000</f>
        <v>5.6772999999999998</v>
      </c>
      <c r="DG90" s="35">
        <f>MACD!DG90-시그널!DG90</f>
        <v>-3.3951560598418788E-5</v>
      </c>
      <c r="DH90" s="28">
        <f>외인!DH90/10000</f>
        <v>1.840425</v>
      </c>
      <c r="DI90" s="35">
        <f>MACD!DI90-시그널!DI90</f>
        <v>1.4973591567122228E-3</v>
      </c>
      <c r="DJ90" s="28">
        <f>외인!DJ90/10000</f>
        <v>65.125780000000006</v>
      </c>
      <c r="DK90" s="35">
        <f>MACD!DK90-시그널!DK90</f>
        <v>-1.4679713239424926E-4</v>
      </c>
      <c r="DL90" s="28">
        <f>외인!DL90/10000</f>
        <v>9.5511940000000006</v>
      </c>
      <c r="DM90" s="35">
        <f>MACD!DM90-시그널!DM90</f>
        <v>-3.591937740803899E-5</v>
      </c>
      <c r="DN90" s="28">
        <f>외인!DN90/10000</f>
        <v>331.30560299999996</v>
      </c>
      <c r="DO90" s="35">
        <f>MACD!DO90-시그널!DO90</f>
        <v>-4.2797186650328077E-4</v>
      </c>
      <c r="DP90" s="28">
        <f>외인!DP90/10000</f>
        <v>7.0166050000000002</v>
      </c>
      <c r="DQ90" s="35">
        <f>MACD!DQ90-시그널!DQ90</f>
        <v>3.5301314261772856E-4</v>
      </c>
      <c r="DR90" s="28">
        <f>외인!DR90/10000</f>
        <v>4.2280870000000004</v>
      </c>
      <c r="DS90" s="35">
        <f>MACD!DS90-시그널!DS90</f>
        <v>2.2819932682795045E-4</v>
      </c>
      <c r="DT90" s="28">
        <f>외인!DT90/10000</f>
        <v>13.108224</v>
      </c>
      <c r="DU90" s="35">
        <f>MACD!DU90-시그널!DU90</f>
        <v>1.7736342570432443E-4</v>
      </c>
      <c r="DV90" s="28">
        <f>외인!DV90/10000</f>
        <v>3.20478</v>
      </c>
      <c r="DW90" s="35">
        <f>MACD!DW90-시그널!DW90</f>
        <v>2.6521756658153358E-4</v>
      </c>
      <c r="DX90" s="28">
        <f>외인!DX90/10000</f>
        <v>13.46584</v>
      </c>
      <c r="DY90" s="35">
        <f>MACD!DY90-시그널!DY90</f>
        <v>5.0599038582080477E-5</v>
      </c>
      <c r="DZ90" s="28">
        <f>외인!DZ90/10000</f>
        <v>0.76633600000000002</v>
      </c>
      <c r="EA90" s="35">
        <f>MACD!EA90-시그널!EA90</f>
        <v>4.2286330093460904E-4</v>
      </c>
      <c r="EB90" s="28">
        <f>외인!EB90/10000</f>
        <v>1.0876520000000001</v>
      </c>
      <c r="EC90" s="35">
        <f>MACD!EC90-시그널!EC90</f>
        <v>8.0005674402185123E-4</v>
      </c>
      <c r="ED90" s="28">
        <f>외인!ED90/10000</f>
        <v>1.025882</v>
      </c>
      <c r="EE90" s="35">
        <f>MACD!EE90-시그널!EE90</f>
        <v>5.0432179352640828E-4</v>
      </c>
      <c r="EF90" s="28">
        <f>외인!EF90/10000</f>
        <v>21.049026000000001</v>
      </c>
      <c r="EG90" s="35">
        <f>MACD!EG90-시그널!EG90</f>
        <v>2.8689333490546076E-4</v>
      </c>
      <c r="EH90" s="28">
        <f>외인!EH90/10000</f>
        <v>29.430265999999996</v>
      </c>
      <c r="EI90" s="35">
        <f>MACD!EI90-시그널!EI90</f>
        <v>1.7088464013887219E-5</v>
      </c>
      <c r="EJ90" s="28">
        <f>외인!EJ90/10000</f>
        <v>9.7126130000000011</v>
      </c>
      <c r="EK90" s="35">
        <f>MACD!EK90-시그널!EK90</f>
        <v>1.9867782861824826E-4</v>
      </c>
      <c r="EL90" s="28">
        <f>외인!EL90/10000</f>
        <v>2.836252</v>
      </c>
      <c r="EM90" s="35">
        <f>MACD!EM90-시그널!EM90</f>
        <v>1.0421106271056978E-3</v>
      </c>
      <c r="EN90" s="28">
        <f>외인!EN90/10000</f>
        <v>4.2280870000000004</v>
      </c>
      <c r="EO90" s="35">
        <f>MACD!EO90-시그널!EO90</f>
        <v>2.2819932682795045E-4</v>
      </c>
      <c r="EP90" s="28">
        <f>외인!EP90/10000</f>
        <v>15.387167000000002</v>
      </c>
      <c r="EQ90" s="35">
        <f>MACD!EQ90-시그널!EQ90</f>
        <v>4.1853741986097462E-4</v>
      </c>
      <c r="ER90" s="28">
        <f>외인!ER90/10000</f>
        <v>1.2170749999999999</v>
      </c>
      <c r="ES90" s="35">
        <f>MACD!ES90-시그널!ES90</f>
        <v>1.8687485766368168E-4</v>
      </c>
      <c r="ET90" s="28">
        <f>외인!ET90/10000</f>
        <v>18.071751000000003</v>
      </c>
      <c r="EU90" s="35">
        <f>MACD!EU90-시그널!EU90</f>
        <v>1.3374454394719576E-5</v>
      </c>
      <c r="EV90" s="28">
        <f>외인!EV90/10000</f>
        <v>4.6972649999999998</v>
      </c>
      <c r="EW90" s="35">
        <f>MACD!EW90-시그널!EW90</f>
        <v>4.8065521649002488E-4</v>
      </c>
      <c r="EX90" s="28">
        <f>외인!EX90/10000</f>
        <v>7.8942449999999997</v>
      </c>
      <c r="EY90" s="35">
        <f>MACD!EY90-시그널!EY90</f>
        <v>3.7824290768145532E-5</v>
      </c>
    </row>
    <row r="91" spans="1:155">
      <c r="A91" s="27">
        <f>외인!A91</f>
        <v>46164</v>
      </c>
      <c r="B91" s="28">
        <f>외인!B91/10000</f>
        <v>623.49433699999997</v>
      </c>
      <c r="C91" s="35">
        <f>MACD!C91-시그널!C91</f>
        <v>-6.9462049509114968E-5</v>
      </c>
      <c r="D91" s="28">
        <f>외인!D91/10000</f>
        <v>64.878287999999998</v>
      </c>
      <c r="E91" s="35">
        <f>MACD!E91-시그널!E91</f>
        <v>2.6064581745454524E-4</v>
      </c>
      <c r="F91" s="28">
        <f>외인!F91/10000</f>
        <v>261.95328799999999</v>
      </c>
      <c r="G91" s="35">
        <f>MACD!G91-시그널!G91</f>
        <v>-1.7038371900546739E-4</v>
      </c>
      <c r="H91" s="28">
        <f>외인!H91/10000</f>
        <v>32.551281000000003</v>
      </c>
      <c r="I91" s="35">
        <f>MACD!I91-시그널!I91</f>
        <v>3.9264002829074223E-5</v>
      </c>
      <c r="J91" s="28">
        <f>외인!J91/10000</f>
        <v>4.1790080000000005</v>
      </c>
      <c r="K91" s="35">
        <f>MACD!K91-시그널!K91</f>
        <v>2.2657485310198879E-4</v>
      </c>
      <c r="L91" s="28">
        <f>외인!L91/10000</f>
        <v>30.098414000000002</v>
      </c>
      <c r="M91" s="35">
        <f>MACD!M91-시그널!M91</f>
        <v>6.4133606690548782E-6</v>
      </c>
      <c r="N91" s="28">
        <f>외인!N91/10000</f>
        <v>29.304234000000001</v>
      </c>
      <c r="O91" s="35">
        <f>MACD!O91-시그널!O91</f>
        <v>-6.4160053503571277E-4</v>
      </c>
      <c r="P91" s="28">
        <f>외인!P91/10000</f>
        <v>18.162030999999999</v>
      </c>
      <c r="Q91" s="35">
        <f>MACD!Q91-시그널!Q91</f>
        <v>3.7495285042102842E-4</v>
      </c>
      <c r="R91" s="28">
        <f>외인!R91/10000</f>
        <v>13.398814999999999</v>
      </c>
      <c r="S91" s="35">
        <f>MACD!S91-시그널!S91</f>
        <v>2.0082091722346414E-4</v>
      </c>
      <c r="T91" s="28">
        <f>외인!T91/10000</f>
        <v>0.85651499999999992</v>
      </c>
      <c r="U91" s="35">
        <f>MACD!U91-시그널!U91</f>
        <v>-5.6736456442330486E-5</v>
      </c>
      <c r="V91" s="28">
        <f>외인!V91/10000</f>
        <v>14.089601000000002</v>
      </c>
      <c r="W91" s="35">
        <f>MACD!W91-시그널!W91</f>
        <v>1.2502792921104616E-4</v>
      </c>
      <c r="X91" s="28">
        <f>외인!X91/10000</f>
        <v>323.38167799999997</v>
      </c>
      <c r="Y91" s="35">
        <f>MACD!Y91-시그널!Y91</f>
        <v>-1.6894280849953484E-4</v>
      </c>
      <c r="Z91" s="28">
        <f>외인!Z91/10000</f>
        <v>4.7134419999999997</v>
      </c>
      <c r="AA91" s="35">
        <f>MACD!AA91-시그널!AA91</f>
        <v>3.7534708173202701E-4</v>
      </c>
      <c r="AB91" s="28">
        <f>외인!AB91/10000</f>
        <v>20.416110999999997</v>
      </c>
      <c r="AC91" s="35">
        <f>MACD!AC91-시그널!AC91</f>
        <v>1.4170429785600075E-4</v>
      </c>
      <c r="AD91" s="28">
        <f>외인!AD91/10000</f>
        <v>2.0608599999999999</v>
      </c>
      <c r="AE91" s="35">
        <f>MACD!AE91-시그널!AE91</f>
        <v>1.4326577467433516E-4</v>
      </c>
      <c r="AF91" s="28">
        <f>외인!AF91/10000</f>
        <v>2.4667779999999997</v>
      </c>
      <c r="AG91" s="35">
        <f>MACD!AG91-시그널!AG91</f>
        <v>3.2902700574429335E-4</v>
      </c>
      <c r="AH91" s="28">
        <f>외인!AH91/10000</f>
        <v>21.826514000000003</v>
      </c>
      <c r="AI91" s="35">
        <f>MACD!AI91-시그널!AI91</f>
        <v>6.1742283523587792E-5</v>
      </c>
      <c r="AJ91" s="28">
        <f>외인!AJ91/10000</f>
        <v>10.11711</v>
      </c>
      <c r="AK91" s="35">
        <f>MACD!AK91-시그널!AK91</f>
        <v>5.8133883634031236E-4</v>
      </c>
      <c r="AL91" s="28">
        <f>외인!AL91/10000</f>
        <v>11.114338999999999</v>
      </c>
      <c r="AM91" s="35">
        <f>MACD!AM91-시그널!AM91</f>
        <v>-1.7380183205134981E-4</v>
      </c>
      <c r="AN91" s="28">
        <f>외인!AN91/10000</f>
        <v>20.083120000000001</v>
      </c>
      <c r="AO91" s="35">
        <f>MACD!AO91-시그널!AO91</f>
        <v>-7.9794719547296715E-4</v>
      </c>
      <c r="AP91" s="28">
        <f>외인!AP91/10000</f>
        <v>18.524874000000001</v>
      </c>
      <c r="AQ91" s="35">
        <f>MACD!AQ91-시그널!AQ91</f>
        <v>4.7955279907434169E-5</v>
      </c>
      <c r="AR91" s="28">
        <f>외인!AR91/10000</f>
        <v>2.4563809999999999</v>
      </c>
      <c r="AS91" s="35">
        <f>MACD!AS91-시그널!AS91</f>
        <v>2.1839882094646518E-5</v>
      </c>
      <c r="AT91" s="28">
        <f>외인!AT91/10000</f>
        <v>10.206185000000001</v>
      </c>
      <c r="AU91" s="35">
        <f>MACD!AU91-시그널!AU91</f>
        <v>-6.6515610920531685E-4</v>
      </c>
      <c r="AV91" s="28">
        <f>외인!AV91/10000</f>
        <v>4.7601500000000003</v>
      </c>
      <c r="AW91" s="35">
        <f>MACD!AW91-시그널!AW91</f>
        <v>1.3752502111727242E-4</v>
      </c>
      <c r="AX91" s="28">
        <f>외인!AX91/10000</f>
        <v>6.7608369999999995</v>
      </c>
      <c r="AY91" s="35">
        <f>MACD!AY91-시그널!AY91</f>
        <v>4.6838661106661874E-4</v>
      </c>
      <c r="AZ91" s="28">
        <f>외인!AZ91/10000</f>
        <v>347.230884</v>
      </c>
      <c r="BA91" s="35">
        <f>MACD!BA91-시그널!BA91</f>
        <v>-1.4782548680314096E-4</v>
      </c>
      <c r="BB91" s="28">
        <f>외인!BB91/10000</f>
        <v>12.765276</v>
      </c>
      <c r="BC91" s="35">
        <f>MACD!BC91-시그널!BC91</f>
        <v>1.4384150871202034E-4</v>
      </c>
      <c r="BD91" s="28">
        <f>외인!BD91/10000</f>
        <v>3.4210410000000002</v>
      </c>
      <c r="BE91" s="35">
        <f>MACD!BE91-시그널!BE91</f>
        <v>1.7202082780437967E-4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11.135643</v>
      </c>
      <c r="BI91" s="35">
        <f>MACD!BI91-시그널!BI91</f>
        <v>-5.9013812502685479E-6</v>
      </c>
      <c r="BJ91" s="28">
        <f>외인!BJ91/10000</f>
        <v>12.660432999999999</v>
      </c>
      <c r="BK91" s="35">
        <f>MACD!BK91-시그널!BK91</f>
        <v>1.0566248264314991E-4</v>
      </c>
      <c r="BL91" s="28">
        <f>외인!BL91/10000</f>
        <v>4.559723</v>
      </c>
      <c r="BM91" s="35">
        <f>MACD!BM91-시그널!BM91</f>
        <v>2.2118230835027944E-4</v>
      </c>
      <c r="BN91" s="28">
        <f>외인!BN91/10000</f>
        <v>5.3046489999999995</v>
      </c>
      <c r="BO91" s="35">
        <f>MACD!BO91-시그널!BO91</f>
        <v>-5.7992217127130429E-4</v>
      </c>
      <c r="BP91" s="28">
        <f>외인!BP91/10000</f>
        <v>7.6115320000000004</v>
      </c>
      <c r="BQ91" s="35">
        <f>MACD!BQ91-시그널!BQ91</f>
        <v>4.292044744033536E-4</v>
      </c>
      <c r="BR91" s="28">
        <f>외인!BR91/10000</f>
        <v>33.047395999999999</v>
      </c>
      <c r="BS91" s="35">
        <f>MACD!BS91-시그널!BS91</f>
        <v>-1.1028937214455612E-4</v>
      </c>
      <c r="BT91" s="28">
        <f>외인!BT91/10000</f>
        <v>327.81468999999998</v>
      </c>
      <c r="BU91" s="35">
        <f>MACD!BU91-시그널!BU91</f>
        <v>-1.5688463572816546E-4</v>
      </c>
      <c r="BV91" s="28">
        <f>외인!BV91/10000</f>
        <v>47.816684000000002</v>
      </c>
      <c r="BW91" s="35">
        <f>MACD!BW91-시그널!BW91</f>
        <v>1.9351955923029864E-4</v>
      </c>
      <c r="BX91" s="28">
        <f>외인!BX91/10000</f>
        <v>7.6232280000000001</v>
      </c>
      <c r="BY91" s="35">
        <f>MACD!BY91-시그널!BY91</f>
        <v>5.6345535137721317E-5</v>
      </c>
      <c r="BZ91" s="28">
        <f>외인!BZ91/10000</f>
        <v>31.197459000000002</v>
      </c>
      <c r="CA91" s="35">
        <f>MACD!CA91-시그널!CA91</f>
        <v>-5.8387460900728803E-4</v>
      </c>
      <c r="CB91" s="28">
        <f>외인!CB91/10000</f>
        <v>1.1602250000000001</v>
      </c>
      <c r="CC91" s="35">
        <f>MACD!CC91-시그널!CC91</f>
        <v>3.4185071890438057E-4</v>
      </c>
      <c r="CD91" s="28">
        <f>외인!CD91/10000</f>
        <v>2.656596</v>
      </c>
      <c r="CE91" s="35">
        <f>MACD!CE91-시그널!CE91</f>
        <v>9.3109708863749392E-4</v>
      </c>
      <c r="CF91" s="28">
        <f>외인!CF91/10000</f>
        <v>2.911057</v>
      </c>
      <c r="CG91" s="35">
        <f>MACD!CG91-시그널!CG91</f>
        <v>-4.6365385272673982E-4</v>
      </c>
      <c r="CH91" s="28">
        <f>외인!CH91/10000</f>
        <v>6.7519119999999999</v>
      </c>
      <c r="CI91" s="35">
        <f>MACD!CI91-시그널!CI91</f>
        <v>8.088478895016367E-5</v>
      </c>
      <c r="CJ91" s="28">
        <f>외인!CJ91/10000</f>
        <v>34.084528999999996</v>
      </c>
      <c r="CK91" s="35">
        <f>MACD!CK91-시그널!CK91</f>
        <v>3.3153343269113939E-4</v>
      </c>
      <c r="CL91" s="28">
        <f>외인!CL91/10000</f>
        <v>23.21359</v>
      </c>
      <c r="CM91" s="35">
        <f>MACD!CM91-시그널!CM91</f>
        <v>1.4872099959964392E-4</v>
      </c>
      <c r="CN91" s="28">
        <f>외인!CN91/10000</f>
        <v>12.102238</v>
      </c>
      <c r="CO91" s="35">
        <f>MACD!CO91-시그널!CO91</f>
        <v>4.2460458597950871E-5</v>
      </c>
      <c r="CP91" s="28">
        <f>외인!CP91/10000</f>
        <v>12.820437</v>
      </c>
      <c r="CQ91" s="35">
        <f>MACD!CQ91-시그널!CQ91</f>
        <v>1.4410650886063919E-4</v>
      </c>
      <c r="CR91" s="28">
        <f>외인!CR91/10000</f>
        <v>16.776951999999998</v>
      </c>
      <c r="CS91" s="35">
        <f>MACD!CS91-시그널!CS91</f>
        <v>2.1543397250610311E-4</v>
      </c>
      <c r="CT91" s="28">
        <f>외인!CT91/10000</f>
        <v>21.235205000000001</v>
      </c>
      <c r="CU91" s="35">
        <f>MACD!CU91-시그널!CU91</f>
        <v>-1.1262105888217342E-4</v>
      </c>
      <c r="CV91" s="28">
        <f>외인!CV91/10000</f>
        <v>327.81468999999998</v>
      </c>
      <c r="CW91" s="35">
        <f>MACD!CW91-시그널!CW91</f>
        <v>-1.5688463572816546E-4</v>
      </c>
      <c r="CX91" s="28">
        <f>외인!CX91/10000</f>
        <v>25.03191</v>
      </c>
      <c r="CY91" s="35">
        <f>MACD!CY91-시그널!CY91</f>
        <v>-3.5718264391116977E-5</v>
      </c>
      <c r="CZ91" s="28">
        <f>외인!CZ91/10000</f>
        <v>2.0997840000000001</v>
      </c>
      <c r="DA91" s="35">
        <f>MACD!DA91-시그널!DA91</f>
        <v>4.900838226717778E-4</v>
      </c>
      <c r="DB91" s="28">
        <f>외인!DB91/10000</f>
        <v>3.4210410000000002</v>
      </c>
      <c r="DC91" s="35">
        <f>MACD!DC91-시그널!DC91</f>
        <v>1.7202082780437967E-4</v>
      </c>
      <c r="DD91" s="28">
        <f>외인!DD91/10000</f>
        <v>0.85651499999999992</v>
      </c>
      <c r="DE91" s="35">
        <f>MACD!DE91-시그널!DE91</f>
        <v>-5.6736456442330486E-5</v>
      </c>
      <c r="DF91" s="28">
        <f>외인!DF91/10000</f>
        <v>5.7571440000000003</v>
      </c>
      <c r="DG91" s="35">
        <f>MACD!DG91-시그널!DG91</f>
        <v>7.3355309712731689E-5</v>
      </c>
      <c r="DH91" s="28">
        <f>외인!DH91/10000</f>
        <v>1.8838509999999999</v>
      </c>
      <c r="DI91" s="35">
        <f>MACD!DI91-시그널!DI91</f>
        <v>1.2919602362159424E-3</v>
      </c>
      <c r="DJ91" s="28">
        <f>외인!DJ91/10000</f>
        <v>67.135677000000001</v>
      </c>
      <c r="DK91" s="35">
        <f>MACD!DK91-시그널!DK91</f>
        <v>-2.6945409715304009E-5</v>
      </c>
      <c r="DL91" s="28">
        <f>외인!DL91/10000</f>
        <v>9.746848</v>
      </c>
      <c r="DM91" s="35">
        <f>MACD!DM91-시그널!DM91</f>
        <v>4.3797100842395565E-6</v>
      </c>
      <c r="DN91" s="28">
        <f>외인!DN91/10000</f>
        <v>327.81468999999998</v>
      </c>
      <c r="DO91" s="35">
        <f>MACD!DO91-시그널!DO91</f>
        <v>-1.5688463572816546E-4</v>
      </c>
      <c r="DP91" s="28">
        <f>외인!DP91/10000</f>
        <v>7.4650630000000007</v>
      </c>
      <c r="DQ91" s="35">
        <f>MACD!DQ91-시그널!DQ91</f>
        <v>3.9579133146511289E-4</v>
      </c>
      <c r="DR91" s="28">
        <f>외인!DR91/10000</f>
        <v>4.2983630000000002</v>
      </c>
      <c r="DS91" s="35">
        <f>MACD!DS91-시그널!DS91</f>
        <v>1.7266314663490548E-4</v>
      </c>
      <c r="DT91" s="28">
        <f>외인!DT91/10000</f>
        <v>13.398814999999999</v>
      </c>
      <c r="DU91" s="35">
        <f>MACD!DU91-시그널!DU91</f>
        <v>2.0082091722346414E-4</v>
      </c>
      <c r="DV91" s="28">
        <f>외인!DV91/10000</f>
        <v>3.3477779999999999</v>
      </c>
      <c r="DW91" s="35">
        <f>MACD!DW91-시그널!DW91</f>
        <v>2.8968446619181645E-4</v>
      </c>
      <c r="DX91" s="28">
        <f>외인!DX91/10000</f>
        <v>14.089601000000002</v>
      </c>
      <c r="DY91" s="35">
        <f>MACD!DY91-시그널!DY91</f>
        <v>1.2502792921104616E-4</v>
      </c>
      <c r="DZ91" s="28">
        <f>외인!DZ91/10000</f>
        <v>0.77882499999999999</v>
      </c>
      <c r="EA91" s="35">
        <f>MACD!EA91-시그널!EA91</f>
        <v>2.4587600014187654E-4</v>
      </c>
      <c r="EB91" s="28">
        <f>외인!EB91/10000</f>
        <v>1.118004</v>
      </c>
      <c r="EC91" s="35">
        <f>MACD!EC91-시그널!EC91</f>
        <v>6.7609810840470587E-4</v>
      </c>
      <c r="ED91" s="28">
        <f>외인!ED91/10000</f>
        <v>1.0597510000000001</v>
      </c>
      <c r="EE91" s="35">
        <f>MACD!EE91-시그널!EE91</f>
        <v>5.4781606251092874E-4</v>
      </c>
      <c r="EF91" s="28">
        <f>외인!EF91/10000</f>
        <v>21.891429000000002</v>
      </c>
      <c r="EG91" s="35">
        <f>MACD!EG91-시그널!EG91</f>
        <v>2.8874586086663126E-4</v>
      </c>
      <c r="EH91" s="28">
        <f>외인!EH91/10000</f>
        <v>29.536665999999997</v>
      </c>
      <c r="EI91" s="35">
        <f>MACD!EI91-시그널!EI91</f>
        <v>4.2684749785179066E-5</v>
      </c>
      <c r="EJ91" s="28">
        <f>외인!EJ91/10000</f>
        <v>9.8592639999999996</v>
      </c>
      <c r="EK91" s="35">
        <f>MACD!EK91-시그널!EK91</f>
        <v>5.9535667051728271E-5</v>
      </c>
      <c r="EL91" s="28">
        <f>외인!EL91/10000</f>
        <v>2.892144</v>
      </c>
      <c r="EM91" s="35">
        <f>MACD!EM91-시그널!EM91</f>
        <v>8.4723608685667985E-4</v>
      </c>
      <c r="EN91" s="28">
        <f>외인!EN91/10000</f>
        <v>4.2983630000000002</v>
      </c>
      <c r="EO91" s="35">
        <f>MACD!EO91-시그널!EO91</f>
        <v>1.7266314663490548E-4</v>
      </c>
      <c r="EP91" s="28">
        <f>외인!EP91/10000</f>
        <v>15.898604999999998</v>
      </c>
      <c r="EQ91" s="35">
        <f>MACD!EQ91-시그널!EQ91</f>
        <v>4.4958823123917815E-4</v>
      </c>
      <c r="ER91" s="28">
        <f>외인!ER91/10000</f>
        <v>1.259009</v>
      </c>
      <c r="ES91" s="35">
        <f>MACD!ES91-시그널!ES91</f>
        <v>-9.8472622727426105E-5</v>
      </c>
      <c r="ET91" s="28">
        <f>외인!ET91/10000</f>
        <v>18.524874000000001</v>
      </c>
      <c r="EU91" s="35">
        <f>MACD!EU91-시그널!EU91</f>
        <v>4.7955279907434169E-5</v>
      </c>
      <c r="EV91" s="28">
        <f>외인!EV91/10000</f>
        <v>4.7134419999999997</v>
      </c>
      <c r="EW91" s="35">
        <f>MACD!EW91-시그널!EW91</f>
        <v>3.7534708173202701E-4</v>
      </c>
      <c r="EX91" s="28">
        <f>외인!EX91/10000</f>
        <v>8.1069949999999995</v>
      </c>
      <c r="EY91" s="35">
        <f>MACD!EY91-시그널!EY91</f>
        <v>4.2647636830447249E-6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20260128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20260522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46050</v>
      </c>
      <c r="B15" s="28">
        <f>외인!B15</f>
        <v>4146621.09</v>
      </c>
      <c r="C15" s="28">
        <f>(기관!C15+외인!C15)/B15</f>
        <v>-3.343830964791625E-4</v>
      </c>
      <c r="D15" s="28">
        <f>외인!D15</f>
        <v>620296.57999999996</v>
      </c>
      <c r="E15" s="28">
        <f>(기관!E15+외인!E15)/D15</f>
        <v>1.3580697156189384E-2</v>
      </c>
      <c r="F15" s="28">
        <f>외인!F15</f>
        <v>1701666.7</v>
      </c>
      <c r="G15" s="28">
        <f>(기관!G15+외인!G15)/F15</f>
        <v>-1.7721801807604274E-3</v>
      </c>
      <c r="H15" s="28">
        <f>외인!H15</f>
        <v>306157.86</v>
      </c>
      <c r="I15" s="28">
        <f>(기관!I15+외인!I15)/H15</f>
        <v>6.9164972605962171E-3</v>
      </c>
      <c r="J15" s="28">
        <f>외인!J15</f>
        <v>40861.730000000003</v>
      </c>
      <c r="K15" s="28">
        <f>(기관!K15+외인!K15)/J15</f>
        <v>1.230613583908464E-2</v>
      </c>
      <c r="L15" s="28">
        <f>외인!L15</f>
        <v>282961.49</v>
      </c>
      <c r="M15" s="28">
        <f>(기관!M15+외인!M15)/L15</f>
        <v>6.5217355195578029E-3</v>
      </c>
      <c r="N15" s="28">
        <f>외인!N15</f>
        <v>233330.8</v>
      </c>
      <c r="O15" s="28">
        <f>(기관!O15+외인!O15)/N15</f>
        <v>-1.4291040874158063E-2</v>
      </c>
      <c r="P15" s="28">
        <f>외인!P15</f>
        <v>223131.01</v>
      </c>
      <c r="Q15" s="28">
        <f>(기관!Q15+외인!Q15)/P15</f>
        <v>5.0223409108397796E-3</v>
      </c>
      <c r="R15" s="28">
        <f>외인!R15</f>
        <v>150290.96</v>
      </c>
      <c r="S15" s="28">
        <f>(기관!S15+외인!S15)/R15</f>
        <v>7.5479589723826367E-3</v>
      </c>
      <c r="T15" s="28">
        <f>외인!T15</f>
        <v>8487.33</v>
      </c>
      <c r="U15" s="28">
        <f>(기관!U15+외인!U15)/T15</f>
        <v>5.2195448981010517E-4</v>
      </c>
      <c r="V15" s="28">
        <f>외인!V15</f>
        <v>93196.28</v>
      </c>
      <c r="W15" s="28">
        <f>(기관!W15+외인!W15)/V15</f>
        <v>1.0994537550211233E-2</v>
      </c>
      <c r="X15" s="28">
        <f>외인!X15</f>
        <v>1657191.97</v>
      </c>
      <c r="Y15" s="28">
        <f>(기관!Y15+외인!Y15)/X15</f>
        <v>7.7952344893392157E-4</v>
      </c>
      <c r="Z15" s="28">
        <f>외인!Z15</f>
        <v>42582.83</v>
      </c>
      <c r="AA15" s="28">
        <f>(기관!AA15+외인!AA15)/Z15</f>
        <v>3.3769479388758331E-4</v>
      </c>
      <c r="AB15" s="28">
        <f>외인!AB15</f>
        <v>185166.18</v>
      </c>
      <c r="AC15" s="28">
        <f>(기관!AC15+외인!AC15)/AB15</f>
        <v>1.3623978201634877E-3</v>
      </c>
      <c r="AD15" s="28">
        <f>외인!AD15</f>
        <v>19645.830000000002</v>
      </c>
      <c r="AE15" s="28">
        <f>(기관!AE15+외인!AE15)/AD15</f>
        <v>-1.0923437696447541E-3</v>
      </c>
      <c r="AF15" s="28">
        <f>외인!AF15</f>
        <v>23075.5</v>
      </c>
      <c r="AG15" s="28">
        <f>(기관!AG15+외인!AG15)/AF15</f>
        <v>7.4667937856167787E-4</v>
      </c>
      <c r="AH15" s="28">
        <f>외인!AH15</f>
        <v>207578.2</v>
      </c>
      <c r="AI15" s="28">
        <f>(기관!AI15+외인!AI15)/AH15</f>
        <v>-1.7223870329350576E-3</v>
      </c>
      <c r="AJ15" s="28">
        <f>외인!AJ15</f>
        <v>133217.72</v>
      </c>
      <c r="AK15" s="28">
        <f>(기관!AK15+외인!AK15)/AJ15</f>
        <v>1.0652486771279376E-2</v>
      </c>
      <c r="AL15" s="28">
        <f>외인!AL15</f>
        <v>91059.99</v>
      </c>
      <c r="AM15" s="28">
        <f>(기관!AM15+외인!AM15)/AL15</f>
        <v>-3.6741712798343154E-3</v>
      </c>
      <c r="AN15" s="28">
        <f>외인!AN15</f>
        <v>161989.21</v>
      </c>
      <c r="AO15" s="28">
        <f>(기관!AO15+외인!AO15)/AN15</f>
        <v>-1.8644575154110575E-2</v>
      </c>
      <c r="AP15" s="28">
        <f>외인!AP15</f>
        <v>102331.88</v>
      </c>
      <c r="AQ15" s="28">
        <f>(기관!AQ15+외인!AQ15)/AP15</f>
        <v>1.6141597320404942E-3</v>
      </c>
      <c r="AR15" s="28">
        <f>외인!AR15</f>
        <v>24358.95</v>
      </c>
      <c r="AS15" s="28">
        <f>(기관!AS15+외인!AS15)/AR15</f>
        <v>-7.0323228217965056E-4</v>
      </c>
      <c r="AT15" s="28">
        <f>외인!AT15</f>
        <v>75483.05</v>
      </c>
      <c r="AU15" s="28">
        <f>(기관!AU15+외인!AU15)/AT15</f>
        <v>9.4153588123426369E-4</v>
      </c>
      <c r="AV15" s="28">
        <f>외인!AV15</f>
        <v>49769.33</v>
      </c>
      <c r="AW15" s="28">
        <f>(기관!AW15+외인!AW15)/AV15</f>
        <v>3.6675197355479769E-3</v>
      </c>
      <c r="AX15" s="28">
        <f>외인!AX15</f>
        <v>43296.94</v>
      </c>
      <c r="AY15" s="28">
        <f>(기관!AY15+외인!AY15)/AX15</f>
        <v>-1.5779406119693445E-3</v>
      </c>
      <c r="AZ15" s="28">
        <f>외인!AZ15</f>
        <v>1782980.73</v>
      </c>
      <c r="BA15" s="28">
        <f>(기관!BA15+외인!BA15)/AZ15</f>
        <v>7.1205480723282968E-4</v>
      </c>
      <c r="BB15" s="28">
        <f>외인!BB15</f>
        <v>86232.3</v>
      </c>
      <c r="BC15" s="28">
        <f>(기관!BC15+외인!BC15)/BB15</f>
        <v>1.7684788646481653E-4</v>
      </c>
      <c r="BD15" s="28">
        <f>외인!BD15</f>
        <v>46447.45</v>
      </c>
      <c r="BE15" s="28">
        <f>(기관!BE15+외인!BE15)/BD15</f>
        <v>-6.7644187140521173E-3</v>
      </c>
      <c r="BF15" s="28">
        <f>외인!BF15</f>
        <v>0</v>
      </c>
      <c r="BG15" s="28" t="e">
        <f>(기관!BG15+외인!BG15)/BF15</f>
        <v>#DIV/0!</v>
      </c>
      <c r="BH15" s="28">
        <f>외인!BH15</f>
        <v>75398.320000000007</v>
      </c>
      <c r="BI15" s="28">
        <f>(기관!BI15+외인!BI15)/BH15</f>
        <v>2.5076155542988221E-3</v>
      </c>
      <c r="BJ15" s="28">
        <f>외인!BJ15</f>
        <v>122889.5</v>
      </c>
      <c r="BK15" s="28">
        <f>(기관!BK15+외인!BK15)/BJ15</f>
        <v>9.9534134323925154E-3</v>
      </c>
      <c r="BL15" s="28">
        <f>외인!BL15</f>
        <v>53660.11</v>
      </c>
      <c r="BM15" s="28">
        <f>(기관!BM15+외인!BM15)/BL15</f>
        <v>1.8928399513157912E-3</v>
      </c>
      <c r="BN15" s="28">
        <f>외인!BN15</f>
        <v>46475.5</v>
      </c>
      <c r="BO15" s="28">
        <f>(기관!BO15+외인!BO15)/BN15</f>
        <v>8.0450990306720751E-4</v>
      </c>
      <c r="BP15" s="28">
        <f>외인!BP15</f>
        <v>53750.71</v>
      </c>
      <c r="BQ15" s="28">
        <f>(기관!BQ15+외인!BQ15)/BP15</f>
        <v>1.9285326649638678E-3</v>
      </c>
      <c r="BR15" s="28">
        <f>외인!BR15</f>
        <v>232690.95</v>
      </c>
      <c r="BS15" s="28">
        <f>(기관!BS15+외인!BS15)/BR15</f>
        <v>1.9453700283573552E-3</v>
      </c>
      <c r="BT15" s="28">
        <f>외인!BT15</f>
        <v>1692864.54</v>
      </c>
      <c r="BU15" s="28">
        <f>(기관!BU15+외인!BU15)/BT15</f>
        <v>7.7919406357226896E-4</v>
      </c>
      <c r="BV15" s="28">
        <f>외인!BV15</f>
        <v>339649.49</v>
      </c>
      <c r="BW15" s="28">
        <f>(기관!BW15+외인!BW15)/BV15</f>
        <v>9.4629908026654195E-4</v>
      </c>
      <c r="BX15" s="28">
        <f>외인!BX15</f>
        <v>74202.789999999994</v>
      </c>
      <c r="BY15" s="28">
        <f>(기관!BY15+외인!BY15)/BX15</f>
        <v>-4.0905469996478571E-3</v>
      </c>
      <c r="BZ15" s="28">
        <f>외인!BZ15</f>
        <v>253049.2</v>
      </c>
      <c r="CA15" s="28">
        <f>(기관!CA15+외인!CA15)/BZ15</f>
        <v>-1.325746139485918E-2</v>
      </c>
      <c r="CB15" s="28">
        <f>외인!CB15</f>
        <v>13186.1</v>
      </c>
      <c r="CC15" s="28">
        <f>(기관!CC15+외인!CC15)/CB15</f>
        <v>6.4689331948036193E-4</v>
      </c>
      <c r="CD15" s="28">
        <f>외인!CD15</f>
        <v>37467.769999999997</v>
      </c>
      <c r="CE15" s="28">
        <f>(기관!CE15+외인!CE15)/CD15</f>
        <v>3.2342463936337823E-3</v>
      </c>
      <c r="CF15" s="28">
        <f>외인!CF15</f>
        <v>22520.89</v>
      </c>
      <c r="CG15" s="28">
        <f>(기관!CG15+외인!CG15)/CF15</f>
        <v>5.484685551947548E-3</v>
      </c>
      <c r="CH15" s="28">
        <f>외인!CH15</f>
        <v>67155.12</v>
      </c>
      <c r="CI15" s="28">
        <f>(기관!CI15+외인!CI15)/CH15</f>
        <v>2.4593806101455853E-3</v>
      </c>
      <c r="CJ15" s="28">
        <f>외인!CJ15</f>
        <v>410555.76</v>
      </c>
      <c r="CK15" s="28">
        <f>(기관!CK15+외인!CK15)/CJ15</f>
        <v>8.3837820226904131E-3</v>
      </c>
      <c r="CL15" s="28">
        <f>외인!CL15</f>
        <v>208768.51</v>
      </c>
      <c r="CM15" s="28">
        <f>(기관!CM15+외인!CM15)/CL15</f>
        <v>1.4088810616122134E-3</v>
      </c>
      <c r="CN15" s="28">
        <f>외인!CN15</f>
        <v>93015.2</v>
      </c>
      <c r="CO15" s="28">
        <f>(기관!CO15+외인!CO15)/CN15</f>
        <v>1.9244166544822782E-3</v>
      </c>
      <c r="CP15" s="28">
        <f>외인!CP15</f>
        <v>86747.65</v>
      </c>
      <c r="CQ15" s="28">
        <f>(기관!CQ15+외인!CQ15)/CP15</f>
        <v>1.9666238797246956E-4</v>
      </c>
      <c r="CR15" s="28">
        <f>외인!CR15</f>
        <v>187241.60000000001</v>
      </c>
      <c r="CS15" s="28">
        <f>(기관!CS15+외인!CS15)/CR15</f>
        <v>7.0470985080238573E-3</v>
      </c>
      <c r="CT15" s="28">
        <f>외인!CT15</f>
        <v>92904.61</v>
      </c>
      <c r="CU15" s="28">
        <f>(기관!CU15+외인!CU15)/CT15</f>
        <v>3.6269459610238936E-3</v>
      </c>
      <c r="CV15" s="28">
        <f>외인!CV15</f>
        <v>1692864.54</v>
      </c>
      <c r="CW15" s="28">
        <f>(기관!CW15+외인!CW15)/CV15</f>
        <v>7.7919406357226896E-4</v>
      </c>
      <c r="CX15" s="28">
        <f>외인!CX15</f>
        <v>207997.84</v>
      </c>
      <c r="CY15" s="28">
        <f>(기관!CY15+외인!CY15)/CX15</f>
        <v>5.2176984145604587E-3</v>
      </c>
      <c r="CZ15" s="28">
        <f>외인!CZ15</f>
        <v>16310.63</v>
      </c>
      <c r="DA15" s="28">
        <f>(기관!DA15+외인!DA15)/CZ15</f>
        <v>1.5094450674192231E-3</v>
      </c>
      <c r="DB15" s="28">
        <f>외인!DB15</f>
        <v>46447.45</v>
      </c>
      <c r="DC15" s="28">
        <f>(기관!DC15+외인!DC15)/DB15</f>
        <v>-6.7644187140521173E-3</v>
      </c>
      <c r="DD15" s="28">
        <f>외인!DD15</f>
        <v>8487.33</v>
      </c>
      <c r="DE15" s="28">
        <f>(기관!DE15+외인!DE15)/DD15</f>
        <v>5.2195448981010517E-4</v>
      </c>
      <c r="DF15" s="28">
        <f>외인!DF15</f>
        <v>55563.360000000001</v>
      </c>
      <c r="DG15" s="28">
        <f>(기관!DG15+외인!DG15)/DF15</f>
        <v>-5.4129195930555677E-3</v>
      </c>
      <c r="DH15" s="28">
        <f>외인!DH15</f>
        <v>28745.79</v>
      </c>
      <c r="DI15" s="28">
        <f>(기관!DI15+외인!DI15)/DH15</f>
        <v>4.5137044415895335E-3</v>
      </c>
      <c r="DJ15" s="28">
        <f>외인!DJ15</f>
        <v>585163.18000000005</v>
      </c>
      <c r="DK15" s="28">
        <f>(기관!DK15+외인!DK15)/DJ15</f>
        <v>2.8556649787842081E-3</v>
      </c>
      <c r="DL15" s="28">
        <f>외인!DL15</f>
        <v>68088.509999999995</v>
      </c>
      <c r="DM15" s="28">
        <f>(기관!DM15+외인!DM15)/DL15</f>
        <v>1.7992756780843054E-3</v>
      </c>
      <c r="DN15" s="28">
        <f>외인!DN15</f>
        <v>1692864.54</v>
      </c>
      <c r="DO15" s="28">
        <f>(기관!DO15+외인!DO15)/DN15</f>
        <v>7.7919406357226896E-4</v>
      </c>
      <c r="DP15" s="28">
        <f>외인!DP15</f>
        <v>91027.74</v>
      </c>
      <c r="DQ15" s="28">
        <f>(기관!DQ15+외인!DQ15)/DP15</f>
        <v>1.9610395688171536E-2</v>
      </c>
      <c r="DR15" s="28">
        <f>외인!DR15</f>
        <v>39386.11</v>
      </c>
      <c r="DS15" s="28">
        <f>(기관!DS15+외인!DS15)/DR15</f>
        <v>1.0270625862772434E-2</v>
      </c>
      <c r="DT15" s="28">
        <f>외인!DT15</f>
        <v>150290.96</v>
      </c>
      <c r="DU15" s="28">
        <f>(기관!DU15+외인!DU15)/DT15</f>
        <v>7.5479589723826367E-3</v>
      </c>
      <c r="DV15" s="28">
        <f>외인!DV15</f>
        <v>36784.74</v>
      </c>
      <c r="DW15" s="28">
        <f>(기관!DW15+외인!DW15)/DV15</f>
        <v>5.0754742319777165E-3</v>
      </c>
      <c r="DX15" s="28">
        <f>외인!DX15</f>
        <v>93196.28</v>
      </c>
      <c r="DY15" s="28">
        <f>(기관!DY15+외인!DY15)/DX15</f>
        <v>1.0994537550211233E-2</v>
      </c>
      <c r="DZ15" s="28">
        <f>외인!DZ15</f>
        <v>10946.85</v>
      </c>
      <c r="EA15" s="28">
        <f>(기관!EA15+외인!EA15)/DZ15</f>
        <v>1.5356929162270423E-2</v>
      </c>
      <c r="EB15" s="28">
        <f>외인!EB15</f>
        <v>15276.28</v>
      </c>
      <c r="EC15" s="28">
        <f>(기관!EC15+외인!EC15)/EB15</f>
        <v>9.1881007679880181E-3</v>
      </c>
      <c r="ED15" s="28">
        <f>외인!ED15</f>
        <v>11284.37</v>
      </c>
      <c r="EE15" s="28">
        <f>(기관!EE15+외인!EE15)/ED15</f>
        <v>-3.7839950302941144E-4</v>
      </c>
      <c r="EF15" s="28">
        <f>외인!EF15</f>
        <v>261137.16</v>
      </c>
      <c r="EG15" s="28">
        <f>(기관!EG15+외인!EG15)/EF15</f>
        <v>3.7944044424776616E-3</v>
      </c>
      <c r="EH15" s="28">
        <f>외인!EH15</f>
        <v>170394.56</v>
      </c>
      <c r="EI15" s="28">
        <f>(기관!EI15+외인!EI15)/EH15</f>
        <v>1.7107940535190794E-3</v>
      </c>
      <c r="EJ15" s="28">
        <f>외인!EJ15</f>
        <v>91108.46</v>
      </c>
      <c r="EK15" s="28">
        <f>(기관!EK15+외인!EK15)/EJ15</f>
        <v>4.4389950175867309E-3</v>
      </c>
      <c r="EL15" s="28">
        <f>외인!EL15</f>
        <v>40009.86</v>
      </c>
      <c r="EM15" s="28">
        <f>(기관!EM15+외인!EM15)/EL15</f>
        <v>3.0434997773048944E-3</v>
      </c>
      <c r="EN15" s="28">
        <f>외인!EN15</f>
        <v>39386.11</v>
      </c>
      <c r="EO15" s="28">
        <f>(기관!EO15+외인!EO15)/EN15</f>
        <v>1.0270625862772434E-2</v>
      </c>
      <c r="EP15" s="28">
        <f>외인!EP15</f>
        <v>146906.35</v>
      </c>
      <c r="EQ15" s="28">
        <f>(기관!EQ15+외인!EQ15)/EP15</f>
        <v>-1.5268230406650221E-4</v>
      </c>
      <c r="ER15" s="28">
        <f>외인!ER15</f>
        <v>9866.7900000000009</v>
      </c>
      <c r="ES15" s="28">
        <f>(기관!ES15+외인!ES15)/ER15</f>
        <v>2.2114588432509455E-3</v>
      </c>
      <c r="ET15" s="28">
        <f>외인!ET15</f>
        <v>102331.88</v>
      </c>
      <c r="EU15" s="28">
        <f>(기관!EU15+외인!EU15)/ET15</f>
        <v>1.6141597320404942E-3</v>
      </c>
      <c r="EV15" s="28">
        <f>외인!EV15</f>
        <v>42582.83</v>
      </c>
      <c r="EW15" s="28">
        <f>(기관!EW15+외인!EW15)/EV15</f>
        <v>3.3769479388758331E-4</v>
      </c>
      <c r="EX15" s="28">
        <f>외인!EX15</f>
        <v>44164.82</v>
      </c>
      <c r="EY15" s="28">
        <f>(기관!EY15+외인!EY15)/EX15</f>
        <v>6.0681782468489637E-5</v>
      </c>
    </row>
    <row r="16" spans="1:255">
      <c r="A16" s="27">
        <f>외인!A16</f>
        <v>46051</v>
      </c>
      <c r="B16" s="28">
        <f>외인!B16</f>
        <v>4187040.38</v>
      </c>
      <c r="C16" s="28">
        <f>(기관!C16+외인!C16)/B16</f>
        <v>-6.3136004434712425E-4</v>
      </c>
      <c r="D16" s="28">
        <f>외인!D16</f>
        <v>637523.9</v>
      </c>
      <c r="E16" s="28">
        <f>(기관!E16+외인!E16)/D16</f>
        <v>1.684252151174254E-2</v>
      </c>
      <c r="F16" s="28">
        <f>외인!F16</f>
        <v>1714239.92</v>
      </c>
      <c r="G16" s="28">
        <f>(기관!G16+외인!G16)/F16</f>
        <v>-1.6671470350544634E-3</v>
      </c>
      <c r="H16" s="28">
        <f>외인!H16</f>
        <v>302733.86</v>
      </c>
      <c r="I16" s="28">
        <f>(기관!I16+외인!I16)/H16</f>
        <v>5.0656375206922675E-3</v>
      </c>
      <c r="J16" s="28">
        <f>외인!J16</f>
        <v>41793.03</v>
      </c>
      <c r="K16" s="28">
        <f>(기관!K16+외인!K16)/J16</f>
        <v>7.670896319314488E-3</v>
      </c>
      <c r="L16" s="28">
        <f>외인!L16</f>
        <v>279517.34000000003</v>
      </c>
      <c r="M16" s="28">
        <f>(기관!M16+외인!M16)/L16</f>
        <v>4.8723274198301976E-3</v>
      </c>
      <c r="N16" s="28">
        <f>외인!N16</f>
        <v>243768.18</v>
      </c>
      <c r="O16" s="28">
        <f>(기관!O16+외인!O16)/N16</f>
        <v>-6.9895504819373882E-3</v>
      </c>
      <c r="P16" s="28">
        <f>외인!P16</f>
        <v>221557.31</v>
      </c>
      <c r="Q16" s="28">
        <f>(기관!Q16+외인!Q16)/P16</f>
        <v>7.0865637428076736E-3</v>
      </c>
      <c r="R16" s="28">
        <f>외인!R16</f>
        <v>153303.74</v>
      </c>
      <c r="S16" s="28">
        <f>(기관!S16+외인!S16)/R16</f>
        <v>8.4947699253782073E-3</v>
      </c>
      <c r="T16" s="28">
        <f>외인!T16</f>
        <v>8663.74</v>
      </c>
      <c r="U16" s="28">
        <f>(기관!U16+외인!U16)/T16</f>
        <v>7.8372619676952439E-4</v>
      </c>
      <c r="V16" s="28">
        <f>외인!V16</f>
        <v>95413.28</v>
      </c>
      <c r="W16" s="28">
        <f>(기관!W16+외인!W16)/V16</f>
        <v>1.3270165327090737E-2</v>
      </c>
      <c r="X16" s="28">
        <f>외인!X16</f>
        <v>1664797.26</v>
      </c>
      <c r="Y16" s="28">
        <f>(기관!Y16+외인!Y16)/X16</f>
        <v>-5.843774634756426E-4</v>
      </c>
      <c r="Z16" s="28">
        <f>외인!Z16</f>
        <v>43734.69</v>
      </c>
      <c r="AA16" s="28">
        <f>(기관!AA16+외인!AA16)/Z16</f>
        <v>9.7039672626009232E-4</v>
      </c>
      <c r="AB16" s="28">
        <f>외인!AB16</f>
        <v>186867.23</v>
      </c>
      <c r="AC16" s="28">
        <f>(기관!AC16+외인!AC16)/AB16</f>
        <v>1.3328179585045488E-3</v>
      </c>
      <c r="AD16" s="28">
        <f>외인!AD16</f>
        <v>19518.61</v>
      </c>
      <c r="AE16" s="28">
        <f>(기관!AE16+외인!AE16)/AD16</f>
        <v>-1.5282850571838877E-3</v>
      </c>
      <c r="AF16" s="28">
        <f>외인!AF16</f>
        <v>23558.92</v>
      </c>
      <c r="AG16" s="28">
        <f>(기관!AG16+외인!AG16)/AF16</f>
        <v>8.3662578759977112E-4</v>
      </c>
      <c r="AH16" s="28">
        <f>외인!AH16</f>
        <v>206713.68</v>
      </c>
      <c r="AI16" s="28">
        <f>(기관!AI16+외인!AI16)/AH16</f>
        <v>-1.9311252162895073E-3</v>
      </c>
      <c r="AJ16" s="28">
        <f>외인!AJ16</f>
        <v>135032.99</v>
      </c>
      <c r="AK16" s="28">
        <f>(기관!AK16+외인!AK16)/AJ16</f>
        <v>1.1228737510737191E-2</v>
      </c>
      <c r="AL16" s="28">
        <f>외인!AL16</f>
        <v>92283.09</v>
      </c>
      <c r="AM16" s="28">
        <f>(기관!AM16+외인!AM16)/AL16</f>
        <v>-1.0170877459781636E-3</v>
      </c>
      <c r="AN16" s="28">
        <f>외인!AN16</f>
        <v>171303.14</v>
      </c>
      <c r="AO16" s="28">
        <f>(기관!AO16+외인!AO16)/AN16</f>
        <v>-9.3465887432069242E-3</v>
      </c>
      <c r="AP16" s="28">
        <f>외인!AP16</f>
        <v>102883.31</v>
      </c>
      <c r="AQ16" s="28">
        <f>(기관!AQ16+외인!AQ16)/AP16</f>
        <v>1.504520023704525E-3</v>
      </c>
      <c r="AR16" s="28">
        <f>외인!AR16</f>
        <v>24688.78</v>
      </c>
      <c r="AS16" s="28">
        <f>(기관!AS16+외인!AS16)/AR16</f>
        <v>-5.8326089827038846E-4</v>
      </c>
      <c r="AT16" s="28">
        <f>외인!AT16</f>
        <v>76738.009999999995</v>
      </c>
      <c r="AU16" s="28">
        <f>(기관!AU16+외인!AU16)/AT16</f>
        <v>1.7382520083593514E-3</v>
      </c>
      <c r="AV16" s="28">
        <f>외인!AV16</f>
        <v>50177.7</v>
      </c>
      <c r="AW16" s="28">
        <f>(기관!AW16+외인!AW16)/AV16</f>
        <v>3.139641713350752E-3</v>
      </c>
      <c r="AX16" s="28">
        <f>외인!AX16</f>
        <v>43985.71</v>
      </c>
      <c r="AY16" s="28">
        <f>(기관!AY16+외인!AY16)/AX16</f>
        <v>1.8028582464623154E-4</v>
      </c>
      <c r="AZ16" s="28">
        <f>외인!AZ16</f>
        <v>1790521.29</v>
      </c>
      <c r="BA16" s="28">
        <f>(기관!BA16+외인!BA16)/AZ16</f>
        <v>-7.9897960889367594E-4</v>
      </c>
      <c r="BB16" s="28">
        <f>외인!BB16</f>
        <v>87525.29</v>
      </c>
      <c r="BC16" s="28">
        <f>(기관!BC16+외인!BC16)/BB16</f>
        <v>5.0625367822260288E-4</v>
      </c>
      <c r="BD16" s="28">
        <f>외인!BD16</f>
        <v>47693.14</v>
      </c>
      <c r="BE16" s="28">
        <f>(기관!BE16+외인!BE16)/BD16</f>
        <v>-6.0012823647174422E-3</v>
      </c>
      <c r="BF16" s="28">
        <f>외인!BF16</f>
        <v>0</v>
      </c>
      <c r="BG16" s="28" t="e">
        <f>(기관!BG16+외인!BG16)/BF16</f>
        <v>#DIV/0!</v>
      </c>
      <c r="BH16" s="28">
        <f>외인!BH16</f>
        <v>78405.63</v>
      </c>
      <c r="BI16" s="28">
        <f>(기관!BI16+외인!BI16)/BH16</f>
        <v>3.0732486940032236E-3</v>
      </c>
      <c r="BJ16" s="28">
        <f>외인!BJ16</f>
        <v>122402.88</v>
      </c>
      <c r="BK16" s="28">
        <f>(기관!BK16+외인!BK16)/BJ16</f>
        <v>1.0088978298549838E-2</v>
      </c>
      <c r="BL16" s="28">
        <f>외인!BL16</f>
        <v>57337.58</v>
      </c>
      <c r="BM16" s="28">
        <f>(기관!BM16+외인!BM16)/BL16</f>
        <v>3.9729615376163409E-3</v>
      </c>
      <c r="BN16" s="28">
        <f>외인!BN16</f>
        <v>45440.01</v>
      </c>
      <c r="BO16" s="28">
        <f>(기관!BO16+외인!BO16)/BN16</f>
        <v>-8.7477973706431844E-4</v>
      </c>
      <c r="BP16" s="28">
        <f>외인!BP16</f>
        <v>54381.15</v>
      </c>
      <c r="BQ16" s="28">
        <f>(기관!BQ16+외인!BQ16)/BP16</f>
        <v>2.8226692521213692E-3</v>
      </c>
      <c r="BR16" s="28">
        <f>외인!BR16</f>
        <v>236711.44</v>
      </c>
      <c r="BS16" s="28">
        <f>(기관!BS16+외인!BS16)/BR16</f>
        <v>4.3166481518594957E-3</v>
      </c>
      <c r="BT16" s="28">
        <f>외인!BT16</f>
        <v>1701510.26</v>
      </c>
      <c r="BU16" s="28">
        <f>(기관!BU16+외인!BU16)/BT16</f>
        <v>-5.7035212940767109E-4</v>
      </c>
      <c r="BV16" s="28">
        <f>외인!BV16</f>
        <v>347125.5</v>
      </c>
      <c r="BW16" s="28">
        <f>(기관!BW16+외인!BW16)/BV16</f>
        <v>1.3916292522445051E-3</v>
      </c>
      <c r="BX16" s="28">
        <f>외인!BX16</f>
        <v>75873.22</v>
      </c>
      <c r="BY16" s="28">
        <f>(기관!BY16+외인!BY16)/BX16</f>
        <v>-3.1140104505911303E-3</v>
      </c>
      <c r="BZ16" s="28">
        <f>외인!BZ16</f>
        <v>263586.23</v>
      </c>
      <c r="CA16" s="28">
        <f>(기관!CA16+외인!CA16)/BZ16</f>
        <v>-6.4303814353276348E-3</v>
      </c>
      <c r="CB16" s="28">
        <f>외인!CB16</f>
        <v>13641.77</v>
      </c>
      <c r="CC16" s="28">
        <f>(기관!CC16+외인!CC16)/CB16</f>
        <v>1.7937555024018143E-3</v>
      </c>
      <c r="CD16" s="28">
        <f>외인!CD16</f>
        <v>37588.58</v>
      </c>
      <c r="CE16" s="28">
        <f>(기관!CE16+외인!CE16)/CD16</f>
        <v>4.0759720106479137E-3</v>
      </c>
      <c r="CF16" s="28">
        <f>외인!CF16</f>
        <v>23066.18</v>
      </c>
      <c r="CG16" s="28">
        <f>(기관!CG16+외인!CG16)/CF16</f>
        <v>6.2572129411978929E-3</v>
      </c>
      <c r="CH16" s="28">
        <f>외인!CH16</f>
        <v>67807.899999999994</v>
      </c>
      <c r="CI16" s="28">
        <f>(기관!CI16+외인!CI16)/CH16</f>
        <v>2.2525398957938532E-3</v>
      </c>
      <c r="CJ16" s="28">
        <f>외인!CJ16</f>
        <v>413951.62</v>
      </c>
      <c r="CK16" s="28">
        <f>(기관!CK16+외인!CK16)/CJ16</f>
        <v>1.0542729606904305E-2</v>
      </c>
      <c r="CL16" s="28">
        <f>외인!CL16</f>
        <v>211097.93</v>
      </c>
      <c r="CM16" s="28">
        <f>(기관!CM16+외인!CM16)/CL16</f>
        <v>1.4159305114929363E-3</v>
      </c>
      <c r="CN16" s="28">
        <f>외인!CN16</f>
        <v>100183.91</v>
      </c>
      <c r="CO16" s="28">
        <f>(기관!CO16+외인!CO16)/CN16</f>
        <v>2.6526215636822319E-3</v>
      </c>
      <c r="CP16" s="28">
        <f>외인!CP16</f>
        <v>88062.54</v>
      </c>
      <c r="CQ16" s="28">
        <f>(기관!CQ16+외인!CQ16)/CP16</f>
        <v>5.2826093819233471E-4</v>
      </c>
      <c r="CR16" s="28">
        <f>외인!CR16</f>
        <v>190577.43</v>
      </c>
      <c r="CS16" s="28">
        <f>(기관!CS16+외인!CS16)/CR16</f>
        <v>7.942021256137204E-3</v>
      </c>
      <c r="CT16" s="28">
        <f>외인!CT16</f>
        <v>92910.67</v>
      </c>
      <c r="CU16" s="28">
        <f>(기관!CU16+외인!CU16)/CT16</f>
        <v>3.3937975046353665E-3</v>
      </c>
      <c r="CV16" s="28">
        <f>외인!CV16</f>
        <v>1701510.26</v>
      </c>
      <c r="CW16" s="28">
        <f>(기관!CW16+외인!CW16)/CV16</f>
        <v>-5.7035212940767109E-4</v>
      </c>
      <c r="CX16" s="28">
        <f>외인!CX16</f>
        <v>206247.53</v>
      </c>
      <c r="CY16" s="28">
        <f>(기관!CY16+외인!CY16)/CX16</f>
        <v>3.0399394358807596E-3</v>
      </c>
      <c r="CZ16" s="28">
        <f>외인!CZ16</f>
        <v>16241.9</v>
      </c>
      <c r="DA16" s="28">
        <f>(기관!DA16+외인!DA16)/CZ16</f>
        <v>-2.5058644616701248E-4</v>
      </c>
      <c r="DB16" s="28">
        <f>외인!DB16</f>
        <v>47693.14</v>
      </c>
      <c r="DC16" s="28">
        <f>(기관!DC16+외인!DC16)/DB16</f>
        <v>-6.0012823647174422E-3</v>
      </c>
      <c r="DD16" s="28">
        <f>외인!DD16</f>
        <v>8663.74</v>
      </c>
      <c r="DE16" s="28">
        <f>(기관!DE16+외인!DE16)/DD16</f>
        <v>7.8372619676952439E-4</v>
      </c>
      <c r="DF16" s="28">
        <f>외인!DF16</f>
        <v>57262.06</v>
      </c>
      <c r="DG16" s="28">
        <f>(기관!DG16+외인!DG16)/DF16</f>
        <v>-4.1215771839154935E-3</v>
      </c>
      <c r="DH16" s="28">
        <f>외인!DH16</f>
        <v>28772.799999999999</v>
      </c>
      <c r="DI16" s="28">
        <f>(기관!DI16+외인!DI16)/DH16</f>
        <v>5.5816604570983717E-3</v>
      </c>
      <c r="DJ16" s="28">
        <f>외인!DJ16</f>
        <v>586233.76</v>
      </c>
      <c r="DK16" s="28">
        <f>(기관!DK16+외인!DK16)/DJ16</f>
        <v>3.5647725235066637E-3</v>
      </c>
      <c r="DL16" s="28">
        <f>외인!DL16</f>
        <v>74865.289999999994</v>
      </c>
      <c r="DM16" s="28">
        <f>(기관!DM16+외인!DM16)/DL16</f>
        <v>2.6538333051271158E-3</v>
      </c>
      <c r="DN16" s="28">
        <f>외인!DN16</f>
        <v>1701510.26</v>
      </c>
      <c r="DO16" s="28">
        <f>(기관!DO16+외인!DO16)/DN16</f>
        <v>-5.7035212940767109E-4</v>
      </c>
      <c r="DP16" s="28">
        <f>외인!DP16</f>
        <v>92061.87</v>
      </c>
      <c r="DQ16" s="28">
        <f>(기관!DQ16+외인!DQ16)/DP16</f>
        <v>2.3801927986038085E-2</v>
      </c>
      <c r="DR16" s="28">
        <f>외인!DR16</f>
        <v>40090.82</v>
      </c>
      <c r="DS16" s="28">
        <f>(기관!DS16+외인!DS16)/DR16</f>
        <v>5.907836257776718E-3</v>
      </c>
      <c r="DT16" s="28">
        <f>외인!DT16</f>
        <v>153303.74</v>
      </c>
      <c r="DU16" s="28">
        <f>(기관!DU16+외인!DU16)/DT16</f>
        <v>8.4947699253782073E-3</v>
      </c>
      <c r="DV16" s="28">
        <f>외인!DV16</f>
        <v>37097.129999999997</v>
      </c>
      <c r="DW16" s="28">
        <f>(기관!DW16+외인!DW16)/DV16</f>
        <v>5.7287450538626578E-3</v>
      </c>
      <c r="DX16" s="28">
        <f>외인!DX16</f>
        <v>95413.28</v>
      </c>
      <c r="DY16" s="28">
        <f>(기관!DY16+외인!DY16)/DX16</f>
        <v>1.3270165327090737E-2</v>
      </c>
      <c r="DZ16" s="28">
        <f>외인!DZ16</f>
        <v>11040.68</v>
      </c>
      <c r="EA16" s="28">
        <f>(기관!EA16+외인!EA16)/DZ16</f>
        <v>1.69826496194075E-2</v>
      </c>
      <c r="EB16" s="28">
        <f>외인!EB16</f>
        <v>15368.32</v>
      </c>
      <c r="EC16" s="28">
        <f>(기관!EC16+외인!EC16)/EB16</f>
        <v>1.0893838754008244E-2</v>
      </c>
      <c r="ED16" s="28">
        <f>외인!ED16</f>
        <v>11334.35</v>
      </c>
      <c r="EE16" s="28">
        <f>(기관!EE16+외인!EE16)/ED16</f>
        <v>1.9762933031007512E-3</v>
      </c>
      <c r="EF16" s="28">
        <f>외인!EF16</f>
        <v>261496.7</v>
      </c>
      <c r="EG16" s="28">
        <f>(기관!EG16+외인!EG16)/EF16</f>
        <v>5.1864516837114953E-3</v>
      </c>
      <c r="EH16" s="28">
        <f>외인!EH16</f>
        <v>174961.44</v>
      </c>
      <c r="EI16" s="28">
        <f>(기관!EI16+외인!EI16)/EH16</f>
        <v>9.3369144652673188E-4</v>
      </c>
      <c r="EJ16" s="28">
        <f>외인!EJ16</f>
        <v>92340.76</v>
      </c>
      <c r="EK16" s="28">
        <f>(기관!EK16+외인!EK16)/EJ16</f>
        <v>2.4720394330737584E-3</v>
      </c>
      <c r="EL16" s="28">
        <f>외인!EL16</f>
        <v>40162.36</v>
      </c>
      <c r="EM16" s="28">
        <f>(기관!EM16+외인!EM16)/EL16</f>
        <v>4.1367090977721434E-3</v>
      </c>
      <c r="EN16" s="28">
        <f>외인!EN16</f>
        <v>40090.82</v>
      </c>
      <c r="EO16" s="28">
        <f>(기관!EO16+외인!EO16)/EN16</f>
        <v>5.907836257776718E-3</v>
      </c>
      <c r="EP16" s="28">
        <f>외인!EP16</f>
        <v>149785.73000000001</v>
      </c>
      <c r="EQ16" s="28">
        <f>(기관!EQ16+외인!EQ16)/EP16</f>
        <v>1.8767475379664004E-3</v>
      </c>
      <c r="ER16" s="28">
        <f>외인!ER16</f>
        <v>10878.93</v>
      </c>
      <c r="ES16" s="28">
        <f>(기관!ES16+외인!ES16)/ER16</f>
        <v>1.2978298417215662E-2</v>
      </c>
      <c r="ET16" s="28">
        <f>외인!ET16</f>
        <v>102883.31</v>
      </c>
      <c r="EU16" s="28">
        <f>(기관!EU16+외인!EU16)/ET16</f>
        <v>1.504520023704525E-3</v>
      </c>
      <c r="EV16" s="28">
        <f>외인!EV16</f>
        <v>43734.69</v>
      </c>
      <c r="EW16" s="28">
        <f>(기관!EW16+외인!EW16)/EV16</f>
        <v>9.7039672626009232E-4</v>
      </c>
      <c r="EX16" s="28">
        <f>외인!EX16</f>
        <v>44327.85</v>
      </c>
      <c r="EY16" s="28">
        <f>(기관!EY16+외인!EY16)/EX16</f>
        <v>9.2041459263194581E-5</v>
      </c>
    </row>
    <row r="17" spans="1:155">
      <c r="A17" s="27">
        <f>외인!A17</f>
        <v>46052</v>
      </c>
      <c r="B17" s="28">
        <f>외인!B17</f>
        <v>4189508.01</v>
      </c>
      <c r="C17" s="28">
        <f>(기관!C17+외인!C17)/B17</f>
        <v>-1.3517816379589641E-3</v>
      </c>
      <c r="D17" s="28">
        <f>외인!D17</f>
        <v>630506.18999999994</v>
      </c>
      <c r="E17" s="28">
        <f>(기관!E17+외인!E17)/D17</f>
        <v>1.7173471365919502E-2</v>
      </c>
      <c r="F17" s="28">
        <f>외인!F17</f>
        <v>1701598.02</v>
      </c>
      <c r="G17" s="28">
        <f>(기관!G17+외인!G17)/F17</f>
        <v>-1.5708410380026183E-3</v>
      </c>
      <c r="H17" s="28">
        <f>외인!H17</f>
        <v>290079.46999999997</v>
      </c>
      <c r="I17" s="28">
        <f>(기관!I17+외인!I17)/H17</f>
        <v>5.0406876432861659E-3</v>
      </c>
      <c r="J17" s="28">
        <f>외인!J17</f>
        <v>40876.65</v>
      </c>
      <c r="K17" s="28">
        <f>(기관!K17+외인!K17)/J17</f>
        <v>5.6396500202438313E-3</v>
      </c>
      <c r="L17" s="28">
        <f>외인!L17</f>
        <v>267367.5</v>
      </c>
      <c r="M17" s="28">
        <f>(기관!M17+외인!M17)/L17</f>
        <v>4.4073419544260247E-3</v>
      </c>
      <c r="N17" s="28">
        <f>외인!N17</f>
        <v>235604.94</v>
      </c>
      <c r="O17" s="28">
        <f>(기관!O17+외인!O17)/N17</f>
        <v>-6.9626723446460847E-3</v>
      </c>
      <c r="P17" s="28">
        <f>외인!P17</f>
        <v>214596.03</v>
      </c>
      <c r="Q17" s="28">
        <f>(기관!Q17+외인!Q17)/P17</f>
        <v>6.7040382806708952E-3</v>
      </c>
      <c r="R17" s="28">
        <f>외인!R17</f>
        <v>149678.9</v>
      </c>
      <c r="S17" s="28">
        <f>(기관!S17+외인!S17)/R17</f>
        <v>3.7951909053313459E-3</v>
      </c>
      <c r="T17" s="28">
        <f>외인!T17</f>
        <v>8651.83</v>
      </c>
      <c r="U17" s="28">
        <f>(기관!U17+외인!U17)/T17</f>
        <v>7.8942836371033627E-4</v>
      </c>
      <c r="V17" s="28">
        <f>외인!V17</f>
        <v>99458.64</v>
      </c>
      <c r="W17" s="28">
        <f>(기관!W17+외인!W17)/V17</f>
        <v>1.7021346762835284E-2</v>
      </c>
      <c r="X17" s="28">
        <f>외인!X17</f>
        <v>1703047.62</v>
      </c>
      <c r="Y17" s="28">
        <f>(기관!Y17+외인!Y17)/X17</f>
        <v>-6.4547813407589839E-4</v>
      </c>
      <c r="Z17" s="28">
        <f>외인!Z17</f>
        <v>43756.03</v>
      </c>
      <c r="AA17" s="28">
        <f>(기관!AA17+외인!AA17)/Z17</f>
        <v>1.2366295571147566E-3</v>
      </c>
      <c r="AB17" s="28">
        <f>외인!AB17</f>
        <v>184109.08</v>
      </c>
      <c r="AC17" s="28">
        <f>(기관!AC17+외인!AC17)/AB17</f>
        <v>8.9702256944633029E-4</v>
      </c>
      <c r="AD17" s="28">
        <f>외인!AD17</f>
        <v>19156.48</v>
      </c>
      <c r="AE17" s="28">
        <f>(기관!AE17+외인!AE17)/AD17</f>
        <v>-2.2535455365495123E-3</v>
      </c>
      <c r="AF17" s="28">
        <f>외인!AF17</f>
        <v>23110.94</v>
      </c>
      <c r="AG17" s="28">
        <f>(기관!AG17+외인!AG17)/AF17</f>
        <v>7.1870724427478938E-4</v>
      </c>
      <c r="AH17" s="28">
        <f>외인!AH17</f>
        <v>202700.51</v>
      </c>
      <c r="AI17" s="28">
        <f>(기관!AI17+외인!AI17)/AH17</f>
        <v>-2.7857354675624646E-3</v>
      </c>
      <c r="AJ17" s="28">
        <f>외인!AJ17</f>
        <v>132341.31</v>
      </c>
      <c r="AK17" s="28">
        <f>(기관!AK17+외인!AK17)/AJ17</f>
        <v>7.4297284800943861E-3</v>
      </c>
      <c r="AL17" s="28">
        <f>외인!AL17</f>
        <v>90733.49</v>
      </c>
      <c r="AM17" s="28">
        <f>(기관!AM17+외인!AM17)/AL17</f>
        <v>-1.213333687484081E-3</v>
      </c>
      <c r="AN17" s="28">
        <f>외인!AN17</f>
        <v>164659.73000000001</v>
      </c>
      <c r="AO17" s="28">
        <f>(기관!AO17+외인!AO17)/AN17</f>
        <v>-9.2061368010259697E-3</v>
      </c>
      <c r="AP17" s="28">
        <f>외인!AP17</f>
        <v>103451.52</v>
      </c>
      <c r="AQ17" s="28">
        <f>(기관!AQ17+외인!AQ17)/AP17</f>
        <v>3.2011129464313334E-3</v>
      </c>
      <c r="AR17" s="28">
        <f>외인!AR17</f>
        <v>24650.81</v>
      </c>
      <c r="AS17" s="28">
        <f>(기관!AS17+외인!AS17)/AR17</f>
        <v>-2.340693875779335E-4</v>
      </c>
      <c r="AT17" s="28">
        <f>외인!AT17</f>
        <v>77568.039999999994</v>
      </c>
      <c r="AU17" s="28">
        <f>(기관!AU17+외인!AU17)/AT17</f>
        <v>2.1980702361436492E-3</v>
      </c>
      <c r="AV17" s="28">
        <f>외인!AV17</f>
        <v>49944.69</v>
      </c>
      <c r="AW17" s="28">
        <f>(기관!AW17+외인!AW17)/AV17</f>
        <v>2.0983211628703671E-3</v>
      </c>
      <c r="AX17" s="28">
        <f>외인!AX17</f>
        <v>42712.28</v>
      </c>
      <c r="AY17" s="28">
        <f>(기관!AY17+외인!AY17)/AX17</f>
        <v>-1.0439620643056284E-3</v>
      </c>
      <c r="AZ17" s="28">
        <f>외인!AZ17</f>
        <v>1827528.58</v>
      </c>
      <c r="BA17" s="28">
        <f>(기관!BA17+외인!BA17)/AZ17</f>
        <v>-8.0712828031395277E-4</v>
      </c>
      <c r="BB17" s="28">
        <f>외인!BB17</f>
        <v>86711.16</v>
      </c>
      <c r="BC17" s="28">
        <f>(기관!BC17+외인!BC17)/BB17</f>
        <v>5.2992025478611974E-4</v>
      </c>
      <c r="BD17" s="28">
        <f>외인!BD17</f>
        <v>45543.839999999997</v>
      </c>
      <c r="BE17" s="28">
        <f>(기관!BE17+외인!BE17)/BD17</f>
        <v>-7.0716478891547137E-3</v>
      </c>
      <c r="BF17" s="28">
        <f>외인!BF17</f>
        <v>0</v>
      </c>
      <c r="BG17" s="28" t="e">
        <f>(기관!BG17+외인!BG17)/BF17</f>
        <v>#DIV/0!</v>
      </c>
      <c r="BH17" s="28">
        <f>외인!BH17</f>
        <v>79935.820000000007</v>
      </c>
      <c r="BI17" s="28">
        <f>(기관!BI17+외인!BI17)/BH17</f>
        <v>9.1423344378027259E-4</v>
      </c>
      <c r="BJ17" s="28">
        <f>외인!BJ17</f>
        <v>117383.97</v>
      </c>
      <c r="BK17" s="28">
        <f>(기관!BK17+외인!BK17)/BJ17</f>
        <v>9.4518016386734918E-3</v>
      </c>
      <c r="BL17" s="28">
        <f>외인!BL17</f>
        <v>55711.99</v>
      </c>
      <c r="BM17" s="28">
        <f>(기관!BM17+외인!BM17)/BL17</f>
        <v>2.2011419803887817E-3</v>
      </c>
      <c r="BN17" s="28">
        <f>외인!BN17</f>
        <v>44011.37</v>
      </c>
      <c r="BO17" s="28">
        <f>(기관!BO17+외인!BO17)/BN17</f>
        <v>-4.4477143065530566E-3</v>
      </c>
      <c r="BP17" s="28">
        <f>외인!BP17</f>
        <v>53353.42</v>
      </c>
      <c r="BQ17" s="28">
        <f>(기관!BQ17+외인!BQ17)/BP17</f>
        <v>1.4313983995777591E-3</v>
      </c>
      <c r="BR17" s="28">
        <f>외인!BR17</f>
        <v>233561.12</v>
      </c>
      <c r="BS17" s="28">
        <f>(기관!BS17+외인!BS17)/BR17</f>
        <v>3.0011844437122068E-3</v>
      </c>
      <c r="BT17" s="28">
        <f>외인!BT17</f>
        <v>1740277.13</v>
      </c>
      <c r="BU17" s="28">
        <f>(기관!BU17+외인!BU17)/BT17</f>
        <v>-6.3539879996009601E-4</v>
      </c>
      <c r="BV17" s="28">
        <f>외인!BV17</f>
        <v>351572.54</v>
      </c>
      <c r="BW17" s="28">
        <f>(기관!BW17+외인!BW17)/BV17</f>
        <v>4.673004325081817E-4</v>
      </c>
      <c r="BX17" s="28">
        <f>외인!BX17</f>
        <v>74063.7</v>
      </c>
      <c r="BY17" s="28">
        <f>(기관!BY17+외인!BY17)/BX17</f>
        <v>-2.8803583941931069E-3</v>
      </c>
      <c r="BZ17" s="28">
        <f>외인!BZ17</f>
        <v>255393.22</v>
      </c>
      <c r="CA17" s="28">
        <f>(기관!CA17+외인!CA17)/BZ17</f>
        <v>-6.3665354937770076E-3</v>
      </c>
      <c r="CB17" s="28">
        <f>외인!CB17</f>
        <v>13872.35</v>
      </c>
      <c r="CC17" s="28">
        <f>(기관!CC17+외인!CC17)/CB17</f>
        <v>3.7426968033534335E-3</v>
      </c>
      <c r="CD17" s="28">
        <f>외인!CD17</f>
        <v>37337.18</v>
      </c>
      <c r="CE17" s="28">
        <f>(기관!CE17+외인!CE17)/CD17</f>
        <v>4.886282252703605E-3</v>
      </c>
      <c r="CF17" s="28">
        <f>외인!CF17</f>
        <v>23442.1</v>
      </c>
      <c r="CG17" s="28">
        <f>(기관!CG17+외인!CG17)/CF17</f>
        <v>6.8487891443172761E-3</v>
      </c>
      <c r="CH17" s="28">
        <f>외인!CH17</f>
        <v>68550.17</v>
      </c>
      <c r="CI17" s="28">
        <f>(기관!CI17+외인!CI17)/CH17</f>
        <v>1.8281500979501584E-3</v>
      </c>
      <c r="CJ17" s="28">
        <f>외인!CJ17</f>
        <v>402022.56</v>
      </c>
      <c r="CK17" s="28">
        <f>(기관!CK17+외인!CK17)/CJ17</f>
        <v>8.7057552193090856E-3</v>
      </c>
      <c r="CL17" s="28">
        <f>외인!CL17</f>
        <v>208200.86</v>
      </c>
      <c r="CM17" s="28">
        <f>(기관!CM17+외인!CM17)/CL17</f>
        <v>9.5345427487667444E-4</v>
      </c>
      <c r="CN17" s="28">
        <f>외인!CN17</f>
        <v>102549.64</v>
      </c>
      <c r="CO17" s="28">
        <f>(기관!CO17+외인!CO17)/CN17</f>
        <v>1.7107812372622662E-3</v>
      </c>
      <c r="CP17" s="28">
        <f>외인!CP17</f>
        <v>87257.69</v>
      </c>
      <c r="CQ17" s="28">
        <f>(기관!CQ17+외인!CQ17)/CP17</f>
        <v>5.4333320077577113E-4</v>
      </c>
      <c r="CR17" s="28">
        <f>외인!CR17</f>
        <v>186409.18</v>
      </c>
      <c r="CS17" s="28">
        <f>(기관!CS17+외인!CS17)/CR17</f>
        <v>4.1492055273243521E-3</v>
      </c>
      <c r="CT17" s="28">
        <f>외인!CT17</f>
        <v>93543.41</v>
      </c>
      <c r="CU17" s="28">
        <f>(기관!CU17+외인!CU17)/CT17</f>
        <v>5.7855491904774481E-3</v>
      </c>
      <c r="CV17" s="28">
        <f>외인!CV17</f>
        <v>1740277.13</v>
      </c>
      <c r="CW17" s="28">
        <f>(기관!CW17+외인!CW17)/CV17</f>
        <v>-6.3539879996009601E-4</v>
      </c>
      <c r="CX17" s="28">
        <f>외인!CX17</f>
        <v>199721.66</v>
      </c>
      <c r="CY17" s="28">
        <f>(기관!CY17+외인!CY17)/CX17</f>
        <v>3.9011292015097409E-3</v>
      </c>
      <c r="CZ17" s="28">
        <f>외인!CZ17</f>
        <v>16174.57</v>
      </c>
      <c r="DA17" s="28">
        <f>(기관!DA17+외인!DA17)/CZ17</f>
        <v>1.1437707463011385E-4</v>
      </c>
      <c r="DB17" s="28">
        <f>외인!DB17</f>
        <v>45543.839999999997</v>
      </c>
      <c r="DC17" s="28">
        <f>(기관!DC17+외인!DC17)/DB17</f>
        <v>-7.0716478891547137E-3</v>
      </c>
      <c r="DD17" s="28">
        <f>외인!DD17</f>
        <v>8651.83</v>
      </c>
      <c r="DE17" s="28">
        <f>(기관!DE17+외인!DE17)/DD17</f>
        <v>7.8942836371033627E-4</v>
      </c>
      <c r="DF17" s="28">
        <f>외인!DF17</f>
        <v>55615.13</v>
      </c>
      <c r="DG17" s="28">
        <f>(기관!DG17+외인!DG17)/DF17</f>
        <v>-3.6279695830972614E-3</v>
      </c>
      <c r="DH17" s="28">
        <f>외인!DH17</f>
        <v>28523.1</v>
      </c>
      <c r="DI17" s="28">
        <f>(기관!DI17+외인!DI17)/DH17</f>
        <v>6.6994821740974852E-3</v>
      </c>
      <c r="DJ17" s="28">
        <f>외인!DJ17</f>
        <v>571408.6</v>
      </c>
      <c r="DK17" s="28">
        <f>(기관!DK17+외인!DK17)/DJ17</f>
        <v>2.884310806662693E-3</v>
      </c>
      <c r="DL17" s="28">
        <f>외인!DL17</f>
        <v>76315.25</v>
      </c>
      <c r="DM17" s="28">
        <f>(기관!DM17+외인!DM17)/DL17</f>
        <v>1.1549460953086048E-3</v>
      </c>
      <c r="DN17" s="28">
        <f>외인!DN17</f>
        <v>1740277.13</v>
      </c>
      <c r="DO17" s="28">
        <f>(기관!DO17+외인!DO17)/DN17</f>
        <v>-6.3539879996009601E-4</v>
      </c>
      <c r="DP17" s="28">
        <f>외인!DP17</f>
        <v>86623.5</v>
      </c>
      <c r="DQ17" s="28">
        <f>(기관!DQ17+외인!DQ17)/DP17</f>
        <v>1.8757611964420738E-2</v>
      </c>
      <c r="DR17" s="28">
        <f>외인!DR17</f>
        <v>39952.42</v>
      </c>
      <c r="DS17" s="28">
        <f>(기관!DS17+외인!DS17)/DR17</f>
        <v>4.6207463778164129E-3</v>
      </c>
      <c r="DT17" s="28">
        <f>외인!DT17</f>
        <v>149678.9</v>
      </c>
      <c r="DU17" s="28">
        <f>(기관!DU17+외인!DU17)/DT17</f>
        <v>3.7951909053313459E-3</v>
      </c>
      <c r="DV17" s="28">
        <f>외인!DV17</f>
        <v>36557.15</v>
      </c>
      <c r="DW17" s="28">
        <f>(기관!DW17+외인!DW17)/DV17</f>
        <v>5.6382951077969699E-3</v>
      </c>
      <c r="DX17" s="28">
        <f>외인!DX17</f>
        <v>99458.64</v>
      </c>
      <c r="DY17" s="28">
        <f>(기관!DY17+외인!DY17)/DX17</f>
        <v>1.7021346762835284E-2</v>
      </c>
      <c r="DZ17" s="28">
        <f>외인!DZ17</f>
        <v>11221.38</v>
      </c>
      <c r="EA17" s="28">
        <f>(기관!EA17+외인!EA17)/DZ17</f>
        <v>1.7442596186921754E-2</v>
      </c>
      <c r="EB17" s="28">
        <f>외인!EB17</f>
        <v>15264.19</v>
      </c>
      <c r="EC17" s="28">
        <f>(기관!EC17+외인!EC17)/EB17</f>
        <v>1.3446504531193598E-2</v>
      </c>
      <c r="ED17" s="28">
        <f>외인!ED17</f>
        <v>11382.11</v>
      </c>
      <c r="EE17" s="28">
        <f>(기관!EE17+외인!EE17)/ED17</f>
        <v>2.7306009167017359E-3</v>
      </c>
      <c r="EF17" s="28">
        <f>외인!EF17</f>
        <v>256759.67999999999</v>
      </c>
      <c r="EG17" s="28">
        <f>(기관!EG17+외인!EG17)/EF17</f>
        <v>4.3571872343819715E-3</v>
      </c>
      <c r="EH17" s="28">
        <f>외인!EH17</f>
        <v>179224.62</v>
      </c>
      <c r="EI17" s="28">
        <f>(기관!EI17+외인!EI17)/EH17</f>
        <v>1.143816067234512E-4</v>
      </c>
      <c r="EJ17" s="28">
        <f>외인!EJ17</f>
        <v>93113.46</v>
      </c>
      <c r="EK17" s="28">
        <f>(기관!EK17+외인!EK17)/EJ17</f>
        <v>1.5947211069162286E-3</v>
      </c>
      <c r="EL17" s="28">
        <f>외인!EL17</f>
        <v>39899.79</v>
      </c>
      <c r="EM17" s="28">
        <f>(기관!EM17+외인!EM17)/EL17</f>
        <v>4.7950127055806559E-3</v>
      </c>
      <c r="EN17" s="28">
        <f>외인!EN17</f>
        <v>39952.42</v>
      </c>
      <c r="EO17" s="28">
        <f>(기관!EO17+외인!EO17)/EN17</f>
        <v>4.6207463778164129E-3</v>
      </c>
      <c r="EP17" s="28">
        <f>외인!EP17</f>
        <v>149937.07</v>
      </c>
      <c r="EQ17" s="28">
        <f>(기관!EQ17+외인!EQ17)/EP17</f>
        <v>7.2890580028007741E-4</v>
      </c>
      <c r="ER17" s="28">
        <f>외인!ER17</f>
        <v>11334.19</v>
      </c>
      <c r="ES17" s="28">
        <f>(기관!ES17+외인!ES17)/ER17</f>
        <v>1.3007546194302371E-2</v>
      </c>
      <c r="ET17" s="28">
        <f>외인!ET17</f>
        <v>103451.52</v>
      </c>
      <c r="EU17" s="28">
        <f>(기관!EU17+외인!EU17)/ET17</f>
        <v>3.2011129464313334E-3</v>
      </c>
      <c r="EV17" s="28">
        <f>외인!EV17</f>
        <v>43756.03</v>
      </c>
      <c r="EW17" s="28">
        <f>(기관!EW17+외인!EW17)/EV17</f>
        <v>1.2366295571147566E-3</v>
      </c>
      <c r="EX17" s="28">
        <f>외인!EX17</f>
        <v>43501.66</v>
      </c>
      <c r="EY17" s="28">
        <f>(기관!EY17+외인!EY17)/EX17</f>
        <v>-1.5401711107116369E-4</v>
      </c>
    </row>
    <row r="18" spans="1:155">
      <c r="A18" s="27">
        <f>외인!A18</f>
        <v>46055</v>
      </c>
      <c r="B18" s="28">
        <f>외인!B18</f>
        <v>3969300.05</v>
      </c>
      <c r="C18" s="28">
        <f>(기관!C18+외인!C18)/B18</f>
        <v>-2.1899075127867948E-3</v>
      </c>
      <c r="D18" s="28">
        <f>외인!D18</f>
        <v>602839.53</v>
      </c>
      <c r="E18" s="28">
        <f>(기관!E18+외인!E18)/D18</f>
        <v>1.2638437960430366E-2</v>
      </c>
      <c r="F18" s="28">
        <f>외인!F18</f>
        <v>1613514.38</v>
      </c>
      <c r="G18" s="28">
        <f>(기관!G18+외인!G18)/F18</f>
        <v>-2.4952798995197057E-3</v>
      </c>
      <c r="H18" s="28">
        <f>외인!H18</f>
        <v>276767.59000000003</v>
      </c>
      <c r="I18" s="28">
        <f>(기관!I18+외인!I18)/H18</f>
        <v>1.9836137605562846E-3</v>
      </c>
      <c r="J18" s="28">
        <f>외인!J18</f>
        <v>40048.11</v>
      </c>
      <c r="K18" s="28">
        <f>(기관!K18+외인!K18)/J18</f>
        <v>4.8808795221547286E-3</v>
      </c>
      <c r="L18" s="28">
        <f>외인!L18</f>
        <v>255392.7</v>
      </c>
      <c r="M18" s="28">
        <f>(기관!M18+외인!M18)/L18</f>
        <v>1.2833961189963534E-3</v>
      </c>
      <c r="N18" s="28">
        <f>외인!N18</f>
        <v>227720.75</v>
      </c>
      <c r="O18" s="28">
        <f>(기관!O18+외인!O18)/N18</f>
        <v>-7.2299955098514288E-3</v>
      </c>
      <c r="P18" s="28">
        <f>외인!P18</f>
        <v>207438.4</v>
      </c>
      <c r="Q18" s="28">
        <f>(기관!Q18+외인!Q18)/P18</f>
        <v>5.1390677907272716E-3</v>
      </c>
      <c r="R18" s="28">
        <f>외인!R18</f>
        <v>144446.29</v>
      </c>
      <c r="S18" s="28">
        <f>(기관!S18+외인!S18)/R18</f>
        <v>3.271527430714904E-3</v>
      </c>
      <c r="T18" s="28">
        <f>외인!T18</f>
        <v>8415.33</v>
      </c>
      <c r="U18" s="28">
        <f>(기관!U18+외인!U18)/T18</f>
        <v>2.0320058749924257E-4</v>
      </c>
      <c r="V18" s="28">
        <f>외인!V18</f>
        <v>92022.65</v>
      </c>
      <c r="W18" s="28">
        <f>(기관!W18+외인!W18)/V18</f>
        <v>1.46869276205369E-2</v>
      </c>
      <c r="X18" s="28">
        <f>외인!X18</f>
        <v>1578252.54</v>
      </c>
      <c r="Y18" s="28">
        <f>(기관!Y18+외인!Y18)/X18</f>
        <v>-2.4955448511427706E-3</v>
      </c>
      <c r="Z18" s="28">
        <f>외인!Z18</f>
        <v>42521.15</v>
      </c>
      <c r="AA18" s="28">
        <f>(기관!AA18+외인!AA18)/Z18</f>
        <v>1.1217946833516968E-3</v>
      </c>
      <c r="AB18" s="28">
        <f>외인!AB18</f>
        <v>182855.84</v>
      </c>
      <c r="AC18" s="28">
        <f>(기관!AC18+외인!AC18)/AB18</f>
        <v>8.0106820761097935E-4</v>
      </c>
      <c r="AD18" s="28">
        <f>외인!AD18</f>
        <v>18646.48</v>
      </c>
      <c r="AE18" s="28">
        <f>(기관!AE18+외인!AE18)/AD18</f>
        <v>-2.377928702897276E-3</v>
      </c>
      <c r="AF18" s="28">
        <f>외인!AF18</f>
        <v>22720.71</v>
      </c>
      <c r="AG18" s="28">
        <f>(기관!AG18+외인!AG18)/AF18</f>
        <v>4.8898119821079553E-4</v>
      </c>
      <c r="AH18" s="28">
        <f>외인!AH18</f>
        <v>193861.51</v>
      </c>
      <c r="AI18" s="28">
        <f>(기관!AI18+외인!AI18)/AH18</f>
        <v>-2.5426398463521717E-3</v>
      </c>
      <c r="AJ18" s="28">
        <f>외인!AJ18</f>
        <v>127010.12</v>
      </c>
      <c r="AK18" s="28">
        <f>(기관!AK18+외인!AK18)/AJ18</f>
        <v>5.6688396168746245E-3</v>
      </c>
      <c r="AL18" s="28">
        <f>외인!AL18</f>
        <v>87900.68</v>
      </c>
      <c r="AM18" s="28">
        <f>(기관!AM18+외인!AM18)/AL18</f>
        <v>-1.0753045368932302E-3</v>
      </c>
      <c r="AN18" s="28">
        <f>외인!AN18</f>
        <v>159065.03</v>
      </c>
      <c r="AO18" s="28">
        <f>(기관!AO18+외인!AO18)/AN18</f>
        <v>-9.7634282029180133E-3</v>
      </c>
      <c r="AP18" s="28">
        <f>외인!AP18</f>
        <v>94525.19</v>
      </c>
      <c r="AQ18" s="28">
        <f>(기관!AQ18+외인!AQ18)/AP18</f>
        <v>1.8159180637457592E-3</v>
      </c>
      <c r="AR18" s="28">
        <f>외인!AR18</f>
        <v>24056.67</v>
      </c>
      <c r="AS18" s="28">
        <f>(기관!AS18+외인!AS18)/AR18</f>
        <v>-4.5351247699702417E-4</v>
      </c>
      <c r="AT18" s="28">
        <f>외인!AT18</f>
        <v>75812.7</v>
      </c>
      <c r="AU18" s="28">
        <f>(기관!AU18+외인!AU18)/AT18</f>
        <v>1.9521795160969072E-3</v>
      </c>
      <c r="AV18" s="28">
        <f>외인!AV18</f>
        <v>48472.53</v>
      </c>
      <c r="AW18" s="28">
        <f>(기관!AW18+외인!AW18)/AV18</f>
        <v>4.3282246666307707E-4</v>
      </c>
      <c r="AX18" s="28">
        <f>외인!AX18</f>
        <v>42078.080000000002</v>
      </c>
      <c r="AY18" s="28">
        <f>(기관!AY18+외인!AY18)/AX18</f>
        <v>3.7097700275297746E-4</v>
      </c>
      <c r="AZ18" s="28">
        <f>외인!AZ18</f>
        <v>1696851.31</v>
      </c>
      <c r="BA18" s="28">
        <f>(기관!BA18+외인!BA18)/AZ18</f>
        <v>-2.6048127929370543E-3</v>
      </c>
      <c r="BB18" s="28">
        <f>외인!BB18</f>
        <v>83491.19</v>
      </c>
      <c r="BC18" s="28">
        <f>(기관!BC18+외인!BC18)/BB18</f>
        <v>6.7360400540464208E-4</v>
      </c>
      <c r="BD18" s="28">
        <f>외인!BD18</f>
        <v>44565</v>
      </c>
      <c r="BE18" s="28">
        <f>(기관!BE18+외인!BE18)/BD18</f>
        <v>-6.4943341187030188E-3</v>
      </c>
      <c r="BF18" s="28">
        <f>외인!BF18</f>
        <v>0</v>
      </c>
      <c r="BG18" s="28" t="e">
        <f>(기관!BG18+외인!BG18)/BF18</f>
        <v>#DIV/0!</v>
      </c>
      <c r="BH18" s="28">
        <f>외인!BH18</f>
        <v>75003.100000000006</v>
      </c>
      <c r="BI18" s="28">
        <f>(기관!BI18+외인!BI18)/BH18</f>
        <v>-3.7345123068246506E-4</v>
      </c>
      <c r="BJ18" s="28">
        <f>외인!BJ18</f>
        <v>114044.12</v>
      </c>
      <c r="BK18" s="28">
        <f>(기관!BK18+외인!BK18)/BJ18</f>
        <v>5.8382668041105498E-3</v>
      </c>
      <c r="BL18" s="28">
        <f>외인!BL18</f>
        <v>50142.239999999998</v>
      </c>
      <c r="BM18" s="28">
        <f>(기관!BM18+외인!BM18)/BL18</f>
        <v>-1.130783148100284E-4</v>
      </c>
      <c r="BN18" s="28">
        <f>외인!BN18</f>
        <v>42995.58</v>
      </c>
      <c r="BO18" s="28">
        <f>(기관!BO18+외인!BO18)/BN18</f>
        <v>-5.9703811415033822E-3</v>
      </c>
      <c r="BP18" s="28">
        <f>외인!BP18</f>
        <v>52396.39</v>
      </c>
      <c r="BQ18" s="28">
        <f>(기관!BQ18+외인!BQ18)/BP18</f>
        <v>2.081059401229741E-3</v>
      </c>
      <c r="BR18" s="28">
        <f>외인!BR18</f>
        <v>219242.94</v>
      </c>
      <c r="BS18" s="28">
        <f>(기관!BS18+외인!BS18)/BR18</f>
        <v>1.4107637855978396E-3</v>
      </c>
      <c r="BT18" s="28">
        <f>외인!BT18</f>
        <v>1612921.23</v>
      </c>
      <c r="BU18" s="28">
        <f>(기관!BU18+외인!BU18)/BT18</f>
        <v>-2.453244415413888E-3</v>
      </c>
      <c r="BV18" s="28">
        <f>외인!BV18</f>
        <v>331688.82</v>
      </c>
      <c r="BW18" s="28">
        <f>(기관!BW18+외인!BW18)/BV18</f>
        <v>-2.0950359436293332E-4</v>
      </c>
      <c r="BX18" s="28">
        <f>외인!BX18</f>
        <v>73275.289999999994</v>
      </c>
      <c r="BY18" s="28">
        <f>(기관!BY18+외인!BY18)/BX18</f>
        <v>-2.7466285019138105E-3</v>
      </c>
      <c r="BZ18" s="28">
        <f>외인!BZ18</f>
        <v>246965.72</v>
      </c>
      <c r="CA18" s="28">
        <f>(기관!CA18+외인!CA18)/BZ18</f>
        <v>-6.6711282845246696E-3</v>
      </c>
      <c r="CB18" s="28">
        <f>외인!CB18</f>
        <v>13580.64</v>
      </c>
      <c r="CC18" s="28">
        <f>(기관!CC18+외인!CC18)/CB18</f>
        <v>2.8525901577539791E-3</v>
      </c>
      <c r="CD18" s="28">
        <f>외인!CD18</f>
        <v>35492.65</v>
      </c>
      <c r="CE18" s="28">
        <f>(기관!CE18+외인!CE18)/CD18</f>
        <v>2.9163784614561041E-3</v>
      </c>
      <c r="CF18" s="28">
        <f>외인!CF18</f>
        <v>23124.71</v>
      </c>
      <c r="CG18" s="28">
        <f>(기관!CG18+외인!CG18)/CF18</f>
        <v>6.2115373554954851E-3</v>
      </c>
      <c r="CH18" s="28">
        <f>외인!CH18</f>
        <v>67167.31</v>
      </c>
      <c r="CI18" s="28">
        <f>(기관!CI18+외인!CI18)/CH18</f>
        <v>9.3110770700806692E-4</v>
      </c>
      <c r="CJ18" s="28">
        <f>외인!CJ18</f>
        <v>388366.61</v>
      </c>
      <c r="CK18" s="28">
        <f>(기관!CK18+외인!CK18)/CJ18</f>
        <v>6.1376800647202912E-3</v>
      </c>
      <c r="CL18" s="28">
        <f>외인!CL18</f>
        <v>206399.34</v>
      </c>
      <c r="CM18" s="28">
        <f>(기관!CM18+외인!CM18)/CL18</f>
        <v>7.7320983681440083E-4</v>
      </c>
      <c r="CN18" s="28">
        <f>외인!CN18</f>
        <v>97284.56</v>
      </c>
      <c r="CO18" s="28">
        <f>(기관!CO18+외인!CO18)/CN18</f>
        <v>2.1625219870450153E-3</v>
      </c>
      <c r="CP18" s="28">
        <f>외인!CP18</f>
        <v>84036.91</v>
      </c>
      <c r="CQ18" s="28">
        <f>(기관!CQ18+외인!CQ18)/CP18</f>
        <v>6.8303320529038971E-4</v>
      </c>
      <c r="CR18" s="28">
        <f>외인!CR18</f>
        <v>179601.95</v>
      </c>
      <c r="CS18" s="28">
        <f>(기관!CS18+외인!CS18)/CR18</f>
        <v>3.3733486746663939E-3</v>
      </c>
      <c r="CT18" s="28">
        <f>외인!CT18</f>
        <v>91001.82</v>
      </c>
      <c r="CU18" s="28">
        <f>(기관!CU18+외인!CU18)/CT18</f>
        <v>4.163323326940054E-3</v>
      </c>
      <c r="CV18" s="28">
        <f>외인!CV18</f>
        <v>1612921.23</v>
      </c>
      <c r="CW18" s="28">
        <f>(기관!CW18+외인!CW18)/CV18</f>
        <v>-2.453244415413888E-3</v>
      </c>
      <c r="CX18" s="28">
        <f>외인!CX18</f>
        <v>188706.05</v>
      </c>
      <c r="CY18" s="28">
        <f>(기관!CY18+외인!CY18)/CX18</f>
        <v>1.3770623676347422E-3</v>
      </c>
      <c r="CZ18" s="28">
        <f>외인!CZ18</f>
        <v>15650.03</v>
      </c>
      <c r="DA18" s="28">
        <f>(기관!DA18+외인!DA18)/CZ18</f>
        <v>-2.4434457953115747E-3</v>
      </c>
      <c r="DB18" s="28">
        <f>외인!DB18</f>
        <v>44565</v>
      </c>
      <c r="DC18" s="28">
        <f>(기관!DC18+외인!DC18)/DB18</f>
        <v>-6.4943341187030188E-3</v>
      </c>
      <c r="DD18" s="28">
        <f>외인!DD18</f>
        <v>8415.33</v>
      </c>
      <c r="DE18" s="28">
        <f>(기관!DE18+외인!DE18)/DD18</f>
        <v>2.0320058749924257E-4</v>
      </c>
      <c r="DF18" s="28">
        <f>외인!DF18</f>
        <v>55062.7</v>
      </c>
      <c r="DG18" s="28">
        <f>(기관!DG18+외인!DG18)/DF18</f>
        <v>-3.25846716561302E-3</v>
      </c>
      <c r="DH18" s="28">
        <f>외인!DH18</f>
        <v>26914.080000000002</v>
      </c>
      <c r="DI18" s="28">
        <f>(기관!DI18+외인!DI18)/DH18</f>
        <v>4.3055530785373304E-3</v>
      </c>
      <c r="DJ18" s="28">
        <f>외인!DJ18</f>
        <v>542044.59</v>
      </c>
      <c r="DK18" s="28">
        <f>(기관!DK18+외인!DK18)/DJ18</f>
        <v>1.3164599613474605E-3</v>
      </c>
      <c r="DL18" s="28">
        <f>외인!DL18</f>
        <v>71387.399999999994</v>
      </c>
      <c r="DM18" s="28">
        <f>(기관!DM18+외인!DM18)/DL18</f>
        <v>1.5855739248102608E-3</v>
      </c>
      <c r="DN18" s="28">
        <f>외인!DN18</f>
        <v>1612921.23</v>
      </c>
      <c r="DO18" s="28">
        <f>(기관!DO18+외인!DO18)/DN18</f>
        <v>-2.453244415413888E-3</v>
      </c>
      <c r="DP18" s="28">
        <f>외인!DP18</f>
        <v>83670.740000000005</v>
      </c>
      <c r="DQ18" s="28">
        <f>(기관!DQ18+외인!DQ18)/DP18</f>
        <v>1.1799584896703436E-2</v>
      </c>
      <c r="DR18" s="28">
        <f>외인!DR18</f>
        <v>39613.410000000003</v>
      </c>
      <c r="DS18" s="28">
        <f>(기관!DS18+외인!DS18)/DR18</f>
        <v>5.0601551343345602E-3</v>
      </c>
      <c r="DT18" s="28">
        <f>외인!DT18</f>
        <v>144446.29</v>
      </c>
      <c r="DU18" s="28">
        <f>(기관!DU18+외인!DU18)/DT18</f>
        <v>3.271527430714904E-3</v>
      </c>
      <c r="DV18" s="28">
        <f>외인!DV18</f>
        <v>34987.839999999997</v>
      </c>
      <c r="DW18" s="28">
        <f>(기관!DW18+외인!DW18)/DV18</f>
        <v>3.8104667221526109E-3</v>
      </c>
      <c r="DX18" s="28">
        <f>외인!DX18</f>
        <v>92022.65</v>
      </c>
      <c r="DY18" s="28">
        <f>(기관!DY18+외인!DY18)/DX18</f>
        <v>1.46869276205369E-2</v>
      </c>
      <c r="DZ18" s="28">
        <f>외인!DZ18</f>
        <v>10701.54</v>
      </c>
      <c r="EA18" s="28">
        <f>(기관!EA18+외인!EA18)/DZ18</f>
        <v>1.0903103665453757E-2</v>
      </c>
      <c r="EB18" s="28">
        <f>외인!EB18</f>
        <v>14344.92</v>
      </c>
      <c r="EC18" s="28">
        <f>(기관!EC18+외인!EC18)/EB18</f>
        <v>7.8850213176511266E-3</v>
      </c>
      <c r="ED18" s="28">
        <f>외인!ED18</f>
        <v>10844.6</v>
      </c>
      <c r="EE18" s="28">
        <f>(기관!EE18+외인!EE18)/ED18</f>
        <v>1.8331704258340556E-3</v>
      </c>
      <c r="EF18" s="28">
        <f>외인!EF18</f>
        <v>248824.7</v>
      </c>
      <c r="EG18" s="28">
        <f>(기관!EG18+외인!EG18)/EF18</f>
        <v>3.4249413342003427E-3</v>
      </c>
      <c r="EH18" s="28">
        <f>외인!EH18</f>
        <v>166801.64000000001</v>
      </c>
      <c r="EI18" s="28">
        <f>(기관!EI18+외인!EI18)/EH18</f>
        <v>-1.8249221050824202E-4</v>
      </c>
      <c r="EJ18" s="28">
        <f>외인!EJ18</f>
        <v>91863.69</v>
      </c>
      <c r="EK18" s="28">
        <f>(기관!EK18+외인!EK18)/EJ18</f>
        <v>1.6044424080939922E-3</v>
      </c>
      <c r="EL18" s="28">
        <f>외인!EL18</f>
        <v>37981.25</v>
      </c>
      <c r="EM18" s="28">
        <f>(기관!EM18+외인!EM18)/EL18</f>
        <v>2.8585157149909491E-3</v>
      </c>
      <c r="EN18" s="28">
        <f>외인!EN18</f>
        <v>39613.410000000003</v>
      </c>
      <c r="EO18" s="28">
        <f>(기관!EO18+외인!EO18)/EN18</f>
        <v>5.0601551343345602E-3</v>
      </c>
      <c r="EP18" s="28">
        <f>외인!EP18</f>
        <v>142880.04</v>
      </c>
      <c r="EQ18" s="28">
        <f>(기관!EQ18+외인!EQ18)/EP18</f>
        <v>-4.5303738716758477E-4</v>
      </c>
      <c r="ER18" s="28">
        <f>외인!ER18</f>
        <v>10897.69</v>
      </c>
      <c r="ES18" s="28">
        <f>(기관!ES18+외인!ES18)/ER18</f>
        <v>7.1189398854252595E-3</v>
      </c>
      <c r="ET18" s="28">
        <f>외인!ET18</f>
        <v>94525.19</v>
      </c>
      <c r="EU18" s="28">
        <f>(기관!EU18+외인!EU18)/ET18</f>
        <v>1.8159180637457592E-3</v>
      </c>
      <c r="EV18" s="28">
        <f>외인!EV18</f>
        <v>42521.15</v>
      </c>
      <c r="EW18" s="28">
        <f>(기관!EW18+외인!EW18)/EV18</f>
        <v>1.1217946833516968E-3</v>
      </c>
      <c r="EX18" s="28">
        <f>외인!EX18</f>
        <v>41515.760000000002</v>
      </c>
      <c r="EY18" s="28">
        <f>(기관!EY18+외인!EY18)/EX18</f>
        <v>2.3364621049933805E-4</v>
      </c>
    </row>
    <row r="19" spans="1:155">
      <c r="A19" s="27">
        <f>외인!A19</f>
        <v>46056</v>
      </c>
      <c r="B19" s="28">
        <f>외인!B19</f>
        <v>4240569.68</v>
      </c>
      <c r="C19" s="28">
        <f>(기관!C19+외인!C19)/B19</f>
        <v>-1.6295027605819229E-3</v>
      </c>
      <c r="D19" s="28">
        <f>외인!D19</f>
        <v>627827.11</v>
      </c>
      <c r="E19" s="28">
        <f>(기관!E19+외인!E19)/D19</f>
        <v>1.0915616562018164E-2</v>
      </c>
      <c r="F19" s="28">
        <f>외인!F19</f>
        <v>1745726.54</v>
      </c>
      <c r="G19" s="28">
        <f>(기관!G19+외인!G19)/F19</f>
        <v>-1.933876768580261E-3</v>
      </c>
      <c r="H19" s="28">
        <f>외인!H19</f>
        <v>286324.64</v>
      </c>
      <c r="I19" s="28">
        <f>(기관!I19+외인!I19)/H19</f>
        <v>1.2373716771284511E-3</v>
      </c>
      <c r="J19" s="28">
        <f>외인!J19</f>
        <v>40134.74</v>
      </c>
      <c r="K19" s="28">
        <f>(기관!K19+외인!K19)/J19</f>
        <v>1.7032625600664163E-3</v>
      </c>
      <c r="L19" s="28">
        <f>외인!L19</f>
        <v>264484.75</v>
      </c>
      <c r="M19" s="28">
        <f>(기관!M19+외인!M19)/L19</f>
        <v>8.3259998922433141E-4</v>
      </c>
      <c r="N19" s="28">
        <f>외인!N19</f>
        <v>233823.14</v>
      </c>
      <c r="O19" s="28">
        <f>(기관!O19+외인!O19)/N19</f>
        <v>-6.4269943513717252E-3</v>
      </c>
      <c r="P19" s="28">
        <f>외인!P19</f>
        <v>212170.35</v>
      </c>
      <c r="Q19" s="28">
        <f>(기관!Q19+외인!Q19)/P19</f>
        <v>4.5823556401730966E-3</v>
      </c>
      <c r="R19" s="28">
        <f>외인!R19</f>
        <v>147397.04</v>
      </c>
      <c r="S19" s="28">
        <f>(기관!S19+외인!S19)/R19</f>
        <v>4.5333339122685185E-4</v>
      </c>
      <c r="T19" s="28">
        <f>외인!T19</f>
        <v>8605.61</v>
      </c>
      <c r="U19" s="28">
        <f>(기관!U19+외인!U19)/T19</f>
        <v>7.9366831636571951E-4</v>
      </c>
      <c r="V19" s="28">
        <f>외인!V19</f>
        <v>98681.31</v>
      </c>
      <c r="W19" s="28">
        <f>(기관!W19+외인!W19)/V19</f>
        <v>1.2428493298275023E-2</v>
      </c>
      <c r="X19" s="28">
        <f>외인!X19</f>
        <v>1741330.53</v>
      </c>
      <c r="Y19" s="28">
        <f>(기관!Y19+외인!Y19)/X19</f>
        <v>-2.2709301490280538E-3</v>
      </c>
      <c r="Z19" s="28">
        <f>외인!Z19</f>
        <v>43239.62</v>
      </c>
      <c r="AA19" s="28">
        <f>(기관!AA19+외인!AA19)/Z19</f>
        <v>8.1961867379963093E-4</v>
      </c>
      <c r="AB19" s="28">
        <f>외인!AB19</f>
        <v>191768.92</v>
      </c>
      <c r="AC19" s="28">
        <f>(기관!AC19+외인!AC19)/AB19</f>
        <v>4.2394773876809654E-4</v>
      </c>
      <c r="AD19" s="28">
        <f>외인!AD19</f>
        <v>19177.73</v>
      </c>
      <c r="AE19" s="28">
        <f>(기관!AE19+외인!AE19)/AD19</f>
        <v>-2.3579433019444949E-3</v>
      </c>
      <c r="AF19" s="28">
        <f>외인!AF19</f>
        <v>23346.54</v>
      </c>
      <c r="AG19" s="28">
        <f>(기관!AG19+외인!AG19)/AF19</f>
        <v>1.2275908978375384E-3</v>
      </c>
      <c r="AH19" s="28">
        <f>외인!AH19</f>
        <v>204192.02</v>
      </c>
      <c r="AI19" s="28">
        <f>(기관!AI19+외인!AI19)/AH19</f>
        <v>-1.4447185546232414E-3</v>
      </c>
      <c r="AJ19" s="28">
        <f>외인!AJ19</f>
        <v>127913.09</v>
      </c>
      <c r="AK19" s="28">
        <f>(기관!AK19+외인!AK19)/AJ19</f>
        <v>1.5115732095909811E-3</v>
      </c>
      <c r="AL19" s="28">
        <f>외인!AL19</f>
        <v>90156.479999999996</v>
      </c>
      <c r="AM19" s="28">
        <f>(기관!AM19+외인!AM19)/AL19</f>
        <v>-1.2240939309076842E-3</v>
      </c>
      <c r="AN19" s="28">
        <f>외인!AN19</f>
        <v>163393.73000000001</v>
      </c>
      <c r="AO19" s="28">
        <f>(기관!AO19+외인!AO19)/AN19</f>
        <v>-8.471561301648476E-3</v>
      </c>
      <c r="AP19" s="28">
        <f>외인!AP19</f>
        <v>102361.22</v>
      </c>
      <c r="AQ19" s="28">
        <f>(기관!AQ19+외인!AQ19)/AP19</f>
        <v>3.6294995311701049E-3</v>
      </c>
      <c r="AR19" s="28">
        <f>외인!AR19</f>
        <v>24587.05</v>
      </c>
      <c r="AS19" s="28">
        <f>(기관!AS19+외인!AS19)/AR19</f>
        <v>2.8510943769179299E-4</v>
      </c>
      <c r="AT19" s="28">
        <f>외인!AT19</f>
        <v>77697.47</v>
      </c>
      <c r="AU19" s="28">
        <f>(기관!AU19+외인!AU19)/AT19</f>
        <v>1.9861650578841239E-3</v>
      </c>
      <c r="AV19" s="28">
        <f>외인!AV19</f>
        <v>49226.53</v>
      </c>
      <c r="AW19" s="28">
        <f>(기관!AW19+외인!AW19)/AV19</f>
        <v>2.2183160178058462E-4</v>
      </c>
      <c r="AX19" s="28">
        <f>외인!AX19</f>
        <v>44768.51</v>
      </c>
      <c r="AY19" s="28">
        <f>(기관!AY19+외인!AY19)/AX19</f>
        <v>3.5484763732364557E-3</v>
      </c>
      <c r="AZ19" s="28">
        <f>외인!AZ19</f>
        <v>1865744.87</v>
      </c>
      <c r="BA19" s="28">
        <f>(기관!BA19+외인!BA19)/AZ19</f>
        <v>-2.2145953964220195E-3</v>
      </c>
      <c r="BB19" s="28">
        <f>외인!BB19</f>
        <v>85948.81</v>
      </c>
      <c r="BC19" s="28">
        <f>(기관!BC19+외인!BC19)/BB19</f>
        <v>5.3962352707384782E-4</v>
      </c>
      <c r="BD19" s="28">
        <f>외인!BD19</f>
        <v>46327.39</v>
      </c>
      <c r="BE19" s="28">
        <f>(기관!BE19+외인!BE19)/BD19</f>
        <v>-1.8546263884065125E-3</v>
      </c>
      <c r="BF19" s="28">
        <f>외인!BF19</f>
        <v>0</v>
      </c>
      <c r="BG19" s="28" t="e">
        <f>(기관!BG19+외인!BG19)/BF19</f>
        <v>#DIV/0!</v>
      </c>
      <c r="BH19" s="28">
        <f>외인!BH19</f>
        <v>77896.45</v>
      </c>
      <c r="BI19" s="28">
        <f>(기관!BI19+외인!BI19)/BH19</f>
        <v>-9.5254661797809811E-5</v>
      </c>
      <c r="BJ19" s="28">
        <f>외인!BJ19</f>
        <v>118616.72</v>
      </c>
      <c r="BK19" s="28">
        <f>(기관!BK19+외인!BK19)/BJ19</f>
        <v>4.7591098455597152E-3</v>
      </c>
      <c r="BL19" s="28">
        <f>외인!BL19</f>
        <v>51926.71</v>
      </c>
      <c r="BM19" s="28">
        <f>(기관!BM19+외인!BM19)/BL19</f>
        <v>1.2710221772186224E-4</v>
      </c>
      <c r="BN19" s="28">
        <f>외인!BN19</f>
        <v>44967.8</v>
      </c>
      <c r="BO19" s="28">
        <f>(기관!BO19+외인!BO19)/BN19</f>
        <v>-4.6722321305467463E-3</v>
      </c>
      <c r="BP19" s="28">
        <f>외인!BP19</f>
        <v>55487.62</v>
      </c>
      <c r="BQ19" s="28">
        <f>(기관!BQ19+외인!BQ19)/BP19</f>
        <v>2.709072762536941E-3</v>
      </c>
      <c r="BR19" s="28">
        <f>외인!BR19</f>
        <v>235116.78</v>
      </c>
      <c r="BS19" s="28">
        <f>(기관!BS19+외인!BS19)/BR19</f>
        <v>3.7824182519001831E-3</v>
      </c>
      <c r="BT19" s="28">
        <f>외인!BT19</f>
        <v>1778693.83</v>
      </c>
      <c r="BU19" s="28">
        <f>(기관!BU19+외인!BU19)/BT19</f>
        <v>-2.1775923065972514E-3</v>
      </c>
      <c r="BV19" s="28">
        <f>외인!BV19</f>
        <v>355542.13</v>
      </c>
      <c r="BW19" s="28">
        <f>(기관!BW19+외인!BW19)/BV19</f>
        <v>9.5822680704534229E-4</v>
      </c>
      <c r="BX19" s="28">
        <f>외인!BX19</f>
        <v>74953.95</v>
      </c>
      <c r="BY19" s="28">
        <f>(기관!BY19+외인!BY19)/BX19</f>
        <v>-2.1840076473621469E-3</v>
      </c>
      <c r="BZ19" s="28">
        <f>외인!BZ19</f>
        <v>253550.21</v>
      </c>
      <c r="CA19" s="28">
        <f>(기관!CA19+외인!CA19)/BZ19</f>
        <v>-5.8945326844730278E-3</v>
      </c>
      <c r="CB19" s="28">
        <f>외인!CB19</f>
        <v>13921.53</v>
      </c>
      <c r="CC19" s="28">
        <f>(기관!CC19+외인!CC19)/CB19</f>
        <v>3.8903769916093988E-3</v>
      </c>
      <c r="CD19" s="28">
        <f>외인!CD19</f>
        <v>36318.730000000003</v>
      </c>
      <c r="CE19" s="28">
        <f>(기관!CE19+외인!CE19)/CD19</f>
        <v>3.0001049045492506E-3</v>
      </c>
      <c r="CF19" s="28">
        <f>외인!CF19</f>
        <v>23527.25</v>
      </c>
      <c r="CG19" s="28">
        <f>(기관!CG19+외인!CG19)/CF19</f>
        <v>4.2291385521044745E-3</v>
      </c>
      <c r="CH19" s="28">
        <f>외인!CH19</f>
        <v>68271.25</v>
      </c>
      <c r="CI19" s="28">
        <f>(기관!CI19+외인!CI19)/CH19</f>
        <v>6.3804310013365801E-4</v>
      </c>
      <c r="CJ19" s="28">
        <f>외인!CJ19</f>
        <v>401215.37</v>
      </c>
      <c r="CK19" s="28">
        <f>(기관!CK19+외인!CK19)/CJ19</f>
        <v>5.2225317290312189E-3</v>
      </c>
      <c r="CL19" s="28">
        <f>외인!CL19</f>
        <v>216059.88</v>
      </c>
      <c r="CM19" s="28">
        <f>(기관!CM19+외인!CM19)/CL19</f>
        <v>4.7986697021214691E-4</v>
      </c>
      <c r="CN19" s="28">
        <f>외인!CN19</f>
        <v>108092.67</v>
      </c>
      <c r="CO19" s="28">
        <f>(기관!CO19+외인!CO19)/CN19</f>
        <v>2.1817390577918002E-3</v>
      </c>
      <c r="CP19" s="28">
        <f>외인!CP19</f>
        <v>86515.3</v>
      </c>
      <c r="CQ19" s="28">
        <f>(기관!CQ19+외인!CQ19)/CP19</f>
        <v>5.5712688969465521E-4</v>
      </c>
      <c r="CR19" s="28">
        <f>외인!CR19</f>
        <v>182280.73</v>
      </c>
      <c r="CS19" s="28">
        <f>(기관!CS19+외인!CS19)/CR19</f>
        <v>6.9107689002562156E-4</v>
      </c>
      <c r="CT19" s="28">
        <f>외인!CT19</f>
        <v>96045.5</v>
      </c>
      <c r="CU19" s="28">
        <f>(기관!CU19+외인!CU19)/CT19</f>
        <v>6.3007637005377658E-3</v>
      </c>
      <c r="CV19" s="28">
        <f>외인!CV19</f>
        <v>1778693.83</v>
      </c>
      <c r="CW19" s="28">
        <f>(기관!CW19+외인!CW19)/CV19</f>
        <v>-2.1775923065972514E-3</v>
      </c>
      <c r="CX19" s="28">
        <f>외인!CX19</f>
        <v>194933.17</v>
      </c>
      <c r="CY19" s="28">
        <f>(기관!CY19+외인!CY19)/CX19</f>
        <v>9.2108490309781557E-4</v>
      </c>
      <c r="CZ19" s="28">
        <f>외인!CZ19</f>
        <v>16143.68</v>
      </c>
      <c r="DA19" s="28">
        <f>(기관!DA19+외인!DA19)/CZ19</f>
        <v>-1.8322959820809134E-3</v>
      </c>
      <c r="DB19" s="28">
        <f>외인!DB19</f>
        <v>46327.39</v>
      </c>
      <c r="DC19" s="28">
        <f>(기관!DC19+외인!DC19)/DB19</f>
        <v>-1.8546263884065125E-3</v>
      </c>
      <c r="DD19" s="28">
        <f>외인!DD19</f>
        <v>8605.61</v>
      </c>
      <c r="DE19" s="28">
        <f>(기관!DE19+외인!DE19)/DD19</f>
        <v>7.9366831636571951E-4</v>
      </c>
      <c r="DF19" s="28">
        <f>외인!DF19</f>
        <v>56308.160000000003</v>
      </c>
      <c r="DG19" s="28">
        <f>(기관!DG19+외인!DG19)/DF19</f>
        <v>-2.7523541880963608E-3</v>
      </c>
      <c r="DH19" s="28">
        <f>외인!DH19</f>
        <v>27714.81</v>
      </c>
      <c r="DI19" s="28">
        <f>(기관!DI19+외인!DI19)/DH19</f>
        <v>4.389710771966324E-3</v>
      </c>
      <c r="DJ19" s="28">
        <f>외인!DJ19</f>
        <v>571149.47</v>
      </c>
      <c r="DK19" s="28">
        <f>(기관!DK19+외인!DK19)/DJ19</f>
        <v>2.0132033038566949E-3</v>
      </c>
      <c r="DL19" s="28">
        <f>외인!DL19</f>
        <v>81511.16</v>
      </c>
      <c r="DM19" s="28">
        <f>(기관!DM19+외인!DM19)/DL19</f>
        <v>1.7268800983816202E-3</v>
      </c>
      <c r="DN19" s="28">
        <f>외인!DN19</f>
        <v>1778693.83</v>
      </c>
      <c r="DO19" s="28">
        <f>(기관!DO19+외인!DO19)/DN19</f>
        <v>-2.1775923065972514E-3</v>
      </c>
      <c r="DP19" s="28">
        <f>외인!DP19</f>
        <v>85792.86</v>
      </c>
      <c r="DQ19" s="28">
        <f>(기관!DQ19+외인!DQ19)/DP19</f>
        <v>8.5725082483554E-3</v>
      </c>
      <c r="DR19" s="28">
        <f>외인!DR19</f>
        <v>40024.239999999998</v>
      </c>
      <c r="DS19" s="28">
        <f>(기관!DS19+외인!DS19)/DR19</f>
        <v>3.7829575277381908E-3</v>
      </c>
      <c r="DT19" s="28">
        <f>외인!DT19</f>
        <v>147397.04</v>
      </c>
      <c r="DU19" s="28">
        <f>(기관!DU19+외인!DU19)/DT19</f>
        <v>4.5333339122685185E-4</v>
      </c>
      <c r="DV19" s="28">
        <f>외인!DV19</f>
        <v>34722.449999999997</v>
      </c>
      <c r="DW19" s="28">
        <f>(기관!DW19+외인!DW19)/DV19</f>
        <v>1.7032208268713757E-3</v>
      </c>
      <c r="DX19" s="28">
        <f>외인!DX19</f>
        <v>98681.31</v>
      </c>
      <c r="DY19" s="28">
        <f>(기관!DY19+외인!DY19)/DX19</f>
        <v>1.2428493298275023E-2</v>
      </c>
      <c r="DZ19" s="28">
        <f>외인!DZ19</f>
        <v>10892.33</v>
      </c>
      <c r="EA19" s="28">
        <f>(기관!EA19+외인!EA19)/DZ19</f>
        <v>8.7786543375017092E-3</v>
      </c>
      <c r="EB19" s="28">
        <f>외인!EB19</f>
        <v>14639.07</v>
      </c>
      <c r="EC19" s="28">
        <f>(기관!EC19+외인!EC19)/EB19</f>
        <v>8.0968258229518683E-3</v>
      </c>
      <c r="ED19" s="28">
        <f>외인!ED19</f>
        <v>11162.99</v>
      </c>
      <c r="EE19" s="28">
        <f>(기관!EE19+외인!EE19)/ED19</f>
        <v>2.0012559359096444E-3</v>
      </c>
      <c r="EF19" s="28">
        <f>외인!EF19</f>
        <v>257080.73</v>
      </c>
      <c r="EG19" s="28">
        <f>(기관!EG19+외인!EG19)/EF19</f>
        <v>3.5483017338561315E-3</v>
      </c>
      <c r="EH19" s="28">
        <f>외인!EH19</f>
        <v>179249.73</v>
      </c>
      <c r="EI19" s="28">
        <f>(기관!EI19+외인!EI19)/EH19</f>
        <v>2.6728073732663362E-4</v>
      </c>
      <c r="EJ19" s="28">
        <f>외인!EJ19</f>
        <v>93385.85</v>
      </c>
      <c r="EK19" s="28">
        <f>(기관!EK19+외인!EK19)/EJ19</f>
        <v>1.0727535274348307E-3</v>
      </c>
      <c r="EL19" s="28">
        <f>외인!EL19</f>
        <v>38854.44</v>
      </c>
      <c r="EM19" s="28">
        <f>(기관!EM19+외인!EM19)/EL19</f>
        <v>2.9371160670440752E-3</v>
      </c>
      <c r="EN19" s="28">
        <f>외인!EN19</f>
        <v>40024.239999999998</v>
      </c>
      <c r="EO19" s="28">
        <f>(기관!EO19+외인!EO19)/EN19</f>
        <v>3.7829575277381908E-3</v>
      </c>
      <c r="EP19" s="28">
        <f>외인!EP19</f>
        <v>153300.72</v>
      </c>
      <c r="EQ19" s="28">
        <f>(기관!EQ19+외인!EQ19)/EP19</f>
        <v>1.5675725462998477E-3</v>
      </c>
      <c r="ER19" s="28">
        <f>외인!ER19</f>
        <v>11777.52</v>
      </c>
      <c r="ES19" s="28">
        <f>(기관!ES19+외인!ES19)/ER19</f>
        <v>1.0031823338020229E-2</v>
      </c>
      <c r="ET19" s="28">
        <f>외인!ET19</f>
        <v>102361.22</v>
      </c>
      <c r="EU19" s="28">
        <f>(기관!EU19+외인!EU19)/ET19</f>
        <v>3.6294995311701049E-3</v>
      </c>
      <c r="EV19" s="28">
        <f>외인!EV19</f>
        <v>43239.62</v>
      </c>
      <c r="EW19" s="28">
        <f>(기관!EW19+외인!EW19)/EV19</f>
        <v>8.1961867379963093E-4</v>
      </c>
      <c r="EX19" s="28">
        <f>외인!EX19</f>
        <v>43275.68</v>
      </c>
      <c r="EY19" s="28">
        <f>(기관!EY19+외인!EY19)/EX19</f>
        <v>2.9485383014201045E-4</v>
      </c>
    </row>
    <row r="20" spans="1:155">
      <c r="A20" s="27">
        <f>외인!A20</f>
        <v>46057</v>
      </c>
      <c r="B20" s="28">
        <f>외인!B20</f>
        <v>4307115.1500000004</v>
      </c>
      <c r="C20" s="28">
        <f>(기관!C20+외인!C20)/B20</f>
        <v>-1.1762745651227829E-3</v>
      </c>
      <c r="D20" s="28">
        <f>외인!D20</f>
        <v>630246.1</v>
      </c>
      <c r="E20" s="28">
        <f>(기관!E20+외인!E20)/D20</f>
        <v>6.2162066532422807E-3</v>
      </c>
      <c r="F20" s="28">
        <f>외인!F20</f>
        <v>1775665.33</v>
      </c>
      <c r="G20" s="28">
        <f>(기관!G20+외인!G20)/F20</f>
        <v>-1.4781726914722157E-3</v>
      </c>
      <c r="H20" s="28">
        <f>외인!H20</f>
        <v>294958.03999999998</v>
      </c>
      <c r="I20" s="28">
        <f>(기관!I20+외인!I20)/H20</f>
        <v>6.5836483046876769E-4</v>
      </c>
      <c r="J20" s="28">
        <f>외인!J20</f>
        <v>39684.04</v>
      </c>
      <c r="K20" s="28">
        <f>(기관!K20+외인!K20)/J20</f>
        <v>-1.2211458309184246E-3</v>
      </c>
      <c r="L20" s="28">
        <f>외인!L20</f>
        <v>272456.98</v>
      </c>
      <c r="M20" s="28">
        <f>(기관!M20+외인!M20)/L20</f>
        <v>4.8903133257955072E-4</v>
      </c>
      <c r="N20" s="28">
        <f>외인!N20</f>
        <v>238737.67</v>
      </c>
      <c r="O20" s="28">
        <f>(기관!O20+외인!O20)/N20</f>
        <v>-4.0275168975218694E-3</v>
      </c>
      <c r="P20" s="28">
        <f>외인!P20</f>
        <v>213480.95999999999</v>
      </c>
      <c r="Q20" s="28">
        <f>(기관!Q20+외인!Q20)/P20</f>
        <v>2.0964867311820223E-3</v>
      </c>
      <c r="R20" s="28">
        <f>외인!R20</f>
        <v>147122.46</v>
      </c>
      <c r="S20" s="28">
        <f>(기관!S20+외인!S20)/R20</f>
        <v>-1.7730127677310454E-3</v>
      </c>
      <c r="T20" s="28">
        <f>외인!T20</f>
        <v>8749.56</v>
      </c>
      <c r="U20" s="28">
        <f>(기관!U20+외인!U20)/T20</f>
        <v>2.6732772848006071E-3</v>
      </c>
      <c r="V20" s="28">
        <f>외인!V20</f>
        <v>98488.89</v>
      </c>
      <c r="W20" s="28">
        <f>(기관!W20+외인!W20)/V20</f>
        <v>7.5439981098375675E-3</v>
      </c>
      <c r="X20" s="28">
        <f>외인!X20</f>
        <v>1745776.15</v>
      </c>
      <c r="Y20" s="28">
        <f>(기관!Y20+외인!Y20)/X20</f>
        <v>-2.6945894523762396E-3</v>
      </c>
      <c r="Z20" s="28">
        <f>외인!Z20</f>
        <v>45562.76</v>
      </c>
      <c r="AA20" s="28">
        <f>(기관!AA20+외인!AA20)/Z20</f>
        <v>1.7788650204684704E-3</v>
      </c>
      <c r="AB20" s="28">
        <f>외인!AB20</f>
        <v>197189.56</v>
      </c>
      <c r="AC20" s="28">
        <f>(기관!AC20+외인!AC20)/AB20</f>
        <v>1.058321748879606E-3</v>
      </c>
      <c r="AD20" s="28">
        <f>외인!AD20</f>
        <v>19720.04</v>
      </c>
      <c r="AE20" s="28">
        <f>(기관!AE20+외인!AE20)/AD20</f>
        <v>-3.5649014910720266E-4</v>
      </c>
      <c r="AF20" s="28">
        <f>외인!AF20</f>
        <v>23847.25</v>
      </c>
      <c r="AG20" s="28">
        <f>(기관!AG20+외인!AG20)/AF20</f>
        <v>2.6317499921374582E-3</v>
      </c>
      <c r="AH20" s="28">
        <f>외인!AH20</f>
        <v>206641.2</v>
      </c>
      <c r="AI20" s="28">
        <f>(기관!AI20+외인!AI20)/AH20</f>
        <v>-1.0694382340017382E-3</v>
      </c>
      <c r="AJ20" s="28">
        <f>외인!AJ20</f>
        <v>126789.03</v>
      </c>
      <c r="AK20" s="28">
        <f>(기관!AK20+외인!AK20)/AJ20</f>
        <v>-1.2667499704035908E-3</v>
      </c>
      <c r="AL20" s="28">
        <f>외인!AL20</f>
        <v>91603.88</v>
      </c>
      <c r="AM20" s="28">
        <f>(기관!AM20+외인!AM20)/AL20</f>
        <v>-5.1307870365316276E-6</v>
      </c>
      <c r="AN20" s="28">
        <f>외인!AN20</f>
        <v>167071.29</v>
      </c>
      <c r="AO20" s="28">
        <f>(기관!AO20+외인!AO20)/AN20</f>
        <v>-5.7061270072194933E-3</v>
      </c>
      <c r="AP20" s="28">
        <f>외인!AP20</f>
        <v>106645.83</v>
      </c>
      <c r="AQ20" s="28">
        <f>(기관!AQ20+외인!AQ20)/AP20</f>
        <v>4.3272202954395874E-3</v>
      </c>
      <c r="AR20" s="28">
        <f>외인!AR20</f>
        <v>25278.26</v>
      </c>
      <c r="AS20" s="28">
        <f>(기관!AS20+외인!AS20)/AR20</f>
        <v>2.2537152478058222E-3</v>
      </c>
      <c r="AT20" s="28">
        <f>외인!AT20</f>
        <v>79238.81</v>
      </c>
      <c r="AU20" s="28">
        <f>(기관!AU20+외인!AU20)/AT20</f>
        <v>2.5170746506667633E-3</v>
      </c>
      <c r="AV20" s="28">
        <f>외인!AV20</f>
        <v>50552.639999999999</v>
      </c>
      <c r="AW20" s="28">
        <f>(기관!AW20+외인!AW20)/AV20</f>
        <v>2.1363869424030188E-5</v>
      </c>
      <c r="AX20" s="28">
        <f>외인!AX20</f>
        <v>46865.17</v>
      </c>
      <c r="AY20" s="28">
        <f>(기관!AY20+외인!AY20)/AX20</f>
        <v>3.65751367166704E-3</v>
      </c>
      <c r="AZ20" s="28">
        <f>외인!AZ20</f>
        <v>1872211.9</v>
      </c>
      <c r="BA20" s="28">
        <f>(기관!BA20+외인!BA20)/AZ20</f>
        <v>-2.5461006844364146E-3</v>
      </c>
      <c r="BB20" s="28">
        <f>외인!BB20</f>
        <v>90839.87</v>
      </c>
      <c r="BC20" s="28">
        <f>(기관!BC20+외인!BC20)/BB20</f>
        <v>1.1617145643207107E-3</v>
      </c>
      <c r="BD20" s="28">
        <f>외인!BD20</f>
        <v>49187.14</v>
      </c>
      <c r="BE20" s="28">
        <f>(기관!BE20+외인!BE20)/BD20</f>
        <v>1.3542157563948625E-3</v>
      </c>
      <c r="BF20" s="28">
        <f>외인!BF20</f>
        <v>0</v>
      </c>
      <c r="BG20" s="28" t="e">
        <f>(기관!BG20+외인!BG20)/BF20</f>
        <v>#DIV/0!</v>
      </c>
      <c r="BH20" s="28">
        <f>외인!BH20</f>
        <v>81776.210000000006</v>
      </c>
      <c r="BI20" s="28">
        <f>(기관!BI20+외인!BI20)/BH20</f>
        <v>1.9027538693710557E-3</v>
      </c>
      <c r="BJ20" s="28">
        <f>외인!BJ20</f>
        <v>122900.88</v>
      </c>
      <c r="BK20" s="28">
        <f>(기관!BK20+외인!BK20)/BJ20</f>
        <v>2.9140556194552874E-3</v>
      </c>
      <c r="BL20" s="28">
        <f>외인!BL20</f>
        <v>54403.66</v>
      </c>
      <c r="BM20" s="28">
        <f>(기관!BM20+외인!BM20)/BL20</f>
        <v>8.2200351961614338E-4</v>
      </c>
      <c r="BN20" s="28">
        <f>외인!BN20</f>
        <v>46136.03</v>
      </c>
      <c r="BO20" s="28">
        <f>(기관!BO20+외인!BO20)/BN20</f>
        <v>-3.8464514610381515E-3</v>
      </c>
      <c r="BP20" s="28">
        <f>외인!BP20</f>
        <v>57322.17</v>
      </c>
      <c r="BQ20" s="28">
        <f>(기관!BQ20+외인!BQ20)/BP20</f>
        <v>2.1750746700622118E-3</v>
      </c>
      <c r="BR20" s="28">
        <f>외인!BR20</f>
        <v>242342.67</v>
      </c>
      <c r="BS20" s="28">
        <f>(기관!BS20+외인!BS20)/BR20</f>
        <v>5.6705655673431341E-3</v>
      </c>
      <c r="BT20" s="28">
        <f>외인!BT20</f>
        <v>1783020.53</v>
      </c>
      <c r="BU20" s="28">
        <f>(기관!BU20+외인!BU20)/BT20</f>
        <v>-2.6024153518860492E-3</v>
      </c>
      <c r="BV20" s="28">
        <f>외인!BV20</f>
        <v>363726.15</v>
      </c>
      <c r="BW20" s="28">
        <f>(기관!BW20+외인!BW20)/BV20</f>
        <v>7.2733291241226382E-4</v>
      </c>
      <c r="BX20" s="28">
        <f>외인!BX20</f>
        <v>76390.97</v>
      </c>
      <c r="BY20" s="28">
        <f>(기관!BY20+외인!BY20)/BX20</f>
        <v>-3.9075299083124617E-4</v>
      </c>
      <c r="BZ20" s="28">
        <f>외인!BZ20</f>
        <v>258675.17</v>
      </c>
      <c r="CA20" s="28">
        <f>(기관!CA20+외인!CA20)/BZ20</f>
        <v>-3.6872112619081294E-3</v>
      </c>
      <c r="CB20" s="28">
        <f>외인!CB20</f>
        <v>14342.11</v>
      </c>
      <c r="CC20" s="28">
        <f>(기관!CC20+외인!CC20)/CB20</f>
        <v>4.097026169789522E-3</v>
      </c>
      <c r="CD20" s="28">
        <f>외인!CD20</f>
        <v>36310.65</v>
      </c>
      <c r="CE20" s="28">
        <f>(기관!CE20+외인!CE20)/CD20</f>
        <v>1.557394318195901E-3</v>
      </c>
      <c r="CF20" s="28">
        <f>외인!CF20</f>
        <v>24002.02</v>
      </c>
      <c r="CG20" s="28">
        <f>(기관!CG20+외인!CG20)/CF20</f>
        <v>3.9692492548543835E-3</v>
      </c>
      <c r="CH20" s="28">
        <f>외인!CH20</f>
        <v>70085.45</v>
      </c>
      <c r="CI20" s="28">
        <f>(기관!CI20+외인!CI20)/CH20</f>
        <v>6.5391604106130447E-4</v>
      </c>
      <c r="CJ20" s="28">
        <f>외인!CJ20</f>
        <v>403415.41</v>
      </c>
      <c r="CK20" s="28">
        <f>(기관!CK20+외인!CK20)/CJ20</f>
        <v>2.8158815252000416E-3</v>
      </c>
      <c r="CL20" s="28">
        <f>외인!CL20</f>
        <v>221844.49</v>
      </c>
      <c r="CM20" s="28">
        <f>(기관!CM20+외인!CM20)/CL20</f>
        <v>1.0225631477256884E-3</v>
      </c>
      <c r="CN20" s="28">
        <f>외인!CN20</f>
        <v>108261.92</v>
      </c>
      <c r="CO20" s="28">
        <f>(기관!CO20+외인!CO20)/CN20</f>
        <v>1.6070285840118115E-3</v>
      </c>
      <c r="CP20" s="28">
        <f>외인!CP20</f>
        <v>91416.01</v>
      </c>
      <c r="CQ20" s="28">
        <f>(기관!CQ20+외인!CQ20)/CP20</f>
        <v>1.1710202622057123E-3</v>
      </c>
      <c r="CR20" s="28">
        <f>외인!CR20</f>
        <v>181907.58</v>
      </c>
      <c r="CS20" s="28">
        <f>(기관!CS20+외인!CS20)/CR20</f>
        <v>-1.4079677163535463E-3</v>
      </c>
      <c r="CT20" s="28">
        <f>외인!CT20</f>
        <v>96749.79</v>
      </c>
      <c r="CU20" s="28">
        <f>(기관!CU20+외인!CU20)/CT20</f>
        <v>3.3548393231654559E-3</v>
      </c>
      <c r="CV20" s="28">
        <f>외인!CV20</f>
        <v>1783020.53</v>
      </c>
      <c r="CW20" s="28">
        <f>(기관!CW20+외인!CW20)/CV20</f>
        <v>-2.6024153518860492E-3</v>
      </c>
      <c r="CX20" s="28">
        <f>외인!CX20</f>
        <v>200659.25</v>
      </c>
      <c r="CY20" s="28">
        <f>(기관!CY20+외인!CY20)/CX20</f>
        <v>1.0696740867914137E-3</v>
      </c>
      <c r="CZ20" s="28">
        <f>외인!CZ20</f>
        <v>16504.919999999998</v>
      </c>
      <c r="DA20" s="28">
        <f>(기관!DA20+외인!DA20)/CZ20</f>
        <v>-1.1196661359158362E-3</v>
      </c>
      <c r="DB20" s="28">
        <f>외인!DB20</f>
        <v>49187.14</v>
      </c>
      <c r="DC20" s="28">
        <f>(기관!DC20+외인!DC20)/DB20</f>
        <v>1.3542157563948625E-3</v>
      </c>
      <c r="DD20" s="28">
        <f>외인!DD20</f>
        <v>8749.56</v>
      </c>
      <c r="DE20" s="28">
        <f>(기관!DE20+외인!DE20)/DD20</f>
        <v>2.6732772848006071E-3</v>
      </c>
      <c r="DF20" s="28">
        <f>외인!DF20</f>
        <v>57279.94</v>
      </c>
      <c r="DG20" s="28">
        <f>(기관!DG20+외인!DG20)/DF20</f>
        <v>-7.8404411736464797E-4</v>
      </c>
      <c r="DH20" s="28">
        <f>외인!DH20</f>
        <v>27732.74</v>
      </c>
      <c r="DI20" s="28">
        <f>(기관!DI20+외인!DI20)/DH20</f>
        <v>2.5915217897690599E-3</v>
      </c>
      <c r="DJ20" s="28">
        <f>외인!DJ20</f>
        <v>585778.71</v>
      </c>
      <c r="DK20" s="28">
        <f>(기관!DK20+외인!DK20)/DJ20</f>
        <v>2.6582222491493418E-3</v>
      </c>
      <c r="DL20" s="28">
        <f>외인!DL20</f>
        <v>81494.679999999993</v>
      </c>
      <c r="DM20" s="28">
        <f>(기관!DM20+외인!DM20)/DL20</f>
        <v>9.7859148597184502E-4</v>
      </c>
      <c r="DN20" s="28">
        <f>외인!DN20</f>
        <v>1783020.53</v>
      </c>
      <c r="DO20" s="28">
        <f>(기관!DO20+외인!DO20)/DN20</f>
        <v>-2.6024153518860492E-3</v>
      </c>
      <c r="DP20" s="28">
        <f>외인!DP20</f>
        <v>84355.79</v>
      </c>
      <c r="DQ20" s="28">
        <f>(기관!DQ20+외인!DQ20)/DP20</f>
        <v>1.5693054383107553E-3</v>
      </c>
      <c r="DR20" s="28">
        <f>외인!DR20</f>
        <v>39770.85</v>
      </c>
      <c r="DS20" s="28">
        <f>(기관!DS20+외인!DS20)/DR20</f>
        <v>2.1473013526238441E-3</v>
      </c>
      <c r="DT20" s="28">
        <f>외인!DT20</f>
        <v>147122.46</v>
      </c>
      <c r="DU20" s="28">
        <f>(기관!DU20+외인!DU20)/DT20</f>
        <v>-1.7730127677310454E-3</v>
      </c>
      <c r="DV20" s="28">
        <f>외인!DV20</f>
        <v>34615.19</v>
      </c>
      <c r="DW20" s="28">
        <f>(기관!DW20+외인!DW20)/DV20</f>
        <v>1.1902289139536709E-4</v>
      </c>
      <c r="DX20" s="28">
        <f>외인!DX20</f>
        <v>98488.89</v>
      </c>
      <c r="DY20" s="28">
        <f>(기관!DY20+외인!DY20)/DX20</f>
        <v>7.5439981098375675E-3</v>
      </c>
      <c r="DZ20" s="28">
        <f>외인!DZ20</f>
        <v>11418.4</v>
      </c>
      <c r="EA20" s="28">
        <f>(기관!EA20+외인!EA20)/DZ20</f>
        <v>3.8805787150564004E-3</v>
      </c>
      <c r="EB20" s="28">
        <f>외인!EB20</f>
        <v>14610.8</v>
      </c>
      <c r="EC20" s="28">
        <f>(기관!EC20+외인!EC20)/EB20</f>
        <v>3.9819859282174833E-3</v>
      </c>
      <c r="ED20" s="28">
        <f>외인!ED20</f>
        <v>11165.74</v>
      </c>
      <c r="EE20" s="28">
        <f>(기관!EE20+외인!EE20)/ED20</f>
        <v>7.3259810814151147E-4</v>
      </c>
      <c r="EF20" s="28">
        <f>외인!EF20</f>
        <v>260114.05</v>
      </c>
      <c r="EG20" s="28">
        <f>(기관!EG20+외인!EG20)/EF20</f>
        <v>2.8303738302486929E-3</v>
      </c>
      <c r="EH20" s="28">
        <f>외인!EH20</f>
        <v>183277.31</v>
      </c>
      <c r="EI20" s="28">
        <f>(기관!EI20+외인!EI20)/EH20</f>
        <v>1.3002155040359341E-4</v>
      </c>
      <c r="EJ20" s="28">
        <f>외인!EJ20</f>
        <v>94734.34</v>
      </c>
      <c r="EK20" s="28">
        <f>(기관!EK20+외인!EK20)/EJ20</f>
        <v>6.2247755143488622E-4</v>
      </c>
      <c r="EL20" s="28">
        <f>외인!EL20</f>
        <v>38866.03</v>
      </c>
      <c r="EM20" s="28">
        <f>(기관!EM20+외인!EM20)/EL20</f>
        <v>1.5779846822533716E-3</v>
      </c>
      <c r="EN20" s="28">
        <f>외인!EN20</f>
        <v>39770.85</v>
      </c>
      <c r="EO20" s="28">
        <f>(기관!EO20+외인!EO20)/EN20</f>
        <v>2.1473013526238441E-3</v>
      </c>
      <c r="EP20" s="28">
        <f>외인!EP20</f>
        <v>156750.23000000001</v>
      </c>
      <c r="EQ20" s="28">
        <f>(기관!EQ20+외인!EQ20)/EP20</f>
        <v>1.0463780499716012E-3</v>
      </c>
      <c r="ER20" s="28">
        <f>외인!ER20</f>
        <v>11709.72</v>
      </c>
      <c r="ES20" s="28">
        <f>(기관!ES20+외인!ES20)/ER20</f>
        <v>5.0658768954338785E-3</v>
      </c>
      <c r="ET20" s="28">
        <f>외인!ET20</f>
        <v>106645.83</v>
      </c>
      <c r="EU20" s="28">
        <f>(기관!EU20+외인!EU20)/ET20</f>
        <v>4.3272202954395874E-3</v>
      </c>
      <c r="EV20" s="28">
        <f>외인!EV20</f>
        <v>45562.76</v>
      </c>
      <c r="EW20" s="28">
        <f>(기관!EW20+외인!EW20)/EV20</f>
        <v>1.7788650204684704E-3</v>
      </c>
      <c r="EX20" s="28">
        <f>외인!EX20</f>
        <v>45853.25</v>
      </c>
      <c r="EY20" s="28">
        <f>(기관!EY20+외인!EY20)/EX20</f>
        <v>5.6702632855904433E-4</v>
      </c>
    </row>
    <row r="21" spans="1:155">
      <c r="A21" s="27">
        <f>외인!A21</f>
        <v>46058</v>
      </c>
      <c r="B21" s="28">
        <f>외인!B21</f>
        <v>4139558.74</v>
      </c>
      <c r="C21" s="28">
        <f>(기관!C21+외인!C21)/B21</f>
        <v>-2.5339439923009765E-3</v>
      </c>
      <c r="D21" s="28">
        <f>외인!D21</f>
        <v>608211.43999999994</v>
      </c>
      <c r="E21" s="28">
        <f>(기관!E21+외인!E21)/D21</f>
        <v>1.3885138365697298E-3</v>
      </c>
      <c r="F21" s="28">
        <f>외인!F21</f>
        <v>1702993.19</v>
      </c>
      <c r="G21" s="28">
        <f>(기관!G21+외인!G21)/F21</f>
        <v>-2.8566526446297765E-3</v>
      </c>
      <c r="H21" s="28">
        <f>외인!H21</f>
        <v>287956.19</v>
      </c>
      <c r="I21" s="28">
        <f>(기관!I21+외인!I21)/H21</f>
        <v>-4.4378278515214413E-4</v>
      </c>
      <c r="J21" s="28">
        <f>외인!J21</f>
        <v>39227.22</v>
      </c>
      <c r="K21" s="28">
        <f>(기관!K21+외인!K21)/J21</f>
        <v>-5.9790115129239336E-3</v>
      </c>
      <c r="L21" s="28">
        <f>외인!L21</f>
        <v>266170.65999999997</v>
      </c>
      <c r="M21" s="28">
        <f>(기관!M21+외인!M21)/L21</f>
        <v>-6.3072316084725492E-4</v>
      </c>
      <c r="N21" s="28">
        <f>외인!N21</f>
        <v>234213.39</v>
      </c>
      <c r="O21" s="28">
        <f>(기관!O21+외인!O21)/N21</f>
        <v>-3.8984534573364912E-3</v>
      </c>
      <c r="P21" s="28">
        <f>외인!P21</f>
        <v>207401.02</v>
      </c>
      <c r="Q21" s="28">
        <f>(기관!Q21+외인!Q21)/P21</f>
        <v>-9.3051615657435065E-4</v>
      </c>
      <c r="R21" s="28">
        <f>외인!R21</f>
        <v>143524.26999999999</v>
      </c>
      <c r="S21" s="28">
        <f>(기관!S21+외인!S21)/R21</f>
        <v>-4.3789109674621587E-3</v>
      </c>
      <c r="T21" s="28">
        <f>외인!T21</f>
        <v>8813.7199999999993</v>
      </c>
      <c r="U21" s="28">
        <f>(기관!U21+외인!U21)/T21</f>
        <v>2.4518591468755536E-3</v>
      </c>
      <c r="V21" s="28">
        <f>외인!V21</f>
        <v>95351</v>
      </c>
      <c r="W21" s="28">
        <f>(기관!W21+외인!W21)/V21</f>
        <v>5.1787605793331996E-3</v>
      </c>
      <c r="X21" s="28">
        <f>외인!X21</f>
        <v>1642619.76</v>
      </c>
      <c r="Y21" s="28">
        <f>(기관!Y21+외인!Y21)/X21</f>
        <v>-4.9788028849719916E-3</v>
      </c>
      <c r="Z21" s="28">
        <f>외인!Z21</f>
        <v>45477.62</v>
      </c>
      <c r="AA21" s="28">
        <f>(기관!AA21+외인!AA21)/Z21</f>
        <v>1.2876663290647137E-3</v>
      </c>
      <c r="AB21" s="28">
        <f>외인!AB21</f>
        <v>196671.94</v>
      </c>
      <c r="AC21" s="28">
        <f>(기관!AC21+외인!AC21)/AB21</f>
        <v>9.4802542752158727E-4</v>
      </c>
      <c r="AD21" s="28">
        <f>외인!AD21</f>
        <v>19716.07</v>
      </c>
      <c r="AE21" s="28">
        <f>(기관!AE21+외인!AE21)/AD21</f>
        <v>1.9116385770592212E-3</v>
      </c>
      <c r="AF21" s="28">
        <f>외인!AF21</f>
        <v>23622.07</v>
      </c>
      <c r="AG21" s="28">
        <f>(기관!AG21+외인!AG21)/AF21</f>
        <v>1.6069717852838469E-3</v>
      </c>
      <c r="AH21" s="28">
        <f>외인!AH21</f>
        <v>197381.2</v>
      </c>
      <c r="AI21" s="28">
        <f>(기관!AI21+외인!AI21)/AH21</f>
        <v>-2.001609069151469E-3</v>
      </c>
      <c r="AJ21" s="28">
        <f>외인!AJ21</f>
        <v>124811.33</v>
      </c>
      <c r="AK21" s="28">
        <f>(기관!AK21+외인!AK21)/AJ21</f>
        <v>-4.2629943932173467E-3</v>
      </c>
      <c r="AL21" s="28">
        <f>외인!AL21</f>
        <v>90001.8</v>
      </c>
      <c r="AM21" s="28">
        <f>(기관!AM21+외인!AM21)/AL21</f>
        <v>1.3110848894133225E-4</v>
      </c>
      <c r="AN21" s="28">
        <f>외인!AN21</f>
        <v>163686.79</v>
      </c>
      <c r="AO21" s="28">
        <f>(기관!AO21+외인!AO21)/AN21</f>
        <v>-5.679260983736072E-3</v>
      </c>
      <c r="AP21" s="28">
        <f>외인!AP21</f>
        <v>102356.62</v>
      </c>
      <c r="AQ21" s="28">
        <f>(기관!AQ21+외인!AQ21)/AP21</f>
        <v>2.488554233228882E-3</v>
      </c>
      <c r="AR21" s="28">
        <f>외인!AR21</f>
        <v>25928.94</v>
      </c>
      <c r="AS21" s="28">
        <f>(기관!AS21+외인!AS21)/AR21</f>
        <v>4.832823863991355E-3</v>
      </c>
      <c r="AT21" s="28">
        <f>외인!AT21</f>
        <v>79188.33</v>
      </c>
      <c r="AU21" s="28">
        <f>(기관!AU21+외인!AU21)/AT21</f>
        <v>2.2657378934497038E-3</v>
      </c>
      <c r="AV21" s="28">
        <f>외인!AV21</f>
        <v>49870.67</v>
      </c>
      <c r="AW21" s="28">
        <f>(기관!AW21+외인!AW21)/AV21</f>
        <v>-7.4492682773261317E-4</v>
      </c>
      <c r="AX21" s="28">
        <f>외인!AX21</f>
        <v>45780.24</v>
      </c>
      <c r="AY21" s="28">
        <f>(기관!AY21+외인!AY21)/AX21</f>
        <v>1.96372932950985E-3</v>
      </c>
      <c r="AZ21" s="28">
        <f>외인!AZ21</f>
        <v>1764282.94</v>
      </c>
      <c r="BA21" s="28">
        <f>(기관!BA21+외인!BA21)/AZ21</f>
        <v>-4.6722777923590871E-3</v>
      </c>
      <c r="BB21" s="28">
        <f>외인!BB21</f>
        <v>89368.33</v>
      </c>
      <c r="BC21" s="28">
        <f>(기관!BC21+외인!BC21)/BB21</f>
        <v>8.0061919026572399E-4</v>
      </c>
      <c r="BD21" s="28">
        <f>외인!BD21</f>
        <v>48527.61</v>
      </c>
      <c r="BE21" s="28">
        <f>(기관!BE21+외인!BE21)/BD21</f>
        <v>9.1453092373599263E-4</v>
      </c>
      <c r="BF21" s="28">
        <f>외인!BF21</f>
        <v>0</v>
      </c>
      <c r="BG21" s="28" t="e">
        <f>(기관!BG21+외인!BG21)/BF21</f>
        <v>#DIV/0!</v>
      </c>
      <c r="BH21" s="28">
        <f>외인!BH21</f>
        <v>80799.63</v>
      </c>
      <c r="BI21" s="28">
        <f>(기관!BI21+외인!BI21)/BH21</f>
        <v>3.1930839287259109E-4</v>
      </c>
      <c r="BJ21" s="28">
        <f>외인!BJ21</f>
        <v>118451.78</v>
      </c>
      <c r="BK21" s="28">
        <f>(기관!BK21+외인!BK21)/BJ21</f>
        <v>-4.6440838626485813E-4</v>
      </c>
      <c r="BL21" s="28">
        <f>외인!BL21</f>
        <v>51344.66</v>
      </c>
      <c r="BM21" s="28">
        <f>(기관!BM21+외인!BM21)/BL21</f>
        <v>-2.8704056079054763E-3</v>
      </c>
      <c r="BN21" s="28">
        <f>외인!BN21</f>
        <v>45859.69</v>
      </c>
      <c r="BO21" s="28">
        <f>(기관!BO21+외인!BO21)/BN21</f>
        <v>-1.9803884413523072E-3</v>
      </c>
      <c r="BP21" s="28">
        <f>외인!BP21</f>
        <v>56048.17</v>
      </c>
      <c r="BQ21" s="28">
        <f>(기관!BQ21+외인!BQ21)/BP21</f>
        <v>5.5559351893201873E-4</v>
      </c>
      <c r="BR21" s="28">
        <f>외인!BR21</f>
        <v>231410.59</v>
      </c>
      <c r="BS21" s="28">
        <f>(기관!BS21+외인!BS21)/BR21</f>
        <v>1.5258592962405049E-3</v>
      </c>
      <c r="BT21" s="28">
        <f>외인!BT21</f>
        <v>1678426.28</v>
      </c>
      <c r="BU21" s="28">
        <f>(기관!BU21+외인!BU21)/BT21</f>
        <v>-4.8148912444340424E-3</v>
      </c>
      <c r="BV21" s="28">
        <f>외인!BV21</f>
        <v>343570.2</v>
      </c>
      <c r="BW21" s="28">
        <f>(기관!BW21+외인!BW21)/BV21</f>
        <v>-1.5788330885507533E-3</v>
      </c>
      <c r="BX21" s="28">
        <f>외인!BX21</f>
        <v>75399.83</v>
      </c>
      <c r="BY21" s="28">
        <f>(기관!BY21+외인!BY21)/BX21</f>
        <v>4.4774636759791099E-4</v>
      </c>
      <c r="BZ21" s="28">
        <f>외인!BZ21</f>
        <v>253688.58</v>
      </c>
      <c r="CA21" s="28">
        <f>(기관!CA21+외인!CA21)/BZ21</f>
        <v>-3.617939759054192E-3</v>
      </c>
      <c r="CB21" s="28">
        <f>외인!CB21</f>
        <v>14658.87</v>
      </c>
      <c r="CC21" s="28">
        <f>(기관!CC21+외인!CC21)/CB21</f>
        <v>3.6428455945103546E-3</v>
      </c>
      <c r="CD21" s="28">
        <f>외인!CD21</f>
        <v>36033.17</v>
      </c>
      <c r="CE21" s="28">
        <f>(기관!CE21+외인!CE21)/CD21</f>
        <v>-1.2599502069898392E-4</v>
      </c>
      <c r="CF21" s="28">
        <f>외인!CF21</f>
        <v>24078.560000000001</v>
      </c>
      <c r="CG21" s="28">
        <f>(기관!CG21+외인!CG21)/CF21</f>
        <v>2.259271318550611E-3</v>
      </c>
      <c r="CH21" s="28">
        <f>외인!CH21</f>
        <v>69399.06</v>
      </c>
      <c r="CI21" s="28">
        <f>(기관!CI21+외인!CI21)/CH21</f>
        <v>-6.2248681754479101E-5</v>
      </c>
      <c r="CJ21" s="28">
        <f>외인!CJ21</f>
        <v>393131.25</v>
      </c>
      <c r="CK21" s="28">
        <f>(기관!CK21+외인!CK21)/CJ21</f>
        <v>-2.2933816632485969E-4</v>
      </c>
      <c r="CL21" s="28">
        <f>외인!CL21</f>
        <v>221217.66</v>
      </c>
      <c r="CM21" s="28">
        <f>(기관!CM21+외인!CM21)/CL21</f>
        <v>8.6638652628366088E-4</v>
      </c>
      <c r="CN21" s="28">
        <f>외인!CN21</f>
        <v>106320.35</v>
      </c>
      <c r="CO21" s="28">
        <f>(기관!CO21+외인!CO21)/CN21</f>
        <v>3.3229762693595341E-4</v>
      </c>
      <c r="CP21" s="28">
        <f>외인!CP21</f>
        <v>89937.96</v>
      </c>
      <c r="CQ21" s="28">
        <f>(기관!CQ21+외인!CQ21)/CP21</f>
        <v>8.0399866752592559E-4</v>
      </c>
      <c r="CR21" s="28">
        <f>외인!CR21</f>
        <v>177710.72</v>
      </c>
      <c r="CS21" s="28">
        <f>(기관!CS21+외인!CS21)/CR21</f>
        <v>-3.8770311661558742E-3</v>
      </c>
      <c r="CT21" s="28">
        <f>외인!CT21</f>
        <v>92958.79</v>
      </c>
      <c r="CU21" s="28">
        <f>(기관!CU21+외인!CU21)/CT21</f>
        <v>1.8733032131765057E-3</v>
      </c>
      <c r="CV21" s="28">
        <f>외인!CV21</f>
        <v>1678426.28</v>
      </c>
      <c r="CW21" s="28">
        <f>(기관!CW21+외인!CW21)/CV21</f>
        <v>-4.8148912444340424E-3</v>
      </c>
      <c r="CX21" s="28">
        <f>외인!CX21</f>
        <v>195413.97</v>
      </c>
      <c r="CY21" s="28">
        <f>(기관!CY21+외인!CY21)/CX21</f>
        <v>3.4148019202516597E-4</v>
      </c>
      <c r="CZ21" s="28">
        <f>외인!CZ21</f>
        <v>16226.82</v>
      </c>
      <c r="DA21" s="28">
        <f>(기관!DA21+외인!DA21)/CZ21</f>
        <v>-1.2775146331813628E-3</v>
      </c>
      <c r="DB21" s="28">
        <f>외인!DB21</f>
        <v>48527.61</v>
      </c>
      <c r="DC21" s="28">
        <f>(기관!DC21+외인!DC21)/DB21</f>
        <v>9.1453092373599263E-4</v>
      </c>
      <c r="DD21" s="28">
        <f>외인!DD21</f>
        <v>8813.7199999999993</v>
      </c>
      <c r="DE21" s="28">
        <f>(기관!DE21+외인!DE21)/DD21</f>
        <v>2.4518591468755536E-3</v>
      </c>
      <c r="DF21" s="28">
        <f>외인!DF21</f>
        <v>56594.9</v>
      </c>
      <c r="DG21" s="28">
        <f>(기관!DG21+외인!DG21)/DF21</f>
        <v>4.6947693166698767E-4</v>
      </c>
      <c r="DH21" s="28">
        <f>외인!DH21</f>
        <v>27582.86</v>
      </c>
      <c r="DI21" s="28">
        <f>(기관!DI21+외인!DI21)/DH21</f>
        <v>1.1344001310959054E-3</v>
      </c>
      <c r="DJ21" s="28">
        <f>외인!DJ21</f>
        <v>559096.05000000005</v>
      </c>
      <c r="DK21" s="28">
        <f>(기관!DK21+외인!DK21)/DJ21</f>
        <v>-2.1890693021351157E-4</v>
      </c>
      <c r="DL21" s="28">
        <f>외인!DL21</f>
        <v>79256.05</v>
      </c>
      <c r="DM21" s="28">
        <f>(기관!DM21+외인!DM21)/DL21</f>
        <v>-6.7616289229655024E-4</v>
      </c>
      <c r="DN21" s="28">
        <f>외인!DN21</f>
        <v>1678426.28</v>
      </c>
      <c r="DO21" s="28">
        <f>(기관!DO21+외인!DO21)/DN21</f>
        <v>-4.8148912444340424E-3</v>
      </c>
      <c r="DP21" s="28">
        <f>외인!DP21</f>
        <v>81884.25</v>
      </c>
      <c r="DQ21" s="28">
        <f>(기관!DQ21+외인!DQ21)/DP21</f>
        <v>-3.4197052546735174E-3</v>
      </c>
      <c r="DR21" s="28">
        <f>외인!DR21</f>
        <v>40457.93</v>
      </c>
      <c r="DS21" s="28">
        <f>(기관!DS21+외인!DS21)/DR21</f>
        <v>4.3356147978900559E-3</v>
      </c>
      <c r="DT21" s="28">
        <f>외인!DT21</f>
        <v>143524.26999999999</v>
      </c>
      <c r="DU21" s="28">
        <f>(기관!DU21+외인!DU21)/DT21</f>
        <v>-4.3789109674621587E-3</v>
      </c>
      <c r="DV21" s="28">
        <f>외인!DV21</f>
        <v>34010.29</v>
      </c>
      <c r="DW21" s="28">
        <f>(기관!DW21+외인!DW21)/DV21</f>
        <v>-1.7912225976314815E-3</v>
      </c>
      <c r="DX21" s="28">
        <f>외인!DX21</f>
        <v>95351</v>
      </c>
      <c r="DY21" s="28">
        <f>(기관!DY21+외인!DY21)/DX21</f>
        <v>5.1787605793331996E-3</v>
      </c>
      <c r="DZ21" s="28">
        <f>외인!DZ21</f>
        <v>10880.73</v>
      </c>
      <c r="EA21" s="28">
        <f>(기관!EA21+외인!EA21)/DZ21</f>
        <v>-1.3693934138610188E-4</v>
      </c>
      <c r="EB21" s="28">
        <f>외인!EB21</f>
        <v>14505.34</v>
      </c>
      <c r="EC21" s="28">
        <f>(기관!EC21+외인!EC21)/EB21</f>
        <v>1.8200193859640656E-3</v>
      </c>
      <c r="ED21" s="28">
        <f>외인!ED21</f>
        <v>10768.05</v>
      </c>
      <c r="EE21" s="28">
        <f>(기관!EE21+외인!EE21)/ED21</f>
        <v>4.9312549625976849E-4</v>
      </c>
      <c r="EF21" s="28">
        <f>외인!EF21</f>
        <v>254928.97</v>
      </c>
      <c r="EG21" s="28">
        <f>(기관!EG21+외인!EG21)/EF21</f>
        <v>1.5124997366913616E-3</v>
      </c>
      <c r="EH21" s="28">
        <f>외인!EH21</f>
        <v>175653.05</v>
      </c>
      <c r="EI21" s="28">
        <f>(기관!EI21+외인!EI21)/EH21</f>
        <v>-6.0084353787195834E-4</v>
      </c>
      <c r="EJ21" s="28">
        <f>외인!EJ21</f>
        <v>94897.37</v>
      </c>
      <c r="EK21" s="28">
        <f>(기관!EK21+외인!EK21)/EJ21</f>
        <v>8.2626104390458885E-4</v>
      </c>
      <c r="EL21" s="28">
        <f>외인!EL21</f>
        <v>38558.67</v>
      </c>
      <c r="EM21" s="28">
        <f>(기관!EM21+외인!EM21)/EL21</f>
        <v>-1.8283825660999194E-4</v>
      </c>
      <c r="EN21" s="28">
        <f>외인!EN21</f>
        <v>40457.93</v>
      </c>
      <c r="EO21" s="28">
        <f>(기관!EO21+외인!EO21)/EN21</f>
        <v>4.3356147978900559E-3</v>
      </c>
      <c r="EP21" s="28">
        <f>외인!EP21</f>
        <v>144539.71</v>
      </c>
      <c r="EQ21" s="28">
        <f>(기관!EQ21+외인!EQ21)/EP21</f>
        <v>-3.5755571946283825E-3</v>
      </c>
      <c r="ER21" s="28">
        <f>외인!ER21</f>
        <v>10828.04</v>
      </c>
      <c r="ES21" s="28">
        <f>(기관!ES21+외인!ES21)/ER21</f>
        <v>-6.0223272171140855E-3</v>
      </c>
      <c r="ET21" s="28">
        <f>외인!ET21</f>
        <v>102356.62</v>
      </c>
      <c r="EU21" s="28">
        <f>(기관!EU21+외인!EU21)/ET21</f>
        <v>2.488554233228882E-3</v>
      </c>
      <c r="EV21" s="28">
        <f>외인!EV21</f>
        <v>45477.62</v>
      </c>
      <c r="EW21" s="28">
        <f>(기관!EW21+외인!EW21)/EV21</f>
        <v>1.2876663290647137E-3</v>
      </c>
      <c r="EX21" s="28">
        <f>외인!EX21</f>
        <v>44460.34</v>
      </c>
      <c r="EY21" s="28">
        <f>(기관!EY21+외인!EY21)/EX21</f>
        <v>3.0926439159034773E-4</v>
      </c>
    </row>
    <row r="22" spans="1:155">
      <c r="A22" s="27">
        <f>외인!A22</f>
        <v>46059</v>
      </c>
      <c r="B22" s="28">
        <f>외인!B22</f>
        <v>4080023.23</v>
      </c>
      <c r="C22" s="28">
        <f>(기관!C22+외인!C22)/B22</f>
        <v>-2.5672206773195258E-3</v>
      </c>
      <c r="D22" s="28">
        <f>외인!D22</f>
        <v>592915.43000000005</v>
      </c>
      <c r="E22" s="28">
        <f>(기관!E22+외인!E22)/D22</f>
        <v>-7.0188761995956144E-4</v>
      </c>
      <c r="F22" s="28">
        <f>외인!F22</f>
        <v>1687996.84</v>
      </c>
      <c r="G22" s="28">
        <f>(기관!G22+외인!G22)/F22</f>
        <v>-2.9432460311951771E-3</v>
      </c>
      <c r="H22" s="28">
        <f>외인!H22</f>
        <v>277809.87</v>
      </c>
      <c r="I22" s="28">
        <f>(기관!I22+외인!I22)/H22</f>
        <v>-2.9253820247639151E-4</v>
      </c>
      <c r="J22" s="28">
        <f>외인!J22</f>
        <v>38075.589999999997</v>
      </c>
      <c r="K22" s="28">
        <f>(기관!K22+외인!K22)/J22</f>
        <v>-7.4254922904674631E-3</v>
      </c>
      <c r="L22" s="28">
        <f>외인!L22</f>
        <v>256863.78</v>
      </c>
      <c r="M22" s="28">
        <f>(기관!M22+외인!M22)/L22</f>
        <v>-2.4230742068811725E-4</v>
      </c>
      <c r="N22" s="28">
        <f>외인!N22</f>
        <v>226728.28</v>
      </c>
      <c r="O22" s="28">
        <f>(기관!O22+외인!O22)/N22</f>
        <v>-2.3630047385354838E-3</v>
      </c>
      <c r="P22" s="28">
        <f>외인!P22</f>
        <v>203332.34</v>
      </c>
      <c r="Q22" s="28">
        <f>(기관!Q22+외인!Q22)/P22</f>
        <v>-1.5415649079728293E-3</v>
      </c>
      <c r="R22" s="28">
        <f>외인!R22</f>
        <v>138557.28</v>
      </c>
      <c r="S22" s="28">
        <f>(기관!S22+외인!S22)/R22</f>
        <v>-6.3844353757521802E-3</v>
      </c>
      <c r="T22" s="28">
        <f>외인!T22</f>
        <v>8627.2000000000007</v>
      </c>
      <c r="U22" s="28">
        <f>(기관!U22+외인!U22)/T22</f>
        <v>1.9334198813056379E-3</v>
      </c>
      <c r="V22" s="28">
        <f>외인!V22</f>
        <v>96150.89</v>
      </c>
      <c r="W22" s="28">
        <f>(기관!W22+외인!W22)/V22</f>
        <v>1.0970257269589492E-3</v>
      </c>
      <c r="X22" s="28">
        <f>외인!X22</f>
        <v>1637247.37</v>
      </c>
      <c r="Y22" s="28">
        <f>(기관!Y22+외인!Y22)/X22</f>
        <v>-5.5687125641863148E-3</v>
      </c>
      <c r="Z22" s="28">
        <f>외인!Z22</f>
        <v>46456.47</v>
      </c>
      <c r="AA22" s="28">
        <f>(기관!AA22+외인!AA22)/Z22</f>
        <v>1.0228930437461133E-3</v>
      </c>
      <c r="AB22" s="28">
        <f>외인!AB22</f>
        <v>202081.72</v>
      </c>
      <c r="AC22" s="28">
        <f>(기관!AC22+외인!AC22)/AB22</f>
        <v>1.1839764625914703E-3</v>
      </c>
      <c r="AD22" s="28">
        <f>외인!AD22</f>
        <v>19065.580000000002</v>
      </c>
      <c r="AE22" s="28">
        <f>(기관!AE22+외인!AE22)/AD22</f>
        <v>1.0678930302671094E-3</v>
      </c>
      <c r="AF22" s="28">
        <f>외인!AF22</f>
        <v>23350.17</v>
      </c>
      <c r="AG22" s="28">
        <f>(기관!AG22+외인!AG22)/AF22</f>
        <v>1.4676552676061889E-3</v>
      </c>
      <c r="AH22" s="28">
        <f>외인!AH22</f>
        <v>192217.79</v>
      </c>
      <c r="AI22" s="28">
        <f>(기관!AI22+외인!AI22)/AH22</f>
        <v>-2.0506946833589129E-3</v>
      </c>
      <c r="AJ22" s="28">
        <f>외인!AJ22</f>
        <v>122538.07</v>
      </c>
      <c r="AK22" s="28">
        <f>(기관!AK22+외인!AK22)/AJ22</f>
        <v>-6.7308877967475729E-3</v>
      </c>
      <c r="AL22" s="28">
        <f>외인!AL22</f>
        <v>88138.32</v>
      </c>
      <c r="AM22" s="28">
        <f>(기관!AM22+외인!AM22)/AL22</f>
        <v>1.6440068292656362E-4</v>
      </c>
      <c r="AN22" s="28">
        <f>외인!AN22</f>
        <v>157691.67000000001</v>
      </c>
      <c r="AO22" s="28">
        <f>(기관!AO22+외인!AO22)/AN22</f>
        <v>-3.5646778298435164E-3</v>
      </c>
      <c r="AP22" s="28">
        <f>외인!AP22</f>
        <v>98200.639999999999</v>
      </c>
      <c r="AQ22" s="28">
        <f>(기관!AQ22+외인!AQ22)/AP22</f>
        <v>-3.5407101216448293E-4</v>
      </c>
      <c r="AR22" s="28">
        <f>외인!AR22</f>
        <v>25617.86</v>
      </c>
      <c r="AS22" s="28">
        <f>(기관!AS22+외인!AS22)/AR22</f>
        <v>3.4526693486497313E-3</v>
      </c>
      <c r="AT22" s="28">
        <f>외인!AT22</f>
        <v>77709.7</v>
      </c>
      <c r="AU22" s="28">
        <f>(기관!AU22+외인!AU22)/AT22</f>
        <v>8.741508460333782E-4</v>
      </c>
      <c r="AV22" s="28">
        <f>외인!AV22</f>
        <v>49021.39</v>
      </c>
      <c r="AW22" s="28">
        <f>(기관!AW22+외인!AW22)/AV22</f>
        <v>2.082764279021872E-4</v>
      </c>
      <c r="AX22" s="28">
        <f>외인!AX22</f>
        <v>45242.31</v>
      </c>
      <c r="AY22" s="28">
        <f>(기관!AY22+외인!AY22)/AX22</f>
        <v>2.7894243242663785E-3</v>
      </c>
      <c r="AZ22" s="28">
        <f>외인!AZ22</f>
        <v>1754652.12</v>
      </c>
      <c r="BA22" s="28">
        <f>(기관!BA22+외인!BA22)/AZ22</f>
        <v>-5.2916472126680013E-3</v>
      </c>
      <c r="BB22" s="28">
        <f>외인!BB22</f>
        <v>88668.27</v>
      </c>
      <c r="BC22" s="28">
        <f>(기관!BC22+외인!BC22)/BB22</f>
        <v>6.7859675169031715E-4</v>
      </c>
      <c r="BD22" s="28">
        <f>외인!BD22</f>
        <v>47802.77</v>
      </c>
      <c r="BE22" s="28">
        <f>(기관!BE22+외인!BE22)/BD22</f>
        <v>2.5182641089627235E-3</v>
      </c>
      <c r="BF22" s="28">
        <f>외인!BF22</f>
        <v>0</v>
      </c>
      <c r="BG22" s="28" t="e">
        <f>(기관!BG22+외인!BG22)/BF22</f>
        <v>#DIV/0!</v>
      </c>
      <c r="BH22" s="28">
        <f>외인!BH22</f>
        <v>79352.03</v>
      </c>
      <c r="BI22" s="28">
        <f>(기관!BI22+외인!BI22)/BH22</f>
        <v>2.4527412846275009E-3</v>
      </c>
      <c r="BJ22" s="28">
        <f>외인!BJ22</f>
        <v>114660.96</v>
      </c>
      <c r="BK22" s="28">
        <f>(기관!BK22+외인!BK22)/BJ22</f>
        <v>-1.2837848209189945E-4</v>
      </c>
      <c r="BL22" s="28">
        <f>외인!BL22</f>
        <v>49757.39</v>
      </c>
      <c r="BM22" s="28">
        <f>(기관!BM22+외인!BM22)/BL22</f>
        <v>-2.2434858420025648E-3</v>
      </c>
      <c r="BN22" s="28">
        <f>외인!BN22</f>
        <v>45313.4</v>
      </c>
      <c r="BO22" s="28">
        <f>(기관!BO22+외인!BO22)/BN22</f>
        <v>6.8169680491863335E-4</v>
      </c>
      <c r="BP22" s="28">
        <f>외인!BP22</f>
        <v>55383.55</v>
      </c>
      <c r="BQ22" s="28">
        <f>(기관!BQ22+외인!BQ22)/BP22</f>
        <v>1.4982788210578773E-3</v>
      </c>
      <c r="BR22" s="28">
        <f>외인!BR22</f>
        <v>223355.12</v>
      </c>
      <c r="BS22" s="28">
        <f>(기관!BS22+외인!BS22)/BR22</f>
        <v>2.1369557142903191E-4</v>
      </c>
      <c r="BT22" s="28">
        <f>외인!BT22</f>
        <v>1673068.34</v>
      </c>
      <c r="BU22" s="28">
        <f>(기관!BU22+외인!BU22)/BT22</f>
        <v>-5.3677604107911104E-3</v>
      </c>
      <c r="BV22" s="28">
        <f>외인!BV22</f>
        <v>331351.11</v>
      </c>
      <c r="BW22" s="28">
        <f>(기관!BW22+외인!BW22)/BV22</f>
        <v>-1.583486471495448E-3</v>
      </c>
      <c r="BX22" s="28">
        <f>외인!BX22</f>
        <v>74163.33</v>
      </c>
      <c r="BY22" s="28">
        <f>(기관!BY22+외인!BY22)/BX22</f>
        <v>7.5468563776734409E-4</v>
      </c>
      <c r="BZ22" s="28">
        <f>외인!BZ22</f>
        <v>245829.99</v>
      </c>
      <c r="CA22" s="28">
        <f>(기관!CA22+외인!CA22)/BZ22</f>
        <v>-2.2276777540445737E-3</v>
      </c>
      <c r="CB22" s="28">
        <f>외인!CB22</f>
        <v>14651.48</v>
      </c>
      <c r="CC22" s="28">
        <f>(기관!CC22+외인!CC22)/CB22</f>
        <v>2.5833567666884165E-3</v>
      </c>
      <c r="CD22" s="28">
        <f>외인!CD22</f>
        <v>35540.68</v>
      </c>
      <c r="CE22" s="28">
        <f>(기관!CE22+외인!CE22)/CD22</f>
        <v>-1.904859445570541E-3</v>
      </c>
      <c r="CF22" s="28">
        <f>외인!CF22</f>
        <v>23757.71</v>
      </c>
      <c r="CG22" s="28">
        <f>(기관!CG22+외인!CG22)/CF22</f>
        <v>-1.1857203408914411E-3</v>
      </c>
      <c r="CH22" s="28">
        <f>외인!CH22</f>
        <v>68732.44</v>
      </c>
      <c r="CI22" s="28">
        <f>(기관!CI22+외인!CI22)/CH22</f>
        <v>2.3889738237141007E-4</v>
      </c>
      <c r="CJ22" s="28">
        <f>외인!CJ22</f>
        <v>383284.41</v>
      </c>
      <c r="CK22" s="28">
        <f>(기관!CK22+외인!CK22)/CJ22</f>
        <v>-2.1422734099725064E-4</v>
      </c>
      <c r="CL22" s="28">
        <f>외인!CL22</f>
        <v>226724.71</v>
      </c>
      <c r="CM22" s="28">
        <f>(기관!CM22+외인!CM22)/CL22</f>
        <v>1.0471289168260487E-3</v>
      </c>
      <c r="CN22" s="28">
        <f>외인!CN22</f>
        <v>103533.2</v>
      </c>
      <c r="CO22" s="28">
        <f>(기관!CO22+외인!CO22)/CN22</f>
        <v>-2.0476523472663842E-4</v>
      </c>
      <c r="CP22" s="28">
        <f>외인!CP22</f>
        <v>89227.77</v>
      </c>
      <c r="CQ22" s="28">
        <f>(기관!CQ22+외인!CQ22)/CP22</f>
        <v>6.8510061385597767E-4</v>
      </c>
      <c r="CR22" s="28">
        <f>외인!CR22</f>
        <v>173133.37</v>
      </c>
      <c r="CS22" s="28">
        <f>(기관!CS22+외인!CS22)/CR22</f>
        <v>-5.5151124246007573E-3</v>
      </c>
      <c r="CT22" s="28">
        <f>외인!CT22</f>
        <v>91287.16</v>
      </c>
      <c r="CU22" s="28">
        <f>(기관!CU22+외인!CU22)/CT22</f>
        <v>1.1184486405317017E-4</v>
      </c>
      <c r="CV22" s="28">
        <f>외인!CV22</f>
        <v>1673068.34</v>
      </c>
      <c r="CW22" s="28">
        <f>(기관!CW22+외인!CW22)/CV22</f>
        <v>-5.3677604107911104E-3</v>
      </c>
      <c r="CX22" s="28">
        <f>외인!CX22</f>
        <v>189043.86</v>
      </c>
      <c r="CY22" s="28">
        <f>(기관!CY22+외인!CY22)/CX22</f>
        <v>-4.6068674221950404E-4</v>
      </c>
      <c r="CZ22" s="28">
        <f>외인!CZ22</f>
        <v>16224.37</v>
      </c>
      <c r="DA22" s="28">
        <f>(기관!DA22+외인!DA22)/CZ22</f>
        <v>-1.4527528649802735E-3</v>
      </c>
      <c r="DB22" s="28">
        <f>외인!DB22</f>
        <v>47802.77</v>
      </c>
      <c r="DC22" s="28">
        <f>(기관!DC22+외인!DC22)/DB22</f>
        <v>2.5182641089627235E-3</v>
      </c>
      <c r="DD22" s="28">
        <f>외인!DD22</f>
        <v>8627.2000000000007</v>
      </c>
      <c r="DE22" s="28">
        <f>(기관!DE22+외인!DE22)/DD22</f>
        <v>1.9334198813056379E-3</v>
      </c>
      <c r="DF22" s="28">
        <f>외인!DF22</f>
        <v>55800.65</v>
      </c>
      <c r="DG22" s="28">
        <f>(기관!DG22+외인!DG22)/DF22</f>
        <v>9.4479186174354593E-4</v>
      </c>
      <c r="DH22" s="28">
        <f>외인!DH22</f>
        <v>27083.45</v>
      </c>
      <c r="DI22" s="28">
        <f>(기관!DI22+외인!DI22)/DH22</f>
        <v>-1.3059636050798552E-3</v>
      </c>
      <c r="DJ22" s="28">
        <f>외인!DJ22</f>
        <v>540862.56000000006</v>
      </c>
      <c r="DK22" s="28">
        <f>(기관!DK22+외인!DK22)/DJ22</f>
        <v>-8.9703010687225242E-4</v>
      </c>
      <c r="DL22" s="28">
        <f>외인!DL22</f>
        <v>76827.259999999995</v>
      </c>
      <c r="DM22" s="28">
        <f>(기관!DM22+외인!DM22)/DL22</f>
        <v>-1.098177912371208E-3</v>
      </c>
      <c r="DN22" s="28">
        <f>외인!DN22</f>
        <v>1673068.34</v>
      </c>
      <c r="DO22" s="28">
        <f>(기관!DO22+외인!DO22)/DN22</f>
        <v>-5.3677604107911104E-3</v>
      </c>
      <c r="DP22" s="28">
        <f>외인!DP22</f>
        <v>77778.429999999993</v>
      </c>
      <c r="DQ22" s="28">
        <f>(기관!DQ22+외인!DQ22)/DP22</f>
        <v>-1.1386190232947622E-3</v>
      </c>
      <c r="DR22" s="28">
        <f>외인!DR22</f>
        <v>39269.86</v>
      </c>
      <c r="DS22" s="28">
        <f>(기관!DS22+외인!DS22)/DR22</f>
        <v>3.0333696122165957E-3</v>
      </c>
      <c r="DT22" s="28">
        <f>외인!DT22</f>
        <v>138557.28</v>
      </c>
      <c r="DU22" s="28">
        <f>(기관!DU22+외인!DU22)/DT22</f>
        <v>-6.3844353757521802E-3</v>
      </c>
      <c r="DV22" s="28">
        <f>외인!DV22</f>
        <v>34394.17</v>
      </c>
      <c r="DW22" s="28">
        <f>(기관!DW22+외인!DW22)/DV22</f>
        <v>-2.0532549557090636E-3</v>
      </c>
      <c r="DX22" s="28">
        <f>외인!DX22</f>
        <v>96150.89</v>
      </c>
      <c r="DY22" s="28">
        <f>(기관!DY22+외인!DY22)/DX22</f>
        <v>1.0970257269589492E-3</v>
      </c>
      <c r="DZ22" s="28">
        <f>외인!DZ22</f>
        <v>10417.799999999999</v>
      </c>
      <c r="EA22" s="28">
        <f>(기관!EA22+외인!EA22)/DZ22</f>
        <v>-2.9449595883967827E-3</v>
      </c>
      <c r="EB22" s="28">
        <f>외인!EB22</f>
        <v>14362.44</v>
      </c>
      <c r="EC22" s="28">
        <f>(기관!EC22+외인!EC22)/EB22</f>
        <v>-2.7216823882292977E-3</v>
      </c>
      <c r="ED22" s="28">
        <f>외인!ED22</f>
        <v>10482.459999999999</v>
      </c>
      <c r="EE22" s="28">
        <f>(기관!EE22+외인!EE22)/ED22</f>
        <v>-1.2401669073862438E-4</v>
      </c>
      <c r="EF22" s="28">
        <f>외인!EF22</f>
        <v>250930.49</v>
      </c>
      <c r="EG22" s="28">
        <f>(기관!EG22+외인!EG22)/EF22</f>
        <v>1.141351933756635E-3</v>
      </c>
      <c r="EH22" s="28">
        <f>외인!EH22</f>
        <v>168484.64</v>
      </c>
      <c r="EI22" s="28">
        <f>(기관!EI22+외인!EI22)/EH22</f>
        <v>-1.0752315463296834E-3</v>
      </c>
      <c r="EJ22" s="28">
        <f>외인!EJ22</f>
        <v>93362.2</v>
      </c>
      <c r="EK22" s="28">
        <f>(기관!EK22+외인!EK22)/EJ22</f>
        <v>9.7362744236960885E-5</v>
      </c>
      <c r="EL22" s="28">
        <f>외인!EL22</f>
        <v>38008.26</v>
      </c>
      <c r="EM22" s="28">
        <f>(기관!EM22+외인!EM22)/EL22</f>
        <v>-1.8485455529929546E-3</v>
      </c>
      <c r="EN22" s="28">
        <f>외인!EN22</f>
        <v>39269.86</v>
      </c>
      <c r="EO22" s="28">
        <f>(기관!EO22+외인!EO22)/EN22</f>
        <v>3.0333696122165957E-3</v>
      </c>
      <c r="EP22" s="28">
        <f>외인!EP22</f>
        <v>140034.22</v>
      </c>
      <c r="EQ22" s="28">
        <f>(기관!EQ22+외인!EQ22)/EP22</f>
        <v>-2.9984813711962689E-3</v>
      </c>
      <c r="ER22" s="28">
        <f>외인!ER22</f>
        <v>11346.24</v>
      </c>
      <c r="ES22" s="28">
        <f>(기관!ES22+외인!ES22)/ER22</f>
        <v>-5.1937910708745802E-3</v>
      </c>
      <c r="ET22" s="28">
        <f>외인!ET22</f>
        <v>98200.639999999999</v>
      </c>
      <c r="EU22" s="28">
        <f>(기관!EU22+외인!EU22)/ET22</f>
        <v>-3.5407101216448293E-4</v>
      </c>
      <c r="EV22" s="28">
        <f>외인!EV22</f>
        <v>46456.47</v>
      </c>
      <c r="EW22" s="28">
        <f>(기관!EW22+외인!EW22)/EV22</f>
        <v>1.0228930437461133E-3</v>
      </c>
      <c r="EX22" s="28">
        <f>외인!EX22</f>
        <v>42771.3</v>
      </c>
      <c r="EY22" s="28">
        <f>(기관!EY22+외인!EY22)/EX22</f>
        <v>3.1797022769941525E-4</v>
      </c>
    </row>
    <row r="23" spans="1:155">
      <c r="A23" s="27">
        <f>외인!A23</f>
        <v>46062</v>
      </c>
      <c r="B23" s="28">
        <f>외인!B23</f>
        <v>4247453.2300000004</v>
      </c>
      <c r="C23" s="28">
        <f>(기관!C23+외인!C23)/B23</f>
        <v>-6.122821981020375E-4</v>
      </c>
      <c r="D23" s="28">
        <f>외인!D23</f>
        <v>618366.82999999996</v>
      </c>
      <c r="E23" s="28">
        <f>(기관!E23+외인!E23)/D23</f>
        <v>7.1297485345389567E-4</v>
      </c>
      <c r="F23" s="28">
        <f>외인!F23</f>
        <v>1758328.7</v>
      </c>
      <c r="G23" s="28">
        <f>(기관!G23+외인!G23)/F23</f>
        <v>-1.326179797895581E-3</v>
      </c>
      <c r="H23" s="28">
        <f>외인!H23</f>
        <v>286228.11</v>
      </c>
      <c r="I23" s="28">
        <f>(기관!I23+외인!I23)/H23</f>
        <v>1.4721824491661564E-3</v>
      </c>
      <c r="J23" s="28">
        <f>외인!J23</f>
        <v>40799.17</v>
      </c>
      <c r="K23" s="28">
        <f>(기관!K23+외인!K23)/J23</f>
        <v>-2.8779997240139937E-3</v>
      </c>
      <c r="L23" s="28">
        <f>외인!L23</f>
        <v>263724.39</v>
      </c>
      <c r="M23" s="28">
        <f>(기관!M23+외인!M23)/L23</f>
        <v>1.2668528686330452E-3</v>
      </c>
      <c r="N23" s="28">
        <f>외인!N23</f>
        <v>231600.79</v>
      </c>
      <c r="O23" s="28">
        <f>(기관!O23+외인!O23)/N23</f>
        <v>-1.8942508788506287E-3</v>
      </c>
      <c r="P23" s="28">
        <f>외인!P23</f>
        <v>210518.64</v>
      </c>
      <c r="Q23" s="28">
        <f>(기관!Q23+외인!Q23)/P23</f>
        <v>-5.29691812563486E-4</v>
      </c>
      <c r="R23" s="28">
        <f>외인!R23</f>
        <v>141445.32</v>
      </c>
      <c r="S23" s="28">
        <f>(기관!S23+외인!S23)/R23</f>
        <v>-6.1755312936476086E-3</v>
      </c>
      <c r="T23" s="28">
        <f>외인!T23</f>
        <v>8766.92</v>
      </c>
      <c r="U23" s="28">
        <f>(기관!U23+외인!U23)/T23</f>
        <v>3.5508479602870792E-3</v>
      </c>
      <c r="V23" s="28">
        <f>외인!V23</f>
        <v>101562.47</v>
      </c>
      <c r="W23" s="28">
        <f>(기관!W23+외인!W23)/V23</f>
        <v>2.267766823709585E-3</v>
      </c>
      <c r="X23" s="28">
        <f>외인!X23</f>
        <v>1722379.03</v>
      </c>
      <c r="Y23" s="28">
        <f>(기관!Y23+외인!Y23)/X23</f>
        <v>-2.4891385260304754E-3</v>
      </c>
      <c r="Z23" s="28">
        <f>외인!Z23</f>
        <v>47698.65</v>
      </c>
      <c r="AA23" s="28">
        <f>(기관!AA23+외인!AA23)/Z23</f>
        <v>1.376139576277316E-3</v>
      </c>
      <c r="AB23" s="28">
        <f>외인!AB23</f>
        <v>206762.88</v>
      </c>
      <c r="AC23" s="28">
        <f>(기관!AC23+외인!AC23)/AB23</f>
        <v>1.4150992673346394E-3</v>
      </c>
      <c r="AD23" s="28">
        <f>외인!AD23</f>
        <v>19847.11</v>
      </c>
      <c r="AE23" s="28">
        <f>(기관!AE23+외인!AE23)/AD23</f>
        <v>3.6483901182590311E-3</v>
      </c>
      <c r="AF23" s="28">
        <f>외인!AF23</f>
        <v>23698.33</v>
      </c>
      <c r="AG23" s="28">
        <f>(기관!AG23+외인!AG23)/AF23</f>
        <v>2.1583799364765367E-3</v>
      </c>
      <c r="AH23" s="28">
        <f>외인!AH23</f>
        <v>194292.46</v>
      </c>
      <c r="AI23" s="28">
        <f>(기관!AI23+외인!AI23)/AH23</f>
        <v>-1.9339916742008413E-3</v>
      </c>
      <c r="AJ23" s="28">
        <f>외인!AJ23</f>
        <v>124715.17</v>
      </c>
      <c r="AK23" s="28">
        <f>(기관!AK23+외인!AK23)/AJ23</f>
        <v>-7.1822858438151515E-3</v>
      </c>
      <c r="AL23" s="28">
        <f>외인!AL23</f>
        <v>90516.3</v>
      </c>
      <c r="AM23" s="28">
        <f>(기관!AM23+외인!AM23)/AL23</f>
        <v>4.3782169620278333E-4</v>
      </c>
      <c r="AN23" s="28">
        <f>외인!AN23</f>
        <v>160614.15</v>
      </c>
      <c r="AO23" s="28">
        <f>(기관!AO23+외인!AO23)/AN23</f>
        <v>-2.9085855760529198E-3</v>
      </c>
      <c r="AP23" s="28">
        <f>외인!AP23</f>
        <v>106811.58</v>
      </c>
      <c r="AQ23" s="28">
        <f>(기관!AQ23+외인!AQ23)/AP23</f>
        <v>6.1088881935835049E-3</v>
      </c>
      <c r="AR23" s="28">
        <f>외인!AR23</f>
        <v>26064.29</v>
      </c>
      <c r="AS23" s="28">
        <f>(기관!AS23+외인!AS23)/AR23</f>
        <v>5.7960527603092204E-3</v>
      </c>
      <c r="AT23" s="28">
        <f>외인!AT23</f>
        <v>80423.44</v>
      </c>
      <c r="AU23" s="28">
        <f>(기관!AU23+외인!AU23)/AT23</f>
        <v>2.1850594801714526E-3</v>
      </c>
      <c r="AV23" s="28">
        <f>외인!AV23</f>
        <v>50214.67</v>
      </c>
      <c r="AW23" s="28">
        <f>(기관!AW23+외인!AW23)/AV23</f>
        <v>2.0077797982143465E-3</v>
      </c>
      <c r="AX23" s="28">
        <f>외인!AX23</f>
        <v>46893.51</v>
      </c>
      <c r="AY23" s="28">
        <f>(기관!AY23+외인!AY23)/AX23</f>
        <v>3.6548767622641169E-3</v>
      </c>
      <c r="AZ23" s="28">
        <f>외인!AZ23</f>
        <v>1843753.85</v>
      </c>
      <c r="BA23" s="28">
        <f>(기관!BA23+외인!BA23)/AZ23</f>
        <v>-2.1998652368915733E-3</v>
      </c>
      <c r="BB23" s="28">
        <f>외인!BB23</f>
        <v>91641.45</v>
      </c>
      <c r="BC23" s="28">
        <f>(기관!BC23+외인!BC23)/BB23</f>
        <v>8.5288916751098979E-4</v>
      </c>
      <c r="BD23" s="28">
        <f>외인!BD23</f>
        <v>49337.34</v>
      </c>
      <c r="BE23" s="28">
        <f>(기관!BE23+외인!BE23)/BD23</f>
        <v>3.1098150001601225E-3</v>
      </c>
      <c r="BF23" s="28">
        <f>외인!BF23</f>
        <v>0</v>
      </c>
      <c r="BG23" s="28" t="e">
        <f>(기관!BG23+외인!BG23)/BF23</f>
        <v>#DIV/0!</v>
      </c>
      <c r="BH23" s="28">
        <f>외인!BH23</f>
        <v>82973.320000000007</v>
      </c>
      <c r="BI23" s="28">
        <f>(기관!BI23+외인!BI23)/BH23</f>
        <v>5.8015034230280279E-3</v>
      </c>
      <c r="BJ23" s="28">
        <f>외인!BJ23</f>
        <v>118325.81</v>
      </c>
      <c r="BK23" s="28">
        <f>(기관!BK23+외인!BK23)/BJ23</f>
        <v>1.3068154783812593E-3</v>
      </c>
      <c r="BL23" s="28">
        <f>외인!BL23</f>
        <v>51588.81</v>
      </c>
      <c r="BM23" s="28">
        <f>(기관!BM23+외인!BM23)/BL23</f>
        <v>-1.1120628678971275E-3</v>
      </c>
      <c r="BN23" s="28">
        <f>외인!BN23</f>
        <v>45989.41</v>
      </c>
      <c r="BO23" s="28">
        <f>(기관!BO23+외인!BO23)/BN23</f>
        <v>1.9395769591303734E-3</v>
      </c>
      <c r="BP23" s="28">
        <f>외인!BP23</f>
        <v>57353.3</v>
      </c>
      <c r="BQ23" s="28">
        <f>(기관!BQ23+외인!BQ23)/BP23</f>
        <v>2.2572371598495642E-3</v>
      </c>
      <c r="BR23" s="28">
        <f>외인!BR23</f>
        <v>237896.31</v>
      </c>
      <c r="BS23" s="28">
        <f>(기관!BS23+외인!BS23)/BR23</f>
        <v>4.988601966966196E-3</v>
      </c>
      <c r="BT23" s="28">
        <f>외인!BT23</f>
        <v>1760016.41</v>
      </c>
      <c r="BU23" s="28">
        <f>(기관!BU23+외인!BU23)/BT23</f>
        <v>-2.3414043054291751E-3</v>
      </c>
      <c r="BV23" s="28">
        <f>외인!BV23</f>
        <v>347762.15</v>
      </c>
      <c r="BW23" s="28">
        <f>(기관!BW23+외인!BW23)/BV23</f>
        <v>-2.2834572422559488E-4</v>
      </c>
      <c r="BX23" s="28">
        <f>외인!BX23</f>
        <v>75847.7</v>
      </c>
      <c r="BY23" s="28">
        <f>(기관!BY23+외인!BY23)/BX23</f>
        <v>1.8398712156070655E-3</v>
      </c>
      <c r="BZ23" s="28">
        <f>외인!BZ23</f>
        <v>251130.45</v>
      </c>
      <c r="CA23" s="28">
        <f>(기관!CA23+외인!CA23)/BZ23</f>
        <v>-1.7023821683113296E-3</v>
      </c>
      <c r="CB23" s="28">
        <f>외인!CB23</f>
        <v>14740.78</v>
      </c>
      <c r="CC23" s="28">
        <f>(기관!CC23+외인!CC23)/CB23</f>
        <v>4.0934061833905666E-3</v>
      </c>
      <c r="CD23" s="28">
        <f>외인!CD23</f>
        <v>37139.74</v>
      </c>
      <c r="CE23" s="28">
        <f>(기관!CE23+외인!CE23)/CD23</f>
        <v>8.5245615612817985E-4</v>
      </c>
      <c r="CF23" s="28">
        <f>외인!CF23</f>
        <v>24488.09</v>
      </c>
      <c r="CG23" s="28">
        <f>(기관!CG23+외인!CG23)/CF23</f>
        <v>-3.1280512281684674E-4</v>
      </c>
      <c r="CH23" s="28">
        <f>외인!CH23</f>
        <v>70536.39</v>
      </c>
      <c r="CI23" s="28">
        <f>(기관!CI23+외인!CI23)/CH23</f>
        <v>1.5013527060287603E-3</v>
      </c>
      <c r="CJ23" s="28">
        <f>외인!CJ23</f>
        <v>396542.24</v>
      </c>
      <c r="CK23" s="28">
        <f>(기관!CK23+외인!CK23)/CJ23</f>
        <v>4.4068445268277093E-4</v>
      </c>
      <c r="CL23" s="28">
        <f>외인!CL23</f>
        <v>231670.96</v>
      </c>
      <c r="CM23" s="28">
        <f>(기관!CM23+외인!CM23)/CL23</f>
        <v>1.325889097191983E-3</v>
      </c>
      <c r="CN23" s="28">
        <f>외인!CN23</f>
        <v>109886.38</v>
      </c>
      <c r="CO23" s="28">
        <f>(기관!CO23+외인!CO23)/CN23</f>
        <v>3.2469902093416853E-4</v>
      </c>
      <c r="CP23" s="28">
        <f>외인!CP23</f>
        <v>92218.59</v>
      </c>
      <c r="CQ23" s="28">
        <f>(기관!CQ23+외인!CQ23)/CP23</f>
        <v>8.6685341860030611E-4</v>
      </c>
      <c r="CR23" s="28">
        <f>외인!CR23</f>
        <v>176064.79</v>
      </c>
      <c r="CS23" s="28">
        <f>(기관!CS23+외인!CS23)/CR23</f>
        <v>-5.6884741122855964E-3</v>
      </c>
      <c r="CT23" s="28">
        <f>외인!CT23</f>
        <v>95624.69</v>
      </c>
      <c r="CU23" s="28">
        <f>(기관!CU23+외인!CU23)/CT23</f>
        <v>2.3023342611620491E-3</v>
      </c>
      <c r="CV23" s="28">
        <f>외인!CV23</f>
        <v>1760016.41</v>
      </c>
      <c r="CW23" s="28">
        <f>(기관!CW23+외인!CW23)/CV23</f>
        <v>-2.3414043054291751E-3</v>
      </c>
      <c r="CX23" s="28">
        <f>외인!CX23</f>
        <v>195652.45</v>
      </c>
      <c r="CY23" s="28">
        <f>(기관!CY23+외인!CY23)/CX23</f>
        <v>1.3248492416016258E-3</v>
      </c>
      <c r="CZ23" s="28">
        <f>외인!CZ23</f>
        <v>17008.64</v>
      </c>
      <c r="DA23" s="28">
        <f>(기관!DA23+외인!DA23)/CZ23</f>
        <v>1.3152139148103553E-3</v>
      </c>
      <c r="DB23" s="28">
        <f>외인!DB23</f>
        <v>49337.34</v>
      </c>
      <c r="DC23" s="28">
        <f>(기관!DC23+외인!DC23)/DB23</f>
        <v>3.1098150001601225E-3</v>
      </c>
      <c r="DD23" s="28">
        <f>외인!DD23</f>
        <v>8766.92</v>
      </c>
      <c r="DE23" s="28">
        <f>(기관!DE23+외인!DE23)/DD23</f>
        <v>3.5508479602870792E-3</v>
      </c>
      <c r="DF23" s="28">
        <f>외인!DF23</f>
        <v>56974.87</v>
      </c>
      <c r="DG23" s="28">
        <f>(기관!DG23+외인!DG23)/DF23</f>
        <v>2.0496755850430196E-3</v>
      </c>
      <c r="DH23" s="28">
        <f>외인!DH23</f>
        <v>28552.44</v>
      </c>
      <c r="DI23" s="28">
        <f>(기관!DI23+외인!DI23)/DH23</f>
        <v>1.7966940828874872E-3</v>
      </c>
      <c r="DJ23" s="28">
        <f>외인!DJ23</f>
        <v>561756.99</v>
      </c>
      <c r="DK23" s="28">
        <f>(기관!DK23+외인!DK23)/DJ23</f>
        <v>1.3610155522942402E-3</v>
      </c>
      <c r="DL23" s="28">
        <f>외인!DL23</f>
        <v>82957.89</v>
      </c>
      <c r="DM23" s="28">
        <f>(기관!DM23+외인!DM23)/DL23</f>
        <v>-1.0812714739972291E-4</v>
      </c>
      <c r="DN23" s="28">
        <f>외인!DN23</f>
        <v>1760016.41</v>
      </c>
      <c r="DO23" s="28">
        <f>(기관!DO23+외인!DO23)/DN23</f>
        <v>-2.3414043054291751E-3</v>
      </c>
      <c r="DP23" s="28">
        <f>외인!DP23</f>
        <v>81795.399999999994</v>
      </c>
      <c r="DQ23" s="28">
        <f>(기관!DQ23+외인!DQ23)/DP23</f>
        <v>-6.1238162537257605E-4</v>
      </c>
      <c r="DR23" s="28">
        <f>외인!DR23</f>
        <v>42456.56</v>
      </c>
      <c r="DS23" s="28">
        <f>(기관!DS23+외인!DS23)/DR23</f>
        <v>6.7711562123733068E-3</v>
      </c>
      <c r="DT23" s="28">
        <f>외인!DT23</f>
        <v>141445.32</v>
      </c>
      <c r="DU23" s="28">
        <f>(기관!DU23+외인!DU23)/DT23</f>
        <v>-6.1755312936476086E-3</v>
      </c>
      <c r="DV23" s="28">
        <f>외인!DV23</f>
        <v>34440.78</v>
      </c>
      <c r="DW23" s="28">
        <f>(기관!DW23+외인!DW23)/DV23</f>
        <v>-3.686908368509656E-3</v>
      </c>
      <c r="DX23" s="28">
        <f>외인!DX23</f>
        <v>101562.47</v>
      </c>
      <c r="DY23" s="28">
        <f>(기관!DY23+외인!DY23)/DX23</f>
        <v>2.267766823709585E-3</v>
      </c>
      <c r="DZ23" s="28">
        <f>외인!DZ23</f>
        <v>10867.8</v>
      </c>
      <c r="EA23" s="28">
        <f>(기관!EA23+외인!EA23)/DZ23</f>
        <v>-7.6832477594361332E-4</v>
      </c>
      <c r="EB23" s="28">
        <f>외인!EB23</f>
        <v>14924.58</v>
      </c>
      <c r="EC23" s="28">
        <f>(기관!EC23+외인!EC23)/EB23</f>
        <v>1.906921333799678E-3</v>
      </c>
      <c r="ED23" s="28">
        <f>외인!ED23</f>
        <v>10775.46</v>
      </c>
      <c r="EE23" s="28">
        <f>(기관!EE23+외인!EE23)/ED23</f>
        <v>1.4078285288980704E-3</v>
      </c>
      <c r="EF23" s="28">
        <f>외인!EF23</f>
        <v>258866.43</v>
      </c>
      <c r="EG23" s="28">
        <f>(기관!EG23+외인!EG23)/EF23</f>
        <v>1.6489584995628829E-3</v>
      </c>
      <c r="EH23" s="28">
        <f>외인!EH23</f>
        <v>181088.05</v>
      </c>
      <c r="EI23" s="28">
        <f>(기관!EI23+외인!EI23)/EH23</f>
        <v>4.5055430217510231E-4</v>
      </c>
      <c r="EJ23" s="28">
        <f>외인!EJ23</f>
        <v>97961.07</v>
      </c>
      <c r="EK23" s="28">
        <f>(기관!EK23+외인!EK23)/EJ23</f>
        <v>2.8552158525830718E-3</v>
      </c>
      <c r="EL23" s="28">
        <f>외인!EL23</f>
        <v>39631.379999999997</v>
      </c>
      <c r="EM23" s="28">
        <f>(기관!EM23+외인!EM23)/EL23</f>
        <v>7.5420033317033129E-4</v>
      </c>
      <c r="EN23" s="28">
        <f>외인!EN23</f>
        <v>42456.56</v>
      </c>
      <c r="EO23" s="28">
        <f>(기관!EO23+외인!EO23)/EN23</f>
        <v>6.7711562123733068E-3</v>
      </c>
      <c r="EP23" s="28">
        <f>외인!EP23</f>
        <v>143540.4</v>
      </c>
      <c r="EQ23" s="28">
        <f>(기관!EQ23+외인!EQ23)/EP23</f>
        <v>-1.618081041992359E-3</v>
      </c>
      <c r="ER23" s="28">
        <f>외인!ER23</f>
        <v>11870.81</v>
      </c>
      <c r="ES23" s="28">
        <f>(기관!ES23+외인!ES23)/ER23</f>
        <v>-5.526160388381248E-4</v>
      </c>
      <c r="ET23" s="28">
        <f>외인!ET23</f>
        <v>106811.58</v>
      </c>
      <c r="EU23" s="28">
        <f>(기관!EU23+외인!EU23)/ET23</f>
        <v>6.1088881935835049E-3</v>
      </c>
      <c r="EV23" s="28">
        <f>외인!EV23</f>
        <v>47698.65</v>
      </c>
      <c r="EW23" s="28">
        <f>(기관!EW23+외인!EW23)/EV23</f>
        <v>1.376139576277316E-3</v>
      </c>
      <c r="EX23" s="28">
        <f>외인!EX23</f>
        <v>44519.94</v>
      </c>
      <c r="EY23" s="28">
        <f>(기관!EY23+외인!EY23)/EX23</f>
        <v>3.212043861694333E-4</v>
      </c>
    </row>
    <row r="24" spans="1:155">
      <c r="A24" s="27">
        <f>외인!A24</f>
        <v>46063</v>
      </c>
      <c r="B24" s="28">
        <f>외인!B24</f>
        <v>4250438</v>
      </c>
      <c r="C24" s="28">
        <f>(기관!C24+외인!C24)/B24</f>
        <v>-1.1207103832593251E-3</v>
      </c>
      <c r="D24" s="28">
        <f>외인!D24</f>
        <v>611425.99</v>
      </c>
      <c r="E24" s="28">
        <f>(기관!E24+외인!E24)/D24</f>
        <v>-9.9635934677883096E-4</v>
      </c>
      <c r="F24" s="28">
        <f>외인!F24</f>
        <v>1767126.68</v>
      </c>
      <c r="G24" s="28">
        <f>(기관!G24+외인!G24)/F24</f>
        <v>-1.8339375646798566E-3</v>
      </c>
      <c r="H24" s="28">
        <f>외인!H24</f>
        <v>285292.34999999998</v>
      </c>
      <c r="I24" s="28">
        <f>(기관!I24+외인!I24)/H24</f>
        <v>1.2348035269785537E-3</v>
      </c>
      <c r="J24" s="28">
        <f>외인!J24</f>
        <v>41101.53</v>
      </c>
      <c r="K24" s="28">
        <f>(기관!K24+외인!K24)/J24</f>
        <v>1.1199096481323203E-3</v>
      </c>
      <c r="L24" s="28">
        <f>외인!L24</f>
        <v>263041.45</v>
      </c>
      <c r="M24" s="28">
        <f>(기관!M24+외인!M24)/L24</f>
        <v>7.9588216990135962E-4</v>
      </c>
      <c r="N24" s="28">
        <f>외인!N24</f>
        <v>234656.8</v>
      </c>
      <c r="O24" s="28">
        <f>(기관!O24+외인!O24)/N24</f>
        <v>-1.8837723858844066E-3</v>
      </c>
      <c r="P24" s="28">
        <f>외인!P24</f>
        <v>210708.29</v>
      </c>
      <c r="Q24" s="28">
        <f>(기관!Q24+외인!Q24)/P24</f>
        <v>-6.7031059860055814E-4</v>
      </c>
      <c r="R24" s="28">
        <f>외인!R24</f>
        <v>142833.82</v>
      </c>
      <c r="S24" s="28">
        <f>(기관!S24+외인!S24)/R24</f>
        <v>-5.068547491063391E-3</v>
      </c>
      <c r="T24" s="28">
        <f>외인!T24</f>
        <v>8879.27</v>
      </c>
      <c r="U24" s="28">
        <f>(기관!U24+외인!U24)/T24</f>
        <v>4.7109728615077583E-3</v>
      </c>
      <c r="V24" s="28">
        <f>외인!V24</f>
        <v>97862.47</v>
      </c>
      <c r="W24" s="28">
        <f>(기관!W24+외인!W24)/V24</f>
        <v>-2.0804706850338045E-4</v>
      </c>
      <c r="X24" s="28">
        <f>외인!X24</f>
        <v>1707298.88</v>
      </c>
      <c r="Y24" s="28">
        <f>(기관!Y24+외인!Y24)/X24</f>
        <v>-3.194256180851006E-3</v>
      </c>
      <c r="Z24" s="28">
        <f>외인!Z24</f>
        <v>48464.78</v>
      </c>
      <c r="AA24" s="28">
        <f>(기관!AA24+외인!AA24)/Z24</f>
        <v>1.5124385172077537E-3</v>
      </c>
      <c r="AB24" s="28">
        <f>외인!AB24</f>
        <v>213309.83</v>
      </c>
      <c r="AC24" s="28">
        <f>(기관!AC24+외인!AC24)/AB24</f>
        <v>1.1001368291372227E-3</v>
      </c>
      <c r="AD24" s="28">
        <f>외인!AD24</f>
        <v>20751.73</v>
      </c>
      <c r="AE24" s="28">
        <f>(기관!AE24+외인!AE24)/AD24</f>
        <v>7.6118954901591325E-3</v>
      </c>
      <c r="AF24" s="28">
        <f>외인!AF24</f>
        <v>24575.31</v>
      </c>
      <c r="AG24" s="28">
        <f>(기관!AG24+외인!AG24)/AF24</f>
        <v>2.0418867554468285E-3</v>
      </c>
      <c r="AH24" s="28">
        <f>외인!AH24</f>
        <v>192474.56</v>
      </c>
      <c r="AI24" s="28">
        <f>(기관!AI24+외인!AI24)/AH24</f>
        <v>-3.0969807126718465E-3</v>
      </c>
      <c r="AJ24" s="28">
        <f>외인!AJ24</f>
        <v>126451.3</v>
      </c>
      <c r="AK24" s="28">
        <f>(기관!AK24+외인!AK24)/AJ24</f>
        <v>-4.9716373022657741E-3</v>
      </c>
      <c r="AL24" s="28">
        <f>외인!AL24</f>
        <v>92918.75</v>
      </c>
      <c r="AM24" s="28">
        <f>(기관!AM24+외인!AM24)/AL24</f>
        <v>8.4073451267908798E-4</v>
      </c>
      <c r="AN24" s="28">
        <f>외인!AN24</f>
        <v>161507.89000000001</v>
      </c>
      <c r="AO24" s="28">
        <f>(기관!AO24+외인!AO24)/AN24</f>
        <v>-3.0248057850300689E-3</v>
      </c>
      <c r="AP24" s="28">
        <f>외인!AP24</f>
        <v>105418.03</v>
      </c>
      <c r="AQ24" s="28">
        <f>(기관!AQ24+외인!AQ24)/AP24</f>
        <v>3.0004355042491308E-3</v>
      </c>
      <c r="AR24" s="28">
        <f>외인!AR24</f>
        <v>26727</v>
      </c>
      <c r="AS24" s="28">
        <f>(기관!AS24+외인!AS24)/AR24</f>
        <v>1.0105137127249596E-2</v>
      </c>
      <c r="AT24" s="28">
        <f>외인!AT24</f>
        <v>83630.12</v>
      </c>
      <c r="AU24" s="28">
        <f>(기관!AU24+외인!AU24)/AT24</f>
        <v>3.7198320413745676E-3</v>
      </c>
      <c r="AV24" s="28">
        <f>외인!AV24</f>
        <v>51283.34</v>
      </c>
      <c r="AW24" s="28">
        <f>(기관!AW24+외인!AW24)/AV24</f>
        <v>3.0337337622705547E-3</v>
      </c>
      <c r="AX24" s="28">
        <f>외인!AX24</f>
        <v>47245.56</v>
      </c>
      <c r="AY24" s="28">
        <f>(기관!AY24+외인!AY24)/AX24</f>
        <v>3.0874858928542706E-3</v>
      </c>
      <c r="AZ24" s="28">
        <f>외인!AZ24</f>
        <v>1829716.14</v>
      </c>
      <c r="BA24" s="28">
        <f>(기관!BA24+외인!BA24)/AZ24</f>
        <v>-2.9737946127534297E-3</v>
      </c>
      <c r="BB24" s="28">
        <f>외인!BB24</f>
        <v>93657.89</v>
      </c>
      <c r="BC24" s="28">
        <f>(기관!BC24+외인!BC24)/BB24</f>
        <v>9.6703011353341391E-4</v>
      </c>
      <c r="BD24" s="28">
        <f>외인!BD24</f>
        <v>47948.5</v>
      </c>
      <c r="BE24" s="28">
        <f>(기관!BE24+외인!BE24)/BD24</f>
        <v>2.6032096937339023E-3</v>
      </c>
      <c r="BF24" s="28">
        <f>외인!BF24</f>
        <v>0</v>
      </c>
      <c r="BG24" s="28" t="e">
        <f>(기관!BG24+외인!BG24)/BF24</f>
        <v>#DIV/0!</v>
      </c>
      <c r="BH24" s="28">
        <f>외인!BH24</f>
        <v>83046.09</v>
      </c>
      <c r="BI24" s="28">
        <f>(기관!BI24+외인!BI24)/BH24</f>
        <v>5.7863049301899701E-3</v>
      </c>
      <c r="BJ24" s="28">
        <f>외인!BJ24</f>
        <v>118041.74</v>
      </c>
      <c r="BK24" s="28">
        <f>(기관!BK24+외인!BK24)/BJ24</f>
        <v>-3.4902908073025668E-5</v>
      </c>
      <c r="BL24" s="28">
        <f>외인!BL24</f>
        <v>51617.8</v>
      </c>
      <c r="BM24" s="28">
        <f>(기관!BM24+외인!BM24)/BL24</f>
        <v>-1.1980363363025932E-3</v>
      </c>
      <c r="BN24" s="28">
        <f>외인!BN24</f>
        <v>46571.61</v>
      </c>
      <c r="BO24" s="28">
        <f>(기관!BO24+외인!BO24)/BN24</f>
        <v>2.9084242524576665E-3</v>
      </c>
      <c r="BP24" s="28">
        <f>외인!BP24</f>
        <v>58211.28</v>
      </c>
      <c r="BQ24" s="28">
        <f>(기관!BQ24+외인!BQ24)/BP24</f>
        <v>1.7675268435945748E-3</v>
      </c>
      <c r="BR24" s="28">
        <f>외인!BR24</f>
        <v>236172.71</v>
      </c>
      <c r="BS24" s="28">
        <f>(기관!BS24+외인!BS24)/BR24</f>
        <v>1.891497116665173E-3</v>
      </c>
      <c r="BT24" s="28">
        <f>외인!BT24</f>
        <v>1744232.62</v>
      </c>
      <c r="BU24" s="28">
        <f>(기관!BU24+외인!BU24)/BT24</f>
        <v>-3.1134321980516564E-3</v>
      </c>
      <c r="BV24" s="28">
        <f>외인!BV24</f>
        <v>341647.08</v>
      </c>
      <c r="BW24" s="28">
        <f>(기관!BW24+외인!BW24)/BV24</f>
        <v>-2.2712619115609007E-3</v>
      </c>
      <c r="BX24" s="28">
        <f>외인!BX24</f>
        <v>78290.259999999995</v>
      </c>
      <c r="BY24" s="28">
        <f>(기관!BY24+외인!BY24)/BX24</f>
        <v>3.3950583380359194E-3</v>
      </c>
      <c r="BZ24" s="28">
        <f>외인!BZ24</f>
        <v>254426.64</v>
      </c>
      <c r="CA24" s="28">
        <f>(기관!CA24+외인!CA24)/BZ24</f>
        <v>-1.6131172427541391E-3</v>
      </c>
      <c r="CB24" s="28">
        <f>외인!CB24</f>
        <v>14946.43</v>
      </c>
      <c r="CC24" s="28">
        <f>(기관!CC24+외인!CC24)/CB24</f>
        <v>4.8981596274160454E-3</v>
      </c>
      <c r="CD24" s="28">
        <f>외인!CD24</f>
        <v>37447.89</v>
      </c>
      <c r="CE24" s="28">
        <f>(기관!CE24+외인!CE24)/CD24</f>
        <v>1.6759288707588066E-3</v>
      </c>
      <c r="CF24" s="28">
        <f>외인!CF24</f>
        <v>25979.25</v>
      </c>
      <c r="CG24" s="28">
        <f>(기관!CG24+외인!CG24)/CF24</f>
        <v>3.9154325086367004E-3</v>
      </c>
      <c r="CH24" s="28">
        <f>외인!CH24</f>
        <v>72017.75</v>
      </c>
      <c r="CI24" s="28">
        <f>(기관!CI24+외인!CI24)/CH24</f>
        <v>2.2300057971819448E-3</v>
      </c>
      <c r="CJ24" s="28">
        <f>외인!CJ24</f>
        <v>396942.53</v>
      </c>
      <c r="CK24" s="28">
        <f>(기관!CK24+외인!CK24)/CJ24</f>
        <v>-6.3989111975479326E-6</v>
      </c>
      <c r="CL24" s="28">
        <f>외인!CL24</f>
        <v>238544.56</v>
      </c>
      <c r="CM24" s="28">
        <f>(기관!CM24+외인!CM24)/CL24</f>
        <v>1.0121379418587455E-3</v>
      </c>
      <c r="CN24" s="28">
        <f>외인!CN24</f>
        <v>111417.43</v>
      </c>
      <c r="CO24" s="28">
        <f>(기관!CO24+외인!CO24)/CN24</f>
        <v>1.0770307661916094E-4</v>
      </c>
      <c r="CP24" s="28">
        <f>외인!CP24</f>
        <v>94264.29</v>
      </c>
      <c r="CQ24" s="28">
        <f>(기관!CQ24+외인!CQ24)/CP24</f>
        <v>9.8478437592857261E-4</v>
      </c>
      <c r="CR24" s="28">
        <f>외인!CR24</f>
        <v>177956.32</v>
      </c>
      <c r="CS24" s="28">
        <f>(기관!CS24+외인!CS24)/CR24</f>
        <v>-4.6165261228148565E-3</v>
      </c>
      <c r="CT24" s="28">
        <f>외인!CT24</f>
        <v>94964.58</v>
      </c>
      <c r="CU24" s="28">
        <f>(기관!CU24+외인!CU24)/CT24</f>
        <v>1.5584758022412036E-5</v>
      </c>
      <c r="CV24" s="28">
        <f>외인!CV24</f>
        <v>1744232.62</v>
      </c>
      <c r="CW24" s="28">
        <f>(기관!CW24+외인!CW24)/CV24</f>
        <v>-3.1134321980516564E-3</v>
      </c>
      <c r="CX24" s="28">
        <f>외인!CX24</f>
        <v>194028.14</v>
      </c>
      <c r="CY24" s="28">
        <f>(기관!CY24+외인!CY24)/CX24</f>
        <v>9.3269976200359385E-4</v>
      </c>
      <c r="CZ24" s="28">
        <f>외인!CZ24</f>
        <v>16913.89</v>
      </c>
      <c r="DA24" s="28">
        <f>(기관!DA24+외인!DA24)/CZ24</f>
        <v>1.2072917584304971E-3</v>
      </c>
      <c r="DB24" s="28">
        <f>외인!DB24</f>
        <v>47948.5</v>
      </c>
      <c r="DC24" s="28">
        <f>(기관!DC24+외인!DC24)/DB24</f>
        <v>2.6032096937339023E-3</v>
      </c>
      <c r="DD24" s="28">
        <f>외인!DD24</f>
        <v>8879.27</v>
      </c>
      <c r="DE24" s="28">
        <f>(기관!DE24+외인!DE24)/DD24</f>
        <v>4.7109728615077583E-3</v>
      </c>
      <c r="DF24" s="28">
        <f>외인!DF24</f>
        <v>58761.2</v>
      </c>
      <c r="DG24" s="28">
        <f>(기관!DG24+외인!DG24)/DF24</f>
        <v>3.9248687909709127E-3</v>
      </c>
      <c r="DH24" s="28">
        <f>외인!DH24</f>
        <v>28713.89</v>
      </c>
      <c r="DI24" s="28">
        <f>(기관!DI24+외인!DI24)/DH24</f>
        <v>2.4587403517948975E-3</v>
      </c>
      <c r="DJ24" s="28">
        <f>외인!DJ24</f>
        <v>553962.5</v>
      </c>
      <c r="DK24" s="28">
        <f>(기관!DK24+외인!DK24)/DJ24</f>
        <v>-5.5852156057494863E-4</v>
      </c>
      <c r="DL24" s="28">
        <f>외인!DL24</f>
        <v>84251.62</v>
      </c>
      <c r="DM24" s="28">
        <f>(기관!DM24+외인!DM24)/DL24</f>
        <v>-4.6681594965176931E-4</v>
      </c>
      <c r="DN24" s="28">
        <f>외인!DN24</f>
        <v>1744232.62</v>
      </c>
      <c r="DO24" s="28">
        <f>(기관!DO24+외인!DO24)/DN24</f>
        <v>-3.1134321980516564E-3</v>
      </c>
      <c r="DP24" s="28">
        <f>외인!DP24</f>
        <v>80715.289999999994</v>
      </c>
      <c r="DQ24" s="28">
        <f>(기관!DQ24+외인!DQ24)/DP24</f>
        <v>-1.802384653514842E-3</v>
      </c>
      <c r="DR24" s="28">
        <f>외인!DR24</f>
        <v>42930.59</v>
      </c>
      <c r="DS24" s="28">
        <f>(기관!DS24+외인!DS24)/DR24</f>
        <v>9.127990088186537E-3</v>
      </c>
      <c r="DT24" s="28">
        <f>외인!DT24</f>
        <v>142833.82</v>
      </c>
      <c r="DU24" s="28">
        <f>(기관!DU24+외인!DU24)/DT24</f>
        <v>-5.068547491063391E-3</v>
      </c>
      <c r="DV24" s="28">
        <f>외인!DV24</f>
        <v>34946.620000000003</v>
      </c>
      <c r="DW24" s="28">
        <f>(기관!DW24+외인!DW24)/DV24</f>
        <v>-2.7790956607534577E-3</v>
      </c>
      <c r="DX24" s="28">
        <f>외인!DX24</f>
        <v>97862.47</v>
      </c>
      <c r="DY24" s="28">
        <f>(기관!DY24+외인!DY24)/DX24</f>
        <v>-2.0804706850338045E-4</v>
      </c>
      <c r="DZ24" s="28">
        <f>외인!DZ24</f>
        <v>10975.72</v>
      </c>
      <c r="EA24" s="28">
        <f>(기관!EA24+외인!EA24)/DZ24</f>
        <v>-2.4007536635409794E-3</v>
      </c>
      <c r="EB24" s="28">
        <f>외인!EB24</f>
        <v>15127.51</v>
      </c>
      <c r="EC24" s="28">
        <f>(기관!EC24+외인!EC24)/EB24</f>
        <v>2.6567491940180507E-3</v>
      </c>
      <c r="ED24" s="28">
        <f>외인!ED24</f>
        <v>10899.56</v>
      </c>
      <c r="EE24" s="28">
        <f>(기관!EE24+외인!EE24)/ED24</f>
        <v>2.2560543728370689E-3</v>
      </c>
      <c r="EF24" s="28">
        <f>외인!EF24</f>
        <v>260207.78</v>
      </c>
      <c r="EG24" s="28">
        <f>(기관!EG24+외인!EG24)/EF24</f>
        <v>1.473245726934068E-3</v>
      </c>
      <c r="EH24" s="28">
        <f>외인!EH24</f>
        <v>179328.28</v>
      </c>
      <c r="EI24" s="28">
        <f>(기관!EI24+외인!EI24)/EH24</f>
        <v>-1.7303461562225434E-4</v>
      </c>
      <c r="EJ24" s="28">
        <f>외인!EJ24</f>
        <v>100129.21</v>
      </c>
      <c r="EK24" s="28">
        <f>(기관!EK24+외인!EK24)/EJ24</f>
        <v>4.4222859643055197E-3</v>
      </c>
      <c r="EL24" s="28">
        <f>외인!EL24</f>
        <v>39969.449999999997</v>
      </c>
      <c r="EM24" s="28">
        <f>(기관!EM24+외인!EM24)/EL24</f>
        <v>1.3530333792433971E-3</v>
      </c>
      <c r="EN24" s="28">
        <f>외인!EN24</f>
        <v>42930.59</v>
      </c>
      <c r="EO24" s="28">
        <f>(기관!EO24+외인!EO24)/EN24</f>
        <v>9.127990088186537E-3</v>
      </c>
      <c r="EP24" s="28">
        <f>외인!EP24</f>
        <v>139011.53</v>
      </c>
      <c r="EQ24" s="28">
        <f>(기관!EQ24+외인!EQ24)/EP24</f>
        <v>-5.7223310900901521E-3</v>
      </c>
      <c r="ER24" s="28">
        <f>외인!ER24</f>
        <v>11558.01</v>
      </c>
      <c r="ES24" s="28">
        <f>(기관!ES24+외인!ES24)/ER24</f>
        <v>-6.0261238742655527E-3</v>
      </c>
      <c r="ET24" s="28">
        <f>외인!ET24</f>
        <v>105418.03</v>
      </c>
      <c r="EU24" s="28">
        <f>(기관!EU24+외인!EU24)/ET24</f>
        <v>3.0004355042491308E-3</v>
      </c>
      <c r="EV24" s="28">
        <f>외인!EV24</f>
        <v>48464.78</v>
      </c>
      <c r="EW24" s="28">
        <f>(기관!EW24+외인!EW24)/EV24</f>
        <v>1.5124385172077537E-3</v>
      </c>
      <c r="EX24" s="28">
        <f>외인!EX24</f>
        <v>45799.51</v>
      </c>
      <c r="EY24" s="28">
        <f>(기관!EY24+외인!EY24)/EX24</f>
        <v>4.2642377614957023E-4</v>
      </c>
    </row>
    <row r="25" spans="1:155">
      <c r="A25" s="27">
        <f>외인!A25</f>
        <v>46064</v>
      </c>
      <c r="B25" s="28">
        <f>외인!B25</f>
        <v>4292738.22</v>
      </c>
      <c r="C25" s="28">
        <f>(기관!C25+외인!C25)/B25</f>
        <v>-9.4743489855759241E-4</v>
      </c>
      <c r="D25" s="28">
        <f>외인!D25</f>
        <v>611342.87</v>
      </c>
      <c r="E25" s="28">
        <f>(기관!E25+외인!E25)/D25</f>
        <v>-6.2609710325075023E-4</v>
      </c>
      <c r="F25" s="28">
        <f>외인!F25</f>
        <v>1799846.84</v>
      </c>
      <c r="G25" s="28">
        <f>(기관!G25+외인!G25)/F25</f>
        <v>-1.0957376795461106E-3</v>
      </c>
      <c r="H25" s="28">
        <f>외인!H25</f>
        <v>284310.15999999997</v>
      </c>
      <c r="I25" s="28">
        <f>(기관!I25+외인!I25)/H25</f>
        <v>-3.4353327366141257E-4</v>
      </c>
      <c r="J25" s="28">
        <f>외인!J25</f>
        <v>41160.76</v>
      </c>
      <c r="K25" s="28">
        <f>(기관!K25+외인!K25)/J25</f>
        <v>3.6986683433444857E-3</v>
      </c>
      <c r="L25" s="28">
        <f>외인!L25</f>
        <v>262511.90000000002</v>
      </c>
      <c r="M25" s="28">
        <f>(기관!M25+외인!M25)/L25</f>
        <v>-6.7463608316422979E-4</v>
      </c>
      <c r="N25" s="28">
        <f>외인!N25</f>
        <v>244060.91</v>
      </c>
      <c r="O25" s="28">
        <f>(기관!O25+외인!O25)/N25</f>
        <v>-2.5366618521581355E-4</v>
      </c>
      <c r="P25" s="28">
        <f>외인!P25</f>
        <v>214375.53</v>
      </c>
      <c r="Q25" s="28">
        <f>(기관!Q25+외인!Q25)/P25</f>
        <v>-1.3532328060016923E-4</v>
      </c>
      <c r="R25" s="28">
        <f>외인!R25</f>
        <v>144347.03</v>
      </c>
      <c r="S25" s="28">
        <f>(기관!S25+외인!S25)/R25</f>
        <v>-3.6681045671670557E-3</v>
      </c>
      <c r="T25" s="28">
        <f>외인!T25</f>
        <v>8847.15</v>
      </c>
      <c r="U25" s="28">
        <f>(기관!U25+외인!U25)/T25</f>
        <v>2.7828170653826376E-3</v>
      </c>
      <c r="V25" s="28">
        <f>외인!V25</f>
        <v>96902.17</v>
      </c>
      <c r="W25" s="28">
        <f>(기관!W25+외인!W25)/V25</f>
        <v>1.0557039125130019E-4</v>
      </c>
      <c r="X25" s="28">
        <f>외인!X25</f>
        <v>1706462.27</v>
      </c>
      <c r="Y25" s="28">
        <f>(기관!Y25+외인!Y25)/X25</f>
        <v>-2.5699249711509885E-3</v>
      </c>
      <c r="Z25" s="28">
        <f>외인!Z25</f>
        <v>49807.17</v>
      </c>
      <c r="AA25" s="28">
        <f>(기관!AA25+외인!AA25)/Z25</f>
        <v>7.3041692591648965E-4</v>
      </c>
      <c r="AB25" s="28">
        <f>외인!AB25</f>
        <v>222525.96</v>
      </c>
      <c r="AC25" s="28">
        <f>(기관!AC25+외인!AC25)/AB25</f>
        <v>8.2817303653020993E-4</v>
      </c>
      <c r="AD25" s="28">
        <f>외인!AD25</f>
        <v>20779.73</v>
      </c>
      <c r="AE25" s="28">
        <f>(기관!AE25+외인!AE25)/AD25</f>
        <v>6.3715938561280635E-3</v>
      </c>
      <c r="AF25" s="28">
        <f>외인!AF25</f>
        <v>24319.08</v>
      </c>
      <c r="AG25" s="28">
        <f>(기관!AG25+외인!AG25)/AF25</f>
        <v>9.7865544255786014E-5</v>
      </c>
      <c r="AH25" s="28">
        <f>외인!AH25</f>
        <v>193440.47</v>
      </c>
      <c r="AI25" s="28">
        <f>(기관!AI25+외인!AI25)/AH25</f>
        <v>-3.2827670445589796E-3</v>
      </c>
      <c r="AJ25" s="28">
        <f>외인!AJ25</f>
        <v>128689.93</v>
      </c>
      <c r="AK25" s="28">
        <f>(기관!AK25+외인!AK25)/AJ25</f>
        <v>-2.8157603318301598E-3</v>
      </c>
      <c r="AL25" s="28">
        <f>외인!AL25</f>
        <v>93863.9</v>
      </c>
      <c r="AM25" s="28">
        <f>(기관!AM25+외인!AM25)/AL25</f>
        <v>7.5172670217197462E-4</v>
      </c>
      <c r="AN25" s="28">
        <f>외인!AN25</f>
        <v>170112.6</v>
      </c>
      <c r="AO25" s="28">
        <f>(기관!AO25+외인!AO25)/AN25</f>
        <v>-5.7785255178040881E-4</v>
      </c>
      <c r="AP25" s="28">
        <f>외인!AP25</f>
        <v>109710.92</v>
      </c>
      <c r="AQ25" s="28">
        <f>(기관!AQ25+외인!AQ25)/AP25</f>
        <v>2.9821097115947984E-3</v>
      </c>
      <c r="AR25" s="28">
        <f>외인!AR25</f>
        <v>26660.87</v>
      </c>
      <c r="AS25" s="28">
        <f>(기관!AS25+외인!AS25)/AR25</f>
        <v>8.1711512039929698E-3</v>
      </c>
      <c r="AT25" s="28">
        <f>외인!AT25</f>
        <v>86926.83</v>
      </c>
      <c r="AU25" s="28">
        <f>(기관!AU25+외인!AU25)/AT25</f>
        <v>3.2598680982614918E-3</v>
      </c>
      <c r="AV25" s="28">
        <f>외인!AV25</f>
        <v>51405.88</v>
      </c>
      <c r="AW25" s="28">
        <f>(기관!AW25+외인!AW25)/AV25</f>
        <v>2.7971508317725523E-3</v>
      </c>
      <c r="AX25" s="28">
        <f>외인!AX25</f>
        <v>47764.89</v>
      </c>
      <c r="AY25" s="28">
        <f>(기관!AY25+외인!AY25)/AX25</f>
        <v>2.1398562835589067E-3</v>
      </c>
      <c r="AZ25" s="28">
        <f>외인!AZ25</f>
        <v>1828811.54</v>
      </c>
      <c r="BA25" s="28">
        <f>(기관!BA25+외인!BA25)/AZ25</f>
        <v>-2.4880748510587368E-3</v>
      </c>
      <c r="BB25" s="28">
        <f>외인!BB25</f>
        <v>95636.52</v>
      </c>
      <c r="BC25" s="28">
        <f>(기관!BC25+외인!BC25)/BB25</f>
        <v>3.7611155236514249E-4</v>
      </c>
      <c r="BD25" s="28">
        <f>외인!BD25</f>
        <v>48099.74</v>
      </c>
      <c r="BE25" s="28">
        <f>(기관!BE25+외인!BE25)/BD25</f>
        <v>-2.7339025117391487E-4</v>
      </c>
      <c r="BF25" s="28">
        <f>외인!BF25</f>
        <v>0</v>
      </c>
      <c r="BG25" s="28" t="e">
        <f>(기관!BG25+외인!BG25)/BF25</f>
        <v>#DIV/0!</v>
      </c>
      <c r="BH25" s="28">
        <f>외인!BH25</f>
        <v>85059.83</v>
      </c>
      <c r="BI25" s="28">
        <f>(기관!BI25+외인!BI25)/BH25</f>
        <v>5.3066177066189765E-3</v>
      </c>
      <c r="BJ25" s="28">
        <f>외인!BJ25</f>
        <v>117395.7</v>
      </c>
      <c r="BK25" s="28">
        <f>(기관!BK25+외인!BK25)/BJ25</f>
        <v>-1.8363534609870719E-3</v>
      </c>
      <c r="BL25" s="28">
        <f>외인!BL25</f>
        <v>51043.03</v>
      </c>
      <c r="BM25" s="28">
        <f>(기관!BM25+외인!BM25)/BL25</f>
        <v>-1.9032961013482155E-3</v>
      </c>
      <c r="BN25" s="28">
        <f>외인!BN25</f>
        <v>46694.78</v>
      </c>
      <c r="BO25" s="28">
        <f>(기관!BO25+외인!BO25)/BN25</f>
        <v>1.9653160374671435E-3</v>
      </c>
      <c r="BP25" s="28">
        <f>외인!BP25</f>
        <v>59446.43</v>
      </c>
      <c r="BQ25" s="28">
        <f>(기관!BQ25+외인!BQ25)/BP25</f>
        <v>1.9178611734968778E-3</v>
      </c>
      <c r="BR25" s="28">
        <f>외인!BR25</f>
        <v>241684.08</v>
      </c>
      <c r="BS25" s="28">
        <f>(기관!BS25+외인!BS25)/BR25</f>
        <v>8.3302963107872064E-4</v>
      </c>
      <c r="BT25" s="28">
        <f>외인!BT25</f>
        <v>1742835.81</v>
      </c>
      <c r="BU25" s="28">
        <f>(기관!BU25+외인!BU25)/BT25</f>
        <v>-2.495874812211943E-3</v>
      </c>
      <c r="BV25" s="28">
        <f>외인!BV25</f>
        <v>341966.62</v>
      </c>
      <c r="BW25" s="28">
        <f>(기관!BW25+외인!BW25)/BV25</f>
        <v>-2.4411739368012005E-3</v>
      </c>
      <c r="BX25" s="28">
        <f>외인!BX25</f>
        <v>79234.34</v>
      </c>
      <c r="BY25" s="28">
        <f>(기관!BY25+외인!BY25)/BX25</f>
        <v>2.860628358865613E-3</v>
      </c>
      <c r="BZ25" s="28">
        <f>외인!BZ25</f>
        <v>263976.5</v>
      </c>
      <c r="CA25" s="28">
        <f>(기관!CA25+외인!CA25)/BZ25</f>
        <v>-1.0508511174290139E-4</v>
      </c>
      <c r="CB25" s="28">
        <f>외인!CB25</f>
        <v>14945.88</v>
      </c>
      <c r="CC25" s="28">
        <f>(기관!CC25+외인!CC25)/CB25</f>
        <v>4.5223165179969337E-3</v>
      </c>
      <c r="CD25" s="28">
        <f>외인!CD25</f>
        <v>38057.08</v>
      </c>
      <c r="CE25" s="28">
        <f>(기관!CE25+외인!CE25)/CD25</f>
        <v>3.4774081458693101E-3</v>
      </c>
      <c r="CF25" s="28">
        <f>외인!CF25</f>
        <v>26455.71</v>
      </c>
      <c r="CG25" s="28">
        <f>(기관!CG25+외인!CG25)/CF25</f>
        <v>4.1749021288787942E-3</v>
      </c>
      <c r="CH25" s="28">
        <f>외인!CH25</f>
        <v>72056.259999999995</v>
      </c>
      <c r="CI25" s="28">
        <f>(기관!CI25+외인!CI25)/CH25</f>
        <v>1.9450079701610933E-3</v>
      </c>
      <c r="CJ25" s="28">
        <f>외인!CJ25</f>
        <v>401593.53</v>
      </c>
      <c r="CK25" s="28">
        <f>(기관!CK25+외인!CK25)/CJ25</f>
        <v>1.0224268304322531E-4</v>
      </c>
      <c r="CL25" s="28">
        <f>외인!CL25</f>
        <v>247781.74</v>
      </c>
      <c r="CM25" s="28">
        <f>(기관!CM25+외인!CM25)/CL25</f>
        <v>7.9707245578306137E-4</v>
      </c>
      <c r="CN25" s="28">
        <f>외인!CN25</f>
        <v>112185.27</v>
      </c>
      <c r="CO25" s="28">
        <f>(기관!CO25+외인!CO25)/CN25</f>
        <v>7.5981454606295466E-4</v>
      </c>
      <c r="CP25" s="28">
        <f>외인!CP25</f>
        <v>96251.41</v>
      </c>
      <c r="CQ25" s="28">
        <f>(기관!CQ25+외인!CQ25)/CP25</f>
        <v>3.9251373044820836E-4</v>
      </c>
      <c r="CR25" s="28">
        <f>외인!CR25</f>
        <v>180375.56</v>
      </c>
      <c r="CS25" s="28">
        <f>(기관!CS25+외인!CS25)/CR25</f>
        <v>-3.3308281898057584E-3</v>
      </c>
      <c r="CT25" s="28">
        <f>외인!CT25</f>
        <v>94618.4</v>
      </c>
      <c r="CU25" s="28">
        <f>(기관!CU25+외인!CU25)/CT25</f>
        <v>-1.4859689024544908E-4</v>
      </c>
      <c r="CV25" s="28">
        <f>외인!CV25</f>
        <v>1742835.81</v>
      </c>
      <c r="CW25" s="28">
        <f>(기관!CW25+외인!CW25)/CV25</f>
        <v>-2.495874812211943E-3</v>
      </c>
      <c r="CX25" s="28">
        <f>외인!CX25</f>
        <v>197303.89</v>
      </c>
      <c r="CY25" s="28">
        <f>(기관!CY25+외인!CY25)/CX25</f>
        <v>-2.1246413337314333E-4</v>
      </c>
      <c r="CZ25" s="28">
        <f>외인!CZ25</f>
        <v>17083.07</v>
      </c>
      <c r="DA25" s="28">
        <f>(기관!DA25+외인!DA25)/CZ25</f>
        <v>8.2654932632132293E-4</v>
      </c>
      <c r="DB25" s="28">
        <f>외인!DB25</f>
        <v>48099.74</v>
      </c>
      <c r="DC25" s="28">
        <f>(기관!DC25+외인!DC25)/DB25</f>
        <v>-2.7339025117391487E-4</v>
      </c>
      <c r="DD25" s="28">
        <f>외인!DD25</f>
        <v>8847.15</v>
      </c>
      <c r="DE25" s="28">
        <f>(기관!DE25+외인!DE25)/DD25</f>
        <v>2.7828170653826376E-3</v>
      </c>
      <c r="DF25" s="28">
        <f>외인!DF25</f>
        <v>59623.57</v>
      </c>
      <c r="DG25" s="28">
        <f>(기관!DG25+외인!DG25)/DF25</f>
        <v>3.3518623591307938E-3</v>
      </c>
      <c r="DH25" s="28">
        <f>외인!DH25</f>
        <v>29222.28</v>
      </c>
      <c r="DI25" s="28">
        <f>(기관!DI25+외인!DI25)/DH25</f>
        <v>4.2505239153139323E-3</v>
      </c>
      <c r="DJ25" s="28">
        <f>외인!DJ25</f>
        <v>559288.01</v>
      </c>
      <c r="DK25" s="28">
        <f>(기관!DK25+외인!DK25)/DJ25</f>
        <v>-1.6671017138379207E-3</v>
      </c>
      <c r="DL25" s="28">
        <f>외인!DL25</f>
        <v>83442.98</v>
      </c>
      <c r="DM25" s="28">
        <f>(기관!DM25+외인!DM25)/DL25</f>
        <v>1.7065545837408982E-4</v>
      </c>
      <c r="DN25" s="28">
        <f>외인!DN25</f>
        <v>1742835.81</v>
      </c>
      <c r="DO25" s="28">
        <f>(기관!DO25+외인!DO25)/DN25</f>
        <v>-2.495874812211943E-3</v>
      </c>
      <c r="DP25" s="28">
        <f>외인!DP25</f>
        <v>81461</v>
      </c>
      <c r="DQ25" s="28">
        <f>(기관!DQ25+외인!DQ25)/DP25</f>
        <v>-8.4887246657909911E-4</v>
      </c>
      <c r="DR25" s="28">
        <f>외인!DR25</f>
        <v>42835.01</v>
      </c>
      <c r="DS25" s="28">
        <f>(기관!DS25+외인!DS25)/DR25</f>
        <v>1.0993577449847683E-2</v>
      </c>
      <c r="DT25" s="28">
        <f>외인!DT25</f>
        <v>144347.03</v>
      </c>
      <c r="DU25" s="28">
        <f>(기관!DU25+외인!DU25)/DT25</f>
        <v>-3.6681045671670557E-3</v>
      </c>
      <c r="DV25" s="28">
        <f>외인!DV25</f>
        <v>35849.089999999997</v>
      </c>
      <c r="DW25" s="28">
        <f>(기관!DW25+외인!DW25)/DV25</f>
        <v>-1.9598823847411474E-3</v>
      </c>
      <c r="DX25" s="28">
        <f>외인!DX25</f>
        <v>96902.17</v>
      </c>
      <c r="DY25" s="28">
        <f>(기관!DY25+외인!DY25)/DX25</f>
        <v>1.0557039125130019E-4</v>
      </c>
      <c r="DZ25" s="28">
        <f>외인!DZ25</f>
        <v>10718.25</v>
      </c>
      <c r="EA25" s="28">
        <f>(기관!EA25+외인!EA25)/DZ25</f>
        <v>-1.9238215193711661E-3</v>
      </c>
      <c r="EB25" s="28">
        <f>외인!EB25</f>
        <v>15425.41</v>
      </c>
      <c r="EC25" s="28">
        <f>(기관!EC25+외인!EC25)/EB25</f>
        <v>5.1713374231219782E-3</v>
      </c>
      <c r="ED25" s="28">
        <f>외인!ED25</f>
        <v>10935.22</v>
      </c>
      <c r="EE25" s="28">
        <f>(기관!EE25+외인!EE25)/ED25</f>
        <v>2.7608040807592352E-3</v>
      </c>
      <c r="EF25" s="28">
        <f>외인!EF25</f>
        <v>263828.81</v>
      </c>
      <c r="EG25" s="28">
        <f>(기관!EG25+외인!EG25)/EF25</f>
        <v>1.3861261019977309E-3</v>
      </c>
      <c r="EH25" s="28">
        <f>외인!EH25</f>
        <v>179551.34</v>
      </c>
      <c r="EI25" s="28">
        <f>(기관!EI25+외인!EI25)/EH25</f>
        <v>-7.1678663049799595E-5</v>
      </c>
      <c r="EJ25" s="28">
        <f>외인!EJ25</f>
        <v>101046.94</v>
      </c>
      <c r="EK25" s="28">
        <f>(기관!EK25+외인!EK25)/EJ25</f>
        <v>5.5647405057491104E-3</v>
      </c>
      <c r="EL25" s="28">
        <f>외인!EL25</f>
        <v>40592.19</v>
      </c>
      <c r="EM25" s="28">
        <f>(기관!EM25+외인!EM25)/EL25</f>
        <v>3.0594555258043484E-3</v>
      </c>
      <c r="EN25" s="28">
        <f>외인!EN25</f>
        <v>42835.01</v>
      </c>
      <c r="EO25" s="28">
        <f>(기관!EO25+외인!EO25)/EN25</f>
        <v>1.0993577449847683E-2</v>
      </c>
      <c r="EP25" s="28">
        <f>외인!EP25</f>
        <v>138953.92000000001</v>
      </c>
      <c r="EQ25" s="28">
        <f>(기관!EQ25+외인!EQ25)/EP25</f>
        <v>-6.0956898517148701E-3</v>
      </c>
      <c r="ER25" s="28">
        <f>외인!ER25</f>
        <v>11984.97</v>
      </c>
      <c r="ES25" s="28">
        <f>(기관!ES25+외인!ES25)/ER25</f>
        <v>3.5828208164058817E-3</v>
      </c>
      <c r="ET25" s="28">
        <f>외인!ET25</f>
        <v>109710.92</v>
      </c>
      <c r="EU25" s="28">
        <f>(기관!EU25+외인!EU25)/ET25</f>
        <v>2.9821097115947984E-3</v>
      </c>
      <c r="EV25" s="28">
        <f>외인!EV25</f>
        <v>49807.17</v>
      </c>
      <c r="EW25" s="28">
        <f>(기관!EW25+외인!EW25)/EV25</f>
        <v>7.3041692591648965E-4</v>
      </c>
      <c r="EX25" s="28">
        <f>외인!EX25</f>
        <v>46444.23</v>
      </c>
      <c r="EY25" s="28">
        <f>(기관!EY25+외인!EY25)/EX25</f>
        <v>3.0143679850005016E-5</v>
      </c>
    </row>
    <row r="26" spans="1:155">
      <c r="A26" s="27">
        <f>외인!A26</f>
        <v>46065</v>
      </c>
      <c r="B26" s="28">
        <f>외인!B26</f>
        <v>4427124.28</v>
      </c>
      <c r="C26" s="28">
        <f>(기관!C26+외인!C26)/B26</f>
        <v>1.6688847054458567E-3</v>
      </c>
      <c r="D26" s="28">
        <f>외인!D26</f>
        <v>617364.99</v>
      </c>
      <c r="E26" s="28">
        <f>(기관!E26+외인!E26)/D26</f>
        <v>6.877131144090306E-4</v>
      </c>
      <c r="F26" s="28">
        <f>외인!F26</f>
        <v>1887729.3</v>
      </c>
      <c r="G26" s="28">
        <f>(기관!G26+외인!G26)/F26</f>
        <v>2.3837210133889428E-3</v>
      </c>
      <c r="H26" s="28">
        <f>외인!H26</f>
        <v>294406.62</v>
      </c>
      <c r="I26" s="28">
        <f>(기관!I26+외인!I26)/H26</f>
        <v>1.494395744226132E-3</v>
      </c>
      <c r="J26" s="28">
        <f>외인!J26</f>
        <v>41163.24</v>
      </c>
      <c r="K26" s="28">
        <f>(기관!K26+외인!K26)/J26</f>
        <v>7.3334849248990119E-3</v>
      </c>
      <c r="L26" s="28">
        <f>외인!L26</f>
        <v>272097.75</v>
      </c>
      <c r="M26" s="28">
        <f>(기관!M26+외인!M26)/L26</f>
        <v>1.2628917365174832E-3</v>
      </c>
      <c r="N26" s="28">
        <f>외인!N26</f>
        <v>245136.01</v>
      </c>
      <c r="O26" s="28">
        <f>(기관!O26+외인!O26)/N26</f>
        <v>-5.7111152294597597E-5</v>
      </c>
      <c r="P26" s="28">
        <f>외인!P26</f>
        <v>214443.03</v>
      </c>
      <c r="Q26" s="28">
        <f>(기관!Q26+외인!Q26)/P26</f>
        <v>1.7119698411275015E-3</v>
      </c>
      <c r="R26" s="28">
        <f>외인!R26</f>
        <v>145472.56</v>
      </c>
      <c r="S26" s="28">
        <f>(기관!S26+외인!S26)/R26</f>
        <v>-3.5230699177906818E-3</v>
      </c>
      <c r="T26" s="28">
        <f>외인!T26</f>
        <v>8960.51</v>
      </c>
      <c r="U26" s="28">
        <f>(기관!U26+외인!U26)/T26</f>
        <v>1.9820300407008083E-3</v>
      </c>
      <c r="V26" s="28">
        <f>외인!V26</f>
        <v>99873.86</v>
      </c>
      <c r="W26" s="28">
        <f>(기관!W26+외인!W26)/V26</f>
        <v>-1.1124031853780343E-4</v>
      </c>
      <c r="X26" s="28">
        <f>외인!X26</f>
        <v>1795231.26</v>
      </c>
      <c r="Y26" s="28">
        <f>(기관!Y26+외인!Y26)/X26</f>
        <v>2.3583256900283696E-3</v>
      </c>
      <c r="Z26" s="28">
        <f>외인!Z26</f>
        <v>52052.39</v>
      </c>
      <c r="AA26" s="28">
        <f>(기관!AA26+외인!AA26)/Z26</f>
        <v>7.1850687355566199E-4</v>
      </c>
      <c r="AB26" s="28">
        <f>외인!AB26</f>
        <v>230655.55</v>
      </c>
      <c r="AC26" s="28">
        <f>(기관!AC26+외인!AC26)/AB26</f>
        <v>8.1016910280285912E-4</v>
      </c>
      <c r="AD26" s="28">
        <f>외인!AD26</f>
        <v>20933.13</v>
      </c>
      <c r="AE26" s="28">
        <f>(기관!AE26+외인!AE26)/AD26</f>
        <v>4.663421093739923E-3</v>
      </c>
      <c r="AF26" s="28">
        <f>외인!AF26</f>
        <v>24752.81</v>
      </c>
      <c r="AG26" s="28">
        <f>(기관!AG26+외인!AG26)/AF26</f>
        <v>7.9788920934633278E-4</v>
      </c>
      <c r="AH26" s="28">
        <f>외인!AH26</f>
        <v>195829.42</v>
      </c>
      <c r="AI26" s="28">
        <f>(기관!AI26+외인!AI26)/AH26</f>
        <v>-1.5364902781206213E-3</v>
      </c>
      <c r="AJ26" s="28">
        <f>외인!AJ26</f>
        <v>128293.64</v>
      </c>
      <c r="AK26" s="28">
        <f>(기관!AK26+외인!AK26)/AJ26</f>
        <v>-3.6429709220192055E-3</v>
      </c>
      <c r="AL26" s="28">
        <f>외인!AL26</f>
        <v>93917.55</v>
      </c>
      <c r="AM26" s="28">
        <f>(기관!AM26+외인!AM26)/AL26</f>
        <v>1.0336726202930123E-3</v>
      </c>
      <c r="AN26" s="28">
        <f>외인!AN26</f>
        <v>171302.08</v>
      </c>
      <c r="AO26" s="28">
        <f>(기관!AO26+외인!AO26)/AN26</f>
        <v>-2.7915597989236322E-4</v>
      </c>
      <c r="AP26" s="28">
        <f>외인!AP26</f>
        <v>109600.25</v>
      </c>
      <c r="AQ26" s="28">
        <f>(기관!AQ26+외인!AQ26)/AP26</f>
        <v>4.3057383536990101E-3</v>
      </c>
      <c r="AR26" s="28">
        <f>외인!AR26</f>
        <v>26528.95</v>
      </c>
      <c r="AS26" s="28">
        <f>(기관!AS26+외인!AS26)/AR26</f>
        <v>5.7661535793915699E-3</v>
      </c>
      <c r="AT26" s="28">
        <f>외인!AT26</f>
        <v>86160.89</v>
      </c>
      <c r="AU26" s="28">
        <f>(기관!AU26+외인!AU26)/AT26</f>
        <v>2.1750007456979607E-3</v>
      </c>
      <c r="AV26" s="28">
        <f>외인!AV26</f>
        <v>52680.21</v>
      </c>
      <c r="AW26" s="28">
        <f>(기관!AW26+외인!AW26)/AV26</f>
        <v>4.331607637858695E-3</v>
      </c>
      <c r="AX26" s="28">
        <f>외인!AX26</f>
        <v>47981.71</v>
      </c>
      <c r="AY26" s="28">
        <f>(기관!AY26+외인!AY26)/AX26</f>
        <v>3.3075102992369382E-3</v>
      </c>
      <c r="AZ26" s="28">
        <f>외인!AZ26</f>
        <v>1920202.94</v>
      </c>
      <c r="BA26" s="28">
        <f>(기관!BA26+외인!BA26)/AZ26</f>
        <v>2.2819983808586397E-3</v>
      </c>
      <c r="BB26" s="28">
        <f>외인!BB26</f>
        <v>99104.06</v>
      </c>
      <c r="BC26" s="28">
        <f>(기관!BC26+외인!BC26)/BB26</f>
        <v>3.3298333085445746E-4</v>
      </c>
      <c r="BD26" s="28">
        <f>외인!BD26</f>
        <v>47616.23</v>
      </c>
      <c r="BE26" s="28">
        <f>(기관!BE26+외인!BE26)/BD26</f>
        <v>-5.4351215961448429E-4</v>
      </c>
      <c r="BF26" s="28">
        <f>외인!BF26</f>
        <v>0</v>
      </c>
      <c r="BG26" s="28" t="e">
        <f>(기관!BG26+외인!BG26)/BF26</f>
        <v>#DIV/0!</v>
      </c>
      <c r="BH26" s="28">
        <f>외인!BH26</f>
        <v>85994.68</v>
      </c>
      <c r="BI26" s="28">
        <f>(기관!BI26+외인!BI26)/BH26</f>
        <v>5.8612928148578493E-3</v>
      </c>
      <c r="BJ26" s="28">
        <f>외인!BJ26</f>
        <v>121348.57</v>
      </c>
      <c r="BK26" s="28">
        <f>(기관!BK26+외인!BK26)/BJ26</f>
        <v>1.103020826697834E-3</v>
      </c>
      <c r="BL26" s="28">
        <f>외인!BL26</f>
        <v>52219.13</v>
      </c>
      <c r="BM26" s="28">
        <f>(기관!BM26+외인!BM26)/BL26</f>
        <v>3.5408479612739627E-4</v>
      </c>
      <c r="BN26" s="28">
        <f>외인!BN26</f>
        <v>47405.91</v>
      </c>
      <c r="BO26" s="28">
        <f>(기관!BO26+외인!BO26)/BN26</f>
        <v>3.7685174696572639E-3</v>
      </c>
      <c r="BP26" s="28">
        <f>외인!BP26</f>
        <v>59726.58</v>
      </c>
      <c r="BQ26" s="28">
        <f>(기관!BQ26+외인!BQ26)/BP26</f>
        <v>3.1054850286087029E-3</v>
      </c>
      <c r="BR26" s="28">
        <f>외인!BR26</f>
        <v>241993.11</v>
      </c>
      <c r="BS26" s="28">
        <f>(기관!BS26+외인!BS26)/BR26</f>
        <v>2.7603265233460575E-3</v>
      </c>
      <c r="BT26" s="28">
        <f>외인!BT26</f>
        <v>1831987.12</v>
      </c>
      <c r="BU26" s="28">
        <f>(기관!BU26+외인!BU26)/BT26</f>
        <v>2.3139518579148089E-3</v>
      </c>
      <c r="BV26" s="28">
        <f>외인!BV26</f>
        <v>354557.41</v>
      </c>
      <c r="BW26" s="28">
        <f>(기관!BW26+외인!BW26)/BV26</f>
        <v>-2.8178793386379931E-4</v>
      </c>
      <c r="BX26" s="28">
        <f>외인!BX26</f>
        <v>80183</v>
      </c>
      <c r="BY26" s="28">
        <f>(기관!BY26+외인!BY26)/BX26</f>
        <v>3.1137522916328897E-3</v>
      </c>
      <c r="BZ26" s="28">
        <f>외인!BZ26</f>
        <v>265219.63</v>
      </c>
      <c r="CA26" s="28">
        <f>(기관!CA26+외인!CA26)/BZ26</f>
        <v>1.857328584614949E-4</v>
      </c>
      <c r="CB26" s="28">
        <f>외인!CB26</f>
        <v>14934.2</v>
      </c>
      <c r="CC26" s="28">
        <f>(기관!CC26+외인!CC26)/CB26</f>
        <v>4.4890251905023359E-3</v>
      </c>
      <c r="CD26" s="28">
        <f>외인!CD26</f>
        <v>38104.04</v>
      </c>
      <c r="CE26" s="28">
        <f>(기관!CE26+외인!CE26)/CD26</f>
        <v>3.1282772115502713E-3</v>
      </c>
      <c r="CF26" s="28">
        <f>외인!CF26</f>
        <v>26136.32</v>
      </c>
      <c r="CG26" s="28">
        <f>(기관!CG26+외인!CG26)/CF26</f>
        <v>1.5675504432146529E-3</v>
      </c>
      <c r="CH26" s="28">
        <f>외인!CH26</f>
        <v>73442.460000000006</v>
      </c>
      <c r="CI26" s="28">
        <f>(기관!CI26+외인!CI26)/CH26</f>
        <v>3.0640313518909899E-3</v>
      </c>
      <c r="CJ26" s="28">
        <f>외인!CJ26</f>
        <v>402759.58</v>
      </c>
      <c r="CK26" s="28">
        <f>(기관!CK26+외인!CK26)/CJ26</f>
        <v>1.5327506300408793E-3</v>
      </c>
      <c r="CL26" s="28">
        <f>외인!CL26</f>
        <v>256049.12</v>
      </c>
      <c r="CM26" s="28">
        <f>(기관!CM26+외인!CM26)/CL26</f>
        <v>7.7360156519967705E-4</v>
      </c>
      <c r="CN26" s="28">
        <f>외인!CN26</f>
        <v>115912.49</v>
      </c>
      <c r="CO26" s="28">
        <f>(기관!CO26+외인!CO26)/CN26</f>
        <v>1.1629462881868899E-3</v>
      </c>
      <c r="CP26" s="28">
        <f>외인!CP26</f>
        <v>99735.92</v>
      </c>
      <c r="CQ26" s="28">
        <f>(기관!CQ26+외인!CQ26)/CP26</f>
        <v>3.4641481223615319E-4</v>
      </c>
      <c r="CR26" s="28">
        <f>외인!CR26</f>
        <v>181320.23</v>
      </c>
      <c r="CS26" s="28">
        <f>(기관!CS26+외인!CS26)/CR26</f>
        <v>-3.1716813948449107E-3</v>
      </c>
      <c r="CT26" s="28">
        <f>외인!CT26</f>
        <v>95964.66</v>
      </c>
      <c r="CU26" s="28">
        <f>(기관!CU26+외인!CU26)/CT26</f>
        <v>1.6331011853738656E-3</v>
      </c>
      <c r="CV26" s="28">
        <f>외인!CV26</f>
        <v>1831987.12</v>
      </c>
      <c r="CW26" s="28">
        <f>(기관!CW26+외인!CW26)/CV26</f>
        <v>2.3139518579148089E-3</v>
      </c>
      <c r="CX26" s="28">
        <f>외인!CX26</f>
        <v>202666.81</v>
      </c>
      <c r="CY26" s="28">
        <f>(기관!CY26+외인!CY26)/CX26</f>
        <v>8.0353561592053492E-4</v>
      </c>
      <c r="CZ26" s="28">
        <f>외인!CZ26</f>
        <v>17125.98</v>
      </c>
      <c r="DA26" s="28">
        <f>(기관!DA26+외인!DA26)/CZ26</f>
        <v>1.8778487420865841E-3</v>
      </c>
      <c r="DB26" s="28">
        <f>외인!DB26</f>
        <v>47616.23</v>
      </c>
      <c r="DC26" s="28">
        <f>(기관!DC26+외인!DC26)/DB26</f>
        <v>-5.4351215961448429E-4</v>
      </c>
      <c r="DD26" s="28">
        <f>외인!DD26</f>
        <v>8960.51</v>
      </c>
      <c r="DE26" s="28">
        <f>(기관!DE26+외인!DE26)/DD26</f>
        <v>1.9820300407008083E-3</v>
      </c>
      <c r="DF26" s="28">
        <f>외인!DF26</f>
        <v>60302.92</v>
      </c>
      <c r="DG26" s="28">
        <f>(기관!DG26+외인!DG26)/DF26</f>
        <v>3.3747951177156925E-3</v>
      </c>
      <c r="DH26" s="28">
        <f>외인!DH26</f>
        <v>29231.03</v>
      </c>
      <c r="DI26" s="28">
        <f>(기관!DI26+외인!DI26)/DH26</f>
        <v>3.2858917390184337E-3</v>
      </c>
      <c r="DJ26" s="28">
        <f>외인!DJ26</f>
        <v>568708.35</v>
      </c>
      <c r="DK26" s="28">
        <f>(기관!DK26+외인!DK26)/DJ26</f>
        <v>5.3401712846312178E-4</v>
      </c>
      <c r="DL26" s="28">
        <f>외인!DL26</f>
        <v>86432.98</v>
      </c>
      <c r="DM26" s="28">
        <f>(기관!DM26+외인!DM26)/DL26</f>
        <v>7.8199316973682966E-4</v>
      </c>
      <c r="DN26" s="28">
        <f>외인!DN26</f>
        <v>1831987.12</v>
      </c>
      <c r="DO26" s="28">
        <f>(기관!DO26+외인!DO26)/DN26</f>
        <v>2.3139518579148089E-3</v>
      </c>
      <c r="DP26" s="28">
        <f>외인!DP26</f>
        <v>81971.679999999993</v>
      </c>
      <c r="DQ26" s="28">
        <f>(기관!DQ26+외인!DQ26)/DP26</f>
        <v>3.2901606994025255E-4</v>
      </c>
      <c r="DR26" s="28">
        <f>외인!DR26</f>
        <v>42842.52</v>
      </c>
      <c r="DS26" s="28">
        <f>(기관!DS26+외인!DS26)/DR26</f>
        <v>8.5783936145679574E-3</v>
      </c>
      <c r="DT26" s="28">
        <f>외인!DT26</f>
        <v>145472.56</v>
      </c>
      <c r="DU26" s="28">
        <f>(기관!DU26+외인!DU26)/DT26</f>
        <v>-3.5230699177906818E-3</v>
      </c>
      <c r="DV26" s="28">
        <f>외인!DV26</f>
        <v>35670.5</v>
      </c>
      <c r="DW26" s="28">
        <f>(기관!DW26+외인!DW26)/DV26</f>
        <v>-1.7384112922442917E-3</v>
      </c>
      <c r="DX26" s="28">
        <f>외인!DX26</f>
        <v>99873.86</v>
      </c>
      <c r="DY26" s="28">
        <f>(기관!DY26+외인!DY26)/DX26</f>
        <v>-1.1124031853780343E-4</v>
      </c>
      <c r="DZ26" s="28">
        <f>외인!DZ26</f>
        <v>10792.12</v>
      </c>
      <c r="EA26" s="28">
        <f>(기관!EA26+외인!EA26)/DZ26</f>
        <v>-2.3350370455480475E-4</v>
      </c>
      <c r="EB26" s="28">
        <f>외인!EB26</f>
        <v>15474.88</v>
      </c>
      <c r="EC26" s="28">
        <f>(기관!EC26+외인!EC26)/EB26</f>
        <v>4.5557703840029776E-3</v>
      </c>
      <c r="ED26" s="28">
        <f>외인!ED26</f>
        <v>10937.93</v>
      </c>
      <c r="EE26" s="28">
        <f>(기관!EE26+외인!EE26)/ED26</f>
        <v>3.484205878077479E-3</v>
      </c>
      <c r="EF26" s="28">
        <f>외인!EF26</f>
        <v>264474.96000000002</v>
      </c>
      <c r="EG26" s="28">
        <f>(기관!EG26+외인!EG26)/EF26</f>
        <v>2.0369036070560327E-3</v>
      </c>
      <c r="EH26" s="28">
        <f>외인!EH26</f>
        <v>189166.86</v>
      </c>
      <c r="EI26" s="28">
        <f>(기관!EI26+외인!EI26)/EH26</f>
        <v>1.4509412483772266E-3</v>
      </c>
      <c r="EJ26" s="28">
        <f>외인!EJ26</f>
        <v>101681.37</v>
      </c>
      <c r="EK26" s="28">
        <f>(기관!EK26+외인!EK26)/EJ26</f>
        <v>4.726234510805667E-3</v>
      </c>
      <c r="EL26" s="28">
        <f>외인!EL26</f>
        <v>40645.5</v>
      </c>
      <c r="EM26" s="28">
        <f>(기관!EM26+외인!EM26)/EL26</f>
        <v>2.7926830768473755E-3</v>
      </c>
      <c r="EN26" s="28">
        <f>외인!EN26</f>
        <v>42842.52</v>
      </c>
      <c r="EO26" s="28">
        <f>(기관!EO26+외인!EO26)/EN26</f>
        <v>8.5783936145679574E-3</v>
      </c>
      <c r="EP26" s="28">
        <f>외인!EP26</f>
        <v>140874.47</v>
      </c>
      <c r="EQ26" s="28">
        <f>(기관!EQ26+외인!EQ26)/EP26</f>
        <v>-2.8676594133770299E-3</v>
      </c>
      <c r="ER26" s="28">
        <f>외인!ER26</f>
        <v>12326.01</v>
      </c>
      <c r="ES26" s="28">
        <f>(기관!ES26+외인!ES26)/ER26</f>
        <v>2.9531048571273264E-3</v>
      </c>
      <c r="ET26" s="28">
        <f>외인!ET26</f>
        <v>109600.25</v>
      </c>
      <c r="EU26" s="28">
        <f>(기관!EU26+외인!EU26)/ET26</f>
        <v>4.3057383536990101E-3</v>
      </c>
      <c r="EV26" s="28">
        <f>외인!EV26</f>
        <v>52052.39</v>
      </c>
      <c r="EW26" s="28">
        <f>(기관!EW26+외인!EW26)/EV26</f>
        <v>7.1850687355566199E-4</v>
      </c>
      <c r="EX26" s="28">
        <f>외인!EX26</f>
        <v>47683.53</v>
      </c>
      <c r="EY26" s="28">
        <f>(기관!EY26+외인!EY26)/EX26</f>
        <v>-5.9769064916125159E-5</v>
      </c>
    </row>
    <row r="27" spans="1:155">
      <c r="A27" s="27">
        <f>외인!A27</f>
        <v>46066</v>
      </c>
      <c r="B27" s="28">
        <f>외인!B27</f>
        <v>4414958.95</v>
      </c>
      <c r="C27" s="28">
        <f>(기관!C27+외인!C27)/B27</f>
        <v>2.0229587865137452E-3</v>
      </c>
      <c r="D27" s="28">
        <f>외인!D27</f>
        <v>606560.23</v>
      </c>
      <c r="E27" s="28">
        <f>(기관!E27+외인!E27)/D27</f>
        <v>-1.04721669602374E-4</v>
      </c>
      <c r="F27" s="28">
        <f>외인!F27</f>
        <v>1894712.39</v>
      </c>
      <c r="G27" s="28">
        <f>(기관!G27+외인!G27)/F27</f>
        <v>2.3850268905456413E-3</v>
      </c>
      <c r="H27" s="28">
        <f>외인!H27</f>
        <v>284866.17</v>
      </c>
      <c r="I27" s="28">
        <f>(기관!I27+외인!I27)/H27</f>
        <v>1.1584036110711218E-3</v>
      </c>
      <c r="J27" s="28">
        <f>외인!J27</f>
        <v>40715.53</v>
      </c>
      <c r="K27" s="28">
        <f>(기관!K27+외인!K27)/J27</f>
        <v>9.3504861658438437E-3</v>
      </c>
      <c r="L27" s="28">
        <f>외인!L27</f>
        <v>263408.67</v>
      </c>
      <c r="M27" s="28">
        <f>(기관!M27+외인!M27)/L27</f>
        <v>8.0650344576736982E-4</v>
      </c>
      <c r="N27" s="28">
        <f>외인!N27</f>
        <v>241434.4</v>
      </c>
      <c r="O27" s="28">
        <f>(기관!O27+외인!O27)/N27</f>
        <v>4.4496558899643135E-4</v>
      </c>
      <c r="P27" s="28">
        <f>외인!P27</f>
        <v>212468.79</v>
      </c>
      <c r="Q27" s="28">
        <f>(기관!Q27+외인!Q27)/P27</f>
        <v>1.6192025191088066E-3</v>
      </c>
      <c r="R27" s="28">
        <f>외인!R27</f>
        <v>142685.01</v>
      </c>
      <c r="S27" s="28">
        <f>(기관!S27+외인!S27)/R27</f>
        <v>-2.6345444416340578E-3</v>
      </c>
      <c r="T27" s="28">
        <f>외인!T27</f>
        <v>8981.33</v>
      </c>
      <c r="U27" s="28">
        <f>(기관!U27+외인!U27)/T27</f>
        <v>2.6154255550124537E-3</v>
      </c>
      <c r="V27" s="28">
        <f>외인!V27</f>
        <v>97714.4</v>
      </c>
      <c r="W27" s="28">
        <f>(기관!W27+외인!W27)/V27</f>
        <v>-2.1198513218113196E-3</v>
      </c>
      <c r="X27" s="28">
        <f>외인!X27</f>
        <v>1801822.79</v>
      </c>
      <c r="Y27" s="28">
        <f>(기관!Y27+외인!Y27)/X27</f>
        <v>2.5658405619345061E-3</v>
      </c>
      <c r="Z27" s="28">
        <f>외인!Z27</f>
        <v>50967.57</v>
      </c>
      <c r="AA27" s="28">
        <f>(기관!AA27+외인!AA27)/Z27</f>
        <v>3.822038209787126E-4</v>
      </c>
      <c r="AB27" s="28">
        <f>외인!AB27</f>
        <v>227748.26</v>
      </c>
      <c r="AC27" s="28">
        <f>(기관!AC27+외인!AC27)/AB27</f>
        <v>2.7095706461160247E-4</v>
      </c>
      <c r="AD27" s="28">
        <f>외인!AD27</f>
        <v>21422.86</v>
      </c>
      <c r="AE27" s="28">
        <f>(기관!AE27+외인!AE27)/AD27</f>
        <v>6.6527065013728317E-3</v>
      </c>
      <c r="AF27" s="28">
        <f>외인!AF27</f>
        <v>24799.87</v>
      </c>
      <c r="AG27" s="28">
        <f>(기관!AG27+외인!AG27)/AF27</f>
        <v>1.4149267717935619E-3</v>
      </c>
      <c r="AH27" s="28">
        <f>외인!AH27</f>
        <v>194954.3</v>
      </c>
      <c r="AI27" s="28">
        <f>(기관!AI27+외인!AI27)/AH27</f>
        <v>-1.1341632372304689E-3</v>
      </c>
      <c r="AJ27" s="28">
        <f>외인!AJ27</f>
        <v>126904.96000000001</v>
      </c>
      <c r="AK27" s="28">
        <f>(기관!AK27+외인!AK27)/AJ27</f>
        <v>-2.6248777037556296E-3</v>
      </c>
      <c r="AL27" s="28">
        <f>외인!AL27</f>
        <v>92378.71</v>
      </c>
      <c r="AM27" s="28">
        <f>(기관!AM27+외인!AM27)/AL27</f>
        <v>7.2430108625677917E-4</v>
      </c>
      <c r="AN27" s="28">
        <f>외인!AN27</f>
        <v>168978.32</v>
      </c>
      <c r="AO27" s="28">
        <f>(기관!AO27+외인!AO27)/AN27</f>
        <v>5.6285327017099006E-4</v>
      </c>
      <c r="AP27" s="28">
        <f>외인!AP27</f>
        <v>108037.75</v>
      </c>
      <c r="AQ27" s="28">
        <f>(기관!AQ27+외인!AQ27)/AP27</f>
        <v>5.1735620188313805E-3</v>
      </c>
      <c r="AR27" s="28">
        <f>외인!AR27</f>
        <v>26436.55</v>
      </c>
      <c r="AS27" s="28">
        <f>(기관!AS27+외인!AS27)/AR27</f>
        <v>6.971408901691031E-3</v>
      </c>
      <c r="AT27" s="28">
        <f>외인!AT27</f>
        <v>85760.85</v>
      </c>
      <c r="AU27" s="28">
        <f>(기관!AU27+외인!AU27)/AT27</f>
        <v>2.8692579422895177E-3</v>
      </c>
      <c r="AV27" s="28">
        <f>외인!AV27</f>
        <v>52315.8</v>
      </c>
      <c r="AW27" s="28">
        <f>(기관!AW27+외인!AW27)/AV27</f>
        <v>4.0616792632436087E-3</v>
      </c>
      <c r="AX27" s="28">
        <f>외인!AX27</f>
        <v>47664.69</v>
      </c>
      <c r="AY27" s="28">
        <f>(기관!AY27+외인!AY27)/AX27</f>
        <v>4.1288425457083637E-3</v>
      </c>
      <c r="AZ27" s="28">
        <f>외인!AZ27</f>
        <v>1923003.43</v>
      </c>
      <c r="BA27" s="28">
        <f>(기관!BA27+외인!BA27)/AZ27</f>
        <v>2.4426581496009084E-3</v>
      </c>
      <c r="BB27" s="28">
        <f>외인!BB27</f>
        <v>98471.73</v>
      </c>
      <c r="BC27" s="28">
        <f>(기관!BC27+외인!BC27)/BB27</f>
        <v>1.882773868195473E-4</v>
      </c>
      <c r="BD27" s="28">
        <f>외인!BD27</f>
        <v>47496.6</v>
      </c>
      <c r="BE27" s="28">
        <f>(기관!BE27+외인!BE27)/BD27</f>
        <v>-6.370982343999361E-4</v>
      </c>
      <c r="BF27" s="28">
        <f>외인!BF27</f>
        <v>0</v>
      </c>
      <c r="BG27" s="28" t="e">
        <f>(기관!BG27+외인!BG27)/BF27</f>
        <v>#DIV/0!</v>
      </c>
      <c r="BH27" s="28">
        <f>외인!BH27</f>
        <v>85869.54</v>
      </c>
      <c r="BI27" s="28">
        <f>(기관!BI27+외인!BI27)/BH27</f>
        <v>5.1451306248991207E-3</v>
      </c>
      <c r="BJ27" s="28">
        <f>외인!BJ27</f>
        <v>118721.67</v>
      </c>
      <c r="BK27" s="28">
        <f>(기관!BK27+외인!BK27)/BJ27</f>
        <v>7.548748261374693E-4</v>
      </c>
      <c r="BL27" s="28">
        <f>외인!BL27</f>
        <v>50719.06</v>
      </c>
      <c r="BM27" s="28">
        <f>(기관!BM27+외인!BM27)/BL27</f>
        <v>-1.0351138211157699E-4</v>
      </c>
      <c r="BN27" s="28">
        <f>외인!BN27</f>
        <v>46733.62</v>
      </c>
      <c r="BO27" s="28">
        <f>(기관!BO27+외인!BO27)/BN27</f>
        <v>3.2798657583127519E-3</v>
      </c>
      <c r="BP27" s="28">
        <f>외인!BP27</f>
        <v>59677.84</v>
      </c>
      <c r="BQ27" s="28">
        <f>(기관!BQ27+외인!BQ27)/BP27</f>
        <v>3.0647892081885003E-3</v>
      </c>
      <c r="BR27" s="28">
        <f>외인!BR27</f>
        <v>239957.91</v>
      </c>
      <c r="BS27" s="28">
        <f>(기관!BS27+외인!BS27)/BR27</f>
        <v>5.1246070612967088E-3</v>
      </c>
      <c r="BT27" s="28">
        <f>외인!BT27</f>
        <v>1838570.13</v>
      </c>
      <c r="BU27" s="28">
        <f>(기관!BU27+외인!BU27)/BT27</f>
        <v>2.4900056436792002E-3</v>
      </c>
      <c r="BV27" s="28">
        <f>외인!BV27</f>
        <v>348369.66</v>
      </c>
      <c r="BW27" s="28">
        <f>(기관!BW27+외인!BW27)/BV27</f>
        <v>-7.8422443561818937E-5</v>
      </c>
      <c r="BX27" s="28">
        <f>외인!BX27</f>
        <v>80219.44</v>
      </c>
      <c r="BY27" s="28">
        <f>(기관!BY27+외인!BY27)/BX27</f>
        <v>4.1824026694776226E-3</v>
      </c>
      <c r="BZ27" s="28">
        <f>외인!BZ27</f>
        <v>261357.03</v>
      </c>
      <c r="CA27" s="28">
        <f>(기관!CA27+외인!CA27)/BZ27</f>
        <v>6.1995653991017566E-4</v>
      </c>
      <c r="CB27" s="28">
        <f>외인!CB27</f>
        <v>14909.33</v>
      </c>
      <c r="CC27" s="28">
        <f>(기관!CC27+외인!CC27)/CB27</f>
        <v>4.4019416030096591E-3</v>
      </c>
      <c r="CD27" s="28">
        <f>외인!CD27</f>
        <v>38046.97</v>
      </c>
      <c r="CE27" s="28">
        <f>(기관!CE27+외인!CE27)/CD27</f>
        <v>3.6922782550095319E-3</v>
      </c>
      <c r="CF27" s="28">
        <f>외인!CF27</f>
        <v>25968.09</v>
      </c>
      <c r="CG27" s="28">
        <f>(기관!CG27+외인!CG27)/CF27</f>
        <v>3.0787786086693323E-3</v>
      </c>
      <c r="CH27" s="28">
        <f>외인!CH27</f>
        <v>73263.360000000001</v>
      </c>
      <c r="CI27" s="28">
        <f>(기관!CI27+외인!CI27)/CH27</f>
        <v>2.8886199049565839E-3</v>
      </c>
      <c r="CJ27" s="28">
        <f>외인!CJ27</f>
        <v>398786.81</v>
      </c>
      <c r="CK27" s="28">
        <f>(기관!CK27+외인!CK27)/CJ27</f>
        <v>1.4092993697559857E-3</v>
      </c>
      <c r="CL27" s="28">
        <f>외인!CL27</f>
        <v>253410.01</v>
      </c>
      <c r="CM27" s="28">
        <f>(기관!CM27+외인!CM27)/CL27</f>
        <v>3.3956827514430052E-4</v>
      </c>
      <c r="CN27" s="28">
        <f>외인!CN27</f>
        <v>124619.94</v>
      </c>
      <c r="CO27" s="28">
        <f>(기관!CO27+외인!CO27)/CN27</f>
        <v>1.4565084849182241E-3</v>
      </c>
      <c r="CP27" s="28">
        <f>외인!CP27</f>
        <v>99107.31</v>
      </c>
      <c r="CQ27" s="28">
        <f>(기관!CQ27+외인!CQ27)/CP27</f>
        <v>1.8949157231691588E-4</v>
      </c>
      <c r="CR27" s="28">
        <f>외인!CR27</f>
        <v>177949.5</v>
      </c>
      <c r="CS27" s="28">
        <f>(기관!CS27+외인!CS27)/CR27</f>
        <v>-2.620912112706133E-3</v>
      </c>
      <c r="CT27" s="28">
        <f>외인!CT27</f>
        <v>93452.5</v>
      </c>
      <c r="CU27" s="28">
        <f>(기관!CU27+외인!CU27)/CT27</f>
        <v>-3.9934726197801023E-4</v>
      </c>
      <c r="CV27" s="28">
        <f>외인!CV27</f>
        <v>1838570.13</v>
      </c>
      <c r="CW27" s="28">
        <f>(기관!CW27+외인!CW27)/CV27</f>
        <v>2.4900056436792002E-3</v>
      </c>
      <c r="CX27" s="28">
        <f>외인!CX27</f>
        <v>195140.85</v>
      </c>
      <c r="CY27" s="28">
        <f>(기관!CY27+외인!CY27)/CX27</f>
        <v>4.4419197723080537E-4</v>
      </c>
      <c r="CZ27" s="28">
        <f>외인!CZ27</f>
        <v>16772.2</v>
      </c>
      <c r="DA27" s="28">
        <f>(기관!DA27+외인!DA27)/CZ27</f>
        <v>1.2329926902851147E-3</v>
      </c>
      <c r="DB27" s="28">
        <f>외인!DB27</f>
        <v>47496.6</v>
      </c>
      <c r="DC27" s="28">
        <f>(기관!DC27+외인!DC27)/DB27</f>
        <v>-6.370982343999361E-4</v>
      </c>
      <c r="DD27" s="28">
        <f>외인!DD27</f>
        <v>8981.33</v>
      </c>
      <c r="DE27" s="28">
        <f>(기관!DE27+외인!DE27)/DD27</f>
        <v>2.6154255550124537E-3</v>
      </c>
      <c r="DF27" s="28">
        <f>외인!DF27</f>
        <v>59831.24</v>
      </c>
      <c r="DG27" s="28">
        <f>(기관!DG27+외인!DG27)/DF27</f>
        <v>4.2823782358513722E-3</v>
      </c>
      <c r="DH27" s="28">
        <f>외인!DH27</f>
        <v>29225.62</v>
      </c>
      <c r="DI27" s="28">
        <f>(기관!DI27+외인!DI27)/DH27</f>
        <v>4.2493538203808847E-3</v>
      </c>
      <c r="DJ27" s="28">
        <f>외인!DJ27</f>
        <v>560091.07999999996</v>
      </c>
      <c r="DK27" s="28">
        <f>(기관!DK27+외인!DK27)/DJ27</f>
        <v>1.4828838195387792E-3</v>
      </c>
      <c r="DL27" s="28">
        <f>외인!DL27</f>
        <v>94567.39</v>
      </c>
      <c r="DM27" s="28">
        <f>(기관!DM27+외인!DM27)/DL27</f>
        <v>1.0599848425551343E-3</v>
      </c>
      <c r="DN27" s="28">
        <f>외인!DN27</f>
        <v>1838570.13</v>
      </c>
      <c r="DO27" s="28">
        <f>(기관!DO27+외인!DO27)/DN27</f>
        <v>2.4900056436792002E-3</v>
      </c>
      <c r="DP27" s="28">
        <f>외인!DP27</f>
        <v>80022.06</v>
      </c>
      <c r="DQ27" s="28">
        <f>(기관!DQ27+외인!DQ27)/DP27</f>
        <v>1.0484608869104346E-4</v>
      </c>
      <c r="DR27" s="28">
        <f>외인!DR27</f>
        <v>42435.519999999997</v>
      </c>
      <c r="DS27" s="28">
        <f>(기관!DS27+외인!DS27)/DR27</f>
        <v>1.0162477094660323E-2</v>
      </c>
      <c r="DT27" s="28">
        <f>외인!DT27</f>
        <v>142685.01</v>
      </c>
      <c r="DU27" s="28">
        <f>(기관!DU27+외인!DU27)/DT27</f>
        <v>-2.6345444416340578E-3</v>
      </c>
      <c r="DV27" s="28">
        <f>외인!DV27</f>
        <v>35088.21</v>
      </c>
      <c r="DW27" s="28">
        <f>(기관!DW27+외인!DW27)/DV27</f>
        <v>-2.5715190373062635E-3</v>
      </c>
      <c r="DX27" s="28">
        <f>외인!DX27</f>
        <v>97714.4</v>
      </c>
      <c r="DY27" s="28">
        <f>(기관!DY27+외인!DY27)/DX27</f>
        <v>-2.1198513218113196E-3</v>
      </c>
      <c r="DZ27" s="28">
        <f>외인!DZ27</f>
        <v>10691.93</v>
      </c>
      <c r="EA27" s="28">
        <f>(기관!EA27+외인!EA27)/DZ27</f>
        <v>-5.2375950833946703E-4</v>
      </c>
      <c r="EB27" s="28">
        <f>외인!EB27</f>
        <v>15041.66</v>
      </c>
      <c r="EC27" s="28">
        <f>(기관!EC27+외인!EC27)/EB27</f>
        <v>4.0667054035259404E-3</v>
      </c>
      <c r="ED27" s="28">
        <f>외인!ED27</f>
        <v>10692.4</v>
      </c>
      <c r="EE27" s="28">
        <f>(기관!EE27+외인!EE27)/ED27</f>
        <v>2.5214170812913848E-3</v>
      </c>
      <c r="EF27" s="28">
        <f>외인!EF27</f>
        <v>262734.49</v>
      </c>
      <c r="EG27" s="28">
        <f>(기관!EG27+외인!EG27)/EF27</f>
        <v>1.9330541643010021E-3</v>
      </c>
      <c r="EH27" s="28">
        <f>외인!EH27</f>
        <v>184554.35</v>
      </c>
      <c r="EI27" s="28">
        <f>(기관!EI27+외인!EI27)/EH27</f>
        <v>1.9795252726364887E-3</v>
      </c>
      <c r="EJ27" s="28">
        <f>외인!EJ27</f>
        <v>101160.01</v>
      </c>
      <c r="EK27" s="28">
        <f>(기관!EK27+외인!EK27)/EJ27</f>
        <v>5.5591137248800198E-3</v>
      </c>
      <c r="EL27" s="28">
        <f>외인!EL27</f>
        <v>40554.94</v>
      </c>
      <c r="EM27" s="28">
        <f>(기관!EM27+외인!EM27)/EL27</f>
        <v>3.2762963032370407E-3</v>
      </c>
      <c r="EN27" s="28">
        <f>외인!EN27</f>
        <v>42435.519999999997</v>
      </c>
      <c r="EO27" s="28">
        <f>(기관!EO27+외인!EO27)/EN27</f>
        <v>1.0162477094660323E-2</v>
      </c>
      <c r="EP27" s="28">
        <f>외인!EP27</f>
        <v>139919.74</v>
      </c>
      <c r="EQ27" s="28">
        <f>(기관!EQ27+외인!EQ27)/EP27</f>
        <v>-2.9521924497572681E-3</v>
      </c>
      <c r="ER27" s="28">
        <f>외인!ER27</f>
        <v>12431.4</v>
      </c>
      <c r="ES27" s="28">
        <f>(기관!ES27+외인!ES27)/ER27</f>
        <v>-2.1051530801036084E-3</v>
      </c>
      <c r="ET27" s="28">
        <f>외인!ET27</f>
        <v>108037.75</v>
      </c>
      <c r="EU27" s="28">
        <f>(기관!EU27+외인!EU27)/ET27</f>
        <v>5.1735620188313805E-3</v>
      </c>
      <c r="EV27" s="28">
        <f>외인!EV27</f>
        <v>50967.57</v>
      </c>
      <c r="EW27" s="28">
        <f>(기관!EW27+외인!EW27)/EV27</f>
        <v>3.822038209787126E-4</v>
      </c>
      <c r="EX27" s="28">
        <f>외인!EX27</f>
        <v>48139.74</v>
      </c>
      <c r="EY27" s="28">
        <f>(기관!EY27+외인!EY27)/EX27</f>
        <v>-1.454100084462448E-5</v>
      </c>
    </row>
    <row r="28" spans="1:155">
      <c r="A28" s="27">
        <f>외인!A28</f>
        <v>46072</v>
      </c>
      <c r="B28" s="28">
        <f>외인!B28</f>
        <v>4551353.87</v>
      </c>
      <c r="C28" s="28">
        <f>(기관!C28+외인!C28)/B28</f>
        <v>1.4284936275455989E-3</v>
      </c>
      <c r="D28" s="28">
        <f>외인!D28</f>
        <v>636295.35</v>
      </c>
      <c r="E28" s="28">
        <f>(기관!E28+외인!E28)/D28</f>
        <v>1.7684554821907783E-3</v>
      </c>
      <c r="F28" s="28">
        <f>외인!F28</f>
        <v>1956986.18</v>
      </c>
      <c r="G28" s="28">
        <f>(기관!G28+외인!G28)/F28</f>
        <v>1.4509504609787282E-3</v>
      </c>
      <c r="H28" s="28">
        <f>외인!H28</f>
        <v>299276.27</v>
      </c>
      <c r="I28" s="28">
        <f>(기관!I28+외인!I28)/H28</f>
        <v>2.857927893848717E-3</v>
      </c>
      <c r="J28" s="28">
        <f>외인!J28</f>
        <v>41383.339999999997</v>
      </c>
      <c r="K28" s="28">
        <f>(기관!K28+외인!K28)/J28</f>
        <v>6.4132087936836415E-3</v>
      </c>
      <c r="L28" s="28">
        <f>외인!L28</f>
        <v>276737.09999999998</v>
      </c>
      <c r="M28" s="28">
        <f>(기관!M28+외인!M28)/L28</f>
        <v>2.7220781022855266E-3</v>
      </c>
      <c r="N28" s="28">
        <f>외인!N28</f>
        <v>248691.79</v>
      </c>
      <c r="O28" s="28">
        <f>(기관!O28+외인!O28)/N28</f>
        <v>1.9691040062078447E-3</v>
      </c>
      <c r="P28" s="28">
        <f>외인!P28</f>
        <v>218512.23</v>
      </c>
      <c r="Q28" s="28">
        <f>(기관!Q28+외인!Q28)/P28</f>
        <v>2.78153767411554E-3</v>
      </c>
      <c r="R28" s="28">
        <f>외인!R28</f>
        <v>144044.56</v>
      </c>
      <c r="S28" s="28">
        <f>(기관!S28+외인!S28)/R28</f>
        <v>-2.8564077671520533E-3</v>
      </c>
      <c r="T28" s="28">
        <f>외인!T28</f>
        <v>9186.7099999999991</v>
      </c>
      <c r="U28" s="28">
        <f>(기관!U28+외인!U28)/T28</f>
        <v>2.4023834430389121E-3</v>
      </c>
      <c r="V28" s="28">
        <f>외인!V28</f>
        <v>103344.57</v>
      </c>
      <c r="W28" s="28">
        <f>(기관!W28+외인!W28)/V28</f>
        <v>3.7718479064744283E-4</v>
      </c>
      <c r="X28" s="28">
        <f>외인!X28</f>
        <v>1868026.25</v>
      </c>
      <c r="Y28" s="28">
        <f>(기관!Y28+외인!Y28)/X28</f>
        <v>1.5474247216815075E-3</v>
      </c>
      <c r="Z28" s="28">
        <f>외인!Z28</f>
        <v>51674.1</v>
      </c>
      <c r="AA28" s="28">
        <f>(기관!AA28+외인!AA28)/Z28</f>
        <v>2.8892617384724634E-4</v>
      </c>
      <c r="AB28" s="28">
        <f>외인!AB28</f>
        <v>227178.61</v>
      </c>
      <c r="AC28" s="28">
        <f>(기관!AC28+외인!AC28)/AB28</f>
        <v>-8.0861486035150952E-5</v>
      </c>
      <c r="AD28" s="28">
        <f>외인!AD28</f>
        <v>22263.08</v>
      </c>
      <c r="AE28" s="28">
        <f>(기관!AE28+외인!AE28)/AD28</f>
        <v>5.7036133365194744E-3</v>
      </c>
      <c r="AF28" s="28">
        <f>외인!AF28</f>
        <v>26348.31</v>
      </c>
      <c r="AG28" s="28">
        <f>(기관!AG28+외인!AG28)/AF28</f>
        <v>2.1470067719713331E-3</v>
      </c>
      <c r="AH28" s="28">
        <f>외인!AH28</f>
        <v>206153.86</v>
      </c>
      <c r="AI28" s="28">
        <f>(기관!AI28+외인!AI28)/AH28</f>
        <v>4.9395145936146918E-4</v>
      </c>
      <c r="AJ28" s="28">
        <f>외인!AJ28</f>
        <v>128996.15</v>
      </c>
      <c r="AK28" s="28">
        <f>(기관!AK28+외인!AK28)/AJ28</f>
        <v>-1.9405230311137192E-3</v>
      </c>
      <c r="AL28" s="28">
        <f>외인!AL28</f>
        <v>94808.94</v>
      </c>
      <c r="AM28" s="28">
        <f>(기관!AM28+외인!AM28)/AL28</f>
        <v>1.4963778732258793E-3</v>
      </c>
      <c r="AN28" s="28">
        <f>외인!AN28</f>
        <v>174216.46</v>
      </c>
      <c r="AO28" s="28">
        <f>(기관!AO28+외인!AO28)/AN28</f>
        <v>2.4402975470859643E-3</v>
      </c>
      <c r="AP28" s="28">
        <f>외인!AP28</f>
        <v>110522.34</v>
      </c>
      <c r="AQ28" s="28">
        <f>(기관!AQ28+외인!AQ28)/AP28</f>
        <v>2.4063913232383605E-3</v>
      </c>
      <c r="AR28" s="28">
        <f>외인!AR28</f>
        <v>26542.29</v>
      </c>
      <c r="AS28" s="28">
        <f>(기관!AS28+외인!AS28)/AR28</f>
        <v>5.9037859958579299E-3</v>
      </c>
      <c r="AT28" s="28">
        <f>외인!AT28</f>
        <v>86537.919999999998</v>
      </c>
      <c r="AU28" s="28">
        <f>(기관!AU28+외인!AU28)/AT28</f>
        <v>2.3749126394533174E-3</v>
      </c>
      <c r="AV28" s="28">
        <f>외인!AV28</f>
        <v>52397.73</v>
      </c>
      <c r="AW28" s="28">
        <f>(기관!AW28+외인!AW28)/AV28</f>
        <v>3.9188720580070925E-3</v>
      </c>
      <c r="AX28" s="28">
        <f>외인!AX28</f>
        <v>49841.85</v>
      </c>
      <c r="AY28" s="28">
        <f>(기관!AY28+외인!AY28)/AX28</f>
        <v>4.9045129745384653E-3</v>
      </c>
      <c r="AZ28" s="28">
        <f>외인!AZ28</f>
        <v>1996641.31</v>
      </c>
      <c r="BA28" s="28">
        <f>(기관!BA28+외인!BA28)/AZ28</f>
        <v>1.5539145586444866E-3</v>
      </c>
      <c r="BB28" s="28">
        <f>외인!BB28</f>
        <v>100154.68</v>
      </c>
      <c r="BC28" s="28">
        <f>(기관!BC28+외인!BC28)/BB28</f>
        <v>-6.4799767719291894E-5</v>
      </c>
      <c r="BD28" s="28">
        <f>외인!BD28</f>
        <v>49333.98</v>
      </c>
      <c r="BE28" s="28">
        <f>(기관!BE28+외인!BE28)/BD28</f>
        <v>-2.1121344760751109E-4</v>
      </c>
      <c r="BF28" s="28">
        <f>외인!BF28</f>
        <v>0</v>
      </c>
      <c r="BG28" s="28" t="e">
        <f>(기관!BG28+외인!BG28)/BF28</f>
        <v>#DIV/0!</v>
      </c>
      <c r="BH28" s="28">
        <f>외인!BH28</f>
        <v>90925.38</v>
      </c>
      <c r="BI28" s="28">
        <f>(기관!BI28+외인!BI28)/BH28</f>
        <v>4.5922271647366227E-3</v>
      </c>
      <c r="BJ28" s="28">
        <f>외인!BJ28</f>
        <v>124496.46</v>
      </c>
      <c r="BK28" s="28">
        <f>(기관!BK28+외인!BK28)/BJ28</f>
        <v>2.8665072083174092E-3</v>
      </c>
      <c r="BL28" s="28">
        <f>외인!BL28</f>
        <v>50957.46</v>
      </c>
      <c r="BM28" s="28">
        <f>(기관!BM28+외인!BM28)/BL28</f>
        <v>-7.1039647580550531E-4</v>
      </c>
      <c r="BN28" s="28">
        <f>외인!BN28</f>
        <v>48205.53</v>
      </c>
      <c r="BO28" s="28">
        <f>(기관!BO28+외인!BO28)/BN28</f>
        <v>4.0366738007029486E-3</v>
      </c>
      <c r="BP28" s="28">
        <f>외인!BP28</f>
        <v>61971.54</v>
      </c>
      <c r="BQ28" s="28">
        <f>(기관!BQ28+외인!BQ28)/BP28</f>
        <v>3.9600435942046949E-3</v>
      </c>
      <c r="BR28" s="28">
        <f>외인!BR28</f>
        <v>245615.92</v>
      </c>
      <c r="BS28" s="28">
        <f>(기관!BS28+외인!BS28)/BR28</f>
        <v>2.3897473746815759E-3</v>
      </c>
      <c r="BT28" s="28">
        <f>외인!BT28</f>
        <v>1906445.34</v>
      </c>
      <c r="BU28" s="28">
        <f>(기관!BU28+외인!BU28)/BT28</f>
        <v>1.5093797548897993E-3</v>
      </c>
      <c r="BV28" s="28">
        <f>외인!BV28</f>
        <v>354875.89</v>
      </c>
      <c r="BW28" s="28">
        <f>(기관!BW28+외인!BW28)/BV28</f>
        <v>-7.4054058730222544E-4</v>
      </c>
      <c r="BX28" s="28">
        <f>외인!BX28</f>
        <v>83188.08</v>
      </c>
      <c r="BY28" s="28">
        <f>(기관!BY28+외인!BY28)/BX28</f>
        <v>4.2408720095475213E-3</v>
      </c>
      <c r="BZ28" s="28">
        <f>외인!BZ28</f>
        <v>269025.40999999997</v>
      </c>
      <c r="CA28" s="28">
        <f>(기관!CA28+외인!CA28)/BZ28</f>
        <v>2.1076447760083332E-3</v>
      </c>
      <c r="CB28" s="28">
        <f>외인!CB28</f>
        <v>14849.16</v>
      </c>
      <c r="CC28" s="28">
        <f>(기관!CC28+외인!CC28)/CB28</f>
        <v>4.2588267619178459E-3</v>
      </c>
      <c r="CD28" s="28">
        <f>외인!CD28</f>
        <v>38833.67</v>
      </c>
      <c r="CE28" s="28">
        <f>(기관!CE28+외인!CE28)/CD28</f>
        <v>3.7784221784858346E-3</v>
      </c>
      <c r="CF28" s="28">
        <f>외인!CF28</f>
        <v>25853.78</v>
      </c>
      <c r="CG28" s="28">
        <f>(기관!CG28+외인!CG28)/CF28</f>
        <v>2.1946500666440265E-3</v>
      </c>
      <c r="CH28" s="28">
        <f>외인!CH28</f>
        <v>73496.08</v>
      </c>
      <c r="CI28" s="28">
        <f>(기관!CI28+외인!CI28)/CH28</f>
        <v>2.735792167418997E-3</v>
      </c>
      <c r="CJ28" s="28">
        <f>외인!CJ28</f>
        <v>414464.61</v>
      </c>
      <c r="CK28" s="28">
        <f>(기관!CK28+외인!CK28)/CJ28</f>
        <v>2.8462985054381364E-3</v>
      </c>
      <c r="CL28" s="28">
        <f>외인!CL28</f>
        <v>253284.08</v>
      </c>
      <c r="CM28" s="28">
        <f>(기관!CM28+외인!CM28)/CL28</f>
        <v>-6.6644536048219045E-5</v>
      </c>
      <c r="CN28" s="28">
        <f>외인!CN28</f>
        <v>136869.28</v>
      </c>
      <c r="CO28" s="28">
        <f>(기관!CO28+외인!CO28)/CN28</f>
        <v>-6.9555418133272892E-4</v>
      </c>
      <c r="CP28" s="28">
        <f>외인!CP28</f>
        <v>100790.64</v>
      </c>
      <c r="CQ28" s="28">
        <f>(기관!CQ28+외인!CQ28)/CP28</f>
        <v>-6.8557953397259877E-5</v>
      </c>
      <c r="CR28" s="28">
        <f>외인!CR28</f>
        <v>180361.23</v>
      </c>
      <c r="CS28" s="28">
        <f>(기관!CS28+외인!CS28)/CR28</f>
        <v>-2.1640460092227135E-3</v>
      </c>
      <c r="CT28" s="28">
        <f>외인!CT28</f>
        <v>98925.98</v>
      </c>
      <c r="CU28" s="28">
        <f>(기관!CU28+외인!CU28)/CT28</f>
        <v>3.1225366683251457E-4</v>
      </c>
      <c r="CV28" s="28">
        <f>외인!CV28</f>
        <v>1906445.34</v>
      </c>
      <c r="CW28" s="28">
        <f>(기관!CW28+외인!CW28)/CV28</f>
        <v>1.5093797548897993E-3</v>
      </c>
      <c r="CX28" s="28">
        <f>외인!CX28</f>
        <v>203496.01</v>
      </c>
      <c r="CY28" s="28">
        <f>(기관!CY28+외인!CY28)/CX28</f>
        <v>1.7223924931009703E-3</v>
      </c>
      <c r="CZ28" s="28">
        <f>외인!CZ28</f>
        <v>17600.810000000001</v>
      </c>
      <c r="DA28" s="28">
        <f>(기관!DA28+외인!DA28)/CZ28</f>
        <v>2.1584233907416756E-3</v>
      </c>
      <c r="DB28" s="28">
        <f>외인!DB28</f>
        <v>49333.98</v>
      </c>
      <c r="DC28" s="28">
        <f>(기관!DC28+외인!DC28)/DB28</f>
        <v>-2.1121344760751109E-4</v>
      </c>
      <c r="DD28" s="28">
        <f>외인!DD28</f>
        <v>9186.7099999999991</v>
      </c>
      <c r="DE28" s="28">
        <f>(기관!DE28+외인!DE28)/DD28</f>
        <v>2.4023834430389121E-3</v>
      </c>
      <c r="DF28" s="28">
        <f>외인!DF28</f>
        <v>62097.64</v>
      </c>
      <c r="DG28" s="28">
        <f>(기관!DG28+외인!DG28)/DF28</f>
        <v>4.1550693391890579E-3</v>
      </c>
      <c r="DH28" s="28">
        <f>외인!DH28</f>
        <v>30003.54</v>
      </c>
      <c r="DI28" s="28">
        <f>(기관!DI28+외인!DI28)/DH28</f>
        <v>4.7507727421497595E-3</v>
      </c>
      <c r="DJ28" s="28">
        <f>외인!DJ28</f>
        <v>584093.39</v>
      </c>
      <c r="DK28" s="28">
        <f>(기관!DK28+외인!DK28)/DJ28</f>
        <v>1.5530221973578575E-3</v>
      </c>
      <c r="DL28" s="28">
        <f>외인!DL28</f>
        <v>106396.59</v>
      </c>
      <c r="DM28" s="28">
        <f>(기관!DM28+외인!DM28)/DL28</f>
        <v>-1.4797466723322618E-3</v>
      </c>
      <c r="DN28" s="28">
        <f>외인!DN28</f>
        <v>1906445.34</v>
      </c>
      <c r="DO28" s="28">
        <f>(기관!DO28+외인!DO28)/DN28</f>
        <v>1.5093797548897993E-3</v>
      </c>
      <c r="DP28" s="28">
        <f>외인!DP28</f>
        <v>84157.89</v>
      </c>
      <c r="DQ28" s="28">
        <f>(기관!DQ28+외인!DQ28)/DP28</f>
        <v>4.3814073760642053E-3</v>
      </c>
      <c r="DR28" s="28">
        <f>외인!DR28</f>
        <v>43185.35</v>
      </c>
      <c r="DS28" s="28">
        <f>(기관!DS28+외인!DS28)/DR28</f>
        <v>6.3734576656204016E-3</v>
      </c>
      <c r="DT28" s="28">
        <f>외인!DT28</f>
        <v>144044.56</v>
      </c>
      <c r="DU28" s="28">
        <f>(기관!DU28+외인!DU28)/DT28</f>
        <v>-2.8564077671520533E-3</v>
      </c>
      <c r="DV28" s="28">
        <f>외인!DV28</f>
        <v>36150.519999999997</v>
      </c>
      <c r="DW28" s="28">
        <f>(기관!DW28+외인!DW28)/DV28</f>
        <v>5.9528880912363086E-4</v>
      </c>
      <c r="DX28" s="28">
        <f>외인!DX28</f>
        <v>103344.57</v>
      </c>
      <c r="DY28" s="28">
        <f>(기관!DY28+외인!DY28)/DX28</f>
        <v>3.7718479064744283E-4</v>
      </c>
      <c r="DZ28" s="28">
        <f>외인!DZ28</f>
        <v>10986.31</v>
      </c>
      <c r="EA28" s="28">
        <f>(기관!EA28+외인!EA28)/DZ28</f>
        <v>1.0003358725541151E-3</v>
      </c>
      <c r="EB28" s="28">
        <f>외인!EB28</f>
        <v>15209.75</v>
      </c>
      <c r="EC28" s="28">
        <f>(기관!EC28+외인!EC28)/EB28</f>
        <v>3.2899949045842305E-3</v>
      </c>
      <c r="ED28" s="28">
        <f>외인!ED28</f>
        <v>10940.22</v>
      </c>
      <c r="EE28" s="28">
        <f>(기관!EE28+외인!EE28)/ED28</f>
        <v>3.8664670363118842E-3</v>
      </c>
      <c r="EF28" s="28">
        <f>외인!EF28</f>
        <v>270789.08</v>
      </c>
      <c r="EG28" s="28">
        <f>(기관!EG28+외인!EG28)/EF28</f>
        <v>2.2240187824413009E-3</v>
      </c>
      <c r="EH28" s="28">
        <f>외인!EH28</f>
        <v>186656.39</v>
      </c>
      <c r="EI28" s="28">
        <f>(기관!EI28+외인!EI28)/EH28</f>
        <v>1.1121505135720238E-3</v>
      </c>
      <c r="EJ28" s="28">
        <f>외인!EJ28</f>
        <v>101924.31</v>
      </c>
      <c r="EK28" s="28">
        <f>(기관!EK28+외인!EK28)/EJ28</f>
        <v>4.0267135485145796E-3</v>
      </c>
      <c r="EL28" s="28">
        <f>외인!EL28</f>
        <v>41347.360000000001</v>
      </c>
      <c r="EM28" s="28">
        <f>(기관!EM28+외인!EM28)/EL28</f>
        <v>3.365632050026894E-3</v>
      </c>
      <c r="EN28" s="28">
        <f>외인!EN28</f>
        <v>43185.35</v>
      </c>
      <c r="EO28" s="28">
        <f>(기관!EO28+외인!EO28)/EN28</f>
        <v>6.3734576656204016E-3</v>
      </c>
      <c r="EP28" s="28">
        <f>외인!EP28</f>
        <v>143648.44</v>
      </c>
      <c r="EQ28" s="28">
        <f>(기관!EQ28+외인!EQ28)/EP28</f>
        <v>-3.5811039785743587E-3</v>
      </c>
      <c r="ER28" s="28">
        <f>외인!ER28</f>
        <v>12458.75</v>
      </c>
      <c r="ES28" s="28">
        <f>(기관!ES28+외인!ES28)/ER28</f>
        <v>-6.6756295776060999E-3</v>
      </c>
      <c r="ET28" s="28">
        <f>외인!ET28</f>
        <v>110522.34</v>
      </c>
      <c r="EU28" s="28">
        <f>(기관!EU28+외인!EU28)/ET28</f>
        <v>2.4063913232383605E-3</v>
      </c>
      <c r="EV28" s="28">
        <f>외인!EV28</f>
        <v>51674.1</v>
      </c>
      <c r="EW28" s="28">
        <f>(기관!EW28+외인!EW28)/EV28</f>
        <v>2.8892617384724634E-4</v>
      </c>
      <c r="EX28" s="28">
        <f>외인!EX28</f>
        <v>49116.55</v>
      </c>
      <c r="EY28" s="28">
        <f>(기관!EY28+외인!EY28)/EX28</f>
        <v>-4.4465663813928288E-4</v>
      </c>
    </row>
    <row r="29" spans="1:155">
      <c r="A29" s="27">
        <f>외인!A29</f>
        <v>46073</v>
      </c>
      <c r="B29" s="28">
        <f>외인!B29</f>
        <v>4656608.8</v>
      </c>
      <c r="C29" s="28">
        <f>(기관!C29+외인!C29)/B29</f>
        <v>1.4308266565145004E-3</v>
      </c>
      <c r="D29" s="28">
        <f>외인!D29</f>
        <v>632336.32999999996</v>
      </c>
      <c r="E29" s="28">
        <f>(기관!E29+외인!E29)/D29</f>
        <v>1.9252729002617961E-3</v>
      </c>
      <c r="F29" s="28">
        <f>외인!F29</f>
        <v>1977038.97</v>
      </c>
      <c r="G29" s="28">
        <f>(기관!G29+외인!G29)/F29</f>
        <v>5.4658002011968431E-4</v>
      </c>
      <c r="H29" s="28">
        <f>외인!H29</f>
        <v>299787.09000000003</v>
      </c>
      <c r="I29" s="28">
        <f>(기관!I29+외인!I29)/H29</f>
        <v>3.0627736504597312E-3</v>
      </c>
      <c r="J29" s="28">
        <f>외인!J29</f>
        <v>40880.69</v>
      </c>
      <c r="K29" s="28">
        <f>(기관!K29+외인!K29)/J29</f>
        <v>4.3255140752272037E-3</v>
      </c>
      <c r="L29" s="28">
        <f>외인!L29</f>
        <v>277443.14</v>
      </c>
      <c r="M29" s="28">
        <f>(기관!M29+외인!M29)/L29</f>
        <v>3.0206189275395309E-3</v>
      </c>
      <c r="N29" s="28">
        <f>외인!N29</f>
        <v>249184.03</v>
      </c>
      <c r="O29" s="28">
        <f>(기관!O29+외인!O29)/N29</f>
        <v>2.8346118328690648E-3</v>
      </c>
      <c r="P29" s="28">
        <f>외인!P29</f>
        <v>217396.79</v>
      </c>
      <c r="Q29" s="28">
        <f>(기관!Q29+외인!Q29)/P29</f>
        <v>2.5998543952741896E-3</v>
      </c>
      <c r="R29" s="28">
        <f>외인!R29</f>
        <v>144704.5</v>
      </c>
      <c r="S29" s="28">
        <f>(기관!S29+외인!S29)/R29</f>
        <v>-3.0461388553915045E-3</v>
      </c>
      <c r="T29" s="28">
        <f>외인!T29</f>
        <v>9597.84</v>
      </c>
      <c r="U29" s="28">
        <f>(기관!U29+외인!U29)/T29</f>
        <v>3.1319546898052062E-3</v>
      </c>
      <c r="V29" s="28">
        <f>외인!V29</f>
        <v>102444</v>
      </c>
      <c r="W29" s="28">
        <f>(기관!W29+외인!W29)/V29</f>
        <v>9.4803014329780178E-4</v>
      </c>
      <c r="X29" s="28">
        <f>외인!X29</f>
        <v>1908239.24</v>
      </c>
      <c r="Y29" s="28">
        <f>(기관!Y29+외인!Y29)/X29</f>
        <v>8.6559901157886264E-4</v>
      </c>
      <c r="Z29" s="28">
        <f>외인!Z29</f>
        <v>55632.39</v>
      </c>
      <c r="AA29" s="28">
        <f>(기관!AA29+외인!AA29)/Z29</f>
        <v>-1.9503026923703968E-4</v>
      </c>
      <c r="AB29" s="28">
        <f>외인!AB29</f>
        <v>233671.74</v>
      </c>
      <c r="AC29" s="28">
        <f>(기관!AC29+외인!AC29)/AB29</f>
        <v>1.472150633191672E-4</v>
      </c>
      <c r="AD29" s="28">
        <f>외인!AD29</f>
        <v>22306.83</v>
      </c>
      <c r="AE29" s="28">
        <f>(기관!AE29+외인!AE29)/AD29</f>
        <v>2.5400292197501843E-3</v>
      </c>
      <c r="AF29" s="28">
        <f>외인!AF29</f>
        <v>26679.75</v>
      </c>
      <c r="AG29" s="28">
        <f>(기관!AG29+외인!AG29)/AF29</f>
        <v>1.2162782634769814E-3</v>
      </c>
      <c r="AH29" s="28">
        <f>외인!AH29</f>
        <v>217433.28</v>
      </c>
      <c r="AI29" s="28">
        <f>(기관!AI29+외인!AI29)/AH29</f>
        <v>3.4069301626687507E-3</v>
      </c>
      <c r="AJ29" s="28">
        <f>외인!AJ29</f>
        <v>128853.86</v>
      </c>
      <c r="AK29" s="28">
        <f>(기관!AK29+외인!AK29)/AJ29</f>
        <v>-2.5888242696027889E-3</v>
      </c>
      <c r="AL29" s="28">
        <f>외인!AL29</f>
        <v>95443.9</v>
      </c>
      <c r="AM29" s="28">
        <f>(기관!AM29+외인!AM29)/AL29</f>
        <v>1.2945824720071164E-3</v>
      </c>
      <c r="AN29" s="28">
        <f>외인!AN29</f>
        <v>174100.8</v>
      </c>
      <c r="AO29" s="28">
        <f>(기관!AO29+외인!AO29)/AN29</f>
        <v>3.6616718590609582E-3</v>
      </c>
      <c r="AP29" s="28">
        <f>외인!AP29</f>
        <v>114621.47</v>
      </c>
      <c r="AQ29" s="28">
        <f>(기관!AQ29+외인!AQ29)/AP29</f>
        <v>4.0477582428492679E-3</v>
      </c>
      <c r="AR29" s="28">
        <f>외인!AR29</f>
        <v>26388.99</v>
      </c>
      <c r="AS29" s="28">
        <f>(기관!AS29+외인!AS29)/AR29</f>
        <v>1.5286678269990628E-3</v>
      </c>
      <c r="AT29" s="28">
        <f>외인!AT29</f>
        <v>86831.74</v>
      </c>
      <c r="AU29" s="28">
        <f>(기관!AU29+외인!AU29)/AT29</f>
        <v>1.6649441782463415E-3</v>
      </c>
      <c r="AV29" s="28">
        <f>외인!AV29</f>
        <v>52382.91</v>
      </c>
      <c r="AW29" s="28">
        <f>(기관!AW29+외인!AW29)/AV29</f>
        <v>2.6607914680570437E-3</v>
      </c>
      <c r="AX29" s="28">
        <f>외인!AX29</f>
        <v>51018.67</v>
      </c>
      <c r="AY29" s="28">
        <f>(기관!AY29+외인!AY29)/AX29</f>
        <v>4.6584907054613538E-3</v>
      </c>
      <c r="AZ29" s="28">
        <f>외인!AZ29</f>
        <v>2038303.09</v>
      </c>
      <c r="BA29" s="28">
        <f>(기관!BA29+외인!BA29)/AZ29</f>
        <v>9.7525731563307392E-4</v>
      </c>
      <c r="BB29" s="28">
        <f>외인!BB29</f>
        <v>108040.79</v>
      </c>
      <c r="BC29" s="28">
        <f>(기관!BC29+외인!BC29)/BB29</f>
        <v>-5.1563858427914136E-4</v>
      </c>
      <c r="BD29" s="28">
        <f>외인!BD29</f>
        <v>50493.48</v>
      </c>
      <c r="BE29" s="28">
        <f>(기관!BE29+외인!BE29)/BD29</f>
        <v>1.5376242635682864E-3</v>
      </c>
      <c r="BF29" s="28">
        <f>외인!BF29</f>
        <v>0</v>
      </c>
      <c r="BG29" s="28" t="e">
        <f>(기관!BG29+외인!BG29)/BF29</f>
        <v>#DIV/0!</v>
      </c>
      <c r="BH29" s="28">
        <f>외인!BH29</f>
        <v>94984.65</v>
      </c>
      <c r="BI29" s="28">
        <f>(기관!BI29+외인!BI29)/BH29</f>
        <v>4.2220506155468285E-3</v>
      </c>
      <c r="BJ29" s="28">
        <f>외인!BJ29</f>
        <v>124177.92</v>
      </c>
      <c r="BK29" s="28">
        <f>(기관!BK29+외인!BK29)/BJ29</f>
        <v>3.2263384666130659E-3</v>
      </c>
      <c r="BL29" s="28">
        <f>외인!BL29</f>
        <v>51055.54</v>
      </c>
      <c r="BM29" s="28">
        <f>(기관!BM29+외인!BM29)/BL29</f>
        <v>-5.8289462808541444E-4</v>
      </c>
      <c r="BN29" s="28">
        <f>외인!BN29</f>
        <v>49365.2</v>
      </c>
      <c r="BO29" s="28">
        <f>(기관!BO29+외인!BO29)/BN29</f>
        <v>3.88694870070414E-3</v>
      </c>
      <c r="BP29" s="28">
        <f>외인!BP29</f>
        <v>62902.52</v>
      </c>
      <c r="BQ29" s="28">
        <f>(기관!BQ29+외인!BQ29)/BP29</f>
        <v>3.6294253393981675E-3</v>
      </c>
      <c r="BR29" s="28">
        <f>외인!BR29</f>
        <v>252829.8</v>
      </c>
      <c r="BS29" s="28">
        <f>(기관!BS29+외인!BS29)/BR29</f>
        <v>4.5011703525454673E-3</v>
      </c>
      <c r="BT29" s="28">
        <f>외인!BT29</f>
        <v>1946085.82</v>
      </c>
      <c r="BU29" s="28">
        <f>(기관!BU29+외인!BU29)/BT29</f>
        <v>8.5696631816576307E-4</v>
      </c>
      <c r="BV29" s="28">
        <f>외인!BV29</f>
        <v>371040.49</v>
      </c>
      <c r="BW29" s="28">
        <f>(기관!BW29+외인!BW29)/BV29</f>
        <v>1.1583641451098773E-3</v>
      </c>
      <c r="BX29" s="28">
        <f>외인!BX29</f>
        <v>84256.1</v>
      </c>
      <c r="BY29" s="28">
        <f>(기관!BY29+외인!BY29)/BX29</f>
        <v>3.3064668314816375E-3</v>
      </c>
      <c r="BZ29" s="28">
        <f>외인!BZ29</f>
        <v>269544.69</v>
      </c>
      <c r="CA29" s="28">
        <f>(기관!CA29+외인!CA29)/BZ29</f>
        <v>2.8235392060589285E-3</v>
      </c>
      <c r="CB29" s="28">
        <f>외인!CB29</f>
        <v>14872.62</v>
      </c>
      <c r="CC29" s="28">
        <f>(기관!CC29+외인!CC29)/CB29</f>
        <v>3.2126148587135286E-3</v>
      </c>
      <c r="CD29" s="28">
        <f>외인!CD29</f>
        <v>38429.550000000003</v>
      </c>
      <c r="CE29" s="28">
        <f>(기관!CE29+외인!CE29)/CD29</f>
        <v>2.4030986571531542E-3</v>
      </c>
      <c r="CF29" s="28">
        <f>외인!CF29</f>
        <v>25791.91</v>
      </c>
      <c r="CG29" s="28">
        <f>(기관!CG29+외인!CG29)/CF29</f>
        <v>-8.1459651495372008E-4</v>
      </c>
      <c r="CH29" s="28">
        <f>외인!CH29</f>
        <v>73718.06</v>
      </c>
      <c r="CI29" s="28">
        <f>(기관!CI29+외인!CI29)/CH29</f>
        <v>1.7836877421896346E-3</v>
      </c>
      <c r="CJ29" s="28">
        <f>외인!CJ29</f>
        <v>411455.49</v>
      </c>
      <c r="CK29" s="28">
        <f>(기관!CK29+외인!CK29)/CJ29</f>
        <v>2.2944887671811111E-3</v>
      </c>
      <c r="CL29" s="28">
        <f>외인!CL29</f>
        <v>260291.83</v>
      </c>
      <c r="CM29" s="28">
        <f>(기관!CM29+외인!CM29)/CL29</f>
        <v>1.9293728888839895E-4</v>
      </c>
      <c r="CN29" s="28">
        <f>외인!CN29</f>
        <v>141313.31</v>
      </c>
      <c r="CO29" s="28">
        <f>(기관!CO29+외인!CO29)/CN29</f>
        <v>-1.5303583222273964E-3</v>
      </c>
      <c r="CP29" s="28">
        <f>외인!CP29</f>
        <v>108764.84</v>
      </c>
      <c r="CQ29" s="28">
        <f>(기관!CQ29+외인!CQ29)/CP29</f>
        <v>-5.3528327720612655E-4</v>
      </c>
      <c r="CR29" s="28">
        <f>외인!CR29</f>
        <v>180899.31</v>
      </c>
      <c r="CS29" s="28">
        <f>(기관!CS29+외인!CS29)/CR29</f>
        <v>-2.3015565952131051E-3</v>
      </c>
      <c r="CT29" s="28">
        <f>외인!CT29</f>
        <v>100190.46</v>
      </c>
      <c r="CU29" s="28">
        <f>(기관!CU29+외인!CU29)/CT29</f>
        <v>6.1622633532174616E-4</v>
      </c>
      <c r="CV29" s="28">
        <f>외인!CV29</f>
        <v>1946085.82</v>
      </c>
      <c r="CW29" s="28">
        <f>(기관!CW29+외인!CW29)/CV29</f>
        <v>8.5696631816576307E-4</v>
      </c>
      <c r="CX29" s="28">
        <f>외인!CX29</f>
        <v>202752.06</v>
      </c>
      <c r="CY29" s="28">
        <f>(기관!CY29+외인!CY29)/CX29</f>
        <v>2.1755635923008626E-3</v>
      </c>
      <c r="CZ29" s="28">
        <f>외인!CZ29</f>
        <v>18182.46</v>
      </c>
      <c r="DA29" s="28">
        <f>(기관!DA29+외인!DA29)/CZ29</f>
        <v>3.5710239428548177E-3</v>
      </c>
      <c r="DB29" s="28">
        <f>외인!DB29</f>
        <v>50493.48</v>
      </c>
      <c r="DC29" s="28">
        <f>(기관!DC29+외인!DC29)/DB29</f>
        <v>1.5376242635682864E-3</v>
      </c>
      <c r="DD29" s="28">
        <f>외인!DD29</f>
        <v>9597.84</v>
      </c>
      <c r="DE29" s="28">
        <f>(기관!DE29+외인!DE29)/DD29</f>
        <v>3.1319546898052062E-3</v>
      </c>
      <c r="DF29" s="28">
        <f>외인!DF29</f>
        <v>62868.81</v>
      </c>
      <c r="DG29" s="28">
        <f>(기관!DG29+외인!DG29)/DF29</f>
        <v>2.5484815125337988E-3</v>
      </c>
      <c r="DH29" s="28">
        <f>외인!DH29</f>
        <v>29530.44</v>
      </c>
      <c r="DI29" s="28">
        <f>(기관!DI29+외인!DI29)/DH29</f>
        <v>3.1899287650302539E-3</v>
      </c>
      <c r="DJ29" s="28">
        <f>외인!DJ29</f>
        <v>600668.69999999995</v>
      </c>
      <c r="DK29" s="28">
        <f>(기관!DK29+외인!DK29)/DJ29</f>
        <v>3.6622351056414294E-3</v>
      </c>
      <c r="DL29" s="28">
        <f>외인!DL29</f>
        <v>108890.34</v>
      </c>
      <c r="DM29" s="28">
        <f>(기관!DM29+외인!DM29)/DL29</f>
        <v>-2.7165862463098202E-3</v>
      </c>
      <c r="DN29" s="28">
        <f>외인!DN29</f>
        <v>1946085.82</v>
      </c>
      <c r="DO29" s="28">
        <f>(기관!DO29+외인!DO29)/DN29</f>
        <v>8.5696631816576307E-4</v>
      </c>
      <c r="DP29" s="28">
        <f>외인!DP29</f>
        <v>82351.33</v>
      </c>
      <c r="DQ29" s="28">
        <f>(기관!DQ29+외인!DQ29)/DP29</f>
        <v>3.6917436548990772E-3</v>
      </c>
      <c r="DR29" s="28">
        <f>외인!DR29</f>
        <v>42683.75</v>
      </c>
      <c r="DS29" s="28">
        <f>(기관!DS29+외인!DS29)/DR29</f>
        <v>4.5382610478226495E-3</v>
      </c>
      <c r="DT29" s="28">
        <f>외인!DT29</f>
        <v>144704.5</v>
      </c>
      <c r="DU29" s="28">
        <f>(기관!DU29+외인!DU29)/DT29</f>
        <v>-3.0461388553915045E-3</v>
      </c>
      <c r="DV29" s="28">
        <f>외인!DV29</f>
        <v>36031.35</v>
      </c>
      <c r="DW29" s="28">
        <f>(기관!DW29+외인!DW29)/DV29</f>
        <v>6.877344312661059E-4</v>
      </c>
      <c r="DX29" s="28">
        <f>외인!DX29</f>
        <v>102444</v>
      </c>
      <c r="DY29" s="28">
        <f>(기관!DY29+외인!DY29)/DX29</f>
        <v>9.4803014329780178E-4</v>
      </c>
      <c r="DZ29" s="28">
        <f>외인!DZ29</f>
        <v>10786.45</v>
      </c>
      <c r="EA29" s="28">
        <f>(기관!EA29+외인!EA29)/DZ29</f>
        <v>8.362343495774791E-4</v>
      </c>
      <c r="EB29" s="28">
        <f>외인!EB29</f>
        <v>15029.47</v>
      </c>
      <c r="EC29" s="28">
        <f>(기관!EC29+외인!EC29)/EB29</f>
        <v>7.7381304863045734E-4</v>
      </c>
      <c r="ED29" s="28">
        <f>외인!ED29</f>
        <v>10775.54</v>
      </c>
      <c r="EE29" s="28">
        <f>(기관!EE29+외인!EE29)/ED29</f>
        <v>7.7713042687419841E-3</v>
      </c>
      <c r="EF29" s="28">
        <f>외인!EF29</f>
        <v>269915.56</v>
      </c>
      <c r="EG29" s="28">
        <f>(기관!EG29+외인!EG29)/EF29</f>
        <v>1.7518812179631289E-3</v>
      </c>
      <c r="EH29" s="28">
        <f>외인!EH29</f>
        <v>192594.42</v>
      </c>
      <c r="EI29" s="28">
        <f>(기관!EI29+외인!EI29)/EH29</f>
        <v>1.5623505603121833E-3</v>
      </c>
      <c r="EJ29" s="28">
        <f>외인!EJ29</f>
        <v>101787.8</v>
      </c>
      <c r="EK29" s="28">
        <f>(기관!EK29+외인!EK29)/EJ29</f>
        <v>2.622121708102543E-3</v>
      </c>
      <c r="EL29" s="28">
        <f>외인!EL29</f>
        <v>40941.03</v>
      </c>
      <c r="EM29" s="28">
        <f>(기관!EM29+외인!EM29)/EL29</f>
        <v>2.2104964139886074E-3</v>
      </c>
      <c r="EN29" s="28">
        <f>외인!EN29</f>
        <v>42683.75</v>
      </c>
      <c r="EO29" s="28">
        <f>(기관!EO29+외인!EO29)/EN29</f>
        <v>4.5382610478226495E-3</v>
      </c>
      <c r="EP29" s="28">
        <f>외인!EP29</f>
        <v>152712.93</v>
      </c>
      <c r="EQ29" s="28">
        <f>(기관!EQ29+외인!EQ29)/EP29</f>
        <v>3.7816051332392091E-4</v>
      </c>
      <c r="ER29" s="28">
        <f>외인!ER29</f>
        <v>12869.48</v>
      </c>
      <c r="ES29" s="28">
        <f>(기관!ES29+외인!ES29)/ER29</f>
        <v>-3.6776932712122012E-3</v>
      </c>
      <c r="ET29" s="28">
        <f>외인!ET29</f>
        <v>114621.47</v>
      </c>
      <c r="EU29" s="28">
        <f>(기관!EU29+외인!EU29)/ET29</f>
        <v>4.0477582428492679E-3</v>
      </c>
      <c r="EV29" s="28">
        <f>외인!EV29</f>
        <v>55632.39</v>
      </c>
      <c r="EW29" s="28">
        <f>(기관!EW29+외인!EW29)/EV29</f>
        <v>-1.9503026923703968E-4</v>
      </c>
      <c r="EX29" s="28">
        <f>외인!EX29</f>
        <v>53132.45</v>
      </c>
      <c r="EY29" s="28">
        <f>(기관!EY29+외인!EY29)/EX29</f>
        <v>-8.9154556208117651E-4</v>
      </c>
    </row>
    <row r="30" spans="1:155">
      <c r="A30" s="27">
        <f>외인!A30</f>
        <v>46076</v>
      </c>
      <c r="B30" s="28">
        <f>외인!B30</f>
        <v>4672080.87</v>
      </c>
      <c r="C30" s="28">
        <f>(기관!C30+외인!C30)/B30</f>
        <v>8.3126343658516337E-4</v>
      </c>
      <c r="D30" s="28">
        <f>외인!D30</f>
        <v>631929.37</v>
      </c>
      <c r="E30" s="28">
        <f>(기관!E30+외인!E30)/D30</f>
        <v>1.5122734365076273E-3</v>
      </c>
      <c r="F30" s="28">
        <f>외인!F30</f>
        <v>1996731.38</v>
      </c>
      <c r="G30" s="28">
        <f>(기관!G30+외인!G30)/F30</f>
        <v>-6.7967580095826393E-4</v>
      </c>
      <c r="H30" s="28">
        <f>외인!H30</f>
        <v>295191.71000000002</v>
      </c>
      <c r="I30" s="28">
        <f>(기관!I30+외인!I30)/H30</f>
        <v>1.9807128052478167E-3</v>
      </c>
      <c r="J30" s="28">
        <f>외인!J30</f>
        <v>41115.81</v>
      </c>
      <c r="K30" s="28">
        <f>(기관!K30+외인!K30)/J30</f>
        <v>3.4210684405828326E-3</v>
      </c>
      <c r="L30" s="28">
        <f>외인!L30</f>
        <v>273130.76</v>
      </c>
      <c r="M30" s="28">
        <f>(기관!M30+외인!M30)/L30</f>
        <v>1.8903399968571827E-3</v>
      </c>
      <c r="N30" s="28">
        <f>외인!N30</f>
        <v>252079.76</v>
      </c>
      <c r="O30" s="28">
        <f>(기관!O30+외인!O30)/N30</f>
        <v>1.2714229813611375E-3</v>
      </c>
      <c r="P30" s="28">
        <f>외인!P30</f>
        <v>218695.13</v>
      </c>
      <c r="Q30" s="28">
        <f>(기관!Q30+외인!Q30)/P30</f>
        <v>2.528817171191695E-3</v>
      </c>
      <c r="R30" s="28">
        <f>외인!R30</f>
        <v>145766.09</v>
      </c>
      <c r="S30" s="28">
        <f>(기관!S30+외인!S30)/R30</f>
        <v>-2.2163590997055626E-3</v>
      </c>
      <c r="T30" s="28">
        <f>외인!T30</f>
        <v>9499.84</v>
      </c>
      <c r="U30" s="28">
        <f>(기관!U30+외인!U30)/T30</f>
        <v>3.2590022568801161E-3</v>
      </c>
      <c r="V30" s="28">
        <f>외인!V30</f>
        <v>99894.12</v>
      </c>
      <c r="W30" s="28">
        <f>(기관!W30+외인!W30)/V30</f>
        <v>-6.578965808998568E-4</v>
      </c>
      <c r="X30" s="28">
        <f>외인!X30</f>
        <v>1910658.13</v>
      </c>
      <c r="Y30" s="28">
        <f>(기관!Y30+외인!Y30)/X30</f>
        <v>5.4619923031442525E-5</v>
      </c>
      <c r="Z30" s="28">
        <f>외인!Z30</f>
        <v>53591.78</v>
      </c>
      <c r="AA30" s="28">
        <f>(기관!AA30+외인!AA30)/Z30</f>
        <v>-1.8413271587545703E-3</v>
      </c>
      <c r="AB30" s="28">
        <f>외인!AB30</f>
        <v>231029.33</v>
      </c>
      <c r="AC30" s="28">
        <f>(기관!AC30+외인!AC30)/AB30</f>
        <v>-1.7253220619217489E-4</v>
      </c>
      <c r="AD30" s="28">
        <f>외인!AD30</f>
        <v>22844.83</v>
      </c>
      <c r="AE30" s="28">
        <f>(기관!AE30+외인!AE30)/AD30</f>
        <v>5.2116824681995881E-3</v>
      </c>
      <c r="AF30" s="28">
        <f>외인!AF30</f>
        <v>26420.63</v>
      </c>
      <c r="AG30" s="28">
        <f>(기관!AG30+외인!AG30)/AF30</f>
        <v>1.6899672717872361E-3</v>
      </c>
      <c r="AH30" s="28">
        <f>외인!AH30</f>
        <v>219074.86</v>
      </c>
      <c r="AI30" s="28">
        <f>(기관!AI30+외인!AI30)/AH30</f>
        <v>4.1527357360858297E-3</v>
      </c>
      <c r="AJ30" s="28">
        <f>외인!AJ30</f>
        <v>128953.16</v>
      </c>
      <c r="AK30" s="28">
        <f>(기관!AK30+외인!AK30)/AJ30</f>
        <v>-2.9326152224575185E-3</v>
      </c>
      <c r="AL30" s="28">
        <f>외인!AL30</f>
        <v>95358.32</v>
      </c>
      <c r="AM30" s="28">
        <f>(기관!AM30+외인!AM30)/AL30</f>
        <v>4.0164298196528633E-4</v>
      </c>
      <c r="AN30" s="28">
        <f>외인!AN30</f>
        <v>177275.21</v>
      </c>
      <c r="AO30" s="28">
        <f>(기관!AO30+외인!AO30)/AN30</f>
        <v>1.9096860751145071E-3</v>
      </c>
      <c r="AP30" s="28">
        <f>외인!AP30</f>
        <v>120498.34</v>
      </c>
      <c r="AQ30" s="28">
        <f>(기관!AQ30+외인!AQ30)/AP30</f>
        <v>3.1423669404906326E-3</v>
      </c>
      <c r="AR30" s="28">
        <f>외인!AR30</f>
        <v>27151.39</v>
      </c>
      <c r="AS30" s="28">
        <f>(기관!AS30+외인!AS30)/AR30</f>
        <v>4.448022734747651E-3</v>
      </c>
      <c r="AT30" s="28">
        <f>외인!AT30</f>
        <v>89400.82</v>
      </c>
      <c r="AU30" s="28">
        <f>(기관!AU30+외인!AU30)/AT30</f>
        <v>2.8346496150706449E-3</v>
      </c>
      <c r="AV30" s="28">
        <f>외인!AV30</f>
        <v>53565.84</v>
      </c>
      <c r="AW30" s="28">
        <f>(기관!AW30+외인!AW30)/AV30</f>
        <v>3.8959530924932758E-3</v>
      </c>
      <c r="AX30" s="28">
        <f>외인!AX30</f>
        <v>51780.9</v>
      </c>
      <c r="AY30" s="28">
        <f>(기관!AY30+외인!AY30)/AX30</f>
        <v>4.0171182810650255E-3</v>
      </c>
      <c r="AZ30" s="28">
        <f>외인!AZ30</f>
        <v>2046009.29</v>
      </c>
      <c r="BA30" s="28">
        <f>(기관!BA30+외인!BA30)/AZ30</f>
        <v>2.9653335542772634E-4</v>
      </c>
      <c r="BB30" s="28">
        <f>외인!BB30</f>
        <v>108544.55</v>
      </c>
      <c r="BC30" s="28">
        <f>(기관!BC30+외인!BC30)/BB30</f>
        <v>-2.4466451793295932E-3</v>
      </c>
      <c r="BD30" s="28">
        <f>외인!BD30</f>
        <v>50251</v>
      </c>
      <c r="BE30" s="28">
        <f>(기관!BE30+외인!BE30)/BD30</f>
        <v>1.2584824182603333E-3</v>
      </c>
      <c r="BF30" s="28">
        <f>외인!BF30</f>
        <v>0</v>
      </c>
      <c r="BG30" s="28" t="e">
        <f>(기관!BG30+외인!BG30)/BF30</f>
        <v>#DIV/0!</v>
      </c>
      <c r="BH30" s="28">
        <f>외인!BH30</f>
        <v>93812.04</v>
      </c>
      <c r="BI30" s="28">
        <f>(기관!BI30+외인!BI30)/BH30</f>
        <v>2.0591173584968412E-3</v>
      </c>
      <c r="BJ30" s="28">
        <f>외인!BJ30</f>
        <v>122976.08</v>
      </c>
      <c r="BK30" s="28">
        <f>(기관!BK30+외인!BK30)/BJ30</f>
        <v>2.5905037792715462E-3</v>
      </c>
      <c r="BL30" s="28">
        <f>외인!BL30</f>
        <v>52344.62</v>
      </c>
      <c r="BM30" s="28">
        <f>(기관!BM30+외인!BM30)/BL30</f>
        <v>-2.4166762505869752E-4</v>
      </c>
      <c r="BN30" s="28">
        <f>외인!BN30</f>
        <v>48415.91</v>
      </c>
      <c r="BO30" s="28">
        <f>(기관!BO30+외인!BO30)/BN30</f>
        <v>1.9776556921061693E-3</v>
      </c>
      <c r="BP30" s="28">
        <f>외인!BP30</f>
        <v>64019.49</v>
      </c>
      <c r="BQ30" s="28">
        <f>(기관!BQ30+외인!BQ30)/BP30</f>
        <v>2.6126418689058598E-3</v>
      </c>
      <c r="BR30" s="28">
        <f>외인!BR30</f>
        <v>257230.91</v>
      </c>
      <c r="BS30" s="28">
        <f>(기관!BS30+외인!BS30)/BR30</f>
        <v>3.1321663481266699E-3</v>
      </c>
      <c r="BT30" s="28">
        <f>외인!BT30</f>
        <v>1947899.48</v>
      </c>
      <c r="BU30" s="28">
        <f>(기관!BU30+외인!BU30)/BT30</f>
        <v>5.917656490159349E-5</v>
      </c>
      <c r="BV30" s="28">
        <f>외인!BV30</f>
        <v>371378.65</v>
      </c>
      <c r="BW30" s="28">
        <f>(기관!BW30+외인!BW30)/BV30</f>
        <v>1.1184541706961344E-3</v>
      </c>
      <c r="BX30" s="28">
        <f>외인!BX30</f>
        <v>84335.34</v>
      </c>
      <c r="BY30" s="28">
        <f>(기관!BY30+외인!BY30)/BX30</f>
        <v>3.5956456688263786E-3</v>
      </c>
      <c r="BZ30" s="28">
        <f>외인!BZ30</f>
        <v>272633.53000000003</v>
      </c>
      <c r="CA30" s="28">
        <f>(기관!CA30+외인!CA30)/BZ30</f>
        <v>1.3822217685403552E-3</v>
      </c>
      <c r="CB30" s="28">
        <f>외인!CB30</f>
        <v>15069.35</v>
      </c>
      <c r="CC30" s="28">
        <f>(기관!CC30+외인!CC30)/CB30</f>
        <v>3.6617372348508731E-3</v>
      </c>
      <c r="CD30" s="28">
        <f>외인!CD30</f>
        <v>38664.06</v>
      </c>
      <c r="CE30" s="28">
        <f>(기관!CE30+외인!CE30)/CD30</f>
        <v>1.5445868850813909E-3</v>
      </c>
      <c r="CF30" s="28">
        <f>외인!CF30</f>
        <v>26245.02</v>
      </c>
      <c r="CG30" s="28">
        <f>(기관!CG30+외인!CG30)/CF30</f>
        <v>-4.5456242746242905E-4</v>
      </c>
      <c r="CH30" s="28">
        <f>외인!CH30</f>
        <v>74835.820000000007</v>
      </c>
      <c r="CI30" s="28">
        <f>(기관!CI30+외인!CI30)/CH30</f>
        <v>2.7206222902348095E-3</v>
      </c>
      <c r="CJ30" s="28">
        <f>외인!CJ30</f>
        <v>416400.68</v>
      </c>
      <c r="CK30" s="28">
        <f>(기관!CK30+외인!CK30)/CJ30</f>
        <v>2.6538381253363949E-3</v>
      </c>
      <c r="CL30" s="28">
        <f>외인!CL30</f>
        <v>257730.42</v>
      </c>
      <c r="CM30" s="28">
        <f>(기관!CM30+외인!CM30)/CL30</f>
        <v>-1.3234759016805239E-4</v>
      </c>
      <c r="CN30" s="28">
        <f>외인!CN30</f>
        <v>136330.67000000001</v>
      </c>
      <c r="CO30" s="28">
        <f>(기관!CO30+외인!CO30)/CN30</f>
        <v>-3.2032410608706023E-3</v>
      </c>
      <c r="CP30" s="28">
        <f>외인!CP30</f>
        <v>109322.97</v>
      </c>
      <c r="CQ30" s="28">
        <f>(기관!CQ30+외인!CQ30)/CP30</f>
        <v>-2.4341636528901474E-3</v>
      </c>
      <c r="CR30" s="28">
        <f>외인!CR30</f>
        <v>181766.39999999999</v>
      </c>
      <c r="CS30" s="28">
        <f>(기관!CS30+외인!CS30)/CR30</f>
        <v>-1.6888709904580824E-3</v>
      </c>
      <c r="CT30" s="28">
        <f>외인!CT30</f>
        <v>104711.28</v>
      </c>
      <c r="CU30" s="28">
        <f>(기관!CU30+외인!CU30)/CT30</f>
        <v>1.4570541015256427E-3</v>
      </c>
      <c r="CV30" s="28">
        <f>외인!CV30</f>
        <v>1947899.48</v>
      </c>
      <c r="CW30" s="28">
        <f>(기관!CW30+외인!CW30)/CV30</f>
        <v>5.917656490159349E-5</v>
      </c>
      <c r="CX30" s="28">
        <f>외인!CX30</f>
        <v>201416.23</v>
      </c>
      <c r="CY30" s="28">
        <f>(기관!CY30+외인!CY30)/CX30</f>
        <v>1.4802680002500292E-3</v>
      </c>
      <c r="CZ30" s="28">
        <f>외인!CZ30</f>
        <v>18487.22</v>
      </c>
      <c r="DA30" s="28">
        <f>(기관!DA30+외인!DA30)/CZ30</f>
        <v>4.9872290155036827E-3</v>
      </c>
      <c r="DB30" s="28">
        <f>외인!DB30</f>
        <v>50251</v>
      </c>
      <c r="DC30" s="28">
        <f>(기관!DC30+외인!DC30)/DB30</f>
        <v>1.2584824182603333E-3</v>
      </c>
      <c r="DD30" s="28">
        <f>외인!DD30</f>
        <v>9499.84</v>
      </c>
      <c r="DE30" s="28">
        <f>(기관!DE30+외인!DE30)/DD30</f>
        <v>3.2590022568801161E-3</v>
      </c>
      <c r="DF30" s="28">
        <f>외인!DF30</f>
        <v>62988.91</v>
      </c>
      <c r="DG30" s="28">
        <f>(기관!DG30+외인!DG30)/DF30</f>
        <v>2.9649663726519474E-3</v>
      </c>
      <c r="DH30" s="28">
        <f>외인!DH30</f>
        <v>29634.02</v>
      </c>
      <c r="DI30" s="28">
        <f>(기관!DI30+외인!DI30)/DH30</f>
        <v>2.1009636897052781E-3</v>
      </c>
      <c r="DJ30" s="28">
        <f>외인!DJ30</f>
        <v>603687.23</v>
      </c>
      <c r="DK30" s="28">
        <f>(기관!DK30+외인!DK30)/DJ30</f>
        <v>3.3049067478203905E-3</v>
      </c>
      <c r="DL30" s="28">
        <f>외인!DL30</f>
        <v>104956.53</v>
      </c>
      <c r="DM30" s="28">
        <f>(기관!DM30+외인!DM30)/DL30</f>
        <v>-4.6111471101416938E-3</v>
      </c>
      <c r="DN30" s="28">
        <f>외인!DN30</f>
        <v>1947899.48</v>
      </c>
      <c r="DO30" s="28">
        <f>(기관!DO30+외인!DO30)/DN30</f>
        <v>5.917656490159349E-5</v>
      </c>
      <c r="DP30" s="28">
        <f>외인!DP30</f>
        <v>83831.97</v>
      </c>
      <c r="DQ30" s="28">
        <f>(기관!DQ30+외인!DQ30)/DP30</f>
        <v>4.5616248789095617E-3</v>
      </c>
      <c r="DR30" s="28">
        <f>외인!DR30</f>
        <v>43205.86</v>
      </c>
      <c r="DS30" s="28">
        <f>(기관!DS30+외인!DS30)/DR30</f>
        <v>3.9332627564871983E-3</v>
      </c>
      <c r="DT30" s="28">
        <f>외인!DT30</f>
        <v>145766.09</v>
      </c>
      <c r="DU30" s="28">
        <f>(기관!DU30+외인!DU30)/DT30</f>
        <v>-2.2163590997055626E-3</v>
      </c>
      <c r="DV30" s="28">
        <f>외인!DV30</f>
        <v>35834.29</v>
      </c>
      <c r="DW30" s="28">
        <f>(기관!DW30+외인!DW30)/DV30</f>
        <v>4.5068564216006507E-4</v>
      </c>
      <c r="DX30" s="28">
        <f>외인!DX30</f>
        <v>99894.12</v>
      </c>
      <c r="DY30" s="28">
        <f>(기관!DY30+외인!DY30)/DX30</f>
        <v>-6.578965808998568E-4</v>
      </c>
      <c r="DZ30" s="28">
        <f>외인!DZ30</f>
        <v>10847.85</v>
      </c>
      <c r="EA30" s="28">
        <f>(기관!EA30+외인!EA30)/DZ30</f>
        <v>8.6100010601179028E-4</v>
      </c>
      <c r="EB30" s="28">
        <f>외인!EB30</f>
        <v>15050.37</v>
      </c>
      <c r="EC30" s="28">
        <f>(기관!EC30+외인!EC30)/EB30</f>
        <v>-8.3386654281589092E-4</v>
      </c>
      <c r="ED30" s="28">
        <f>외인!ED30</f>
        <v>10864.49</v>
      </c>
      <c r="EE30" s="28">
        <f>(기관!EE30+외인!EE30)/ED30</f>
        <v>5.9404537166493788E-3</v>
      </c>
      <c r="EF30" s="28">
        <f>외인!EF30</f>
        <v>273545.05</v>
      </c>
      <c r="EG30" s="28">
        <f>(기관!EG30+외인!EG30)/EF30</f>
        <v>2.0404682884958077E-3</v>
      </c>
      <c r="EH30" s="28">
        <f>외인!EH30</f>
        <v>194408.35</v>
      </c>
      <c r="EI30" s="28">
        <f>(기관!EI30+외인!EI30)/EH30</f>
        <v>1.4802862119862648E-3</v>
      </c>
      <c r="EJ30" s="28">
        <f>외인!EJ30</f>
        <v>103383.28</v>
      </c>
      <c r="EK30" s="28">
        <f>(기관!EK30+외인!EK30)/EJ30</f>
        <v>2.6397885615546345E-3</v>
      </c>
      <c r="EL30" s="28">
        <f>외인!EL30</f>
        <v>41208.370000000003</v>
      </c>
      <c r="EM30" s="28">
        <f>(기관!EM30+외인!EM30)/EL30</f>
        <v>1.4050543615289806E-3</v>
      </c>
      <c r="EN30" s="28">
        <f>외인!EN30</f>
        <v>43205.86</v>
      </c>
      <c r="EO30" s="28">
        <f>(기관!EO30+외인!EO30)/EN30</f>
        <v>3.9332627564871983E-3</v>
      </c>
      <c r="EP30" s="28">
        <f>외인!EP30</f>
        <v>151467.66</v>
      </c>
      <c r="EQ30" s="28">
        <f>(기관!EQ30+외인!EQ30)/EP30</f>
        <v>3.9876499049368031E-4</v>
      </c>
      <c r="ER30" s="28">
        <f>외인!ER30</f>
        <v>12827.8</v>
      </c>
      <c r="ES30" s="28">
        <f>(기관!ES30+외인!ES30)/ER30</f>
        <v>-9.2104647718236968E-3</v>
      </c>
      <c r="ET30" s="28">
        <f>외인!ET30</f>
        <v>120498.34</v>
      </c>
      <c r="EU30" s="28">
        <f>(기관!EU30+외인!EU30)/ET30</f>
        <v>3.1423669404906326E-3</v>
      </c>
      <c r="EV30" s="28">
        <f>외인!EV30</f>
        <v>53591.78</v>
      </c>
      <c r="EW30" s="28">
        <f>(기관!EW30+외인!EW30)/EV30</f>
        <v>-1.8413271587545703E-3</v>
      </c>
      <c r="EX30" s="28">
        <f>외인!EX30</f>
        <v>55731.19</v>
      </c>
      <c r="EY30" s="28">
        <f>(기관!EY30+외인!EY30)/EX30</f>
        <v>-3.0040628954809681E-3</v>
      </c>
    </row>
    <row r="31" spans="1:155">
      <c r="A31" s="27">
        <f>외인!A31</f>
        <v>46077</v>
      </c>
      <c r="B31" s="28">
        <f>외인!B31</f>
        <v>4770765.99</v>
      </c>
      <c r="C31" s="28">
        <f>(기관!C31+외인!C31)/B31</f>
        <v>3.5303555100592982E-4</v>
      </c>
      <c r="D31" s="28">
        <f>외인!D31</f>
        <v>639006.75</v>
      </c>
      <c r="E31" s="28">
        <f>(기관!E31+외인!E31)/D31</f>
        <v>1.7132056899242458E-3</v>
      </c>
      <c r="F31" s="28">
        <f>외인!F31</f>
        <v>2039057.58</v>
      </c>
      <c r="G31" s="28">
        <f>(기관!G31+외인!G31)/F31</f>
        <v>-1.9328389931980243E-3</v>
      </c>
      <c r="H31" s="28">
        <f>외인!H31</f>
        <v>307916.89</v>
      </c>
      <c r="I31" s="28">
        <f>(기관!I31+외인!I31)/H31</f>
        <v>3.0729720607401562E-3</v>
      </c>
      <c r="J31" s="28">
        <f>외인!J31</f>
        <v>41115.51</v>
      </c>
      <c r="K31" s="28">
        <f>(기관!K31+외인!K31)/J31</f>
        <v>2.9414690465957983E-3</v>
      </c>
      <c r="L31" s="28">
        <f>외인!L31</f>
        <v>284808.02</v>
      </c>
      <c r="M31" s="28">
        <f>(기관!M31+외인!M31)/L31</f>
        <v>2.8465841657127492E-3</v>
      </c>
      <c r="N31" s="28">
        <f>외인!N31</f>
        <v>253436.59</v>
      </c>
      <c r="O31" s="28">
        <f>(기관!O31+외인!O31)/N31</f>
        <v>1.0170196813333071E-3</v>
      </c>
      <c r="P31" s="28">
        <f>외인!P31</f>
        <v>221141.81</v>
      </c>
      <c r="Q31" s="28">
        <f>(기관!Q31+외인!Q31)/P31</f>
        <v>2.7153616948328318E-3</v>
      </c>
      <c r="R31" s="28">
        <f>외인!R31</f>
        <v>145278.04</v>
      </c>
      <c r="S31" s="28">
        <f>(기관!S31+외인!S31)/R31</f>
        <v>-1.3540931581951406E-3</v>
      </c>
      <c r="T31" s="28">
        <f>외인!T31</f>
        <v>9401.56</v>
      </c>
      <c r="U31" s="28">
        <f>(기관!U31+외인!U31)/T31</f>
        <v>3.2377605418675197E-3</v>
      </c>
      <c r="V31" s="28">
        <f>외인!V31</f>
        <v>102457.81</v>
      </c>
      <c r="W31" s="28">
        <f>(기관!W31+외인!W31)/V31</f>
        <v>3.255291129099871E-3</v>
      </c>
      <c r="X31" s="28">
        <f>외인!X31</f>
        <v>1992253.29</v>
      </c>
      <c r="Y31" s="28">
        <f>(기관!Y31+외인!Y31)/X31</f>
        <v>-8.426589171299599E-4</v>
      </c>
      <c r="Z31" s="28">
        <f>외인!Z31</f>
        <v>52185.93</v>
      </c>
      <c r="AA31" s="28">
        <f>(기관!AA31+외인!AA31)/Z31</f>
        <v>-2.4316899210189407E-3</v>
      </c>
      <c r="AB31" s="28">
        <f>외인!AB31</f>
        <v>226673.89</v>
      </c>
      <c r="AC31" s="28">
        <f>(기관!AC31+외인!AC31)/AB31</f>
        <v>-4.3145683872103667E-4</v>
      </c>
      <c r="AD31" s="28">
        <f>외인!AD31</f>
        <v>23745.49</v>
      </c>
      <c r="AE31" s="28">
        <f>(기관!AE31+외인!AE31)/AD31</f>
        <v>5.1201301805100675E-3</v>
      </c>
      <c r="AF31" s="28">
        <f>외인!AF31</f>
        <v>26501.65</v>
      </c>
      <c r="AG31" s="28">
        <f>(기관!AG31+외인!AG31)/AF31</f>
        <v>1.3406712412246029E-3</v>
      </c>
      <c r="AH31" s="28">
        <f>외인!AH31</f>
        <v>215441.33</v>
      </c>
      <c r="AI31" s="28">
        <f>(기관!AI31+외인!AI31)/AH31</f>
        <v>3.8132423337713336E-3</v>
      </c>
      <c r="AJ31" s="28">
        <f>외인!AJ31</f>
        <v>128646.59</v>
      </c>
      <c r="AK31" s="28">
        <f>(기관!AK31+외인!AK31)/AJ31</f>
        <v>-1.5848846051807514E-3</v>
      </c>
      <c r="AL31" s="28">
        <f>외인!AL31</f>
        <v>96026.13</v>
      </c>
      <c r="AM31" s="28">
        <f>(기관!AM31+외인!AM31)/AL31</f>
        <v>2.6711479469181983E-4</v>
      </c>
      <c r="AN31" s="28">
        <f>외인!AN31</f>
        <v>177962.16</v>
      </c>
      <c r="AO31" s="28">
        <f>(기관!AO31+외인!AO31)/AN31</f>
        <v>1.5104334539432428E-3</v>
      </c>
      <c r="AP31" s="28">
        <f>외인!AP31</f>
        <v>122185.03</v>
      </c>
      <c r="AQ31" s="28">
        <f>(기관!AQ31+외인!AQ31)/AP31</f>
        <v>3.2479428944773353E-3</v>
      </c>
      <c r="AR31" s="28">
        <f>외인!AR31</f>
        <v>26965.26</v>
      </c>
      <c r="AS31" s="28">
        <f>(기관!AS31+외인!AS31)/AR31</f>
        <v>3.4926420142064275E-3</v>
      </c>
      <c r="AT31" s="28">
        <f>외인!AT31</f>
        <v>90196.1</v>
      </c>
      <c r="AU31" s="28">
        <f>(기관!AU31+외인!AU31)/AT31</f>
        <v>3.4290839626103563E-3</v>
      </c>
      <c r="AV31" s="28">
        <f>외인!AV31</f>
        <v>53178.38</v>
      </c>
      <c r="AW31" s="28">
        <f>(기관!AW31+외인!AW31)/AV31</f>
        <v>2.0726468162437441E-3</v>
      </c>
      <c r="AX31" s="28">
        <f>외인!AX31</f>
        <v>53350.34</v>
      </c>
      <c r="AY31" s="28">
        <f>(기관!AY31+외인!AY31)/AX31</f>
        <v>4.0646413874775682E-3</v>
      </c>
      <c r="AZ31" s="28">
        <f>외인!AZ31</f>
        <v>2132479.5099999998</v>
      </c>
      <c r="BA31" s="28">
        <f>(기관!BA31+외인!BA31)/AZ31</f>
        <v>-4.2712250960854486E-4</v>
      </c>
      <c r="BB31" s="28">
        <f>외인!BB31</f>
        <v>104793.06</v>
      </c>
      <c r="BC31" s="28">
        <f>(기관!BC31+외인!BC31)/BB31</f>
        <v>-3.2323705405682404E-3</v>
      </c>
      <c r="BD31" s="28">
        <f>외인!BD31</f>
        <v>50213.36</v>
      </c>
      <c r="BE31" s="28">
        <f>(기관!BE31+외인!BE31)/BD31</f>
        <v>1.320365735334182E-3</v>
      </c>
      <c r="BF31" s="28">
        <f>외인!BF31</f>
        <v>0</v>
      </c>
      <c r="BG31" s="28" t="e">
        <f>(기관!BG31+외인!BG31)/BF31</f>
        <v>#DIV/0!</v>
      </c>
      <c r="BH31" s="28">
        <f>외인!BH31</f>
        <v>96419.41</v>
      </c>
      <c r="BI31" s="28">
        <f>(기관!BI31+외인!BI31)/BH31</f>
        <v>2.3097009201777938E-3</v>
      </c>
      <c r="BJ31" s="28">
        <f>외인!BJ31</f>
        <v>126619.12</v>
      </c>
      <c r="BK31" s="28">
        <f>(기관!BK31+외인!BK31)/BJ31</f>
        <v>2.1003147076049809E-3</v>
      </c>
      <c r="BL31" s="28">
        <f>외인!BL31</f>
        <v>55452.39</v>
      </c>
      <c r="BM31" s="28">
        <f>(기관!BM31+외인!BM31)/BL31</f>
        <v>9.6208657552902593E-4</v>
      </c>
      <c r="BN31" s="28">
        <f>외인!BN31</f>
        <v>49240.62</v>
      </c>
      <c r="BO31" s="28">
        <f>(기관!BO31+외인!BO31)/BN31</f>
        <v>1.0373549317616228E-3</v>
      </c>
      <c r="BP31" s="28">
        <f>외인!BP31</f>
        <v>65124.79</v>
      </c>
      <c r="BQ31" s="28">
        <f>(기관!BQ31+외인!BQ31)/BP31</f>
        <v>3.1310657585229833E-3</v>
      </c>
      <c r="BR31" s="28">
        <f>외인!BR31</f>
        <v>260461.44</v>
      </c>
      <c r="BS31" s="28">
        <f>(기관!BS31+외인!BS31)/BR31</f>
        <v>3.2961117008337205E-3</v>
      </c>
      <c r="BT31" s="28">
        <f>외인!BT31</f>
        <v>2031127.26</v>
      </c>
      <c r="BU31" s="28">
        <f>(기관!BU31+외인!BU31)/BT31</f>
        <v>-7.5945019811314031E-4</v>
      </c>
      <c r="BV31" s="28">
        <f>외인!BV31</f>
        <v>379501.08</v>
      </c>
      <c r="BW31" s="28">
        <f>(기관!BW31+외인!BW31)/BV31</f>
        <v>1.0870061292052187E-3</v>
      </c>
      <c r="BX31" s="28">
        <f>외인!BX31</f>
        <v>85415.17</v>
      </c>
      <c r="BY31" s="28">
        <f>(기관!BY31+외인!BY31)/BX31</f>
        <v>3.1940462098243205E-3</v>
      </c>
      <c r="BZ31" s="28">
        <f>외인!BZ31</f>
        <v>273988.28999999998</v>
      </c>
      <c r="CA31" s="28">
        <f>(기관!CA31+외인!CA31)/BZ31</f>
        <v>1.0746444674697595E-3</v>
      </c>
      <c r="CB31" s="28">
        <f>외인!CB31</f>
        <v>14904.45</v>
      </c>
      <c r="CC31" s="28">
        <f>(기관!CC31+외인!CC31)/CB31</f>
        <v>1.99873192234534E-3</v>
      </c>
      <c r="CD31" s="28">
        <f>외인!CD31</f>
        <v>38273.480000000003</v>
      </c>
      <c r="CE31" s="28">
        <f>(기관!CE31+외인!CE31)/CD31</f>
        <v>1.6329845104234052E-3</v>
      </c>
      <c r="CF31" s="28">
        <f>외인!CF31</f>
        <v>26188.11</v>
      </c>
      <c r="CG31" s="28">
        <f>(기관!CG31+외인!CG31)/CF31</f>
        <v>1.2253652516351888E-3</v>
      </c>
      <c r="CH31" s="28">
        <f>외인!CH31</f>
        <v>74084.28</v>
      </c>
      <c r="CI31" s="28">
        <f>(기관!CI31+외인!CI31)/CH31</f>
        <v>1.3261922772280436E-3</v>
      </c>
      <c r="CJ31" s="28">
        <f>외인!CJ31</f>
        <v>420038.7</v>
      </c>
      <c r="CK31" s="28">
        <f>(기관!CK31+외인!CK31)/CJ31</f>
        <v>2.3499501355470341E-3</v>
      </c>
      <c r="CL31" s="28">
        <f>외인!CL31</f>
        <v>253046.36</v>
      </c>
      <c r="CM31" s="28">
        <f>(기관!CM31+외인!CM31)/CL31</f>
        <v>-3.6515048072614039E-4</v>
      </c>
      <c r="CN31" s="28">
        <f>외인!CN31</f>
        <v>132162.67000000001</v>
      </c>
      <c r="CO31" s="28">
        <f>(기관!CO31+외인!CO31)/CN31</f>
        <v>-5.0747310114119216E-3</v>
      </c>
      <c r="CP31" s="28">
        <f>외인!CP31</f>
        <v>105537.93</v>
      </c>
      <c r="CQ31" s="28">
        <f>(기관!CQ31+외인!CQ31)/CP31</f>
        <v>-3.2065248958360278E-3</v>
      </c>
      <c r="CR31" s="28">
        <f>외인!CR31</f>
        <v>181403.58</v>
      </c>
      <c r="CS31" s="28">
        <f>(기관!CS31+외인!CS31)/CR31</f>
        <v>-9.8101702292755183E-4</v>
      </c>
      <c r="CT31" s="28">
        <f>외인!CT31</f>
        <v>108456.82</v>
      </c>
      <c r="CU31" s="28">
        <f>(기관!CU31+외인!CU31)/CT31</f>
        <v>1.6786404026966676E-3</v>
      </c>
      <c r="CV31" s="28">
        <f>외인!CV31</f>
        <v>2031127.26</v>
      </c>
      <c r="CW31" s="28">
        <f>(기관!CW31+외인!CW31)/CV31</f>
        <v>-7.5945019811314031E-4</v>
      </c>
      <c r="CX31" s="28">
        <f>외인!CX31</f>
        <v>209670.73</v>
      </c>
      <c r="CY31" s="28">
        <f>(기관!CY31+외인!CY31)/CX31</f>
        <v>3.4636212694065596E-3</v>
      </c>
      <c r="CZ31" s="28">
        <f>외인!CZ31</f>
        <v>18956.45</v>
      </c>
      <c r="DA31" s="28">
        <f>(기관!DA31+외인!DA31)/CZ31</f>
        <v>4.8479541264319003E-3</v>
      </c>
      <c r="DB31" s="28">
        <f>외인!DB31</f>
        <v>50213.36</v>
      </c>
      <c r="DC31" s="28">
        <f>(기관!DC31+외인!DC31)/DB31</f>
        <v>1.320365735334182E-3</v>
      </c>
      <c r="DD31" s="28">
        <f>외인!DD31</f>
        <v>9401.56</v>
      </c>
      <c r="DE31" s="28">
        <f>(기관!DE31+외인!DE31)/DD31</f>
        <v>3.2377605418675197E-3</v>
      </c>
      <c r="DF31" s="28">
        <f>외인!DF31</f>
        <v>63232.45</v>
      </c>
      <c r="DG31" s="28">
        <f>(기관!DG31+외인!DG31)/DF31</f>
        <v>2.6865952529120728E-3</v>
      </c>
      <c r="DH31" s="28">
        <f>외인!DH31</f>
        <v>29409.87</v>
      </c>
      <c r="DI31" s="28">
        <f>(기관!DI31+외인!DI31)/DH31</f>
        <v>2.345811117152167E-3</v>
      </c>
      <c r="DJ31" s="28">
        <f>외인!DJ31</f>
        <v>607722.82999999996</v>
      </c>
      <c r="DK31" s="28">
        <f>(기관!DK31+외인!DK31)/DJ31</f>
        <v>3.1297162227721478E-3</v>
      </c>
      <c r="DL31" s="28">
        <f>외인!DL31</f>
        <v>102011.02</v>
      </c>
      <c r="DM31" s="28">
        <f>(기관!DM31+외인!DM31)/DL31</f>
        <v>-6.9014112396876331E-3</v>
      </c>
      <c r="DN31" s="28">
        <f>외인!DN31</f>
        <v>2031127.26</v>
      </c>
      <c r="DO31" s="28">
        <f>(기관!DO31+외인!DO31)/DN31</f>
        <v>-7.5945019811314031E-4</v>
      </c>
      <c r="DP31" s="28">
        <f>외인!DP31</f>
        <v>84707.79</v>
      </c>
      <c r="DQ31" s="28">
        <f>(기관!DQ31+외인!DQ31)/DP31</f>
        <v>4.2392795278922996E-3</v>
      </c>
      <c r="DR31" s="28">
        <f>외인!DR31</f>
        <v>43404.45</v>
      </c>
      <c r="DS31" s="28">
        <f>(기관!DS31+외인!DS31)/DR31</f>
        <v>2.4442194291138348E-3</v>
      </c>
      <c r="DT31" s="28">
        <f>외인!DT31</f>
        <v>145278.04</v>
      </c>
      <c r="DU31" s="28">
        <f>(기관!DU31+외인!DU31)/DT31</f>
        <v>-1.3540931581951406E-3</v>
      </c>
      <c r="DV31" s="28">
        <f>외인!DV31</f>
        <v>35957.58</v>
      </c>
      <c r="DW31" s="28">
        <f>(기관!DW31+외인!DW31)/DV31</f>
        <v>5.3451873012588715E-4</v>
      </c>
      <c r="DX31" s="28">
        <f>외인!DX31</f>
        <v>102457.81</v>
      </c>
      <c r="DY31" s="28">
        <f>(기관!DY31+외인!DY31)/DX31</f>
        <v>3.255291129099871E-3</v>
      </c>
      <c r="DZ31" s="28">
        <f>외인!DZ31</f>
        <v>10850.86</v>
      </c>
      <c r="EA31" s="28">
        <f>(기관!EA31+외인!EA31)/DZ31</f>
        <v>1.2782396971299972E-3</v>
      </c>
      <c r="EB31" s="28">
        <f>외인!EB31</f>
        <v>14915.09</v>
      </c>
      <c r="EC31" s="28">
        <f>(기관!EC31+외인!EC31)/EB31</f>
        <v>-1.1384443540065799E-3</v>
      </c>
      <c r="ED31" s="28">
        <f>외인!ED31</f>
        <v>10953.33</v>
      </c>
      <c r="EE31" s="28">
        <f>(기관!EE31+외인!EE31)/ED31</f>
        <v>4.9692650545541854E-3</v>
      </c>
      <c r="EF31" s="28">
        <f>외인!EF31</f>
        <v>276876.51</v>
      </c>
      <c r="EG31" s="28">
        <f>(기관!EG31+외인!EG31)/EF31</f>
        <v>1.8830416491453176E-3</v>
      </c>
      <c r="EH31" s="28">
        <f>외인!EH31</f>
        <v>200972.06</v>
      </c>
      <c r="EI31" s="28">
        <f>(기관!EI31+외인!EI31)/EH31</f>
        <v>1.0395474873472464E-3</v>
      </c>
      <c r="EJ31" s="28">
        <f>외인!EJ31</f>
        <v>102713.65</v>
      </c>
      <c r="EK31" s="28">
        <f>(기관!EK31+외인!EK31)/EJ31</f>
        <v>1.8923482906118127E-3</v>
      </c>
      <c r="EL31" s="28">
        <f>외인!EL31</f>
        <v>40810.980000000003</v>
      </c>
      <c r="EM31" s="28">
        <f>(기관!EM31+외인!EM31)/EL31</f>
        <v>1.5025368172976977E-3</v>
      </c>
      <c r="EN31" s="28">
        <f>외인!EN31</f>
        <v>43404.45</v>
      </c>
      <c r="EO31" s="28">
        <f>(기관!EO31+외인!EO31)/EN31</f>
        <v>2.4442194291138348E-3</v>
      </c>
      <c r="EP31" s="28">
        <f>외인!EP31</f>
        <v>152995.42000000001</v>
      </c>
      <c r="EQ31" s="28">
        <f>(기관!EQ31+외인!EQ31)/EP31</f>
        <v>9.5846006370648199E-4</v>
      </c>
      <c r="ER31" s="28">
        <f>외인!ER31</f>
        <v>12690.42</v>
      </c>
      <c r="ES31" s="28">
        <f>(기관!ES31+외인!ES31)/ER31</f>
        <v>-7.744424534412573E-3</v>
      </c>
      <c r="ET31" s="28">
        <f>외인!ET31</f>
        <v>122185.03</v>
      </c>
      <c r="EU31" s="28">
        <f>(기관!EU31+외인!EU31)/ET31</f>
        <v>3.2479428944773353E-3</v>
      </c>
      <c r="EV31" s="28">
        <f>외인!EV31</f>
        <v>52185.93</v>
      </c>
      <c r="EW31" s="28">
        <f>(기관!EW31+외인!EW31)/EV31</f>
        <v>-2.4316899210189407E-3</v>
      </c>
      <c r="EX31" s="28">
        <f>외인!EX31</f>
        <v>53352</v>
      </c>
      <c r="EY31" s="28">
        <f>(기관!EY31+외인!EY31)/EX31</f>
        <v>-3.9644249512670567E-3</v>
      </c>
    </row>
    <row r="32" spans="1:155">
      <c r="A32" s="27">
        <f>외인!A32</f>
        <v>46078</v>
      </c>
      <c r="B32" s="28">
        <f>외인!B32</f>
        <v>4862032.22</v>
      </c>
      <c r="C32" s="28">
        <f>(기관!C32+외인!C32)/B32</f>
        <v>5.5226084042692743E-4</v>
      </c>
      <c r="D32" s="28">
        <f>외인!D32</f>
        <v>639163.9</v>
      </c>
      <c r="E32" s="28">
        <f>(기관!E32+외인!E32)/D32</f>
        <v>2.0819073167304973E-3</v>
      </c>
      <c r="F32" s="28">
        <f>외인!F32</f>
        <v>2095365.08</v>
      </c>
      <c r="G32" s="28">
        <f>(기관!G32+외인!G32)/F32</f>
        <v>-1.8418795067444763E-3</v>
      </c>
      <c r="H32" s="28">
        <f>외인!H32</f>
        <v>316333.95</v>
      </c>
      <c r="I32" s="28">
        <f>(기관!I32+외인!I32)/H32</f>
        <v>5.5094307771897388E-3</v>
      </c>
      <c r="J32" s="28">
        <f>외인!J32</f>
        <v>41054.76</v>
      </c>
      <c r="K32" s="28">
        <f>(기관!K32+외인!K32)/J32</f>
        <v>1.8699415122631334E-3</v>
      </c>
      <c r="L32" s="28">
        <f>외인!L32</f>
        <v>293047.8</v>
      </c>
      <c r="M32" s="28">
        <f>(기관!M32+외인!M32)/L32</f>
        <v>5.4806076005347931E-3</v>
      </c>
      <c r="N32" s="28">
        <f>외인!N32</f>
        <v>274362.75</v>
      </c>
      <c r="O32" s="28">
        <f>(기관!O32+외인!O32)/N32</f>
        <v>3.369808765949459E-3</v>
      </c>
      <c r="P32" s="28">
        <f>외인!P32</f>
        <v>220052.7</v>
      </c>
      <c r="Q32" s="28">
        <f>(기관!Q32+외인!Q32)/P32</f>
        <v>2.7208482331732352E-3</v>
      </c>
      <c r="R32" s="28">
        <f>외인!R32</f>
        <v>146688.35</v>
      </c>
      <c r="S32" s="28">
        <f>(기관!S32+외인!S32)/R32</f>
        <v>-4.2252844210191191E-4</v>
      </c>
      <c r="T32" s="28">
        <f>외인!T32</f>
        <v>9293.9699999999993</v>
      </c>
      <c r="U32" s="28">
        <f>(기관!U32+외인!U32)/T32</f>
        <v>2.744790439392423E-3</v>
      </c>
      <c r="V32" s="28">
        <f>외인!V32</f>
        <v>101035.2</v>
      </c>
      <c r="W32" s="28">
        <f>(기관!W32+외인!W32)/V32</f>
        <v>1.7266259679794764E-3</v>
      </c>
      <c r="X32" s="28">
        <f>외인!X32</f>
        <v>2021810.93</v>
      </c>
      <c r="Y32" s="28">
        <f>(기관!Y32+외인!Y32)/X32</f>
        <v>-1.3698362981943125E-3</v>
      </c>
      <c r="Z32" s="28">
        <f>외인!Z32</f>
        <v>51824.12</v>
      </c>
      <c r="AA32" s="28">
        <f>(기관!AA32+외인!AA32)/Z32</f>
        <v>-2.4544555701090536E-3</v>
      </c>
      <c r="AB32" s="28">
        <f>외인!AB32</f>
        <v>226114.71</v>
      </c>
      <c r="AC32" s="28">
        <f>(기관!AC32+외인!AC32)/AB32</f>
        <v>-2.6424640838271869E-4</v>
      </c>
      <c r="AD32" s="28">
        <f>외인!AD32</f>
        <v>25479.49</v>
      </c>
      <c r="AE32" s="28">
        <f>(기관!AE32+외인!AE32)/AD32</f>
        <v>7.6229940238207268E-3</v>
      </c>
      <c r="AF32" s="28">
        <f>외인!AF32</f>
        <v>26919.040000000001</v>
      </c>
      <c r="AG32" s="28">
        <f>(기관!AG32+외인!AG32)/AF32</f>
        <v>1.6241292408644586E-3</v>
      </c>
      <c r="AH32" s="28">
        <f>외인!AH32</f>
        <v>215909.83</v>
      </c>
      <c r="AI32" s="28">
        <f>(기관!AI32+외인!AI32)/AH32</f>
        <v>3.8621678318212752E-3</v>
      </c>
      <c r="AJ32" s="28">
        <f>외인!AJ32</f>
        <v>128116.49</v>
      </c>
      <c r="AK32" s="28">
        <f>(기관!AK32+외인!AK32)/AJ32</f>
        <v>-1.5139347011458085E-3</v>
      </c>
      <c r="AL32" s="28">
        <f>외인!AL32</f>
        <v>99036.5</v>
      </c>
      <c r="AM32" s="28">
        <f>(기관!AM32+외인!AM32)/AL32</f>
        <v>3.6249261635861525E-4</v>
      </c>
      <c r="AN32" s="28">
        <f>외인!AN32</f>
        <v>196483.89</v>
      </c>
      <c r="AO32" s="28">
        <f>(기관!AO32+외인!AO32)/AN32</f>
        <v>4.7737756006357565E-3</v>
      </c>
      <c r="AP32" s="28">
        <f>외인!AP32</f>
        <v>122882.59</v>
      </c>
      <c r="AQ32" s="28">
        <f>(기관!AQ32+외인!AQ32)/AP32</f>
        <v>2.4193012207831882E-3</v>
      </c>
      <c r="AR32" s="28">
        <f>외인!AR32</f>
        <v>27797.08</v>
      </c>
      <c r="AS32" s="28">
        <f>(기관!AS32+외인!AS32)/AR32</f>
        <v>6.0455990341431549E-3</v>
      </c>
      <c r="AT32" s="28">
        <f>외인!AT32</f>
        <v>91002.74</v>
      </c>
      <c r="AU32" s="28">
        <f>(기관!AU32+외인!AU32)/AT32</f>
        <v>2.9763938975903362E-3</v>
      </c>
      <c r="AV32" s="28">
        <f>외인!AV32</f>
        <v>53030.03</v>
      </c>
      <c r="AW32" s="28">
        <f>(기관!AW32+외인!AW32)/AV32</f>
        <v>2.2149714039384856E-3</v>
      </c>
      <c r="AX32" s="28">
        <f>외인!AX32</f>
        <v>56411.29</v>
      </c>
      <c r="AY32" s="28">
        <f>(기관!AY32+외인!AY32)/AX32</f>
        <v>4.4514138925027241E-3</v>
      </c>
      <c r="AZ32" s="28">
        <f>외인!AZ32</f>
        <v>2167766.42</v>
      </c>
      <c r="BA32" s="28">
        <f>(기관!BA32+외인!BA32)/AZ32</f>
        <v>-7.1801093772824471E-4</v>
      </c>
      <c r="BB32" s="28">
        <f>외인!BB32</f>
        <v>108683.96</v>
      </c>
      <c r="BC32" s="28">
        <f>(기관!BC32+외인!BC32)/BB32</f>
        <v>-3.1686368439280276E-3</v>
      </c>
      <c r="BD32" s="28">
        <f>외인!BD32</f>
        <v>51491.77</v>
      </c>
      <c r="BE32" s="28">
        <f>(기관!BE32+외인!BE32)/BD32</f>
        <v>2.1387883927858763E-3</v>
      </c>
      <c r="BF32" s="28">
        <f>외인!BF32</f>
        <v>0</v>
      </c>
      <c r="BG32" s="28" t="e">
        <f>(기관!BG32+외인!BG32)/BF32</f>
        <v>#DIV/0!</v>
      </c>
      <c r="BH32" s="28">
        <f>외인!BH32</f>
        <v>96587.39</v>
      </c>
      <c r="BI32" s="28">
        <f>(기관!BI32+외인!BI32)/BH32</f>
        <v>2.0199324156082903E-3</v>
      </c>
      <c r="BJ32" s="28">
        <f>외인!BJ32</f>
        <v>131625.94</v>
      </c>
      <c r="BK32" s="28">
        <f>(기관!BK32+외인!BK32)/BJ32</f>
        <v>5.5166177730620576E-3</v>
      </c>
      <c r="BL32" s="28">
        <f>외인!BL32</f>
        <v>60601.16</v>
      </c>
      <c r="BM32" s="28">
        <f>(기관!BM32+외인!BM32)/BL32</f>
        <v>2.8108372843028083E-3</v>
      </c>
      <c r="BN32" s="28">
        <f>외인!BN32</f>
        <v>50030.7</v>
      </c>
      <c r="BO32" s="28">
        <f>(기관!BO32+외인!BO32)/BN32</f>
        <v>2.6217902208044265E-3</v>
      </c>
      <c r="BP32" s="28">
        <f>외인!BP32</f>
        <v>68302.95</v>
      </c>
      <c r="BQ32" s="28">
        <f>(기관!BQ32+외인!BQ32)/BP32</f>
        <v>3.8809451129124006E-3</v>
      </c>
      <c r="BR32" s="28">
        <f>외인!BR32</f>
        <v>264442.96999999997</v>
      </c>
      <c r="BS32" s="28">
        <f>(기관!BS32+외인!BS32)/BR32</f>
        <v>4.3713394990231736E-3</v>
      </c>
      <c r="BT32" s="28">
        <f>외인!BT32</f>
        <v>2060094.55</v>
      </c>
      <c r="BU32" s="28">
        <f>(기관!BU32+외인!BU32)/BT32</f>
        <v>-1.3219441796979657E-3</v>
      </c>
      <c r="BV32" s="28">
        <f>외인!BV32</f>
        <v>385417.37</v>
      </c>
      <c r="BW32" s="28">
        <f>(기관!BW32+외인!BW32)/BV32</f>
        <v>1.4563951801134442E-3</v>
      </c>
      <c r="BX32" s="28">
        <f>외인!BX32</f>
        <v>88289.16</v>
      </c>
      <c r="BY32" s="28">
        <f>(기관!BY32+외인!BY32)/BX32</f>
        <v>4.300867739595665E-3</v>
      </c>
      <c r="BZ32" s="28">
        <f>외인!BZ32</f>
        <v>295520.39</v>
      </c>
      <c r="CA32" s="28">
        <f>(기관!CA32+외인!CA32)/BZ32</f>
        <v>3.2954748063238545E-3</v>
      </c>
      <c r="CB32" s="28">
        <f>외인!CB32</f>
        <v>14739.73</v>
      </c>
      <c r="CC32" s="28">
        <f>(기관!CC32+외인!CC32)/CB32</f>
        <v>1.3819791814368375E-3</v>
      </c>
      <c r="CD32" s="28">
        <f>외인!CD32</f>
        <v>37997.24</v>
      </c>
      <c r="CE32" s="28">
        <f>(기관!CE32+외인!CE32)/CD32</f>
        <v>7.2952667088451687E-4</v>
      </c>
      <c r="CF32" s="28">
        <f>외인!CF32</f>
        <v>26357.96</v>
      </c>
      <c r="CG32" s="28">
        <f>(기관!CG32+외인!CG32)/CF32</f>
        <v>1.0539510644981631E-3</v>
      </c>
      <c r="CH32" s="28">
        <f>외인!CH32</f>
        <v>74685.440000000002</v>
      </c>
      <c r="CI32" s="28">
        <f>(기관!CI32+외인!CI32)/CH32</f>
        <v>1.4210266418729005E-3</v>
      </c>
      <c r="CJ32" s="28">
        <f>외인!CJ32</f>
        <v>416246.05</v>
      </c>
      <c r="CK32" s="28">
        <f>(기관!CK32+외인!CK32)/CJ32</f>
        <v>2.4139568411520062E-3</v>
      </c>
      <c r="CL32" s="28">
        <f>외인!CL32</f>
        <v>252288.26</v>
      </c>
      <c r="CM32" s="28">
        <f>(기관!CM32+외인!CM32)/CL32</f>
        <v>-2.5518428800452327E-4</v>
      </c>
      <c r="CN32" s="28">
        <f>외인!CN32</f>
        <v>135580.75</v>
      </c>
      <c r="CO32" s="28">
        <f>(기관!CO32+외인!CO32)/CN32</f>
        <v>-5.1224823582993895E-3</v>
      </c>
      <c r="CP32" s="28">
        <f>외인!CP32</f>
        <v>109434</v>
      </c>
      <c r="CQ32" s="28">
        <f>(기관!CQ32+외인!CQ32)/CP32</f>
        <v>-3.150117879269697E-3</v>
      </c>
      <c r="CR32" s="28">
        <f>외인!CR32</f>
        <v>183031.71</v>
      </c>
      <c r="CS32" s="28">
        <f>(기관!CS32+외인!CS32)/CR32</f>
        <v>-3.2125580862463646E-5</v>
      </c>
      <c r="CT32" s="28">
        <f>외인!CT32</f>
        <v>110035.31</v>
      </c>
      <c r="CU32" s="28">
        <f>(기관!CU32+외인!CU32)/CT32</f>
        <v>2.7025870150227233E-3</v>
      </c>
      <c r="CV32" s="28">
        <f>외인!CV32</f>
        <v>2060094.55</v>
      </c>
      <c r="CW32" s="28">
        <f>(기관!CW32+외인!CW32)/CV32</f>
        <v>-1.3219441796979657E-3</v>
      </c>
      <c r="CX32" s="28">
        <f>외인!CX32</f>
        <v>214553.36</v>
      </c>
      <c r="CY32" s="28">
        <f>(기관!CY32+외인!CY32)/CX32</f>
        <v>4.9589528684146457E-3</v>
      </c>
      <c r="CZ32" s="28">
        <f>외인!CZ32</f>
        <v>19648.900000000001</v>
      </c>
      <c r="DA32" s="28">
        <f>(기관!DA32+외인!DA32)/CZ32</f>
        <v>6.1738825074177175E-3</v>
      </c>
      <c r="DB32" s="28">
        <f>외인!DB32</f>
        <v>51491.77</v>
      </c>
      <c r="DC32" s="28">
        <f>(기관!DC32+외인!DC32)/DB32</f>
        <v>2.1387883927858763E-3</v>
      </c>
      <c r="DD32" s="28">
        <f>외인!DD32</f>
        <v>9293.9699999999993</v>
      </c>
      <c r="DE32" s="28">
        <f>(기관!DE32+외인!DE32)/DD32</f>
        <v>2.744790439392423E-3</v>
      </c>
      <c r="DF32" s="28">
        <f>외인!DF32</f>
        <v>65367.07</v>
      </c>
      <c r="DG32" s="28">
        <f>(기관!DG32+외인!DG32)/DF32</f>
        <v>4.5839594768436152E-3</v>
      </c>
      <c r="DH32" s="28">
        <f>외인!DH32</f>
        <v>29163.43</v>
      </c>
      <c r="DI32" s="28">
        <f>(기관!DI32+외인!DI32)/DH32</f>
        <v>1.0530311420844528E-3</v>
      </c>
      <c r="DJ32" s="28">
        <f>외인!DJ32</f>
        <v>616710.03</v>
      </c>
      <c r="DK32" s="28">
        <f>(기관!DK32+외인!DK32)/DJ32</f>
        <v>4.3666713187719679E-3</v>
      </c>
      <c r="DL32" s="28">
        <f>외인!DL32</f>
        <v>105727.56</v>
      </c>
      <c r="DM32" s="28">
        <f>(기관!DM32+외인!DM32)/DL32</f>
        <v>-6.6066974400998185E-3</v>
      </c>
      <c r="DN32" s="28">
        <f>외인!DN32</f>
        <v>2060094.55</v>
      </c>
      <c r="DO32" s="28">
        <f>(기관!DO32+외인!DO32)/DN32</f>
        <v>-1.3219441796979657E-3</v>
      </c>
      <c r="DP32" s="28">
        <f>외인!DP32</f>
        <v>84527.22</v>
      </c>
      <c r="DQ32" s="28">
        <f>(기관!DQ32+외인!DQ32)/DP32</f>
        <v>5.2997129208792156E-3</v>
      </c>
      <c r="DR32" s="28">
        <f>외인!DR32</f>
        <v>43346.98</v>
      </c>
      <c r="DS32" s="28">
        <f>(기관!DS32+외인!DS32)/DR32</f>
        <v>1.7694427616410644E-3</v>
      </c>
      <c r="DT32" s="28">
        <f>외인!DT32</f>
        <v>146688.35</v>
      </c>
      <c r="DU32" s="28">
        <f>(기관!DU32+외인!DU32)/DT32</f>
        <v>-4.2252844210191191E-4</v>
      </c>
      <c r="DV32" s="28">
        <f>외인!DV32</f>
        <v>36177.29</v>
      </c>
      <c r="DW32" s="28">
        <f>(기관!DW32+외인!DW32)/DV32</f>
        <v>1.5603711610239462E-3</v>
      </c>
      <c r="DX32" s="28">
        <f>외인!DX32</f>
        <v>101035.2</v>
      </c>
      <c r="DY32" s="28">
        <f>(기관!DY32+외인!DY32)/DX32</f>
        <v>1.7266259679794764E-3</v>
      </c>
      <c r="DZ32" s="28">
        <f>외인!DZ32</f>
        <v>10667.66</v>
      </c>
      <c r="EA32" s="28">
        <f>(기관!EA32+외인!EA32)/DZ32</f>
        <v>1.7014040567472153E-3</v>
      </c>
      <c r="EB32" s="28">
        <f>외인!EB32</f>
        <v>14775.04</v>
      </c>
      <c r="EC32" s="28">
        <f>(기관!EC32+외인!EC32)/EB32</f>
        <v>-9.949211643420254E-4</v>
      </c>
      <c r="ED32" s="28">
        <f>외인!ED32</f>
        <v>11479.09</v>
      </c>
      <c r="EE32" s="28">
        <f>(기관!EE32+외인!EE32)/ED32</f>
        <v>5.1058054253429498E-3</v>
      </c>
      <c r="EF32" s="28">
        <f>외인!EF32</f>
        <v>274387.64</v>
      </c>
      <c r="EG32" s="28">
        <f>(기관!EG32+외인!EG32)/EF32</f>
        <v>1.8578825197811386E-3</v>
      </c>
      <c r="EH32" s="28">
        <f>외인!EH32</f>
        <v>207978.21</v>
      </c>
      <c r="EI32" s="28">
        <f>(기관!EI32+외인!EI32)/EH32</f>
        <v>1.4842420270854337E-3</v>
      </c>
      <c r="EJ32" s="28">
        <f>외인!EJ32</f>
        <v>103519.43</v>
      </c>
      <c r="EK32" s="28">
        <f>(기관!EK32+외인!EK32)/EJ32</f>
        <v>1.8767491281588395E-3</v>
      </c>
      <c r="EL32" s="28">
        <f>외인!EL32</f>
        <v>40547.67</v>
      </c>
      <c r="EM32" s="28">
        <f>(기관!EM32+외인!EM32)/EL32</f>
        <v>6.8018704897223443E-4</v>
      </c>
      <c r="EN32" s="28">
        <f>외인!EN32</f>
        <v>43346.98</v>
      </c>
      <c r="EO32" s="28">
        <f>(기관!EO32+외인!EO32)/EN32</f>
        <v>1.7694427616410644E-3</v>
      </c>
      <c r="EP32" s="28">
        <f>외인!EP32</f>
        <v>151504.71</v>
      </c>
      <c r="EQ32" s="28">
        <f>(기관!EQ32+외인!EQ32)/EP32</f>
        <v>1.1530334601478726E-3</v>
      </c>
      <c r="ER32" s="28">
        <f>외인!ER32</f>
        <v>12928.09</v>
      </c>
      <c r="ES32" s="28">
        <f>(기관!ES32+외인!ES32)/ER32</f>
        <v>-4.1197114190882032E-3</v>
      </c>
      <c r="ET32" s="28">
        <f>외인!ET32</f>
        <v>122882.59</v>
      </c>
      <c r="EU32" s="28">
        <f>(기관!EU32+외인!EU32)/ET32</f>
        <v>2.4193012207831882E-3</v>
      </c>
      <c r="EV32" s="28">
        <f>외인!EV32</f>
        <v>51824.12</v>
      </c>
      <c r="EW32" s="28">
        <f>(기관!EW32+외인!EW32)/EV32</f>
        <v>-2.4544555701090536E-3</v>
      </c>
      <c r="EX32" s="28">
        <f>외인!EX32</f>
        <v>57609.87</v>
      </c>
      <c r="EY32" s="28">
        <f>(기관!EY32+외인!EY32)/EX32</f>
        <v>-3.7759154811493239E-3</v>
      </c>
    </row>
    <row r="33" spans="1:155">
      <c r="A33" s="27">
        <f>외인!A33</f>
        <v>46079</v>
      </c>
      <c r="B33" s="28">
        <f>외인!B33</f>
        <v>5039326.72</v>
      </c>
      <c r="C33" s="28">
        <f>(기관!C33+외인!C33)/B33</f>
        <v>2.2103944869841669E-4</v>
      </c>
      <c r="D33" s="28">
        <f>외인!D33</f>
        <v>652454.43000000005</v>
      </c>
      <c r="E33" s="28">
        <f>(기관!E33+외인!E33)/D33</f>
        <v>5.7153416829432766E-5</v>
      </c>
      <c r="F33" s="28">
        <f>외인!F33</f>
        <v>2195379.17</v>
      </c>
      <c r="G33" s="28">
        <f>(기관!G33+외인!G33)/F33</f>
        <v>-1.9882487998644899E-3</v>
      </c>
      <c r="H33" s="28">
        <f>외인!H33</f>
        <v>319337.96999999997</v>
      </c>
      <c r="I33" s="28">
        <f>(기관!I33+외인!I33)/H33</f>
        <v>3.7211046340652823E-3</v>
      </c>
      <c r="J33" s="28">
        <f>외인!J33</f>
        <v>41504.33</v>
      </c>
      <c r="K33" s="28">
        <f>(기관!K33+외인!K33)/J33</f>
        <v>1.1403629452637828E-3</v>
      </c>
      <c r="L33" s="28">
        <f>외인!L33</f>
        <v>296250.98</v>
      </c>
      <c r="M33" s="28">
        <f>(기관!M33+외인!M33)/L33</f>
        <v>3.8944006193667277E-3</v>
      </c>
      <c r="N33" s="28">
        <f>외인!N33</f>
        <v>291513.28000000003</v>
      </c>
      <c r="O33" s="28">
        <f>(기관!O33+외인!O33)/N33</f>
        <v>2.6845775259363826E-3</v>
      </c>
      <c r="P33" s="28">
        <f>외인!P33</f>
        <v>221566.31</v>
      </c>
      <c r="Q33" s="28">
        <f>(기관!Q33+외인!Q33)/P33</f>
        <v>1.6784591484147566E-3</v>
      </c>
      <c r="R33" s="28">
        <f>외인!R33</f>
        <v>151707.15</v>
      </c>
      <c r="S33" s="28">
        <f>(기관!S33+외인!S33)/R33</f>
        <v>3.1152124339558157E-3</v>
      </c>
      <c r="T33" s="28">
        <f>외인!T33</f>
        <v>9246.76</v>
      </c>
      <c r="U33" s="28">
        <f>(기관!U33+외인!U33)/T33</f>
        <v>1.8557851615052191E-3</v>
      </c>
      <c r="V33" s="28">
        <f>외인!V33</f>
        <v>107313.08</v>
      </c>
      <c r="W33" s="28">
        <f>(기관!W33+외인!W33)/V33</f>
        <v>1.4268530919064107E-3</v>
      </c>
      <c r="X33" s="28">
        <f>외인!X33</f>
        <v>2176340.25</v>
      </c>
      <c r="Y33" s="28">
        <f>(기관!Y33+외인!Y33)/X33</f>
        <v>-1.6417331802782216E-3</v>
      </c>
      <c r="Z33" s="28">
        <f>외인!Z33</f>
        <v>52627.4</v>
      </c>
      <c r="AA33" s="28">
        <f>(기관!AA33+외인!AA33)/Z33</f>
        <v>-3.0417615158643599E-3</v>
      </c>
      <c r="AB33" s="28">
        <f>외인!AB33</f>
        <v>222226.7</v>
      </c>
      <c r="AC33" s="28">
        <f>(기관!AC33+외인!AC33)/AB33</f>
        <v>-2.5194992320904736E-4</v>
      </c>
      <c r="AD33" s="28">
        <f>외인!AD33</f>
        <v>25045.4</v>
      </c>
      <c r="AE33" s="28">
        <f>(기관!AE33+외인!AE33)/AD33</f>
        <v>6.3456762519265011E-3</v>
      </c>
      <c r="AF33" s="28">
        <f>외인!AF33</f>
        <v>25767.42</v>
      </c>
      <c r="AG33" s="28">
        <f>(기관!AG33+외인!AG33)/AF33</f>
        <v>-3.3802375247502474E-4</v>
      </c>
      <c r="AH33" s="28">
        <f>외인!AH33</f>
        <v>213151.39</v>
      </c>
      <c r="AI33" s="28">
        <f>(기관!AI33+외인!AI33)/AH33</f>
        <v>2.5475320616018498E-3</v>
      </c>
      <c r="AJ33" s="28">
        <f>외인!AJ33</f>
        <v>129694.88</v>
      </c>
      <c r="AK33" s="28">
        <f>(기관!AK33+외인!AK33)/AJ33</f>
        <v>5.5006026452239292E-4</v>
      </c>
      <c r="AL33" s="28">
        <f>외인!AL33</f>
        <v>104603.46</v>
      </c>
      <c r="AM33" s="28">
        <f>(기관!AM33+외인!AM33)/AL33</f>
        <v>3.8574249838389661E-4</v>
      </c>
      <c r="AN33" s="28">
        <f>외인!AN33</f>
        <v>207868.9</v>
      </c>
      <c r="AO33" s="28">
        <f>(기관!AO33+외인!AO33)/AN33</f>
        <v>3.5656127491895135E-3</v>
      </c>
      <c r="AP33" s="28">
        <f>외인!AP33</f>
        <v>127903.69</v>
      </c>
      <c r="AQ33" s="28">
        <f>(기관!AQ33+외인!AQ33)/AP33</f>
        <v>2.9401028226785325E-3</v>
      </c>
      <c r="AR33" s="28">
        <f>외인!AR33</f>
        <v>27180.33</v>
      </c>
      <c r="AS33" s="28">
        <f>(기관!AS33+외인!AS33)/AR33</f>
        <v>4.2387270500394945E-3</v>
      </c>
      <c r="AT33" s="28">
        <f>외인!AT33</f>
        <v>92218.33</v>
      </c>
      <c r="AU33" s="28">
        <f>(기관!AU33+외인!AU33)/AT33</f>
        <v>3.268113833768189E-3</v>
      </c>
      <c r="AV33" s="28">
        <f>외인!AV33</f>
        <v>51933.59</v>
      </c>
      <c r="AW33" s="28">
        <f>(기관!AW33+외인!AW33)/AV33</f>
        <v>9.1828814453227673E-4</v>
      </c>
      <c r="AX33" s="28">
        <f>외인!AX33</f>
        <v>57681.599999999999</v>
      </c>
      <c r="AY33" s="28">
        <f>(기관!AY33+외인!AY33)/AX33</f>
        <v>1.5337646667221436E-3</v>
      </c>
      <c r="AZ33" s="28">
        <f>외인!AZ33</f>
        <v>2327350.34</v>
      </c>
      <c r="BA33" s="28">
        <f>(기관!BA33+외인!BA33)/AZ33</f>
        <v>-1.0384770863504807E-3</v>
      </c>
      <c r="BB33" s="28">
        <f>외인!BB33</f>
        <v>107875.27</v>
      </c>
      <c r="BC33" s="28">
        <f>(기관!BC33+외인!BC33)/BB33</f>
        <v>-3.7293070042837438E-3</v>
      </c>
      <c r="BD33" s="28">
        <f>외인!BD33</f>
        <v>50880.13</v>
      </c>
      <c r="BE33" s="28">
        <f>(기관!BE33+외인!BE33)/BD33</f>
        <v>4.6422837363033464E-4</v>
      </c>
      <c r="BF33" s="28">
        <f>외인!BF33</f>
        <v>0</v>
      </c>
      <c r="BG33" s="28" t="e">
        <f>(기관!BG33+외인!BG33)/BF33</f>
        <v>#DIV/0!</v>
      </c>
      <c r="BH33" s="28">
        <f>외인!BH33</f>
        <v>96723.5</v>
      </c>
      <c r="BI33" s="28">
        <f>(기관!BI33+외인!BI33)/BH33</f>
        <v>2.5671114051910863E-4</v>
      </c>
      <c r="BJ33" s="28">
        <f>외인!BJ33</f>
        <v>132867.31</v>
      </c>
      <c r="BK33" s="28">
        <f>(기관!BK33+외인!BK33)/BJ33</f>
        <v>3.9038947954918336E-3</v>
      </c>
      <c r="BL33" s="28">
        <f>외인!BL33</f>
        <v>59049.74</v>
      </c>
      <c r="BM33" s="28">
        <f>(기관!BM33+외인!BM33)/BL33</f>
        <v>2.9029763721228922E-3</v>
      </c>
      <c r="BN33" s="28">
        <f>외인!BN33</f>
        <v>50000.83</v>
      </c>
      <c r="BO33" s="28">
        <f>(기관!BO33+외인!BO33)/BN33</f>
        <v>7.7458714185344509E-4</v>
      </c>
      <c r="BP33" s="28">
        <f>외인!BP33</f>
        <v>69442.720000000001</v>
      </c>
      <c r="BQ33" s="28">
        <f>(기관!BQ33+외인!BQ33)/BP33</f>
        <v>1.1491485356564376E-3</v>
      </c>
      <c r="BR33" s="28">
        <f>외인!BR33</f>
        <v>270996.15000000002</v>
      </c>
      <c r="BS33" s="28">
        <f>(기관!BS33+외인!BS33)/BR33</f>
        <v>4.3184008333697725E-3</v>
      </c>
      <c r="BT33" s="28">
        <f>외인!BT33</f>
        <v>2216001.33</v>
      </c>
      <c r="BU33" s="28">
        <f>(기관!BU33+외인!BU33)/BT33</f>
        <v>-1.6132616671308585E-3</v>
      </c>
      <c r="BV33" s="28">
        <f>외인!BV33</f>
        <v>390871.55</v>
      </c>
      <c r="BW33" s="28">
        <f>(기관!BW33+외인!BW33)/BV33</f>
        <v>1.4318514611769521E-3</v>
      </c>
      <c r="BX33" s="28">
        <f>외인!BX33</f>
        <v>87305.9</v>
      </c>
      <c r="BY33" s="28">
        <f>(기관!BY33+외인!BY33)/BX33</f>
        <v>2.9583338583073996E-3</v>
      </c>
      <c r="BZ33" s="28">
        <f>외인!BZ33</f>
        <v>312472.36</v>
      </c>
      <c r="CA33" s="28">
        <f>(기관!CA33+외인!CA33)/BZ33</f>
        <v>2.5011172188157699E-3</v>
      </c>
      <c r="CB33" s="28">
        <f>외인!CB33</f>
        <v>14479.34</v>
      </c>
      <c r="CC33" s="28">
        <f>(기관!CC33+외인!CC33)/CB33</f>
        <v>7.389839592136083E-5</v>
      </c>
      <c r="CD33" s="28">
        <f>외인!CD33</f>
        <v>37494.11</v>
      </c>
      <c r="CE33" s="28">
        <f>(기관!CE33+외인!CE33)/CD33</f>
        <v>-2.2267497481604447E-3</v>
      </c>
      <c r="CF33" s="28">
        <f>외인!CF33</f>
        <v>25579.79</v>
      </c>
      <c r="CG33" s="28">
        <f>(기관!CG33+외인!CG33)/CF33</f>
        <v>1.3448116657720807E-4</v>
      </c>
      <c r="CH33" s="28">
        <f>외인!CH33</f>
        <v>72400.41</v>
      </c>
      <c r="CI33" s="28">
        <f>(기관!CI33+외인!CI33)/CH33</f>
        <v>-9.2264670876863905E-5</v>
      </c>
      <c r="CJ33" s="28">
        <f>외인!CJ33</f>
        <v>422110.19</v>
      </c>
      <c r="CK33" s="28">
        <f>(기관!CK33+외인!CK33)/CJ33</f>
        <v>8.7074420070266489E-4</v>
      </c>
      <c r="CL33" s="28">
        <f>외인!CL33</f>
        <v>248299.06</v>
      </c>
      <c r="CM33" s="28">
        <f>(기관!CM33+외인!CM33)/CL33</f>
        <v>-1.9758431626764919E-4</v>
      </c>
      <c r="CN33" s="28">
        <f>외인!CN33</f>
        <v>136049.24</v>
      </c>
      <c r="CO33" s="28">
        <f>(기관!CO33+외인!CO33)/CN33</f>
        <v>-3.8724949878441075E-3</v>
      </c>
      <c r="CP33" s="28">
        <f>외인!CP33</f>
        <v>108596.53</v>
      </c>
      <c r="CQ33" s="28">
        <f>(기관!CQ33+외인!CQ33)/CP33</f>
        <v>-3.7060116009231601E-3</v>
      </c>
      <c r="CR33" s="28">
        <f>외인!CR33</f>
        <v>186925.07</v>
      </c>
      <c r="CS33" s="28">
        <f>(기관!CS33+외인!CS33)/CR33</f>
        <v>2.4657473713932537E-3</v>
      </c>
      <c r="CT33" s="28">
        <f>외인!CT33</f>
        <v>112896.37</v>
      </c>
      <c r="CU33" s="28">
        <f>(기관!CU33+외인!CU33)/CT33</f>
        <v>1.3844554966647733E-3</v>
      </c>
      <c r="CV33" s="28">
        <f>외인!CV33</f>
        <v>2216001.33</v>
      </c>
      <c r="CW33" s="28">
        <f>(기관!CW33+외인!CW33)/CV33</f>
        <v>-1.6132616671308585E-3</v>
      </c>
      <c r="CX33" s="28">
        <f>외인!CX33</f>
        <v>218697.92</v>
      </c>
      <c r="CY33" s="28">
        <f>(기관!CY33+외인!CY33)/CX33</f>
        <v>3.7389015862610855E-3</v>
      </c>
      <c r="CZ33" s="28">
        <f>외인!CZ33</f>
        <v>20232.86</v>
      </c>
      <c r="DA33" s="28">
        <f>(기관!DA33+외인!DA33)/CZ33</f>
        <v>6.3302963594864979E-3</v>
      </c>
      <c r="DB33" s="28">
        <f>외인!DB33</f>
        <v>50880.13</v>
      </c>
      <c r="DC33" s="28">
        <f>(기관!DC33+외인!DC33)/DB33</f>
        <v>4.6422837363033464E-4</v>
      </c>
      <c r="DD33" s="28">
        <f>외인!DD33</f>
        <v>9246.76</v>
      </c>
      <c r="DE33" s="28">
        <f>(기관!DE33+외인!DE33)/DD33</f>
        <v>1.8557851615052191E-3</v>
      </c>
      <c r="DF33" s="28">
        <f>외인!DF33</f>
        <v>64560.69</v>
      </c>
      <c r="DG33" s="28">
        <f>(기관!DG33+외인!DG33)/DF33</f>
        <v>3.1093224065604007E-3</v>
      </c>
      <c r="DH33" s="28">
        <f>외인!DH33</f>
        <v>28778.9</v>
      </c>
      <c r="DI33" s="28">
        <f>(기관!DI33+외인!DI33)/DH33</f>
        <v>-2.547352400543454E-3</v>
      </c>
      <c r="DJ33" s="28">
        <f>외인!DJ33</f>
        <v>622571.51</v>
      </c>
      <c r="DK33" s="28">
        <f>(기관!DK33+외인!DK33)/DJ33</f>
        <v>3.4820096409487163E-3</v>
      </c>
      <c r="DL33" s="28">
        <f>외인!DL33</f>
        <v>106523.85</v>
      </c>
      <c r="DM33" s="28">
        <f>(기관!DM33+외인!DM33)/DL33</f>
        <v>-5.1271147259510427E-3</v>
      </c>
      <c r="DN33" s="28">
        <f>외인!DN33</f>
        <v>2216001.33</v>
      </c>
      <c r="DO33" s="28">
        <f>(기관!DO33+외인!DO33)/DN33</f>
        <v>-1.6132616671308585E-3</v>
      </c>
      <c r="DP33" s="28">
        <f>외인!DP33</f>
        <v>85594.09</v>
      </c>
      <c r="DQ33" s="28">
        <f>(기관!DQ33+외인!DQ33)/DP33</f>
        <v>1.7627385255220309E-3</v>
      </c>
      <c r="DR33" s="28">
        <f>외인!DR33</f>
        <v>43565.06</v>
      </c>
      <c r="DS33" s="28">
        <f>(기관!DS33+외인!DS33)/DR33</f>
        <v>1.2241461391307618E-3</v>
      </c>
      <c r="DT33" s="28">
        <f>외인!DT33</f>
        <v>151707.15</v>
      </c>
      <c r="DU33" s="28">
        <f>(기관!DU33+외인!DU33)/DT33</f>
        <v>3.1152124339558157E-3</v>
      </c>
      <c r="DV33" s="28">
        <f>외인!DV33</f>
        <v>35051.83</v>
      </c>
      <c r="DW33" s="28">
        <f>(기관!DW33+외인!DW33)/DV33</f>
        <v>-3.4149429573291891E-4</v>
      </c>
      <c r="DX33" s="28">
        <f>외인!DX33</f>
        <v>107313.08</v>
      </c>
      <c r="DY33" s="28">
        <f>(기관!DY33+외인!DY33)/DX33</f>
        <v>1.4268530919064107E-3</v>
      </c>
      <c r="DZ33" s="28">
        <f>외인!DZ33</f>
        <v>10614.05</v>
      </c>
      <c r="EA33" s="28">
        <f>(기관!EA33+외인!EA33)/DZ33</f>
        <v>-3.1279294896858416E-4</v>
      </c>
      <c r="EB33" s="28">
        <f>외인!EB33</f>
        <v>14576.91</v>
      </c>
      <c r="EC33" s="28">
        <f>(기관!EC33+외인!EC33)/EB33</f>
        <v>-4.3315078435690419E-3</v>
      </c>
      <c r="ED33" s="28">
        <f>외인!ED33</f>
        <v>11494.16</v>
      </c>
      <c r="EE33" s="28">
        <f>(기관!EE33+외인!EE33)/ED33</f>
        <v>2.396869366704483E-3</v>
      </c>
      <c r="EF33" s="28">
        <f>외인!EF33</f>
        <v>279557.68</v>
      </c>
      <c r="EG33" s="28">
        <f>(기관!EG33+외인!EG33)/EF33</f>
        <v>1.2323038308230344E-3</v>
      </c>
      <c r="EH33" s="28">
        <f>외인!EH33</f>
        <v>215383.06</v>
      </c>
      <c r="EI33" s="28">
        <f>(기관!EI33+외인!EI33)/EH33</f>
        <v>1.3853457184608668E-3</v>
      </c>
      <c r="EJ33" s="28">
        <f>외인!EJ33</f>
        <v>101434.14</v>
      </c>
      <c r="EK33" s="28">
        <f>(기관!EK33+외인!EK33)/EJ33</f>
        <v>6.6151297778045941E-4</v>
      </c>
      <c r="EL33" s="28">
        <f>외인!EL33</f>
        <v>40051.1</v>
      </c>
      <c r="EM33" s="28">
        <f>(기관!EM33+외인!EM33)/EL33</f>
        <v>-2.0885818367036113E-3</v>
      </c>
      <c r="EN33" s="28">
        <f>외인!EN33</f>
        <v>43565.06</v>
      </c>
      <c r="EO33" s="28">
        <f>(기관!EO33+외인!EO33)/EN33</f>
        <v>1.2241461391307618E-3</v>
      </c>
      <c r="EP33" s="28">
        <f>외인!EP33</f>
        <v>149902.19</v>
      </c>
      <c r="EQ33" s="28">
        <f>(기관!EQ33+외인!EQ33)/EP33</f>
        <v>1.4614863198462945E-3</v>
      </c>
      <c r="ER33" s="28">
        <f>외인!ER33</f>
        <v>12762.26</v>
      </c>
      <c r="ES33" s="28">
        <f>(기관!ES33+외인!ES33)/ER33</f>
        <v>-1.3163812678945575E-4</v>
      </c>
      <c r="ET33" s="28">
        <f>외인!ET33</f>
        <v>127903.69</v>
      </c>
      <c r="EU33" s="28">
        <f>(기관!EU33+외인!EU33)/ET33</f>
        <v>2.9401028226785325E-3</v>
      </c>
      <c r="EV33" s="28">
        <f>외인!EV33</f>
        <v>52627.4</v>
      </c>
      <c r="EW33" s="28">
        <f>(기관!EW33+외인!EW33)/EV33</f>
        <v>-3.0417615158643599E-3</v>
      </c>
      <c r="EX33" s="28">
        <f>외인!EX33</f>
        <v>55969.13</v>
      </c>
      <c r="EY33" s="28">
        <f>(기관!EY33+외인!EY33)/EX33</f>
        <v>-4.3306015298075927E-3</v>
      </c>
    </row>
    <row r="34" spans="1:155">
      <c r="A34" s="27">
        <f>외인!A34</f>
        <v>46080</v>
      </c>
      <c r="B34" s="28">
        <f>외인!B34</f>
        <v>4988756.01</v>
      </c>
      <c r="C34" s="28">
        <f>(기관!C34+외인!C34)/B34</f>
        <v>-1.2518491558780401E-3</v>
      </c>
      <c r="D34" s="28">
        <f>외인!D34</f>
        <v>655282.44999999995</v>
      </c>
      <c r="E34" s="28">
        <f>(기관!E34+외인!E34)/D34</f>
        <v>1.1136419112094335E-3</v>
      </c>
      <c r="F34" s="28">
        <f>외인!F34</f>
        <v>2188404.56</v>
      </c>
      <c r="G34" s="28">
        <f>(기관!G34+외인!G34)/F34</f>
        <v>-3.2979048444315064E-3</v>
      </c>
      <c r="H34" s="28">
        <f>외인!H34</f>
        <v>323180.43</v>
      </c>
      <c r="I34" s="28">
        <f>(기관!I34+외인!I34)/H34</f>
        <v>4.8717058764975348E-3</v>
      </c>
      <c r="J34" s="28">
        <f>외인!J34</f>
        <v>41042.36</v>
      </c>
      <c r="K34" s="28">
        <f>(기관!K34+외인!K34)/J34</f>
        <v>1.165868629386809E-3</v>
      </c>
      <c r="L34" s="28">
        <f>외인!L34</f>
        <v>300073.05</v>
      </c>
      <c r="M34" s="28">
        <f>(기관!M34+외인!M34)/L34</f>
        <v>4.9189355725214245E-3</v>
      </c>
      <c r="N34" s="28">
        <f>외인!N34</f>
        <v>303074.13</v>
      </c>
      <c r="O34" s="28">
        <f>(기관!O34+외인!O34)/N34</f>
        <v>2.2173783027934451E-3</v>
      </c>
      <c r="P34" s="28">
        <f>외인!P34</f>
        <v>221681.48</v>
      </c>
      <c r="Q34" s="28">
        <f>(기관!Q34+외인!Q34)/P34</f>
        <v>2.4523022852427725E-3</v>
      </c>
      <c r="R34" s="28">
        <f>외인!R34</f>
        <v>150869.76000000001</v>
      </c>
      <c r="S34" s="28">
        <f>(기관!S34+외인!S34)/R34</f>
        <v>3.796652158789143E-3</v>
      </c>
      <c r="T34" s="28">
        <f>외인!T34</f>
        <v>8908.82</v>
      </c>
      <c r="U34" s="28">
        <f>(기관!U34+외인!U34)/T34</f>
        <v>-3.9500180719781071E-3</v>
      </c>
      <c r="V34" s="28">
        <f>외인!V34</f>
        <v>106062.07</v>
      </c>
      <c r="W34" s="28">
        <f>(기관!W34+외인!W34)/V34</f>
        <v>2.2903569579586745E-3</v>
      </c>
      <c r="X34" s="28">
        <f>외인!X34</f>
        <v>2144942.39</v>
      </c>
      <c r="Y34" s="28">
        <f>(기관!Y34+외인!Y34)/X34</f>
        <v>-4.0966368332158321E-3</v>
      </c>
      <c r="Z34" s="28">
        <f>외인!Z34</f>
        <v>49909.02</v>
      </c>
      <c r="AA34" s="28">
        <f>(기관!AA34+외인!AA34)/Z34</f>
        <v>-3.2759609385237384E-3</v>
      </c>
      <c r="AB34" s="28">
        <f>외인!AB34</f>
        <v>214807.34</v>
      </c>
      <c r="AC34" s="28">
        <f>(기관!AC34+외인!AC34)/AB34</f>
        <v>-9.9661398907504748E-4</v>
      </c>
      <c r="AD34" s="28">
        <f>외인!AD34</f>
        <v>23906.98</v>
      </c>
      <c r="AE34" s="28">
        <f>(기관!AE34+외인!AE34)/AD34</f>
        <v>5.6008747236162828E-3</v>
      </c>
      <c r="AF34" s="28">
        <f>외인!AF34</f>
        <v>24827.11</v>
      </c>
      <c r="AG34" s="28">
        <f>(기관!AG34+외인!AG34)/AF34</f>
        <v>-7.262222626797884E-4</v>
      </c>
      <c r="AH34" s="28">
        <f>외인!AH34</f>
        <v>214766.43</v>
      </c>
      <c r="AI34" s="28">
        <f>(기관!AI34+외인!AI34)/AH34</f>
        <v>7.3386702009247914E-4</v>
      </c>
      <c r="AJ34" s="28">
        <f>외인!AJ34</f>
        <v>128713.01</v>
      </c>
      <c r="AK34" s="28">
        <f>(기관!AK34+외인!AK34)/AJ34</f>
        <v>1.6341005466347185E-3</v>
      </c>
      <c r="AL34" s="28">
        <f>외인!AL34</f>
        <v>103031.52</v>
      </c>
      <c r="AM34" s="28">
        <f>(기관!AM34+외인!AM34)/AL34</f>
        <v>2.0420935263305823E-4</v>
      </c>
      <c r="AN34" s="28">
        <f>외인!AN34</f>
        <v>220929.13</v>
      </c>
      <c r="AO34" s="28">
        <f>(기관!AO34+외인!AO34)/AN34</f>
        <v>3.0147224134725917E-3</v>
      </c>
      <c r="AP34" s="28">
        <f>외인!AP34</f>
        <v>124958.96</v>
      </c>
      <c r="AQ34" s="28">
        <f>(기관!AQ34+외인!AQ34)/AP34</f>
        <v>7.6217023573179525E-4</v>
      </c>
      <c r="AR34" s="28">
        <f>외인!AR34</f>
        <v>27027.07</v>
      </c>
      <c r="AS34" s="28">
        <f>(기관!AS34+외인!AS34)/AR34</f>
        <v>3.329624705896718E-3</v>
      </c>
      <c r="AT34" s="28">
        <f>외인!AT34</f>
        <v>90932.32</v>
      </c>
      <c r="AU34" s="28">
        <f>(기관!AU34+외인!AU34)/AT34</f>
        <v>2.3790221122698724E-3</v>
      </c>
      <c r="AV34" s="28">
        <f>외인!AV34</f>
        <v>51828.89</v>
      </c>
      <c r="AW34" s="28">
        <f>(기관!AW34+외인!AW34)/AV34</f>
        <v>5.0570251456282401E-4</v>
      </c>
      <c r="AX34" s="28">
        <f>외인!AX34</f>
        <v>57636.66</v>
      </c>
      <c r="AY34" s="28">
        <f>(기관!AY34+외인!AY34)/AX34</f>
        <v>2.9668617161369173E-4</v>
      </c>
      <c r="AZ34" s="28">
        <f>외인!AZ34</f>
        <v>2295627.2599999998</v>
      </c>
      <c r="BA34" s="28">
        <f>(기관!BA34+외인!BA34)/AZ34</f>
        <v>-3.3190536341688162E-3</v>
      </c>
      <c r="BB34" s="28">
        <f>외인!BB34</f>
        <v>103122.35</v>
      </c>
      <c r="BC34" s="28">
        <f>(기관!BC34+외인!BC34)/BB34</f>
        <v>-4.0627468245244608E-3</v>
      </c>
      <c r="BD34" s="28">
        <f>외인!BD34</f>
        <v>47982.09</v>
      </c>
      <c r="BE34" s="28">
        <f>(기관!BE34+외인!BE34)/BD34</f>
        <v>-9.2651237159531823E-3</v>
      </c>
      <c r="BF34" s="28">
        <f>외인!BF34</f>
        <v>0</v>
      </c>
      <c r="BG34" s="28" t="e">
        <f>(기관!BG34+외인!BG34)/BF34</f>
        <v>#DIV/0!</v>
      </c>
      <c r="BH34" s="28">
        <f>외인!BH34</f>
        <v>95021.25</v>
      </c>
      <c r="BI34" s="28">
        <f>(기관!BI34+외인!BI34)/BH34</f>
        <v>7.1331412710314804E-4</v>
      </c>
      <c r="BJ34" s="28">
        <f>외인!BJ34</f>
        <v>135370.53</v>
      </c>
      <c r="BK34" s="28">
        <f>(기관!BK34+외인!BK34)/BJ34</f>
        <v>5.6493093437692829E-3</v>
      </c>
      <c r="BL34" s="28">
        <f>외인!BL34</f>
        <v>58444.31</v>
      </c>
      <c r="BM34" s="28">
        <f>(기관!BM34+외인!BM34)/BL34</f>
        <v>2.4849296706557066E-3</v>
      </c>
      <c r="BN34" s="28">
        <f>외인!BN34</f>
        <v>51584.28</v>
      </c>
      <c r="BO34" s="28">
        <f>(기관!BO34+외인!BO34)/BN34</f>
        <v>4.7495089589308994E-4</v>
      </c>
      <c r="BP34" s="28">
        <f>외인!BP34</f>
        <v>68800.02</v>
      </c>
      <c r="BQ34" s="28">
        <f>(기관!BQ34+외인!BQ34)/BP34</f>
        <v>7.0305212120577872E-4</v>
      </c>
      <c r="BR34" s="28">
        <f>외인!BR34</f>
        <v>268576.46000000002</v>
      </c>
      <c r="BS34" s="28">
        <f>(기관!BS34+외인!BS34)/BR34</f>
        <v>2.4827566794200801E-3</v>
      </c>
      <c r="BT34" s="28">
        <f>외인!BT34</f>
        <v>2183453.88</v>
      </c>
      <c r="BU34" s="28">
        <f>(기관!BU34+외인!BU34)/BT34</f>
        <v>-4.0501336350644603E-3</v>
      </c>
      <c r="BV34" s="28">
        <f>외인!BV34</f>
        <v>387867.33</v>
      </c>
      <c r="BW34" s="28">
        <f>(기관!BW34+외인!BW34)/BV34</f>
        <v>8.1244274943187401E-4</v>
      </c>
      <c r="BX34" s="28">
        <f>외인!BX34</f>
        <v>85033.13</v>
      </c>
      <c r="BY34" s="28">
        <f>(기관!BY34+외인!BY34)/BX34</f>
        <v>1.4360285220595781E-3</v>
      </c>
      <c r="BZ34" s="28">
        <f>외인!BZ34</f>
        <v>323960.65999999997</v>
      </c>
      <c r="CA34" s="28">
        <f>(기관!CA34+외인!CA34)/BZ34</f>
        <v>2.1208748000451664E-3</v>
      </c>
      <c r="CB34" s="28">
        <f>외인!CB34</f>
        <v>14338.55</v>
      </c>
      <c r="CC34" s="28">
        <f>(기관!CC34+외인!CC34)/CB34</f>
        <v>-4.3658528930749611E-4</v>
      </c>
      <c r="CD34" s="28">
        <f>외인!CD34</f>
        <v>37310.639999999999</v>
      </c>
      <c r="CE34" s="28">
        <f>(기관!CE34+외인!CE34)/CD34</f>
        <v>-5.0173355375303125E-4</v>
      </c>
      <c r="CF34" s="28">
        <f>외인!CF34</f>
        <v>25583.69</v>
      </c>
      <c r="CG34" s="28">
        <f>(기관!CG34+외인!CG34)/CF34</f>
        <v>4.0846336083653293E-4</v>
      </c>
      <c r="CH34" s="28">
        <f>외인!CH34</f>
        <v>71513.740000000005</v>
      </c>
      <c r="CI34" s="28">
        <f>(기관!CI34+외인!CI34)/CH34</f>
        <v>-6.4882636539495748E-4</v>
      </c>
      <c r="CJ34" s="28">
        <f>외인!CJ34</f>
        <v>425732.44</v>
      </c>
      <c r="CK34" s="28">
        <f>(기관!CK34+외인!CK34)/CJ34</f>
        <v>1.9912976328512813E-3</v>
      </c>
      <c r="CL34" s="28">
        <f>외인!CL34</f>
        <v>241054.23</v>
      </c>
      <c r="CM34" s="28">
        <f>(기관!CM34+외인!CM34)/CL34</f>
        <v>-6.4541493422455186E-4</v>
      </c>
      <c r="CN34" s="28">
        <f>외인!CN34</f>
        <v>132354.91</v>
      </c>
      <c r="CO34" s="28">
        <f>(기관!CO34+외인!CO34)/CN34</f>
        <v>-3.5114677649661806E-3</v>
      </c>
      <c r="CP34" s="28">
        <f>외인!CP34</f>
        <v>103832.02</v>
      </c>
      <c r="CQ34" s="28">
        <f>(기관!CQ34+외인!CQ34)/CP34</f>
        <v>-4.0020409888972602E-3</v>
      </c>
      <c r="CR34" s="28">
        <f>외인!CR34</f>
        <v>185705.86</v>
      </c>
      <c r="CS34" s="28">
        <f>(기관!CS34+외인!CS34)/CR34</f>
        <v>2.9995822425851288E-3</v>
      </c>
      <c r="CT34" s="28">
        <f>외인!CT34</f>
        <v>111028.56</v>
      </c>
      <c r="CU34" s="28">
        <f>(기관!CU34+외인!CU34)/CT34</f>
        <v>1.6566007881215429E-3</v>
      </c>
      <c r="CV34" s="28">
        <f>외인!CV34</f>
        <v>2183453.88</v>
      </c>
      <c r="CW34" s="28">
        <f>(기관!CW34+외인!CW34)/CV34</f>
        <v>-4.0501336350644603E-3</v>
      </c>
      <c r="CX34" s="28">
        <f>외인!CX34</f>
        <v>219840.48</v>
      </c>
      <c r="CY34" s="28">
        <f>(기관!CY34+외인!CY34)/CX34</f>
        <v>4.067722195657506E-3</v>
      </c>
      <c r="CZ34" s="28">
        <f>외인!CZ34</f>
        <v>19189.2</v>
      </c>
      <c r="DA34" s="28">
        <f>(기관!DA34+외인!DA34)/CZ34</f>
        <v>1.8020553227857336E-3</v>
      </c>
      <c r="DB34" s="28">
        <f>외인!DB34</f>
        <v>47982.09</v>
      </c>
      <c r="DC34" s="28">
        <f>(기관!DC34+외인!DC34)/DB34</f>
        <v>-9.2651237159531823E-3</v>
      </c>
      <c r="DD34" s="28">
        <f>외인!DD34</f>
        <v>8908.82</v>
      </c>
      <c r="DE34" s="28">
        <f>(기관!DE34+외인!DE34)/DD34</f>
        <v>-3.9500180719781071E-3</v>
      </c>
      <c r="DF34" s="28">
        <f>외인!DF34</f>
        <v>63430.95</v>
      </c>
      <c r="DG34" s="28">
        <f>(기관!DG34+외인!DG34)/DF34</f>
        <v>1.8483090667883741E-3</v>
      </c>
      <c r="DH34" s="28">
        <f>외인!DH34</f>
        <v>28695.72</v>
      </c>
      <c r="DI34" s="28">
        <f>(기관!DI34+외인!DI34)/DH34</f>
        <v>-2.049086065796575E-4</v>
      </c>
      <c r="DJ34" s="28">
        <f>외인!DJ34</f>
        <v>623378.38</v>
      </c>
      <c r="DK34" s="28">
        <f>(기관!DK34+외인!DK34)/DJ34</f>
        <v>2.4406364558231873E-3</v>
      </c>
      <c r="DL34" s="28">
        <f>외인!DL34</f>
        <v>103790.39999999999</v>
      </c>
      <c r="DM34" s="28">
        <f>(기관!DM34+외인!DM34)/DL34</f>
        <v>-4.2765034145739881E-3</v>
      </c>
      <c r="DN34" s="28">
        <f>외인!DN34</f>
        <v>2183453.88</v>
      </c>
      <c r="DO34" s="28">
        <f>(기관!DO34+외인!DO34)/DN34</f>
        <v>-4.0501336350644603E-3</v>
      </c>
      <c r="DP34" s="28">
        <f>외인!DP34</f>
        <v>87514.63</v>
      </c>
      <c r="DQ34" s="28">
        <f>(기관!DQ34+외인!DQ34)/DP34</f>
        <v>4.4571976137018467E-3</v>
      </c>
      <c r="DR34" s="28">
        <f>외인!DR34</f>
        <v>42789.31</v>
      </c>
      <c r="DS34" s="28">
        <f>(기관!DS34+외인!DS34)/DR34</f>
        <v>4.8984197221221793E-4</v>
      </c>
      <c r="DT34" s="28">
        <f>외인!DT34</f>
        <v>150869.76000000001</v>
      </c>
      <c r="DU34" s="28">
        <f>(기관!DU34+외인!DU34)/DT34</f>
        <v>3.796652158789143E-3</v>
      </c>
      <c r="DV34" s="28">
        <f>외인!DV34</f>
        <v>34667.83</v>
      </c>
      <c r="DW34" s="28">
        <f>(기관!DW34+외인!DW34)/DV34</f>
        <v>-4.6584975177275294E-4</v>
      </c>
      <c r="DX34" s="28">
        <f>외인!DX34</f>
        <v>106062.07</v>
      </c>
      <c r="DY34" s="28">
        <f>(기관!DY34+외인!DY34)/DX34</f>
        <v>2.2903569579586745E-3</v>
      </c>
      <c r="DZ34" s="28">
        <f>외인!DZ34</f>
        <v>10841.5</v>
      </c>
      <c r="EA34" s="28">
        <f>(기관!EA34+외인!EA34)/DZ34</f>
        <v>-8.1630770649817838E-4</v>
      </c>
      <c r="EB34" s="28">
        <f>외인!EB34</f>
        <v>14595.53</v>
      </c>
      <c r="EC34" s="28">
        <f>(기관!EC34+외인!EC34)/EB34</f>
        <v>-9.119230339699894E-4</v>
      </c>
      <c r="ED34" s="28">
        <f>외인!ED34</f>
        <v>11503.73</v>
      </c>
      <c r="EE34" s="28">
        <f>(기관!EE34+외인!EE34)/ED34</f>
        <v>-1.5247228507623179E-3</v>
      </c>
      <c r="EF34" s="28">
        <f>외인!EF34</f>
        <v>281369.93</v>
      </c>
      <c r="EG34" s="28">
        <f>(기관!EG34+외인!EG34)/EF34</f>
        <v>1.8405307205357729E-3</v>
      </c>
      <c r="EH34" s="28">
        <f>외인!EH34</f>
        <v>210477.76</v>
      </c>
      <c r="EI34" s="28">
        <f>(기관!EI34+외인!EI34)/EH34</f>
        <v>5.9906566850578412E-4</v>
      </c>
      <c r="EJ34" s="28">
        <f>외인!EJ34</f>
        <v>99509.64</v>
      </c>
      <c r="EK34" s="28">
        <f>(기관!EK34+외인!EK34)/EJ34</f>
        <v>3.225818121741781E-5</v>
      </c>
      <c r="EL34" s="28">
        <f>외인!EL34</f>
        <v>39845.42</v>
      </c>
      <c r="EM34" s="28">
        <f>(기관!EM34+외인!EM34)/EL34</f>
        <v>-4.7960342744536263E-4</v>
      </c>
      <c r="EN34" s="28">
        <f>외인!EN34</f>
        <v>42789.31</v>
      </c>
      <c r="EO34" s="28">
        <f>(기관!EO34+외인!EO34)/EN34</f>
        <v>4.8984197221221793E-4</v>
      </c>
      <c r="EP34" s="28">
        <f>외인!EP34</f>
        <v>152595.15</v>
      </c>
      <c r="EQ34" s="28">
        <f>(기관!EQ34+외인!EQ34)/EP34</f>
        <v>1.2440107041409901E-3</v>
      </c>
      <c r="ER34" s="28">
        <f>외인!ER34</f>
        <v>12849.93</v>
      </c>
      <c r="ES34" s="28">
        <f>(기관!ES34+외인!ES34)/ER34</f>
        <v>2.2568216324913767E-5</v>
      </c>
      <c r="ET34" s="28">
        <f>외인!ET34</f>
        <v>124958.96</v>
      </c>
      <c r="EU34" s="28">
        <f>(기관!EU34+외인!EU34)/ET34</f>
        <v>7.6217023573179525E-4</v>
      </c>
      <c r="EV34" s="28">
        <f>외인!EV34</f>
        <v>49909.02</v>
      </c>
      <c r="EW34" s="28">
        <f>(기관!EW34+외인!EW34)/EV34</f>
        <v>-3.2759609385237384E-3</v>
      </c>
      <c r="EX34" s="28">
        <f>외인!EX34</f>
        <v>53922.99</v>
      </c>
      <c r="EY34" s="28">
        <f>(기관!EY34+외인!EY34)/EX34</f>
        <v>-4.6744440543819996E-3</v>
      </c>
    </row>
    <row r="35" spans="1:155">
      <c r="A35" s="27">
        <f>외인!A35</f>
        <v>46084</v>
      </c>
      <c r="B35" s="28">
        <f>외인!B35</f>
        <v>4627593.42</v>
      </c>
      <c r="C35" s="28">
        <f>(기관!C35+외인!C35)/B35</f>
        <v>-2.3855833903402863E-3</v>
      </c>
      <c r="D35" s="28">
        <f>외인!D35</f>
        <v>625363.34</v>
      </c>
      <c r="E35" s="28">
        <f>(기관!E35+외인!E35)/D35</f>
        <v>2.7885229089380263E-3</v>
      </c>
      <c r="F35" s="28">
        <f>외인!F35</f>
        <v>2007571.91</v>
      </c>
      <c r="G35" s="28">
        <f>(기관!G35+외인!G35)/F35</f>
        <v>-4.6211744415172659E-3</v>
      </c>
      <c r="H35" s="28">
        <f>외인!H35</f>
        <v>294385.96999999997</v>
      </c>
      <c r="I35" s="28">
        <f>(기관!I35+외인!I35)/H35</f>
        <v>4.8146655902113816E-3</v>
      </c>
      <c r="J35" s="28">
        <f>외인!J35</f>
        <v>38079.21</v>
      </c>
      <c r="K35" s="28">
        <f>(기관!K35+외인!K35)/J35</f>
        <v>1.5441496816766943E-3</v>
      </c>
      <c r="L35" s="28">
        <f>외인!L35</f>
        <v>273468.15000000002</v>
      </c>
      <c r="M35" s="28">
        <f>(기관!M35+외인!M35)/L35</f>
        <v>4.7601155747022091E-3</v>
      </c>
      <c r="N35" s="28">
        <f>외인!N35</f>
        <v>270798.13</v>
      </c>
      <c r="O35" s="28">
        <f>(기관!O35+외인!O35)/N35</f>
        <v>-9.527392231253595E-5</v>
      </c>
      <c r="P35" s="28">
        <f>외인!P35</f>
        <v>209118.51</v>
      </c>
      <c r="Q35" s="28">
        <f>(기관!Q35+외인!Q35)/P35</f>
        <v>2.2895151653481078E-3</v>
      </c>
      <c r="R35" s="28">
        <f>외인!R35</f>
        <v>139080.82</v>
      </c>
      <c r="S35" s="28">
        <f>(기관!S35+외인!S35)/R35</f>
        <v>7.2533365851596234E-4</v>
      </c>
      <c r="T35" s="28">
        <f>외인!T35</f>
        <v>9213.86</v>
      </c>
      <c r="U35" s="28">
        <f>(기관!U35+외인!U35)/T35</f>
        <v>-8.3949615036477635E-3</v>
      </c>
      <c r="V35" s="28">
        <f>외인!V35</f>
        <v>102433.79</v>
      </c>
      <c r="W35" s="28">
        <f>(기관!W35+외인!W35)/V35</f>
        <v>7.5216390997540957E-3</v>
      </c>
      <c r="X35" s="28">
        <f>외인!X35</f>
        <v>1925660.38</v>
      </c>
      <c r="Y35" s="28">
        <f>(기관!Y35+외인!Y35)/X35</f>
        <v>-6.0655763193299952E-3</v>
      </c>
      <c r="Z35" s="28">
        <f>외인!Z35</f>
        <v>49248.94</v>
      </c>
      <c r="AA35" s="28">
        <f>(기관!AA35+외인!AA35)/Z35</f>
        <v>-1.0079404754701322E-3</v>
      </c>
      <c r="AB35" s="28">
        <f>외인!AB35</f>
        <v>210085.67</v>
      </c>
      <c r="AC35" s="28">
        <f>(기관!AC35+외인!AC35)/AB35</f>
        <v>-3.999320848490047E-4</v>
      </c>
      <c r="AD35" s="28">
        <f>외인!AD35</f>
        <v>21346.23</v>
      </c>
      <c r="AE35" s="28">
        <f>(기관!AE35+외인!AE35)/AD35</f>
        <v>3.149033810654153E-3</v>
      </c>
      <c r="AF35" s="28">
        <f>외인!AF35</f>
        <v>28684.13</v>
      </c>
      <c r="AG35" s="28">
        <f>(기관!AG35+외인!AG35)/AF35</f>
        <v>-2.1531069619333061E-3</v>
      </c>
      <c r="AH35" s="28">
        <f>외인!AH35</f>
        <v>209071.38</v>
      </c>
      <c r="AI35" s="28">
        <f>(기관!AI35+외인!AI35)/AH35</f>
        <v>8.1876342902601016E-4</v>
      </c>
      <c r="AJ35" s="28">
        <f>외인!AJ35</f>
        <v>120284.46</v>
      </c>
      <c r="AK35" s="28">
        <f>(기관!AK35+외인!AK35)/AJ35</f>
        <v>-9.789294477441225E-4</v>
      </c>
      <c r="AL35" s="28">
        <f>외인!AL35</f>
        <v>95140.22</v>
      </c>
      <c r="AM35" s="28">
        <f>(기관!AM35+외인!AM35)/AL35</f>
        <v>7.8999186674153172E-4</v>
      </c>
      <c r="AN35" s="28">
        <f>외인!AN35</f>
        <v>195592.98</v>
      </c>
      <c r="AO35" s="28">
        <f>(기관!AO35+외인!AO35)/AN35</f>
        <v>-3.9162959734035437E-4</v>
      </c>
      <c r="AP35" s="28">
        <f>외인!AP35</f>
        <v>115494.62</v>
      </c>
      <c r="AQ35" s="28">
        <f>(기관!AQ35+외인!AQ35)/AP35</f>
        <v>4.0781120367338148E-5</v>
      </c>
      <c r="AR35" s="28">
        <f>외인!AR35</f>
        <v>25226.7</v>
      </c>
      <c r="AS35" s="28">
        <f>(기관!AS35+외인!AS35)/AR35</f>
        <v>9.3353470727443539E-4</v>
      </c>
      <c r="AT35" s="28">
        <f>외인!AT35</f>
        <v>84852.05</v>
      </c>
      <c r="AU35" s="28">
        <f>(기관!AU35+외인!AU35)/AT35</f>
        <v>4.6551615429444546E-4</v>
      </c>
      <c r="AV35" s="28">
        <f>외인!AV35</f>
        <v>50193.88</v>
      </c>
      <c r="AW35" s="28">
        <f>(기관!AW35+외인!AW35)/AV35</f>
        <v>-7.5467367734871258E-4</v>
      </c>
      <c r="AX35" s="28">
        <f>외인!AX35</f>
        <v>53913.760000000002</v>
      </c>
      <c r="AY35" s="28">
        <f>(기관!AY35+외인!AY35)/AX35</f>
        <v>2.2031481388053811E-3</v>
      </c>
      <c r="AZ35" s="28">
        <f>외인!AZ35</f>
        <v>2060334.9</v>
      </c>
      <c r="BA35" s="28">
        <f>(기관!BA35+외인!BA35)/AZ35</f>
        <v>-5.2525344302035556E-3</v>
      </c>
      <c r="BB35" s="28">
        <f>외인!BB35</f>
        <v>100426.85</v>
      </c>
      <c r="BC35" s="28">
        <f>(기관!BC35+외인!BC35)/BB35</f>
        <v>-1.4724149965870681E-3</v>
      </c>
      <c r="BD35" s="28">
        <f>외인!BD35</f>
        <v>42240.65</v>
      </c>
      <c r="BE35" s="28">
        <f>(기관!BE35+외인!BE35)/BD35</f>
        <v>-1.2795020909952853E-2</v>
      </c>
      <c r="BF35" s="28">
        <f>외인!BF35</f>
        <v>0</v>
      </c>
      <c r="BG35" s="28" t="e">
        <f>(기관!BG35+외인!BG35)/BF35</f>
        <v>#DIV/0!</v>
      </c>
      <c r="BH35" s="28">
        <f>외인!BH35</f>
        <v>96387.64</v>
      </c>
      <c r="BI35" s="28">
        <f>(기관!BI35+외인!BI35)/BH35</f>
        <v>-1.2501602902612824E-3</v>
      </c>
      <c r="BJ35" s="28">
        <f>외인!BJ35</f>
        <v>123338.26</v>
      </c>
      <c r="BK35" s="28">
        <f>(기관!BK35+외인!BK35)/BJ35</f>
        <v>6.0977834452991316E-3</v>
      </c>
      <c r="BL35" s="28">
        <f>외인!BL35</f>
        <v>57488.53</v>
      </c>
      <c r="BM35" s="28">
        <f>(기관!BM35+외인!BM35)/BL35</f>
        <v>1.8381057925815809E-3</v>
      </c>
      <c r="BN35" s="28">
        <f>외인!BN35</f>
        <v>47367.25</v>
      </c>
      <c r="BO35" s="28">
        <f>(기관!BO35+외인!BO35)/BN35</f>
        <v>-3.2448579978782804E-4</v>
      </c>
      <c r="BP35" s="28">
        <f>외인!BP35</f>
        <v>64679.89</v>
      </c>
      <c r="BQ35" s="28">
        <f>(기관!BQ35+외인!BQ35)/BP35</f>
        <v>2.174400729500313E-3</v>
      </c>
      <c r="BR35" s="28">
        <f>외인!BR35</f>
        <v>249511.18</v>
      </c>
      <c r="BS35" s="28">
        <f>(기관!BS35+외인!BS35)/BR35</f>
        <v>2.6655318611374444E-3</v>
      </c>
      <c r="BT35" s="28">
        <f>외인!BT35</f>
        <v>1961663.41</v>
      </c>
      <c r="BU35" s="28">
        <f>(기관!BU35+외인!BU35)/BT35</f>
        <v>-5.918375161006852E-3</v>
      </c>
      <c r="BV35" s="28">
        <f>외인!BV35</f>
        <v>394019.3</v>
      </c>
      <c r="BW35" s="28">
        <f>(기관!BW35+외인!BW35)/BV35</f>
        <v>4.6726137526765827E-4</v>
      </c>
      <c r="BX35" s="28">
        <f>외인!BX35</f>
        <v>83805.91</v>
      </c>
      <c r="BY35" s="28">
        <f>(기관!BY35+외인!BY35)/BX35</f>
        <v>-2.4914710668973102E-4</v>
      </c>
      <c r="BZ35" s="28">
        <f>외인!BZ35</f>
        <v>290733.2</v>
      </c>
      <c r="CA35" s="28">
        <f>(기관!CA35+외인!CA35)/BZ35</f>
        <v>-4.9529947044231541E-6</v>
      </c>
      <c r="CB35" s="28">
        <f>외인!CB35</f>
        <v>13804.25</v>
      </c>
      <c r="CC35" s="28">
        <f>(기관!CC35+외인!CC35)/CB35</f>
        <v>-4.9260191607657046E-4</v>
      </c>
      <c r="CD35" s="28">
        <f>외인!CD35</f>
        <v>34996.74</v>
      </c>
      <c r="CE35" s="28">
        <f>(기관!CE35+외인!CE35)/CD35</f>
        <v>-2.2333508778246201E-3</v>
      </c>
      <c r="CF35" s="28">
        <f>외인!CF35</f>
        <v>24454.91</v>
      </c>
      <c r="CG35" s="28">
        <f>(기관!CG35+외인!CG35)/CF35</f>
        <v>-3.4757846174858134E-4</v>
      </c>
      <c r="CH35" s="28">
        <f>외인!CH35</f>
        <v>69776.929999999993</v>
      </c>
      <c r="CI35" s="28">
        <f>(기관!CI35+외인!CI35)/CH35</f>
        <v>-1.4970564053190649E-3</v>
      </c>
      <c r="CJ35" s="28">
        <f>외인!CJ35</f>
        <v>405092.77</v>
      </c>
      <c r="CK35" s="28">
        <f>(기관!CK35+외인!CK35)/CJ35</f>
        <v>2.0528631009632684E-3</v>
      </c>
      <c r="CL35" s="28">
        <f>외인!CL35</f>
        <v>235737.85</v>
      </c>
      <c r="CM35" s="28">
        <f>(기관!CM35+외인!CM35)/CL35</f>
        <v>3.0542401230858766E-5</v>
      </c>
      <c r="CN35" s="28">
        <f>외인!CN35</f>
        <v>122913.03</v>
      </c>
      <c r="CO35" s="28">
        <f>(기관!CO35+외인!CO35)/CN35</f>
        <v>-1.4533040150421807E-3</v>
      </c>
      <c r="CP35" s="28">
        <f>외인!CP35</f>
        <v>101092.45</v>
      </c>
      <c r="CQ35" s="28">
        <f>(기관!CQ35+외인!CQ35)/CP35</f>
        <v>-1.4267138643884881E-3</v>
      </c>
      <c r="CR35" s="28">
        <f>외인!CR35</f>
        <v>173019.81</v>
      </c>
      <c r="CS35" s="28">
        <f>(기관!CS35+외인!CS35)/CR35</f>
        <v>6.9980425940821447E-4</v>
      </c>
      <c r="CT35" s="28">
        <f>외인!CT35</f>
        <v>103125.32</v>
      </c>
      <c r="CU35" s="28">
        <f>(기관!CU35+외인!CU35)/CT35</f>
        <v>2.5527193515617694E-3</v>
      </c>
      <c r="CV35" s="28">
        <f>외인!CV35</f>
        <v>1961663.41</v>
      </c>
      <c r="CW35" s="28">
        <f>(기관!CW35+외인!CW35)/CV35</f>
        <v>-5.918375161006852E-3</v>
      </c>
      <c r="CX35" s="28">
        <f>외인!CX35</f>
        <v>199790.51</v>
      </c>
      <c r="CY35" s="28">
        <f>(기관!CY35+외인!CY35)/CX35</f>
        <v>4.0939381955629427E-3</v>
      </c>
      <c r="CZ35" s="28">
        <f>외인!CZ35</f>
        <v>17733.16</v>
      </c>
      <c r="DA35" s="28">
        <f>(기관!DA35+외인!DA35)/CZ35</f>
        <v>1.195500407146837E-3</v>
      </c>
      <c r="DB35" s="28">
        <f>외인!DB35</f>
        <v>42240.65</v>
      </c>
      <c r="DC35" s="28">
        <f>(기관!DC35+외인!DC35)/DB35</f>
        <v>-1.2795020909952853E-2</v>
      </c>
      <c r="DD35" s="28">
        <f>외인!DD35</f>
        <v>9213.86</v>
      </c>
      <c r="DE35" s="28">
        <f>(기관!DE35+외인!DE35)/DD35</f>
        <v>-8.3949615036477635E-3</v>
      </c>
      <c r="DF35" s="28">
        <f>외인!DF35</f>
        <v>63652.97</v>
      </c>
      <c r="DG35" s="28">
        <f>(기관!DG35+외인!DG35)/DF35</f>
        <v>8.7191532461093282E-5</v>
      </c>
      <c r="DH35" s="28">
        <f>외인!DH35</f>
        <v>26679.7</v>
      </c>
      <c r="DI35" s="28">
        <f>(기관!DI35+외인!DI35)/DH35</f>
        <v>-2.4970295767943419E-3</v>
      </c>
      <c r="DJ35" s="28">
        <f>외인!DJ35</f>
        <v>588109.68000000005</v>
      </c>
      <c r="DK35" s="28">
        <f>(기관!DK35+외인!DK35)/DJ35</f>
        <v>2.1614675684304323E-3</v>
      </c>
      <c r="DL35" s="28">
        <f>외인!DL35</f>
        <v>95939.15</v>
      </c>
      <c r="DM35" s="28">
        <f>(기관!DM35+외인!DM35)/DL35</f>
        <v>-1.7155665856952039E-3</v>
      </c>
      <c r="DN35" s="28">
        <f>외인!DN35</f>
        <v>1961663.41</v>
      </c>
      <c r="DO35" s="28">
        <f>(기관!DO35+외인!DO35)/DN35</f>
        <v>-5.918375161006852E-3</v>
      </c>
      <c r="DP35" s="28">
        <f>외인!DP35</f>
        <v>84316.23</v>
      </c>
      <c r="DQ35" s="28">
        <f>(기관!DQ35+외인!DQ35)/DP35</f>
        <v>5.1670953504443931E-3</v>
      </c>
      <c r="DR35" s="28">
        <f>외인!DR35</f>
        <v>39869.699999999997</v>
      </c>
      <c r="DS35" s="28">
        <f>(기관!DS35+외인!DS35)/DR35</f>
        <v>4.6601805381028702E-4</v>
      </c>
      <c r="DT35" s="28">
        <f>외인!DT35</f>
        <v>139080.82</v>
      </c>
      <c r="DU35" s="28">
        <f>(기관!DU35+외인!DU35)/DT35</f>
        <v>7.2533365851596234E-4</v>
      </c>
      <c r="DV35" s="28">
        <f>외인!DV35</f>
        <v>33766.31</v>
      </c>
      <c r="DW35" s="28">
        <f>(기관!DW35+외인!DW35)/DV35</f>
        <v>5.9378712094984619E-4</v>
      </c>
      <c r="DX35" s="28">
        <f>외인!DX35</f>
        <v>102433.79</v>
      </c>
      <c r="DY35" s="28">
        <f>(기관!DY35+외인!DY35)/DX35</f>
        <v>7.5216390997540957E-3</v>
      </c>
      <c r="DZ35" s="28">
        <f>외인!DZ35</f>
        <v>10390.14</v>
      </c>
      <c r="EA35" s="28">
        <f>(기관!EA35+외인!EA35)/DZ35</f>
        <v>1.9441508969080299E-4</v>
      </c>
      <c r="EB35" s="28">
        <f>외인!EB35</f>
        <v>13696.37</v>
      </c>
      <c r="EC35" s="28">
        <f>(기관!EC35+외인!EC35)/EB35</f>
        <v>-3.2110697944053787E-3</v>
      </c>
      <c r="ED35" s="28">
        <f>외인!ED35</f>
        <v>10785</v>
      </c>
      <c r="EE35" s="28">
        <f>(기관!EE35+외인!EE35)/ED35</f>
        <v>1.5456652758460826E-3</v>
      </c>
      <c r="EF35" s="28">
        <f>외인!EF35</f>
        <v>266257.03000000003</v>
      </c>
      <c r="EG35" s="28">
        <f>(기관!EG35+외인!EG35)/EF35</f>
        <v>1.6299287947439359E-3</v>
      </c>
      <c r="EH35" s="28">
        <f>외인!EH35</f>
        <v>192607.63</v>
      </c>
      <c r="EI35" s="28">
        <f>(기관!EI35+외인!EI35)/EH35</f>
        <v>6.9908964665626181E-4</v>
      </c>
      <c r="EJ35" s="28">
        <f>외인!EJ35</f>
        <v>95451.6</v>
      </c>
      <c r="EK35" s="28">
        <f>(기관!EK35+외인!EK35)/EJ35</f>
        <v>-6.4032452048996564E-4</v>
      </c>
      <c r="EL35" s="28">
        <f>외인!EL35</f>
        <v>37476.04</v>
      </c>
      <c r="EM35" s="28">
        <f>(기관!EM35+외인!EM35)/EL35</f>
        <v>-2.0581149982762319E-3</v>
      </c>
      <c r="EN35" s="28">
        <f>외인!EN35</f>
        <v>39869.699999999997</v>
      </c>
      <c r="EO35" s="28">
        <f>(기관!EO35+외인!EO35)/EN35</f>
        <v>4.6601805381028702E-4</v>
      </c>
      <c r="EP35" s="28">
        <f>외인!EP35</f>
        <v>177143.41</v>
      </c>
      <c r="EQ35" s="28">
        <f>(기관!EQ35+외인!EQ35)/EP35</f>
        <v>2.7288624510502527E-4</v>
      </c>
      <c r="ER35" s="28">
        <f>외인!ER35</f>
        <v>12842.7</v>
      </c>
      <c r="ES35" s="28">
        <f>(기관!ES35+외인!ES35)/ER35</f>
        <v>2.5173834162598207E-3</v>
      </c>
      <c r="ET35" s="28">
        <f>외인!ET35</f>
        <v>115494.62</v>
      </c>
      <c r="EU35" s="28">
        <f>(기관!EU35+외인!EU35)/ET35</f>
        <v>4.0781120367338148E-5</v>
      </c>
      <c r="EV35" s="28">
        <f>외인!EV35</f>
        <v>49248.94</v>
      </c>
      <c r="EW35" s="28">
        <f>(기관!EW35+외인!EW35)/EV35</f>
        <v>-1.0079404754701322E-3</v>
      </c>
      <c r="EX35" s="28">
        <f>외인!EX35</f>
        <v>51843.519999999997</v>
      </c>
      <c r="EY35" s="28">
        <f>(기관!EY35+외인!EY35)/EX35</f>
        <v>-1.8245288900136413E-3</v>
      </c>
    </row>
    <row r="36" spans="1:155">
      <c r="A36" s="27">
        <f>외인!A36</f>
        <v>46085</v>
      </c>
      <c r="B36" s="28">
        <f>외인!B36</f>
        <v>4069576.51</v>
      </c>
      <c r="C36" s="28">
        <f>(기관!C36+외인!C36)/B36</f>
        <v>-3.337693729709483E-3</v>
      </c>
      <c r="D36" s="28">
        <f>외인!D36</f>
        <v>538099.16</v>
      </c>
      <c r="E36" s="28">
        <f>(기관!E36+외인!E36)/D36</f>
        <v>5.2298539176310914E-3</v>
      </c>
      <c r="F36" s="28">
        <f>외인!F36</f>
        <v>1767653.56</v>
      </c>
      <c r="G36" s="28">
        <f>(기관!G36+외인!G36)/F36</f>
        <v>-5.4900067635425126E-3</v>
      </c>
      <c r="H36" s="28">
        <f>외인!H36</f>
        <v>251195.08</v>
      </c>
      <c r="I36" s="28">
        <f>(기관!I36+외인!I36)/H36</f>
        <v>2.9233056634707976E-3</v>
      </c>
      <c r="J36" s="28">
        <f>외인!J36</f>
        <v>34407.910000000003</v>
      </c>
      <c r="K36" s="28">
        <f>(기관!K36+외인!K36)/J36</f>
        <v>2.8635857278166564E-3</v>
      </c>
      <c r="L36" s="28">
        <f>외인!L36</f>
        <v>233792.98</v>
      </c>
      <c r="M36" s="28">
        <f>(기관!M36+외인!M36)/L36</f>
        <v>2.9310546450111545E-3</v>
      </c>
      <c r="N36" s="28">
        <f>외인!N36</f>
        <v>230239.14</v>
      </c>
      <c r="O36" s="28">
        <f>(기관!O36+외인!O36)/N36</f>
        <v>-5.6363136172242468E-4</v>
      </c>
      <c r="P36" s="28">
        <f>외인!P36</f>
        <v>184620.37</v>
      </c>
      <c r="Q36" s="28">
        <f>(기관!Q36+외인!Q36)/P36</f>
        <v>2.9523286081595441E-3</v>
      </c>
      <c r="R36" s="28">
        <f>외인!R36</f>
        <v>120382.14</v>
      </c>
      <c r="S36" s="28">
        <f>(기관!S36+외인!S36)/R36</f>
        <v>1.7349749722010259E-3</v>
      </c>
      <c r="T36" s="28">
        <f>외인!T36</f>
        <v>8268.2800000000007</v>
      </c>
      <c r="U36" s="28">
        <f>(기관!U36+외인!U36)/T36</f>
        <v>-1.2679783461614748E-2</v>
      </c>
      <c r="V36" s="28">
        <f>외인!V36</f>
        <v>89927.59</v>
      </c>
      <c r="W36" s="28">
        <f>(기관!W36+외인!W36)/V36</f>
        <v>6.5844086336573687E-3</v>
      </c>
      <c r="X36" s="28">
        <f>외인!X36</f>
        <v>1714925.2</v>
      </c>
      <c r="Y36" s="28">
        <f>(기관!Y36+외인!Y36)/X36</f>
        <v>-7.9750592037483633E-3</v>
      </c>
      <c r="Z36" s="28">
        <f>외인!Z36</f>
        <v>44897.89</v>
      </c>
      <c r="AA36" s="28">
        <f>(기관!AA36+외인!AA36)/Z36</f>
        <v>-5.6505996161512273E-4</v>
      </c>
      <c r="AB36" s="28">
        <f>외인!AB36</f>
        <v>188539.67</v>
      </c>
      <c r="AC36" s="28">
        <f>(기관!AC36+외인!AC36)/AB36</f>
        <v>7.139081128125453E-5</v>
      </c>
      <c r="AD36" s="28">
        <f>외인!AD36</f>
        <v>18793.72</v>
      </c>
      <c r="AE36" s="28">
        <f>(기관!AE36+외인!AE36)/AD36</f>
        <v>2.5412744257124185E-3</v>
      </c>
      <c r="AF36" s="28">
        <f>외인!AF36</f>
        <v>24208.61</v>
      </c>
      <c r="AG36" s="28">
        <f>(기관!AG36+외인!AG36)/AF36</f>
        <v>-4.0568211062097332E-3</v>
      </c>
      <c r="AH36" s="28">
        <f>외인!AH36</f>
        <v>178479.15</v>
      </c>
      <c r="AI36" s="28">
        <f>(기관!AI36+외인!AI36)/AH36</f>
        <v>1.7377940224390354E-3</v>
      </c>
      <c r="AJ36" s="28">
        <f>외인!AJ36</f>
        <v>105822.24</v>
      </c>
      <c r="AK36" s="28">
        <f>(기관!AK36+외인!AK36)/AJ36</f>
        <v>-1.9381559112715814E-4</v>
      </c>
      <c r="AL36" s="28">
        <f>외인!AL36</f>
        <v>81661.84</v>
      </c>
      <c r="AM36" s="28">
        <f>(기관!AM36+외인!AM36)/AL36</f>
        <v>1.5456423710266632E-3</v>
      </c>
      <c r="AN36" s="28">
        <f>외인!AN36</f>
        <v>166094.35</v>
      </c>
      <c r="AO36" s="28">
        <f>(기관!AO36+외인!AO36)/AN36</f>
        <v>-1.1892036062635485E-3</v>
      </c>
      <c r="AP36" s="28">
        <f>외인!AP36</f>
        <v>100690.32</v>
      </c>
      <c r="AQ36" s="28">
        <f>(기관!AQ36+외인!AQ36)/AP36</f>
        <v>6.3700264335240966E-4</v>
      </c>
      <c r="AR36" s="28">
        <f>외인!AR36</f>
        <v>23007.59</v>
      </c>
      <c r="AS36" s="28">
        <f>(기관!AS36+외인!AS36)/AR36</f>
        <v>1.0140132017303855E-3</v>
      </c>
      <c r="AT36" s="28">
        <f>외인!AT36</f>
        <v>74704.070000000007</v>
      </c>
      <c r="AU36" s="28">
        <f>(기관!AU36+외인!AU36)/AT36</f>
        <v>1.2311243550719524E-3</v>
      </c>
      <c r="AV36" s="28">
        <f>외인!AV36</f>
        <v>45919.74</v>
      </c>
      <c r="AW36" s="28">
        <f>(기관!AW36+외인!AW36)/AV36</f>
        <v>9.6472671665823932E-5</v>
      </c>
      <c r="AX36" s="28">
        <f>외인!AX36</f>
        <v>45886.559999999998</v>
      </c>
      <c r="AY36" s="28">
        <f>(기관!AY36+외인!AY36)/AX36</f>
        <v>3.2290500747931411E-3</v>
      </c>
      <c r="AZ36" s="28">
        <f>외인!AZ36</f>
        <v>1831227.79</v>
      </c>
      <c r="BA36" s="28">
        <f>(기관!BA36+외인!BA36)/AZ36</f>
        <v>-7.238809978959526E-3</v>
      </c>
      <c r="BB36" s="28">
        <f>외인!BB36</f>
        <v>90399.63</v>
      </c>
      <c r="BC36" s="28">
        <f>(기관!BC36+외인!BC36)/BB36</f>
        <v>-4.5564345783273666E-4</v>
      </c>
      <c r="BD36" s="28">
        <f>외인!BD36</f>
        <v>37330.639999999999</v>
      </c>
      <c r="BE36" s="28">
        <f>(기관!BE36+외인!BE36)/BD36</f>
        <v>-1.2575996554037114E-2</v>
      </c>
      <c r="BF36" s="28">
        <f>외인!BF36</f>
        <v>0</v>
      </c>
      <c r="BG36" s="28" t="e">
        <f>(기관!BG36+외인!BG36)/BF36</f>
        <v>#DIV/0!</v>
      </c>
      <c r="BH36" s="28">
        <f>외인!BH36</f>
        <v>82809.34</v>
      </c>
      <c r="BI36" s="28">
        <f>(기관!BI36+외인!BI36)/BH36</f>
        <v>-5.0611440690144375E-3</v>
      </c>
      <c r="BJ36" s="28">
        <f>외인!BJ36</f>
        <v>104368.28</v>
      </c>
      <c r="BK36" s="28">
        <f>(기관!BK36+외인!BK36)/BJ36</f>
        <v>6.1976684870154036E-3</v>
      </c>
      <c r="BL36" s="28">
        <f>외인!BL36</f>
        <v>48414.44</v>
      </c>
      <c r="BM36" s="28">
        <f>(기관!BM36+외인!BM36)/BL36</f>
        <v>-2.4620753642921406E-4</v>
      </c>
      <c r="BN36" s="28">
        <f>외인!BN36</f>
        <v>40814.58</v>
      </c>
      <c r="BO36" s="28">
        <f>(기관!BO36+외인!BO36)/BN36</f>
        <v>-1.5447911016112379E-3</v>
      </c>
      <c r="BP36" s="28">
        <f>외인!BP36</f>
        <v>56085.21</v>
      </c>
      <c r="BQ36" s="28">
        <f>(기관!BQ36+외인!BQ36)/BP36</f>
        <v>2.920556061036412E-3</v>
      </c>
      <c r="BR36" s="28">
        <f>외인!BR36</f>
        <v>212149.78</v>
      </c>
      <c r="BS36" s="28">
        <f>(기관!BS36+외인!BS36)/BR36</f>
        <v>4.5491444770765256E-3</v>
      </c>
      <c r="BT36" s="28">
        <f>외인!BT36</f>
        <v>1746017.77</v>
      </c>
      <c r="BU36" s="28">
        <f>(기관!BU36+외인!BU36)/BT36</f>
        <v>-7.8098861502423319E-3</v>
      </c>
      <c r="BV36" s="28">
        <f>외인!BV36</f>
        <v>341015.4</v>
      </c>
      <c r="BW36" s="28">
        <f>(기관!BW36+외인!BW36)/BV36</f>
        <v>-1.2612920120323012E-3</v>
      </c>
      <c r="BX36" s="28">
        <f>외인!BX36</f>
        <v>73822.47</v>
      </c>
      <c r="BY36" s="28">
        <f>(기관!BY36+외인!BY36)/BX36</f>
        <v>-1.1335302110590448E-3</v>
      </c>
      <c r="BZ36" s="28">
        <f>외인!BZ36</f>
        <v>247756.18</v>
      </c>
      <c r="CA36" s="28">
        <f>(기관!CA36+외인!CA36)/BZ36</f>
        <v>-2.8778293239748858E-4</v>
      </c>
      <c r="CB36" s="28">
        <f>외인!CB36</f>
        <v>12448.45</v>
      </c>
      <c r="CC36" s="28">
        <f>(기관!CC36+외인!CC36)/CB36</f>
        <v>1.1728367788760856E-4</v>
      </c>
      <c r="CD36" s="28">
        <f>외인!CD36</f>
        <v>31799.88</v>
      </c>
      <c r="CE36" s="28">
        <f>(기관!CE36+외인!CE36)/CD36</f>
        <v>3.5220258692799792E-5</v>
      </c>
      <c r="CF36" s="28">
        <f>외인!CF36</f>
        <v>21956.23</v>
      </c>
      <c r="CG36" s="28">
        <f>(기관!CG36+외인!CG36)/CF36</f>
        <v>1.8359253842758982E-3</v>
      </c>
      <c r="CH36" s="28">
        <f>외인!CH36</f>
        <v>64212.51</v>
      </c>
      <c r="CI36" s="28">
        <f>(기관!CI36+외인!CI36)/CH36</f>
        <v>-7.0640440624420374E-4</v>
      </c>
      <c r="CJ36" s="28">
        <f>외인!CJ36</f>
        <v>352789.88</v>
      </c>
      <c r="CK36" s="28">
        <f>(기관!CK36+외인!CK36)/CJ36</f>
        <v>3.435501041016256E-3</v>
      </c>
      <c r="CL36" s="28">
        <f>외인!CL36</f>
        <v>212072.04</v>
      </c>
      <c r="CM36" s="28">
        <f>(기관!CM36+외인!CM36)/CL36</f>
        <v>5.9734418549470248E-4</v>
      </c>
      <c r="CN36" s="28">
        <f>외인!CN36</f>
        <v>106709.31</v>
      </c>
      <c r="CO36" s="28">
        <f>(기관!CO36+외인!CO36)/CN36</f>
        <v>1.4632275290693941E-3</v>
      </c>
      <c r="CP36" s="28">
        <f>외인!CP36</f>
        <v>90992.35</v>
      </c>
      <c r="CQ36" s="28">
        <f>(기관!CQ36+외인!CQ36)/CP36</f>
        <v>-3.9047238586540506E-4</v>
      </c>
      <c r="CR36" s="28">
        <f>외인!CR36</f>
        <v>150520.21</v>
      </c>
      <c r="CS36" s="28">
        <f>(기관!CS36+외인!CS36)/CR36</f>
        <v>1.49268991851659E-3</v>
      </c>
      <c r="CT36" s="28">
        <f>외인!CT36</f>
        <v>89488.82</v>
      </c>
      <c r="CU36" s="28">
        <f>(기관!CU36+외인!CU36)/CT36</f>
        <v>3.3827689313592462E-3</v>
      </c>
      <c r="CV36" s="28">
        <f>외인!CV36</f>
        <v>1746017.77</v>
      </c>
      <c r="CW36" s="28">
        <f>(기관!CW36+외인!CW36)/CV36</f>
        <v>-7.8098861502423319E-3</v>
      </c>
      <c r="CX36" s="28">
        <f>외인!CX36</f>
        <v>172632.69</v>
      </c>
      <c r="CY36" s="28">
        <f>(기관!CY36+외인!CY36)/CX36</f>
        <v>2.4609475760355697E-3</v>
      </c>
      <c r="CZ36" s="28">
        <f>외인!CZ36</f>
        <v>15369.56</v>
      </c>
      <c r="DA36" s="28">
        <f>(기관!DA36+외인!DA36)/CZ36</f>
        <v>1.4665351512990615E-3</v>
      </c>
      <c r="DB36" s="28">
        <f>외인!DB36</f>
        <v>37330.639999999999</v>
      </c>
      <c r="DC36" s="28">
        <f>(기관!DC36+외인!DC36)/DB36</f>
        <v>-1.2575996554037114E-2</v>
      </c>
      <c r="DD36" s="28">
        <f>외인!DD36</f>
        <v>8268.2800000000007</v>
      </c>
      <c r="DE36" s="28">
        <f>(기관!DE36+외인!DE36)/DD36</f>
        <v>-1.2679783461614748E-2</v>
      </c>
      <c r="DF36" s="28">
        <f>외인!DF36</f>
        <v>55780.91</v>
      </c>
      <c r="DG36" s="28">
        <f>(기관!DG36+외인!DG36)/DF36</f>
        <v>-7.8145014127593111E-4</v>
      </c>
      <c r="DH36" s="28">
        <f>외인!DH36</f>
        <v>24146.48</v>
      </c>
      <c r="DI36" s="28">
        <f>(기관!DI36+외인!DI36)/DH36</f>
        <v>1.02292342403531E-4</v>
      </c>
      <c r="DJ36" s="28">
        <f>외인!DJ36</f>
        <v>499621.43</v>
      </c>
      <c r="DK36" s="28">
        <f>(기관!DK36+외인!DK36)/DJ36</f>
        <v>2.6935994318738488E-3</v>
      </c>
      <c r="DL36" s="28">
        <f>외인!DL36</f>
        <v>82368.679999999993</v>
      </c>
      <c r="DM36" s="28">
        <f>(기관!DM36+외인!DM36)/DL36</f>
        <v>1.9910480537019657E-3</v>
      </c>
      <c r="DN36" s="28">
        <f>외인!DN36</f>
        <v>1746017.77</v>
      </c>
      <c r="DO36" s="28">
        <f>(기관!DO36+외인!DO36)/DN36</f>
        <v>-7.8098861502423319E-3</v>
      </c>
      <c r="DP36" s="28">
        <f>외인!DP36</f>
        <v>71989.070000000007</v>
      </c>
      <c r="DQ36" s="28">
        <f>(기관!DQ36+외인!DQ36)/DP36</f>
        <v>7.7110316885604987E-3</v>
      </c>
      <c r="DR36" s="28">
        <f>외인!DR36</f>
        <v>35909.160000000003</v>
      </c>
      <c r="DS36" s="28">
        <f>(기관!DS36+외인!DS36)/DR36</f>
        <v>2.3484258612565707E-3</v>
      </c>
      <c r="DT36" s="28">
        <f>외인!DT36</f>
        <v>120382.14</v>
      </c>
      <c r="DU36" s="28">
        <f>(기관!DU36+외인!DU36)/DT36</f>
        <v>1.7349749722010259E-3</v>
      </c>
      <c r="DV36" s="28">
        <f>외인!DV36</f>
        <v>29967.72</v>
      </c>
      <c r="DW36" s="28">
        <f>(기관!DW36+외인!DW36)/DV36</f>
        <v>5.6594228723439756E-4</v>
      </c>
      <c r="DX36" s="28">
        <f>외인!DX36</f>
        <v>89927.59</v>
      </c>
      <c r="DY36" s="28">
        <f>(기관!DY36+외인!DY36)/DX36</f>
        <v>6.5844086336573687E-3</v>
      </c>
      <c r="DZ36" s="28">
        <f>외인!DZ36</f>
        <v>9402.1</v>
      </c>
      <c r="EA36" s="28">
        <f>(기관!EA36+외인!EA36)/DZ36</f>
        <v>2.5909105412620583E-3</v>
      </c>
      <c r="EB36" s="28">
        <f>외인!EB36</f>
        <v>12334.8</v>
      </c>
      <c r="EC36" s="28">
        <f>(기관!EC36+외인!EC36)/EB36</f>
        <v>1.524143074877582E-4</v>
      </c>
      <c r="ED36" s="28">
        <f>외인!ED36</f>
        <v>9228.9500000000007</v>
      </c>
      <c r="EE36" s="28">
        <f>(기관!EE36+외인!EE36)/ED36</f>
        <v>5.1631008944679514E-3</v>
      </c>
      <c r="EF36" s="28">
        <f>외인!EF36</f>
        <v>233514.73</v>
      </c>
      <c r="EG36" s="28">
        <f>(기관!EG36+외인!EG36)/EF36</f>
        <v>2.4529073604907061E-3</v>
      </c>
      <c r="EH36" s="28">
        <f>외인!EH36</f>
        <v>166541.76999999999</v>
      </c>
      <c r="EI36" s="28">
        <f>(기관!EI36+외인!EI36)/EH36</f>
        <v>3.4862124979216928E-4</v>
      </c>
      <c r="EJ36" s="28">
        <f>외인!EJ36</f>
        <v>86990.79</v>
      </c>
      <c r="EK36" s="28">
        <f>(기관!EK36+외인!EK36)/EJ36</f>
        <v>7.7479466504442609E-4</v>
      </c>
      <c r="EL36" s="28">
        <f>외인!EL36</f>
        <v>34099.94</v>
      </c>
      <c r="EM36" s="28">
        <f>(기관!EM36+외인!EM36)/EL36</f>
        <v>7.5366701524987809E-5</v>
      </c>
      <c r="EN36" s="28">
        <f>외인!EN36</f>
        <v>35909.160000000003</v>
      </c>
      <c r="EO36" s="28">
        <f>(기관!EO36+외인!EO36)/EN36</f>
        <v>2.3484258612565707E-3</v>
      </c>
      <c r="EP36" s="28">
        <f>외인!EP36</f>
        <v>153178.60999999999</v>
      </c>
      <c r="EQ36" s="28">
        <f>(기관!EQ36+외인!EQ36)/EP36</f>
        <v>-3.3146272837963476E-3</v>
      </c>
      <c r="ER36" s="28">
        <f>외인!ER36</f>
        <v>10398.36</v>
      </c>
      <c r="ES36" s="28">
        <f>(기관!ES36+외인!ES36)/ER36</f>
        <v>9.0696994526059879E-3</v>
      </c>
      <c r="ET36" s="28">
        <f>외인!ET36</f>
        <v>100690.32</v>
      </c>
      <c r="EU36" s="28">
        <f>(기관!EU36+외인!EU36)/ET36</f>
        <v>6.3700264335240966E-4</v>
      </c>
      <c r="EV36" s="28">
        <f>외인!EV36</f>
        <v>44897.89</v>
      </c>
      <c r="EW36" s="28">
        <f>(기관!EW36+외인!EW36)/EV36</f>
        <v>-5.6505996161512273E-4</v>
      </c>
      <c r="EX36" s="28">
        <f>외인!EX36</f>
        <v>46094.47</v>
      </c>
      <c r="EY36" s="28">
        <f>(기관!EY36+외인!EY36)/EX36</f>
        <v>-2.2041689599641779E-4</v>
      </c>
    </row>
    <row r="37" spans="1:155">
      <c r="A37" s="27">
        <f>외인!A37</f>
        <v>46086</v>
      </c>
      <c r="B37" s="28">
        <f>외인!B37</f>
        <v>4464658.88</v>
      </c>
      <c r="C37" s="28">
        <f>(기관!C37+외인!C37)/B37</f>
        <v>-3.4959020206264896E-3</v>
      </c>
      <c r="D37" s="28">
        <f>외인!D37</f>
        <v>613583.1</v>
      </c>
      <c r="E37" s="28">
        <f>(기관!E37+외인!E37)/D37</f>
        <v>7.7076601360109168E-3</v>
      </c>
      <c r="F37" s="28">
        <f>외인!F37</f>
        <v>1939793.38</v>
      </c>
      <c r="G37" s="28">
        <f>(기관!G37+외인!G37)/F37</f>
        <v>-5.3198191654824601E-3</v>
      </c>
      <c r="H37" s="28">
        <f>외인!H37</f>
        <v>278413.45</v>
      </c>
      <c r="I37" s="28">
        <f>(기관!I37+외인!I37)/H37</f>
        <v>1.064531903900476E-3</v>
      </c>
      <c r="J37" s="28">
        <f>외인!J37</f>
        <v>36430.1</v>
      </c>
      <c r="K37" s="28">
        <f>(기관!K37+외인!K37)/J37</f>
        <v>3.1257119799286861E-3</v>
      </c>
      <c r="L37" s="28">
        <f>외인!L37</f>
        <v>258561.07</v>
      </c>
      <c r="M37" s="28">
        <f>(기관!M37+외인!M37)/L37</f>
        <v>8.2529825545663157E-4</v>
      </c>
      <c r="N37" s="28">
        <f>외인!N37</f>
        <v>249201.36</v>
      </c>
      <c r="O37" s="28">
        <f>(기관!O37+외인!O37)/N37</f>
        <v>-4.8478467372730242E-3</v>
      </c>
      <c r="P37" s="28">
        <f>외인!P37</f>
        <v>201422.66</v>
      </c>
      <c r="Q37" s="28">
        <f>(기관!Q37+외인!Q37)/P37</f>
        <v>3.505563872505705E-3</v>
      </c>
      <c r="R37" s="28">
        <f>외인!R37</f>
        <v>130259.1</v>
      </c>
      <c r="S37" s="28">
        <f>(기관!S37+외인!S37)/R37</f>
        <v>1.0558955190078849E-3</v>
      </c>
      <c r="T37" s="28">
        <f>외인!T37</f>
        <v>8610.44</v>
      </c>
      <c r="U37" s="28">
        <f>(기관!U37+외인!U37)/T37</f>
        <v>-1.3006303975174324E-2</v>
      </c>
      <c r="V37" s="28">
        <f>외인!V37</f>
        <v>106943.3</v>
      </c>
      <c r="W37" s="28">
        <f>(기관!W37+외인!W37)/V37</f>
        <v>1.2932366964550373E-2</v>
      </c>
      <c r="X37" s="28">
        <f>외인!X37</f>
        <v>1914193.65</v>
      </c>
      <c r="Y37" s="28">
        <f>(기관!Y37+외인!Y37)/X37</f>
        <v>-6.3014157423414291E-3</v>
      </c>
      <c r="Z37" s="28">
        <f>외인!Z37</f>
        <v>47777.38</v>
      </c>
      <c r="AA37" s="28">
        <f>(기관!AA37+외인!AA37)/Z37</f>
        <v>-3.2086313648843867E-4</v>
      </c>
      <c r="AB37" s="28">
        <f>외인!AB37</f>
        <v>200476.57</v>
      </c>
      <c r="AC37" s="28">
        <f>(기관!AC37+외인!AC37)/AB37</f>
        <v>7.6417907588901749E-5</v>
      </c>
      <c r="AD37" s="28">
        <f>외인!AD37</f>
        <v>19943.77</v>
      </c>
      <c r="AE37" s="28">
        <f>(기관!AE37+외인!AE37)/AD37</f>
        <v>-3.0681260363512016E-3</v>
      </c>
      <c r="AF37" s="28">
        <f>외인!AF37</f>
        <v>25264.26</v>
      </c>
      <c r="AG37" s="28">
        <f>(기관!AG37+외인!AG37)/AF37</f>
        <v>-3.4202466250743144E-3</v>
      </c>
      <c r="AH37" s="28">
        <f>외인!AH37</f>
        <v>196346.11</v>
      </c>
      <c r="AI37" s="28">
        <f>(기관!AI37+외인!AI37)/AH37</f>
        <v>1.5796085799713578E-3</v>
      </c>
      <c r="AJ37" s="28">
        <f>외인!AJ37</f>
        <v>111999.29</v>
      </c>
      <c r="AK37" s="28">
        <f>(기관!AK37+외인!AK37)/AJ37</f>
        <v>-9.7223830615354799E-4</v>
      </c>
      <c r="AL37" s="28">
        <f>외인!AL37</f>
        <v>88603.33</v>
      </c>
      <c r="AM37" s="28">
        <f>(기관!AM37+외인!AM37)/AL37</f>
        <v>1.6523081017383884E-3</v>
      </c>
      <c r="AN37" s="28">
        <f>외인!AN37</f>
        <v>179639.02</v>
      </c>
      <c r="AO37" s="28">
        <f>(기관!AO37+외인!AO37)/AN37</f>
        <v>-7.1207803293516087E-3</v>
      </c>
      <c r="AP37" s="28">
        <f>외인!AP37</f>
        <v>112100.54</v>
      </c>
      <c r="AQ37" s="28">
        <f>(기관!AQ37+외인!AQ37)/AP37</f>
        <v>2.2797392412204258E-3</v>
      </c>
      <c r="AR37" s="28">
        <f>외인!AR37</f>
        <v>24100.799999999999</v>
      </c>
      <c r="AS37" s="28">
        <f>(기관!AS37+외인!AS37)/AR37</f>
        <v>-3.0729270397663148E-3</v>
      </c>
      <c r="AT37" s="28">
        <f>외인!AT37</f>
        <v>78461.64</v>
      </c>
      <c r="AU37" s="28">
        <f>(기관!AU37+외인!AU37)/AT37</f>
        <v>4.1599946164775552E-4</v>
      </c>
      <c r="AV37" s="28">
        <f>외인!AV37</f>
        <v>47698.22</v>
      </c>
      <c r="AW37" s="28">
        <f>(기관!AW37+외인!AW37)/AV37</f>
        <v>-5.1008192758555775E-4</v>
      </c>
      <c r="AX37" s="28">
        <f>외인!AX37</f>
        <v>50670</v>
      </c>
      <c r="AY37" s="28">
        <f>(기관!AY37+외인!AY37)/AX37</f>
        <v>6.4337872508387598E-4</v>
      </c>
      <c r="AZ37" s="28">
        <f>외인!AZ37</f>
        <v>2042033.87</v>
      </c>
      <c r="BA37" s="28">
        <f>(기관!BA37+외인!BA37)/AZ37</f>
        <v>-5.8431792808608021E-3</v>
      </c>
      <c r="BB37" s="28">
        <f>외인!BB37</f>
        <v>97622.1</v>
      </c>
      <c r="BC37" s="28">
        <f>(기관!BC37+외인!BC37)/BB37</f>
        <v>-2.6807454459594704E-4</v>
      </c>
      <c r="BD37" s="28">
        <f>외인!BD37</f>
        <v>39797.15</v>
      </c>
      <c r="BE37" s="28">
        <f>(기관!BE37+외인!BE37)/BD37</f>
        <v>-1.5085753628086432E-2</v>
      </c>
      <c r="BF37" s="28">
        <f>외인!BF37</f>
        <v>0</v>
      </c>
      <c r="BG37" s="28" t="e">
        <f>(기관!BG37+외인!BG37)/BF37</f>
        <v>#DIV/0!</v>
      </c>
      <c r="BH37" s="28">
        <f>외인!BH37</f>
        <v>91462.47</v>
      </c>
      <c r="BI37" s="28">
        <f>(기관!BI37+외인!BI37)/BH37</f>
        <v>-3.1321043483737102E-3</v>
      </c>
      <c r="BJ37" s="28">
        <f>외인!BJ37</f>
        <v>115016.77</v>
      </c>
      <c r="BK37" s="28">
        <f>(기관!BK37+외인!BK37)/BJ37</f>
        <v>2.327486678681726E-3</v>
      </c>
      <c r="BL37" s="28">
        <f>외인!BL37</f>
        <v>52002.12</v>
      </c>
      <c r="BM37" s="28">
        <f>(기관!BM37+외인!BM37)/BL37</f>
        <v>-2.0231867470018529E-3</v>
      </c>
      <c r="BN37" s="28">
        <f>외인!BN37</f>
        <v>43699.23</v>
      </c>
      <c r="BO37" s="28">
        <f>(기관!BO37+외인!BO37)/BN37</f>
        <v>-4.2179232906392168E-3</v>
      </c>
      <c r="BP37" s="28">
        <f>외인!BP37</f>
        <v>61074.21</v>
      </c>
      <c r="BQ37" s="28">
        <f>(기관!BQ37+외인!BQ37)/BP37</f>
        <v>8.438913904903558E-4</v>
      </c>
      <c r="BR37" s="28">
        <f>외인!BR37</f>
        <v>237719.65</v>
      </c>
      <c r="BS37" s="28">
        <f>(기관!BS37+외인!BS37)/BR37</f>
        <v>2.0464442043390189E-3</v>
      </c>
      <c r="BT37" s="28">
        <f>외인!BT37</f>
        <v>1950178.67</v>
      </c>
      <c r="BU37" s="28">
        <f>(기관!BU37+외인!BU37)/BT37</f>
        <v>-6.0641110386055038E-3</v>
      </c>
      <c r="BV37" s="28">
        <f>외인!BV37</f>
        <v>378035.46</v>
      </c>
      <c r="BW37" s="28">
        <f>(기관!BW37+외인!BW37)/BV37</f>
        <v>-4.7984916547246653E-4</v>
      </c>
      <c r="BX37" s="28">
        <f>외인!BX37</f>
        <v>77550.73</v>
      </c>
      <c r="BY37" s="28">
        <f>(기관!BY37+외인!BY37)/BX37</f>
        <v>-2.8683160042465108E-3</v>
      </c>
      <c r="BZ37" s="28">
        <f>외인!BZ37</f>
        <v>268242.34999999998</v>
      </c>
      <c r="CA37" s="28">
        <f>(기관!CA37+외인!CA37)/BZ37</f>
        <v>-4.2229349690680838E-3</v>
      </c>
      <c r="CB37" s="28">
        <f>외인!CB37</f>
        <v>13000.49</v>
      </c>
      <c r="CC37" s="28">
        <f>(기관!CC37+외인!CC37)/CB37</f>
        <v>2.6614381457929669E-4</v>
      </c>
      <c r="CD37" s="28">
        <f>외인!CD37</f>
        <v>33382.080000000002</v>
      </c>
      <c r="CE37" s="28">
        <f>(기관!CE37+외인!CE37)/CD37</f>
        <v>4.978719121157217E-4</v>
      </c>
      <c r="CF37" s="28">
        <f>외인!CF37</f>
        <v>22937.06</v>
      </c>
      <c r="CG37" s="28">
        <f>(기관!CG37+외인!CG37)/CF37</f>
        <v>1.5716922744240106E-3</v>
      </c>
      <c r="CH37" s="28">
        <f>외인!CH37</f>
        <v>66593.58</v>
      </c>
      <c r="CI37" s="28">
        <f>(기관!CI37+외인!CI37)/CH37</f>
        <v>-1.1820959317699995E-3</v>
      </c>
      <c r="CJ37" s="28">
        <f>외인!CJ37</f>
        <v>390855.45</v>
      </c>
      <c r="CK37" s="28">
        <f>(기관!CK37+외인!CK37)/CJ37</f>
        <v>4.4017295908244337E-3</v>
      </c>
      <c r="CL37" s="28">
        <f>외인!CL37</f>
        <v>228880.07</v>
      </c>
      <c r="CM37" s="28">
        <f>(기관!CM37+외인!CM37)/CL37</f>
        <v>-3.0124947095655811E-4</v>
      </c>
      <c r="CN37" s="28">
        <f>외인!CN37</f>
        <v>119649.14</v>
      </c>
      <c r="CO37" s="28">
        <f>(기관!CO37+외인!CO37)/CN37</f>
        <v>8.3443976279311326E-4</v>
      </c>
      <c r="CP37" s="28">
        <f>외인!CP37</f>
        <v>98255.45</v>
      </c>
      <c r="CQ37" s="28">
        <f>(기관!CQ37+외인!CQ37)/CP37</f>
        <v>-1.8370482248058502E-4</v>
      </c>
      <c r="CR37" s="28">
        <f>외인!CR37</f>
        <v>161897.74</v>
      </c>
      <c r="CS37" s="28">
        <f>(기관!CS37+외인!CS37)/CR37</f>
        <v>7.3836731754254258E-4</v>
      </c>
      <c r="CT37" s="28">
        <f>외인!CT37</f>
        <v>100651.76</v>
      </c>
      <c r="CU37" s="28">
        <f>(기관!CU37+외인!CU37)/CT37</f>
        <v>5.1329455143158944E-3</v>
      </c>
      <c r="CV37" s="28">
        <f>외인!CV37</f>
        <v>1950178.67</v>
      </c>
      <c r="CW37" s="28">
        <f>(기관!CW37+외인!CW37)/CV37</f>
        <v>-6.0641110386055038E-3</v>
      </c>
      <c r="CX37" s="28">
        <f>외인!CX37</f>
        <v>189579.76</v>
      </c>
      <c r="CY37" s="28">
        <f>(기관!CY37+외인!CY37)/CX37</f>
        <v>1.5313871058809231E-3</v>
      </c>
      <c r="CZ37" s="28">
        <f>외인!CZ37</f>
        <v>16724.73</v>
      </c>
      <c r="DA37" s="28">
        <f>(기관!DA37+외인!DA37)/CZ37</f>
        <v>-2.7205222446042481E-4</v>
      </c>
      <c r="DB37" s="28">
        <f>외인!DB37</f>
        <v>39797.15</v>
      </c>
      <c r="DC37" s="28">
        <f>(기관!DC37+외인!DC37)/DB37</f>
        <v>-1.5085753628086432E-2</v>
      </c>
      <c r="DD37" s="28">
        <f>외인!DD37</f>
        <v>8610.44</v>
      </c>
      <c r="DE37" s="28">
        <f>(기관!DE37+외인!DE37)/DD37</f>
        <v>-1.3006303975174324E-2</v>
      </c>
      <c r="DF37" s="28">
        <f>외인!DF37</f>
        <v>58563.12</v>
      </c>
      <c r="DG37" s="28">
        <f>(기관!DG37+외인!DG37)/DF37</f>
        <v>-3.1419091059356127E-3</v>
      </c>
      <c r="DH37" s="28">
        <f>외인!DH37</f>
        <v>25343.33</v>
      </c>
      <c r="DI37" s="28">
        <f>(기관!DI37+외인!DI37)/DH37</f>
        <v>6.1791406259556242E-4</v>
      </c>
      <c r="DJ37" s="28">
        <f>외인!DJ37</f>
        <v>555378.41</v>
      </c>
      <c r="DK37" s="28">
        <f>(기관!DK37+외인!DK37)/DJ37</f>
        <v>1.1169861644423663E-3</v>
      </c>
      <c r="DL37" s="28">
        <f>외인!DL37</f>
        <v>93605.1</v>
      </c>
      <c r="DM37" s="28">
        <f>(기관!DM37+외인!DM37)/DL37</f>
        <v>1.0614806244531548E-3</v>
      </c>
      <c r="DN37" s="28">
        <f>외인!DN37</f>
        <v>1950178.67</v>
      </c>
      <c r="DO37" s="28">
        <f>(기관!DO37+외인!DO37)/DN37</f>
        <v>-6.0641110386055038E-3</v>
      </c>
      <c r="DP37" s="28">
        <f>외인!DP37</f>
        <v>82171.92</v>
      </c>
      <c r="DQ37" s="28">
        <f>(기관!DQ37+외인!DQ37)/DP37</f>
        <v>9.0592990890318754E-3</v>
      </c>
      <c r="DR37" s="28">
        <f>외인!DR37</f>
        <v>38156.5</v>
      </c>
      <c r="DS37" s="28">
        <f>(기관!DS37+외인!DS37)/DR37</f>
        <v>2.1605755244846875E-3</v>
      </c>
      <c r="DT37" s="28">
        <f>외인!DT37</f>
        <v>130259.1</v>
      </c>
      <c r="DU37" s="28">
        <f>(기관!DU37+외인!DU37)/DT37</f>
        <v>1.0558955190078849E-3</v>
      </c>
      <c r="DV37" s="28">
        <f>외인!DV37</f>
        <v>31466.400000000001</v>
      </c>
      <c r="DW37" s="28">
        <f>(기관!DW37+외인!DW37)/DV37</f>
        <v>-5.0911448402105096E-4</v>
      </c>
      <c r="DX37" s="28">
        <f>외인!DX37</f>
        <v>106943.3</v>
      </c>
      <c r="DY37" s="28">
        <f>(기관!DY37+외인!DY37)/DX37</f>
        <v>1.2932366964550373E-2</v>
      </c>
      <c r="DZ37" s="28">
        <f>외인!DZ37</f>
        <v>10139.719999999999</v>
      </c>
      <c r="EA37" s="28">
        <f>(기관!EA37+외인!EA37)/DZ37</f>
        <v>3.1618230089193789E-3</v>
      </c>
      <c r="EB37" s="28">
        <f>외인!EB37</f>
        <v>12982.08</v>
      </c>
      <c r="EC37" s="28">
        <f>(기관!EC37+외인!EC37)/EB37</f>
        <v>1.7300771525056078E-3</v>
      </c>
      <c r="ED37" s="28">
        <f>외인!ED37</f>
        <v>10329.61</v>
      </c>
      <c r="EE37" s="28">
        <f>(기관!EE37+외인!EE37)/ED37</f>
        <v>6.8076142274490518E-3</v>
      </c>
      <c r="EF37" s="28">
        <f>외인!EF37</f>
        <v>256324.36</v>
      </c>
      <c r="EG37" s="28">
        <f>(기관!EG37+외인!EG37)/EF37</f>
        <v>2.9236784205761792E-3</v>
      </c>
      <c r="EH37" s="28">
        <f>외인!EH37</f>
        <v>182236.5</v>
      </c>
      <c r="EI37" s="28">
        <f>(기관!EI37+외인!EI37)/EH37</f>
        <v>-3.336323952665895E-5</v>
      </c>
      <c r="EJ37" s="28">
        <f>외인!EJ37</f>
        <v>90671.29</v>
      </c>
      <c r="EK37" s="28">
        <f>(기관!EK37+외인!EK37)/EJ37</f>
        <v>9.4296662151823179E-5</v>
      </c>
      <c r="EL37" s="28">
        <f>외인!EL37</f>
        <v>35800.54</v>
      </c>
      <c r="EM37" s="28">
        <f>(기관!EM37+외인!EM37)/EL37</f>
        <v>5.8406940230510481E-4</v>
      </c>
      <c r="EN37" s="28">
        <f>외인!EN37</f>
        <v>38156.5</v>
      </c>
      <c r="EO37" s="28">
        <f>(기관!EO37+외인!EO37)/EN37</f>
        <v>2.1605755244846875E-3</v>
      </c>
      <c r="EP37" s="28">
        <f>외인!EP37</f>
        <v>172777.34</v>
      </c>
      <c r="EQ37" s="28">
        <f>(기관!EQ37+외인!EQ37)/EP37</f>
        <v>-1.0702213612039633E-3</v>
      </c>
      <c r="ER37" s="28">
        <f>외인!ER37</f>
        <v>12544.21</v>
      </c>
      <c r="ES37" s="28">
        <f>(기관!ES37+외인!ES37)/ER37</f>
        <v>1.4445708418465573E-2</v>
      </c>
      <c r="ET37" s="28">
        <f>외인!ET37</f>
        <v>112100.54</v>
      </c>
      <c r="EU37" s="28">
        <f>(기관!EU37+외인!EU37)/ET37</f>
        <v>2.2797392412204258E-3</v>
      </c>
      <c r="EV37" s="28">
        <f>외인!EV37</f>
        <v>47777.38</v>
      </c>
      <c r="EW37" s="28">
        <f>(기관!EW37+외인!EW37)/EV37</f>
        <v>-3.2086313648843867E-4</v>
      </c>
      <c r="EX37" s="28">
        <f>외인!EX37</f>
        <v>50478.07</v>
      </c>
      <c r="EY37" s="28">
        <f>(기관!EY37+외인!EY37)/EX37</f>
        <v>-5.3884786007072032E-5</v>
      </c>
    </row>
    <row r="38" spans="1:155">
      <c r="A38" s="27">
        <f>외인!A38</f>
        <v>46087</v>
      </c>
      <c r="B38" s="28">
        <f>외인!B38</f>
        <v>4465429.3899999997</v>
      </c>
      <c r="C38" s="28">
        <f>(기관!C38+외인!C38)/B38</f>
        <v>-3.9878404616313949E-3</v>
      </c>
      <c r="D38" s="28">
        <f>외인!D38</f>
        <v>635652.81000000006</v>
      </c>
      <c r="E38" s="28">
        <f>(기관!E38+외인!E38)/D38</f>
        <v>6.6143497422751895E-3</v>
      </c>
      <c r="F38" s="28">
        <f>외인!F38</f>
        <v>1919023.78</v>
      </c>
      <c r="G38" s="28">
        <f>(기관!G38+외인!G38)/F38</f>
        <v>-5.6878294650418559E-3</v>
      </c>
      <c r="H38" s="28">
        <f>외인!H38</f>
        <v>286900.24</v>
      </c>
      <c r="I38" s="28">
        <f>(기관!I38+외인!I38)/H38</f>
        <v>6.8006217073920895E-4</v>
      </c>
      <c r="J38" s="28">
        <f>외인!J38</f>
        <v>37953.769999999997</v>
      </c>
      <c r="K38" s="28">
        <f>(기관!K38+외인!K38)/J38</f>
        <v>2.7088218113773682E-3</v>
      </c>
      <c r="L38" s="28">
        <f>외인!L38</f>
        <v>265166.5</v>
      </c>
      <c r="M38" s="28">
        <f>(기관!M38+외인!M38)/L38</f>
        <v>1.2354501794155744E-4</v>
      </c>
      <c r="N38" s="28">
        <f>외인!N38</f>
        <v>251885.37</v>
      </c>
      <c r="O38" s="28">
        <f>(기관!O38+외인!O38)/N38</f>
        <v>-6.0638694498215606E-3</v>
      </c>
      <c r="P38" s="28">
        <f>외인!P38</f>
        <v>201526.43</v>
      </c>
      <c r="Q38" s="28">
        <f>(기관!Q38+외인!Q38)/P38</f>
        <v>2.3762143754543757E-3</v>
      </c>
      <c r="R38" s="28">
        <f>외인!R38</f>
        <v>132744.9</v>
      </c>
      <c r="S38" s="28">
        <f>(기관!S38+외인!S38)/R38</f>
        <v>-2.2895041542085608E-3</v>
      </c>
      <c r="T38" s="28">
        <f>외인!T38</f>
        <v>8494.36</v>
      </c>
      <c r="U38" s="28">
        <f>(기관!U38+외인!U38)/T38</f>
        <v>-1.465207502389821E-2</v>
      </c>
      <c r="V38" s="28">
        <f>외인!V38</f>
        <v>112257.29</v>
      </c>
      <c r="W38" s="28">
        <f>(기관!W38+외인!W38)/V38</f>
        <v>1.0399413704000871E-2</v>
      </c>
      <c r="X38" s="28">
        <f>외인!X38</f>
        <v>1887443.01</v>
      </c>
      <c r="Y38" s="28">
        <f>(기관!Y38+외인!Y38)/X38</f>
        <v>-7.0052181337120203E-3</v>
      </c>
      <c r="Z38" s="28">
        <f>외인!Z38</f>
        <v>47806.34</v>
      </c>
      <c r="AA38" s="28">
        <f>(기관!AA38+외인!AA38)/Z38</f>
        <v>2.3846209519490518E-4</v>
      </c>
      <c r="AB38" s="28">
        <f>외인!AB38</f>
        <v>198377.1</v>
      </c>
      <c r="AC38" s="28">
        <f>(기관!AC38+외인!AC38)/AB38</f>
        <v>3.8915782113963752E-5</v>
      </c>
      <c r="AD38" s="28">
        <f>외인!AD38</f>
        <v>20095.599999999999</v>
      </c>
      <c r="AE38" s="28">
        <f>(기관!AE38+외인!AE38)/AD38</f>
        <v>-3.350484683214236E-3</v>
      </c>
      <c r="AF38" s="28">
        <f>외인!AF38</f>
        <v>24831.13</v>
      </c>
      <c r="AG38" s="28">
        <f>(기관!AG38+외인!AG38)/AF38</f>
        <v>-3.527024344039115E-3</v>
      </c>
      <c r="AH38" s="28">
        <f>외인!AH38</f>
        <v>197529.66</v>
      </c>
      <c r="AI38" s="28">
        <f>(기관!AI38+외인!AI38)/AH38</f>
        <v>1.809652282092725E-3</v>
      </c>
      <c r="AJ38" s="28">
        <f>외인!AJ38</f>
        <v>115796.34</v>
      </c>
      <c r="AK38" s="28">
        <f>(기관!AK38+외인!AK38)/AJ38</f>
        <v>-3.0817899771270838E-3</v>
      </c>
      <c r="AL38" s="28">
        <f>외인!AL38</f>
        <v>90185.69</v>
      </c>
      <c r="AM38" s="28">
        <f>(기관!AM38+외인!AM38)/AL38</f>
        <v>1.3716144989299288E-4</v>
      </c>
      <c r="AN38" s="28">
        <f>외인!AN38</f>
        <v>180885.97</v>
      </c>
      <c r="AO38" s="28">
        <f>(기관!AO38+외인!AO38)/AN38</f>
        <v>-8.0527527922701798E-3</v>
      </c>
      <c r="AP38" s="28">
        <f>외인!AP38</f>
        <v>112242.08</v>
      </c>
      <c r="AQ38" s="28">
        <f>(기관!AQ38+외인!AQ38)/AP38</f>
        <v>-2.8821632671098037E-4</v>
      </c>
      <c r="AR38" s="28">
        <f>외인!AR38</f>
        <v>24052.63</v>
      </c>
      <c r="AS38" s="28">
        <f>(기관!AS38+외인!AS38)/AR38</f>
        <v>-2.7306785162371019E-3</v>
      </c>
      <c r="AT38" s="28">
        <f>외인!AT38</f>
        <v>79417.710000000006</v>
      </c>
      <c r="AU38" s="28">
        <f>(기관!AU38+외인!AU38)/AT38</f>
        <v>-9.0710245863296734E-4</v>
      </c>
      <c r="AV38" s="28">
        <f>외인!AV38</f>
        <v>47632.03</v>
      </c>
      <c r="AW38" s="28">
        <f>(기관!AW38+외인!AW38)/AV38</f>
        <v>2.4983188833228423E-5</v>
      </c>
      <c r="AX38" s="28">
        <f>외인!AX38</f>
        <v>52977.01</v>
      </c>
      <c r="AY38" s="28">
        <f>(기관!AY38+외인!AY38)/AX38</f>
        <v>7.6183989998680529E-4</v>
      </c>
      <c r="AZ38" s="28">
        <f>외인!AZ38</f>
        <v>2018076.91</v>
      </c>
      <c r="BA38" s="28">
        <f>(기관!BA38+외인!BA38)/AZ38</f>
        <v>-6.6304608777274007E-3</v>
      </c>
      <c r="BB38" s="28">
        <f>외인!BB38</f>
        <v>97378.1</v>
      </c>
      <c r="BC38" s="28">
        <f>(기관!BC38+외인!BC38)/BB38</f>
        <v>2.8024781752776024E-4</v>
      </c>
      <c r="BD38" s="28">
        <f>외인!BD38</f>
        <v>40588.660000000003</v>
      </c>
      <c r="BE38" s="28">
        <f>(기관!BE38+외인!BE38)/BD38</f>
        <v>-1.4884452948187989E-2</v>
      </c>
      <c r="BF38" s="28">
        <f>외인!BF38</f>
        <v>0</v>
      </c>
      <c r="BG38" s="28" t="e">
        <f>(기관!BG38+외인!BG38)/BF38</f>
        <v>#DIV/0!</v>
      </c>
      <c r="BH38" s="28">
        <f>외인!BH38</f>
        <v>93090.62</v>
      </c>
      <c r="BI38" s="28">
        <f>(기관!BI38+외인!BI38)/BH38</f>
        <v>-4.3052672761229871E-3</v>
      </c>
      <c r="BJ38" s="28">
        <f>외인!BJ38</f>
        <v>118851.16</v>
      </c>
      <c r="BK38" s="28">
        <f>(기관!BK38+외인!BK38)/BJ38</f>
        <v>7.5363168521030836E-4</v>
      </c>
      <c r="BL38" s="28">
        <f>외인!BL38</f>
        <v>52143.64</v>
      </c>
      <c r="BM38" s="28">
        <f>(기관!BM38+외인!BM38)/BL38</f>
        <v>-2.0899960186899109E-3</v>
      </c>
      <c r="BN38" s="28">
        <f>외인!BN38</f>
        <v>45047.74</v>
      </c>
      <c r="BO38" s="28">
        <f>(기관!BO38+외인!BO38)/BN38</f>
        <v>-3.5802018036864892E-3</v>
      </c>
      <c r="BP38" s="28">
        <f>외인!BP38</f>
        <v>63085.93</v>
      </c>
      <c r="BQ38" s="28">
        <f>(기관!BQ38+외인!BQ38)/BP38</f>
        <v>1.3594156414909E-3</v>
      </c>
      <c r="BR38" s="28">
        <f>외인!BR38</f>
        <v>243765.02</v>
      </c>
      <c r="BS38" s="28">
        <f>(기관!BS38+외인!BS38)/BR38</f>
        <v>4.4116255892662535E-4</v>
      </c>
      <c r="BT38" s="28">
        <f>외인!BT38</f>
        <v>1924973.3</v>
      </c>
      <c r="BU38" s="28">
        <f>(기관!BU38+외인!BU38)/BT38</f>
        <v>-6.7361245997541886E-3</v>
      </c>
      <c r="BV38" s="28">
        <f>외인!BV38</f>
        <v>385606.59</v>
      </c>
      <c r="BW38" s="28">
        <f>(기관!BW38+외인!BW38)/BV38</f>
        <v>-7.3862845549397887E-4</v>
      </c>
      <c r="BX38" s="28">
        <f>외인!BX38</f>
        <v>77177.570000000007</v>
      </c>
      <c r="BY38" s="28">
        <f>(기관!BY38+외인!BY38)/BX38</f>
        <v>-2.9403620767018187E-3</v>
      </c>
      <c r="BZ38" s="28">
        <f>외인!BZ38</f>
        <v>271071.65999999997</v>
      </c>
      <c r="CA38" s="28">
        <f>(기관!CA38+외인!CA38)/BZ38</f>
        <v>-5.3279638306711966E-3</v>
      </c>
      <c r="CB38" s="28">
        <f>외인!CB38</f>
        <v>13005.32</v>
      </c>
      <c r="CC38" s="28">
        <f>(기관!CC38+외인!CC38)/CB38</f>
        <v>2.5912472741924084E-4</v>
      </c>
      <c r="CD38" s="28">
        <f>외인!CD38</f>
        <v>34632.49</v>
      </c>
      <c r="CE38" s="28">
        <f>(기관!CE38+외인!CE38)/CD38</f>
        <v>1.2289038414506146E-3</v>
      </c>
      <c r="CF38" s="28">
        <f>외인!CF38</f>
        <v>23128.17</v>
      </c>
      <c r="CG38" s="28">
        <f>(기관!CG38+외인!CG38)/CF38</f>
        <v>2.519438416441941E-3</v>
      </c>
      <c r="CH38" s="28">
        <f>외인!CH38</f>
        <v>66303.77</v>
      </c>
      <c r="CI38" s="28">
        <f>(기관!CI38+외인!CI38)/CH38</f>
        <v>-1.9048690594818379E-4</v>
      </c>
      <c r="CJ38" s="28">
        <f>외인!CJ38</f>
        <v>396161.36</v>
      </c>
      <c r="CK38" s="28">
        <f>(기관!CK38+외인!CK38)/CJ38</f>
        <v>3.662800430612415E-3</v>
      </c>
      <c r="CL38" s="28">
        <f>외인!CL38</f>
        <v>226540.2</v>
      </c>
      <c r="CM38" s="28">
        <f>(기관!CM38+외인!CM38)/CL38</f>
        <v>-3.5565431654072869E-4</v>
      </c>
      <c r="CN38" s="28">
        <f>외인!CN38</f>
        <v>120741.74</v>
      </c>
      <c r="CO38" s="28">
        <f>(기관!CO38+외인!CO38)/CN38</f>
        <v>9.0556919255925907E-4</v>
      </c>
      <c r="CP38" s="28">
        <f>외인!CP38</f>
        <v>98017.59</v>
      </c>
      <c r="CQ38" s="28">
        <f>(기관!CQ38+외인!CQ38)/CP38</f>
        <v>3.5799696768712625E-4</v>
      </c>
      <c r="CR38" s="28">
        <f>외인!CR38</f>
        <v>165919.07</v>
      </c>
      <c r="CS38" s="28">
        <f>(기관!CS38+외인!CS38)/CR38</f>
        <v>-1.6054815157775413E-3</v>
      </c>
      <c r="CT38" s="28">
        <f>외인!CT38</f>
        <v>103782.15</v>
      </c>
      <c r="CU38" s="28">
        <f>(기관!CU38+외인!CU38)/CT38</f>
        <v>4.634322954380884E-3</v>
      </c>
      <c r="CV38" s="28">
        <f>외인!CV38</f>
        <v>1924973.3</v>
      </c>
      <c r="CW38" s="28">
        <f>(기관!CW38+외인!CW38)/CV38</f>
        <v>-6.7361245997541886E-3</v>
      </c>
      <c r="CX38" s="28">
        <f>외인!CX38</f>
        <v>196290.18</v>
      </c>
      <c r="CY38" s="28">
        <f>(기관!CY38+외인!CY38)/CX38</f>
        <v>9.8303440345309172E-4</v>
      </c>
      <c r="CZ38" s="28">
        <f>외인!CZ38</f>
        <v>17298.2</v>
      </c>
      <c r="DA38" s="28">
        <f>(기관!DA38+외인!DA38)/CZ38</f>
        <v>-3.5876565191754052E-3</v>
      </c>
      <c r="DB38" s="28">
        <f>외인!DB38</f>
        <v>40588.660000000003</v>
      </c>
      <c r="DC38" s="28">
        <f>(기관!DC38+외인!DC38)/DB38</f>
        <v>-1.4884452948187989E-2</v>
      </c>
      <c r="DD38" s="28">
        <f>외인!DD38</f>
        <v>8494.36</v>
      </c>
      <c r="DE38" s="28">
        <f>(기관!DE38+외인!DE38)/DD38</f>
        <v>-1.465207502389821E-2</v>
      </c>
      <c r="DF38" s="28">
        <f>외인!DF38</f>
        <v>58029.16</v>
      </c>
      <c r="DG38" s="28">
        <f>(기관!DG38+외인!DG38)/DF38</f>
        <v>-3.1658221487266052E-3</v>
      </c>
      <c r="DH38" s="28">
        <f>외인!DH38</f>
        <v>26355.040000000001</v>
      </c>
      <c r="DI38" s="28">
        <f>(기관!DI38+외인!DI38)/DH38</f>
        <v>1.6767191398685032E-3</v>
      </c>
      <c r="DJ38" s="28">
        <f>외인!DJ38</f>
        <v>567878.14</v>
      </c>
      <c r="DK38" s="28">
        <f>(기관!DK38+외인!DK38)/DJ38</f>
        <v>5.8234324709170889E-4</v>
      </c>
      <c r="DL38" s="28">
        <f>외인!DL38</f>
        <v>94921.96</v>
      </c>
      <c r="DM38" s="28">
        <f>(기관!DM38+외인!DM38)/DL38</f>
        <v>1.1750705526940236E-3</v>
      </c>
      <c r="DN38" s="28">
        <f>외인!DN38</f>
        <v>1924973.3</v>
      </c>
      <c r="DO38" s="28">
        <f>(기관!DO38+외인!DO38)/DN38</f>
        <v>-6.7361245997541886E-3</v>
      </c>
      <c r="DP38" s="28">
        <f>외인!DP38</f>
        <v>85308.72</v>
      </c>
      <c r="DQ38" s="28">
        <f>(기관!DQ38+외인!DQ38)/DP38</f>
        <v>7.9122040513560626E-3</v>
      </c>
      <c r="DR38" s="28">
        <f>외인!DR38</f>
        <v>39498.97</v>
      </c>
      <c r="DS38" s="28">
        <f>(기관!DS38+외인!DS38)/DR38</f>
        <v>1.5635850757627352E-3</v>
      </c>
      <c r="DT38" s="28">
        <f>외인!DT38</f>
        <v>132744.9</v>
      </c>
      <c r="DU38" s="28">
        <f>(기관!DU38+외인!DU38)/DT38</f>
        <v>-2.2895041542085608E-3</v>
      </c>
      <c r="DV38" s="28">
        <f>외인!DV38</f>
        <v>32993.11</v>
      </c>
      <c r="DW38" s="28">
        <f>(기관!DW38+외인!DW38)/DV38</f>
        <v>1.1944918196556797E-3</v>
      </c>
      <c r="DX38" s="28">
        <f>외인!DX38</f>
        <v>112257.29</v>
      </c>
      <c r="DY38" s="28">
        <f>(기관!DY38+외인!DY38)/DX38</f>
        <v>1.0399413704000871E-2</v>
      </c>
      <c r="DZ38" s="28">
        <f>외인!DZ38</f>
        <v>10138.950000000001</v>
      </c>
      <c r="EA38" s="28">
        <f>(기관!EA38+외인!EA38)/DZ38</f>
        <v>2.6669428293856858E-3</v>
      </c>
      <c r="EB38" s="28">
        <f>외인!EB38</f>
        <v>13826.61</v>
      </c>
      <c r="EC38" s="28">
        <f>(기관!EC38+외인!EC38)/EB38</f>
        <v>3.4773527278197619E-3</v>
      </c>
      <c r="ED38" s="28">
        <f>외인!ED38</f>
        <v>10776.5</v>
      </c>
      <c r="EE38" s="28">
        <f>(기관!EE38+외인!EE38)/ED38</f>
        <v>6.9150466292395496E-3</v>
      </c>
      <c r="EF38" s="28">
        <f>외인!EF38</f>
        <v>257069.01</v>
      </c>
      <c r="EG38" s="28">
        <f>(기관!EG38+외인!EG38)/EF38</f>
        <v>2.067810507380878E-3</v>
      </c>
      <c r="EH38" s="28">
        <f>외인!EH38</f>
        <v>178470.41</v>
      </c>
      <c r="EI38" s="28">
        <f>(기관!EI38+외인!EI38)/EH38</f>
        <v>-3.4297001951191786E-4</v>
      </c>
      <c r="EJ38" s="28">
        <f>외인!EJ38</f>
        <v>91802.55</v>
      </c>
      <c r="EK38" s="28">
        <f>(기관!EK38+외인!EK38)/EJ38</f>
        <v>4.6338582098209711E-4</v>
      </c>
      <c r="EL38" s="28">
        <f>외인!EL38</f>
        <v>37080.54</v>
      </c>
      <c r="EM38" s="28">
        <f>(기관!EM38+외인!EM38)/EL38</f>
        <v>1.2683202563932457E-3</v>
      </c>
      <c r="EN38" s="28">
        <f>외인!EN38</f>
        <v>39498.97</v>
      </c>
      <c r="EO38" s="28">
        <f>(기관!EO38+외인!EO38)/EN38</f>
        <v>1.5635850757627352E-3</v>
      </c>
      <c r="EP38" s="28">
        <f>외인!EP38</f>
        <v>182752.1</v>
      </c>
      <c r="EQ38" s="28">
        <f>(기관!EQ38+외인!EQ38)/EP38</f>
        <v>-1.4484101687477187E-3</v>
      </c>
      <c r="ER38" s="28">
        <f>외인!ER38</f>
        <v>12924.53</v>
      </c>
      <c r="ES38" s="28">
        <f>(기관!ES38+외인!ES38)/ER38</f>
        <v>4.3931965030836713E-3</v>
      </c>
      <c r="ET38" s="28">
        <f>외인!ET38</f>
        <v>112242.08</v>
      </c>
      <c r="EU38" s="28">
        <f>(기관!EU38+외인!EU38)/ET38</f>
        <v>-2.8821632671098037E-4</v>
      </c>
      <c r="EV38" s="28">
        <f>외인!EV38</f>
        <v>47806.34</v>
      </c>
      <c r="EW38" s="28">
        <f>(기관!EW38+외인!EW38)/EV38</f>
        <v>2.3846209519490518E-4</v>
      </c>
      <c r="EX38" s="28">
        <f>외인!EX38</f>
        <v>50211.25</v>
      </c>
      <c r="EY38" s="28">
        <f>(기관!EY38+외인!EY38)/EX38</f>
        <v>4.7200577559809807E-4</v>
      </c>
    </row>
    <row r="39" spans="1:155">
      <c r="A39" s="27">
        <f>외인!A39</f>
        <v>46090</v>
      </c>
      <c r="B39" s="28">
        <f>외인!B39</f>
        <v>4199277.51</v>
      </c>
      <c r="C39" s="28">
        <f>(기관!C39+외인!C39)/B39</f>
        <v>-3.8194379775581926E-3</v>
      </c>
      <c r="D39" s="28">
        <f>외인!D39</f>
        <v>606863.37</v>
      </c>
      <c r="E39" s="28">
        <f>(기관!E39+외인!E39)/D39</f>
        <v>5.276261772069058E-3</v>
      </c>
      <c r="F39" s="28">
        <f>외인!F39</f>
        <v>1788120.57</v>
      </c>
      <c r="G39" s="28">
        <f>(기관!G39+외인!G39)/F39</f>
        <v>-4.9103847622534759E-3</v>
      </c>
      <c r="H39" s="28">
        <f>외인!H39</f>
        <v>272743.89</v>
      </c>
      <c r="I39" s="28">
        <f>(기관!I39+외인!I39)/H39</f>
        <v>-2.1864101153650038E-3</v>
      </c>
      <c r="J39" s="28">
        <f>외인!J39</f>
        <v>36535.81</v>
      </c>
      <c r="K39" s="28">
        <f>(기관!K39+외인!K39)/J39</f>
        <v>2.9710577102300458E-3</v>
      </c>
      <c r="L39" s="28">
        <f>외인!L39</f>
        <v>252186.77</v>
      </c>
      <c r="M39" s="28">
        <f>(기관!M39+외인!M39)/L39</f>
        <v>-2.7080326220126458E-3</v>
      </c>
      <c r="N39" s="28">
        <f>외인!N39</f>
        <v>232272.44</v>
      </c>
      <c r="O39" s="28">
        <f>(기관!O39+외인!O39)/N39</f>
        <v>-7.5133321887004756E-3</v>
      </c>
      <c r="P39" s="28">
        <f>외인!P39</f>
        <v>194430.88</v>
      </c>
      <c r="Q39" s="28">
        <f>(기관!Q39+외인!Q39)/P39</f>
        <v>1.8046516067818034E-3</v>
      </c>
      <c r="R39" s="28">
        <f>외인!R39</f>
        <v>127580.04</v>
      </c>
      <c r="S39" s="28">
        <f>(기관!S39+외인!S39)/R39</f>
        <v>-2.7466678956990448E-3</v>
      </c>
      <c r="T39" s="28">
        <f>외인!T39</f>
        <v>8560.2999999999993</v>
      </c>
      <c r="U39" s="28">
        <f>(기관!U39+외인!U39)/T39</f>
        <v>-1.1062696400827073E-2</v>
      </c>
      <c r="V39" s="28">
        <f>외인!V39</f>
        <v>102407.84</v>
      </c>
      <c r="W39" s="28">
        <f>(기관!W39+외인!W39)/V39</f>
        <v>8.7689575329388848E-3</v>
      </c>
      <c r="X39" s="28">
        <f>외인!X39</f>
        <v>1727759.42</v>
      </c>
      <c r="Y39" s="28">
        <f>(기관!Y39+외인!Y39)/X39</f>
        <v>-6.2875883495400074E-3</v>
      </c>
      <c r="Z39" s="28">
        <f>외인!Z39</f>
        <v>45917.29</v>
      </c>
      <c r="AA39" s="28">
        <f>(기관!AA39+외인!AA39)/Z39</f>
        <v>5.0482073310511135E-4</v>
      </c>
      <c r="AB39" s="28">
        <f>외인!AB39</f>
        <v>191982.48</v>
      </c>
      <c r="AC39" s="28">
        <f>(기관!AC39+외인!AC39)/AB39</f>
        <v>4.5254129439311334E-4</v>
      </c>
      <c r="AD39" s="28">
        <f>외인!AD39</f>
        <v>18496.990000000002</v>
      </c>
      <c r="AE39" s="28">
        <f>(기관!AE39+외인!AE39)/AD39</f>
        <v>-6.5145734522211443E-3</v>
      </c>
      <c r="AF39" s="28">
        <f>외인!AF39</f>
        <v>24147.51</v>
      </c>
      <c r="AG39" s="28">
        <f>(기관!AG39+외인!AG39)/AF39</f>
        <v>-2.480172903955729E-3</v>
      </c>
      <c r="AH39" s="28">
        <f>외인!AH39</f>
        <v>198659.23</v>
      </c>
      <c r="AI39" s="28">
        <f>(기관!AI39+외인!AI39)/AH39</f>
        <v>1.7651331881231994E-3</v>
      </c>
      <c r="AJ39" s="28">
        <f>외인!AJ39</f>
        <v>113288.34</v>
      </c>
      <c r="AK39" s="28">
        <f>(기관!AK39+외인!AK39)/AJ39</f>
        <v>-3.734541436479694E-3</v>
      </c>
      <c r="AL39" s="28">
        <f>외인!AL39</f>
        <v>84455.49</v>
      </c>
      <c r="AM39" s="28">
        <f>(기관!AM39+외인!AM39)/AL39</f>
        <v>-4.9848742811154228E-5</v>
      </c>
      <c r="AN39" s="28">
        <f>외인!AN39</f>
        <v>166100.32</v>
      </c>
      <c r="AO39" s="28">
        <f>(기관!AO39+외인!AO39)/AN39</f>
        <v>-1.0069577228990286E-2</v>
      </c>
      <c r="AP39" s="28">
        <f>외인!AP39</f>
        <v>106583.12</v>
      </c>
      <c r="AQ39" s="28">
        <f>(기관!AQ39+외인!AQ39)/AP39</f>
        <v>-3.9424629340931297E-4</v>
      </c>
      <c r="AR39" s="28">
        <f>외인!AR39</f>
        <v>22607.89</v>
      </c>
      <c r="AS39" s="28">
        <f>(기관!AS39+외인!AS39)/AR39</f>
        <v>-4.9770235081646281E-3</v>
      </c>
      <c r="AT39" s="28">
        <f>외인!AT39</f>
        <v>75680.03</v>
      </c>
      <c r="AU39" s="28">
        <f>(기관!AU39+외인!AU39)/AT39</f>
        <v>-6.7877880069550697E-4</v>
      </c>
      <c r="AV39" s="28">
        <f>외인!AV39</f>
        <v>46609.88</v>
      </c>
      <c r="AW39" s="28">
        <f>(기관!AW39+외인!AW39)/AV39</f>
        <v>7.7751755636358663E-4</v>
      </c>
      <c r="AX39" s="28">
        <f>외인!AX39</f>
        <v>50624.87</v>
      </c>
      <c r="AY39" s="28">
        <f>(기관!AY39+외인!AY39)/AX39</f>
        <v>4.6735922482368835E-4</v>
      </c>
      <c r="AZ39" s="28">
        <f>외인!AZ39</f>
        <v>1852107.44</v>
      </c>
      <c r="BA39" s="28">
        <f>(기관!BA39+외인!BA39)/AZ39</f>
        <v>-6.05676525979508E-3</v>
      </c>
      <c r="BB39" s="28">
        <f>외인!BB39</f>
        <v>93345.86</v>
      </c>
      <c r="BC39" s="28">
        <f>(기관!BC39+외인!BC39)/BB39</f>
        <v>8.2456790263649615E-4</v>
      </c>
      <c r="BD39" s="28">
        <f>외인!BD39</f>
        <v>37631.26</v>
      </c>
      <c r="BE39" s="28">
        <f>(기관!BE39+외인!BE39)/BD39</f>
        <v>-7.1520326451997617E-3</v>
      </c>
      <c r="BF39" s="28">
        <f>외인!BF39</f>
        <v>0</v>
      </c>
      <c r="BG39" s="28" t="e">
        <f>(기관!BG39+외인!BG39)/BF39</f>
        <v>#DIV/0!</v>
      </c>
      <c r="BH39" s="28">
        <f>외인!BH39</f>
        <v>89334.57</v>
      </c>
      <c r="BI39" s="28">
        <f>(기관!BI39+외인!BI39)/BH39</f>
        <v>-5.5517141908222089E-3</v>
      </c>
      <c r="BJ39" s="28">
        <f>외인!BJ39</f>
        <v>112412.93</v>
      </c>
      <c r="BK39" s="28">
        <f>(기관!BK39+외인!BK39)/BJ39</f>
        <v>-2.8218284142224569E-3</v>
      </c>
      <c r="BL39" s="28">
        <f>외인!BL39</f>
        <v>48305.66</v>
      </c>
      <c r="BM39" s="28">
        <f>(기관!BM39+외인!BM39)/BL39</f>
        <v>-2.7787633995684981E-3</v>
      </c>
      <c r="BN39" s="28">
        <f>외인!BN39</f>
        <v>42931.11</v>
      </c>
      <c r="BO39" s="28">
        <f>(기관!BO39+외인!BO39)/BN39</f>
        <v>-5.51441600275418E-3</v>
      </c>
      <c r="BP39" s="28">
        <f>외인!BP39</f>
        <v>60288.21</v>
      </c>
      <c r="BQ39" s="28">
        <f>(기관!BQ39+외인!BQ39)/BP39</f>
        <v>6.7807619433385067E-4</v>
      </c>
      <c r="BR39" s="28">
        <f>외인!BR39</f>
        <v>232798.96</v>
      </c>
      <c r="BS39" s="28">
        <f>(기관!BS39+외인!BS39)/BR39</f>
        <v>-8.7508981998888659E-4</v>
      </c>
      <c r="BT39" s="28">
        <f>외인!BT39</f>
        <v>1761917.61</v>
      </c>
      <c r="BU39" s="28">
        <f>(기관!BU39+외인!BU39)/BT39</f>
        <v>-6.0263884870303324E-3</v>
      </c>
      <c r="BV39" s="28">
        <f>외인!BV39</f>
        <v>368813.91</v>
      </c>
      <c r="BW39" s="28">
        <f>(기관!BW39+외인!BW39)/BV39</f>
        <v>-2.1390462198131307E-3</v>
      </c>
      <c r="BX39" s="28">
        <f>외인!BX39</f>
        <v>73207.08</v>
      </c>
      <c r="BY39" s="28">
        <f>(기관!BY39+외인!BY39)/BX39</f>
        <v>-2.8054663565327286E-3</v>
      </c>
      <c r="BZ39" s="28">
        <f>외인!BZ39</f>
        <v>250555.81</v>
      </c>
      <c r="CA39" s="28">
        <f>(기관!CA39+외인!CA39)/BZ39</f>
        <v>-6.692201629648899E-3</v>
      </c>
      <c r="CB39" s="28">
        <f>외인!CB39</f>
        <v>12481.29</v>
      </c>
      <c r="CC39" s="28">
        <f>(기관!CC39+외인!CC39)/CB39</f>
        <v>5.1196631117456581E-4</v>
      </c>
      <c r="CD39" s="28">
        <f>외인!CD39</f>
        <v>33645.57</v>
      </c>
      <c r="CE39" s="28">
        <f>(기관!CE39+외인!CE39)/CD39</f>
        <v>5.2280285339199178E-4</v>
      </c>
      <c r="CF39" s="28">
        <f>외인!CF39</f>
        <v>22134.6</v>
      </c>
      <c r="CG39" s="28">
        <f>(기관!CG39+외인!CG39)/CF39</f>
        <v>2.196561040181436E-3</v>
      </c>
      <c r="CH39" s="28">
        <f>외인!CH39</f>
        <v>65143.58</v>
      </c>
      <c r="CI39" s="28">
        <f>(기관!CI39+외인!CI39)/CH39</f>
        <v>7.5832491858752625E-4</v>
      </c>
      <c r="CJ39" s="28">
        <f>외인!CJ39</f>
        <v>381436.58</v>
      </c>
      <c r="CK39" s="28">
        <f>(기관!CK39+외인!CK39)/CJ39</f>
        <v>2.7568934264249122E-3</v>
      </c>
      <c r="CL39" s="28">
        <f>외인!CL39</f>
        <v>219135.2</v>
      </c>
      <c r="CM39" s="28">
        <f>(기관!CM39+외인!CM39)/CL39</f>
        <v>-3.2290567649560656E-4</v>
      </c>
      <c r="CN39" s="28">
        <f>외인!CN39</f>
        <v>115298.85</v>
      </c>
      <c r="CO39" s="28">
        <f>(기관!CO39+외인!CO39)/CN39</f>
        <v>9.2429369416954278E-4</v>
      </c>
      <c r="CP39" s="28">
        <f>외인!CP39</f>
        <v>93958.46</v>
      </c>
      <c r="CQ39" s="28">
        <f>(기관!CQ39+외인!CQ39)/CP39</f>
        <v>8.8124049713032761E-4</v>
      </c>
      <c r="CR39" s="28">
        <f>외인!CR39</f>
        <v>160829.76999999999</v>
      </c>
      <c r="CS39" s="28">
        <f>(기관!CS39+외인!CS39)/CR39</f>
        <v>-1.787293484284657E-3</v>
      </c>
      <c r="CT39" s="28">
        <f>외인!CT39</f>
        <v>97509.2</v>
      </c>
      <c r="CU39" s="28">
        <f>(기관!CU39+외인!CU39)/CT39</f>
        <v>3.2497446394801721E-3</v>
      </c>
      <c r="CV39" s="28">
        <f>외인!CV39</f>
        <v>1761917.61</v>
      </c>
      <c r="CW39" s="28">
        <f>(기관!CW39+외인!CW39)/CV39</f>
        <v>-6.0263884870303324E-3</v>
      </c>
      <c r="CX39" s="28">
        <f>외인!CX39</f>
        <v>187905.87</v>
      </c>
      <c r="CY39" s="28">
        <f>(기관!CY39+외인!CY39)/CX39</f>
        <v>-3.6124470193506979E-4</v>
      </c>
      <c r="CZ39" s="28">
        <f>외인!CZ39</f>
        <v>16328.25</v>
      </c>
      <c r="DA39" s="28">
        <f>(기관!DA39+외인!DA39)/CZ39</f>
        <v>-3.0438044493439286E-4</v>
      </c>
      <c r="DB39" s="28">
        <f>외인!DB39</f>
        <v>37631.26</v>
      </c>
      <c r="DC39" s="28">
        <f>(기관!DC39+외인!DC39)/DB39</f>
        <v>-7.1520326451997617E-3</v>
      </c>
      <c r="DD39" s="28">
        <f>외인!DD39</f>
        <v>8560.2999999999993</v>
      </c>
      <c r="DE39" s="28">
        <f>(기관!DE39+외인!DE39)/DD39</f>
        <v>-1.1062696400827073E-2</v>
      </c>
      <c r="DF39" s="28">
        <f>외인!DF39</f>
        <v>54898.3</v>
      </c>
      <c r="DG39" s="28">
        <f>(기관!DG39+외인!DG39)/DF39</f>
        <v>-2.9775056786822177E-3</v>
      </c>
      <c r="DH39" s="28">
        <f>외인!DH39</f>
        <v>25678.99</v>
      </c>
      <c r="DI39" s="28">
        <f>(기관!DI39+외인!DI39)/DH39</f>
        <v>5.525918270150032E-4</v>
      </c>
      <c r="DJ39" s="28">
        <f>외인!DJ39</f>
        <v>551825.93999999994</v>
      </c>
      <c r="DK39" s="28">
        <f>(기관!DK39+외인!DK39)/DJ39</f>
        <v>-7.5163193669366111E-4</v>
      </c>
      <c r="DL39" s="28">
        <f>외인!DL39</f>
        <v>90276.07</v>
      </c>
      <c r="DM39" s="28">
        <f>(기관!DM39+외인!DM39)/DL39</f>
        <v>1.061410847858131E-3</v>
      </c>
      <c r="DN39" s="28">
        <f>외인!DN39</f>
        <v>1761917.61</v>
      </c>
      <c r="DO39" s="28">
        <f>(기관!DO39+외인!DO39)/DN39</f>
        <v>-6.0263884870303324E-3</v>
      </c>
      <c r="DP39" s="28">
        <f>외인!DP39</f>
        <v>82812.67</v>
      </c>
      <c r="DQ39" s="28">
        <f>(기관!DQ39+외인!DQ39)/DP39</f>
        <v>6.2104023454382035E-3</v>
      </c>
      <c r="DR39" s="28">
        <f>외인!DR39</f>
        <v>38246.82</v>
      </c>
      <c r="DS39" s="28">
        <f>(기관!DS39+외인!DS39)/DR39</f>
        <v>2.5562909543852272E-3</v>
      </c>
      <c r="DT39" s="28">
        <f>외인!DT39</f>
        <v>127580.04</v>
      </c>
      <c r="DU39" s="28">
        <f>(기관!DU39+외인!DU39)/DT39</f>
        <v>-2.7466678956990448E-3</v>
      </c>
      <c r="DV39" s="28">
        <f>외인!DV39</f>
        <v>33071.599999999999</v>
      </c>
      <c r="DW39" s="28">
        <f>(기관!DW39+외인!DW39)/DV39</f>
        <v>1.9684563190169209E-3</v>
      </c>
      <c r="DX39" s="28">
        <f>외인!DX39</f>
        <v>102407.84</v>
      </c>
      <c r="DY39" s="28">
        <f>(기관!DY39+외인!DY39)/DX39</f>
        <v>8.7689575329388848E-3</v>
      </c>
      <c r="DZ39" s="28">
        <f>외인!DZ39</f>
        <v>9964.0300000000007</v>
      </c>
      <c r="EA39" s="28">
        <f>(기관!EA39+외인!EA39)/DZ39</f>
        <v>4.1710030981440237E-3</v>
      </c>
      <c r="EB39" s="28">
        <f>외인!EB39</f>
        <v>13255.41</v>
      </c>
      <c r="EC39" s="28">
        <f>(기관!EC39+외인!EC39)/EB39</f>
        <v>1.2447747749786691E-3</v>
      </c>
      <c r="ED39" s="28">
        <f>외인!ED39</f>
        <v>10102.65</v>
      </c>
      <c r="EE39" s="28">
        <f>(기관!EE39+외인!EE39)/ED39</f>
        <v>6.4369249652318945E-3</v>
      </c>
      <c r="EF39" s="28">
        <f>외인!EF39</f>
        <v>246955.23</v>
      </c>
      <c r="EG39" s="28">
        <f>(기관!EG39+외인!EG39)/EF39</f>
        <v>1.3983506241191978E-3</v>
      </c>
      <c r="EH39" s="28">
        <f>외인!EH39</f>
        <v>166977.03</v>
      </c>
      <c r="EI39" s="28">
        <f>(기관!EI39+외인!EI39)/EH39</f>
        <v>5.7852268662342171E-5</v>
      </c>
      <c r="EJ39" s="28">
        <f>외인!EJ39</f>
        <v>89946.94</v>
      </c>
      <c r="EK39" s="28">
        <f>(기관!EK39+외인!EK39)/EJ39</f>
        <v>1.3382334073843976E-3</v>
      </c>
      <c r="EL39" s="28">
        <f>외인!EL39</f>
        <v>36034.1</v>
      </c>
      <c r="EM39" s="28">
        <f>(기관!EM39+외인!EM39)/EL39</f>
        <v>6.4549967947027974E-4</v>
      </c>
      <c r="EN39" s="28">
        <f>외인!EN39</f>
        <v>38246.82</v>
      </c>
      <c r="EO39" s="28">
        <f>(기관!EO39+외인!EO39)/EN39</f>
        <v>2.5562909543852272E-3</v>
      </c>
      <c r="EP39" s="28">
        <f>외인!EP39</f>
        <v>176984.24</v>
      </c>
      <c r="EQ39" s="28">
        <f>(기관!EQ39+외인!EQ39)/EP39</f>
        <v>-4.8602067619128121E-3</v>
      </c>
      <c r="ER39" s="28">
        <f>외인!ER39</f>
        <v>12576.4</v>
      </c>
      <c r="ES39" s="28">
        <f>(기관!ES39+외인!ES39)/ER39</f>
        <v>8.9532775675073945E-4</v>
      </c>
      <c r="ET39" s="28">
        <f>외인!ET39</f>
        <v>106583.12</v>
      </c>
      <c r="EU39" s="28">
        <f>(기관!EU39+외인!EU39)/ET39</f>
        <v>-3.9424629340931297E-4</v>
      </c>
      <c r="EV39" s="28">
        <f>외인!EV39</f>
        <v>45917.29</v>
      </c>
      <c r="EW39" s="28">
        <f>(기관!EW39+외인!EW39)/EV39</f>
        <v>5.0482073310511135E-4</v>
      </c>
      <c r="EX39" s="28">
        <f>외인!EX39</f>
        <v>48041.17</v>
      </c>
      <c r="EY39" s="28">
        <f>(기관!EY39+외인!EY39)/EX39</f>
        <v>1.2410189010800532E-3</v>
      </c>
    </row>
    <row r="40" spans="1:155">
      <c r="A40" s="27">
        <f>외인!A40</f>
        <v>46091</v>
      </c>
      <c r="B40" s="28">
        <f>외인!B40</f>
        <v>4423630.7699999996</v>
      </c>
      <c r="C40" s="28">
        <f>(기관!C40+외인!C40)/B40</f>
        <v>-1.8219400350178866E-3</v>
      </c>
      <c r="D40" s="28">
        <f>외인!D40</f>
        <v>625868.88</v>
      </c>
      <c r="E40" s="28">
        <f>(기관!E40+외인!E40)/D40</f>
        <v>3.8307704322988545E-3</v>
      </c>
      <c r="F40" s="28">
        <f>외인!F40</f>
        <v>1896175.3</v>
      </c>
      <c r="G40" s="28">
        <f>(기관!G40+외인!G40)/F40</f>
        <v>-2.4769017927825554E-3</v>
      </c>
      <c r="H40" s="28">
        <f>외인!H40</f>
        <v>278693.38</v>
      </c>
      <c r="I40" s="28">
        <f>(기관!I40+외인!I40)/H40</f>
        <v>-1.1773153707490289E-3</v>
      </c>
      <c r="J40" s="28">
        <f>외인!J40</f>
        <v>37308.730000000003</v>
      </c>
      <c r="K40" s="28">
        <f>(기관!K40+외인!K40)/J40</f>
        <v>2.4624263543679987E-3</v>
      </c>
      <c r="L40" s="28">
        <f>외인!L40</f>
        <v>257766.53</v>
      </c>
      <c r="M40" s="28">
        <f>(기관!M40+외인!M40)/L40</f>
        <v>-1.4765687383850804E-3</v>
      </c>
      <c r="N40" s="28">
        <f>외인!N40</f>
        <v>241296.91</v>
      </c>
      <c r="O40" s="28">
        <f>(기관!O40+외인!O40)/N40</f>
        <v>-5.2282476389772245E-3</v>
      </c>
      <c r="P40" s="28">
        <f>외인!P40</f>
        <v>196812.54</v>
      </c>
      <c r="Q40" s="28">
        <f>(기관!Q40+외인!Q40)/P40</f>
        <v>9.799680447191018E-4</v>
      </c>
      <c r="R40" s="28">
        <f>외인!R40</f>
        <v>130743.86</v>
      </c>
      <c r="S40" s="28">
        <f>(기관!S40+외인!S40)/R40</f>
        <v>-5.2293086650493563E-4</v>
      </c>
      <c r="T40" s="28">
        <f>외인!T40</f>
        <v>8382.43</v>
      </c>
      <c r="U40" s="28">
        <f>(기관!U40+외인!U40)/T40</f>
        <v>-7.2019688801457336E-3</v>
      </c>
      <c r="V40" s="28">
        <f>외인!V40</f>
        <v>106046.28</v>
      </c>
      <c r="W40" s="28">
        <f>(기관!W40+외인!W40)/V40</f>
        <v>4.0801997014888224E-3</v>
      </c>
      <c r="X40" s="28">
        <f>외인!X40</f>
        <v>1889561.78</v>
      </c>
      <c r="Y40" s="28">
        <f>(기관!Y40+외인!Y40)/X40</f>
        <v>-2.400895301766741E-3</v>
      </c>
      <c r="Z40" s="28">
        <f>외인!Z40</f>
        <v>47100.97</v>
      </c>
      <c r="AA40" s="28">
        <f>(기관!AA40+외인!AA40)/Z40</f>
        <v>-1.1953044703750268E-4</v>
      </c>
      <c r="AB40" s="28">
        <f>외인!AB40</f>
        <v>196125.32</v>
      </c>
      <c r="AC40" s="28">
        <f>(기관!AC40+외인!AC40)/AB40</f>
        <v>-2.0894803383877215E-4</v>
      </c>
      <c r="AD40" s="28">
        <f>외인!AD40</f>
        <v>20049.84</v>
      </c>
      <c r="AE40" s="28">
        <f>(기관!AE40+외인!AE40)/AD40</f>
        <v>-4.0663666143969232E-3</v>
      </c>
      <c r="AF40" s="28">
        <f>외인!AF40</f>
        <v>24432.06</v>
      </c>
      <c r="AG40" s="28">
        <f>(기관!AG40+외인!AG40)/AF40</f>
        <v>-2.3084422680690861E-4</v>
      </c>
      <c r="AH40" s="28">
        <f>외인!AH40</f>
        <v>199402.27</v>
      </c>
      <c r="AI40" s="28">
        <f>(기관!AI40+외인!AI40)/AH40</f>
        <v>3.1719799378412294E-4</v>
      </c>
      <c r="AJ40" s="28">
        <f>외인!AJ40</f>
        <v>115497.51</v>
      </c>
      <c r="AK40" s="28">
        <f>(기관!AK40+외인!AK40)/AJ40</f>
        <v>-1.7706875239128532E-3</v>
      </c>
      <c r="AL40" s="28">
        <f>외인!AL40</f>
        <v>87592.91</v>
      </c>
      <c r="AM40" s="28">
        <f>(기관!AM40+외인!AM40)/AL40</f>
        <v>8.3111749569685507E-5</v>
      </c>
      <c r="AN40" s="28">
        <f>외인!AN40</f>
        <v>172789.33</v>
      </c>
      <c r="AO40" s="28">
        <f>(기관!AO40+외인!AO40)/AN40</f>
        <v>-6.9320831326795474E-3</v>
      </c>
      <c r="AP40" s="28">
        <f>외인!AP40</f>
        <v>111965.23</v>
      </c>
      <c r="AQ40" s="28">
        <f>(기관!AQ40+외인!AQ40)/AP40</f>
        <v>-1.0360359193653252E-4</v>
      </c>
      <c r="AR40" s="28">
        <f>외인!AR40</f>
        <v>23741.84</v>
      </c>
      <c r="AS40" s="28">
        <f>(기관!AS40+외인!AS40)/AR40</f>
        <v>-4.2119734611976156E-3</v>
      </c>
      <c r="AT40" s="28">
        <f>외인!AT40</f>
        <v>77499.520000000004</v>
      </c>
      <c r="AU40" s="28">
        <f>(기관!AU40+외인!AU40)/AT40</f>
        <v>-9.1045725186426961E-4</v>
      </c>
      <c r="AV40" s="28">
        <f>외인!AV40</f>
        <v>47168.99</v>
      </c>
      <c r="AW40" s="28">
        <f>(기관!AW40+외인!AW40)/AV40</f>
        <v>-1.7172299004070262E-4</v>
      </c>
      <c r="AX40" s="28">
        <f>외인!AX40</f>
        <v>52130.2</v>
      </c>
      <c r="AY40" s="28">
        <f>(기관!AY40+외인!AY40)/AX40</f>
        <v>-1.6303409539959565E-3</v>
      </c>
      <c r="AZ40" s="28">
        <f>외인!AZ40</f>
        <v>2019110.2</v>
      </c>
      <c r="BA40" s="28">
        <f>(기관!BA40+외인!BA40)/AZ40</f>
        <v>-2.3352861077121992E-3</v>
      </c>
      <c r="BB40" s="28">
        <f>외인!BB40</f>
        <v>96767.2</v>
      </c>
      <c r="BC40" s="28">
        <f>(기관!BC40+외인!BC40)/BB40</f>
        <v>1.3062277300572922E-4</v>
      </c>
      <c r="BD40" s="28">
        <f>외인!BD40</f>
        <v>40014</v>
      </c>
      <c r="BE40" s="28">
        <f>(기관!BE40+외인!BE40)/BD40</f>
        <v>-3.2216224321487477E-3</v>
      </c>
      <c r="BF40" s="28">
        <f>외인!BF40</f>
        <v>0</v>
      </c>
      <c r="BG40" s="28" t="e">
        <f>(기관!BG40+외인!BG40)/BF40</f>
        <v>#DIV/0!</v>
      </c>
      <c r="BH40" s="28">
        <f>외인!BH40</f>
        <v>90510.05</v>
      </c>
      <c r="BI40" s="28">
        <f>(기관!BI40+외인!BI40)/BH40</f>
        <v>-2.3626105609266591E-3</v>
      </c>
      <c r="BJ40" s="28">
        <f>외인!BJ40</f>
        <v>115339.16</v>
      </c>
      <c r="BK40" s="28">
        <f>(기관!BK40+외인!BK40)/BJ40</f>
        <v>-2.6264280058914944E-3</v>
      </c>
      <c r="BL40" s="28">
        <f>외인!BL40</f>
        <v>49073.43</v>
      </c>
      <c r="BM40" s="28">
        <f>(기관!BM40+외인!BM40)/BL40</f>
        <v>-2.4736400125281643E-3</v>
      </c>
      <c r="BN40" s="28">
        <f>외인!BN40</f>
        <v>43717.01</v>
      </c>
      <c r="BO40" s="28">
        <f>(기관!BO40+외인!BO40)/BN40</f>
        <v>-3.8948226331123738E-3</v>
      </c>
      <c r="BP40" s="28">
        <f>외인!BP40</f>
        <v>61740.13</v>
      </c>
      <c r="BQ40" s="28">
        <f>(기관!BQ40+외인!BQ40)/BP40</f>
        <v>-9.1544996746848459E-4</v>
      </c>
      <c r="BR40" s="28">
        <f>외인!BR40</f>
        <v>245119.59</v>
      </c>
      <c r="BS40" s="28">
        <f>(기관!BS40+외인!BS40)/BR40</f>
        <v>1.3962164345983118E-3</v>
      </c>
      <c r="BT40" s="28">
        <f>외인!BT40</f>
        <v>1925771.57</v>
      </c>
      <c r="BU40" s="28">
        <f>(기관!BU40+외인!BU40)/BT40</f>
        <v>-2.2656269663384842E-3</v>
      </c>
      <c r="BV40" s="28">
        <f>외인!BV40</f>
        <v>376882.49</v>
      </c>
      <c r="BW40" s="28">
        <f>(기관!BW40+외인!BW40)/BV40</f>
        <v>-1.5734081994629148E-3</v>
      </c>
      <c r="BX40" s="28">
        <f>외인!BX40</f>
        <v>75832.37</v>
      </c>
      <c r="BY40" s="28">
        <f>(기관!BY40+외인!BY40)/BX40</f>
        <v>-1.0404527776199002E-3</v>
      </c>
      <c r="BZ40" s="28">
        <f>외인!BZ40</f>
        <v>260382.24</v>
      </c>
      <c r="CA40" s="28">
        <f>(기관!CA40+외인!CA40)/BZ40</f>
        <v>-4.5721628326110108E-3</v>
      </c>
      <c r="CB40" s="28">
        <f>외인!CB40</f>
        <v>12745.86</v>
      </c>
      <c r="CC40" s="28">
        <f>(기관!CC40+외인!CC40)/CB40</f>
        <v>-1.5918894448864178E-3</v>
      </c>
      <c r="CD40" s="28">
        <f>외인!CD40</f>
        <v>34076.720000000001</v>
      </c>
      <c r="CE40" s="28">
        <f>(기관!CE40+외인!CE40)/CD40</f>
        <v>1.1289232062240732E-3</v>
      </c>
      <c r="CF40" s="28">
        <f>외인!CF40</f>
        <v>23011.48</v>
      </c>
      <c r="CG40" s="28">
        <f>(기관!CG40+외인!CG40)/CF40</f>
        <v>1.105100584577785E-3</v>
      </c>
      <c r="CH40" s="28">
        <f>외인!CH40</f>
        <v>65831.399999999994</v>
      </c>
      <c r="CI40" s="28">
        <f>(기관!CI40+외인!CI40)/CH40</f>
        <v>-3.9494830734269581E-5</v>
      </c>
      <c r="CJ40" s="28">
        <f>외인!CJ40</f>
        <v>388134.22</v>
      </c>
      <c r="CK40" s="28">
        <f>(기관!CK40+외인!CK40)/CJ40</f>
        <v>1.5233132497309823E-3</v>
      </c>
      <c r="CL40" s="28">
        <f>외인!CL40</f>
        <v>223932.79</v>
      </c>
      <c r="CM40" s="28">
        <f>(기관!CM40+외인!CM40)/CL40</f>
        <v>-1.011866105004095E-3</v>
      </c>
      <c r="CN40" s="28">
        <f>외인!CN40</f>
        <v>117200.1</v>
      </c>
      <c r="CO40" s="28">
        <f>(기관!CO40+외인!CO40)/CN40</f>
        <v>-5.9675717000241466E-4</v>
      </c>
      <c r="CP40" s="28">
        <f>외인!CP40</f>
        <v>97389.87</v>
      </c>
      <c r="CQ40" s="28">
        <f>(기관!CQ40+외인!CQ40)/CP40</f>
        <v>1.7106501939062038E-4</v>
      </c>
      <c r="CR40" s="28">
        <f>외인!CR40</f>
        <v>164885.95000000001</v>
      </c>
      <c r="CS40" s="28">
        <f>(기관!CS40+외인!CS40)/CR40</f>
        <v>-2.7625155448356885E-4</v>
      </c>
      <c r="CT40" s="28">
        <f>외인!CT40</f>
        <v>103023.97</v>
      </c>
      <c r="CU40" s="28">
        <f>(기관!CU40+외인!CU40)/CT40</f>
        <v>2.8845714254653555E-3</v>
      </c>
      <c r="CV40" s="28">
        <f>외인!CV40</f>
        <v>1925771.57</v>
      </c>
      <c r="CW40" s="28">
        <f>(기관!CW40+외인!CW40)/CV40</f>
        <v>-2.2656269663384842E-3</v>
      </c>
      <c r="CX40" s="28">
        <f>외인!CX40</f>
        <v>193233.4</v>
      </c>
      <c r="CY40" s="28">
        <f>(기관!CY40+외인!CY40)/CX40</f>
        <v>1.6938065572514896E-4</v>
      </c>
      <c r="CZ40" s="28">
        <f>외인!CZ40</f>
        <v>17200.169999999998</v>
      </c>
      <c r="DA40" s="28">
        <f>(기관!DA40+외인!DA40)/CZ40</f>
        <v>-4.6918140925351323E-4</v>
      </c>
      <c r="DB40" s="28">
        <f>외인!DB40</f>
        <v>40014</v>
      </c>
      <c r="DC40" s="28">
        <f>(기관!DC40+외인!DC40)/DB40</f>
        <v>-3.2216224321487477E-3</v>
      </c>
      <c r="DD40" s="28">
        <f>외인!DD40</f>
        <v>8382.43</v>
      </c>
      <c r="DE40" s="28">
        <f>(기관!DE40+외인!DE40)/DD40</f>
        <v>-7.2019688801457336E-3</v>
      </c>
      <c r="DF40" s="28">
        <f>외인!DF40</f>
        <v>56755.83</v>
      </c>
      <c r="DG40" s="28">
        <f>(기관!DG40+외인!DG40)/DF40</f>
        <v>-1.1454329889986632E-3</v>
      </c>
      <c r="DH40" s="28">
        <f>외인!DH40</f>
        <v>26074.65</v>
      </c>
      <c r="DI40" s="28">
        <f>(기관!DI40+외인!DI40)/DH40</f>
        <v>1.815556488773579E-3</v>
      </c>
      <c r="DJ40" s="28">
        <f>외인!DJ40</f>
        <v>565286.55000000005</v>
      </c>
      <c r="DK40" s="28">
        <f>(기관!DK40+외인!DK40)/DJ40</f>
        <v>7.6810601632039562E-5</v>
      </c>
      <c r="DL40" s="28">
        <f>외인!DL40</f>
        <v>91766.18</v>
      </c>
      <c r="DM40" s="28">
        <f>(기관!DM40+외인!DM40)/DL40</f>
        <v>-7.5605195726791727E-4</v>
      </c>
      <c r="DN40" s="28">
        <f>외인!DN40</f>
        <v>1925771.57</v>
      </c>
      <c r="DO40" s="28">
        <f>(기관!DO40+외인!DO40)/DN40</f>
        <v>-2.2656269663384842E-3</v>
      </c>
      <c r="DP40" s="28">
        <f>외인!DP40</f>
        <v>83408.98</v>
      </c>
      <c r="DQ40" s="28">
        <f>(기관!DQ40+외인!DQ40)/DP40</f>
        <v>3.4808002687480412E-3</v>
      </c>
      <c r="DR40" s="28">
        <f>외인!DR40</f>
        <v>39022.910000000003</v>
      </c>
      <c r="DS40" s="28">
        <f>(기관!DS40+외인!DS40)/DR40</f>
        <v>1.9503927308342716E-3</v>
      </c>
      <c r="DT40" s="28">
        <f>외인!DT40</f>
        <v>130743.86</v>
      </c>
      <c r="DU40" s="28">
        <f>(기관!DU40+외인!DU40)/DT40</f>
        <v>-5.2293086650493563E-4</v>
      </c>
      <c r="DV40" s="28">
        <f>외인!DV40</f>
        <v>33974.49</v>
      </c>
      <c r="DW40" s="28">
        <f>(기관!DW40+외인!DW40)/DV40</f>
        <v>7.4349901941132889E-4</v>
      </c>
      <c r="DX40" s="28">
        <f>외인!DX40</f>
        <v>106046.28</v>
      </c>
      <c r="DY40" s="28">
        <f>(기관!DY40+외인!DY40)/DX40</f>
        <v>4.0801997014888224E-3</v>
      </c>
      <c r="DZ40" s="28">
        <f>외인!DZ40</f>
        <v>10028.780000000001</v>
      </c>
      <c r="EA40" s="28">
        <f>(기관!EA40+외인!EA40)/DZ40</f>
        <v>2.7012258719405547E-3</v>
      </c>
      <c r="EB40" s="28">
        <f>외인!EB40</f>
        <v>13382.54</v>
      </c>
      <c r="EC40" s="28">
        <f>(기관!EC40+외인!EC40)/EB40</f>
        <v>2.5025144703471839E-3</v>
      </c>
      <c r="ED40" s="28">
        <f>외인!ED40</f>
        <v>10785.38</v>
      </c>
      <c r="EE40" s="28">
        <f>(기관!EE40+외인!EE40)/ED40</f>
        <v>7.6214282667833684E-3</v>
      </c>
      <c r="EF40" s="28">
        <f>외인!EF40</f>
        <v>251590.37</v>
      </c>
      <c r="EG40" s="28">
        <f>(기관!EG40+외인!EG40)/EF40</f>
        <v>6.4525522181155021E-4</v>
      </c>
      <c r="EH40" s="28">
        <f>외인!EH40</f>
        <v>175875.12</v>
      </c>
      <c r="EI40" s="28">
        <f>(기관!EI40+외인!EI40)/EH40</f>
        <v>-2.6899768426597237E-4</v>
      </c>
      <c r="EJ40" s="28">
        <f>외인!EJ40</f>
        <v>91145.58</v>
      </c>
      <c r="EK40" s="28">
        <f>(기관!EK40+외인!EK40)/EJ40</f>
        <v>4.7155331064874446E-4</v>
      </c>
      <c r="EL40" s="28">
        <f>외인!EL40</f>
        <v>36500.959999999999</v>
      </c>
      <c r="EM40" s="28">
        <f>(기관!EM40+외인!EM40)/EL40</f>
        <v>1.1569558718455624E-3</v>
      </c>
      <c r="EN40" s="28">
        <f>외인!EN40</f>
        <v>39022.910000000003</v>
      </c>
      <c r="EO40" s="28">
        <f>(기관!EO40+외인!EO40)/EN40</f>
        <v>1.9503927308342716E-3</v>
      </c>
      <c r="EP40" s="28">
        <f>외인!EP40</f>
        <v>176254.97</v>
      </c>
      <c r="EQ40" s="28">
        <f>(기관!EQ40+외인!EQ40)/EP40</f>
        <v>-3.4051805744825235E-3</v>
      </c>
      <c r="ER40" s="28">
        <f>외인!ER40</f>
        <v>13732.19</v>
      </c>
      <c r="ES40" s="28">
        <f>(기관!ES40+외인!ES40)/ER40</f>
        <v>8.7983052958049649E-3</v>
      </c>
      <c r="ET40" s="28">
        <f>외인!ET40</f>
        <v>111965.23</v>
      </c>
      <c r="EU40" s="28">
        <f>(기관!EU40+외인!EU40)/ET40</f>
        <v>-1.0360359193653252E-4</v>
      </c>
      <c r="EV40" s="28">
        <f>외인!EV40</f>
        <v>47100.97</v>
      </c>
      <c r="EW40" s="28">
        <f>(기관!EW40+외인!EW40)/EV40</f>
        <v>-1.1953044703750268E-4</v>
      </c>
      <c r="EX40" s="28">
        <f>외인!EX40</f>
        <v>50288.9</v>
      </c>
      <c r="EY40" s="28">
        <f>(기관!EY40+외인!EY40)/EX40</f>
        <v>4.4304011422003649E-4</v>
      </c>
    </row>
    <row r="41" spans="1:155">
      <c r="A41" s="27">
        <f>외인!A41</f>
        <v>46092</v>
      </c>
      <c r="B41" s="28">
        <f>외인!B41</f>
        <v>4485296.71</v>
      </c>
      <c r="C41" s="28">
        <f>(기관!C41+외인!C41)/B41</f>
        <v>-1.5976980929763283E-3</v>
      </c>
      <c r="D41" s="28">
        <f>외인!D41</f>
        <v>625383.99</v>
      </c>
      <c r="E41" s="28">
        <f>(기관!E41+외인!E41)/D41</f>
        <v>1.5784222426288848E-3</v>
      </c>
      <c r="F41" s="28">
        <f>외인!F41</f>
        <v>1923116.88</v>
      </c>
      <c r="G41" s="28">
        <f>(기관!G41+외인!G41)/F41</f>
        <v>-2.6164504364394117E-3</v>
      </c>
      <c r="H41" s="28">
        <f>외인!H41</f>
        <v>278657.98</v>
      </c>
      <c r="I41" s="28">
        <f>(기관!I41+외인!I41)/H41</f>
        <v>-1.4397219128624991E-3</v>
      </c>
      <c r="J41" s="28">
        <f>외인!J41</f>
        <v>37928.959999999999</v>
      </c>
      <c r="K41" s="28">
        <f>(기관!K41+외인!K41)/J41</f>
        <v>1.7435226275647948E-3</v>
      </c>
      <c r="L41" s="28">
        <f>외인!L41</f>
        <v>257824.72</v>
      </c>
      <c r="M41" s="28">
        <f>(기관!M41+외인!M41)/L41</f>
        <v>-1.6987509964133771E-3</v>
      </c>
      <c r="N41" s="28">
        <f>외인!N41</f>
        <v>242950.39999999999</v>
      </c>
      <c r="O41" s="28">
        <f>(기관!O41+외인!O41)/N41</f>
        <v>-5.3126481783936147E-3</v>
      </c>
      <c r="P41" s="28">
        <f>외인!P41</f>
        <v>199728.49</v>
      </c>
      <c r="Q41" s="28">
        <f>(기관!Q41+외인!Q41)/P41</f>
        <v>-2.4718556676616327E-4</v>
      </c>
      <c r="R41" s="28">
        <f>외인!R41</f>
        <v>131703.89000000001</v>
      </c>
      <c r="S41" s="28">
        <f>(기관!S41+외인!S41)/R41</f>
        <v>-9.7620503084608953E-4</v>
      </c>
      <c r="T41" s="28">
        <f>외인!T41</f>
        <v>8415.2000000000007</v>
      </c>
      <c r="U41" s="28">
        <f>(기관!U41+외인!U41)/T41</f>
        <v>-4.6392242608612978E-3</v>
      </c>
      <c r="V41" s="28">
        <f>외인!V41</f>
        <v>104072.18</v>
      </c>
      <c r="W41" s="28">
        <f>(기관!W41+외인!W41)/V41</f>
        <v>1.1699572354494736E-3</v>
      </c>
      <c r="X41" s="28">
        <f>외인!X41</f>
        <v>1911005.79</v>
      </c>
      <c r="Y41" s="28">
        <f>(기관!Y41+외인!Y41)/X41</f>
        <v>-2.1683660100265839E-3</v>
      </c>
      <c r="Z41" s="28">
        <f>외인!Z41</f>
        <v>47728.52</v>
      </c>
      <c r="AA41" s="28">
        <f>(기관!AA41+외인!AA41)/Z41</f>
        <v>-2.2502269083558431E-4</v>
      </c>
      <c r="AB41" s="28">
        <f>외인!AB41</f>
        <v>201210.33</v>
      </c>
      <c r="AC41" s="28">
        <f>(기관!AC41+외인!AC41)/AB41</f>
        <v>-3.4148346160955062E-4</v>
      </c>
      <c r="AD41" s="28">
        <f>외인!AD41</f>
        <v>19885.150000000001</v>
      </c>
      <c r="AE41" s="28">
        <f>(기관!AE41+외인!AE41)/AD41</f>
        <v>-3.0042519166312552E-3</v>
      </c>
      <c r="AF41" s="28">
        <f>외인!AF41</f>
        <v>24463.98</v>
      </c>
      <c r="AG41" s="28">
        <f>(기관!AG41+외인!AG41)/AF41</f>
        <v>1.3848932185196357E-3</v>
      </c>
      <c r="AH41" s="28">
        <f>외인!AH41</f>
        <v>206873.42</v>
      </c>
      <c r="AI41" s="28">
        <f>(기관!AI41+외인!AI41)/AH41</f>
        <v>1.4369173188126343E-3</v>
      </c>
      <c r="AJ41" s="28">
        <f>외인!AJ41</f>
        <v>114174.78</v>
      </c>
      <c r="AK41" s="28">
        <f>(기관!AK41+외인!AK41)/AJ41</f>
        <v>-2.8545708605700842E-3</v>
      </c>
      <c r="AL41" s="28">
        <f>외인!AL41</f>
        <v>88048.76</v>
      </c>
      <c r="AM41" s="28">
        <f>(기관!AM41+외인!AM41)/AL41</f>
        <v>-9.0347666452088597E-4</v>
      </c>
      <c r="AN41" s="28">
        <f>외인!AN41</f>
        <v>174234.05</v>
      </c>
      <c r="AO41" s="28">
        <f>(기관!AO41+외인!AO41)/AN41</f>
        <v>-6.7929890856580563E-3</v>
      </c>
      <c r="AP41" s="28">
        <f>외인!AP41</f>
        <v>112248.56</v>
      </c>
      <c r="AQ41" s="28">
        <f>(기관!AQ41+외인!AQ41)/AP41</f>
        <v>-1.7381069298350016E-4</v>
      </c>
      <c r="AR41" s="28">
        <f>외인!AR41</f>
        <v>24035.87</v>
      </c>
      <c r="AS41" s="28">
        <f>(기관!AS41+외인!AS41)/AR41</f>
        <v>-3.3129651641484164E-3</v>
      </c>
      <c r="AT41" s="28">
        <f>외인!AT41</f>
        <v>78704.31</v>
      </c>
      <c r="AU41" s="28">
        <f>(기관!AU41+외인!AU41)/AT41</f>
        <v>-1.5051272287375367E-3</v>
      </c>
      <c r="AV41" s="28">
        <f>외인!AV41</f>
        <v>48232.71</v>
      </c>
      <c r="AW41" s="28">
        <f>(기관!AW41+외인!AW41)/AV41</f>
        <v>-5.8279951510085157E-4</v>
      </c>
      <c r="AX41" s="28">
        <f>외인!AX41</f>
        <v>53134.44</v>
      </c>
      <c r="AY41" s="28">
        <f>(기관!AY41+외인!AY41)/AX41</f>
        <v>-3.7828572202887618E-3</v>
      </c>
      <c r="AZ41" s="28">
        <f>외인!AZ41</f>
        <v>2040049.76</v>
      </c>
      <c r="BA41" s="28">
        <f>(기관!BA41+외인!BA41)/AZ41</f>
        <v>-2.1136347184002023E-3</v>
      </c>
      <c r="BB41" s="28">
        <f>외인!BB41</f>
        <v>100959.4</v>
      </c>
      <c r="BC41" s="28">
        <f>(기관!BC41+외인!BC41)/BB41</f>
        <v>1.5649855288363427E-5</v>
      </c>
      <c r="BD41" s="28">
        <f>외인!BD41</f>
        <v>40171.39</v>
      </c>
      <c r="BE41" s="28">
        <f>(기관!BE41+외인!BE41)/BD41</f>
        <v>-5.9039530372237553E-3</v>
      </c>
      <c r="BF41" s="28">
        <f>외인!BF41</f>
        <v>0</v>
      </c>
      <c r="BG41" s="28" t="e">
        <f>(기관!BG41+외인!BG41)/BF41</f>
        <v>#DIV/0!</v>
      </c>
      <c r="BH41" s="28">
        <f>외인!BH41</f>
        <v>90842.73</v>
      </c>
      <c r="BI41" s="28">
        <f>(기관!BI41+외인!BI41)/BH41</f>
        <v>-6.5134546264736877E-4</v>
      </c>
      <c r="BJ41" s="28">
        <f>외인!BJ41</f>
        <v>116327.94</v>
      </c>
      <c r="BK41" s="28">
        <f>(기관!BK41+외인!BK41)/BJ41</f>
        <v>-2.6622151135832026E-3</v>
      </c>
      <c r="BL41" s="28">
        <f>외인!BL41</f>
        <v>50135.87</v>
      </c>
      <c r="BM41" s="28">
        <f>(기관!BM41+외인!BM41)/BL41</f>
        <v>-1.3557159774030051E-3</v>
      </c>
      <c r="BN41" s="28">
        <f>외인!BN41</f>
        <v>44356.29</v>
      </c>
      <c r="BO41" s="28">
        <f>(기관!BO41+외인!BO41)/BN41</f>
        <v>-4.087357170764281E-3</v>
      </c>
      <c r="BP41" s="28">
        <f>외인!BP41</f>
        <v>63462.48</v>
      </c>
      <c r="BQ41" s="28">
        <f>(기관!BQ41+외인!BQ41)/BP41</f>
        <v>-2.4553090266878947E-3</v>
      </c>
      <c r="BR41" s="28">
        <f>외인!BR41</f>
        <v>244574.32</v>
      </c>
      <c r="BS41" s="28">
        <f>(기관!BS41+외인!BS41)/BR41</f>
        <v>2.4389314462777611E-4</v>
      </c>
      <c r="BT41" s="28">
        <f>외인!BT41</f>
        <v>1947147.16</v>
      </c>
      <c r="BU41" s="28">
        <f>(기관!BU41+외인!BU41)/BT41</f>
        <v>-2.0423366459882777E-3</v>
      </c>
      <c r="BV41" s="28">
        <f>외인!BV41</f>
        <v>377469.76</v>
      </c>
      <c r="BW41" s="28">
        <f>(기관!BW41+외인!BW41)/BV41</f>
        <v>1.8014688117003059E-5</v>
      </c>
      <c r="BX41" s="28">
        <f>외인!BX41</f>
        <v>75966.67</v>
      </c>
      <c r="BY41" s="28">
        <f>(기관!BY41+외인!BY41)/BX41</f>
        <v>-3.4817901061083746E-4</v>
      </c>
      <c r="BZ41" s="28">
        <f>외인!BZ41</f>
        <v>262282.81</v>
      </c>
      <c r="CA41" s="28">
        <f>(기관!CA41+외인!CA41)/BZ41</f>
        <v>-4.8158703195226565E-3</v>
      </c>
      <c r="CB41" s="28">
        <f>외인!CB41</f>
        <v>12902.19</v>
      </c>
      <c r="CC41" s="28">
        <f>(기관!CC41+외인!CC41)/CB41</f>
        <v>-2.0291128870370068E-3</v>
      </c>
      <c r="CD41" s="28">
        <f>외인!CD41</f>
        <v>34142.99</v>
      </c>
      <c r="CE41" s="28">
        <f>(기관!CE41+외인!CE41)/CD41</f>
        <v>-1.4263542823871021E-3</v>
      </c>
      <c r="CF41" s="28">
        <f>외인!CF41</f>
        <v>23498.73</v>
      </c>
      <c r="CG41" s="28">
        <f>(기관!CG41+외인!CG41)/CF41</f>
        <v>-3.8172275693197031E-4</v>
      </c>
      <c r="CH41" s="28">
        <f>외인!CH41</f>
        <v>66892.100000000006</v>
      </c>
      <c r="CI41" s="28">
        <f>(기관!CI41+외인!CI41)/CH41</f>
        <v>-4.951257323361054E-4</v>
      </c>
      <c r="CJ41" s="28">
        <f>외인!CJ41</f>
        <v>391222.28</v>
      </c>
      <c r="CK41" s="28">
        <f>(기관!CK41+외인!CK41)/CJ41</f>
        <v>3.6411525437661675E-4</v>
      </c>
      <c r="CL41" s="28">
        <f>외인!CL41</f>
        <v>229335.75</v>
      </c>
      <c r="CM41" s="28">
        <f>(기관!CM41+외인!CM41)/CL41</f>
        <v>-1.1909176829168588E-3</v>
      </c>
      <c r="CN41" s="28">
        <f>외인!CN41</f>
        <v>124233.46</v>
      </c>
      <c r="CO41" s="28">
        <f>(기관!CO41+외인!CO41)/CN41</f>
        <v>-7.4287555059643362E-4</v>
      </c>
      <c r="CP41" s="28">
        <f>외인!CP41</f>
        <v>101590.08</v>
      </c>
      <c r="CQ41" s="28">
        <f>(기관!CQ41+외인!CQ41)/CP41</f>
        <v>2.7168006955009795E-5</v>
      </c>
      <c r="CR41" s="28">
        <f>외인!CR41</f>
        <v>164680.71</v>
      </c>
      <c r="CS41" s="28">
        <f>(기관!CS41+외인!CS41)/CR41</f>
        <v>-8.4733664313203414E-4</v>
      </c>
      <c r="CT41" s="28">
        <f>외인!CT41</f>
        <v>104922.22</v>
      </c>
      <c r="CU41" s="28">
        <f>(기관!CU41+외인!CU41)/CT41</f>
        <v>2.0779201965036576E-3</v>
      </c>
      <c r="CV41" s="28">
        <f>외인!CV41</f>
        <v>1947147.16</v>
      </c>
      <c r="CW41" s="28">
        <f>(기관!CW41+외인!CW41)/CV41</f>
        <v>-2.0423366459882777E-3</v>
      </c>
      <c r="CX41" s="28">
        <f>외인!CX41</f>
        <v>193505.99</v>
      </c>
      <c r="CY41" s="28">
        <f>(기관!CY41+외인!CY41)/CX41</f>
        <v>-3.6334792530195065E-4</v>
      </c>
      <c r="CZ41" s="28">
        <f>외인!CZ41</f>
        <v>17276.21</v>
      </c>
      <c r="DA41" s="28">
        <f>(기관!DA41+외인!DA41)/CZ41</f>
        <v>-1.095147604711913E-3</v>
      </c>
      <c r="DB41" s="28">
        <f>외인!DB41</f>
        <v>40171.39</v>
      </c>
      <c r="DC41" s="28">
        <f>(기관!DC41+외인!DC41)/DB41</f>
        <v>-5.9039530372237553E-3</v>
      </c>
      <c r="DD41" s="28">
        <f>외인!DD41</f>
        <v>8415.2000000000007</v>
      </c>
      <c r="DE41" s="28">
        <f>(기관!DE41+외인!DE41)/DD41</f>
        <v>-4.6392242608612978E-3</v>
      </c>
      <c r="DF41" s="28">
        <f>외인!DF41</f>
        <v>57105.54</v>
      </c>
      <c r="DG41" s="28">
        <f>(기관!DG41+외인!DG41)/DF41</f>
        <v>-3.9068013366128779E-4</v>
      </c>
      <c r="DH41" s="28">
        <f>외인!DH41</f>
        <v>26086.639999999999</v>
      </c>
      <c r="DI41" s="28">
        <f>(기관!DI41+외인!DI41)/DH41</f>
        <v>-9.5796162326769571E-4</v>
      </c>
      <c r="DJ41" s="28">
        <f>외인!DJ41</f>
        <v>569685.69999999995</v>
      </c>
      <c r="DK41" s="28">
        <f>(기관!DK41+외인!DK41)/DJ41</f>
        <v>1.5555946024272684E-4</v>
      </c>
      <c r="DL41" s="28">
        <f>외인!DL41</f>
        <v>98358.05</v>
      </c>
      <c r="DM41" s="28">
        <f>(기관!DM41+외인!DM41)/DL41</f>
        <v>-8.3490878479189042E-4</v>
      </c>
      <c r="DN41" s="28">
        <f>외인!DN41</f>
        <v>1947147.16</v>
      </c>
      <c r="DO41" s="28">
        <f>(기관!DO41+외인!DO41)/DN41</f>
        <v>-2.0423366459882777E-3</v>
      </c>
      <c r="DP41" s="28">
        <f>외인!DP41</f>
        <v>82399.360000000001</v>
      </c>
      <c r="DQ41" s="28">
        <f>(기관!DQ41+외인!DQ41)/DP41</f>
        <v>9.1044396461331732E-4</v>
      </c>
      <c r="DR41" s="28">
        <f>외인!DR41</f>
        <v>39747.440000000002</v>
      </c>
      <c r="DS41" s="28">
        <f>(기관!DS41+외인!DS41)/DR41</f>
        <v>1.5377090952272648E-3</v>
      </c>
      <c r="DT41" s="28">
        <f>외인!DT41</f>
        <v>131703.89000000001</v>
      </c>
      <c r="DU41" s="28">
        <f>(기관!DU41+외인!DU41)/DT41</f>
        <v>-9.7620503084608953E-4</v>
      </c>
      <c r="DV41" s="28">
        <f>외인!DV41</f>
        <v>32827.96</v>
      </c>
      <c r="DW41" s="28">
        <f>(기관!DW41+외인!DW41)/DV41</f>
        <v>-2.762888708284036E-4</v>
      </c>
      <c r="DX41" s="28">
        <f>외인!DX41</f>
        <v>104072.18</v>
      </c>
      <c r="DY41" s="28">
        <f>(기관!DY41+외인!DY41)/DX41</f>
        <v>1.1699572354494736E-3</v>
      </c>
      <c r="DZ41" s="28">
        <f>외인!DZ41</f>
        <v>9904.18</v>
      </c>
      <c r="EA41" s="28">
        <f>(기관!EA41+외인!EA41)/DZ41</f>
        <v>-2.4737030223602561E-4</v>
      </c>
      <c r="EB41" s="28">
        <f>외인!EB41</f>
        <v>13325.78</v>
      </c>
      <c r="EC41" s="28">
        <f>(기관!EC41+외인!EC41)/EB41</f>
        <v>-1.5878995450922947E-3</v>
      </c>
      <c r="ED41" s="28">
        <f>외인!ED41</f>
        <v>10778.25</v>
      </c>
      <c r="EE41" s="28">
        <f>(기관!EE41+외인!EE41)/ED41</f>
        <v>4.3003270475262673E-3</v>
      </c>
      <c r="EF41" s="28">
        <f>외인!EF41</f>
        <v>255744.25</v>
      </c>
      <c r="EG41" s="28">
        <f>(기관!EG41+외인!EG41)/EF41</f>
        <v>1.4545781576711888E-4</v>
      </c>
      <c r="EH41" s="28">
        <f>외인!EH41</f>
        <v>180290.42</v>
      </c>
      <c r="EI41" s="28">
        <f>(기관!EI41+외인!EI41)/EH41</f>
        <v>-2.0943985820211626E-4</v>
      </c>
      <c r="EJ41" s="28">
        <f>외인!EJ41</f>
        <v>93086.35</v>
      </c>
      <c r="EK41" s="28">
        <f>(기관!EK41+외인!EK41)/EJ41</f>
        <v>1.6973487519921E-4</v>
      </c>
      <c r="EL41" s="28">
        <f>외인!EL41</f>
        <v>36590.79</v>
      </c>
      <c r="EM41" s="28">
        <f>(기관!EM41+외인!EM41)/EL41</f>
        <v>-1.2880290368150016E-3</v>
      </c>
      <c r="EN41" s="28">
        <f>외인!EN41</f>
        <v>39747.440000000002</v>
      </c>
      <c r="EO41" s="28">
        <f>(기관!EO41+외인!EO41)/EN41</f>
        <v>1.5377090952272648E-3</v>
      </c>
      <c r="EP41" s="28">
        <f>외인!EP41</f>
        <v>172172.64</v>
      </c>
      <c r="EQ41" s="28">
        <f>(기관!EQ41+외인!EQ41)/EP41</f>
        <v>3.9727566470491494E-5</v>
      </c>
      <c r="ER41" s="28">
        <f>외인!ER41</f>
        <v>14345.79</v>
      </c>
      <c r="ES41" s="28">
        <f>(기관!ES41+외인!ES41)/ER41</f>
        <v>1.136570380578553E-2</v>
      </c>
      <c r="ET41" s="28">
        <f>외인!ET41</f>
        <v>112248.56</v>
      </c>
      <c r="EU41" s="28">
        <f>(기관!EU41+외인!EU41)/ET41</f>
        <v>-1.7381069298350016E-4</v>
      </c>
      <c r="EV41" s="28">
        <f>외인!EV41</f>
        <v>47728.52</v>
      </c>
      <c r="EW41" s="28">
        <f>(기관!EW41+외인!EW41)/EV41</f>
        <v>-2.2502269083558431E-4</v>
      </c>
      <c r="EX41" s="28">
        <f>외인!EX41</f>
        <v>53861.56</v>
      </c>
      <c r="EY41" s="28">
        <f>(기관!EY41+외인!EY41)/EX41</f>
        <v>2.5082823445886083E-4</v>
      </c>
    </row>
    <row r="42" spans="1:155">
      <c r="A42" s="27">
        <f>외인!A42</f>
        <v>46093</v>
      </c>
      <c r="B42" s="28">
        <f>외인!B42</f>
        <v>4463912.18</v>
      </c>
      <c r="C42" s="28">
        <f>(기관!C42+외인!C42)/B42</f>
        <v>-1.704469015786059E-3</v>
      </c>
      <c r="D42" s="28">
        <f>외인!D42</f>
        <v>631878.52</v>
      </c>
      <c r="E42" s="28">
        <f>(기관!E42+외인!E42)/D42</f>
        <v>-1.6110849914632327E-3</v>
      </c>
      <c r="F42" s="28">
        <f>외인!F42</f>
        <v>1905040.93</v>
      </c>
      <c r="G42" s="28">
        <f>(기관!G42+외인!G42)/F42</f>
        <v>-2.6383947561693598E-3</v>
      </c>
      <c r="H42" s="28">
        <f>외인!H42</f>
        <v>281388.55</v>
      </c>
      <c r="I42" s="28">
        <f>(기관!I42+외인!I42)/H42</f>
        <v>-2.2025061076578986E-3</v>
      </c>
      <c r="J42" s="28">
        <f>외인!J42</f>
        <v>38064.32</v>
      </c>
      <c r="K42" s="28">
        <f>(기관!K42+외인!K42)/J42</f>
        <v>1.047700313574497E-3</v>
      </c>
      <c r="L42" s="28">
        <f>외인!L42</f>
        <v>260534.04</v>
      </c>
      <c r="M42" s="28">
        <f>(기관!M42+외인!M42)/L42</f>
        <v>-2.3004287654695712E-3</v>
      </c>
      <c r="N42" s="28">
        <f>외인!N42</f>
        <v>242451.23</v>
      </c>
      <c r="O42" s="28">
        <f>(기관!O42+외인!O42)/N42</f>
        <v>-4.6338803890580383E-3</v>
      </c>
      <c r="P42" s="28">
        <f>외인!P42</f>
        <v>198163.02</v>
      </c>
      <c r="Q42" s="28">
        <f>(기관!Q42+외인!Q42)/P42</f>
        <v>-1.6632265697202235E-3</v>
      </c>
      <c r="R42" s="28">
        <f>외인!R42</f>
        <v>131705.60000000001</v>
      </c>
      <c r="S42" s="28">
        <f>(기관!S42+외인!S42)/R42</f>
        <v>-9.3336957578113607E-4</v>
      </c>
      <c r="T42" s="28">
        <f>외인!T42</f>
        <v>8473.68</v>
      </c>
      <c r="U42" s="28">
        <f>(기관!U42+외인!U42)/T42</f>
        <v>-4.3192568045996547E-3</v>
      </c>
      <c r="V42" s="28">
        <f>외인!V42</f>
        <v>105319.16</v>
      </c>
      <c r="W42" s="28">
        <f>(기관!W42+외인!W42)/V42</f>
        <v>-3.996708671052826E-3</v>
      </c>
      <c r="X42" s="28">
        <f>외인!X42</f>
        <v>1882079.84</v>
      </c>
      <c r="Y42" s="28">
        <f>(기관!Y42+외인!Y42)/X42</f>
        <v>-2.9540192088769201E-3</v>
      </c>
      <c r="Z42" s="28">
        <f>외인!Z42</f>
        <v>46883.4</v>
      </c>
      <c r="AA42" s="28">
        <f>(기관!AA42+외인!AA42)/Z42</f>
        <v>-5.4795513977228612E-4</v>
      </c>
      <c r="AB42" s="28">
        <f>외인!AB42</f>
        <v>199815.74</v>
      </c>
      <c r="AC42" s="28">
        <f>(기관!AC42+외인!AC42)/AB42</f>
        <v>-3.2199665551872942E-4</v>
      </c>
      <c r="AD42" s="28">
        <f>외인!AD42</f>
        <v>19929.419999999998</v>
      </c>
      <c r="AE42" s="28">
        <f>(기관!AE42+외인!AE42)/AD42</f>
        <v>-3.4737588951409531E-3</v>
      </c>
      <c r="AF42" s="28">
        <f>외인!AF42</f>
        <v>25183.19</v>
      </c>
      <c r="AG42" s="28">
        <f>(기관!AG42+외인!AG42)/AF42</f>
        <v>9.5182540416841553E-4</v>
      </c>
      <c r="AH42" s="28">
        <f>외인!AH42</f>
        <v>211713.92000000001</v>
      </c>
      <c r="AI42" s="28">
        <f>(기관!AI42+외인!AI42)/AH42</f>
        <v>2.7999576031656299E-3</v>
      </c>
      <c r="AJ42" s="28">
        <f>외인!AJ42</f>
        <v>114095.83</v>
      </c>
      <c r="AK42" s="28">
        <f>(기관!AK42+외인!AK42)/AJ42</f>
        <v>-1.8988424029169162E-3</v>
      </c>
      <c r="AL42" s="28">
        <f>외인!AL42</f>
        <v>87553.44</v>
      </c>
      <c r="AM42" s="28">
        <f>(기관!AM42+외인!AM42)/AL42</f>
        <v>-1.6476794058577252E-3</v>
      </c>
      <c r="AN42" s="28">
        <f>외인!AN42</f>
        <v>174383.6</v>
      </c>
      <c r="AO42" s="28">
        <f>(기관!AO42+외인!AO42)/AN42</f>
        <v>-5.6185329354365892E-3</v>
      </c>
      <c r="AP42" s="28">
        <f>외인!AP42</f>
        <v>113495.31</v>
      </c>
      <c r="AQ42" s="28">
        <f>(기관!AQ42+외인!AQ42)/AP42</f>
        <v>-1.0496468973035099E-3</v>
      </c>
      <c r="AR42" s="28">
        <f>외인!AR42</f>
        <v>24106.27</v>
      </c>
      <c r="AS42" s="28">
        <f>(기관!AS42+외인!AS42)/AR42</f>
        <v>-3.5862039212204958E-3</v>
      </c>
      <c r="AT42" s="28">
        <f>외인!AT42</f>
        <v>78450.320000000007</v>
      </c>
      <c r="AU42" s="28">
        <f>(기관!AU42+외인!AU42)/AT42</f>
        <v>-1.4242134385175228E-3</v>
      </c>
      <c r="AV42" s="28">
        <f>외인!AV42</f>
        <v>47870.879999999997</v>
      </c>
      <c r="AW42" s="28">
        <f>(기관!AW42+외인!AW42)/AV42</f>
        <v>-1.2943150407930667E-3</v>
      </c>
      <c r="AX42" s="28">
        <f>외인!AX42</f>
        <v>54874.18</v>
      </c>
      <c r="AY42" s="28">
        <f>(기관!AY42+외인!AY42)/AX42</f>
        <v>-1.9980253007880937E-3</v>
      </c>
      <c r="AZ42" s="28">
        <f>외인!AZ42</f>
        <v>2010126.32</v>
      </c>
      <c r="BA42" s="28">
        <f>(기관!BA42+외인!BA42)/AZ42</f>
        <v>-2.8786648592313345E-3</v>
      </c>
      <c r="BB42" s="28">
        <f>외인!BB42</f>
        <v>98059.26</v>
      </c>
      <c r="BC42" s="28">
        <f>(기관!BC42+외인!BC42)/BB42</f>
        <v>-4.0557108018151472E-4</v>
      </c>
      <c r="BD42" s="28">
        <f>외인!BD42</f>
        <v>40510.75</v>
      </c>
      <c r="BE42" s="28">
        <f>(기관!BE42+외인!BE42)/BD42</f>
        <v>-3.6987713137870814E-3</v>
      </c>
      <c r="BF42" s="28">
        <f>외인!BF42</f>
        <v>0</v>
      </c>
      <c r="BG42" s="28" t="e">
        <f>(기관!BG42+외인!BG42)/BF42</f>
        <v>#DIV/0!</v>
      </c>
      <c r="BH42" s="28">
        <f>외인!BH42</f>
        <v>91544.94</v>
      </c>
      <c r="BI42" s="28">
        <f>(기관!BI42+외인!BI42)/BH42</f>
        <v>-2.2998540389015496E-3</v>
      </c>
      <c r="BJ42" s="28">
        <f>외인!BJ42</f>
        <v>115367.95</v>
      </c>
      <c r="BK42" s="28">
        <f>(기관!BK42+외인!BK42)/BJ42</f>
        <v>-3.392623341231252E-3</v>
      </c>
      <c r="BL42" s="28">
        <f>외인!BL42</f>
        <v>50361.34</v>
      </c>
      <c r="BM42" s="28">
        <f>(기관!BM42+외인!BM42)/BL42</f>
        <v>-1.3639430563205824E-3</v>
      </c>
      <c r="BN42" s="28">
        <f>외인!BN42</f>
        <v>44847.86</v>
      </c>
      <c r="BO42" s="28">
        <f>(기관!BO42+외인!BO42)/BN42</f>
        <v>-2.6429354711685238E-3</v>
      </c>
      <c r="BP42" s="28">
        <f>외인!BP42</f>
        <v>64778.02</v>
      </c>
      <c r="BQ42" s="28">
        <f>(기관!BQ42+외인!BQ42)/BP42</f>
        <v>-1.0938895631573797E-3</v>
      </c>
      <c r="BR42" s="28">
        <f>외인!BR42</f>
        <v>248114.21</v>
      </c>
      <c r="BS42" s="28">
        <f>(기관!BS42+외인!BS42)/BR42</f>
        <v>1.3247931265202421E-4</v>
      </c>
      <c r="BT42" s="28">
        <f>외인!BT42</f>
        <v>1918576.16</v>
      </c>
      <c r="BU42" s="28">
        <f>(기관!BU42+외인!BU42)/BT42</f>
        <v>-2.8559356225921206E-3</v>
      </c>
      <c r="BV42" s="28">
        <f>외인!BV42</f>
        <v>381508.83</v>
      </c>
      <c r="BW42" s="28">
        <f>(기관!BW42+외인!BW42)/BV42</f>
        <v>-6.0245001406651578E-4</v>
      </c>
      <c r="BX42" s="28">
        <f>외인!BX42</f>
        <v>76356.210000000006</v>
      </c>
      <c r="BY42" s="28">
        <f>(기관!BY42+외인!BY42)/BX42</f>
        <v>-8.0085169235089048E-4</v>
      </c>
      <c r="BZ42" s="28">
        <f>외인!BZ42</f>
        <v>261937.04</v>
      </c>
      <c r="CA42" s="28">
        <f>(기관!CA42+외인!CA42)/BZ42</f>
        <v>-4.2912983975080428E-3</v>
      </c>
      <c r="CB42" s="28">
        <f>외인!CB42</f>
        <v>13081.6</v>
      </c>
      <c r="CC42" s="28">
        <f>(기관!CC42+외인!CC42)/CB42</f>
        <v>-1.7383194716242662E-3</v>
      </c>
      <c r="CD42" s="28">
        <f>외인!CD42</f>
        <v>34395.019999999997</v>
      </c>
      <c r="CE42" s="28">
        <f>(기관!CE42+외인!CE42)/CD42</f>
        <v>-1.4292766801705598E-3</v>
      </c>
      <c r="CF42" s="28">
        <f>외인!CF42</f>
        <v>23357.01</v>
      </c>
      <c r="CG42" s="28">
        <f>(기관!CG42+외인!CG42)/CF42</f>
        <v>-9.7700861540068714E-4</v>
      </c>
      <c r="CH42" s="28">
        <f>외인!CH42</f>
        <v>66646.78</v>
      </c>
      <c r="CI42" s="28">
        <f>(기관!CI42+외인!CI42)/CH42</f>
        <v>-9.6478779619960629E-4</v>
      </c>
      <c r="CJ42" s="28">
        <f>외인!CJ42</f>
        <v>392024.15</v>
      </c>
      <c r="CK42" s="28">
        <f>(기관!CK42+외인!CK42)/CJ42</f>
        <v>-9.5323209042095993E-4</v>
      </c>
      <c r="CL42" s="28">
        <f>외인!CL42</f>
        <v>228067.84</v>
      </c>
      <c r="CM42" s="28">
        <f>(기관!CM42+외인!CM42)/CL42</f>
        <v>-3.7238919788077095E-4</v>
      </c>
      <c r="CN42" s="28">
        <f>외인!CN42</f>
        <v>122982.39</v>
      </c>
      <c r="CO42" s="28">
        <f>(기관!CO42+외인!CO42)/CN42</f>
        <v>-1.391581347540896E-3</v>
      </c>
      <c r="CP42" s="28">
        <f>외인!CP42</f>
        <v>98668.71</v>
      </c>
      <c r="CQ42" s="28">
        <f>(기관!CQ42+외인!CQ42)/CP42</f>
        <v>-4.007349442391615E-4</v>
      </c>
      <c r="CR42" s="28">
        <f>외인!CR42</f>
        <v>164654.25</v>
      </c>
      <c r="CS42" s="28">
        <f>(기관!CS42+외인!CS42)/CR42</f>
        <v>-7.8619288600203141E-4</v>
      </c>
      <c r="CT42" s="28">
        <f>외인!CT42</f>
        <v>104679.35</v>
      </c>
      <c r="CU42" s="28">
        <f>(기관!CU42+외인!CU42)/CT42</f>
        <v>-1.2609936916879976E-3</v>
      </c>
      <c r="CV42" s="28">
        <f>외인!CV42</f>
        <v>1918576.16</v>
      </c>
      <c r="CW42" s="28">
        <f>(기관!CW42+외인!CW42)/CV42</f>
        <v>-2.8559356225921206E-3</v>
      </c>
      <c r="CX42" s="28">
        <f>외인!CX42</f>
        <v>196702.38</v>
      </c>
      <c r="CY42" s="28">
        <f>(기관!CY42+외인!CY42)/CX42</f>
        <v>-9.0817406479779244E-4</v>
      </c>
      <c r="CZ42" s="28">
        <f>외인!CZ42</f>
        <v>17299.689999999999</v>
      </c>
      <c r="DA42" s="28">
        <f>(기관!DA42+외인!DA42)/CZ42</f>
        <v>-1.0953953510149605E-3</v>
      </c>
      <c r="DB42" s="28">
        <f>외인!DB42</f>
        <v>40510.75</v>
      </c>
      <c r="DC42" s="28">
        <f>(기관!DC42+외인!DC42)/DB42</f>
        <v>-3.6987713137870814E-3</v>
      </c>
      <c r="DD42" s="28">
        <f>외인!DD42</f>
        <v>8473.68</v>
      </c>
      <c r="DE42" s="28">
        <f>(기관!DE42+외인!DE42)/DD42</f>
        <v>-4.3192568045996547E-3</v>
      </c>
      <c r="DF42" s="28">
        <f>외인!DF42</f>
        <v>57273.51</v>
      </c>
      <c r="DG42" s="28">
        <f>(기관!DG42+외인!DG42)/DF42</f>
        <v>-1.0093671576964639E-3</v>
      </c>
      <c r="DH42" s="28">
        <f>외인!DH42</f>
        <v>26206.560000000001</v>
      </c>
      <c r="DI42" s="28">
        <f>(기관!DI42+외인!DI42)/DH42</f>
        <v>-9.035905513733965E-4</v>
      </c>
      <c r="DJ42" s="28">
        <f>외인!DJ42</f>
        <v>581196.37</v>
      </c>
      <c r="DK42" s="28">
        <f>(기관!DK42+외인!DK42)/DJ42</f>
        <v>4.3195383343498861E-4</v>
      </c>
      <c r="DL42" s="28">
        <f>외인!DL42</f>
        <v>97454.3</v>
      </c>
      <c r="DM42" s="28">
        <f>(기관!DM42+외인!DM42)/DL42</f>
        <v>-1.6249667793006566E-3</v>
      </c>
      <c r="DN42" s="28">
        <f>외인!DN42</f>
        <v>1918576.16</v>
      </c>
      <c r="DO42" s="28">
        <f>(기관!DO42+외인!DO42)/DN42</f>
        <v>-2.8559356225921206E-3</v>
      </c>
      <c r="DP42" s="28">
        <f>외인!DP42</f>
        <v>83686.490000000005</v>
      </c>
      <c r="DQ42" s="28">
        <f>(기관!DQ42+외인!DQ42)/DP42</f>
        <v>-1.3911444965609143E-3</v>
      </c>
      <c r="DR42" s="28">
        <f>외인!DR42</f>
        <v>40055.69</v>
      </c>
      <c r="DS42" s="28">
        <f>(기관!DS42+외인!DS42)/DR42</f>
        <v>1.4360007279864606E-3</v>
      </c>
      <c r="DT42" s="28">
        <f>외인!DT42</f>
        <v>131705.60000000001</v>
      </c>
      <c r="DU42" s="28">
        <f>(기관!DU42+외인!DU42)/DT42</f>
        <v>-9.3336957578113607E-4</v>
      </c>
      <c r="DV42" s="28">
        <f>외인!DV42</f>
        <v>32799</v>
      </c>
      <c r="DW42" s="28">
        <f>(기관!DW42+외인!DW42)/DV42</f>
        <v>-1.6921247599012166E-4</v>
      </c>
      <c r="DX42" s="28">
        <f>외인!DX42</f>
        <v>105319.16</v>
      </c>
      <c r="DY42" s="28">
        <f>(기관!DY42+외인!DY42)/DX42</f>
        <v>-3.996708671052826E-3</v>
      </c>
      <c r="DZ42" s="28">
        <f>외인!DZ42</f>
        <v>9868.19</v>
      </c>
      <c r="EA42" s="28">
        <f>(기관!EA42+외인!EA42)/DZ42</f>
        <v>-2.3813890895898839E-3</v>
      </c>
      <c r="EB42" s="28">
        <f>외인!EB42</f>
        <v>13438.27</v>
      </c>
      <c r="EC42" s="28">
        <f>(기관!EC42+외인!EC42)/EB42</f>
        <v>-2.0441619345347279E-3</v>
      </c>
      <c r="ED42" s="28">
        <f>외인!ED42</f>
        <v>10841.98</v>
      </c>
      <c r="EE42" s="28">
        <f>(기관!EE42+외인!EE42)/ED42</f>
        <v>9.4078756832239165E-4</v>
      </c>
      <c r="EF42" s="28">
        <f>외인!EF42</f>
        <v>254639.57</v>
      </c>
      <c r="EG42" s="28">
        <f>(기관!EG42+외인!EG42)/EF42</f>
        <v>-8.0407770088521591E-4</v>
      </c>
      <c r="EH42" s="28">
        <f>외인!EH42</f>
        <v>178824</v>
      </c>
      <c r="EI42" s="28">
        <f>(기관!EI42+외인!EI42)/EH42</f>
        <v>-5.3493938173846908E-4</v>
      </c>
      <c r="EJ42" s="28">
        <f>외인!EJ42</f>
        <v>93044.07</v>
      </c>
      <c r="EK42" s="28">
        <f>(기관!EK42+외인!EK42)/EJ42</f>
        <v>-8.0606963990289761E-6</v>
      </c>
      <c r="EL42" s="28">
        <f>외인!EL42</f>
        <v>36906.339999999997</v>
      </c>
      <c r="EM42" s="28">
        <f>(기관!EM42+외인!EM42)/EL42</f>
        <v>-1.3463811366827489E-3</v>
      </c>
      <c r="EN42" s="28">
        <f>외인!EN42</f>
        <v>40055.69</v>
      </c>
      <c r="EO42" s="28">
        <f>(기관!EO42+외인!EO42)/EN42</f>
        <v>1.4360007279864606E-3</v>
      </c>
      <c r="EP42" s="28">
        <f>외인!EP42</f>
        <v>177017.36</v>
      </c>
      <c r="EQ42" s="28">
        <f>(기관!EQ42+외인!EQ42)/EP42</f>
        <v>-1.0412538069712485E-3</v>
      </c>
      <c r="ER42" s="28">
        <f>외인!ER42</f>
        <v>14422.86</v>
      </c>
      <c r="ES42" s="28">
        <f>(기관!ES42+외인!ES42)/ER42</f>
        <v>-4.7549515144707771E-3</v>
      </c>
      <c r="ET42" s="28">
        <f>외인!ET42</f>
        <v>113495.31</v>
      </c>
      <c r="EU42" s="28">
        <f>(기관!EU42+외인!EU42)/ET42</f>
        <v>-1.0496468973035099E-3</v>
      </c>
      <c r="EV42" s="28">
        <f>외인!EV42</f>
        <v>46883.4</v>
      </c>
      <c r="EW42" s="28">
        <f>(기관!EW42+외인!EW42)/EV42</f>
        <v>-5.4795513977228612E-4</v>
      </c>
      <c r="EX42" s="28">
        <f>외인!EX42</f>
        <v>51785.3</v>
      </c>
      <c r="EY42" s="28">
        <f>(기관!EY42+외인!EY42)/EX42</f>
        <v>-2.6745041546539269E-4</v>
      </c>
    </row>
    <row r="43" spans="1:155">
      <c r="A43" s="27">
        <f>외인!A43</f>
        <v>46094</v>
      </c>
      <c r="B43" s="28">
        <f>외인!B43</f>
        <v>4386692.78</v>
      </c>
      <c r="C43" s="28">
        <f>(기관!C43+외인!C43)/B43</f>
        <v>-1.6062647541959846E-3</v>
      </c>
      <c r="D43" s="28">
        <f>외인!D43</f>
        <v>634503.57999999996</v>
      </c>
      <c r="E43" s="28">
        <f>(기관!E43+외인!E43)/D43</f>
        <v>-1.4785259367646121E-3</v>
      </c>
      <c r="F43" s="28">
        <f>외인!F43</f>
        <v>1864629.26</v>
      </c>
      <c r="G43" s="28">
        <f>(기관!G43+외인!G43)/F43</f>
        <v>-2.3104914700308845E-3</v>
      </c>
      <c r="H43" s="28">
        <f>외인!H43</f>
        <v>269451.61</v>
      </c>
      <c r="I43" s="28">
        <f>(기관!I43+외인!I43)/H43</f>
        <v>-4.4989896330550781E-3</v>
      </c>
      <c r="J43" s="28">
        <f>외인!J43</f>
        <v>38979.79</v>
      </c>
      <c r="K43" s="28">
        <f>(기관!K43+외인!K43)/J43</f>
        <v>1.0094974857483838E-3</v>
      </c>
      <c r="L43" s="28">
        <f>외인!L43</f>
        <v>249117.65</v>
      </c>
      <c r="M43" s="28">
        <f>(기관!M43+외인!M43)/L43</f>
        <v>-4.3233789336082767E-3</v>
      </c>
      <c r="N43" s="28">
        <f>외인!N43</f>
        <v>238871.31</v>
      </c>
      <c r="O43" s="28">
        <f>(기관!O43+외인!O43)/N43</f>
        <v>-4.7502565293420958E-3</v>
      </c>
      <c r="P43" s="28">
        <f>외인!P43</f>
        <v>200586.25</v>
      </c>
      <c r="Q43" s="28">
        <f>(기관!Q43+외인!Q43)/P43</f>
        <v>-1.2017274364519003E-3</v>
      </c>
      <c r="R43" s="28">
        <f>외인!R43</f>
        <v>132009.93</v>
      </c>
      <c r="S43" s="28">
        <f>(기관!S43+외인!S43)/R43</f>
        <v>-1.2389977026728218E-3</v>
      </c>
      <c r="T43" s="28">
        <f>외인!T43</f>
        <v>8346.43</v>
      </c>
      <c r="U43" s="28">
        <f>(기관!U43+외인!U43)/T43</f>
        <v>-3.6003417029795972E-3</v>
      </c>
      <c r="V43" s="28">
        <f>외인!V43</f>
        <v>104584.93</v>
      </c>
      <c r="W43" s="28">
        <f>(기관!W43+외인!W43)/V43</f>
        <v>-5.64469469932236E-3</v>
      </c>
      <c r="X43" s="28">
        <f>외인!X43</f>
        <v>1840115.11</v>
      </c>
      <c r="Y43" s="28">
        <f>(기관!Y43+외인!Y43)/X43</f>
        <v>-2.549112267221152E-3</v>
      </c>
      <c r="Z43" s="28">
        <f>외인!Z43</f>
        <v>45931.5</v>
      </c>
      <c r="AA43" s="28">
        <f>(기관!AA43+외인!AA43)/Z43</f>
        <v>-9.3748299097569214E-4</v>
      </c>
      <c r="AB43" s="28">
        <f>외인!AB43</f>
        <v>196962.88</v>
      </c>
      <c r="AC43" s="28">
        <f>(기관!AC43+외인!AC43)/AB43</f>
        <v>-3.4635967954977097E-4</v>
      </c>
      <c r="AD43" s="28">
        <f>외인!AD43</f>
        <v>19455.009999999998</v>
      </c>
      <c r="AE43" s="28">
        <f>(기관!AE43+외인!AE43)/AD43</f>
        <v>-2.6039565130010212E-3</v>
      </c>
      <c r="AF43" s="28">
        <f>외인!AF43</f>
        <v>24544.59</v>
      </c>
      <c r="AG43" s="28">
        <f>(기관!AG43+외인!AG43)/AF43</f>
        <v>1.2267469124560646E-3</v>
      </c>
      <c r="AH43" s="28">
        <f>외인!AH43</f>
        <v>208651.71</v>
      </c>
      <c r="AI43" s="28">
        <f>(기관!AI43+외인!AI43)/AH43</f>
        <v>2.5379135402245206E-3</v>
      </c>
      <c r="AJ43" s="28">
        <f>외인!AJ43</f>
        <v>116555.18</v>
      </c>
      <c r="AK43" s="28">
        <f>(기관!AK43+외인!AK43)/AJ43</f>
        <v>-1.9461168521210299E-3</v>
      </c>
      <c r="AL43" s="28">
        <f>외인!AL43</f>
        <v>85694.58</v>
      </c>
      <c r="AM43" s="28">
        <f>(기관!AM43+외인!AM43)/AL43</f>
        <v>-2.3175328007909017E-3</v>
      </c>
      <c r="AN43" s="28">
        <f>외인!AN43</f>
        <v>172511.45</v>
      </c>
      <c r="AO43" s="28">
        <f>(기관!AO43+외인!AO43)/AN43</f>
        <v>-5.5551095304108792E-3</v>
      </c>
      <c r="AP43" s="28">
        <f>외인!AP43</f>
        <v>113269.42</v>
      </c>
      <c r="AQ43" s="28">
        <f>(기관!AQ43+외인!AQ43)/AP43</f>
        <v>-5.4418924366347074E-4</v>
      </c>
      <c r="AR43" s="28">
        <f>외인!AR43</f>
        <v>24049.55</v>
      </c>
      <c r="AS43" s="28">
        <f>(기관!AS43+외인!AS43)/AR43</f>
        <v>-2.4807116973082658E-3</v>
      </c>
      <c r="AT43" s="28">
        <f>외인!AT43</f>
        <v>77033.47</v>
      </c>
      <c r="AU43" s="28">
        <f>(기관!AU43+외인!AU43)/AT43</f>
        <v>-1.703545225211846E-3</v>
      </c>
      <c r="AV43" s="28">
        <f>외인!AV43</f>
        <v>47761.27</v>
      </c>
      <c r="AW43" s="28">
        <f>(기관!AW43+외인!AW43)/AV43</f>
        <v>-1.3253416418784508E-3</v>
      </c>
      <c r="AX43" s="28">
        <f>외인!AX43</f>
        <v>57254.23</v>
      </c>
      <c r="AY43" s="28">
        <f>(기관!AY43+외인!AY43)/AX43</f>
        <v>-4.9795447428076494E-4</v>
      </c>
      <c r="AZ43" s="28">
        <f>외인!AZ43</f>
        <v>1966445.33</v>
      </c>
      <c r="BA43" s="28">
        <f>(기관!BA43+외인!BA43)/AZ43</f>
        <v>-2.5500683509975838E-3</v>
      </c>
      <c r="BB43" s="28">
        <f>외인!BB43</f>
        <v>96327.62</v>
      </c>
      <c r="BC43" s="28">
        <f>(기관!BC43+외인!BC43)/BB43</f>
        <v>-4.9591176445551129E-4</v>
      </c>
      <c r="BD43" s="28">
        <f>외인!BD43</f>
        <v>41370.15</v>
      </c>
      <c r="BE43" s="28">
        <f>(기관!BE43+외인!BE43)/BD43</f>
        <v>-2.2876397595851116E-3</v>
      </c>
      <c r="BF43" s="28">
        <f>외인!BF43</f>
        <v>0</v>
      </c>
      <c r="BG43" s="28" t="e">
        <f>(기관!BG43+외인!BG43)/BF43</f>
        <v>#DIV/0!</v>
      </c>
      <c r="BH43" s="28">
        <f>외인!BH43</f>
        <v>87575.72</v>
      </c>
      <c r="BI43" s="28">
        <f>(기관!BI43+외인!BI43)/BH43</f>
        <v>-3.0816760627260615E-3</v>
      </c>
      <c r="BJ43" s="28">
        <f>외인!BJ43</f>
        <v>111147.54</v>
      </c>
      <c r="BK43" s="28">
        <f>(기관!BK43+외인!BK43)/BJ43</f>
        <v>-6.2675251292111369E-3</v>
      </c>
      <c r="BL43" s="28">
        <f>외인!BL43</f>
        <v>49295.06</v>
      </c>
      <c r="BM43" s="28">
        <f>(기관!BM43+외인!BM43)/BL43</f>
        <v>-1.5204363276969336E-3</v>
      </c>
      <c r="BN43" s="28">
        <f>외인!BN43</f>
        <v>43839.53</v>
      </c>
      <c r="BO43" s="28">
        <f>(기관!BO43+외인!BO43)/BN43</f>
        <v>-2.9243014238519434E-3</v>
      </c>
      <c r="BP43" s="28">
        <f>외인!BP43</f>
        <v>66827.19</v>
      </c>
      <c r="BQ43" s="28">
        <f>(기관!BQ43+외인!BQ43)/BP43</f>
        <v>-1.0774057685202667E-4</v>
      </c>
      <c r="BR43" s="28">
        <f>외인!BR43</f>
        <v>249207.11</v>
      </c>
      <c r="BS43" s="28">
        <f>(기관!BS43+외인!BS43)/BR43</f>
        <v>1.4033307476660679E-3</v>
      </c>
      <c r="BT43" s="28">
        <f>외인!BT43</f>
        <v>1876425.81</v>
      </c>
      <c r="BU43" s="28">
        <f>(기관!BU43+외인!BU43)/BT43</f>
        <v>-2.5083112665136489E-3</v>
      </c>
      <c r="BV43" s="28">
        <f>외인!BV43</f>
        <v>374616.5</v>
      </c>
      <c r="BW43" s="28">
        <f>(기관!BW43+외인!BW43)/BV43</f>
        <v>-3.9218774399953023E-4</v>
      </c>
      <c r="BX43" s="28">
        <f>외인!BX43</f>
        <v>74530.960000000006</v>
      </c>
      <c r="BY43" s="28">
        <f>(기관!BY43+외인!BY43)/BX43</f>
        <v>-5.122703370518774E-4</v>
      </c>
      <c r="BZ43" s="28">
        <f>외인!BZ43</f>
        <v>258206.03</v>
      </c>
      <c r="CA43" s="28">
        <f>(기관!CA43+외인!CA43)/BZ43</f>
        <v>-4.4806079858011067E-3</v>
      </c>
      <c r="CB43" s="28">
        <f>외인!CB43</f>
        <v>13070.57</v>
      </c>
      <c r="CC43" s="28">
        <f>(기관!CC43+외인!CC43)/CB43</f>
        <v>-1.2807398606181676E-3</v>
      </c>
      <c r="CD43" s="28">
        <f>외인!CD43</f>
        <v>34794.629999999997</v>
      </c>
      <c r="CE43" s="28">
        <f>(기관!CE43+외인!CE43)/CD43</f>
        <v>-1.4755150435570089E-3</v>
      </c>
      <c r="CF43" s="28">
        <f>외인!CF43</f>
        <v>23298.59</v>
      </c>
      <c r="CG43" s="28">
        <f>(기관!CG43+외인!CG43)/CF43</f>
        <v>-1.5421534092835661E-3</v>
      </c>
      <c r="CH43" s="28">
        <f>외인!CH43</f>
        <v>65726.44</v>
      </c>
      <c r="CI43" s="28">
        <f>(기관!CI43+외인!CI43)/CH43</f>
        <v>-1.0172466362091115E-3</v>
      </c>
      <c r="CJ43" s="28">
        <f>외인!CJ43</f>
        <v>393644.77</v>
      </c>
      <c r="CK43" s="28">
        <f>(기관!CK43+외인!CK43)/CJ43</f>
        <v>-3.8125744691082776E-4</v>
      </c>
      <c r="CL43" s="28">
        <f>외인!CL43</f>
        <v>225014.44</v>
      </c>
      <c r="CM43" s="28">
        <f>(기관!CM43+외인!CM43)/CL43</f>
        <v>-4.4521587147918152E-4</v>
      </c>
      <c r="CN43" s="28">
        <f>외인!CN43</f>
        <v>120639.06</v>
      </c>
      <c r="CO43" s="28">
        <f>(기관!CO43+외인!CO43)/CN43</f>
        <v>-1.7550700411624559E-3</v>
      </c>
      <c r="CP43" s="28">
        <f>외인!CP43</f>
        <v>96946.82</v>
      </c>
      <c r="CQ43" s="28">
        <f>(기관!CQ43+외인!CQ43)/CP43</f>
        <v>-4.9521995667315332E-4</v>
      </c>
      <c r="CR43" s="28">
        <f>외인!CR43</f>
        <v>166854.1</v>
      </c>
      <c r="CS43" s="28">
        <f>(기관!CS43+외인!CS43)/CR43</f>
        <v>-9.3267111806062902E-4</v>
      </c>
      <c r="CT43" s="28">
        <f>외인!CT43</f>
        <v>104225.67</v>
      </c>
      <c r="CU43" s="28">
        <f>(기관!CU43+외인!CU43)/CT43</f>
        <v>-2.4741505619488941E-3</v>
      </c>
      <c r="CV43" s="28">
        <f>외인!CV43</f>
        <v>1876425.81</v>
      </c>
      <c r="CW43" s="28">
        <f>(기관!CW43+외인!CW43)/CV43</f>
        <v>-2.5083112665136489E-3</v>
      </c>
      <c r="CX43" s="28">
        <f>외인!CX43</f>
        <v>191058.07</v>
      </c>
      <c r="CY43" s="28">
        <f>(기관!CY43+외인!CY43)/CX43</f>
        <v>-1.9434405466358994E-3</v>
      </c>
      <c r="CZ43" s="28">
        <f>외인!CZ43</f>
        <v>17192.77</v>
      </c>
      <c r="DA43" s="28">
        <f>(기관!DA43+외인!DA43)/CZ43</f>
        <v>-1.7228172074656963E-3</v>
      </c>
      <c r="DB43" s="28">
        <f>외인!DB43</f>
        <v>41370.15</v>
      </c>
      <c r="DC43" s="28">
        <f>(기관!DC43+외인!DC43)/DB43</f>
        <v>-2.2876397595851116E-3</v>
      </c>
      <c r="DD43" s="28">
        <f>외인!DD43</f>
        <v>8346.43</v>
      </c>
      <c r="DE43" s="28">
        <f>(기관!DE43+외인!DE43)/DD43</f>
        <v>-3.6003417029795972E-3</v>
      </c>
      <c r="DF43" s="28">
        <f>외인!DF43</f>
        <v>55974.84</v>
      </c>
      <c r="DG43" s="28">
        <f>(기관!DG43+외인!DG43)/DF43</f>
        <v>-6.8030565161061667E-4</v>
      </c>
      <c r="DH43" s="28">
        <f>외인!DH43</f>
        <v>26573.83</v>
      </c>
      <c r="DI43" s="28">
        <f>(기관!DI43+외인!DI43)/DH43</f>
        <v>-1.4284730503657168E-3</v>
      </c>
      <c r="DJ43" s="28">
        <f>외인!DJ43</f>
        <v>572340.85</v>
      </c>
      <c r="DK43" s="28">
        <f>(기관!DK43+외인!DK43)/DJ43</f>
        <v>-3.1729344498125543E-5</v>
      </c>
      <c r="DL43" s="28">
        <f>외인!DL43</f>
        <v>95292.99</v>
      </c>
      <c r="DM43" s="28">
        <f>(기관!DM43+외인!DM43)/DL43</f>
        <v>-2.0590181922091012E-3</v>
      </c>
      <c r="DN43" s="28">
        <f>외인!DN43</f>
        <v>1876425.81</v>
      </c>
      <c r="DO43" s="28">
        <f>(기관!DO43+외인!DO43)/DN43</f>
        <v>-2.5083112665136489E-3</v>
      </c>
      <c r="DP43" s="28">
        <f>외인!DP43</f>
        <v>85376.58</v>
      </c>
      <c r="DQ43" s="28">
        <f>(기관!DQ43+외인!DQ43)/DP43</f>
        <v>-6.0906632708874236E-6</v>
      </c>
      <c r="DR43" s="28">
        <f>외인!DR43</f>
        <v>40920.49</v>
      </c>
      <c r="DS43" s="28">
        <f>(기관!DS43+외인!DS43)/DR43</f>
        <v>1.3897683043384869E-3</v>
      </c>
      <c r="DT43" s="28">
        <f>외인!DT43</f>
        <v>132009.93</v>
      </c>
      <c r="DU43" s="28">
        <f>(기관!DU43+외인!DU43)/DT43</f>
        <v>-1.2389977026728218E-3</v>
      </c>
      <c r="DV43" s="28">
        <f>외인!DV43</f>
        <v>34697.06</v>
      </c>
      <c r="DW43" s="28">
        <f>(기관!DW43+외인!DW43)/DV43</f>
        <v>2.5996438891364283E-4</v>
      </c>
      <c r="DX43" s="28">
        <f>외인!DX43</f>
        <v>104584.93</v>
      </c>
      <c r="DY43" s="28">
        <f>(기관!DY43+외인!DY43)/DX43</f>
        <v>-5.64469469932236E-3</v>
      </c>
      <c r="DZ43" s="28">
        <f>외인!DZ43</f>
        <v>9973.6200000000008</v>
      </c>
      <c r="EA43" s="28">
        <f>(기관!EA43+외인!EA43)/DZ43</f>
        <v>-1.6533615678158981E-3</v>
      </c>
      <c r="EB43" s="28">
        <f>외인!EB43</f>
        <v>13563.89</v>
      </c>
      <c r="EC43" s="28">
        <f>(기관!EC43+외인!EC43)/EB43</f>
        <v>-1.9979519149742444E-3</v>
      </c>
      <c r="ED43" s="28">
        <f>외인!ED43</f>
        <v>10723.63</v>
      </c>
      <c r="EE43" s="28">
        <f>(기관!EE43+외인!EE43)/ED43</f>
        <v>-1.6300450500436891E-3</v>
      </c>
      <c r="EF43" s="28">
        <f>외인!EF43</f>
        <v>255022.16</v>
      </c>
      <c r="EG43" s="28">
        <f>(기관!EG43+외인!EG43)/EF43</f>
        <v>-2.5887946365131564E-4</v>
      </c>
      <c r="EH43" s="28">
        <f>외인!EH43</f>
        <v>174222.32</v>
      </c>
      <c r="EI43" s="28">
        <f>(기관!EI43+외인!EI43)/EH43</f>
        <v>-5.6049075686743241E-4</v>
      </c>
      <c r="EJ43" s="28">
        <f>외인!EJ43</f>
        <v>92801.99</v>
      </c>
      <c r="EK43" s="28">
        <f>(기관!EK43+외인!EK43)/EJ43</f>
        <v>-9.2131645021836239E-5</v>
      </c>
      <c r="EL43" s="28">
        <f>외인!EL43</f>
        <v>37291.58</v>
      </c>
      <c r="EM43" s="28">
        <f>(기관!EM43+외인!EM43)/EL43</f>
        <v>-1.3603607034081151E-3</v>
      </c>
      <c r="EN43" s="28">
        <f>외인!EN43</f>
        <v>40920.49</v>
      </c>
      <c r="EO43" s="28">
        <f>(기관!EO43+외인!EO43)/EN43</f>
        <v>1.3897683043384869E-3</v>
      </c>
      <c r="EP43" s="28">
        <f>외인!EP43</f>
        <v>175805.58</v>
      </c>
      <c r="EQ43" s="28">
        <f>(기관!EQ43+외인!EQ43)/EP43</f>
        <v>-2.3019747154783143E-4</v>
      </c>
      <c r="ER43" s="28">
        <f>외인!ER43</f>
        <v>14771.14</v>
      </c>
      <c r="ES43" s="28">
        <f>(기관!ES43+외인!ES43)/ER43</f>
        <v>9.8232093122128713E-3</v>
      </c>
      <c r="ET43" s="28">
        <f>외인!ET43</f>
        <v>113269.42</v>
      </c>
      <c r="EU43" s="28">
        <f>(기관!EU43+외인!EU43)/ET43</f>
        <v>-5.4418924366347074E-4</v>
      </c>
      <c r="EV43" s="28">
        <f>외인!EV43</f>
        <v>45931.5</v>
      </c>
      <c r="EW43" s="28">
        <f>(기관!EW43+외인!EW43)/EV43</f>
        <v>-9.3748299097569214E-4</v>
      </c>
      <c r="EX43" s="28">
        <f>외인!EX43</f>
        <v>51015.33</v>
      </c>
      <c r="EY43" s="28">
        <f>(기관!EY43+외인!EY43)/EX43</f>
        <v>-9.7029657555875847E-5</v>
      </c>
    </row>
    <row r="44" spans="1:155">
      <c r="A44" s="27">
        <f>외인!A44</f>
        <v>46097</v>
      </c>
      <c r="B44" s="28">
        <f>외인!B44</f>
        <v>4436474.2699999996</v>
      </c>
      <c r="C44" s="28">
        <f>(기관!C44+외인!C44)/B44</f>
        <v>-6.9561318564798091E-4</v>
      </c>
      <c r="D44" s="28">
        <f>외인!D44</f>
        <v>627221.46</v>
      </c>
      <c r="E44" s="28">
        <f>(기관!E44+외인!E44)/D44</f>
        <v>-1.7773626559269831E-3</v>
      </c>
      <c r="F44" s="28">
        <f>외인!F44</f>
        <v>1887504</v>
      </c>
      <c r="G44" s="28">
        <f>(기관!G44+외인!G44)/F44</f>
        <v>-1.3652474378862242E-3</v>
      </c>
      <c r="H44" s="28">
        <f>외인!H44</f>
        <v>265604.07</v>
      </c>
      <c r="I44" s="28">
        <f>(기관!I44+외인!I44)/H44</f>
        <v>-3.997566754154031E-3</v>
      </c>
      <c r="J44" s="28">
        <f>외인!J44</f>
        <v>37760.97</v>
      </c>
      <c r="K44" s="28">
        <f>(기관!K44+외인!K44)/J44</f>
        <v>-1.6577963966497687E-4</v>
      </c>
      <c r="L44" s="28">
        <f>외인!L44</f>
        <v>245668.2</v>
      </c>
      <c r="M44" s="28">
        <f>(기관!M44+외인!M44)/L44</f>
        <v>-3.7973168688499362E-3</v>
      </c>
      <c r="N44" s="28">
        <f>외인!N44</f>
        <v>235150.22</v>
      </c>
      <c r="O44" s="28">
        <f>(기관!O44+외인!O44)/N44</f>
        <v>-5.0733526849347623E-3</v>
      </c>
      <c r="P44" s="28">
        <f>외인!P44</f>
        <v>197545.36</v>
      </c>
      <c r="Q44" s="28">
        <f>(기관!Q44+외인!Q44)/P44</f>
        <v>-1.8252516789055437E-3</v>
      </c>
      <c r="R44" s="28">
        <f>외인!R44</f>
        <v>130688.12</v>
      </c>
      <c r="S44" s="28">
        <f>(기관!S44+외인!S44)/R44</f>
        <v>-2.0875654191061894E-3</v>
      </c>
      <c r="T44" s="28">
        <f>외인!T44</f>
        <v>8216.08</v>
      </c>
      <c r="U44" s="28">
        <f>(기관!U44+외인!U44)/T44</f>
        <v>-3.7633518660967276E-3</v>
      </c>
      <c r="V44" s="28">
        <f>외인!V44</f>
        <v>106494.14</v>
      </c>
      <c r="W44" s="28">
        <f>(기관!W44+외인!W44)/V44</f>
        <v>-2.9241045563633832E-3</v>
      </c>
      <c r="X44" s="28">
        <f>외인!X44</f>
        <v>1917653.47</v>
      </c>
      <c r="Y44" s="28">
        <f>(기관!Y44+외인!Y44)/X44</f>
        <v>-2.603963686932447E-4</v>
      </c>
      <c r="Z44" s="28">
        <f>외인!Z44</f>
        <v>45265.440000000002</v>
      </c>
      <c r="AA44" s="28">
        <f>(기관!AA44+외인!AA44)/Z44</f>
        <v>-1.0981888168987201E-3</v>
      </c>
      <c r="AB44" s="28">
        <f>외인!AB44</f>
        <v>195655.72</v>
      </c>
      <c r="AC44" s="28">
        <f>(기관!AC44+외인!AC44)/AB44</f>
        <v>-5.4192128908881387E-4</v>
      </c>
      <c r="AD44" s="28">
        <f>외인!AD44</f>
        <v>19609.830000000002</v>
      </c>
      <c r="AE44" s="28">
        <f>(기관!AE44+외인!AE44)/AD44</f>
        <v>9.7043166615926805E-4</v>
      </c>
      <c r="AF44" s="28">
        <f>외인!AF44</f>
        <v>24755.47</v>
      </c>
      <c r="AG44" s="28">
        <f>(기관!AG44+외인!AG44)/AF44</f>
        <v>-7.9134025732494669E-4</v>
      </c>
      <c r="AH44" s="28">
        <f>외인!AH44</f>
        <v>202952.83</v>
      </c>
      <c r="AI44" s="28">
        <f>(기관!AI44+외인!AI44)/AH44</f>
        <v>1.4237298390961093E-3</v>
      </c>
      <c r="AJ44" s="28">
        <f>외인!AJ44</f>
        <v>114327.64</v>
      </c>
      <c r="AK44" s="28">
        <f>(기관!AK44+외인!AK44)/AJ44</f>
        <v>-3.579886718557297E-3</v>
      </c>
      <c r="AL44" s="28">
        <f>외인!AL44</f>
        <v>84935.8</v>
      </c>
      <c r="AM44" s="28">
        <f>(기관!AM44+외인!AM44)/AL44</f>
        <v>-2.4943545595614569E-3</v>
      </c>
      <c r="AN44" s="28">
        <f>외인!AN44</f>
        <v>169323.74</v>
      </c>
      <c r="AO44" s="28">
        <f>(기관!AO44+외인!AO44)/AN44</f>
        <v>-5.9748266840786764E-3</v>
      </c>
      <c r="AP44" s="28">
        <f>외인!AP44</f>
        <v>111258.66</v>
      </c>
      <c r="AQ44" s="28">
        <f>(기관!AQ44+외인!AQ44)/AP44</f>
        <v>-9.4428604478968186E-4</v>
      </c>
      <c r="AR44" s="28">
        <f>외인!AR44</f>
        <v>24235.46</v>
      </c>
      <c r="AS44" s="28">
        <f>(기관!AS44+외인!AS44)/AR44</f>
        <v>2.3395470933912547E-4</v>
      </c>
      <c r="AT44" s="28">
        <f>외인!AT44</f>
        <v>77331.360000000001</v>
      </c>
      <c r="AU44" s="28">
        <f>(기관!AU44+외인!AU44)/AT44</f>
        <v>-1.8240982700937886E-3</v>
      </c>
      <c r="AV44" s="28">
        <f>외인!AV44</f>
        <v>46744.57</v>
      </c>
      <c r="AW44" s="28">
        <f>(기관!AW44+외인!AW44)/AV44</f>
        <v>-2.2958816393005648E-3</v>
      </c>
      <c r="AX44" s="28">
        <f>외인!AX44</f>
        <v>55413.64</v>
      </c>
      <c r="AY44" s="28">
        <f>(기관!AY44+외인!AY44)/AX44</f>
        <v>-1.4981870889549938E-3</v>
      </c>
      <c r="AZ44" s="28">
        <f>외인!AZ44</f>
        <v>2043601.93</v>
      </c>
      <c r="BA44" s="28">
        <f>(기관!BA44+외인!BA44)/AZ44</f>
        <v>-3.9664280411009394E-4</v>
      </c>
      <c r="BB44" s="28">
        <f>외인!BB44</f>
        <v>95565.4</v>
      </c>
      <c r="BC44" s="28">
        <f>(기관!BC44+외인!BC44)/BB44</f>
        <v>-6.8204601246894803E-4</v>
      </c>
      <c r="BD44" s="28">
        <f>외인!BD44</f>
        <v>40199.64</v>
      </c>
      <c r="BE44" s="28">
        <f>(기관!BE44+외인!BE44)/BD44</f>
        <v>-1.6582238049892984E-3</v>
      </c>
      <c r="BF44" s="28">
        <f>외인!BF44</f>
        <v>0</v>
      </c>
      <c r="BG44" s="28" t="e">
        <f>(기관!BG44+외인!BG44)/BF44</f>
        <v>#DIV/0!</v>
      </c>
      <c r="BH44" s="28">
        <f>외인!BH44</f>
        <v>85755.67</v>
      </c>
      <c r="BI44" s="28">
        <f>(기관!BI44+외인!BI44)/BH44</f>
        <v>-2.7138730302031342E-3</v>
      </c>
      <c r="BJ44" s="28">
        <f>외인!BJ44</f>
        <v>109231.95</v>
      </c>
      <c r="BK44" s="28">
        <f>(기관!BK44+외인!BK44)/BJ44</f>
        <v>-5.9696819474521871E-3</v>
      </c>
      <c r="BL44" s="28">
        <f>외인!BL44</f>
        <v>48580.160000000003</v>
      </c>
      <c r="BM44" s="28">
        <f>(기관!BM44+외인!BM44)/BL44</f>
        <v>-1.0654555275239931E-3</v>
      </c>
      <c r="BN44" s="28">
        <f>외인!BN44</f>
        <v>43113.78</v>
      </c>
      <c r="BO44" s="28">
        <f>(기관!BO44+외인!BO44)/BN44</f>
        <v>-3.0134216948734254E-3</v>
      </c>
      <c r="BP44" s="28">
        <f>외인!BP44</f>
        <v>65152.18</v>
      </c>
      <c r="BQ44" s="28">
        <f>(기관!BQ44+외인!BQ44)/BP44</f>
        <v>-9.9398055444959799E-4</v>
      </c>
      <c r="BR44" s="28">
        <f>외인!BR44</f>
        <v>244307.18</v>
      </c>
      <c r="BS44" s="28">
        <f>(기관!BS44+외인!BS44)/BR44</f>
        <v>1.6904947288082161E-3</v>
      </c>
      <c r="BT44" s="28">
        <f>외인!BT44</f>
        <v>1954394.98</v>
      </c>
      <c r="BU44" s="28">
        <f>(기관!BU44+외인!BU44)/BT44</f>
        <v>-2.2692444697130771E-4</v>
      </c>
      <c r="BV44" s="28">
        <f>외인!BV44</f>
        <v>377024.78</v>
      </c>
      <c r="BW44" s="28">
        <f>(기관!BW44+외인!BW44)/BV44</f>
        <v>4.5089874463954331E-4</v>
      </c>
      <c r="BX44" s="28">
        <f>외인!BX44</f>
        <v>74444.25</v>
      </c>
      <c r="BY44" s="28">
        <f>(기관!BY44+외인!BY44)/BX44</f>
        <v>-4.4315041121376059E-4</v>
      </c>
      <c r="BZ44" s="28">
        <f>외인!BZ44</f>
        <v>254259.54</v>
      </c>
      <c r="CA44" s="28">
        <f>(기관!CA44+외인!CA44)/BZ44</f>
        <v>-4.8121694863445435E-3</v>
      </c>
      <c r="CB44" s="28">
        <f>외인!CB44</f>
        <v>13096.99</v>
      </c>
      <c r="CC44" s="28">
        <f>(기관!CC44+외인!CC44)/CB44</f>
        <v>-1.7118437137082644E-3</v>
      </c>
      <c r="CD44" s="28">
        <f>외인!CD44</f>
        <v>34100.75</v>
      </c>
      <c r="CE44" s="28">
        <f>(기관!CE44+외인!CE44)/CD44</f>
        <v>-3.5040285037719111E-3</v>
      </c>
      <c r="CF44" s="28">
        <f>외인!CF44</f>
        <v>23792.71</v>
      </c>
      <c r="CG44" s="28">
        <f>(기관!CG44+외인!CG44)/CF44</f>
        <v>-1.6988396866098902E-3</v>
      </c>
      <c r="CH44" s="28">
        <f>외인!CH44</f>
        <v>64659.88</v>
      </c>
      <c r="CI44" s="28">
        <f>(기관!CI44+외인!CI44)/CH44</f>
        <v>-1.7864245959008896E-3</v>
      </c>
      <c r="CJ44" s="28">
        <f>외인!CJ44</f>
        <v>386839.57</v>
      </c>
      <c r="CK44" s="28">
        <f>(기관!CK44+외인!CK44)/CJ44</f>
        <v>-1.3540496904181751E-3</v>
      </c>
      <c r="CL44" s="28">
        <f>외인!CL44</f>
        <v>223449.29</v>
      </c>
      <c r="CM44" s="28">
        <f>(기관!CM44+외인!CM44)/CL44</f>
        <v>-5.9955437763977684E-4</v>
      </c>
      <c r="CN44" s="28">
        <f>외인!CN44</f>
        <v>121275.36</v>
      </c>
      <c r="CO44" s="28">
        <f>(기관!CO44+외인!CO44)/CN44</f>
        <v>-1.9549725517203167E-3</v>
      </c>
      <c r="CP44" s="28">
        <f>외인!CP44</f>
        <v>96177.05</v>
      </c>
      <c r="CQ44" s="28">
        <f>(기관!CQ44+외인!CQ44)/CP44</f>
        <v>-6.8779402154672039E-4</v>
      </c>
      <c r="CR44" s="28">
        <f>외인!CR44</f>
        <v>164954.62</v>
      </c>
      <c r="CS44" s="28">
        <f>(기관!CS44+외인!CS44)/CR44</f>
        <v>-1.9161633666277427E-3</v>
      </c>
      <c r="CT44" s="28">
        <f>외인!CT44</f>
        <v>104715.37</v>
      </c>
      <c r="CU44" s="28">
        <f>(기관!CU44+외인!CU44)/CT44</f>
        <v>-1.062594727020494E-3</v>
      </c>
      <c r="CV44" s="28">
        <f>외인!CV44</f>
        <v>1954394.98</v>
      </c>
      <c r="CW44" s="28">
        <f>(기관!CW44+외인!CW44)/CV44</f>
        <v>-2.2692444697130771E-4</v>
      </c>
      <c r="CX44" s="28">
        <f>외인!CX44</f>
        <v>188720.56</v>
      </c>
      <c r="CY44" s="28">
        <f>(기관!CY44+외인!CY44)/CX44</f>
        <v>-1.7218579682044181E-3</v>
      </c>
      <c r="CZ44" s="28">
        <f>외인!CZ44</f>
        <v>17080.41</v>
      </c>
      <c r="DA44" s="28">
        <f>(기관!DA44+외인!DA44)/CZ44</f>
        <v>-1.0538388715493363E-3</v>
      </c>
      <c r="DB44" s="28">
        <f>외인!DB44</f>
        <v>40199.64</v>
      </c>
      <c r="DC44" s="28">
        <f>(기관!DC44+외인!DC44)/DB44</f>
        <v>-1.6582238049892984E-3</v>
      </c>
      <c r="DD44" s="28">
        <f>외인!DD44</f>
        <v>8216.08</v>
      </c>
      <c r="DE44" s="28">
        <f>(기관!DE44+외인!DE44)/DD44</f>
        <v>-3.7633518660967276E-3</v>
      </c>
      <c r="DF44" s="28">
        <f>외인!DF44</f>
        <v>55935.53</v>
      </c>
      <c r="DG44" s="28">
        <f>(기관!DG44+외인!DG44)/DF44</f>
        <v>-5.1738134956440024E-4</v>
      </c>
      <c r="DH44" s="28">
        <f>외인!DH44</f>
        <v>25936.47</v>
      </c>
      <c r="DI44" s="28">
        <f>(기관!DI44+외인!DI44)/DH44</f>
        <v>-4.0275334307251524E-3</v>
      </c>
      <c r="DJ44" s="28">
        <f>외인!DJ44</f>
        <v>560381.79</v>
      </c>
      <c r="DK44" s="28">
        <f>(기관!DK44+외인!DK44)/DJ44</f>
        <v>8.8511084558975412E-6</v>
      </c>
      <c r="DL44" s="28">
        <f>외인!DL44</f>
        <v>96346.74</v>
      </c>
      <c r="DM44" s="28">
        <f>(기관!DM44+외인!DM44)/DL44</f>
        <v>-2.1862701322328082E-3</v>
      </c>
      <c r="DN44" s="28">
        <f>외인!DN44</f>
        <v>1954394.98</v>
      </c>
      <c r="DO44" s="28">
        <f>(기관!DO44+외인!DO44)/DN44</f>
        <v>-2.2692444697130771E-4</v>
      </c>
      <c r="DP44" s="28">
        <f>외인!DP44</f>
        <v>84456.86</v>
      </c>
      <c r="DQ44" s="28">
        <f>(기관!DQ44+외인!DQ44)/DP44</f>
        <v>-7.5221835147553403E-4</v>
      </c>
      <c r="DR44" s="28">
        <f>외인!DR44</f>
        <v>39754.19</v>
      </c>
      <c r="DS44" s="28">
        <f>(기관!DS44+외인!DS44)/DR44</f>
        <v>3.0789207376631249E-4</v>
      </c>
      <c r="DT44" s="28">
        <f>외인!DT44</f>
        <v>130688.12</v>
      </c>
      <c r="DU44" s="28">
        <f>(기관!DU44+외인!DU44)/DT44</f>
        <v>-2.0875654191061894E-3</v>
      </c>
      <c r="DV44" s="28">
        <f>외인!DV44</f>
        <v>34108.82</v>
      </c>
      <c r="DW44" s="28">
        <f>(기관!DW44+외인!DW44)/DV44</f>
        <v>-1.2451324906578415E-3</v>
      </c>
      <c r="DX44" s="28">
        <f>외인!DX44</f>
        <v>106494.14</v>
      </c>
      <c r="DY44" s="28">
        <f>(기관!DY44+외인!DY44)/DX44</f>
        <v>-2.9241045563633832E-3</v>
      </c>
      <c r="DZ44" s="28">
        <f>외인!DZ44</f>
        <v>9559.4500000000007</v>
      </c>
      <c r="EA44" s="28">
        <f>(기관!EA44+외인!EA44)/DZ44</f>
        <v>-3.3139981902724526E-3</v>
      </c>
      <c r="EB44" s="28">
        <f>외인!EB44</f>
        <v>13392.55</v>
      </c>
      <c r="EC44" s="28">
        <f>(기관!EC44+외인!EC44)/EB44</f>
        <v>-2.3990950192457746E-3</v>
      </c>
      <c r="ED44" s="28">
        <f>외인!ED44</f>
        <v>10485.11</v>
      </c>
      <c r="EE44" s="28">
        <f>(기관!EE44+외인!EE44)/ED44</f>
        <v>-2.876460046675714E-3</v>
      </c>
      <c r="EF44" s="28">
        <f>외인!EF44</f>
        <v>249816.94</v>
      </c>
      <c r="EG44" s="28">
        <f>(기관!EG44+외인!EG44)/EF44</f>
        <v>-1.3841335179271669E-3</v>
      </c>
      <c r="EH44" s="28">
        <f>외인!EH44</f>
        <v>177743.57</v>
      </c>
      <c r="EI44" s="28">
        <f>(기관!EI44+외인!EI44)/EH44</f>
        <v>-4.533497329889346E-4</v>
      </c>
      <c r="EJ44" s="28">
        <f>외인!EJ44</f>
        <v>91135.65</v>
      </c>
      <c r="EK44" s="28">
        <f>(기관!EK44+외인!EK44)/EJ44</f>
        <v>-1.0188109702405151E-3</v>
      </c>
      <c r="EL44" s="28">
        <f>외인!EL44</f>
        <v>36584.519999999997</v>
      </c>
      <c r="EM44" s="28">
        <f>(기관!EM44+외인!EM44)/EL44</f>
        <v>-3.2724223250708223E-3</v>
      </c>
      <c r="EN44" s="28">
        <f>외인!EN44</f>
        <v>39754.19</v>
      </c>
      <c r="EO44" s="28">
        <f>(기관!EO44+외인!EO44)/EN44</f>
        <v>3.0789207376631249E-4</v>
      </c>
      <c r="EP44" s="28">
        <f>외인!EP44</f>
        <v>174659.66</v>
      </c>
      <c r="EQ44" s="28">
        <f>(기관!EQ44+외인!EQ44)/EP44</f>
        <v>1.5589174970339456E-3</v>
      </c>
      <c r="ER44" s="28">
        <f>외인!ER44</f>
        <v>14614.88</v>
      </c>
      <c r="ES44" s="28">
        <f>(기관!ES44+외인!ES44)/ER44</f>
        <v>4.1957238102536595E-3</v>
      </c>
      <c r="ET44" s="28">
        <f>외인!ET44</f>
        <v>111258.66</v>
      </c>
      <c r="EU44" s="28">
        <f>(기관!EU44+외인!EU44)/ET44</f>
        <v>-9.4428604478968186E-4</v>
      </c>
      <c r="EV44" s="28">
        <f>외인!EV44</f>
        <v>45265.440000000002</v>
      </c>
      <c r="EW44" s="28">
        <f>(기관!EW44+외인!EW44)/EV44</f>
        <v>-1.0981888168987201E-3</v>
      </c>
      <c r="EX44" s="28">
        <f>외인!EX44</f>
        <v>50911.61</v>
      </c>
      <c r="EY44" s="28">
        <f>(기관!EY44+외인!EY44)/EX44</f>
        <v>-3.229125930215131E-4</v>
      </c>
    </row>
    <row r="45" spans="1:155">
      <c r="A45" s="27">
        <f>외인!A45</f>
        <v>46098</v>
      </c>
      <c r="B45" s="28">
        <f>외인!B45</f>
        <v>4508059.58</v>
      </c>
      <c r="C45" s="28">
        <f>(기관!C45+외인!C45)/B45</f>
        <v>-9.9171493203734453E-4</v>
      </c>
      <c r="D45" s="28">
        <f>외인!D45</f>
        <v>626444.13</v>
      </c>
      <c r="E45" s="28">
        <f>(기관!E45+외인!E45)/D45</f>
        <v>-1.9746214239408709E-3</v>
      </c>
      <c r="F45" s="28">
        <f>외인!F45</f>
        <v>1934844.53</v>
      </c>
      <c r="G45" s="28">
        <f>(기관!G45+외인!G45)/F45</f>
        <v>-1.5345935830823575E-3</v>
      </c>
      <c r="H45" s="28">
        <f>외인!H45</f>
        <v>273418.68</v>
      </c>
      <c r="I45" s="28">
        <f>(기관!I45+외인!I45)/H45</f>
        <v>-2.6144885199504294E-3</v>
      </c>
      <c r="J45" s="28">
        <f>외인!J45</f>
        <v>39341</v>
      </c>
      <c r="K45" s="28">
        <f>(기관!K45+외인!K45)/J45</f>
        <v>1.6974657482016218E-3</v>
      </c>
      <c r="L45" s="28">
        <f>외인!L45</f>
        <v>253119.56</v>
      </c>
      <c r="M45" s="28">
        <f>(기관!M45+외인!M45)/L45</f>
        <v>-2.5557092466500812E-3</v>
      </c>
      <c r="N45" s="28">
        <f>외인!N45</f>
        <v>242669.86</v>
      </c>
      <c r="O45" s="28">
        <f>(기관!O45+외인!O45)/N45</f>
        <v>-4.1955766571093751E-3</v>
      </c>
      <c r="P45" s="28">
        <f>외인!P45</f>
        <v>201143.73</v>
      </c>
      <c r="Q45" s="28">
        <f>(기관!Q45+외인!Q45)/P45</f>
        <v>-7.3738316377050376E-4</v>
      </c>
      <c r="R45" s="28">
        <f>외인!R45</f>
        <v>133139.97</v>
      </c>
      <c r="S45" s="28">
        <f>(기관!S45+외인!S45)/R45</f>
        <v>-1.2865407735933845E-3</v>
      </c>
      <c r="T45" s="28">
        <f>외인!T45</f>
        <v>8266.85</v>
      </c>
      <c r="U45" s="28">
        <f>(기관!U45+외인!U45)/T45</f>
        <v>-2.2088219817705656E-3</v>
      </c>
      <c r="V45" s="28">
        <f>외인!V45</f>
        <v>105072.57</v>
      </c>
      <c r="W45" s="28">
        <f>(기관!W45+외인!W45)/V45</f>
        <v>-2.9336866891140094E-3</v>
      </c>
      <c r="X45" s="28">
        <f>외인!X45</f>
        <v>1944166.83</v>
      </c>
      <c r="Y45" s="28">
        <f>(기관!Y45+외인!Y45)/X45</f>
        <v>-1.3102373524189795E-3</v>
      </c>
      <c r="Z45" s="28">
        <f>외인!Z45</f>
        <v>46258.91</v>
      </c>
      <c r="AA45" s="28">
        <f>(기관!AA45+외인!AA45)/Z45</f>
        <v>-8.618880124931608E-4</v>
      </c>
      <c r="AB45" s="28">
        <f>외인!AB45</f>
        <v>198376.03</v>
      </c>
      <c r="AC45" s="28">
        <f>(기관!AC45+외인!AC45)/AB45</f>
        <v>-2.985239698566405E-4</v>
      </c>
      <c r="AD45" s="28">
        <f>외인!AD45</f>
        <v>19787</v>
      </c>
      <c r="AE45" s="28">
        <f>(기관!AE45+외인!AE45)/AD45</f>
        <v>-4.3563956132814459E-4</v>
      </c>
      <c r="AF45" s="28">
        <f>외인!AF45</f>
        <v>24715.360000000001</v>
      </c>
      <c r="AG45" s="28">
        <f>(기관!AG45+외인!AG45)/AF45</f>
        <v>-1.7750095487178822E-3</v>
      </c>
      <c r="AH45" s="28">
        <f>외인!AH45</f>
        <v>205800.35</v>
      </c>
      <c r="AI45" s="28">
        <f>(기관!AI45+외인!AI45)/AH45</f>
        <v>2.3446510173573566E-3</v>
      </c>
      <c r="AJ45" s="28">
        <f>외인!AJ45</f>
        <v>116189.35</v>
      </c>
      <c r="AK45" s="28">
        <f>(기관!AK45+외인!AK45)/AJ45</f>
        <v>-2.3792197821917412E-3</v>
      </c>
      <c r="AL45" s="28">
        <f>외인!AL45</f>
        <v>87105.61</v>
      </c>
      <c r="AM45" s="28">
        <f>(기관!AM45+외인!AM45)/AL45</f>
        <v>-2.3705706211115452E-3</v>
      </c>
      <c r="AN45" s="28">
        <f>외인!AN45</f>
        <v>174687.43</v>
      </c>
      <c r="AO45" s="28">
        <f>(기관!AO45+외인!AO45)/AN45</f>
        <v>-4.9649823115492627E-3</v>
      </c>
      <c r="AP45" s="28">
        <f>외인!AP45</f>
        <v>113249.03</v>
      </c>
      <c r="AQ45" s="28">
        <f>(기관!AQ45+외인!AQ45)/AP45</f>
        <v>-7.5868199489214174E-4</v>
      </c>
      <c r="AR45" s="28">
        <f>외인!AR45</f>
        <v>24533.78</v>
      </c>
      <c r="AS45" s="28">
        <f>(기관!AS45+외인!AS45)/AR45</f>
        <v>-2.5271279028343791E-4</v>
      </c>
      <c r="AT45" s="28">
        <f>외인!AT45</f>
        <v>78198.83</v>
      </c>
      <c r="AU45" s="28">
        <f>(기관!AU45+외인!AU45)/AT45</f>
        <v>-1.1715009035301422E-3</v>
      </c>
      <c r="AV45" s="28">
        <f>외인!AV45</f>
        <v>46940.2</v>
      </c>
      <c r="AW45" s="28">
        <f>(기관!AW45+외인!AW45)/AV45</f>
        <v>-9.5078418924503943E-4</v>
      </c>
      <c r="AX45" s="28">
        <f>외인!AX45</f>
        <v>55672.07</v>
      </c>
      <c r="AY45" s="28">
        <f>(기관!AY45+외인!AY45)/AX45</f>
        <v>-1.2654460306577428E-3</v>
      </c>
      <c r="AZ45" s="28">
        <f>외인!AZ45</f>
        <v>2074670.63</v>
      </c>
      <c r="BA45" s="28">
        <f>(기관!BA45+외인!BA45)/AZ45</f>
        <v>-1.3103959542725102E-3</v>
      </c>
      <c r="BB45" s="28">
        <f>외인!BB45</f>
        <v>97710.8</v>
      </c>
      <c r="BC45" s="28">
        <f>(기관!BC45+외인!BC45)/BB45</f>
        <v>-5.1591021668024413E-4</v>
      </c>
      <c r="BD45" s="28">
        <f>외인!BD45</f>
        <v>40950.550000000003</v>
      </c>
      <c r="BE45" s="28">
        <f>(기관!BE45+외인!BE45)/BD45</f>
        <v>-2.0436843949592862E-3</v>
      </c>
      <c r="BF45" s="28">
        <f>외인!BF45</f>
        <v>0</v>
      </c>
      <c r="BG45" s="28" t="e">
        <f>(기관!BG45+외인!BG45)/BF45</f>
        <v>#DIV/0!</v>
      </c>
      <c r="BH45" s="28">
        <f>외인!BH45</f>
        <v>87814.48</v>
      </c>
      <c r="BI45" s="28">
        <f>(기관!BI45+외인!BI45)/BH45</f>
        <v>-1.4652481003132967E-3</v>
      </c>
      <c r="BJ45" s="28">
        <f>외인!BJ45</f>
        <v>111888.47</v>
      </c>
      <c r="BK45" s="28">
        <f>(기관!BK45+외인!BK45)/BJ45</f>
        <v>-4.7694816096779226E-3</v>
      </c>
      <c r="BL45" s="28">
        <f>외인!BL45</f>
        <v>48933.55</v>
      </c>
      <c r="BM45" s="28">
        <f>(기관!BM45+외인!BM45)/BL45</f>
        <v>-8.3827966701782318E-4</v>
      </c>
      <c r="BN45" s="28">
        <f>외인!BN45</f>
        <v>44082.3</v>
      </c>
      <c r="BO45" s="28">
        <f>(기관!BO45+외인!BO45)/BN45</f>
        <v>-1.5854435907382328E-3</v>
      </c>
      <c r="BP45" s="28">
        <f>외인!BP45</f>
        <v>65591.960000000006</v>
      </c>
      <c r="BQ45" s="28">
        <f>(기관!BQ45+외인!BQ45)/BP45</f>
        <v>-8.5452546318176797E-4</v>
      </c>
      <c r="BR45" s="28">
        <f>외인!BR45</f>
        <v>246322.39</v>
      </c>
      <c r="BS45" s="28">
        <f>(기관!BS45+외인!BS45)/BR45</f>
        <v>-1.4594694375935538E-4</v>
      </c>
      <c r="BT45" s="28">
        <f>외인!BT45</f>
        <v>1981027.98</v>
      </c>
      <c r="BU45" s="28">
        <f>(기관!BU45+외인!BU45)/BT45</f>
        <v>-1.2902644615852424E-3</v>
      </c>
      <c r="BV45" s="28">
        <f>외인!BV45</f>
        <v>377045.17</v>
      </c>
      <c r="BW45" s="28">
        <f>(기관!BW45+외인!BW45)/BV45</f>
        <v>-4.1106480690363971E-4</v>
      </c>
      <c r="BX45" s="28">
        <f>외인!BX45</f>
        <v>75481.3</v>
      </c>
      <c r="BY45" s="28">
        <f>(기관!BY45+외인!BY45)/BX45</f>
        <v>-9.1969799142304124E-4</v>
      </c>
      <c r="BZ45" s="28">
        <f>외인!BZ45</f>
        <v>261793.04</v>
      </c>
      <c r="CA45" s="28">
        <f>(기관!CA45+외인!CA45)/BZ45</f>
        <v>-4.1017133228599201E-3</v>
      </c>
      <c r="CB45" s="28">
        <f>외인!CB45</f>
        <v>13317.62</v>
      </c>
      <c r="CC45" s="28">
        <f>(기관!CC45+외인!CC45)/CB45</f>
        <v>-5.6541634316041513E-4</v>
      </c>
      <c r="CD45" s="28">
        <f>외인!CD45</f>
        <v>34877.769999999997</v>
      </c>
      <c r="CE45" s="28">
        <f>(기관!CE45+외인!CE45)/CD45</f>
        <v>-2.5236705213664756E-3</v>
      </c>
      <c r="CF45" s="28">
        <f>외인!CF45</f>
        <v>23992.18</v>
      </c>
      <c r="CG45" s="28">
        <f>(기관!CG45+외인!CG45)/CF45</f>
        <v>-1.3462719936245895E-3</v>
      </c>
      <c r="CH45" s="28">
        <f>외인!CH45</f>
        <v>65208.05</v>
      </c>
      <c r="CI45" s="28">
        <f>(기관!CI45+외인!CI45)/CH45</f>
        <v>-7.0589444094709165E-4</v>
      </c>
      <c r="CJ45" s="28">
        <f>외인!CJ45</f>
        <v>390172.61</v>
      </c>
      <c r="CK45" s="28">
        <f>(기관!CK45+외인!CK45)/CJ45</f>
        <v>-5.6539078947648324E-4</v>
      </c>
      <c r="CL45" s="28">
        <f>외인!CL45</f>
        <v>226551.37</v>
      </c>
      <c r="CM45" s="28">
        <f>(기관!CM45+외인!CM45)/CL45</f>
        <v>-3.5303251531871118E-4</v>
      </c>
      <c r="CN45" s="28">
        <f>외인!CN45</f>
        <v>121094.99</v>
      </c>
      <c r="CO45" s="28">
        <f>(기관!CO45+외인!CO45)/CN45</f>
        <v>-1.8166730101716014E-3</v>
      </c>
      <c r="CP45" s="28">
        <f>외인!CP45</f>
        <v>98328.46</v>
      </c>
      <c r="CQ45" s="28">
        <f>(기관!CQ45+외인!CQ45)/CP45</f>
        <v>-5.1399157476889187E-4</v>
      </c>
      <c r="CR45" s="28">
        <f>외인!CR45</f>
        <v>167096.49</v>
      </c>
      <c r="CS45" s="28">
        <f>(기관!CS45+외인!CS45)/CR45</f>
        <v>-1.401106630067454E-3</v>
      </c>
      <c r="CT45" s="28">
        <f>외인!CT45</f>
        <v>108189.09</v>
      </c>
      <c r="CU45" s="28">
        <f>(기관!CU45+외인!CU45)/CT45</f>
        <v>-1.0590716679472951E-3</v>
      </c>
      <c r="CV45" s="28">
        <f>외인!CV45</f>
        <v>1981027.98</v>
      </c>
      <c r="CW45" s="28">
        <f>(기관!CW45+외인!CW45)/CV45</f>
        <v>-1.2902644615852424E-3</v>
      </c>
      <c r="CX45" s="28">
        <f>외인!CX45</f>
        <v>193262.26</v>
      </c>
      <c r="CY45" s="28">
        <f>(기관!CY45+외인!CY45)/CX45</f>
        <v>-7.9648245860314368E-4</v>
      </c>
      <c r="CZ45" s="28">
        <f>외인!CZ45</f>
        <v>17190.72</v>
      </c>
      <c r="DA45" s="28">
        <f>(기관!DA45+외인!DA45)/CZ45</f>
        <v>-2.1912985610841196E-3</v>
      </c>
      <c r="DB45" s="28">
        <f>외인!DB45</f>
        <v>40950.550000000003</v>
      </c>
      <c r="DC45" s="28">
        <f>(기관!DC45+외인!DC45)/DB45</f>
        <v>-2.0436843949592862E-3</v>
      </c>
      <c r="DD45" s="28">
        <f>외인!DD45</f>
        <v>8266.85</v>
      </c>
      <c r="DE45" s="28">
        <f>(기관!DE45+외인!DE45)/DD45</f>
        <v>-2.2088219817705656E-3</v>
      </c>
      <c r="DF45" s="28">
        <f>외인!DF45</f>
        <v>56833.53</v>
      </c>
      <c r="DG45" s="28">
        <f>(기관!DG45+외인!DG45)/DF45</f>
        <v>-1.1750105967375246E-3</v>
      </c>
      <c r="DH45" s="28">
        <f>외인!DH45</f>
        <v>26602.59</v>
      </c>
      <c r="DI45" s="28">
        <f>(기관!DI45+외인!DI45)/DH45</f>
        <v>-2.9707633730399934E-3</v>
      </c>
      <c r="DJ45" s="28">
        <f>외인!DJ45</f>
        <v>569086.14</v>
      </c>
      <c r="DK45" s="28">
        <f>(기관!DK45+외인!DK45)/DJ45</f>
        <v>-4.118884357296067E-5</v>
      </c>
      <c r="DL45" s="28">
        <f>외인!DL45</f>
        <v>96603.56</v>
      </c>
      <c r="DM45" s="28">
        <f>(기관!DM45+외인!DM45)/DL45</f>
        <v>-2.0126587467376978E-3</v>
      </c>
      <c r="DN45" s="28">
        <f>외인!DN45</f>
        <v>1981027.98</v>
      </c>
      <c r="DO45" s="28">
        <f>(기관!DO45+외인!DO45)/DN45</f>
        <v>-1.2902644615852424E-3</v>
      </c>
      <c r="DP45" s="28">
        <f>외인!DP45</f>
        <v>84203.05</v>
      </c>
      <c r="DQ45" s="28">
        <f>(기관!DQ45+외인!DQ45)/DP45</f>
        <v>1.1626657229162126E-3</v>
      </c>
      <c r="DR45" s="28">
        <f>외인!DR45</f>
        <v>41086.06</v>
      </c>
      <c r="DS45" s="28">
        <f>(기관!DS45+외인!DS45)/DR45</f>
        <v>1.8587812995453934E-3</v>
      </c>
      <c r="DT45" s="28">
        <f>외인!DT45</f>
        <v>133139.97</v>
      </c>
      <c r="DU45" s="28">
        <f>(기관!DU45+외인!DU45)/DT45</f>
        <v>-1.2865407735933845E-3</v>
      </c>
      <c r="DV45" s="28">
        <f>외인!DV45</f>
        <v>33795.01</v>
      </c>
      <c r="DW45" s="28">
        <f>(기관!DW45+외인!DW45)/DV45</f>
        <v>-1.8375493896880043E-3</v>
      </c>
      <c r="DX45" s="28">
        <f>외인!DX45</f>
        <v>105072.57</v>
      </c>
      <c r="DY45" s="28">
        <f>(기관!DY45+외인!DY45)/DX45</f>
        <v>-2.9336866891140094E-3</v>
      </c>
      <c r="DZ45" s="28">
        <f>외인!DZ45</f>
        <v>8897.9</v>
      </c>
      <c r="EA45" s="28">
        <f>(기관!EA45+외인!EA45)/DZ45</f>
        <v>6.7431641173758669E-6</v>
      </c>
      <c r="EB45" s="28">
        <f>외인!EB45</f>
        <v>13428.83</v>
      </c>
      <c r="EC45" s="28">
        <f>(기관!EC45+외인!EC45)/EB45</f>
        <v>-2.1051722301942909E-3</v>
      </c>
      <c r="ED45" s="28">
        <f>외인!ED45</f>
        <v>10643.31</v>
      </c>
      <c r="EE45" s="28">
        <f>(기관!EE45+외인!EE45)/ED45</f>
        <v>-7.113388598095894E-3</v>
      </c>
      <c r="EF45" s="28">
        <f>외인!EF45</f>
        <v>253264.57</v>
      </c>
      <c r="EG45" s="28">
        <f>(기관!EG45+외인!EG45)/EF45</f>
        <v>-9.806740832324079E-4</v>
      </c>
      <c r="EH45" s="28">
        <f>외인!EH45</f>
        <v>182119.46</v>
      </c>
      <c r="EI45" s="28">
        <f>(기관!EI45+외인!EI45)/EH45</f>
        <v>-2.0788552744445863E-4</v>
      </c>
      <c r="EJ45" s="28">
        <f>외인!EJ45</f>
        <v>93548.69</v>
      </c>
      <c r="EK45" s="28">
        <f>(기관!EK45+외인!EK45)/EJ45</f>
        <v>1.2175477818021823E-4</v>
      </c>
      <c r="EL45" s="28">
        <f>외인!EL45</f>
        <v>37378.89</v>
      </c>
      <c r="EM45" s="28">
        <f>(기관!EM45+외인!EM45)/EL45</f>
        <v>-2.2881899382244898E-3</v>
      </c>
      <c r="EN45" s="28">
        <f>외인!EN45</f>
        <v>41086.06</v>
      </c>
      <c r="EO45" s="28">
        <f>(기관!EO45+외인!EO45)/EN45</f>
        <v>1.8587812995453934E-3</v>
      </c>
      <c r="EP45" s="28">
        <f>외인!EP45</f>
        <v>170506.96</v>
      </c>
      <c r="EQ45" s="28">
        <f>(기관!EQ45+외인!EQ45)/EP45</f>
        <v>-4.905371604772028E-4</v>
      </c>
      <c r="ER45" s="28">
        <f>외인!ER45</f>
        <v>14367.79</v>
      </c>
      <c r="ES45" s="28">
        <f>(기관!ES45+외인!ES45)/ER45</f>
        <v>-1.2857231348732128E-2</v>
      </c>
      <c r="ET45" s="28">
        <f>외인!ET45</f>
        <v>113249.03</v>
      </c>
      <c r="EU45" s="28">
        <f>(기관!EU45+외인!EU45)/ET45</f>
        <v>-7.5868199489214174E-4</v>
      </c>
      <c r="EV45" s="28">
        <f>외인!EV45</f>
        <v>46258.91</v>
      </c>
      <c r="EW45" s="28">
        <f>(기관!EW45+외인!EW45)/EV45</f>
        <v>-8.618880124931608E-4</v>
      </c>
      <c r="EX45" s="28">
        <f>외인!EX45</f>
        <v>52069.55</v>
      </c>
      <c r="EY45" s="28">
        <f>(기관!EY45+외인!EY45)/EX45</f>
        <v>-2.0472617873594067E-4</v>
      </c>
    </row>
    <row r="46" spans="1:155">
      <c r="A46" s="27">
        <f>외인!A46</f>
        <v>46099</v>
      </c>
      <c r="B46" s="28">
        <f>외인!B46</f>
        <v>4735422.2300000004</v>
      </c>
      <c r="C46" s="28">
        <f>(기관!C46+외인!C46)/B46</f>
        <v>-2.1268430798408435E-4</v>
      </c>
      <c r="D46" s="28">
        <f>외인!D46</f>
        <v>641114.11</v>
      </c>
      <c r="E46" s="28">
        <f>(기관!E46+외인!E46)/D46</f>
        <v>-8.7670820409801922E-4</v>
      </c>
      <c r="F46" s="28">
        <f>외인!F46</f>
        <v>2052660.09</v>
      </c>
      <c r="G46" s="28">
        <f>(기관!G46+외인!G46)/F46</f>
        <v>-5.5465101384613569E-4</v>
      </c>
      <c r="H46" s="28">
        <f>외인!H46</f>
        <v>279634.46000000002</v>
      </c>
      <c r="I46" s="28">
        <f>(기관!I46+외인!I46)/H46</f>
        <v>-2.0702741715023249E-3</v>
      </c>
      <c r="J46" s="28">
        <f>외인!J46</f>
        <v>40106.54</v>
      </c>
      <c r="K46" s="28">
        <f>(기관!K46+외인!K46)/J46</f>
        <v>1.3022813735615189E-3</v>
      </c>
      <c r="L46" s="28">
        <f>외인!L46</f>
        <v>258765.24</v>
      </c>
      <c r="M46" s="28">
        <f>(기관!M46+외인!M46)/L46</f>
        <v>-1.9623964949851843E-3</v>
      </c>
      <c r="N46" s="28">
        <f>외인!N46</f>
        <v>253243.96</v>
      </c>
      <c r="O46" s="28">
        <f>(기관!O46+외인!O46)/N46</f>
        <v>-3.0368740087621435E-3</v>
      </c>
      <c r="P46" s="28">
        <f>외인!P46</f>
        <v>204920.72</v>
      </c>
      <c r="Q46" s="28">
        <f>(기관!Q46+외인!Q46)/P46</f>
        <v>2.826946928548758E-4</v>
      </c>
      <c r="R46" s="28">
        <f>외인!R46</f>
        <v>134552.9</v>
      </c>
      <c r="S46" s="28">
        <f>(기관!S46+외인!S46)/R46</f>
        <v>-1.6959872288148381E-3</v>
      </c>
      <c r="T46" s="28">
        <f>외인!T46</f>
        <v>8435.89</v>
      </c>
      <c r="U46" s="28">
        <f>(기관!U46+외인!U46)/T46</f>
        <v>-6.0218898065290114E-4</v>
      </c>
      <c r="V46" s="28">
        <f>외인!V46</f>
        <v>110168.1</v>
      </c>
      <c r="W46" s="28">
        <f>(기관!W46+외인!W46)/V46</f>
        <v>7.1254746156101389E-5</v>
      </c>
      <c r="X46" s="28">
        <f>외인!X46</f>
        <v>2096314.02</v>
      </c>
      <c r="Y46" s="28">
        <f>(기관!Y46+외인!Y46)/X46</f>
        <v>1.2158960803019392E-4</v>
      </c>
      <c r="Z46" s="28">
        <f>외인!Z46</f>
        <v>48036.22</v>
      </c>
      <c r="AA46" s="28">
        <f>(기관!AA46+외인!AA46)/Z46</f>
        <v>-5.9621677142789324E-4</v>
      </c>
      <c r="AB46" s="28">
        <f>외인!AB46</f>
        <v>204759.42</v>
      </c>
      <c r="AC46" s="28">
        <f>(기관!AC46+외인!AC46)/AB46</f>
        <v>-2.8008479414524614E-4</v>
      </c>
      <c r="AD46" s="28">
        <f>외인!AD46</f>
        <v>20376.990000000002</v>
      </c>
      <c r="AE46" s="28">
        <f>(기관!AE46+외인!AE46)/AD46</f>
        <v>-6.1098327083636999E-4</v>
      </c>
      <c r="AF46" s="28">
        <f>외인!AF46</f>
        <v>24839.53</v>
      </c>
      <c r="AG46" s="28">
        <f>(기관!AG46+외인!AG46)/AF46</f>
        <v>-1.2802174598311644E-3</v>
      </c>
      <c r="AH46" s="28">
        <f>외인!AH46</f>
        <v>207385.67</v>
      </c>
      <c r="AI46" s="28">
        <f>(기관!AI46+외인!AI46)/AH46</f>
        <v>8.6505494810707026E-4</v>
      </c>
      <c r="AJ46" s="28">
        <f>외인!AJ46</f>
        <v>117088.5</v>
      </c>
      <c r="AK46" s="28">
        <f>(기관!AK46+외인!AK46)/AJ46</f>
        <v>-2.5312477314168341E-3</v>
      </c>
      <c r="AL46" s="28">
        <f>외인!AL46</f>
        <v>89981.6</v>
      </c>
      <c r="AM46" s="28">
        <f>(기관!AM46+외인!AM46)/AL46</f>
        <v>-1.7989233354374669E-3</v>
      </c>
      <c r="AN46" s="28">
        <f>외인!AN46</f>
        <v>182491.66</v>
      </c>
      <c r="AO46" s="28">
        <f>(기관!AO46+외인!AO46)/AN46</f>
        <v>-3.6070689476987603E-3</v>
      </c>
      <c r="AP46" s="28">
        <f>외인!AP46</f>
        <v>120432.43</v>
      </c>
      <c r="AQ46" s="28">
        <f>(기관!AQ46+외인!AQ46)/AP46</f>
        <v>8.7185818637056485E-5</v>
      </c>
      <c r="AR46" s="28">
        <f>외인!AR46</f>
        <v>24827.01</v>
      </c>
      <c r="AS46" s="28">
        <f>(기관!AS46+외인!AS46)/AR46</f>
        <v>-7.2340567792899787E-4</v>
      </c>
      <c r="AT46" s="28">
        <f>외인!AT46</f>
        <v>79987.289999999994</v>
      </c>
      <c r="AU46" s="28">
        <f>(기관!AU46+외인!AU46)/AT46</f>
        <v>-1.062418791785545E-3</v>
      </c>
      <c r="AV46" s="28">
        <f>외인!AV46</f>
        <v>47138.21</v>
      </c>
      <c r="AW46" s="28">
        <f>(기관!AW46+외인!AW46)/AV46</f>
        <v>-2.0026216523707624E-3</v>
      </c>
      <c r="AX46" s="28">
        <f>외인!AX46</f>
        <v>58982.91</v>
      </c>
      <c r="AY46" s="28">
        <f>(기관!AY46+외인!AY46)/AX46</f>
        <v>1.3505606963101684E-3</v>
      </c>
      <c r="AZ46" s="28">
        <f>외인!AZ46</f>
        <v>2232191.77</v>
      </c>
      <c r="BA46" s="28">
        <f>(기관!BA46+외인!BA46)/AZ46</f>
        <v>1.2469806749623483E-4</v>
      </c>
      <c r="BB46" s="28">
        <f>외인!BB46</f>
        <v>103635.98</v>
      </c>
      <c r="BC46" s="28">
        <f>(기관!BC46+외인!BC46)/BB46</f>
        <v>-1.9385159478397366E-4</v>
      </c>
      <c r="BD46" s="28">
        <f>외인!BD46</f>
        <v>42212.51</v>
      </c>
      <c r="BE46" s="28">
        <f>(기관!BE46+외인!BE46)/BD46</f>
        <v>-4.7189802264778821E-4</v>
      </c>
      <c r="BF46" s="28">
        <f>외인!BF46</f>
        <v>0</v>
      </c>
      <c r="BG46" s="28" t="e">
        <f>(기관!BG46+외인!BG46)/BF46</f>
        <v>#DIV/0!</v>
      </c>
      <c r="BH46" s="28">
        <f>외인!BH46</f>
        <v>90473.93</v>
      </c>
      <c r="BI46" s="28">
        <f>(기관!BI46+외인!BI46)/BH46</f>
        <v>7.0020170451311225E-4</v>
      </c>
      <c r="BJ46" s="28">
        <f>외인!BJ46</f>
        <v>116321.02</v>
      </c>
      <c r="BK46" s="28">
        <f>(기관!BK46+외인!BK46)/BJ46</f>
        <v>-3.5835311622955165E-3</v>
      </c>
      <c r="BL46" s="28">
        <f>외인!BL46</f>
        <v>50540.92</v>
      </c>
      <c r="BM46" s="28">
        <f>(기관!BM46+외인!BM46)/BL46</f>
        <v>-1.2136700321244648E-3</v>
      </c>
      <c r="BN46" s="28">
        <f>외인!BN46</f>
        <v>44963.59</v>
      </c>
      <c r="BO46" s="28">
        <f>(기관!BO46+외인!BO46)/BN46</f>
        <v>-1.188294795855936E-3</v>
      </c>
      <c r="BP46" s="28">
        <f>외인!BP46</f>
        <v>69326.880000000005</v>
      </c>
      <c r="BQ46" s="28">
        <f>(기관!BQ46+외인!BQ46)/BP46</f>
        <v>1.6508748121940578E-3</v>
      </c>
      <c r="BR46" s="28">
        <f>외인!BR46</f>
        <v>256846.58</v>
      </c>
      <c r="BS46" s="28">
        <f>(기관!BS46+외인!BS46)/BR46</f>
        <v>1.4192129792033829E-3</v>
      </c>
      <c r="BT46" s="28">
        <f>외인!BT46</f>
        <v>2135144.13</v>
      </c>
      <c r="BU46" s="28">
        <f>(기관!BU46+외인!BU46)/BT46</f>
        <v>9.4195046214514761E-5</v>
      </c>
      <c r="BV46" s="28">
        <f>외인!BV46</f>
        <v>388117.16</v>
      </c>
      <c r="BW46" s="28">
        <f>(기관!BW46+외인!BW46)/BV46</f>
        <v>-4.7975204188343555E-5</v>
      </c>
      <c r="BX46" s="28">
        <f>외인!BX46</f>
        <v>76897.2</v>
      </c>
      <c r="BY46" s="28">
        <f>(기관!BY46+외인!BY46)/BX46</f>
        <v>-6.7440687047122657E-4</v>
      </c>
      <c r="BZ46" s="28">
        <f>외인!BZ46</f>
        <v>272473.26</v>
      </c>
      <c r="CA46" s="28">
        <f>(기관!CA46+외인!CA46)/BZ46</f>
        <v>-3.00994673752573E-3</v>
      </c>
      <c r="CB46" s="28">
        <f>외인!CB46</f>
        <v>13292.29</v>
      </c>
      <c r="CC46" s="28">
        <f>(기관!CC46+외인!CC46)/CB46</f>
        <v>-1.0148740360013207E-3</v>
      </c>
      <c r="CD46" s="28">
        <f>외인!CD46</f>
        <v>35061.33</v>
      </c>
      <c r="CE46" s="28">
        <f>(기관!CE46+외인!CE46)/CD46</f>
        <v>-3.0084426346633168E-3</v>
      </c>
      <c r="CF46" s="28">
        <f>외인!CF46</f>
        <v>24231.87</v>
      </c>
      <c r="CG46" s="28">
        <f>(기관!CG46+외인!CG46)/CF46</f>
        <v>-1.0948391519102734E-3</v>
      </c>
      <c r="CH46" s="28">
        <f>외인!CH46</f>
        <v>65769.97</v>
      </c>
      <c r="CI46" s="28">
        <f>(기관!CI46+외인!CI46)/CH46</f>
        <v>-1.4059608055165601E-3</v>
      </c>
      <c r="CJ46" s="28">
        <f>외인!CJ46</f>
        <v>398342.52</v>
      </c>
      <c r="CK46" s="28">
        <f>(기관!CK46+외인!CK46)/CJ46</f>
        <v>5.9822888101425832E-5</v>
      </c>
      <c r="CL46" s="28">
        <f>외인!CL46</f>
        <v>233228.72</v>
      </c>
      <c r="CM46" s="28">
        <f>(기관!CM46+외인!CM46)/CL46</f>
        <v>-3.6895113088988347E-4</v>
      </c>
      <c r="CN46" s="28">
        <f>외인!CN46</f>
        <v>125025.63</v>
      </c>
      <c r="CO46" s="28">
        <f>(기관!CO46+외인!CO46)/CN46</f>
        <v>-2.7344793223597432E-3</v>
      </c>
      <c r="CP46" s="28">
        <f>외인!CP46</f>
        <v>104268.91</v>
      </c>
      <c r="CQ46" s="28">
        <f>(기관!CQ46+외인!CQ46)/CP46</f>
        <v>-1.9660702312894609E-4</v>
      </c>
      <c r="CR46" s="28">
        <f>외인!CR46</f>
        <v>168843.31</v>
      </c>
      <c r="CS46" s="28">
        <f>(기관!CS46+외인!CS46)/CR46</f>
        <v>-1.6240501326348078E-3</v>
      </c>
      <c r="CT46" s="28">
        <f>외인!CT46</f>
        <v>112164.91</v>
      </c>
      <c r="CU46" s="28">
        <f>(기관!CU46+외인!CU46)/CT46</f>
        <v>3.3950011639112456E-4</v>
      </c>
      <c r="CV46" s="28">
        <f>외인!CV46</f>
        <v>2135144.13</v>
      </c>
      <c r="CW46" s="28">
        <f>(기관!CW46+외인!CW46)/CV46</f>
        <v>9.4195046214514761E-5</v>
      </c>
      <c r="CX46" s="28">
        <f>외인!CX46</f>
        <v>197463.69</v>
      </c>
      <c r="CY46" s="28">
        <f>(기관!CY46+외인!CY46)/CX46</f>
        <v>-7.3598341041839128E-4</v>
      </c>
      <c r="CZ46" s="28">
        <f>외인!CZ46</f>
        <v>17649.740000000002</v>
      </c>
      <c r="DA46" s="28">
        <f>(기관!DA46+외인!DA46)/CZ46</f>
        <v>-1.2164485142557339E-3</v>
      </c>
      <c r="DB46" s="28">
        <f>외인!DB46</f>
        <v>42212.51</v>
      </c>
      <c r="DC46" s="28">
        <f>(기관!DC46+외인!DC46)/DB46</f>
        <v>-4.7189802264778821E-4</v>
      </c>
      <c r="DD46" s="28">
        <f>외인!DD46</f>
        <v>8435.89</v>
      </c>
      <c r="DE46" s="28">
        <f>(기관!DE46+외인!DE46)/DD46</f>
        <v>-6.0218898065290114E-4</v>
      </c>
      <c r="DF46" s="28">
        <f>외인!DF46</f>
        <v>57875.61</v>
      </c>
      <c r="DG46" s="28">
        <f>(기관!DG46+외인!DG46)/DF46</f>
        <v>-1.0069872265709165E-3</v>
      </c>
      <c r="DH46" s="28">
        <f>외인!DH46</f>
        <v>26751.69</v>
      </c>
      <c r="DI46" s="28">
        <f>(기관!DI46+외인!DI46)/DH46</f>
        <v>-3.741819675691517E-3</v>
      </c>
      <c r="DJ46" s="28">
        <f>외인!DJ46</f>
        <v>582520.06999999995</v>
      </c>
      <c r="DK46" s="28">
        <f>(기관!DK46+외인!DK46)/DJ46</f>
        <v>3.5260587673828991E-4</v>
      </c>
      <c r="DL46" s="28">
        <f>외인!DL46</f>
        <v>99590.86</v>
      </c>
      <c r="DM46" s="28">
        <f>(기관!DM46+외인!DM46)/DL46</f>
        <v>-3.3848487702586357E-3</v>
      </c>
      <c r="DN46" s="28">
        <f>외인!DN46</f>
        <v>2135144.13</v>
      </c>
      <c r="DO46" s="28">
        <f>(기관!DO46+외인!DO46)/DN46</f>
        <v>9.4195046214514761E-5</v>
      </c>
      <c r="DP46" s="28">
        <f>외인!DP46</f>
        <v>85822.96</v>
      </c>
      <c r="DQ46" s="28">
        <f>(기관!DQ46+외인!DQ46)/DP46</f>
        <v>3.8256662319733556E-3</v>
      </c>
      <c r="DR46" s="28">
        <f>외인!DR46</f>
        <v>42003.4</v>
      </c>
      <c r="DS46" s="28">
        <f>(기관!DS46+외인!DS46)/DR46</f>
        <v>1.4179804492017313E-3</v>
      </c>
      <c r="DT46" s="28">
        <f>외인!DT46</f>
        <v>134552.9</v>
      </c>
      <c r="DU46" s="28">
        <f>(기관!DU46+외인!DU46)/DT46</f>
        <v>-1.6959872288148381E-3</v>
      </c>
      <c r="DV46" s="28">
        <f>외인!DV46</f>
        <v>34021.67</v>
      </c>
      <c r="DW46" s="28">
        <f>(기관!DW46+외인!DW46)/DV46</f>
        <v>-1.3497279821948777E-3</v>
      </c>
      <c r="DX46" s="28">
        <f>외인!DX46</f>
        <v>110168.1</v>
      </c>
      <c r="DY46" s="28">
        <f>(기관!DY46+외인!DY46)/DX46</f>
        <v>7.1254746156101389E-5</v>
      </c>
      <c r="DZ46" s="28">
        <f>외인!DZ46</f>
        <v>8632.65</v>
      </c>
      <c r="EA46" s="28">
        <f>(기관!EA46+외인!EA46)/DZ46</f>
        <v>-3.2075897899254582E-3</v>
      </c>
      <c r="EB46" s="28">
        <f>외인!EB46</f>
        <v>13484.94</v>
      </c>
      <c r="EC46" s="28">
        <f>(기관!EC46+외인!EC46)/EB46</f>
        <v>-1.3489121938992682E-3</v>
      </c>
      <c r="ED46" s="28">
        <f>외인!ED46</f>
        <v>10795.61</v>
      </c>
      <c r="EE46" s="28">
        <f>(기관!EE46+외인!EE46)/ED46</f>
        <v>-6.5989786589178371E-3</v>
      </c>
      <c r="EF46" s="28">
        <f>외인!EF46</f>
        <v>258058.79</v>
      </c>
      <c r="EG46" s="28">
        <f>(기관!EG46+외인!EG46)/EF46</f>
        <v>-1.0256577580635793E-3</v>
      </c>
      <c r="EH46" s="28">
        <f>외인!EH46</f>
        <v>193562.36</v>
      </c>
      <c r="EI46" s="28">
        <f>(기관!EI46+외인!EI46)/EH46</f>
        <v>2.6348097842992191E-6</v>
      </c>
      <c r="EJ46" s="28">
        <f>외인!EJ46</f>
        <v>95470.95</v>
      </c>
      <c r="EK46" s="28">
        <f>(기관!EK46+외인!EK46)/EJ46</f>
        <v>-1.8183541695143915E-4</v>
      </c>
      <c r="EL46" s="28">
        <f>외인!EL46</f>
        <v>37641.71</v>
      </c>
      <c r="EM46" s="28">
        <f>(기관!EM46+외인!EM46)/EL46</f>
        <v>-2.5678960918619266E-3</v>
      </c>
      <c r="EN46" s="28">
        <f>외인!EN46</f>
        <v>42003.4</v>
      </c>
      <c r="EO46" s="28">
        <f>(기관!EO46+외인!EO46)/EN46</f>
        <v>1.4179804492017313E-3</v>
      </c>
      <c r="EP46" s="28">
        <f>외인!EP46</f>
        <v>170177.17</v>
      </c>
      <c r="EQ46" s="28">
        <f>(기관!EQ46+외인!EQ46)/EP46</f>
        <v>7.2101328280403275E-5</v>
      </c>
      <c r="ER46" s="28">
        <f>외인!ER46</f>
        <v>15303.2</v>
      </c>
      <c r="ES46" s="28">
        <f>(기관!ES46+외인!ES46)/ER46</f>
        <v>-4.5330388415494799E-3</v>
      </c>
      <c r="ET46" s="28">
        <f>외인!ET46</f>
        <v>120432.43</v>
      </c>
      <c r="EU46" s="28">
        <f>(기관!EU46+외인!EU46)/ET46</f>
        <v>8.7185818637056485E-5</v>
      </c>
      <c r="EV46" s="28">
        <f>외인!EV46</f>
        <v>48036.22</v>
      </c>
      <c r="EW46" s="28">
        <f>(기관!EW46+외인!EW46)/EV46</f>
        <v>-5.9621677142789324E-4</v>
      </c>
      <c r="EX46" s="28">
        <f>외인!EX46</f>
        <v>56232.69</v>
      </c>
      <c r="EY46" s="28">
        <f>(기관!EY46+외인!EY46)/EX46</f>
        <v>1.4457782474926948E-4</v>
      </c>
    </row>
    <row r="47" spans="1:155">
      <c r="A47" s="27">
        <f>외인!A47</f>
        <v>46100</v>
      </c>
      <c r="B47" s="28">
        <f>외인!B47</f>
        <v>4605320.18</v>
      </c>
      <c r="C47" s="28">
        <f>(기관!C47+외인!C47)/B47</f>
        <v>-2.697988307948656E-4</v>
      </c>
      <c r="D47" s="28">
        <f>외인!D47</f>
        <v>629693.94999999995</v>
      </c>
      <c r="E47" s="28">
        <f>(기관!E47+외인!E47)/D47</f>
        <v>-9.3691546504456663E-4</v>
      </c>
      <c r="F47" s="28">
        <f>외인!F47</f>
        <v>1986879.61</v>
      </c>
      <c r="G47" s="28">
        <f>(기관!G47+외인!G47)/F47</f>
        <v>-4.2221984451287417E-4</v>
      </c>
      <c r="H47" s="28">
        <f>외인!H47</f>
        <v>271695.8</v>
      </c>
      <c r="I47" s="28">
        <f>(기관!I47+외인!I47)/H47</f>
        <v>-2.0981185575927193E-3</v>
      </c>
      <c r="J47" s="28">
        <f>외인!J47</f>
        <v>40103.21</v>
      </c>
      <c r="K47" s="28">
        <f>(기관!K47+외인!K47)/J47</f>
        <v>1.8449894659305327E-3</v>
      </c>
      <c r="L47" s="28">
        <f>외인!L47</f>
        <v>251476.24</v>
      </c>
      <c r="M47" s="28">
        <f>(기관!M47+외인!M47)/L47</f>
        <v>-1.9487725758902711E-3</v>
      </c>
      <c r="N47" s="28">
        <f>외인!N47</f>
        <v>244344.47</v>
      </c>
      <c r="O47" s="28">
        <f>(기관!O47+외인!O47)/N47</f>
        <v>-3.3020595882526007E-3</v>
      </c>
      <c r="P47" s="28">
        <f>외인!P47</f>
        <v>200107.94</v>
      </c>
      <c r="Q47" s="28">
        <f>(기관!Q47+외인!Q47)/P47</f>
        <v>5.6419550368666028E-4</v>
      </c>
      <c r="R47" s="28">
        <f>외인!R47</f>
        <v>131402.84</v>
      </c>
      <c r="S47" s="28">
        <f>(기관!S47+외인!S47)/R47</f>
        <v>-1.6268293744640526E-3</v>
      </c>
      <c r="T47" s="28">
        <f>외인!T47</f>
        <v>8642.76</v>
      </c>
      <c r="U47" s="28">
        <f>(기관!U47+외인!U47)/T47</f>
        <v>-1.2565430487483165E-3</v>
      </c>
      <c r="V47" s="28">
        <f>외인!V47</f>
        <v>109814.54</v>
      </c>
      <c r="W47" s="28">
        <f>(기관!W47+외인!W47)/V47</f>
        <v>6.0001161959062968E-4</v>
      </c>
      <c r="X47" s="28">
        <f>외인!X47</f>
        <v>2017721.34</v>
      </c>
      <c r="Y47" s="28">
        <f>(기관!Y47+외인!Y47)/X47</f>
        <v>3.9626879299398202E-4</v>
      </c>
      <c r="Z47" s="28">
        <f>외인!Z47</f>
        <v>46644.68</v>
      </c>
      <c r="AA47" s="28">
        <f>(기관!AA47+외인!AA47)/Z47</f>
        <v>-5.4711491214003399E-4</v>
      </c>
      <c r="AB47" s="28">
        <f>외인!AB47</f>
        <v>205316.17</v>
      </c>
      <c r="AC47" s="28">
        <f>(기관!AC47+외인!AC47)/AB47</f>
        <v>-3.6675143511589816E-5</v>
      </c>
      <c r="AD47" s="28">
        <f>외인!AD47</f>
        <v>20336.79</v>
      </c>
      <c r="AE47" s="28">
        <f>(기관!AE47+외인!AE47)/AD47</f>
        <v>-7.8085086191085208E-4</v>
      </c>
      <c r="AF47" s="28">
        <f>외인!AF47</f>
        <v>24540.15</v>
      </c>
      <c r="AG47" s="28">
        <f>(기관!AG47+외인!AG47)/AF47</f>
        <v>-2.7485569566608184E-3</v>
      </c>
      <c r="AH47" s="28">
        <f>외인!AH47</f>
        <v>201063.2</v>
      </c>
      <c r="AI47" s="28">
        <f>(기관!AI47+외인!AI47)/AH47</f>
        <v>-6.4795546872824065E-4</v>
      </c>
      <c r="AJ47" s="28">
        <f>외인!AJ47</f>
        <v>112849.69</v>
      </c>
      <c r="AK47" s="28">
        <f>(기관!AK47+외인!AK47)/AJ47</f>
        <v>-3.5518927876540913E-3</v>
      </c>
      <c r="AL47" s="28">
        <f>외인!AL47</f>
        <v>87340.88</v>
      </c>
      <c r="AM47" s="28">
        <f>(기관!AM47+외인!AM47)/AL47</f>
        <v>-1.8064851189958241E-3</v>
      </c>
      <c r="AN47" s="28">
        <f>외인!AN47</f>
        <v>175942.42</v>
      </c>
      <c r="AO47" s="28">
        <f>(기관!AO47+외인!AO47)/AN47</f>
        <v>-3.9892596680209357E-3</v>
      </c>
      <c r="AP47" s="28">
        <f>외인!AP47</f>
        <v>120620.37</v>
      </c>
      <c r="AQ47" s="28">
        <f>(기관!AQ47+외인!AQ47)/AP47</f>
        <v>5.1575036621094768E-4</v>
      </c>
      <c r="AR47" s="28">
        <f>외인!AR47</f>
        <v>24293.34</v>
      </c>
      <c r="AS47" s="28">
        <f>(기관!AS47+외인!AS47)/AR47</f>
        <v>-3.5524139537832162E-4</v>
      </c>
      <c r="AT47" s="28">
        <f>외인!AT47</f>
        <v>78311.23</v>
      </c>
      <c r="AU47" s="28">
        <f>(기관!AU47+외인!AU47)/AT47</f>
        <v>-1.0101999419495774E-3</v>
      </c>
      <c r="AV47" s="28">
        <f>외인!AV47</f>
        <v>46742.43</v>
      </c>
      <c r="AW47" s="28">
        <f>(기관!AW47+외인!AW47)/AV47</f>
        <v>-2.9089202251573144E-3</v>
      </c>
      <c r="AX47" s="28">
        <f>외인!AX47</f>
        <v>58947.05</v>
      </c>
      <c r="AY47" s="28">
        <f>(기관!AY47+외인!AY47)/AX47</f>
        <v>-4.6516322699778861E-4</v>
      </c>
      <c r="AZ47" s="28">
        <f>외인!AZ47</f>
        <v>2154409.7599999998</v>
      </c>
      <c r="BA47" s="28">
        <f>(기관!BA47+외인!BA47)/AZ47</f>
        <v>4.9339731918035881E-4</v>
      </c>
      <c r="BB47" s="28">
        <f>외인!BB47</f>
        <v>101047.28</v>
      </c>
      <c r="BC47" s="28">
        <f>(기관!BC47+외인!BC47)/BB47</f>
        <v>8.3129402394602146E-6</v>
      </c>
      <c r="BD47" s="28">
        <f>외인!BD47</f>
        <v>41031.4</v>
      </c>
      <c r="BE47" s="28">
        <f>(기관!BE47+외인!BE47)/BD47</f>
        <v>-1.2897439521927108E-3</v>
      </c>
      <c r="BF47" s="28">
        <f>외인!BF47</f>
        <v>0</v>
      </c>
      <c r="BG47" s="28" t="e">
        <f>(기관!BG47+외인!BG47)/BF47</f>
        <v>#DIV/0!</v>
      </c>
      <c r="BH47" s="28">
        <f>외인!BH47</f>
        <v>89843.04</v>
      </c>
      <c r="BI47" s="28">
        <f>(기관!BI47+외인!BI47)/BH47</f>
        <v>6.7417576252985214E-4</v>
      </c>
      <c r="BJ47" s="28">
        <f>외인!BJ47</f>
        <v>113767.5</v>
      </c>
      <c r="BK47" s="28">
        <f>(기관!BK47+외인!BK47)/BJ47</f>
        <v>-3.1397367437976578E-3</v>
      </c>
      <c r="BL47" s="28">
        <f>외인!BL47</f>
        <v>48527.91</v>
      </c>
      <c r="BM47" s="28">
        <f>(기관!BM47+외인!BM47)/BL47</f>
        <v>-2.306713806549674E-3</v>
      </c>
      <c r="BN47" s="28">
        <f>외인!BN47</f>
        <v>43677.87</v>
      </c>
      <c r="BO47" s="28">
        <f>(기관!BO47+외인!BO47)/BN47</f>
        <v>-2.0358135595897877E-3</v>
      </c>
      <c r="BP47" s="28">
        <f>외인!BP47</f>
        <v>69294.179999999993</v>
      </c>
      <c r="BQ47" s="28">
        <f>(기관!BQ47+외인!BQ47)/BP47</f>
        <v>1.5629018194601623E-4</v>
      </c>
      <c r="BR47" s="28">
        <f>외인!BR47</f>
        <v>255372.02</v>
      </c>
      <c r="BS47" s="28">
        <f>(기관!BS47+외인!BS47)/BR47</f>
        <v>1.3126731738269525E-3</v>
      </c>
      <c r="BT47" s="28">
        <f>외인!BT47</f>
        <v>2056394.51</v>
      </c>
      <c r="BU47" s="28">
        <f>(기관!BU47+외인!BU47)/BT47</f>
        <v>3.5153760452317096E-4</v>
      </c>
      <c r="BV47" s="28">
        <f>외인!BV47</f>
        <v>380720.44</v>
      </c>
      <c r="BW47" s="28">
        <f>(기관!BW47+외인!BW47)/BV47</f>
        <v>-1.4681113522562645E-3</v>
      </c>
      <c r="BX47" s="28">
        <f>외인!BX47</f>
        <v>75962.880000000005</v>
      </c>
      <c r="BY47" s="28">
        <f>(기관!BY47+외인!BY47)/BX47</f>
        <v>-1.1335799801166042E-3</v>
      </c>
      <c r="BZ47" s="28">
        <f>외인!BZ47</f>
        <v>263283.28999999998</v>
      </c>
      <c r="CA47" s="28">
        <f>(기관!CA47+외인!CA47)/BZ47</f>
        <v>-3.2651521484709494E-3</v>
      </c>
      <c r="CB47" s="28">
        <f>외인!CB47</f>
        <v>13208.87</v>
      </c>
      <c r="CC47" s="28">
        <f>(기관!CC47+외인!CC47)/CB47</f>
        <v>-1.4157153488527023E-3</v>
      </c>
      <c r="CD47" s="28">
        <f>외인!CD47</f>
        <v>34233.49</v>
      </c>
      <c r="CE47" s="28">
        <f>(기관!CE47+외인!CE47)/CD47</f>
        <v>-4.6328901902785843E-3</v>
      </c>
      <c r="CF47" s="28">
        <f>외인!CF47</f>
        <v>23850.52</v>
      </c>
      <c r="CG47" s="28">
        <f>(기관!CG47+외인!CG47)/CF47</f>
        <v>-4.2389012902024773E-4</v>
      </c>
      <c r="CH47" s="28">
        <f>외인!CH47</f>
        <v>65173.78</v>
      </c>
      <c r="CI47" s="28">
        <f>(기관!CI47+외인!CI47)/CH47</f>
        <v>-2.0586499662901248E-3</v>
      </c>
      <c r="CJ47" s="28">
        <f>외인!CJ47</f>
        <v>389081.12</v>
      </c>
      <c r="CK47" s="28">
        <f>(기관!CK47+외인!CK47)/CJ47</f>
        <v>1.0028756985175739E-4</v>
      </c>
      <c r="CL47" s="28">
        <f>외인!CL47</f>
        <v>233502.63</v>
      </c>
      <c r="CM47" s="28">
        <f>(기관!CM47+외인!CM47)/CL47</f>
        <v>-1.3357451262968644E-4</v>
      </c>
      <c r="CN47" s="28">
        <f>외인!CN47</f>
        <v>119599.13</v>
      </c>
      <c r="CO47" s="28">
        <f>(기관!CO47+외인!CO47)/CN47</f>
        <v>-2.4311213635082461E-3</v>
      </c>
      <c r="CP47" s="28">
        <f>외인!CP47</f>
        <v>101654</v>
      </c>
      <c r="CQ47" s="28">
        <f>(기관!CQ47+외인!CQ47)/CP47</f>
        <v>3.5414248332579087E-6</v>
      </c>
      <c r="CR47" s="28">
        <f>외인!CR47</f>
        <v>163678.16</v>
      </c>
      <c r="CS47" s="28">
        <f>(기관!CS47+외인!CS47)/CR47</f>
        <v>-1.9535898986156736E-3</v>
      </c>
      <c r="CT47" s="28">
        <f>외인!CT47</f>
        <v>114097.31</v>
      </c>
      <c r="CU47" s="28">
        <f>(기관!CU47+외인!CU47)/CT47</f>
        <v>3.1042800220268119E-3</v>
      </c>
      <c r="CV47" s="28">
        <f>외인!CV47</f>
        <v>2056394.51</v>
      </c>
      <c r="CW47" s="28">
        <f>(기관!CW47+외인!CW47)/CV47</f>
        <v>3.5153760452317096E-4</v>
      </c>
      <c r="CX47" s="28">
        <f>외인!CX47</f>
        <v>192324.43</v>
      </c>
      <c r="CY47" s="28">
        <f>(기관!CY47+외인!CY47)/CX47</f>
        <v>-8.6140902640397801E-4</v>
      </c>
      <c r="CZ47" s="28">
        <f>외인!CZ47</f>
        <v>17165.54</v>
      </c>
      <c r="DA47" s="28">
        <f>(기관!DA47+외인!DA47)/CZ47</f>
        <v>-1.449415515037686E-3</v>
      </c>
      <c r="DB47" s="28">
        <f>외인!DB47</f>
        <v>41031.4</v>
      </c>
      <c r="DC47" s="28">
        <f>(기관!DC47+외인!DC47)/DB47</f>
        <v>-1.2897439521927108E-3</v>
      </c>
      <c r="DD47" s="28">
        <f>외인!DD47</f>
        <v>8642.76</v>
      </c>
      <c r="DE47" s="28">
        <f>(기관!DE47+외인!DE47)/DD47</f>
        <v>-1.2565430487483165E-3</v>
      </c>
      <c r="DF47" s="28">
        <f>외인!DF47</f>
        <v>56577.38</v>
      </c>
      <c r="DG47" s="28">
        <f>(기관!DG47+외인!DG47)/DF47</f>
        <v>-1.2897380543248911E-3</v>
      </c>
      <c r="DH47" s="28">
        <f>외인!DH47</f>
        <v>25950.76</v>
      </c>
      <c r="DI47" s="28">
        <f>(기관!DI47+외인!DI47)/DH47</f>
        <v>-5.7921232364678337E-3</v>
      </c>
      <c r="DJ47" s="28">
        <f>외인!DJ47</f>
        <v>571609.06000000006</v>
      </c>
      <c r="DK47" s="28">
        <f>(기관!DK47+외인!DK47)/DJ47</f>
        <v>-3.4514848312586227E-4</v>
      </c>
      <c r="DL47" s="28">
        <f>외인!DL47</f>
        <v>95153.49</v>
      </c>
      <c r="DM47" s="28">
        <f>(기관!DM47+외인!DM47)/DL47</f>
        <v>-3.0061955688645788E-3</v>
      </c>
      <c r="DN47" s="28">
        <f>외인!DN47</f>
        <v>2056394.51</v>
      </c>
      <c r="DO47" s="28">
        <f>(기관!DO47+외인!DO47)/DN47</f>
        <v>3.5153760452317096E-4</v>
      </c>
      <c r="DP47" s="28">
        <f>외인!DP47</f>
        <v>84251.87</v>
      </c>
      <c r="DQ47" s="28">
        <f>(기관!DQ47+외인!DQ47)/DP47</f>
        <v>4.542332413512009E-3</v>
      </c>
      <c r="DR47" s="28">
        <f>외인!DR47</f>
        <v>41850.949999999997</v>
      </c>
      <c r="DS47" s="28">
        <f>(기관!DS47+외인!DS47)/DR47</f>
        <v>1.2661600274306798E-3</v>
      </c>
      <c r="DT47" s="28">
        <f>외인!DT47</f>
        <v>131402.84</v>
      </c>
      <c r="DU47" s="28">
        <f>(기관!DU47+외인!DU47)/DT47</f>
        <v>-1.6268293744640526E-3</v>
      </c>
      <c r="DV47" s="28">
        <f>외인!DV47</f>
        <v>32007.75</v>
      </c>
      <c r="DW47" s="28">
        <f>(기관!DW47+외인!DW47)/DV47</f>
        <v>-3.2932649124040271E-3</v>
      </c>
      <c r="DX47" s="28">
        <f>외인!DX47</f>
        <v>109814.54</v>
      </c>
      <c r="DY47" s="28">
        <f>(기관!DY47+외인!DY47)/DX47</f>
        <v>6.0001161959062968E-4</v>
      </c>
      <c r="DZ47" s="28">
        <f>외인!DZ47</f>
        <v>8850.1299999999992</v>
      </c>
      <c r="EA47" s="28">
        <f>(기관!EA47+외인!EA47)/DZ47</f>
        <v>-1.0202110025502453E-2</v>
      </c>
      <c r="EB47" s="28">
        <f>외인!EB47</f>
        <v>13238.1</v>
      </c>
      <c r="EC47" s="28">
        <f>(기관!EC47+외인!EC47)/EB47</f>
        <v>-2.2699632122434488E-3</v>
      </c>
      <c r="ED47" s="28">
        <f>외인!ED47</f>
        <v>10647.13</v>
      </c>
      <c r="EE47" s="28">
        <f>(기관!EE47+외인!EE47)/ED47</f>
        <v>-5.4070909249722696E-3</v>
      </c>
      <c r="EF47" s="28">
        <f>외인!EF47</f>
        <v>251565.96</v>
      </c>
      <c r="EG47" s="28">
        <f>(기관!EG47+외인!EG47)/EF47</f>
        <v>-1.1963462783279582E-3</v>
      </c>
      <c r="EH47" s="28">
        <f>외인!EH47</f>
        <v>187969.17</v>
      </c>
      <c r="EI47" s="28">
        <f>(기관!EI47+외인!EI47)/EH47</f>
        <v>-9.661158795349271E-5</v>
      </c>
      <c r="EJ47" s="28">
        <f>외인!EJ47</f>
        <v>94449.2</v>
      </c>
      <c r="EK47" s="28">
        <f>(기관!EK47+외인!EK47)/EJ47</f>
        <v>-1.5987430279981212E-5</v>
      </c>
      <c r="EL47" s="28">
        <f>외인!EL47</f>
        <v>36827.29</v>
      </c>
      <c r="EM47" s="28">
        <f>(기관!EM47+외인!EM47)/EL47</f>
        <v>-4.1678331476467587E-3</v>
      </c>
      <c r="EN47" s="28">
        <f>외인!EN47</f>
        <v>41850.949999999997</v>
      </c>
      <c r="EO47" s="28">
        <f>(기관!EO47+외인!EO47)/EN47</f>
        <v>1.2661600274306798E-3</v>
      </c>
      <c r="EP47" s="28">
        <f>외인!EP47</f>
        <v>168372.38</v>
      </c>
      <c r="EQ47" s="28">
        <f>(기관!EQ47+외인!EQ47)/EP47</f>
        <v>-2.8353225154862096E-3</v>
      </c>
      <c r="ER47" s="28">
        <f>외인!ER47</f>
        <v>14934.74</v>
      </c>
      <c r="ES47" s="28">
        <f>(기관!ES47+외인!ES47)/ER47</f>
        <v>-6.652275165151854E-3</v>
      </c>
      <c r="ET47" s="28">
        <f>외인!ET47</f>
        <v>120620.37</v>
      </c>
      <c r="EU47" s="28">
        <f>(기관!EU47+외인!EU47)/ET47</f>
        <v>5.1575036621094768E-4</v>
      </c>
      <c r="EV47" s="28">
        <f>외인!EV47</f>
        <v>46644.68</v>
      </c>
      <c r="EW47" s="28">
        <f>(기관!EW47+외인!EW47)/EV47</f>
        <v>-5.4711491214003399E-4</v>
      </c>
      <c r="EX47" s="28">
        <f>외인!EX47</f>
        <v>55009.32</v>
      </c>
      <c r="EY47" s="28">
        <f>(기관!EY47+외인!EY47)/EX47</f>
        <v>4.7064751936580929E-4</v>
      </c>
    </row>
    <row r="48" spans="1:155">
      <c r="A48" s="27">
        <f>외인!A48</f>
        <v>46101</v>
      </c>
      <c r="B48" s="28">
        <f>외인!B48</f>
        <v>4619727.32</v>
      </c>
      <c r="C48" s="28">
        <f>(기관!C48+외인!C48)/B48</f>
        <v>-2.1973807752791782E-4</v>
      </c>
      <c r="D48" s="28">
        <f>외인!D48</f>
        <v>641078.36</v>
      </c>
      <c r="E48" s="28">
        <f>(기관!E48+외인!E48)/D48</f>
        <v>-9.6591936124626021E-4</v>
      </c>
      <c r="F48" s="28">
        <f>외인!F48</f>
        <v>1985971.33</v>
      </c>
      <c r="G48" s="28">
        <f>(기관!G48+외인!G48)/F48</f>
        <v>-8.6141223398224979E-4</v>
      </c>
      <c r="H48" s="28">
        <f>외인!H48</f>
        <v>274958.61</v>
      </c>
      <c r="I48" s="28">
        <f>(기관!I48+외인!I48)/H48</f>
        <v>-2.2126966673274934E-4</v>
      </c>
      <c r="J48" s="28">
        <f>외인!J48</f>
        <v>41023.9</v>
      </c>
      <c r="K48" s="28">
        <f>(기관!K48+외인!K48)/J48</f>
        <v>3.0384726951850015E-3</v>
      </c>
      <c r="L48" s="28">
        <f>외인!L48</f>
        <v>254345.26</v>
      </c>
      <c r="M48" s="28">
        <f>(기관!M48+외인!M48)/L48</f>
        <v>-1.5184084814476198E-4</v>
      </c>
      <c r="N48" s="28">
        <f>외인!N48</f>
        <v>241792.57</v>
      </c>
      <c r="O48" s="28">
        <f>(기관!O48+외인!O48)/N48</f>
        <v>-4.0788680975598216E-3</v>
      </c>
      <c r="P48" s="28">
        <f>외인!P48</f>
        <v>202567.15</v>
      </c>
      <c r="Q48" s="28">
        <f>(기관!Q48+외인!Q48)/P48</f>
        <v>3.0148027456574283E-4</v>
      </c>
      <c r="R48" s="28">
        <f>외인!R48</f>
        <v>132802.97</v>
      </c>
      <c r="S48" s="28">
        <f>(기관!S48+외인!S48)/R48</f>
        <v>-1.3739150562671904E-3</v>
      </c>
      <c r="T48" s="28">
        <f>외인!T48</f>
        <v>9032.08</v>
      </c>
      <c r="U48" s="28">
        <f>(기관!U48+외인!U48)/T48</f>
        <v>1.562209369270423E-3</v>
      </c>
      <c r="V48" s="28">
        <f>외인!V48</f>
        <v>111731.68</v>
      </c>
      <c r="W48" s="28">
        <f>(기관!W48+외인!W48)/V48</f>
        <v>1.4042570558323295E-3</v>
      </c>
      <c r="X48" s="28">
        <f>외인!X48</f>
        <v>2008669.44</v>
      </c>
      <c r="Y48" s="28">
        <f>(기관!Y48+외인!Y48)/X48</f>
        <v>1.0299355179117973E-4</v>
      </c>
      <c r="Z48" s="28">
        <f>외인!Z48</f>
        <v>46743.39</v>
      </c>
      <c r="AA48" s="28">
        <f>(기관!AA48+외인!AA48)/Z48</f>
        <v>-4.6402282761263139E-4</v>
      </c>
      <c r="AB48" s="28">
        <f>외인!AB48</f>
        <v>206885.01</v>
      </c>
      <c r="AC48" s="28">
        <f>(기관!AC48+외인!AC48)/AB48</f>
        <v>1.3572757156257953E-4</v>
      </c>
      <c r="AD48" s="28">
        <f>외인!AD48</f>
        <v>21197.82</v>
      </c>
      <c r="AE48" s="28">
        <f>(기관!AE48+외인!AE48)/AD48</f>
        <v>1.8049025796048842E-3</v>
      </c>
      <c r="AF48" s="28">
        <f>외인!AF48</f>
        <v>25132.13</v>
      </c>
      <c r="AG48" s="28">
        <f>(기관!AG48+외인!AG48)/AF48</f>
        <v>-3.9988651976573416E-4</v>
      </c>
      <c r="AH48" s="28">
        <f>외인!AH48</f>
        <v>200234.19</v>
      </c>
      <c r="AI48" s="28">
        <f>(기관!AI48+외인!AI48)/AH48</f>
        <v>-3.9678538415442439E-4</v>
      </c>
      <c r="AJ48" s="28">
        <f>외인!AJ48</f>
        <v>112788.77</v>
      </c>
      <c r="AK48" s="28">
        <f>(기관!AK48+외인!AK48)/AJ48</f>
        <v>-4.7047237060923704E-3</v>
      </c>
      <c r="AL48" s="28">
        <f>외인!AL48</f>
        <v>86848.93</v>
      </c>
      <c r="AM48" s="28">
        <f>(기관!AM48+외인!AM48)/AL48</f>
        <v>-1.516426281820628E-3</v>
      </c>
      <c r="AN48" s="28">
        <f>외인!AN48</f>
        <v>174257.55</v>
      </c>
      <c r="AO48" s="28">
        <f>(기관!AO48+외인!AO48)/AN48</f>
        <v>-5.0240577811406168E-3</v>
      </c>
      <c r="AP48" s="28">
        <f>외인!AP48</f>
        <v>122667.16</v>
      </c>
      <c r="AQ48" s="28">
        <f>(기관!AQ48+외인!AQ48)/AP48</f>
        <v>1.012251363771689E-3</v>
      </c>
      <c r="AR48" s="28">
        <f>외인!AR48</f>
        <v>25119.56</v>
      </c>
      <c r="AS48" s="28">
        <f>(기관!AS48+외인!AS48)/AR48</f>
        <v>1.9578368410911656E-3</v>
      </c>
      <c r="AT48" s="28">
        <f>외인!AT48</f>
        <v>79860.7</v>
      </c>
      <c r="AU48" s="28">
        <f>(기관!AU48+외인!AU48)/AT48</f>
        <v>-4.8835034002957724E-6</v>
      </c>
      <c r="AV48" s="28">
        <f>외인!AV48</f>
        <v>48441.19</v>
      </c>
      <c r="AW48" s="28">
        <f>(기관!AW48+외인!AW48)/AV48</f>
        <v>-1.7088762683162824E-3</v>
      </c>
      <c r="AX48" s="28">
        <f>외인!AX48</f>
        <v>62146.239999999998</v>
      </c>
      <c r="AY48" s="28">
        <f>(기관!AY48+외인!AY48)/AX48</f>
        <v>-8.3206964733506018E-4</v>
      </c>
      <c r="AZ48" s="28">
        <f>외인!AZ48</f>
        <v>2144818.56</v>
      </c>
      <c r="BA48" s="28">
        <f>(기관!BA48+외인!BA48)/AZ48</f>
        <v>2.1037676958558205E-4</v>
      </c>
      <c r="BB48" s="28">
        <f>외인!BB48</f>
        <v>101515.82</v>
      </c>
      <c r="BC48" s="28">
        <f>(기관!BC48+외인!BC48)/BB48</f>
        <v>2.4104617388698629E-4</v>
      </c>
      <c r="BD48" s="28">
        <f>외인!BD48</f>
        <v>42191.26</v>
      </c>
      <c r="BE48" s="28">
        <f>(기관!BE48+외인!BE48)/BD48</f>
        <v>-6.0818283217898672E-4</v>
      </c>
      <c r="BF48" s="28">
        <f>외인!BF48</f>
        <v>0</v>
      </c>
      <c r="BG48" s="28" t="e">
        <f>(기관!BG48+외인!BG48)/BF48</f>
        <v>#DIV/0!</v>
      </c>
      <c r="BH48" s="28">
        <f>외인!BH48</f>
        <v>93953.05</v>
      </c>
      <c r="BI48" s="28">
        <f>(기관!BI48+외인!BI48)/BH48</f>
        <v>4.3492999961150811E-3</v>
      </c>
      <c r="BJ48" s="28">
        <f>외인!BJ48</f>
        <v>115217.49</v>
      </c>
      <c r="BK48" s="28">
        <f>(기관!BK48+외인!BK48)/BJ48</f>
        <v>8.4796153778389049E-5</v>
      </c>
      <c r="BL48" s="28">
        <f>외인!BL48</f>
        <v>48132.12</v>
      </c>
      <c r="BM48" s="28">
        <f>(기관!BM48+외인!BM48)/BL48</f>
        <v>-2.182949764107627E-3</v>
      </c>
      <c r="BN48" s="28">
        <f>외인!BN48</f>
        <v>44746.1</v>
      </c>
      <c r="BO48" s="28">
        <f>(기관!BO48+외인!BO48)/BN48</f>
        <v>-9.7014041447187585E-4</v>
      </c>
      <c r="BP48" s="28">
        <f>외인!BP48</f>
        <v>72932.31</v>
      </c>
      <c r="BQ48" s="28">
        <f>(기관!BQ48+외인!BQ48)/BP48</f>
        <v>-2.9698771367587292E-4</v>
      </c>
      <c r="BR48" s="28">
        <f>외인!BR48</f>
        <v>259119.75</v>
      </c>
      <c r="BS48" s="28">
        <f>(기관!BS48+외인!BS48)/BR48</f>
        <v>1.5541848894188883E-3</v>
      </c>
      <c r="BT48" s="28">
        <f>외인!BT48</f>
        <v>2047815.49</v>
      </c>
      <c r="BU48" s="28">
        <f>(기관!BU48+외인!BU48)/BT48</f>
        <v>7.7004007817130078E-5</v>
      </c>
      <c r="BV48" s="28">
        <f>외인!BV48</f>
        <v>378604.25</v>
      </c>
      <c r="BW48" s="28">
        <f>(기관!BW48+외인!BW48)/BV48</f>
        <v>-1.9461218409460538E-3</v>
      </c>
      <c r="BX48" s="28">
        <f>외인!BX48</f>
        <v>77581.45</v>
      </c>
      <c r="BY48" s="28">
        <f>(기관!BY48+외인!BY48)/BX48</f>
        <v>6.0323698512982163E-4</v>
      </c>
      <c r="BZ48" s="28">
        <f>외인!BZ48</f>
        <v>261106.48</v>
      </c>
      <c r="CA48" s="28">
        <f>(기관!CA48+외인!CA48)/BZ48</f>
        <v>-3.8573152225099888E-3</v>
      </c>
      <c r="CB48" s="28">
        <f>외인!CB48</f>
        <v>13309.33</v>
      </c>
      <c r="CC48" s="28">
        <f>(기관!CC48+외인!CC48)/CB48</f>
        <v>-8.7983392101630966E-4</v>
      </c>
      <c r="CD48" s="28">
        <f>외인!CD48</f>
        <v>33997.75</v>
      </c>
      <c r="CE48" s="28">
        <f>(기관!CE48+외인!CE48)/CD48</f>
        <v>-6.5686699855137471E-3</v>
      </c>
      <c r="CF48" s="28">
        <f>외인!CF48</f>
        <v>24641.49</v>
      </c>
      <c r="CG48" s="28">
        <f>(기관!CG48+외인!CG48)/CF48</f>
        <v>1.270621216492996E-3</v>
      </c>
      <c r="CH48" s="28">
        <f>외인!CH48</f>
        <v>66931.509999999995</v>
      </c>
      <c r="CI48" s="28">
        <f>(기관!CI48+외인!CI48)/CH48</f>
        <v>-1.1543143132434935E-3</v>
      </c>
      <c r="CJ48" s="28">
        <f>외인!CJ48</f>
        <v>398089.82</v>
      </c>
      <c r="CK48" s="28">
        <f>(기관!CK48+외인!CK48)/CJ48</f>
        <v>-1.8259698276132757E-4</v>
      </c>
      <c r="CL48" s="28">
        <f>외인!CL48</f>
        <v>235091.39</v>
      </c>
      <c r="CM48" s="28">
        <f>(기관!CM48+외인!CM48)/CL48</f>
        <v>3.8623277526241957E-5</v>
      </c>
      <c r="CN48" s="28">
        <f>외인!CN48</f>
        <v>122510.79</v>
      </c>
      <c r="CO48" s="28">
        <f>(기관!CO48+외인!CO48)/CN48</f>
        <v>-1.1980169256928309E-3</v>
      </c>
      <c r="CP48" s="28">
        <f>외인!CP48</f>
        <v>102141.46</v>
      </c>
      <c r="CQ48" s="28">
        <f>(기관!CQ48+외인!CQ48)/CP48</f>
        <v>2.3868857954448657E-4</v>
      </c>
      <c r="CR48" s="28">
        <f>외인!CR48</f>
        <v>165276.13</v>
      </c>
      <c r="CS48" s="28">
        <f>(기관!CS48+외인!CS48)/CR48</f>
        <v>-2.0750727887929128E-3</v>
      </c>
      <c r="CT48" s="28">
        <f>외인!CT48</f>
        <v>114559.91</v>
      </c>
      <c r="CU48" s="28">
        <f>(기관!CU48+외인!CU48)/CT48</f>
        <v>3.48044966166611E-3</v>
      </c>
      <c r="CV48" s="28">
        <f>외인!CV48</f>
        <v>2047815.49</v>
      </c>
      <c r="CW48" s="28">
        <f>(기관!CW48+외인!CW48)/CV48</f>
        <v>7.7004007817130078E-5</v>
      </c>
      <c r="CX48" s="28">
        <f>외인!CX48</f>
        <v>194071.94</v>
      </c>
      <c r="CY48" s="28">
        <f>(기관!CY48+외인!CY48)/CX48</f>
        <v>-3.2436425379166097E-4</v>
      </c>
      <c r="CZ48" s="28">
        <f>외인!CZ48</f>
        <v>17435.419999999998</v>
      </c>
      <c r="DA48" s="28">
        <f>(기관!DA48+외인!DA48)/CZ48</f>
        <v>-4.3589428875243613E-5</v>
      </c>
      <c r="DB48" s="28">
        <f>외인!DB48</f>
        <v>42191.26</v>
      </c>
      <c r="DC48" s="28">
        <f>(기관!DC48+외인!DC48)/DB48</f>
        <v>-6.0818283217898672E-4</v>
      </c>
      <c r="DD48" s="28">
        <f>외인!DD48</f>
        <v>9032.08</v>
      </c>
      <c r="DE48" s="28">
        <f>(기관!DE48+외인!DE48)/DD48</f>
        <v>1.562209369270423E-3</v>
      </c>
      <c r="DF48" s="28">
        <f>외인!DF48</f>
        <v>57891.39</v>
      </c>
      <c r="DG48" s="28">
        <f>(기관!DG48+외인!DG48)/DF48</f>
        <v>7.2290542686917697E-4</v>
      </c>
      <c r="DH48" s="28">
        <f>외인!DH48</f>
        <v>25584.25</v>
      </c>
      <c r="DI48" s="28">
        <f>(기관!DI48+외인!DI48)/DH48</f>
        <v>-8.5662077254560903E-3</v>
      </c>
      <c r="DJ48" s="28">
        <f>외인!DJ48</f>
        <v>574397.02</v>
      </c>
      <c r="DK48" s="28">
        <f>(기관!DK48+외인!DK48)/DJ48</f>
        <v>2.7675979238193119E-4</v>
      </c>
      <c r="DL48" s="28">
        <f>외인!DL48</f>
        <v>97952.01</v>
      </c>
      <c r="DM48" s="28">
        <f>(기관!DM48+외인!DM48)/DL48</f>
        <v>-1.5577015724332764E-3</v>
      </c>
      <c r="DN48" s="28">
        <f>외인!DN48</f>
        <v>2047815.49</v>
      </c>
      <c r="DO48" s="28">
        <f>(기관!DO48+외인!DO48)/DN48</f>
        <v>7.7004007817130078E-5</v>
      </c>
      <c r="DP48" s="28">
        <f>외인!DP48</f>
        <v>84775.65</v>
      </c>
      <c r="DQ48" s="28">
        <f>(기관!DQ48+외인!DQ48)/DP48</f>
        <v>2.3165850099645356E-3</v>
      </c>
      <c r="DR48" s="28">
        <f>외인!DR48</f>
        <v>42739.72</v>
      </c>
      <c r="DS48" s="28">
        <f>(기관!DS48+외인!DS48)/DR48</f>
        <v>2.3051157096958055E-3</v>
      </c>
      <c r="DT48" s="28">
        <f>외인!DT48</f>
        <v>132802.97</v>
      </c>
      <c r="DU48" s="28">
        <f>(기관!DU48+외인!DU48)/DT48</f>
        <v>-1.3739150562671904E-3</v>
      </c>
      <c r="DV48" s="28">
        <f>외인!DV48</f>
        <v>32203.919999999998</v>
      </c>
      <c r="DW48" s="28">
        <f>(기관!DW48+외인!DW48)/DV48</f>
        <v>-4.9770338517795354E-3</v>
      </c>
      <c r="DX48" s="28">
        <f>외인!DX48</f>
        <v>111731.68</v>
      </c>
      <c r="DY48" s="28">
        <f>(기관!DY48+외인!DY48)/DX48</f>
        <v>1.4042570558323295E-3</v>
      </c>
      <c r="DZ48" s="28">
        <f>외인!DZ48</f>
        <v>9238.33</v>
      </c>
      <c r="EA48" s="28">
        <f>(기관!EA48+외인!EA48)/DZ48</f>
        <v>-7.8401615876462511E-3</v>
      </c>
      <c r="EB48" s="28">
        <f>외인!EB48</f>
        <v>13358.38</v>
      </c>
      <c r="EC48" s="28">
        <f>(기관!EC48+외인!EC48)/EB48</f>
        <v>-2.2210777055301618E-3</v>
      </c>
      <c r="ED48" s="28">
        <f>외인!ED48</f>
        <v>10787.5</v>
      </c>
      <c r="EE48" s="28">
        <f>(기관!EE48+외인!EE48)/ED48</f>
        <v>-2.6845886442641948E-3</v>
      </c>
      <c r="EF48" s="28">
        <f>외인!EF48</f>
        <v>259308.97</v>
      </c>
      <c r="EG48" s="28">
        <f>(기관!EG48+외인!EG48)/EF48</f>
        <v>-9.7034822975850009E-4</v>
      </c>
      <c r="EH48" s="28">
        <f>외인!EH48</f>
        <v>190648.52</v>
      </c>
      <c r="EI48" s="28">
        <f>(기관!EI48+외인!EI48)/EH48</f>
        <v>3.3674533639180414E-5</v>
      </c>
      <c r="EJ48" s="28">
        <f>외인!EJ48</f>
        <v>97043.87</v>
      </c>
      <c r="EK48" s="28">
        <f>(기관!EK48+외인!EK48)/EJ48</f>
        <v>1.107231193479815E-3</v>
      </c>
      <c r="EL48" s="28">
        <f>외인!EL48</f>
        <v>36603.74</v>
      </c>
      <c r="EM48" s="28">
        <f>(기관!EM48+외인!EM48)/EL48</f>
        <v>-5.9420157612309569E-3</v>
      </c>
      <c r="EN48" s="28">
        <f>외인!EN48</f>
        <v>42739.72</v>
      </c>
      <c r="EO48" s="28">
        <f>(기관!EO48+외인!EO48)/EN48</f>
        <v>2.3051157096958055E-3</v>
      </c>
      <c r="EP48" s="28">
        <f>외인!EP48</f>
        <v>162341.9</v>
      </c>
      <c r="EQ48" s="28">
        <f>(기관!EQ48+외인!EQ48)/EP48</f>
        <v>-4.6935510795426197E-3</v>
      </c>
      <c r="ER48" s="28">
        <f>외인!ER48</f>
        <v>14757.65</v>
      </c>
      <c r="ES48" s="28">
        <f>(기관!ES48+외인!ES48)/ER48</f>
        <v>-1.9293722238974364E-2</v>
      </c>
      <c r="ET48" s="28">
        <f>외인!ET48</f>
        <v>122667.16</v>
      </c>
      <c r="EU48" s="28">
        <f>(기관!EU48+외인!EU48)/ET48</f>
        <v>1.012251363771689E-3</v>
      </c>
      <c r="EV48" s="28">
        <f>외인!EV48</f>
        <v>46743.39</v>
      </c>
      <c r="EW48" s="28">
        <f>(기관!EW48+외인!EW48)/EV48</f>
        <v>-4.6402282761263139E-4</v>
      </c>
      <c r="EX48" s="28">
        <f>외인!EX48</f>
        <v>55398.07</v>
      </c>
      <c r="EY48" s="28">
        <f>(기관!EY48+외인!EY48)/EX48</f>
        <v>8.3161741916279745E-4</v>
      </c>
    </row>
    <row r="49" spans="1:155">
      <c r="A49" s="27">
        <f>외인!A49</f>
        <v>46104</v>
      </c>
      <c r="B49" s="28">
        <f>외인!B49</f>
        <v>4319780.03</v>
      </c>
      <c r="C49" s="28">
        <f>(기관!C49+외인!C49)/B49</f>
        <v>-1.7940797786409508E-3</v>
      </c>
      <c r="D49" s="28">
        <f>외인!D49</f>
        <v>605533.06999999995</v>
      </c>
      <c r="E49" s="28">
        <f>(기관!E49+외인!E49)/D49</f>
        <v>-6.7261396640153797E-4</v>
      </c>
      <c r="F49" s="28">
        <f>외인!F49</f>
        <v>1858543.34</v>
      </c>
      <c r="G49" s="28">
        <f>(기관!G49+외인!G49)/F49</f>
        <v>-2.6187874639501275E-3</v>
      </c>
      <c r="H49" s="28">
        <f>외인!H49</f>
        <v>259025.12</v>
      </c>
      <c r="I49" s="28">
        <f>(기관!I49+외인!I49)/H49</f>
        <v>-7.4598942372847859E-4</v>
      </c>
      <c r="J49" s="28">
        <f>외인!J49</f>
        <v>38832.33</v>
      </c>
      <c r="K49" s="28">
        <f>(기관!K49+외인!K49)/J49</f>
        <v>4.3329874874878747E-3</v>
      </c>
      <c r="L49" s="28">
        <f>외인!L49</f>
        <v>239395.1</v>
      </c>
      <c r="M49" s="28">
        <f>(기관!M49+외인!M49)/L49</f>
        <v>-7.9308223100639909E-4</v>
      </c>
      <c r="N49" s="28">
        <f>외인!N49</f>
        <v>228919.28</v>
      </c>
      <c r="O49" s="28">
        <f>(기관!O49+외인!O49)/N49</f>
        <v>-4.7833891492232543E-3</v>
      </c>
      <c r="P49" s="28">
        <f>외인!P49</f>
        <v>190031.07</v>
      </c>
      <c r="Q49" s="28">
        <f>(기관!Q49+외인!Q49)/P49</f>
        <v>-3.1631669494888389E-4</v>
      </c>
      <c r="R49" s="28">
        <f>외인!R49</f>
        <v>124635.94</v>
      </c>
      <c r="S49" s="28">
        <f>(기관!S49+외인!S49)/R49</f>
        <v>-2.066177701231282E-3</v>
      </c>
      <c r="T49" s="28">
        <f>외인!T49</f>
        <v>8644.18</v>
      </c>
      <c r="U49" s="28">
        <f>(기관!U49+외인!U49)/T49</f>
        <v>7.7161743508348968E-4</v>
      </c>
      <c r="V49" s="28">
        <f>외인!V49</f>
        <v>105829.59</v>
      </c>
      <c r="W49" s="28">
        <f>(기관!W49+외인!W49)/V49</f>
        <v>1.1990975302842996E-3</v>
      </c>
      <c r="X49" s="28">
        <f>외인!X49</f>
        <v>1873058.96</v>
      </c>
      <c r="Y49" s="28">
        <f>(기관!Y49+외인!Y49)/X49</f>
        <v>-2.4018891535587325E-3</v>
      </c>
      <c r="Z49" s="28">
        <f>외인!Z49</f>
        <v>44651.57</v>
      </c>
      <c r="AA49" s="28">
        <f>(기관!AA49+외인!AA49)/Z49</f>
        <v>-7.0367066600345745E-4</v>
      </c>
      <c r="AB49" s="28">
        <f>외인!AB49</f>
        <v>193188.58</v>
      </c>
      <c r="AC49" s="28">
        <f>(기관!AC49+외인!AC49)/AB49</f>
        <v>-3.2222401551892975E-4</v>
      </c>
      <c r="AD49" s="28">
        <f>외인!AD49</f>
        <v>19622.490000000002</v>
      </c>
      <c r="AE49" s="28">
        <f>(기관!AE49+외인!AE49)/AD49</f>
        <v>-7.5576545076593232E-4</v>
      </c>
      <c r="AF49" s="28">
        <f>외인!AF49</f>
        <v>23582.31</v>
      </c>
      <c r="AG49" s="28">
        <f>(기관!AG49+외인!AG49)/AF49</f>
        <v>-8.4512501107821914E-4</v>
      </c>
      <c r="AH49" s="28">
        <f>외인!AH49</f>
        <v>182680.86</v>
      </c>
      <c r="AI49" s="28">
        <f>(기관!AI49+외인!AI49)/AH49</f>
        <v>-1.3842720030987374E-3</v>
      </c>
      <c r="AJ49" s="28">
        <f>외인!AJ49</f>
        <v>105248.28</v>
      </c>
      <c r="AK49" s="28">
        <f>(기관!AK49+외인!AK49)/AJ49</f>
        <v>-6.0435191910024558E-3</v>
      </c>
      <c r="AL49" s="28">
        <f>외인!AL49</f>
        <v>82508.44</v>
      </c>
      <c r="AM49" s="28">
        <f>(기관!AM49+외인!AM49)/AL49</f>
        <v>-1.2055736358607676E-3</v>
      </c>
      <c r="AN49" s="28">
        <f>외인!AN49</f>
        <v>164949.69</v>
      </c>
      <c r="AO49" s="28">
        <f>(기관!AO49+외인!AO49)/AN49</f>
        <v>-6.1134398009477916E-3</v>
      </c>
      <c r="AP49" s="28">
        <f>외인!AP49</f>
        <v>115154.45</v>
      </c>
      <c r="AQ49" s="28">
        <f>(기관!AQ49+외인!AQ49)/AP49</f>
        <v>8.2385005529530132E-4</v>
      </c>
      <c r="AR49" s="28">
        <f>외인!AR49</f>
        <v>23649.53</v>
      </c>
      <c r="AS49" s="28">
        <f>(기관!AS49+외인!AS49)/AR49</f>
        <v>-4.6639404673158417E-4</v>
      </c>
      <c r="AT49" s="28">
        <f>외인!AT49</f>
        <v>75018.259999999995</v>
      </c>
      <c r="AU49" s="28">
        <f>(기관!AU49+외인!AU49)/AT49</f>
        <v>-7.8207625716725498E-4</v>
      </c>
      <c r="AV49" s="28">
        <f>외인!AV49</f>
        <v>46608.91</v>
      </c>
      <c r="AW49" s="28">
        <f>(기관!AW49+외인!AW49)/AV49</f>
        <v>-1.4115326876341882E-3</v>
      </c>
      <c r="AX49" s="28">
        <f>외인!AX49</f>
        <v>58949.77</v>
      </c>
      <c r="AY49" s="28">
        <f>(기관!AY49+외인!AY49)/AX49</f>
        <v>-5.9481148102867917E-3</v>
      </c>
      <c r="AZ49" s="28">
        <f>외인!AZ49</f>
        <v>1999863</v>
      </c>
      <c r="BA49" s="28">
        <f>(기관!BA49+외인!BA49)/AZ49</f>
        <v>-2.1966054674745221E-3</v>
      </c>
      <c r="BB49" s="28">
        <f>외인!BB49</f>
        <v>96012.6</v>
      </c>
      <c r="BC49" s="28">
        <f>(기관!BC49+외인!BC49)/BB49</f>
        <v>5.9471361050528769E-5</v>
      </c>
      <c r="BD49" s="28">
        <f>외인!BD49</f>
        <v>39169.910000000003</v>
      </c>
      <c r="BE49" s="28">
        <f>(기관!BE49+외인!BE49)/BD49</f>
        <v>-1.3890764620087203E-3</v>
      </c>
      <c r="BF49" s="28">
        <f>외인!BF49</f>
        <v>0</v>
      </c>
      <c r="BG49" s="28" t="e">
        <f>(기관!BG49+외인!BG49)/BF49</f>
        <v>#DIV/0!</v>
      </c>
      <c r="BH49" s="28">
        <f>외인!BH49</f>
        <v>87951.73</v>
      </c>
      <c r="BI49" s="28">
        <f>(기관!BI49+외인!BI49)/BH49</f>
        <v>3.1432013901261523E-3</v>
      </c>
      <c r="BJ49" s="28">
        <f>외인!BJ49</f>
        <v>108756.03</v>
      </c>
      <c r="BK49" s="28">
        <f>(기관!BK49+외인!BK49)/BJ49</f>
        <v>1.263378223717802E-4</v>
      </c>
      <c r="BL49" s="28">
        <f>외인!BL49</f>
        <v>45392.79</v>
      </c>
      <c r="BM49" s="28">
        <f>(기관!BM49+외인!BM49)/BL49</f>
        <v>-2.5946851911944607E-3</v>
      </c>
      <c r="BN49" s="28">
        <f>외인!BN49</f>
        <v>42234.26</v>
      </c>
      <c r="BO49" s="28">
        <f>(기관!BO49+외인!BO49)/BN49</f>
        <v>-2.5543243802543243E-3</v>
      </c>
      <c r="BP49" s="28">
        <f>외인!BP49</f>
        <v>69250.3</v>
      </c>
      <c r="BQ49" s="28">
        <f>(기관!BQ49+외인!BQ49)/BP49</f>
        <v>-4.8463327956701991E-3</v>
      </c>
      <c r="BR49" s="28">
        <f>외인!BR49</f>
        <v>241338.65</v>
      </c>
      <c r="BS49" s="28">
        <f>(기관!BS49+외인!BS49)/BR49</f>
        <v>6.8037175147867945E-4</v>
      </c>
      <c r="BT49" s="28">
        <f>외인!BT49</f>
        <v>1909907.03</v>
      </c>
      <c r="BU49" s="28">
        <f>(기관!BU49+외인!BU49)/BT49</f>
        <v>-2.3782414162850634E-3</v>
      </c>
      <c r="BV49" s="28">
        <f>외인!BV49</f>
        <v>353489.99</v>
      </c>
      <c r="BW49" s="28">
        <f>(기관!BW49+외인!BW49)/BV49</f>
        <v>-2.4698294851291263E-3</v>
      </c>
      <c r="BX49" s="28">
        <f>외인!BX49</f>
        <v>72954.460000000006</v>
      </c>
      <c r="BY49" s="28">
        <f>(기관!BY49+외인!BY49)/BX49</f>
        <v>-3.3815615933556351E-4</v>
      </c>
      <c r="BZ49" s="28">
        <f>외인!BZ49</f>
        <v>247458.14</v>
      </c>
      <c r="CA49" s="28">
        <f>(기관!CA49+외인!CA49)/BZ49</f>
        <v>-4.4770400359430487E-3</v>
      </c>
      <c r="CB49" s="28">
        <f>외인!CB49</f>
        <v>12690.19</v>
      </c>
      <c r="CC49" s="28">
        <f>(기관!CC49+외인!CC49)/CB49</f>
        <v>-1.7154983495124977E-3</v>
      </c>
      <c r="CD49" s="28">
        <f>외인!CD49</f>
        <v>30554.01</v>
      </c>
      <c r="CE49" s="28">
        <f>(기관!CE49+외인!CE49)/CD49</f>
        <v>-9.5630655354239924E-3</v>
      </c>
      <c r="CF49" s="28">
        <f>외인!CF49</f>
        <v>23315.93</v>
      </c>
      <c r="CG49" s="28">
        <f>(기관!CG49+외인!CG49)/CF49</f>
        <v>1.5122707951173296E-3</v>
      </c>
      <c r="CH49" s="28">
        <f>외인!CH49</f>
        <v>64442.5</v>
      </c>
      <c r="CI49" s="28">
        <f>(기관!CI49+외인!CI49)/CH49</f>
        <v>-9.9732319509640392E-4</v>
      </c>
      <c r="CJ49" s="28">
        <f>외인!CJ49</f>
        <v>375453.51</v>
      </c>
      <c r="CK49" s="28">
        <f>(기관!CK49+외인!CK49)/CJ49</f>
        <v>-5.3002567481657062E-5</v>
      </c>
      <c r="CL49" s="28">
        <f>외인!CL49</f>
        <v>220515.72</v>
      </c>
      <c r="CM49" s="28">
        <f>(기관!CM49+외인!CM49)/CL49</f>
        <v>-3.6881724350536102E-4</v>
      </c>
      <c r="CN49" s="28">
        <f>외인!CN49</f>
        <v>112964.7</v>
      </c>
      <c r="CO49" s="28">
        <f>(기관!CO49+외인!CO49)/CN49</f>
        <v>-2.484404420141867E-3</v>
      </c>
      <c r="CP49" s="28">
        <f>외인!CP49</f>
        <v>96598.52</v>
      </c>
      <c r="CQ49" s="28">
        <f>(기관!CQ49+외인!CQ49)/CP49</f>
        <v>6.0042327770653208E-5</v>
      </c>
      <c r="CR49" s="28">
        <f>외인!CR49</f>
        <v>155925.92000000001</v>
      </c>
      <c r="CS49" s="28">
        <f>(기관!CS49+외인!CS49)/CR49</f>
        <v>-2.654209127000822E-3</v>
      </c>
      <c r="CT49" s="28">
        <f>외인!CT49</f>
        <v>107607.1</v>
      </c>
      <c r="CU49" s="28">
        <f>(기관!CU49+외인!CU49)/CT49</f>
        <v>2.9989656816325314E-3</v>
      </c>
      <c r="CV49" s="28">
        <f>외인!CV49</f>
        <v>1909907.03</v>
      </c>
      <c r="CW49" s="28">
        <f>(기관!CW49+외인!CW49)/CV49</f>
        <v>-2.3782414162850634E-3</v>
      </c>
      <c r="CX49" s="28">
        <f>외인!CX49</f>
        <v>183230.66</v>
      </c>
      <c r="CY49" s="28">
        <f>(기관!CY49+외인!CY49)/CX49</f>
        <v>-5.97716561191233E-4</v>
      </c>
      <c r="CZ49" s="28">
        <f>외인!CZ49</f>
        <v>16601.8</v>
      </c>
      <c r="DA49" s="28">
        <f>(기관!DA49+외인!DA49)/CZ49</f>
        <v>-9.1737040561866792E-4</v>
      </c>
      <c r="DB49" s="28">
        <f>외인!DB49</f>
        <v>39169.910000000003</v>
      </c>
      <c r="DC49" s="28">
        <f>(기관!DC49+외인!DC49)/DB49</f>
        <v>-1.3890764620087203E-3</v>
      </c>
      <c r="DD49" s="28">
        <f>외인!DD49</f>
        <v>8644.18</v>
      </c>
      <c r="DE49" s="28">
        <f>(기관!DE49+외인!DE49)/DD49</f>
        <v>7.7161743508348968E-4</v>
      </c>
      <c r="DF49" s="28">
        <f>외인!DF49</f>
        <v>54264.43</v>
      </c>
      <c r="DG49" s="28">
        <f>(기관!DG49+외인!DG49)/DF49</f>
        <v>-5.460298762928129E-4</v>
      </c>
      <c r="DH49" s="28">
        <f>외인!DH49</f>
        <v>22476.84</v>
      </c>
      <c r="DI49" s="28">
        <f>(기관!DI49+외인!DI49)/DH49</f>
        <v>-1.2602750208659223E-2</v>
      </c>
      <c r="DJ49" s="28">
        <f>외인!DJ49</f>
        <v>533489.38</v>
      </c>
      <c r="DK49" s="28">
        <f>(기관!DK49+외인!DK49)/DJ49</f>
        <v>-6.0280487682810098E-4</v>
      </c>
      <c r="DL49" s="28">
        <f>외인!DL49</f>
        <v>89616.91</v>
      </c>
      <c r="DM49" s="28">
        <f>(기관!DM49+외인!DM49)/DL49</f>
        <v>-3.1101273186053833E-3</v>
      </c>
      <c r="DN49" s="28">
        <f>외인!DN49</f>
        <v>1909907.03</v>
      </c>
      <c r="DO49" s="28">
        <f>(기관!DO49+외인!DO49)/DN49</f>
        <v>-2.3782414162850634E-3</v>
      </c>
      <c r="DP49" s="28">
        <f>외인!DP49</f>
        <v>79148.679999999993</v>
      </c>
      <c r="DQ49" s="28">
        <f>(기관!DQ49+외인!DQ49)/DP49</f>
        <v>1.5995213059775604E-3</v>
      </c>
      <c r="DR49" s="28">
        <f>외인!DR49</f>
        <v>40496.75</v>
      </c>
      <c r="DS49" s="28">
        <f>(기관!DS49+외인!DS49)/DR49</f>
        <v>3.2661880274342998E-3</v>
      </c>
      <c r="DT49" s="28">
        <f>외인!DT49</f>
        <v>124635.94</v>
      </c>
      <c r="DU49" s="28">
        <f>(기관!DU49+외인!DU49)/DT49</f>
        <v>-2.066177701231282E-3</v>
      </c>
      <c r="DV49" s="28">
        <f>외인!DV49</f>
        <v>31016.7</v>
      </c>
      <c r="DW49" s="28">
        <f>(기관!DW49+외인!DW49)/DV49</f>
        <v>-5.0321278537046174E-3</v>
      </c>
      <c r="DX49" s="28">
        <f>외인!DX49</f>
        <v>105829.59</v>
      </c>
      <c r="DY49" s="28">
        <f>(기관!DY49+외인!DY49)/DX49</f>
        <v>1.1990975302842996E-3</v>
      </c>
      <c r="DZ49" s="28">
        <f>외인!DZ49</f>
        <v>8601.3700000000008</v>
      </c>
      <c r="EA49" s="28">
        <f>(기관!EA49+외인!EA49)/DZ49</f>
        <v>-8.5567764205004559E-3</v>
      </c>
      <c r="EB49" s="28">
        <f>외인!EB49</f>
        <v>12484.56</v>
      </c>
      <c r="EC49" s="28">
        <f>(기관!EC49+외인!EC49)/EB49</f>
        <v>-4.0770359548113824E-3</v>
      </c>
      <c r="ED49" s="28">
        <f>외인!ED49</f>
        <v>10149.92</v>
      </c>
      <c r="EE49" s="28">
        <f>(기관!EE49+외인!EE49)/ED49</f>
        <v>-1.9812964043066351E-3</v>
      </c>
      <c r="EF49" s="28">
        <f>외인!EF49</f>
        <v>245095.74</v>
      </c>
      <c r="EG49" s="28">
        <f>(기관!EG49+외인!EG49)/EF49</f>
        <v>-5.9140154781963977E-4</v>
      </c>
      <c r="EH49" s="28">
        <f>외인!EH49</f>
        <v>174702.72</v>
      </c>
      <c r="EI49" s="28">
        <f>(기관!EI49+외인!EI49)/EH49</f>
        <v>-8.9494885941100385E-4</v>
      </c>
      <c r="EJ49" s="28">
        <f>외인!EJ49</f>
        <v>92898.45</v>
      </c>
      <c r="EK49" s="28">
        <f>(기관!EK49+외인!EK49)/EJ49</f>
        <v>1.6374869548415503E-3</v>
      </c>
      <c r="EL49" s="28">
        <f>외인!EL49</f>
        <v>33094.57</v>
      </c>
      <c r="EM49" s="28">
        <f>(기관!EM49+외인!EM49)/EL49</f>
        <v>-8.7104923859110412E-3</v>
      </c>
      <c r="EN49" s="28">
        <f>외인!EN49</f>
        <v>40496.75</v>
      </c>
      <c r="EO49" s="28">
        <f>(기관!EO49+외인!EO49)/EN49</f>
        <v>3.2661880274342998E-3</v>
      </c>
      <c r="EP49" s="28">
        <f>외인!EP49</f>
        <v>153578.12</v>
      </c>
      <c r="EQ49" s="28">
        <f>(기관!EQ49+외인!EQ49)/EP49</f>
        <v>-4.689730542345485E-3</v>
      </c>
      <c r="ER49" s="28">
        <f>외인!ER49</f>
        <v>13725.37</v>
      </c>
      <c r="ES49" s="28">
        <f>(기관!ES49+외인!ES49)/ER49</f>
        <v>-1.3470675107483442E-2</v>
      </c>
      <c r="ET49" s="28">
        <f>외인!ET49</f>
        <v>115154.45</v>
      </c>
      <c r="EU49" s="28">
        <f>(기관!EU49+외인!EU49)/ET49</f>
        <v>8.2385005529530132E-4</v>
      </c>
      <c r="EV49" s="28">
        <f>외인!EV49</f>
        <v>44651.57</v>
      </c>
      <c r="EW49" s="28">
        <f>(기관!EW49+외인!EW49)/EV49</f>
        <v>-7.0367066600345745E-4</v>
      </c>
      <c r="EX49" s="28">
        <f>외인!EX49</f>
        <v>51946.95</v>
      </c>
      <c r="EY49" s="28">
        <f>(기관!EY49+외인!EY49)/EX49</f>
        <v>7.1650019876046622E-4</v>
      </c>
    </row>
    <row r="50" spans="1:155">
      <c r="A50" s="27">
        <f>외인!A50</f>
        <v>46105</v>
      </c>
      <c r="B50" s="28">
        <f>외인!B50</f>
        <v>4437852.1600000001</v>
      </c>
      <c r="C50" s="28">
        <f>(기관!C50+외인!C50)/B50</f>
        <v>-2.1019154455113711E-3</v>
      </c>
      <c r="D50" s="28">
        <f>외인!D50</f>
        <v>617810.13</v>
      </c>
      <c r="E50" s="28">
        <f>(기관!E50+외인!E50)/D50</f>
        <v>-2.0036900333764358E-4</v>
      </c>
      <c r="F50" s="28">
        <f>외인!F50</f>
        <v>1893279.39</v>
      </c>
      <c r="G50" s="28">
        <f>(기관!G50+외인!G50)/F50</f>
        <v>-3.5613127336689594E-3</v>
      </c>
      <c r="H50" s="28">
        <f>외인!H50</f>
        <v>277736.06</v>
      </c>
      <c r="I50" s="28">
        <f>(기관!I50+외인!I50)/H50</f>
        <v>6.5983509667415891E-4</v>
      </c>
      <c r="J50" s="28">
        <f>외인!J50</f>
        <v>39412.78</v>
      </c>
      <c r="K50" s="28">
        <f>(기관!K50+외인!K50)/J50</f>
        <v>2.7534216058851982E-3</v>
      </c>
      <c r="L50" s="28">
        <f>외인!L50</f>
        <v>257537.41</v>
      </c>
      <c r="M50" s="28">
        <f>(기관!M50+외인!M50)/L50</f>
        <v>5.6849993171865783E-4</v>
      </c>
      <c r="N50" s="28">
        <f>외인!N50</f>
        <v>230755.11</v>
      </c>
      <c r="O50" s="28">
        <f>(기관!O50+외인!O50)/N50</f>
        <v>-5.6824743772738136E-3</v>
      </c>
      <c r="P50" s="28">
        <f>외인!P50</f>
        <v>196083.73</v>
      </c>
      <c r="Q50" s="28">
        <f>(기관!Q50+외인!Q50)/P50</f>
        <v>-6.8776741446115891E-4</v>
      </c>
      <c r="R50" s="28">
        <f>외인!R50</f>
        <v>126385.76</v>
      </c>
      <c r="S50" s="28">
        <f>(기관!S50+외인!S50)/R50</f>
        <v>-2.3008130029838806E-3</v>
      </c>
      <c r="T50" s="28">
        <f>외인!T50</f>
        <v>8554.4699999999993</v>
      </c>
      <c r="U50" s="28">
        <f>(기관!U50+외인!U50)/T50</f>
        <v>4.968162843519237E-4</v>
      </c>
      <c r="V50" s="28">
        <f>외인!V50</f>
        <v>108535.38</v>
      </c>
      <c r="W50" s="28">
        <f>(기관!W50+외인!W50)/V50</f>
        <v>2.7486889528557414E-3</v>
      </c>
      <c r="X50" s="28">
        <f>외인!X50</f>
        <v>1932454.2</v>
      </c>
      <c r="Y50" s="28">
        <f>(기관!Y50+외인!Y50)/X50</f>
        <v>-2.8955511597635797E-3</v>
      </c>
      <c r="Z50" s="28">
        <f>외인!Z50</f>
        <v>46606.25</v>
      </c>
      <c r="AA50" s="28">
        <f>(기관!AA50+외인!AA50)/Z50</f>
        <v>-5.7524473648920484E-4</v>
      </c>
      <c r="AB50" s="28">
        <f>외인!AB50</f>
        <v>194854.97</v>
      </c>
      <c r="AC50" s="28">
        <f>(기관!AC50+외인!AC50)/AB50</f>
        <v>-5.0396456400367935E-4</v>
      </c>
      <c r="AD50" s="28">
        <f>외인!AD50</f>
        <v>20021.13</v>
      </c>
      <c r="AE50" s="28">
        <f>(기관!AE50+외인!AE50)/AD50</f>
        <v>-1.2232076810849337E-3</v>
      </c>
      <c r="AF50" s="28">
        <f>외인!AF50</f>
        <v>23811.52</v>
      </c>
      <c r="AG50" s="28">
        <f>(기관!AG50+외인!AG50)/AF50</f>
        <v>1.0625109190845444E-4</v>
      </c>
      <c r="AH50" s="28">
        <f>외인!AH50</f>
        <v>188410.44</v>
      </c>
      <c r="AI50" s="28">
        <f>(기관!AI50+외인!AI50)/AH50</f>
        <v>-1.7386510004435E-3</v>
      </c>
      <c r="AJ50" s="28">
        <f>외인!AJ50</f>
        <v>107566.36</v>
      </c>
      <c r="AK50" s="28">
        <f>(기관!AK50+외인!AK50)/AJ50</f>
        <v>-6.2313161847254101E-3</v>
      </c>
      <c r="AL50" s="28">
        <f>외인!AL50</f>
        <v>84705.78</v>
      </c>
      <c r="AM50" s="28">
        <f>(기관!AM50+외인!AM50)/AL50</f>
        <v>-9.8977897376070442E-4</v>
      </c>
      <c r="AN50" s="28">
        <f>외인!AN50</f>
        <v>164944.92000000001</v>
      </c>
      <c r="AO50" s="28">
        <f>(기관!AO50+외인!AO50)/AN50</f>
        <v>-7.4202952112741635E-3</v>
      </c>
      <c r="AP50" s="28">
        <f>외인!AP50</f>
        <v>116873.62</v>
      </c>
      <c r="AQ50" s="28">
        <f>(기관!AQ50+외인!AQ50)/AP50</f>
        <v>3.117042152027122E-4</v>
      </c>
      <c r="AR50" s="28">
        <f>외인!AR50</f>
        <v>24196.79</v>
      </c>
      <c r="AS50" s="28">
        <f>(기관!AS50+외인!AS50)/AR50</f>
        <v>-6.3107544430480241E-4</v>
      </c>
      <c r="AT50" s="28">
        <f>외인!AT50</f>
        <v>77004.55</v>
      </c>
      <c r="AU50" s="28">
        <f>(기관!AU50+외인!AU50)/AT50</f>
        <v>-3.6595240151393653E-4</v>
      </c>
      <c r="AV50" s="28">
        <f>외인!AV50</f>
        <v>48030.5</v>
      </c>
      <c r="AW50" s="28">
        <f>(기관!AW50+외인!AW50)/AV50</f>
        <v>-1.1003424907090286E-3</v>
      </c>
      <c r="AX50" s="28">
        <f>외인!AX50</f>
        <v>57133.760000000002</v>
      </c>
      <c r="AY50" s="28">
        <f>(기관!AY50+외인!AY50)/AX50</f>
        <v>-8.3862850965873755E-3</v>
      </c>
      <c r="AZ50" s="28">
        <f>외인!AZ50</f>
        <v>2063730.94</v>
      </c>
      <c r="BA50" s="28">
        <f>(기관!BA50+외인!BA50)/AZ50</f>
        <v>-2.6700815950358335E-3</v>
      </c>
      <c r="BB50" s="28">
        <f>외인!BB50</f>
        <v>98878.44</v>
      </c>
      <c r="BC50" s="28">
        <f>(기관!BC50+외인!BC50)/BB50</f>
        <v>1.4512769416669596E-4</v>
      </c>
      <c r="BD50" s="28">
        <f>외인!BD50</f>
        <v>39655.43</v>
      </c>
      <c r="BE50" s="28">
        <f>(기관!BE50+외인!BE50)/BD50</f>
        <v>-1.2356441475984499E-3</v>
      </c>
      <c r="BF50" s="28">
        <f>외인!BF50</f>
        <v>0</v>
      </c>
      <c r="BG50" s="28" t="e">
        <f>(기관!BG50+외인!BG50)/BF50</f>
        <v>#DIV/0!</v>
      </c>
      <c r="BH50" s="28">
        <f>외인!BH50</f>
        <v>89078.06</v>
      </c>
      <c r="BI50" s="28">
        <f>(기관!BI50+외인!BI50)/BH50</f>
        <v>1.5425796206158958E-3</v>
      </c>
      <c r="BJ50" s="28">
        <f>외인!BJ50</f>
        <v>113234.83</v>
      </c>
      <c r="BK50" s="28">
        <f>(기관!BK50+외인!BK50)/BJ50</f>
        <v>9.619831636608631E-4</v>
      </c>
      <c r="BL50" s="28">
        <f>외인!BL50</f>
        <v>47040.08</v>
      </c>
      <c r="BM50" s="28">
        <f>(기관!BM50+외인!BM50)/BL50</f>
        <v>-2.2480829114236199E-3</v>
      </c>
      <c r="BN50" s="28">
        <f>외인!BN50</f>
        <v>43938.9</v>
      </c>
      <c r="BO50" s="28">
        <f>(기관!BO50+외인!BO50)/BN50</f>
        <v>-1.8714624171292406E-3</v>
      </c>
      <c r="BP50" s="28">
        <f>외인!BP50</f>
        <v>67897.94</v>
      </c>
      <c r="BQ50" s="28">
        <f>(기관!BQ50+외인!BQ50)/BP50</f>
        <v>-6.5893015310921066E-3</v>
      </c>
      <c r="BR50" s="28">
        <f>외인!BR50</f>
        <v>243808.29</v>
      </c>
      <c r="BS50" s="28">
        <f>(기관!BS50+외인!BS50)/BR50</f>
        <v>-8.1375411804085867E-5</v>
      </c>
      <c r="BT50" s="28">
        <f>외인!BT50</f>
        <v>1970547.3</v>
      </c>
      <c r="BU50" s="28">
        <f>(기관!BU50+외인!BU50)/BT50</f>
        <v>-2.8346135106728978E-3</v>
      </c>
      <c r="BV50" s="28">
        <f>외인!BV50</f>
        <v>368013.26</v>
      </c>
      <c r="BW50" s="28">
        <f>(기관!BW50+외인!BW50)/BV50</f>
        <v>-1.4477467469514549E-3</v>
      </c>
      <c r="BX50" s="28">
        <f>외인!BX50</f>
        <v>74292.59</v>
      </c>
      <c r="BY50" s="28">
        <f>(기관!BY50+외인!BY50)/BX50</f>
        <v>-1.3419911730093139E-4</v>
      </c>
      <c r="BZ50" s="28">
        <f>외인!BZ50</f>
        <v>249650.69</v>
      </c>
      <c r="CA50" s="28">
        <f>(기관!CA50+외인!CA50)/BZ50</f>
        <v>-5.2384393570071843E-3</v>
      </c>
      <c r="CB50" s="28">
        <f>외인!CB50</f>
        <v>12965.45</v>
      </c>
      <c r="CC50" s="28">
        <f>(기관!CC50+외인!CC50)/CB50</f>
        <v>-1.3458846395612955E-3</v>
      </c>
      <c r="CD50" s="28">
        <f>외인!CD50</f>
        <v>30991.24</v>
      </c>
      <c r="CE50" s="28">
        <f>(기관!CE50+외인!CE50)/CD50</f>
        <v>-1.0400358294795561E-2</v>
      </c>
      <c r="CF50" s="28">
        <f>외인!CF50</f>
        <v>23799.9</v>
      </c>
      <c r="CG50" s="28">
        <f>(기관!CG50+외인!CG50)/CF50</f>
        <v>1.3777368812474E-3</v>
      </c>
      <c r="CH50" s="28">
        <f>외인!CH50</f>
        <v>66533.7</v>
      </c>
      <c r="CI50" s="28">
        <f>(기관!CI50+외인!CI50)/CH50</f>
        <v>-7.4729047084409847E-4</v>
      </c>
      <c r="CJ50" s="28">
        <f>외인!CJ50</f>
        <v>382700.77</v>
      </c>
      <c r="CK50" s="28">
        <f>(기관!CK50+외인!CK50)/CJ50</f>
        <v>-3.6247640682823812E-4</v>
      </c>
      <c r="CL50" s="28">
        <f>외인!CL50</f>
        <v>222303.34</v>
      </c>
      <c r="CM50" s="28">
        <f>(기관!CM50+외인!CM50)/CL50</f>
        <v>-6.0525406410897838E-4</v>
      </c>
      <c r="CN50" s="28">
        <f>외인!CN50</f>
        <v>112214.79</v>
      </c>
      <c r="CO50" s="28">
        <f>(기관!CO50+외인!CO50)/CN50</f>
        <v>-2.6784348123807919E-3</v>
      </c>
      <c r="CP50" s="28">
        <f>외인!CP50</f>
        <v>99464.42</v>
      </c>
      <c r="CQ50" s="28">
        <f>(기관!CQ50+외인!CQ50)/CP50</f>
        <v>1.3683284937468092E-4</v>
      </c>
      <c r="CR50" s="28">
        <f>외인!CR50</f>
        <v>158356.59</v>
      </c>
      <c r="CS50" s="28">
        <f>(기관!CS50+외인!CS50)/CR50</f>
        <v>-2.6574833418678695E-3</v>
      </c>
      <c r="CT50" s="28">
        <f>외인!CT50</f>
        <v>110144.6</v>
      </c>
      <c r="CU50" s="28">
        <f>(기관!CU50+외인!CU50)/CT50</f>
        <v>2.0906154273564025E-3</v>
      </c>
      <c r="CV50" s="28">
        <f>외인!CV50</f>
        <v>1970547.3</v>
      </c>
      <c r="CW50" s="28">
        <f>(기관!CW50+외인!CW50)/CV50</f>
        <v>-2.8346135106728978E-3</v>
      </c>
      <c r="CX50" s="28">
        <f>외인!CX50</f>
        <v>196782.47</v>
      </c>
      <c r="CY50" s="28">
        <f>(기관!CY50+외인!CY50)/CX50</f>
        <v>8.5942614705466396E-4</v>
      </c>
      <c r="CZ50" s="28">
        <f>외인!CZ50</f>
        <v>16837.099999999999</v>
      </c>
      <c r="DA50" s="28">
        <f>(기관!DA50+외인!DA50)/CZ50</f>
        <v>-6.2184105338805378E-4</v>
      </c>
      <c r="DB50" s="28">
        <f>외인!DB50</f>
        <v>39655.43</v>
      </c>
      <c r="DC50" s="28">
        <f>(기관!DC50+외인!DC50)/DB50</f>
        <v>-1.2356441475984499E-3</v>
      </c>
      <c r="DD50" s="28">
        <f>외인!DD50</f>
        <v>8554.4699999999993</v>
      </c>
      <c r="DE50" s="28">
        <f>(기관!DE50+외인!DE50)/DD50</f>
        <v>4.968162843519237E-4</v>
      </c>
      <c r="DF50" s="28">
        <f>외인!DF50</f>
        <v>55339.93</v>
      </c>
      <c r="DG50" s="28">
        <f>(기관!DG50+외인!DG50)/DF50</f>
        <v>-3.6899215448953397E-4</v>
      </c>
      <c r="DH50" s="28">
        <f>외인!DH50</f>
        <v>22842.799999999999</v>
      </c>
      <c r="DI50" s="28">
        <f>(기관!DI50+외인!DI50)/DH50</f>
        <v>-1.3786400966606544E-2</v>
      </c>
      <c r="DJ50" s="28">
        <f>외인!DJ50</f>
        <v>553322.51</v>
      </c>
      <c r="DK50" s="28">
        <f>(기관!DK50+외인!DK50)/DJ50</f>
        <v>-6.84844721028971E-4</v>
      </c>
      <c r="DL50" s="28">
        <f>외인!DL50</f>
        <v>88681.65</v>
      </c>
      <c r="DM50" s="28">
        <f>(기관!DM50+외인!DM50)/DL50</f>
        <v>-3.3154547755933723E-3</v>
      </c>
      <c r="DN50" s="28">
        <f>외인!DN50</f>
        <v>1970547.3</v>
      </c>
      <c r="DO50" s="28">
        <f>(기관!DO50+외인!DO50)/DN50</f>
        <v>-2.8346135106728978E-3</v>
      </c>
      <c r="DP50" s="28">
        <f>외인!DP50</f>
        <v>81015.039999999994</v>
      </c>
      <c r="DQ50" s="28">
        <f>(기관!DQ50+외인!DQ50)/DP50</f>
        <v>5.9458095681986958E-4</v>
      </c>
      <c r="DR50" s="28">
        <f>외인!DR50</f>
        <v>41124.76</v>
      </c>
      <c r="DS50" s="28">
        <f>(기관!DS50+외인!DS50)/DR50</f>
        <v>2.1634168807307323E-3</v>
      </c>
      <c r="DT50" s="28">
        <f>외인!DT50</f>
        <v>126385.76</v>
      </c>
      <c r="DU50" s="28">
        <f>(기관!DU50+외인!DU50)/DT50</f>
        <v>-2.3008130029838806E-3</v>
      </c>
      <c r="DV50" s="28">
        <f>외인!DV50</f>
        <v>31700.55</v>
      </c>
      <c r="DW50" s="28">
        <f>(기관!DW50+외인!DW50)/DV50</f>
        <v>-4.1011906733479384E-3</v>
      </c>
      <c r="DX50" s="28">
        <f>외인!DX50</f>
        <v>108535.38</v>
      </c>
      <c r="DY50" s="28">
        <f>(기관!DY50+외인!DY50)/DX50</f>
        <v>2.7486889528557414E-3</v>
      </c>
      <c r="DZ50" s="28">
        <f>외인!DZ50</f>
        <v>8771.2999999999993</v>
      </c>
      <c r="EA50" s="28">
        <f>(기관!EA50+외인!EA50)/DZ50</f>
        <v>-1.0121646734235518E-2</v>
      </c>
      <c r="EB50" s="28">
        <f>외인!EB50</f>
        <v>12767.58</v>
      </c>
      <c r="EC50" s="28">
        <f>(기관!EC50+외인!EC50)/EB50</f>
        <v>-3.3733879090634255E-3</v>
      </c>
      <c r="ED50" s="28">
        <f>외인!ED50</f>
        <v>10391.16</v>
      </c>
      <c r="EE50" s="28">
        <f>(기관!EE50+외인!EE50)/ED50</f>
        <v>-1.9535836230026295E-4</v>
      </c>
      <c r="EF50" s="28">
        <f>외인!EF50</f>
        <v>251237.11</v>
      </c>
      <c r="EG50" s="28">
        <f>(기관!EG50+외인!EG50)/EF50</f>
        <v>-6.7334797793208181E-4</v>
      </c>
      <c r="EH50" s="28">
        <f>외인!EH50</f>
        <v>183253.47</v>
      </c>
      <c r="EI50" s="28">
        <f>(기관!EI50+외인!EI50)/EH50</f>
        <v>-8.100801583729902E-4</v>
      </c>
      <c r="EJ50" s="28">
        <f>외인!EJ50</f>
        <v>95378.06</v>
      </c>
      <c r="EK50" s="28">
        <f>(기관!EK50+외인!EK50)/EJ50</f>
        <v>1.4870296166644612E-3</v>
      </c>
      <c r="EL50" s="28">
        <f>외인!EL50</f>
        <v>33549.360000000001</v>
      </c>
      <c r="EM50" s="28">
        <f>(기관!EM50+외인!EM50)/EL50</f>
        <v>-9.4782732070000739E-3</v>
      </c>
      <c r="EN50" s="28">
        <f>외인!EN50</f>
        <v>41124.76</v>
      </c>
      <c r="EO50" s="28">
        <f>(기관!EO50+외인!EO50)/EN50</f>
        <v>2.1634168807307323E-3</v>
      </c>
      <c r="EP50" s="28">
        <f>외인!EP50</f>
        <v>159546.89000000001</v>
      </c>
      <c r="EQ50" s="28">
        <f>(기관!EQ50+외인!EQ50)/EP50</f>
        <v>-2.5504101020082555E-3</v>
      </c>
      <c r="ER50" s="28">
        <f>외인!ER50</f>
        <v>14500.85</v>
      </c>
      <c r="ES50" s="28">
        <f>(기관!ES50+외인!ES50)/ER50</f>
        <v>-5.6100159645813864E-3</v>
      </c>
      <c r="ET50" s="28">
        <f>외인!ET50</f>
        <v>116873.62</v>
      </c>
      <c r="EU50" s="28">
        <f>(기관!EU50+외인!EU50)/ET50</f>
        <v>3.117042152027122E-4</v>
      </c>
      <c r="EV50" s="28">
        <f>외인!EV50</f>
        <v>46606.25</v>
      </c>
      <c r="EW50" s="28">
        <f>(기관!EW50+외인!EW50)/EV50</f>
        <v>-5.7524473648920484E-4</v>
      </c>
      <c r="EX50" s="28">
        <f>외인!EX50</f>
        <v>52858.17</v>
      </c>
      <c r="EY50" s="28">
        <f>(기관!EY50+외인!EY50)/EX50</f>
        <v>7.6487702847071706E-4</v>
      </c>
    </row>
    <row r="51" spans="1:155">
      <c r="A51" s="27">
        <f>외인!A51</f>
        <v>46106</v>
      </c>
      <c r="B51" s="28">
        <f>외인!B51</f>
        <v>4508312.18</v>
      </c>
      <c r="C51" s="28">
        <f>(기관!C51+외인!C51)/B51</f>
        <v>-2.7247358899622613E-3</v>
      </c>
      <c r="D51" s="28">
        <f>외인!D51</f>
        <v>639683.52</v>
      </c>
      <c r="E51" s="28">
        <f>(기관!E51+외인!E51)/D51</f>
        <v>-3.0521342804016595E-4</v>
      </c>
      <c r="F51" s="28">
        <f>외인!F51</f>
        <v>1904225.25</v>
      </c>
      <c r="G51" s="28">
        <f>(기관!G51+외인!G51)/F51</f>
        <v>-4.5960371547431166E-3</v>
      </c>
      <c r="H51" s="28">
        <f>외인!H51</f>
        <v>283578.7</v>
      </c>
      <c r="I51" s="28">
        <f>(기관!I51+외인!I51)/H51</f>
        <v>1.6435649080837171E-3</v>
      </c>
      <c r="J51" s="28">
        <f>외인!J51</f>
        <v>39478.69</v>
      </c>
      <c r="K51" s="28">
        <f>(기관!K51+외인!K51)/J51</f>
        <v>2.1272235730212933E-3</v>
      </c>
      <c r="L51" s="28">
        <f>외인!L51</f>
        <v>262308.14</v>
      </c>
      <c r="M51" s="28">
        <f>(기관!M51+외인!M51)/L51</f>
        <v>1.4229447854725362E-3</v>
      </c>
      <c r="N51" s="28">
        <f>외인!N51</f>
        <v>234066.72</v>
      </c>
      <c r="O51" s="28">
        <f>(기관!O51+외인!O51)/N51</f>
        <v>-5.9659912353195706E-3</v>
      </c>
      <c r="P51" s="28">
        <f>외인!P51</f>
        <v>200165.91</v>
      </c>
      <c r="Q51" s="28">
        <f>(기관!Q51+외인!Q51)/P51</f>
        <v>-7.4832922349265163E-4</v>
      </c>
      <c r="R51" s="28">
        <f>외인!R51</f>
        <v>127827.17</v>
      </c>
      <c r="S51" s="28">
        <f>(기관!S51+외인!S51)/R51</f>
        <v>-2.0028605812050754E-3</v>
      </c>
      <c r="T51" s="28">
        <f>외인!T51</f>
        <v>8626.58</v>
      </c>
      <c r="U51" s="28">
        <f>(기관!U51+외인!U51)/T51</f>
        <v>-7.998534761168404E-5</v>
      </c>
      <c r="V51" s="28">
        <f>외인!V51</f>
        <v>112093</v>
      </c>
      <c r="W51" s="28">
        <f>(기관!W51+외인!W51)/V51</f>
        <v>2.4719652431463156E-3</v>
      </c>
      <c r="X51" s="28">
        <f>외인!X51</f>
        <v>1937204.69</v>
      </c>
      <c r="Y51" s="28">
        <f>(기관!Y51+외인!Y51)/X51</f>
        <v>-4.4021470957723114E-3</v>
      </c>
      <c r="Z51" s="28">
        <f>외인!Z51</f>
        <v>48098.66</v>
      </c>
      <c r="AA51" s="28">
        <f>(기관!AA51+외인!AA51)/Z51</f>
        <v>-3.6217225178414536E-4</v>
      </c>
      <c r="AB51" s="28">
        <f>외인!AB51</f>
        <v>198799.45</v>
      </c>
      <c r="AC51" s="28">
        <f>(기관!AC51+외인!AC51)/AB51</f>
        <v>-5.2319058226770745E-4</v>
      </c>
      <c r="AD51" s="28">
        <f>외인!AD51</f>
        <v>20634.59</v>
      </c>
      <c r="AE51" s="28">
        <f>(기관!AE51+외인!AE51)/AD51</f>
        <v>-4.2065289399983232E-4</v>
      </c>
      <c r="AF51" s="28">
        <f>외인!AF51</f>
        <v>23846.82</v>
      </c>
      <c r="AG51" s="28">
        <f>(기관!AG51+외인!AG51)/AF51</f>
        <v>-4.4031028036442597E-4</v>
      </c>
      <c r="AH51" s="28">
        <f>외인!AH51</f>
        <v>191661.01</v>
      </c>
      <c r="AI51" s="28">
        <f>(기관!AI51+외인!AI51)/AH51</f>
        <v>-2.1167059486955639E-3</v>
      </c>
      <c r="AJ51" s="28">
        <f>외인!AJ51</f>
        <v>109981.22</v>
      </c>
      <c r="AK51" s="28">
        <f>(기관!AK51+외인!AK51)/AJ51</f>
        <v>-4.3962050975612016E-3</v>
      </c>
      <c r="AL51" s="28">
        <f>외인!AL51</f>
        <v>86606.62</v>
      </c>
      <c r="AM51" s="28">
        <f>(기관!AM51+외인!AM51)/AL51</f>
        <v>-7.7130362551961959E-4</v>
      </c>
      <c r="AN51" s="28">
        <f>외인!AN51</f>
        <v>166796.5</v>
      </c>
      <c r="AO51" s="28">
        <f>(기관!AO51+외인!AO51)/AN51</f>
        <v>-7.8881151582916916E-3</v>
      </c>
      <c r="AP51" s="28">
        <f>외인!AP51</f>
        <v>123946.67</v>
      </c>
      <c r="AQ51" s="28">
        <f>(기관!AQ51+외인!AQ51)/AP51</f>
        <v>8.9046361632789332E-4</v>
      </c>
      <c r="AR51" s="28">
        <f>외인!AR51</f>
        <v>24344.97</v>
      </c>
      <c r="AS51" s="28">
        <f>(기관!AS51+외인!AS51)/AR51</f>
        <v>-4.4978490423278397E-4</v>
      </c>
      <c r="AT51" s="28">
        <f>외인!AT51</f>
        <v>77978.38</v>
      </c>
      <c r="AU51" s="28">
        <f>(기관!AU51+외인!AU51)/AT51</f>
        <v>-5.7541590374152424E-4</v>
      </c>
      <c r="AV51" s="28">
        <f>외인!AV51</f>
        <v>48415.21</v>
      </c>
      <c r="AW51" s="28">
        <f>(기관!AW51+외인!AW51)/AV51</f>
        <v>-1.9580623527193212E-4</v>
      </c>
      <c r="AX51" s="28">
        <f>외인!AX51</f>
        <v>58850.14</v>
      </c>
      <c r="AY51" s="28">
        <f>(기관!AY51+외인!AY51)/AX51</f>
        <v>-1.0907195802762747E-2</v>
      </c>
      <c r="AZ51" s="28">
        <f>외인!AZ51</f>
        <v>2071968.74</v>
      </c>
      <c r="BA51" s="28">
        <f>(기관!BA51+외인!BA51)/AZ51</f>
        <v>-4.1116064328267808E-3</v>
      </c>
      <c r="BB51" s="28">
        <f>외인!BB51</f>
        <v>101965.18</v>
      </c>
      <c r="BC51" s="28">
        <f>(기관!BC51+외인!BC51)/BB51</f>
        <v>-7.7477429059606349E-6</v>
      </c>
      <c r="BD51" s="28">
        <f>외인!BD51</f>
        <v>39944.660000000003</v>
      </c>
      <c r="BE51" s="28">
        <f>(기관!BE51+외인!BE51)/BD51</f>
        <v>-2.4553970418073404E-3</v>
      </c>
      <c r="BF51" s="28">
        <f>외인!BF51</f>
        <v>0</v>
      </c>
      <c r="BG51" s="28" t="e">
        <f>(기관!BG51+외인!BG51)/BF51</f>
        <v>#DIV/0!</v>
      </c>
      <c r="BH51" s="28">
        <f>외인!BH51</f>
        <v>91068.89</v>
      </c>
      <c r="BI51" s="28">
        <f>(기관!BI51+외인!BI51)/BH51</f>
        <v>8.051047948426734E-4</v>
      </c>
      <c r="BJ51" s="28">
        <f>외인!BJ51</f>
        <v>115495.2</v>
      </c>
      <c r="BK51" s="28">
        <f>(기관!BK51+외인!BK51)/BJ51</f>
        <v>7.8280309484723173E-4</v>
      </c>
      <c r="BL51" s="28">
        <f>외인!BL51</f>
        <v>48535.57</v>
      </c>
      <c r="BM51" s="28">
        <f>(기관!BM51+외인!BM51)/BL51</f>
        <v>-2.0209920270844663E-3</v>
      </c>
      <c r="BN51" s="28">
        <f>외인!BN51</f>
        <v>44421.81</v>
      </c>
      <c r="BO51" s="28">
        <f>(기관!BO51+외인!BO51)/BN51</f>
        <v>-1.6543675280228341E-3</v>
      </c>
      <c r="BP51" s="28">
        <f>외인!BP51</f>
        <v>69536.22</v>
      </c>
      <c r="BQ51" s="28">
        <f>(기관!BQ51+외인!BQ51)/BP51</f>
        <v>-9.5348869984592192E-3</v>
      </c>
      <c r="BR51" s="28">
        <f>외인!BR51</f>
        <v>253679.46</v>
      </c>
      <c r="BS51" s="28">
        <f>(기관!BS51+외인!BS51)/BR51</f>
        <v>-2.2808310929075612E-4</v>
      </c>
      <c r="BT51" s="28">
        <f>외인!BT51</f>
        <v>1976955.14</v>
      </c>
      <c r="BU51" s="28">
        <f>(기관!BU51+외인!BU51)/BT51</f>
        <v>-4.2809266779821826E-3</v>
      </c>
      <c r="BV51" s="28">
        <f>외인!BV51</f>
        <v>383231.43</v>
      </c>
      <c r="BW51" s="28">
        <f>(기관!BW51+외인!BW51)/BV51</f>
        <v>-1.588361372134848E-3</v>
      </c>
      <c r="BX51" s="28">
        <f>외인!BX51</f>
        <v>75546.67</v>
      </c>
      <c r="BY51" s="28">
        <f>(기관!BY51+외인!BY51)/BX51</f>
        <v>-6.6846096591682965E-5</v>
      </c>
      <c r="BZ51" s="28">
        <f>외인!BZ51</f>
        <v>253403.13</v>
      </c>
      <c r="CA51" s="28">
        <f>(기관!CA51+외인!CA51)/BZ51</f>
        <v>-5.45577317849231E-3</v>
      </c>
      <c r="CB51" s="28">
        <f>외인!CB51</f>
        <v>12876.88</v>
      </c>
      <c r="CC51" s="28">
        <f>(기관!CC51+외인!CC51)/CB51</f>
        <v>-1.4576512322860818E-3</v>
      </c>
      <c r="CD51" s="28">
        <f>외인!CD51</f>
        <v>31575.1</v>
      </c>
      <c r="CE51" s="28">
        <f>(기관!CE51+외인!CE51)/CD51</f>
        <v>-8.2641068436837897E-3</v>
      </c>
      <c r="CF51" s="28">
        <f>외인!CF51</f>
        <v>24462.080000000002</v>
      </c>
      <c r="CG51" s="28">
        <f>(기관!CG51+외인!CG51)/CF51</f>
        <v>1.2684939301972685E-3</v>
      </c>
      <c r="CH51" s="28">
        <f>외인!CH51</f>
        <v>66723.850000000006</v>
      </c>
      <c r="CI51" s="28">
        <f>(기관!CI51+외인!CI51)/CH51</f>
        <v>-1.4447607564611455E-4</v>
      </c>
      <c r="CJ51" s="28">
        <f>외인!CJ51</f>
        <v>395905.15</v>
      </c>
      <c r="CK51" s="28">
        <f>(기관!CK51+외인!CK51)/CJ51</f>
        <v>-4.0310160148207205E-4</v>
      </c>
      <c r="CL51" s="28">
        <f>외인!CL51</f>
        <v>226856.27</v>
      </c>
      <c r="CM51" s="28">
        <f>(기관!CM51+외인!CM51)/CL51</f>
        <v>-5.1177778775962418E-4</v>
      </c>
      <c r="CN51" s="28">
        <f>외인!CN51</f>
        <v>119139.07</v>
      </c>
      <c r="CO51" s="28">
        <f>(기관!CO51+외인!CO51)/CN51</f>
        <v>-2.1960889907903427E-3</v>
      </c>
      <c r="CP51" s="28">
        <f>외인!CP51</f>
        <v>102556.02</v>
      </c>
      <c r="CQ51" s="28">
        <f>(기관!CQ51+외인!CQ51)/CP51</f>
        <v>-1.267599893209585E-5</v>
      </c>
      <c r="CR51" s="28">
        <f>외인!CR51</f>
        <v>161123.66</v>
      </c>
      <c r="CS51" s="28">
        <f>(기관!CS51+외인!CS51)/CR51</f>
        <v>-1.9408695159978369E-3</v>
      </c>
      <c r="CT51" s="28">
        <f>외인!CT51</f>
        <v>116425.51</v>
      </c>
      <c r="CU51" s="28">
        <f>(기관!CU51+외인!CU51)/CT51</f>
        <v>2.7570418201303135E-3</v>
      </c>
      <c r="CV51" s="28">
        <f>외인!CV51</f>
        <v>1976955.14</v>
      </c>
      <c r="CW51" s="28">
        <f>(기관!CW51+외인!CW51)/CV51</f>
        <v>-4.2809266779821826E-3</v>
      </c>
      <c r="CX51" s="28">
        <f>외인!CX51</f>
        <v>200994.85</v>
      </c>
      <c r="CY51" s="28">
        <f>(기관!CY51+외인!CY51)/CX51</f>
        <v>2.2242360936113536E-3</v>
      </c>
      <c r="CZ51" s="28">
        <f>외인!CZ51</f>
        <v>17383.669999999998</v>
      </c>
      <c r="DA51" s="28">
        <f>(기관!DA51+외인!DA51)/CZ51</f>
        <v>1.5876969592726973E-4</v>
      </c>
      <c r="DB51" s="28">
        <f>외인!DB51</f>
        <v>39944.660000000003</v>
      </c>
      <c r="DC51" s="28">
        <f>(기관!DC51+외인!DC51)/DB51</f>
        <v>-2.4553970418073404E-3</v>
      </c>
      <c r="DD51" s="28">
        <f>외인!DD51</f>
        <v>8626.58</v>
      </c>
      <c r="DE51" s="28">
        <f>(기관!DE51+외인!DE51)/DD51</f>
        <v>-7.998534761168404E-5</v>
      </c>
      <c r="DF51" s="28">
        <f>외인!DF51</f>
        <v>56175.1</v>
      </c>
      <c r="DG51" s="28">
        <f>(기관!DG51+외인!DG51)/DF51</f>
        <v>-2.7040450306274497E-4</v>
      </c>
      <c r="DH51" s="28">
        <f>외인!DH51</f>
        <v>23456.76</v>
      </c>
      <c r="DI51" s="28">
        <f>(기관!DI51+외인!DI51)/DH51</f>
        <v>-1.0859982367556305E-2</v>
      </c>
      <c r="DJ51" s="28">
        <f>외인!DJ51</f>
        <v>570096.44999999995</v>
      </c>
      <c r="DK51" s="28">
        <f>(기관!DK51+외인!DK51)/DJ51</f>
        <v>-3.0650953886837923E-4</v>
      </c>
      <c r="DL51" s="28">
        <f>외인!DL51</f>
        <v>94547.33</v>
      </c>
      <c r="DM51" s="28">
        <f>(기관!DM51+외인!DM51)/DL51</f>
        <v>-2.6346592759414786E-3</v>
      </c>
      <c r="DN51" s="28">
        <f>외인!DN51</f>
        <v>1976955.14</v>
      </c>
      <c r="DO51" s="28">
        <f>(기관!DO51+외인!DO51)/DN51</f>
        <v>-4.2809266779821826E-3</v>
      </c>
      <c r="DP51" s="28">
        <f>외인!DP51</f>
        <v>82915.3</v>
      </c>
      <c r="DQ51" s="28">
        <f>(기관!DQ51+외인!DQ51)/DP51</f>
        <v>-7.7814347894779366E-4</v>
      </c>
      <c r="DR51" s="28">
        <f>외인!DR51</f>
        <v>41195.94</v>
      </c>
      <c r="DS51" s="28">
        <f>(기관!DS51+외인!DS51)/DR51</f>
        <v>1.6399674336839989E-3</v>
      </c>
      <c r="DT51" s="28">
        <f>외인!DT51</f>
        <v>127827.17</v>
      </c>
      <c r="DU51" s="28">
        <f>(기관!DU51+외인!DU51)/DT51</f>
        <v>-2.0028605812050754E-3</v>
      </c>
      <c r="DV51" s="28">
        <f>외인!DV51</f>
        <v>33023</v>
      </c>
      <c r="DW51" s="28">
        <f>(기관!DW51+외인!DW51)/DV51</f>
        <v>-1.7248584320019378E-3</v>
      </c>
      <c r="DX51" s="28">
        <f>외인!DX51</f>
        <v>112093</v>
      </c>
      <c r="DY51" s="28">
        <f>(기관!DY51+외인!DY51)/DX51</f>
        <v>2.4719652431463156E-3</v>
      </c>
      <c r="DZ51" s="28">
        <f>외인!DZ51</f>
        <v>8812.02</v>
      </c>
      <c r="EA51" s="28">
        <f>(기관!EA51+외인!EA51)/DZ51</f>
        <v>-6.6761083156869827E-3</v>
      </c>
      <c r="EB51" s="28">
        <f>외인!EB51</f>
        <v>12923.33</v>
      </c>
      <c r="EC51" s="28">
        <f>(기관!EC51+외인!EC51)/EB51</f>
        <v>-2.2672175050857629E-3</v>
      </c>
      <c r="ED51" s="28">
        <f>외인!ED51</f>
        <v>10638.72</v>
      </c>
      <c r="EE51" s="28">
        <f>(기관!EE51+외인!EE51)/ED51</f>
        <v>3.9572429765986894E-4</v>
      </c>
      <c r="EF51" s="28">
        <f>외인!EF51</f>
        <v>261862</v>
      </c>
      <c r="EG51" s="28">
        <f>(기관!EG51+외인!EG51)/EF51</f>
        <v>-3.2895189069051642E-4</v>
      </c>
      <c r="EH51" s="28">
        <f>외인!EH51</f>
        <v>188404.86</v>
      </c>
      <c r="EI51" s="28">
        <f>(기관!EI51+외인!EI51)/EH51</f>
        <v>-9.5130242393959492E-4</v>
      </c>
      <c r="EJ51" s="28">
        <f>외인!EJ51</f>
        <v>95617.54</v>
      </c>
      <c r="EK51" s="28">
        <f>(기관!EK51+외인!EK51)/EJ51</f>
        <v>1.2818777810012683E-3</v>
      </c>
      <c r="EL51" s="28">
        <f>외인!EL51</f>
        <v>34140.28</v>
      </c>
      <c r="EM51" s="28">
        <f>(기관!EM51+외인!EM51)/EL51</f>
        <v>-7.6466859674261612E-3</v>
      </c>
      <c r="EN51" s="28">
        <f>외인!EN51</f>
        <v>41195.94</v>
      </c>
      <c r="EO51" s="28">
        <f>(기관!EO51+외인!EO51)/EN51</f>
        <v>1.6399674336839989E-3</v>
      </c>
      <c r="EP51" s="28">
        <f>외인!EP51</f>
        <v>169580.46</v>
      </c>
      <c r="EQ51" s="28">
        <f>(기관!EQ51+외인!EQ51)/EP51</f>
        <v>-2.6364476190240318E-3</v>
      </c>
      <c r="ER51" s="28">
        <f>외인!ER51</f>
        <v>15073.07</v>
      </c>
      <c r="ES51" s="28">
        <f>(기관!ES51+외인!ES51)/ER51</f>
        <v>-2.1842929144494122E-2</v>
      </c>
      <c r="ET51" s="28">
        <f>외인!ET51</f>
        <v>123946.67</v>
      </c>
      <c r="EU51" s="28">
        <f>(기관!EU51+외인!EU51)/ET51</f>
        <v>8.9046361632789332E-4</v>
      </c>
      <c r="EV51" s="28">
        <f>외인!EV51</f>
        <v>48098.66</v>
      </c>
      <c r="EW51" s="28">
        <f>(기관!EW51+외인!EW51)/EV51</f>
        <v>-3.6217225178414536E-4</v>
      </c>
      <c r="EX51" s="28">
        <f>외인!EX51</f>
        <v>54457.36</v>
      </c>
      <c r="EY51" s="28">
        <f>(기관!EY51+외인!EY51)/EX51</f>
        <v>2.9601141149699506E-4</v>
      </c>
    </row>
    <row r="52" spans="1:155">
      <c r="A52" s="27">
        <f>외인!A52</f>
        <v>46107</v>
      </c>
      <c r="B52" s="28">
        <f>외인!B52</f>
        <v>4363195.08</v>
      </c>
      <c r="C52" s="28">
        <f>(기관!C52+외인!C52)/B52</f>
        <v>-2.9748773002375131E-3</v>
      </c>
      <c r="D52" s="28">
        <f>외인!D52</f>
        <v>628937.56999999995</v>
      </c>
      <c r="E52" s="28">
        <f>(기관!E52+외인!E52)/D52</f>
        <v>-2.6024840589503978E-4</v>
      </c>
      <c r="F52" s="28">
        <f>외인!F52</f>
        <v>1837540.48</v>
      </c>
      <c r="G52" s="28">
        <f>(기관!G52+외인!G52)/F52</f>
        <v>-5.5441935080526774E-3</v>
      </c>
      <c r="H52" s="28">
        <f>외인!H52</f>
        <v>278304.07</v>
      </c>
      <c r="I52" s="28">
        <f>(기관!I52+외인!I52)/H52</f>
        <v>2.3790165914569631E-3</v>
      </c>
      <c r="J52" s="28">
        <f>외인!J52</f>
        <v>38060.5</v>
      </c>
      <c r="K52" s="28">
        <f>(기관!K52+외인!K52)/J52</f>
        <v>1.4324562210165396E-3</v>
      </c>
      <c r="L52" s="28">
        <f>외인!L52</f>
        <v>257238.68</v>
      </c>
      <c r="M52" s="28">
        <f>(기관!M52+외인!M52)/L52</f>
        <v>2.0972740180442537E-3</v>
      </c>
      <c r="N52" s="28">
        <f>외인!N52</f>
        <v>229680.57</v>
      </c>
      <c r="O52" s="28">
        <f>(기관!O52+외인!O52)/N52</f>
        <v>-5.0007712885770002E-3</v>
      </c>
      <c r="P52" s="28">
        <f>외인!P52</f>
        <v>200277.82</v>
      </c>
      <c r="Q52" s="28">
        <f>(기관!Q52+외인!Q52)/P52</f>
        <v>5.2172527142546295E-4</v>
      </c>
      <c r="R52" s="28">
        <f>외인!R52</f>
        <v>125107.09</v>
      </c>
      <c r="S52" s="28">
        <f>(기관!S52+외인!S52)/R52</f>
        <v>-1.6868748206036923E-3</v>
      </c>
      <c r="T52" s="28">
        <f>외인!T52</f>
        <v>8592.7199999999993</v>
      </c>
      <c r="U52" s="28">
        <f>(기관!U52+외인!U52)/T52</f>
        <v>1.1789049334785728E-3</v>
      </c>
      <c r="V52" s="28">
        <f>외인!V52</f>
        <v>106127.12</v>
      </c>
      <c r="W52" s="28">
        <f>(기관!W52+외인!W52)/V52</f>
        <v>8.35601682209034E-4</v>
      </c>
      <c r="X52" s="28">
        <f>외인!X52</f>
        <v>1834035.83</v>
      </c>
      <c r="Y52" s="28">
        <f>(기관!Y52+외인!Y52)/X52</f>
        <v>-5.9698833691815053E-3</v>
      </c>
      <c r="Z52" s="28">
        <f>외인!Z52</f>
        <v>44776.15</v>
      </c>
      <c r="AA52" s="28">
        <f>(기관!AA52+외인!AA52)/Z52</f>
        <v>-9.0047938467242058E-4</v>
      </c>
      <c r="AB52" s="28">
        <f>외인!AB52</f>
        <v>200662.64</v>
      </c>
      <c r="AC52" s="28">
        <f>(기관!AC52+외인!AC52)/AB52</f>
        <v>-4.5085622316142138E-4</v>
      </c>
      <c r="AD52" s="28">
        <f>외인!AD52</f>
        <v>19861.23</v>
      </c>
      <c r="AE52" s="28">
        <f>(기관!AE52+외인!AE52)/AD52</f>
        <v>6.4245769270080441E-4</v>
      </c>
      <c r="AF52" s="28">
        <f>외인!AF52</f>
        <v>23607</v>
      </c>
      <c r="AG52" s="28">
        <f>(기관!AG52+외인!AG52)/AF52</f>
        <v>1.9443385436523065E-4</v>
      </c>
      <c r="AH52" s="28">
        <f>외인!AH52</f>
        <v>189396.85</v>
      </c>
      <c r="AI52" s="28">
        <f>(기관!AI52+외인!AI52)/AH52</f>
        <v>-2.0672994297423635E-3</v>
      </c>
      <c r="AJ52" s="28">
        <f>외인!AJ52</f>
        <v>108896.2</v>
      </c>
      <c r="AK52" s="28">
        <f>(기관!AK52+외인!AK52)/AJ52</f>
        <v>-2.7544579149685663E-3</v>
      </c>
      <c r="AL52" s="28">
        <f>외인!AL52</f>
        <v>85437.52</v>
      </c>
      <c r="AM52" s="28">
        <f>(기관!AM52+외인!AM52)/AL52</f>
        <v>-2.4602774050557646E-4</v>
      </c>
      <c r="AN52" s="28">
        <f>외인!AN52</f>
        <v>163282.81</v>
      </c>
      <c r="AO52" s="28">
        <f>(기관!AO52+외인!AO52)/AN52</f>
        <v>-6.8287653795277041E-3</v>
      </c>
      <c r="AP52" s="28">
        <f>외인!AP52</f>
        <v>120579.43</v>
      </c>
      <c r="AQ52" s="28">
        <f>(기관!AQ52+외인!AQ52)/AP52</f>
        <v>6.2581155011265203E-4</v>
      </c>
      <c r="AR52" s="28">
        <f>외인!AR52</f>
        <v>24002.78</v>
      </c>
      <c r="AS52" s="28">
        <f>(기관!AS52+외인!AS52)/AR52</f>
        <v>-2.6246959727164896E-5</v>
      </c>
      <c r="AT52" s="28">
        <f>외인!AT52</f>
        <v>76511.59</v>
      </c>
      <c r="AU52" s="28">
        <f>(기관!AU52+외인!AU52)/AT52</f>
        <v>5.8814618804811047E-6</v>
      </c>
      <c r="AV52" s="28">
        <f>외인!AV52</f>
        <v>47930.48</v>
      </c>
      <c r="AW52" s="28">
        <f>(기관!AW52+외인!AW52)/AV52</f>
        <v>1.9348856927783739E-3</v>
      </c>
      <c r="AX52" s="28">
        <f>외인!AX52</f>
        <v>57247.59</v>
      </c>
      <c r="AY52" s="28">
        <f>(기관!AY52+외인!AY52)/AX52</f>
        <v>-9.5523671826185184E-3</v>
      </c>
      <c r="AZ52" s="28">
        <f>외인!AZ52</f>
        <v>1966489.06</v>
      </c>
      <c r="BA52" s="28">
        <f>(기관!BA52+외인!BA52)/AZ52</f>
        <v>-5.6150782755943728E-3</v>
      </c>
      <c r="BB52" s="28">
        <f>외인!BB52</f>
        <v>97202.97</v>
      </c>
      <c r="BC52" s="28">
        <f>(기관!BC52+외인!BC52)/BB52</f>
        <v>-1.2602495582182314E-4</v>
      </c>
      <c r="BD52" s="28">
        <f>외인!BD52</f>
        <v>39327.32</v>
      </c>
      <c r="BE52" s="28">
        <f>(기관!BE52+외인!BE52)/BD52</f>
        <v>-1.4069100055635623E-3</v>
      </c>
      <c r="BF52" s="28">
        <f>외인!BF52</f>
        <v>0</v>
      </c>
      <c r="BG52" s="28" t="e">
        <f>(기관!BG52+외인!BG52)/BF52</f>
        <v>#DIV/0!</v>
      </c>
      <c r="BH52" s="28">
        <f>외인!BH52</f>
        <v>87916.89</v>
      </c>
      <c r="BI52" s="28">
        <f>(기관!BI52+외인!BI52)/BH52</f>
        <v>1.3645842112931883E-3</v>
      </c>
      <c r="BJ52" s="28">
        <f>외인!BJ52</f>
        <v>114183.95</v>
      </c>
      <c r="BK52" s="28">
        <f>(기관!BK52+외인!BK52)/BJ52</f>
        <v>1.3095535756119841E-3</v>
      </c>
      <c r="BL52" s="28">
        <f>외인!BL52</f>
        <v>47428.42</v>
      </c>
      <c r="BM52" s="28">
        <f>(기관!BM52+외인!BM52)/BL52</f>
        <v>-1.2058171029100274E-3</v>
      </c>
      <c r="BN52" s="28">
        <f>외인!BN52</f>
        <v>44097.48</v>
      </c>
      <c r="BO52" s="28">
        <f>(기관!BO52+외인!BO52)/BN52</f>
        <v>-2.5829140349970111E-4</v>
      </c>
      <c r="BP52" s="28">
        <f>외인!BP52</f>
        <v>67847.37</v>
      </c>
      <c r="BQ52" s="28">
        <f>(기관!BQ52+외인!BQ52)/BP52</f>
        <v>-8.5808779323354751E-3</v>
      </c>
      <c r="BR52" s="28">
        <f>외인!BR52</f>
        <v>246470.46</v>
      </c>
      <c r="BS52" s="28">
        <f>(기관!BS52+외인!BS52)/BR52</f>
        <v>-5.1945373088523473E-4</v>
      </c>
      <c r="BT52" s="28">
        <f>외인!BT52</f>
        <v>1871604.48</v>
      </c>
      <c r="BU52" s="28">
        <f>(기관!BU52+외인!BU52)/BT52</f>
        <v>-5.8354102678788216E-3</v>
      </c>
      <c r="BV52" s="28">
        <f>외인!BV52</f>
        <v>371234.12</v>
      </c>
      <c r="BW52" s="28">
        <f>(기관!BW52+외인!BW52)/BV52</f>
        <v>-2.4370065984236579E-4</v>
      </c>
      <c r="BX52" s="28">
        <f>외인!BX52</f>
        <v>74231.19</v>
      </c>
      <c r="BY52" s="28">
        <f>(기관!BY52+외인!BY52)/BX52</f>
        <v>3.8730350409309076E-4</v>
      </c>
      <c r="BZ52" s="28">
        <f>외인!BZ52</f>
        <v>248720.33</v>
      </c>
      <c r="CA52" s="28">
        <f>(기관!CA52+외인!CA52)/BZ52</f>
        <v>-4.567539774492901E-3</v>
      </c>
      <c r="CB52" s="28">
        <f>외인!CB52</f>
        <v>12719.79</v>
      </c>
      <c r="CC52" s="28">
        <f>(기관!CC52+외인!CC52)/CB52</f>
        <v>-9.5127356662334827E-4</v>
      </c>
      <c r="CD52" s="28">
        <f>외인!CD52</f>
        <v>31353.58</v>
      </c>
      <c r="CE52" s="28">
        <f>(기관!CE52+외인!CE52)/CD52</f>
        <v>-5.7983809185426357E-3</v>
      </c>
      <c r="CF52" s="28">
        <f>외인!CF52</f>
        <v>24292.27</v>
      </c>
      <c r="CG52" s="28">
        <f>(기관!CG52+외인!CG52)/CF52</f>
        <v>1.3662782440669399E-3</v>
      </c>
      <c r="CH52" s="28">
        <f>외인!CH52</f>
        <v>66199.92</v>
      </c>
      <c r="CI52" s="28">
        <f>(기관!CI52+외인!CI52)/CH52</f>
        <v>1.4578567466546786E-3</v>
      </c>
      <c r="CJ52" s="28">
        <f>외인!CJ52</f>
        <v>400067.94</v>
      </c>
      <c r="CK52" s="28">
        <f>(기관!CK52+외인!CK52)/CJ52</f>
        <v>5.5618053273651471E-4</v>
      </c>
      <c r="CL52" s="28">
        <f>외인!CL52</f>
        <v>228506.78</v>
      </c>
      <c r="CM52" s="28">
        <f>(기관!CM52+외인!CM52)/CL52</f>
        <v>-3.8860991345639705E-4</v>
      </c>
      <c r="CN52" s="28">
        <f>외인!CN52</f>
        <v>116545.82</v>
      </c>
      <c r="CO52" s="28">
        <f>(기관!CO52+외인!CO52)/CN52</f>
        <v>-1.6439886046535172E-3</v>
      </c>
      <c r="CP52" s="28">
        <f>외인!CP52</f>
        <v>97773.47</v>
      </c>
      <c r="CQ52" s="28">
        <f>(기관!CQ52+외인!CQ52)/CP52</f>
        <v>-1.2938070010198069E-4</v>
      </c>
      <c r="CR52" s="28">
        <f>외인!CR52</f>
        <v>158182.59</v>
      </c>
      <c r="CS52" s="28">
        <f>(기관!CS52+외인!CS52)/CR52</f>
        <v>-1.4409297508657559E-3</v>
      </c>
      <c r="CT52" s="28">
        <f>외인!CT52</f>
        <v>113370.17</v>
      </c>
      <c r="CU52" s="28">
        <f>(기관!CU52+외인!CU52)/CT52</f>
        <v>1.0815896280300188E-3</v>
      </c>
      <c r="CV52" s="28">
        <f>외인!CV52</f>
        <v>1871604.48</v>
      </c>
      <c r="CW52" s="28">
        <f>(기관!CW52+외인!CW52)/CV52</f>
        <v>-5.8354102678788216E-3</v>
      </c>
      <c r="CX52" s="28">
        <f>외인!CX52</f>
        <v>196869.09</v>
      </c>
      <c r="CY52" s="28">
        <f>(기관!CY52+외인!CY52)/CX52</f>
        <v>2.9429708848656738E-3</v>
      </c>
      <c r="CZ52" s="28">
        <f>외인!CZ52</f>
        <v>17052.259999999998</v>
      </c>
      <c r="DA52" s="28">
        <f>(기관!DA52+외인!DA52)/CZ52</f>
        <v>-2.4278306805080384E-4</v>
      </c>
      <c r="DB52" s="28">
        <f>외인!DB52</f>
        <v>39327.32</v>
      </c>
      <c r="DC52" s="28">
        <f>(기관!DC52+외인!DC52)/DB52</f>
        <v>-1.4069100055635623E-3</v>
      </c>
      <c r="DD52" s="28">
        <f>외인!DD52</f>
        <v>8592.7199999999993</v>
      </c>
      <c r="DE52" s="28">
        <f>(기관!DE52+외인!DE52)/DD52</f>
        <v>1.1789049334785728E-3</v>
      </c>
      <c r="DF52" s="28">
        <f>외인!DF52</f>
        <v>55493.91</v>
      </c>
      <c r="DG52" s="28">
        <f>(기관!DG52+외인!DG52)/DF52</f>
        <v>1.7839795393764831E-4</v>
      </c>
      <c r="DH52" s="28">
        <f>외인!DH52</f>
        <v>23283.22</v>
      </c>
      <c r="DI52" s="28">
        <f>(기관!DI52+외인!DI52)/DH52</f>
        <v>-7.3366140937550731E-3</v>
      </c>
      <c r="DJ52" s="28">
        <f>외인!DJ52</f>
        <v>557034.86</v>
      </c>
      <c r="DK52" s="28">
        <f>(기관!DK52+외인!DK52)/DJ52</f>
        <v>-1.2178771001872307E-4</v>
      </c>
      <c r="DL52" s="28">
        <f>외인!DL52</f>
        <v>91677.83</v>
      </c>
      <c r="DM52" s="28">
        <f>(기관!DM52+외인!DM52)/DL52</f>
        <v>-2.0399697505929185E-3</v>
      </c>
      <c r="DN52" s="28">
        <f>외인!DN52</f>
        <v>1871604.48</v>
      </c>
      <c r="DO52" s="28">
        <f>(기관!DO52+외인!DO52)/DN52</f>
        <v>-5.8354102678788216E-3</v>
      </c>
      <c r="DP52" s="28">
        <f>외인!DP52</f>
        <v>86098.8</v>
      </c>
      <c r="DQ52" s="28">
        <f>(기관!DQ52+외인!DQ52)/DP52</f>
        <v>-6.4565359795955345E-4</v>
      </c>
      <c r="DR52" s="28">
        <f>외인!DR52</f>
        <v>39884.93</v>
      </c>
      <c r="DS52" s="28">
        <f>(기관!DS52+외인!DS52)/DR52</f>
        <v>1.4642121723668564E-3</v>
      </c>
      <c r="DT52" s="28">
        <f>외인!DT52</f>
        <v>125107.09</v>
      </c>
      <c r="DU52" s="28">
        <f>(기관!DU52+외인!DU52)/DT52</f>
        <v>-1.6868748206036923E-3</v>
      </c>
      <c r="DV52" s="28">
        <f>외인!DV52</f>
        <v>32801.29</v>
      </c>
      <c r="DW52" s="28">
        <f>(기관!DW52+외인!DW52)/DV52</f>
        <v>-5.2497935294617984E-4</v>
      </c>
      <c r="DX52" s="28">
        <f>외인!DX52</f>
        <v>106127.12</v>
      </c>
      <c r="DY52" s="28">
        <f>(기관!DY52+외인!DY52)/DX52</f>
        <v>8.35601682209034E-4</v>
      </c>
      <c r="DZ52" s="28">
        <f>외인!DZ52</f>
        <v>8834.84</v>
      </c>
      <c r="EA52" s="28">
        <f>(기관!EA52+외인!EA52)/DZ52</f>
        <v>1.8981668032471441E-3</v>
      </c>
      <c r="EB52" s="28">
        <f>외인!EB52</f>
        <v>12786.66</v>
      </c>
      <c r="EC52" s="28">
        <f>(기관!EC52+외인!EC52)/EB52</f>
        <v>-1.2254959465568024E-3</v>
      </c>
      <c r="ED52" s="28">
        <f>외인!ED52</f>
        <v>10350.77</v>
      </c>
      <c r="EE52" s="28">
        <f>(기관!EE52+외인!EE52)/ED52</f>
        <v>1.0530617528937459E-4</v>
      </c>
      <c r="EF52" s="28">
        <f>외인!EF52</f>
        <v>262858.87</v>
      </c>
      <c r="EG52" s="28">
        <f>(기관!EG52+외인!EG52)/EF52</f>
        <v>9.7208056931843317E-4</v>
      </c>
      <c r="EH52" s="28">
        <f>외인!EH52</f>
        <v>179101.18</v>
      </c>
      <c r="EI52" s="28">
        <f>(기관!EI52+외인!EI52)/EH52</f>
        <v>-1.088714211709828E-3</v>
      </c>
      <c r="EJ52" s="28">
        <f>외인!EJ52</f>
        <v>94292.3</v>
      </c>
      <c r="EK52" s="28">
        <f>(기관!EK52+외인!EK52)/EJ52</f>
        <v>1.7095775582947916E-3</v>
      </c>
      <c r="EL52" s="28">
        <f>외인!EL52</f>
        <v>33876.160000000003</v>
      </c>
      <c r="EM52" s="28">
        <f>(기관!EM52+외인!EM52)/EL52</f>
        <v>-5.2446912519010418E-3</v>
      </c>
      <c r="EN52" s="28">
        <f>외인!EN52</f>
        <v>39884.93</v>
      </c>
      <c r="EO52" s="28">
        <f>(기관!EO52+외인!EO52)/EN52</f>
        <v>1.4642121723668564E-3</v>
      </c>
      <c r="EP52" s="28">
        <f>외인!EP52</f>
        <v>166464.51</v>
      </c>
      <c r="EQ52" s="28">
        <f>(기관!EQ52+외인!EQ52)/EP52</f>
        <v>3.7329278174669174E-4</v>
      </c>
      <c r="ER52" s="28">
        <f>외인!ER52</f>
        <v>14688.76</v>
      </c>
      <c r="ES52" s="28">
        <f>(기관!ES52+외인!ES52)/ER52</f>
        <v>-1.2807752322183766E-2</v>
      </c>
      <c r="ET52" s="28">
        <f>외인!ET52</f>
        <v>120579.43</v>
      </c>
      <c r="EU52" s="28">
        <f>(기관!EU52+외인!EU52)/ET52</f>
        <v>6.2581155011265203E-4</v>
      </c>
      <c r="EV52" s="28">
        <f>외인!EV52</f>
        <v>44776.15</v>
      </c>
      <c r="EW52" s="28">
        <f>(기관!EW52+외인!EW52)/EV52</f>
        <v>-9.0047938467242058E-4</v>
      </c>
      <c r="EX52" s="28">
        <f>외인!EX52</f>
        <v>52997.32</v>
      </c>
      <c r="EY52" s="28">
        <f>(기관!EY52+외인!EY52)/EX52</f>
        <v>5.2229056110761828E-4</v>
      </c>
    </row>
    <row r="53" spans="1:155">
      <c r="A53" s="27">
        <f>외인!A53</f>
        <v>46108</v>
      </c>
      <c r="B53" s="28">
        <f>외인!B53</f>
        <v>4345976.24</v>
      </c>
      <c r="C53" s="28">
        <f>(기관!C53+외인!C53)/B53</f>
        <v>-3.0750099084757075E-3</v>
      </c>
      <c r="D53" s="28">
        <f>외인!D53</f>
        <v>632233.11</v>
      </c>
      <c r="E53" s="28">
        <f>(기관!E53+외인!E53)/D53</f>
        <v>-7.7055439250880097E-4</v>
      </c>
      <c r="F53" s="28">
        <f>외인!F53</f>
        <v>1834964.15</v>
      </c>
      <c r="G53" s="28">
        <f>(기관!G53+외인!G53)/F53</f>
        <v>-5.3990264605442021E-3</v>
      </c>
      <c r="H53" s="28">
        <f>외인!H53</f>
        <v>283912.51</v>
      </c>
      <c r="I53" s="28">
        <f>(기관!I53+외인!I53)/H53</f>
        <v>2.8600360019359486E-3</v>
      </c>
      <c r="J53" s="28">
        <f>외인!J53</f>
        <v>40037.5</v>
      </c>
      <c r="K53" s="28">
        <f>(기관!K53+외인!K53)/J53</f>
        <v>1.3147674055572901E-3</v>
      </c>
      <c r="L53" s="28">
        <f>외인!L53</f>
        <v>262308.96000000002</v>
      </c>
      <c r="M53" s="28">
        <f>(기관!M53+외인!M53)/L53</f>
        <v>2.5259144788649227E-3</v>
      </c>
      <c r="N53" s="28">
        <f>외인!N53</f>
        <v>232163.42</v>
      </c>
      <c r="O53" s="28">
        <f>(기관!O53+외인!O53)/N53</f>
        <v>-3.4147067612977098E-3</v>
      </c>
      <c r="P53" s="28">
        <f>외인!P53</f>
        <v>203459.91</v>
      </c>
      <c r="Q53" s="28">
        <f>(기관!Q53+외인!Q53)/P53</f>
        <v>5.682691985856084E-4</v>
      </c>
      <c r="R53" s="28">
        <f>외인!R53</f>
        <v>125887.75</v>
      </c>
      <c r="S53" s="28">
        <f>(기관!S53+외인!S53)/R53</f>
        <v>-1.7270941771538534E-3</v>
      </c>
      <c r="T53" s="28">
        <f>외인!T53</f>
        <v>8499.7000000000007</v>
      </c>
      <c r="U53" s="28">
        <f>(기관!U53+외인!U53)/T53</f>
        <v>-9.2944456863183387E-4</v>
      </c>
      <c r="V53" s="28">
        <f>외인!V53</f>
        <v>105709.37</v>
      </c>
      <c r="W53" s="28">
        <f>(기관!W53+외인!W53)/V53</f>
        <v>-4.2730365340366703E-4</v>
      </c>
      <c r="X53" s="28">
        <f>외인!X53</f>
        <v>1823765.25</v>
      </c>
      <c r="Y53" s="28">
        <f>(기관!Y53+외인!Y53)/X53</f>
        <v>-6.3502854876744692E-3</v>
      </c>
      <c r="Z53" s="28">
        <f>외인!Z53</f>
        <v>44125.63</v>
      </c>
      <c r="AA53" s="28">
        <f>(기관!AA53+외인!AA53)/Z53</f>
        <v>-8.3103629341949351E-4</v>
      </c>
      <c r="AB53" s="28">
        <f>외인!AB53</f>
        <v>202032.7</v>
      </c>
      <c r="AC53" s="28">
        <f>(기관!AC53+외인!AC53)/AB53</f>
        <v>-3.4954737525163008E-4</v>
      </c>
      <c r="AD53" s="28">
        <f>외인!AD53</f>
        <v>19936.93</v>
      </c>
      <c r="AE53" s="28">
        <f>(기관!AE53+외인!AE53)/AD53</f>
        <v>-1.1862408103955823E-3</v>
      </c>
      <c r="AF53" s="28">
        <f>외인!AF53</f>
        <v>23349.61</v>
      </c>
      <c r="AG53" s="28">
        <f>(기관!AG53+외인!AG53)/AF53</f>
        <v>-1.0509811512911778E-3</v>
      </c>
      <c r="AH53" s="28">
        <f>외인!AH53</f>
        <v>185288.79</v>
      </c>
      <c r="AI53" s="28">
        <f>(기관!AI53+외인!AI53)/AH53</f>
        <v>-2.482341214490094E-3</v>
      </c>
      <c r="AJ53" s="28">
        <f>외인!AJ53</f>
        <v>110794.96</v>
      </c>
      <c r="AK53" s="28">
        <f>(기관!AK53+외인!AK53)/AJ53</f>
        <v>-1.2539379047566785E-3</v>
      </c>
      <c r="AL53" s="28">
        <f>외인!AL53</f>
        <v>86411.64</v>
      </c>
      <c r="AM53" s="28">
        <f>(기관!AM53+외인!AM53)/AL53</f>
        <v>7.3300310004531793E-4</v>
      </c>
      <c r="AN53" s="28">
        <f>외인!AN53</f>
        <v>164722.25</v>
      </c>
      <c r="AO53" s="28">
        <f>(기관!AO53+외인!AO53)/AN53</f>
        <v>-5.147209924585173E-3</v>
      </c>
      <c r="AP53" s="28">
        <f>외인!AP53</f>
        <v>114737.58</v>
      </c>
      <c r="AQ53" s="28">
        <f>(기관!AQ53+외인!AQ53)/AP53</f>
        <v>1.7684702780030744E-3</v>
      </c>
      <c r="AR53" s="28">
        <f>외인!AR53</f>
        <v>24585.46</v>
      </c>
      <c r="AS53" s="28">
        <f>(기관!AS53+외인!AS53)/AR53</f>
        <v>-2.7455252006673865E-4</v>
      </c>
      <c r="AT53" s="28">
        <f>외인!AT53</f>
        <v>77106.77</v>
      </c>
      <c r="AU53" s="28">
        <f>(기관!AU53+외인!AU53)/AT53</f>
        <v>1.2307609305901417E-4</v>
      </c>
      <c r="AV53" s="28">
        <f>외인!AV53</f>
        <v>48194.96</v>
      </c>
      <c r="AW53" s="28">
        <f>(기관!AW53+외인!AW53)/AV53</f>
        <v>1.4769179183881467E-3</v>
      </c>
      <c r="AX53" s="28">
        <f>외인!AX53</f>
        <v>56868.83</v>
      </c>
      <c r="AY53" s="28">
        <f>(기관!AY53+외인!AY53)/AX53</f>
        <v>-1.0573454737859034E-2</v>
      </c>
      <c r="AZ53" s="28">
        <f>외인!AZ53</f>
        <v>1955328.81</v>
      </c>
      <c r="BA53" s="28">
        <f>(기관!BA53+외인!BA53)/AZ53</f>
        <v>-5.9528248857541252E-3</v>
      </c>
      <c r="BB53" s="28">
        <f>외인!BB53</f>
        <v>96921.3</v>
      </c>
      <c r="BC53" s="28">
        <f>(기관!BC53+외인!BC53)/BB53</f>
        <v>-1.9995604681323942E-4</v>
      </c>
      <c r="BD53" s="28">
        <f>외인!BD53</f>
        <v>37627.730000000003</v>
      </c>
      <c r="BE53" s="28">
        <f>(기관!BE53+외인!BE53)/BD53</f>
        <v>-3.8652344959422208E-3</v>
      </c>
      <c r="BF53" s="28">
        <f>외인!BF53</f>
        <v>0</v>
      </c>
      <c r="BG53" s="28" t="e">
        <f>(기관!BG53+외인!BG53)/BF53</f>
        <v>#DIV/0!</v>
      </c>
      <c r="BH53" s="28">
        <f>외인!BH53</f>
        <v>86774.51</v>
      </c>
      <c r="BI53" s="28">
        <f>(기관!BI53+외인!BI53)/BH53</f>
        <v>-1.0132007659853107E-3</v>
      </c>
      <c r="BJ53" s="28">
        <f>외인!BJ53</f>
        <v>115540.82</v>
      </c>
      <c r="BK53" s="28">
        <f>(기관!BK53+외인!BK53)/BJ53</f>
        <v>1.0604044527293469E-3</v>
      </c>
      <c r="BL53" s="28">
        <f>외인!BL53</f>
        <v>45852.45</v>
      </c>
      <c r="BM53" s="28">
        <f>(기관!BM53+외인!BM53)/BL53</f>
        <v>-1.4834539920985687E-3</v>
      </c>
      <c r="BN53" s="28">
        <f>외인!BN53</f>
        <v>44124.27</v>
      </c>
      <c r="BO53" s="28">
        <f>(기관!BO53+외인!BO53)/BN53</f>
        <v>-8.2154333658097922E-4</v>
      </c>
      <c r="BP53" s="28">
        <f>외인!BP53</f>
        <v>67826.87</v>
      </c>
      <c r="BQ53" s="28">
        <f>(기관!BQ53+외인!BQ53)/BP53</f>
        <v>-9.0635171577281987E-3</v>
      </c>
      <c r="BR53" s="28">
        <f>외인!BR53</f>
        <v>238982.18</v>
      </c>
      <c r="BS53" s="28">
        <f>(기관!BS53+외인!BS53)/BR53</f>
        <v>-1.2718521523236586E-3</v>
      </c>
      <c r="BT53" s="28">
        <f>외인!BT53</f>
        <v>1860926.36</v>
      </c>
      <c r="BU53" s="28">
        <f>(기관!BU53+외인!BU53)/BT53</f>
        <v>-6.2147703684524089E-3</v>
      </c>
      <c r="BV53" s="28">
        <f>외인!BV53</f>
        <v>363294.42</v>
      </c>
      <c r="BW53" s="28">
        <f>(기관!BW53+외인!BW53)/BV53</f>
        <v>6.1465298586199001E-5</v>
      </c>
      <c r="BX53" s="28">
        <f>외인!BX53</f>
        <v>74356.22</v>
      </c>
      <c r="BY53" s="28">
        <f>(기관!BY53+외인!BY53)/BX53</f>
        <v>-6.2953711202640475E-4</v>
      </c>
      <c r="BZ53" s="28">
        <f>외인!BZ53</f>
        <v>251133.89</v>
      </c>
      <c r="CA53" s="28">
        <f>(기관!CA53+외인!CA53)/BZ53</f>
        <v>-3.1239113128060888E-3</v>
      </c>
      <c r="CB53" s="28">
        <f>외인!CB53</f>
        <v>12958.74</v>
      </c>
      <c r="CC53" s="28">
        <f>(기관!CC53+외인!CC53)/CB53</f>
        <v>-6.2583244975977597E-4</v>
      </c>
      <c r="CD53" s="28">
        <f>외인!CD53</f>
        <v>31475.98</v>
      </c>
      <c r="CE53" s="28">
        <f>(기관!CE53+외인!CE53)/CD53</f>
        <v>-3.5280871318383099E-3</v>
      </c>
      <c r="CF53" s="28">
        <f>외인!CF53</f>
        <v>24963.55</v>
      </c>
      <c r="CG53" s="28">
        <f>(기관!CG53+외인!CG53)/CF53</f>
        <v>1.8346749560859733E-3</v>
      </c>
      <c r="CH53" s="28">
        <f>외인!CH53</f>
        <v>66770.14</v>
      </c>
      <c r="CI53" s="28">
        <f>(기관!CI53+외인!CI53)/CH53</f>
        <v>1.1860091951282415E-3</v>
      </c>
      <c r="CJ53" s="28">
        <f>외인!CJ53</f>
        <v>403812</v>
      </c>
      <c r="CK53" s="28">
        <f>(기관!CK53+외인!CK53)/CJ53</f>
        <v>2.8872346537497646E-4</v>
      </c>
      <c r="CL53" s="28">
        <f>외인!CL53</f>
        <v>230402.18</v>
      </c>
      <c r="CM53" s="28">
        <f>(기관!CM53+외인!CM53)/CL53</f>
        <v>-3.5051751680474549E-4</v>
      </c>
      <c r="CN53" s="28">
        <f>외인!CN53</f>
        <v>119387.43</v>
      </c>
      <c r="CO53" s="28">
        <f>(기관!CO53+외인!CO53)/CN53</f>
        <v>-1.7660988263169749E-3</v>
      </c>
      <c r="CP53" s="28">
        <f>외인!CP53</f>
        <v>97488.98</v>
      </c>
      <c r="CQ53" s="28">
        <f>(기관!CQ53+외인!CQ53)/CP53</f>
        <v>-2.0145866743092415E-4</v>
      </c>
      <c r="CR53" s="28">
        <f>외인!CR53</f>
        <v>160383.89000000001</v>
      </c>
      <c r="CS53" s="28">
        <f>(기관!CS53+외인!CS53)/CR53</f>
        <v>-1.0724892631049164E-3</v>
      </c>
      <c r="CT53" s="28">
        <f>외인!CT53</f>
        <v>111657.78</v>
      </c>
      <c r="CU53" s="28">
        <f>(기관!CU53+외인!CU53)/CT53</f>
        <v>-1.8395493802581391E-4</v>
      </c>
      <c r="CV53" s="28">
        <f>외인!CV53</f>
        <v>1860926.36</v>
      </c>
      <c r="CW53" s="28">
        <f>(기관!CW53+외인!CW53)/CV53</f>
        <v>-6.2147703684524089E-3</v>
      </c>
      <c r="CX53" s="28">
        <f>외인!CX53</f>
        <v>200836.9</v>
      </c>
      <c r="CY53" s="28">
        <f>(기관!CY53+외인!CY53)/CX53</f>
        <v>3.3289699253473836E-3</v>
      </c>
      <c r="CZ53" s="28">
        <f>외인!CZ53</f>
        <v>17132.849999999999</v>
      </c>
      <c r="DA53" s="28">
        <f>(기관!DA53+외인!DA53)/CZ53</f>
        <v>-1.3097645750706976E-3</v>
      </c>
      <c r="DB53" s="28">
        <f>외인!DB53</f>
        <v>37627.730000000003</v>
      </c>
      <c r="DC53" s="28">
        <f>(기관!DC53+외인!DC53)/DB53</f>
        <v>-3.8652344959422208E-3</v>
      </c>
      <c r="DD53" s="28">
        <f>외인!DD53</f>
        <v>8499.7000000000007</v>
      </c>
      <c r="DE53" s="28">
        <f>(기관!DE53+외인!DE53)/DD53</f>
        <v>-9.2944456863183387E-4</v>
      </c>
      <c r="DF53" s="28">
        <f>외인!DF53</f>
        <v>55700.76</v>
      </c>
      <c r="DG53" s="28">
        <f>(기관!DG53+외인!DG53)/DF53</f>
        <v>-8.2099418392136839E-4</v>
      </c>
      <c r="DH53" s="28">
        <f>외인!DH53</f>
        <v>23400.23</v>
      </c>
      <c r="DI53" s="28">
        <f>(기관!DI53+외인!DI53)/DH53</f>
        <v>-4.0935495078467179E-3</v>
      </c>
      <c r="DJ53" s="28">
        <f>외인!DJ53</f>
        <v>550358.44999999995</v>
      </c>
      <c r="DK53" s="28">
        <f>(기관!DK53+외인!DK53)/DJ53</f>
        <v>-1.4942988519573016E-4</v>
      </c>
      <c r="DL53" s="28">
        <f>외인!DL53</f>
        <v>94097.82</v>
      </c>
      <c r="DM53" s="28">
        <f>(기관!DM53+외인!DM53)/DL53</f>
        <v>-2.1828348414447856E-3</v>
      </c>
      <c r="DN53" s="28">
        <f>외인!DN53</f>
        <v>1860926.36</v>
      </c>
      <c r="DO53" s="28">
        <f>(기관!DO53+외인!DO53)/DN53</f>
        <v>-6.2147703684524089E-3</v>
      </c>
      <c r="DP53" s="28">
        <f>외인!DP53</f>
        <v>87299.27</v>
      </c>
      <c r="DQ53" s="28">
        <f>(기관!DQ53+외인!DQ53)/DP53</f>
        <v>-1.812157192150633E-4</v>
      </c>
      <c r="DR53" s="28">
        <f>외인!DR53</f>
        <v>41882.449999999997</v>
      </c>
      <c r="DS53" s="28">
        <f>(기관!DS53+외인!DS53)/DR53</f>
        <v>1.6166676018236758E-3</v>
      </c>
      <c r="DT53" s="28">
        <f>외인!DT53</f>
        <v>125887.75</v>
      </c>
      <c r="DU53" s="28">
        <f>(기관!DU53+외인!DU53)/DT53</f>
        <v>-1.7270941771538534E-3</v>
      </c>
      <c r="DV53" s="28">
        <f>외인!DV53</f>
        <v>34221.51</v>
      </c>
      <c r="DW53" s="28">
        <f>(기관!DW53+외인!DW53)/DV53</f>
        <v>1.3278198419648926E-3</v>
      </c>
      <c r="DX53" s="28">
        <f>외인!DX53</f>
        <v>105709.37</v>
      </c>
      <c r="DY53" s="28">
        <f>(기관!DY53+외인!DY53)/DX53</f>
        <v>-4.2730365340366703E-4</v>
      </c>
      <c r="DZ53" s="28">
        <f>외인!DZ53</f>
        <v>9010.9500000000007</v>
      </c>
      <c r="EA53" s="28">
        <f>(기관!EA53+외인!EA53)/DZ53</f>
        <v>-6.4366132316792356E-5</v>
      </c>
      <c r="EB53" s="28">
        <f>외인!EB53</f>
        <v>12792.4</v>
      </c>
      <c r="EC53" s="28">
        <f>(기관!EC53+외인!EC53)/EB53</f>
        <v>-1.6650511241049378E-3</v>
      </c>
      <c r="ED53" s="28">
        <f>외인!ED53</f>
        <v>10356.68</v>
      </c>
      <c r="EE53" s="28">
        <f>(기관!EE53+외인!EE53)/ED53</f>
        <v>2.3945897720118806E-4</v>
      </c>
      <c r="EF53" s="28">
        <f>외인!EF53</f>
        <v>264602.08</v>
      </c>
      <c r="EG53" s="28">
        <f>(기관!EG53+외인!EG53)/EF53</f>
        <v>4.28001170663511E-4</v>
      </c>
      <c r="EH53" s="28">
        <f>외인!EH53</f>
        <v>175575.27</v>
      </c>
      <c r="EI53" s="28">
        <f>(기관!EI53+외인!EI53)/EH53</f>
        <v>-1.3467728114557364E-3</v>
      </c>
      <c r="EJ53" s="28">
        <f>외인!EJ53</f>
        <v>96645.79</v>
      </c>
      <c r="EK53" s="28">
        <f>(기관!EK53+외인!EK53)/EJ53</f>
        <v>1.3346675525131517E-3</v>
      </c>
      <c r="EL53" s="28">
        <f>외인!EL53</f>
        <v>34041.699999999997</v>
      </c>
      <c r="EM53" s="28">
        <f>(기관!EM53+외인!EM53)/EL53</f>
        <v>-3.1161780992136115E-3</v>
      </c>
      <c r="EN53" s="28">
        <f>외인!EN53</f>
        <v>41882.449999999997</v>
      </c>
      <c r="EO53" s="28">
        <f>(기관!EO53+외인!EO53)/EN53</f>
        <v>1.6166676018236758E-3</v>
      </c>
      <c r="EP53" s="28">
        <f>외인!EP53</f>
        <v>162721.04999999999</v>
      </c>
      <c r="EQ53" s="28">
        <f>(기관!EQ53+외인!EQ53)/EP53</f>
        <v>1.598563922737716E-3</v>
      </c>
      <c r="ER53" s="28">
        <f>외인!ER53</f>
        <v>14571.16</v>
      </c>
      <c r="ES53" s="28">
        <f>(기관!ES53+외인!ES53)/ER53</f>
        <v>-7.9705390648376652E-3</v>
      </c>
      <c r="ET53" s="28">
        <f>외인!ET53</f>
        <v>114737.58</v>
      </c>
      <c r="EU53" s="28">
        <f>(기관!EU53+외인!EU53)/ET53</f>
        <v>1.7684702780030744E-3</v>
      </c>
      <c r="EV53" s="28">
        <f>외인!EV53</f>
        <v>44125.63</v>
      </c>
      <c r="EW53" s="28">
        <f>(기관!EW53+외인!EW53)/EV53</f>
        <v>-8.3103629341949351E-4</v>
      </c>
      <c r="EX53" s="28">
        <f>외인!EX53</f>
        <v>53363.35</v>
      </c>
      <c r="EY53" s="28">
        <f>(기관!EY53+외인!EY53)/EX53</f>
        <v>3.1913288802146037E-4</v>
      </c>
    </row>
    <row r="54" spans="1:155">
      <c r="A54" s="27">
        <f>외인!A54</f>
        <v>46111</v>
      </c>
      <c r="B54" s="28">
        <f>외인!B54</f>
        <v>4216789.63</v>
      </c>
      <c r="C54" s="28">
        <f>(기관!C54+외인!C54)/B54</f>
        <v>-1.6887515443828295E-3</v>
      </c>
      <c r="D54" s="28">
        <f>외인!D54</f>
        <v>612779.01</v>
      </c>
      <c r="E54" s="28">
        <f>(기관!E54+외인!E54)/D54</f>
        <v>-4.528875752451116E-4</v>
      </c>
      <c r="F54" s="28">
        <f>외인!F54</f>
        <v>1790618.47</v>
      </c>
      <c r="G54" s="28">
        <f>(기관!G54+외인!G54)/F54</f>
        <v>-3.8907562480353509E-3</v>
      </c>
      <c r="H54" s="28">
        <f>외인!H54</f>
        <v>289003.34999999998</v>
      </c>
      <c r="I54" s="28">
        <f>(기관!I54+외인!I54)/H54</f>
        <v>4.7136477829755261E-3</v>
      </c>
      <c r="J54" s="28">
        <f>외인!J54</f>
        <v>39071.03</v>
      </c>
      <c r="K54" s="28">
        <f>(기관!K54+외인!K54)/J54</f>
        <v>1.336540142402184E-3</v>
      </c>
      <c r="L54" s="28">
        <f>외인!L54</f>
        <v>267670.71000000002</v>
      </c>
      <c r="M54" s="28">
        <f>(기관!M54+외인!M54)/L54</f>
        <v>4.6438775464076737E-3</v>
      </c>
      <c r="N54" s="28">
        <f>외인!N54</f>
        <v>222908.52</v>
      </c>
      <c r="O54" s="28">
        <f>(기관!O54+외인!O54)/N54</f>
        <v>-1.8914037022900697E-3</v>
      </c>
      <c r="P54" s="28">
        <f>외인!P54</f>
        <v>195449.2</v>
      </c>
      <c r="Q54" s="28">
        <f>(기관!Q54+외인!Q54)/P54</f>
        <v>1.1708413234743349E-3</v>
      </c>
      <c r="R54" s="28">
        <f>외인!R54</f>
        <v>121963.67</v>
      </c>
      <c r="S54" s="28">
        <f>(기관!S54+외인!S54)/R54</f>
        <v>-7.8195416717125683E-4</v>
      </c>
      <c r="T54" s="28">
        <f>외인!T54</f>
        <v>8561.58</v>
      </c>
      <c r="U54" s="28">
        <f>(기관!U54+외인!U54)/T54</f>
        <v>7.5453362580271384E-4</v>
      </c>
      <c r="V54" s="28">
        <f>외인!V54</f>
        <v>100787.32</v>
      </c>
      <c r="W54" s="28">
        <f>(기관!W54+외인!W54)/V54</f>
        <v>-3.1829400761921239E-4</v>
      </c>
      <c r="X54" s="28">
        <f>외인!X54</f>
        <v>1763631.77</v>
      </c>
      <c r="Y54" s="28">
        <f>(기관!Y54+외인!Y54)/X54</f>
        <v>-4.9043457637418277E-3</v>
      </c>
      <c r="Z54" s="28">
        <f>외인!Z54</f>
        <v>43507.24</v>
      </c>
      <c r="AA54" s="28">
        <f>(기관!AA54+외인!AA54)/Z54</f>
        <v>-3.9809466194591999E-4</v>
      </c>
      <c r="AB54" s="28">
        <f>외인!AB54</f>
        <v>194703.19</v>
      </c>
      <c r="AC54" s="28">
        <f>(기관!AC54+외인!AC54)/AB54</f>
        <v>1.2002885006660682E-4</v>
      </c>
      <c r="AD54" s="28">
        <f>외인!AD54</f>
        <v>19224</v>
      </c>
      <c r="AE54" s="28">
        <f>(기관!AE54+외인!AE54)/AD54</f>
        <v>5.0821889305035367E-4</v>
      </c>
      <c r="AF54" s="28">
        <f>외인!AF54</f>
        <v>23237.67</v>
      </c>
      <c r="AG54" s="28">
        <f>(기관!AG54+외인!AG54)/AF54</f>
        <v>9.0628707611391344E-4</v>
      </c>
      <c r="AH54" s="28">
        <f>외인!AH54</f>
        <v>177051.06</v>
      </c>
      <c r="AI54" s="28">
        <f>(기관!AI54+외인!AI54)/AH54</f>
        <v>-1.0260881804378919E-3</v>
      </c>
      <c r="AJ54" s="28">
        <f>외인!AJ54</f>
        <v>108503.45</v>
      </c>
      <c r="AK54" s="28">
        <f>(기관!AK54+외인!AK54)/AJ54</f>
        <v>8.7564035982266018E-4</v>
      </c>
      <c r="AL54" s="28">
        <f>외인!AL54</f>
        <v>83675.039999999994</v>
      </c>
      <c r="AM54" s="28">
        <f>(기관!AM54+외인!AM54)/AL54</f>
        <v>8.2593327711585202E-4</v>
      </c>
      <c r="AN54" s="28">
        <f>외인!AN54</f>
        <v>157763.99</v>
      </c>
      <c r="AO54" s="28">
        <f>(기관!AO54+외인!AO54)/AN54</f>
        <v>-3.0813749069099989E-3</v>
      </c>
      <c r="AP54" s="28">
        <f>외인!AP54</f>
        <v>109661.4</v>
      </c>
      <c r="AQ54" s="28">
        <f>(기관!AQ54+외인!AQ54)/AP54</f>
        <v>2.9515399219780156E-3</v>
      </c>
      <c r="AR54" s="28">
        <f>외인!AR54</f>
        <v>23603.75</v>
      </c>
      <c r="AS54" s="28">
        <f>(기관!AS54+외인!AS54)/AR54</f>
        <v>1.076947518932373E-3</v>
      </c>
      <c r="AT54" s="28">
        <f>외인!AT54</f>
        <v>74569.03</v>
      </c>
      <c r="AU54" s="28">
        <f>(기관!AU54+외인!AU54)/AT54</f>
        <v>7.605033886051622E-4</v>
      </c>
      <c r="AV54" s="28">
        <f>외인!AV54</f>
        <v>46998.42</v>
      </c>
      <c r="AW54" s="28">
        <f>(기관!AW54+외인!AW54)/AV54</f>
        <v>1.5928195032939405E-3</v>
      </c>
      <c r="AX54" s="28">
        <f>외인!AX54</f>
        <v>56406.79</v>
      </c>
      <c r="AY54" s="28">
        <f>(기관!AY54+외인!AY54)/AX54</f>
        <v>-2.9343985006060436E-3</v>
      </c>
      <c r="AZ54" s="28">
        <f>외인!AZ54</f>
        <v>1893371.86</v>
      </c>
      <c r="BA54" s="28">
        <f>(기관!BA54+외인!BA54)/AZ54</f>
        <v>-4.4190790920490379E-3</v>
      </c>
      <c r="BB54" s="28">
        <f>외인!BB54</f>
        <v>95265.9</v>
      </c>
      <c r="BC54" s="28">
        <f>(기관!BC54+외인!BC54)/BB54</f>
        <v>1.4664218781326792E-4</v>
      </c>
      <c r="BD54" s="28">
        <f>외인!BD54</f>
        <v>36377.589999999997</v>
      </c>
      <c r="BE54" s="28">
        <f>(기관!BE54+외인!BE54)/BD54</f>
        <v>-1.9242616127126621E-3</v>
      </c>
      <c r="BF54" s="28">
        <f>외인!BF54</f>
        <v>0</v>
      </c>
      <c r="BG54" s="28" t="e">
        <f>(기관!BG54+외인!BG54)/BF54</f>
        <v>#DIV/0!</v>
      </c>
      <c r="BH54" s="28">
        <f>외인!BH54</f>
        <v>87068.55</v>
      </c>
      <c r="BI54" s="28">
        <f>(기관!BI54+외인!BI54)/BH54</f>
        <v>1.3044893937018591E-3</v>
      </c>
      <c r="BJ54" s="28">
        <f>외인!BJ54</f>
        <v>115789.79</v>
      </c>
      <c r="BK54" s="28">
        <f>(기관!BK54+외인!BK54)/BJ54</f>
        <v>2.1537304800362798E-3</v>
      </c>
      <c r="BL54" s="28">
        <f>외인!BL54</f>
        <v>45581.62</v>
      </c>
      <c r="BM54" s="28">
        <f>(기관!BM54+외인!BM54)/BL54</f>
        <v>-1.0186123266351656E-3</v>
      </c>
      <c r="BN54" s="28">
        <f>외인!BN54</f>
        <v>43881.23</v>
      </c>
      <c r="BO54" s="28">
        <f>(기관!BO54+외인!BO54)/BN54</f>
        <v>1.3650483361564842E-3</v>
      </c>
      <c r="BP54" s="28">
        <f>외인!BP54</f>
        <v>67006.070000000007</v>
      </c>
      <c r="BQ54" s="28">
        <f>(기관!BQ54+외인!BQ54)/BP54</f>
        <v>-2.861979519168935E-3</v>
      </c>
      <c r="BR54" s="28">
        <f>외인!BR54</f>
        <v>229203.34</v>
      </c>
      <c r="BS54" s="28">
        <f>(기관!BS54+외인!BS54)/BR54</f>
        <v>6.728086946725995E-4</v>
      </c>
      <c r="BT54" s="28">
        <f>외인!BT54</f>
        <v>1799249.57</v>
      </c>
      <c r="BU54" s="28">
        <f>(기관!BU54+외인!BU54)/BT54</f>
        <v>-4.8172138787839205E-3</v>
      </c>
      <c r="BV54" s="28">
        <f>외인!BV54</f>
        <v>348597.47</v>
      </c>
      <c r="BW54" s="28">
        <f>(기관!BW54+외인!BW54)/BV54</f>
        <v>6.7034336192973521E-4</v>
      </c>
      <c r="BX54" s="28">
        <f>외인!BX54</f>
        <v>72143.88</v>
      </c>
      <c r="BY54" s="28">
        <f>(기관!BY54+외인!BY54)/BX54</f>
        <v>5.4834866103680585E-4</v>
      </c>
      <c r="BZ54" s="28">
        <f>외인!BZ54</f>
        <v>241439.03</v>
      </c>
      <c r="CA54" s="28">
        <f>(기관!CA54+외인!CA54)/BZ54</f>
        <v>-1.7271855341698483E-3</v>
      </c>
      <c r="CB54" s="28">
        <f>외인!CB54</f>
        <v>12427.76</v>
      </c>
      <c r="CC54" s="28">
        <f>(기관!CC54+외인!CC54)/CB54</f>
        <v>-3.9106001403310003E-4</v>
      </c>
      <c r="CD54" s="28">
        <f>외인!CD54</f>
        <v>30830.69</v>
      </c>
      <c r="CE54" s="28">
        <f>(기관!CE54+외인!CE54)/CD54</f>
        <v>6.3864934583040471E-4</v>
      </c>
      <c r="CF54" s="28">
        <f>외인!CF54</f>
        <v>24292.04</v>
      </c>
      <c r="CG54" s="28">
        <f>(기관!CG54+외인!CG54)/CF54</f>
        <v>1.9446699412647103E-3</v>
      </c>
      <c r="CH54" s="28">
        <f>외인!CH54</f>
        <v>65464.639999999999</v>
      </c>
      <c r="CI54" s="28">
        <f>(기관!CI54+외인!CI54)/CH54</f>
        <v>1.3558464539024425E-3</v>
      </c>
      <c r="CJ54" s="28">
        <f>외인!CJ54</f>
        <v>390716.02</v>
      </c>
      <c r="CK54" s="28">
        <f>(기관!CK54+외인!CK54)/CJ54</f>
        <v>7.2431122737173662E-4</v>
      </c>
      <c r="CL54" s="28">
        <f>외인!CL54</f>
        <v>222405.18</v>
      </c>
      <c r="CM54" s="28">
        <f>(기관!CM54+외인!CM54)/CL54</f>
        <v>-8.9925963055377341E-7</v>
      </c>
      <c r="CN54" s="28">
        <f>외인!CN54</f>
        <v>112912.59</v>
      </c>
      <c r="CO54" s="28">
        <f>(기관!CO54+외인!CO54)/CN54</f>
        <v>-6.496175492918903E-4</v>
      </c>
      <c r="CP54" s="28">
        <f>외인!CP54</f>
        <v>95839.43</v>
      </c>
      <c r="CQ54" s="28">
        <f>(기관!CQ54+외인!CQ54)/CP54</f>
        <v>1.3126121472133129E-4</v>
      </c>
      <c r="CR54" s="28">
        <f>외인!CR54</f>
        <v>156197.01</v>
      </c>
      <c r="CS54" s="28">
        <f>(기관!CS54+외인!CS54)/CR54</f>
        <v>-2.0781447737059749E-4</v>
      </c>
      <c r="CT54" s="28">
        <f>외인!CT54</f>
        <v>107692.04</v>
      </c>
      <c r="CU54" s="28">
        <f>(기관!CU54+외인!CU54)/CT54</f>
        <v>3.7885808459009587E-4</v>
      </c>
      <c r="CV54" s="28">
        <f>외인!CV54</f>
        <v>1799249.57</v>
      </c>
      <c r="CW54" s="28">
        <f>(기관!CW54+외인!CW54)/CV54</f>
        <v>-4.8172138787839205E-3</v>
      </c>
      <c r="CX54" s="28">
        <f>외인!CX54</f>
        <v>203889.9</v>
      </c>
      <c r="CY54" s="28">
        <f>(기관!CY54+외인!CY54)/CX54</f>
        <v>4.9345259377732787E-3</v>
      </c>
      <c r="CZ54" s="28">
        <f>외인!CZ54</f>
        <v>16533.64</v>
      </c>
      <c r="DA54" s="28">
        <f>(기관!DA54+외인!DA54)/CZ54</f>
        <v>-1.1376805107647199E-3</v>
      </c>
      <c r="DB54" s="28">
        <f>외인!DB54</f>
        <v>36377.589999999997</v>
      </c>
      <c r="DC54" s="28">
        <f>(기관!DC54+외인!DC54)/DB54</f>
        <v>-1.9242616127126621E-3</v>
      </c>
      <c r="DD54" s="28">
        <f>외인!DD54</f>
        <v>8561.58</v>
      </c>
      <c r="DE54" s="28">
        <f>(기관!DE54+외인!DE54)/DD54</f>
        <v>7.5453362580271384E-4</v>
      </c>
      <c r="DF54" s="28">
        <f>외인!DF54</f>
        <v>53870.22</v>
      </c>
      <c r="DG54" s="28">
        <f>(기관!DG54+외인!DG54)/DF54</f>
        <v>5.8808001897894607E-4</v>
      </c>
      <c r="DH54" s="28">
        <f>외인!DH54</f>
        <v>22903.53</v>
      </c>
      <c r="DI54" s="28">
        <f>(기관!DI54+외인!DI54)/DH54</f>
        <v>1.2670535939219849E-3</v>
      </c>
      <c r="DJ54" s="28">
        <f>외인!DJ54</f>
        <v>538459.81000000006</v>
      </c>
      <c r="DK54" s="28">
        <f>(기관!DK54+외인!DK54)/DJ54</f>
        <v>1.5785764958019799E-3</v>
      </c>
      <c r="DL54" s="28">
        <f>외인!DL54</f>
        <v>88372.28</v>
      </c>
      <c r="DM54" s="28">
        <f>(기관!DM54+외인!DM54)/DL54</f>
        <v>-8.8240339617807757E-4</v>
      </c>
      <c r="DN54" s="28">
        <f>외인!DN54</f>
        <v>1799249.57</v>
      </c>
      <c r="DO54" s="28">
        <f>(기관!DO54+외인!DO54)/DN54</f>
        <v>-4.8172138787839205E-3</v>
      </c>
      <c r="DP54" s="28">
        <f>외인!DP54</f>
        <v>82912.53</v>
      </c>
      <c r="DQ54" s="28">
        <f>(기관!DQ54+외인!DQ54)/DP54</f>
        <v>-5.6565636098669429E-5</v>
      </c>
      <c r="DR54" s="28">
        <f>외인!DR54</f>
        <v>40976.11</v>
      </c>
      <c r="DS54" s="28">
        <f>(기관!DS54+외인!DS54)/DR54</f>
        <v>1.8501024133330372E-3</v>
      </c>
      <c r="DT54" s="28">
        <f>외인!DT54</f>
        <v>121963.67</v>
      </c>
      <c r="DU54" s="28">
        <f>(기관!DU54+외인!DU54)/DT54</f>
        <v>-7.8195416717125683E-4</v>
      </c>
      <c r="DV54" s="28">
        <f>외인!DV54</f>
        <v>33952.050000000003</v>
      </c>
      <c r="DW54" s="28">
        <f>(기관!DW54+외인!DW54)/DV54</f>
        <v>1.8529072618590039E-3</v>
      </c>
      <c r="DX54" s="28">
        <f>외인!DX54</f>
        <v>100787.32</v>
      </c>
      <c r="DY54" s="28">
        <f>(기관!DY54+외인!DY54)/DX54</f>
        <v>-3.1829400761921239E-4</v>
      </c>
      <c r="DZ54" s="28">
        <f>외인!DZ54</f>
        <v>8598.17</v>
      </c>
      <c r="EA54" s="28">
        <f>(기관!EA54+외인!EA54)/DZ54</f>
        <v>-6.5130138157305567E-4</v>
      </c>
      <c r="EB54" s="28">
        <f>외인!EB54</f>
        <v>12484.94</v>
      </c>
      <c r="EC54" s="28">
        <f>(기관!EC54+외인!EC54)/EB54</f>
        <v>3.9006995628332992E-4</v>
      </c>
      <c r="ED54" s="28">
        <f>외인!ED54</f>
        <v>10005.08</v>
      </c>
      <c r="EE54" s="28">
        <f>(기관!EE54+외인!EE54)/ED54</f>
        <v>2.0989337416592386E-4</v>
      </c>
      <c r="EF54" s="28">
        <f>외인!EF54</f>
        <v>257266.1</v>
      </c>
      <c r="EG54" s="28">
        <f>(기관!EG54+외인!EG54)/EF54</f>
        <v>1.0831197736507064E-3</v>
      </c>
      <c r="EH54" s="28">
        <f>외인!EH54</f>
        <v>166468.76999999999</v>
      </c>
      <c r="EI54" s="28">
        <f>(기관!EI54+외인!EI54)/EH54</f>
        <v>-8.5145099588349222E-4</v>
      </c>
      <c r="EJ54" s="28">
        <f>외인!EJ54</f>
        <v>95169.99</v>
      </c>
      <c r="EK54" s="28">
        <f>(기관!EK54+외인!EK54)/EJ54</f>
        <v>1.8108649585862095E-3</v>
      </c>
      <c r="EL54" s="28">
        <f>외인!EL54</f>
        <v>33383.26</v>
      </c>
      <c r="EM54" s="28">
        <f>(기관!EM54+외인!EM54)/EL54</f>
        <v>8.0729083978017726E-4</v>
      </c>
      <c r="EN54" s="28">
        <f>외인!EN54</f>
        <v>40976.11</v>
      </c>
      <c r="EO54" s="28">
        <f>(기관!EO54+외인!EO54)/EN54</f>
        <v>1.8501024133330372E-3</v>
      </c>
      <c r="EP54" s="28">
        <f>외인!EP54</f>
        <v>157176.26</v>
      </c>
      <c r="EQ54" s="28">
        <f>(기관!EQ54+외인!EQ54)/EP54</f>
        <v>2.2120388918784551E-3</v>
      </c>
      <c r="ER54" s="28">
        <f>외인!ER54</f>
        <v>13846.89</v>
      </c>
      <c r="ES54" s="28">
        <f>(기관!ES54+외인!ES54)/ER54</f>
        <v>-5.1390601066376648E-3</v>
      </c>
      <c r="ET54" s="28">
        <f>외인!ET54</f>
        <v>109661.4</v>
      </c>
      <c r="EU54" s="28">
        <f>(기관!EU54+외인!EU54)/ET54</f>
        <v>2.9515399219780156E-3</v>
      </c>
      <c r="EV54" s="28">
        <f>외인!EV54</f>
        <v>43507.24</v>
      </c>
      <c r="EW54" s="28">
        <f>(기관!EW54+외인!EW54)/EV54</f>
        <v>-3.9809466194591999E-4</v>
      </c>
      <c r="EX54" s="28">
        <f>외인!EX54</f>
        <v>52332.19</v>
      </c>
      <c r="EY54" s="28">
        <f>(기관!EY54+외인!EY54)/EX54</f>
        <v>5.7135006197906108E-4</v>
      </c>
    </row>
    <row r="55" spans="1:155">
      <c r="A55" s="27">
        <f>외인!A55</f>
        <v>46112</v>
      </c>
      <c r="B55" s="28">
        <f>외인!B55</f>
        <v>4035189.36</v>
      </c>
      <c r="C55" s="28">
        <f>(기관!C55+외인!C55)/B55</f>
        <v>-2.2097203388740101E-3</v>
      </c>
      <c r="D55" s="28">
        <f>외인!D55</f>
        <v>582547.41</v>
      </c>
      <c r="E55" s="28">
        <f>(기관!E55+외인!E55)/D55</f>
        <v>-7.149975999378316E-4</v>
      </c>
      <c r="F55" s="28">
        <f>외인!F55</f>
        <v>1710834.54</v>
      </c>
      <c r="G55" s="28">
        <f>(기관!G55+외인!G55)/F55</f>
        <v>-4.3168756693443893E-3</v>
      </c>
      <c r="H55" s="28">
        <f>외인!H55</f>
        <v>277326.34999999998</v>
      </c>
      <c r="I55" s="28">
        <f>(기관!I55+외인!I55)/H55</f>
        <v>2.9541008274186716E-3</v>
      </c>
      <c r="J55" s="28">
        <f>외인!J55</f>
        <v>39296.94</v>
      </c>
      <c r="K55" s="28">
        <f>(기관!K55+외인!K55)/J55</f>
        <v>2.1933005470654967E-3</v>
      </c>
      <c r="L55" s="28">
        <f>외인!L55</f>
        <v>256689.75</v>
      </c>
      <c r="M55" s="28">
        <f>(기관!M55+외인!M55)/L55</f>
        <v>3.0038986753464056E-3</v>
      </c>
      <c r="N55" s="28">
        <f>외인!N55</f>
        <v>213088.93</v>
      </c>
      <c r="O55" s="28">
        <f>(기관!O55+외인!O55)/N55</f>
        <v>-1.138257158642638E-3</v>
      </c>
      <c r="P55" s="28">
        <f>외인!P55</f>
        <v>190629.92</v>
      </c>
      <c r="Q55" s="28">
        <f>(기관!Q55+외인!Q55)/P55</f>
        <v>1.150501453287081E-3</v>
      </c>
      <c r="R55" s="28">
        <f>외인!R55</f>
        <v>118391.85</v>
      </c>
      <c r="S55" s="28">
        <f>(기관!S55+외인!S55)/R55</f>
        <v>-1.2104718356880139E-3</v>
      </c>
      <c r="T55" s="28">
        <f>외인!T55</f>
        <v>8559.1299999999992</v>
      </c>
      <c r="U55" s="28">
        <f>(기관!U55+외인!U55)/T55</f>
        <v>1.9978666056012706E-3</v>
      </c>
      <c r="V55" s="28">
        <f>외인!V55</f>
        <v>96492.31</v>
      </c>
      <c r="W55" s="28">
        <f>(기관!W55+외인!W55)/V55</f>
        <v>-3.7899393226258136E-4</v>
      </c>
      <c r="X55" s="28">
        <f>외인!X55</f>
        <v>1659008.49</v>
      </c>
      <c r="Y55" s="28">
        <f>(기관!Y55+외인!Y55)/X55</f>
        <v>-6.1531270403564963E-3</v>
      </c>
      <c r="Z55" s="28">
        <f>외인!Z55</f>
        <v>42794.32</v>
      </c>
      <c r="AA55" s="28">
        <f>(기관!AA55+외인!AA55)/Z55</f>
        <v>-6.7322018436091486E-4</v>
      </c>
      <c r="AB55" s="28">
        <f>외인!AB55</f>
        <v>190454.53</v>
      </c>
      <c r="AC55" s="28">
        <f>(기관!AC55+외인!AC55)/AB55</f>
        <v>2.8715515456628938E-4</v>
      </c>
      <c r="AD55" s="28">
        <f>외인!AD55</f>
        <v>18515.099999999999</v>
      </c>
      <c r="AE55" s="28">
        <f>(기관!AE55+외인!AE55)/AD55</f>
        <v>2.0577798661632936E-4</v>
      </c>
      <c r="AF55" s="28">
        <f>외인!AF55</f>
        <v>23531.63</v>
      </c>
      <c r="AG55" s="28">
        <f>(기관!AG55+외인!AG55)/AF55</f>
        <v>-2.0185597002842556E-4</v>
      </c>
      <c r="AH55" s="28">
        <f>외인!AH55</f>
        <v>175168.96</v>
      </c>
      <c r="AI55" s="28">
        <f>(기관!AI55+외인!AI55)/AH55</f>
        <v>-1.1345617397054823E-3</v>
      </c>
      <c r="AJ55" s="28">
        <f>외인!AJ55</f>
        <v>106923.02</v>
      </c>
      <c r="AK55" s="28">
        <f>(기관!AK55+외인!AK55)/AJ55</f>
        <v>1.3889431854805447E-3</v>
      </c>
      <c r="AL55" s="28">
        <f>외인!AL55</f>
        <v>80786.179999999993</v>
      </c>
      <c r="AM55" s="28">
        <f>(기관!AM55+외인!AM55)/AL55</f>
        <v>5.1828171600637636E-4</v>
      </c>
      <c r="AN55" s="28">
        <f>외인!AN55</f>
        <v>150342.19</v>
      </c>
      <c r="AO55" s="28">
        <f>(기관!AO55+외인!AO55)/AN55</f>
        <v>-1.8869620031476194E-3</v>
      </c>
      <c r="AP55" s="28">
        <f>외인!AP55</f>
        <v>105142.09</v>
      </c>
      <c r="AQ55" s="28">
        <f>(기관!AQ55+외인!AQ55)/AP55</f>
        <v>3.1521153897549501E-3</v>
      </c>
      <c r="AR55" s="28">
        <f>외인!AR55</f>
        <v>22794.49</v>
      </c>
      <c r="AS55" s="28">
        <f>(기관!AS55+외인!AS55)/AR55</f>
        <v>-4.3870251100155286E-7</v>
      </c>
      <c r="AT55" s="28">
        <f>외인!AT55</f>
        <v>72994.27</v>
      </c>
      <c r="AU55" s="28">
        <f>(기관!AU55+외인!AU55)/AT55</f>
        <v>6.7347752090677802E-4</v>
      </c>
      <c r="AV55" s="28">
        <f>외인!AV55</f>
        <v>46851.16</v>
      </c>
      <c r="AW55" s="28">
        <f>(기관!AW55+외인!AW55)/AV55</f>
        <v>1.3231262577063194E-3</v>
      </c>
      <c r="AX55" s="28">
        <f>외인!AX55</f>
        <v>54833.34</v>
      </c>
      <c r="AY55" s="28">
        <f>(기관!AY55+외인!AY55)/AX55</f>
        <v>-9.0820657650983873E-4</v>
      </c>
      <c r="AZ55" s="28">
        <f>외인!AZ55</f>
        <v>1784315.84</v>
      </c>
      <c r="BA55" s="28">
        <f>(기관!BA55+외인!BA55)/AZ55</f>
        <v>-5.6169652117194682E-3</v>
      </c>
      <c r="BB55" s="28">
        <f>외인!BB55</f>
        <v>92487.65</v>
      </c>
      <c r="BC55" s="28">
        <f>(기관!BC55+외인!BC55)/BB55</f>
        <v>-1.6758994308969871E-5</v>
      </c>
      <c r="BD55" s="28">
        <f>외인!BD55</f>
        <v>35772.160000000003</v>
      </c>
      <c r="BE55" s="28">
        <f>(기관!BE55+외인!BE55)/BD55</f>
        <v>-1.5489699252155865E-3</v>
      </c>
      <c r="BF55" s="28">
        <f>외인!BF55</f>
        <v>0</v>
      </c>
      <c r="BG55" s="28" t="e">
        <f>(기관!BG55+외인!BG55)/BF55</f>
        <v>#DIV/0!</v>
      </c>
      <c r="BH55" s="28">
        <f>외인!BH55</f>
        <v>83364.39</v>
      </c>
      <c r="BI55" s="28">
        <f>(기관!BI55+외인!BI55)/BH55</f>
        <v>1.9845404014831752E-3</v>
      </c>
      <c r="BJ55" s="28">
        <f>외인!BJ55</f>
        <v>110825.15</v>
      </c>
      <c r="BK55" s="28">
        <f>(기관!BK55+외인!BK55)/BJ55</f>
        <v>1.718021586255467E-4</v>
      </c>
      <c r="BL55" s="28">
        <f>외인!BL55</f>
        <v>44219.95</v>
      </c>
      <c r="BM55" s="28">
        <f>(기관!BM55+외인!BM55)/BL55</f>
        <v>-1.2012677535818109E-3</v>
      </c>
      <c r="BN55" s="28">
        <f>외인!BN55</f>
        <v>42657.17</v>
      </c>
      <c r="BO55" s="28">
        <f>(기관!BO55+외인!BO55)/BN55</f>
        <v>-4.3087715382900452E-4</v>
      </c>
      <c r="BP55" s="28">
        <f>외인!BP55</f>
        <v>65079.29</v>
      </c>
      <c r="BQ55" s="28">
        <f>(기관!BQ55+외인!BQ55)/BP55</f>
        <v>-1.3643357203190138E-3</v>
      </c>
      <c r="BR55" s="28">
        <f>외인!BR55</f>
        <v>221744.06</v>
      </c>
      <c r="BS55" s="28">
        <f>(기관!BS55+외인!BS55)/BR55</f>
        <v>1.3581423556509248E-3</v>
      </c>
      <c r="BT55" s="28">
        <f>외인!BT55</f>
        <v>1692706.63</v>
      </c>
      <c r="BU55" s="28">
        <f>(기관!BU55+외인!BU55)/BT55</f>
        <v>-6.0570212335022289E-3</v>
      </c>
      <c r="BV55" s="28">
        <f>외인!BV55</f>
        <v>327374.12</v>
      </c>
      <c r="BW55" s="28">
        <f>(기관!BW55+외인!BW55)/BV55</f>
        <v>2.5026413205784257E-4</v>
      </c>
      <c r="BX55" s="28">
        <f>외인!BX55</f>
        <v>70965.710000000006</v>
      </c>
      <c r="BY55" s="28">
        <f>(기관!BY55+외인!BY55)/BX55</f>
        <v>-9.5820925345494308E-6</v>
      </c>
      <c r="BZ55" s="28">
        <f>외인!BZ55</f>
        <v>231128.37</v>
      </c>
      <c r="CA55" s="28">
        <f>(기관!CA55+외인!CA55)/BZ55</f>
        <v>-1.046301672096766E-3</v>
      </c>
      <c r="CB55" s="28">
        <f>외인!CB55</f>
        <v>12037.54</v>
      </c>
      <c r="CC55" s="28">
        <f>(기관!CC55+외인!CC55)/CB55</f>
        <v>-1.9131815969043509E-3</v>
      </c>
      <c r="CD55" s="28">
        <f>외인!CD55</f>
        <v>30448.52</v>
      </c>
      <c r="CE55" s="28">
        <f>(기관!CE55+외인!CE55)/CD55</f>
        <v>1.7048447674960884E-3</v>
      </c>
      <c r="CF55" s="28">
        <f>외인!CF55</f>
        <v>23881.47</v>
      </c>
      <c r="CG55" s="28">
        <f>(기관!CG55+외인!CG55)/CF55</f>
        <v>2.9571043993523007E-3</v>
      </c>
      <c r="CH55" s="28">
        <f>외인!CH55</f>
        <v>65548.5</v>
      </c>
      <c r="CI55" s="28">
        <f>(기관!CI55+외인!CI55)/CH55</f>
        <v>1.2816464144869829E-3</v>
      </c>
      <c r="CJ55" s="28">
        <f>외인!CJ55</f>
        <v>370501.2</v>
      </c>
      <c r="CK55" s="28">
        <f>(기관!CK55+외인!CK55)/CJ55</f>
        <v>3.4661156293151009E-4</v>
      </c>
      <c r="CL55" s="28">
        <f>외인!CL55</f>
        <v>217500.91</v>
      </c>
      <c r="CM55" s="28">
        <f>(기관!CM55+외인!CM55)/CL55</f>
        <v>2.6119430948587781E-4</v>
      </c>
      <c r="CN55" s="28">
        <f>외인!CN55</f>
        <v>110049.36</v>
      </c>
      <c r="CO55" s="28">
        <f>(기관!CO55+외인!CO55)/CN55</f>
        <v>1.4220891425447627E-4</v>
      </c>
      <c r="CP55" s="28">
        <f>외인!CP55</f>
        <v>93033.32</v>
      </c>
      <c r="CQ55" s="28">
        <f>(기관!CQ55+외인!CQ55)/CP55</f>
        <v>-3.0096743833284644E-5</v>
      </c>
      <c r="CR55" s="28">
        <f>외인!CR55</f>
        <v>152852.04999999999</v>
      </c>
      <c r="CS55" s="28">
        <f>(기관!CS55+외인!CS55)/CR55</f>
        <v>-2.7732699692284131E-4</v>
      </c>
      <c r="CT55" s="28">
        <f>외인!CT55</f>
        <v>102446.44</v>
      </c>
      <c r="CU55" s="28">
        <f>(기관!CU55+외인!CU55)/CT55</f>
        <v>4.291022704156436E-4</v>
      </c>
      <c r="CV55" s="28">
        <f>외인!CV55</f>
        <v>1692706.63</v>
      </c>
      <c r="CW55" s="28">
        <f>(기관!CW55+외인!CW55)/CV55</f>
        <v>-6.0570212335022289E-3</v>
      </c>
      <c r="CX55" s="28">
        <f>외인!CX55</f>
        <v>196426.27</v>
      </c>
      <c r="CY55" s="28">
        <f>(기관!CY55+외인!CY55)/CX55</f>
        <v>3.7591713165453888E-3</v>
      </c>
      <c r="CZ55" s="28">
        <f>외인!CZ55</f>
        <v>16066.97</v>
      </c>
      <c r="DA55" s="28">
        <f>(기관!DA55+외인!DA55)/CZ55</f>
        <v>-1.6232058689348396E-3</v>
      </c>
      <c r="DB55" s="28">
        <f>외인!DB55</f>
        <v>35772.160000000003</v>
      </c>
      <c r="DC55" s="28">
        <f>(기관!DC55+외인!DC55)/DB55</f>
        <v>-1.5489699252155865E-3</v>
      </c>
      <c r="DD55" s="28">
        <f>외인!DD55</f>
        <v>8559.1299999999992</v>
      </c>
      <c r="DE55" s="28">
        <f>(기관!DE55+외인!DE55)/DD55</f>
        <v>1.9978666056012706E-3</v>
      </c>
      <c r="DF55" s="28">
        <f>외인!DF55</f>
        <v>53115.13</v>
      </c>
      <c r="DG55" s="28">
        <f>(기관!DG55+외인!DG55)/DF55</f>
        <v>1.556995153734915E-4</v>
      </c>
      <c r="DH55" s="28">
        <f>외인!DH55</f>
        <v>22616.37</v>
      </c>
      <c r="DI55" s="28">
        <f>(기관!DI55+외인!DI55)/DH55</f>
        <v>2.8333459348250847E-3</v>
      </c>
      <c r="DJ55" s="28">
        <f>외인!DJ55</f>
        <v>521281.05</v>
      </c>
      <c r="DK55" s="28">
        <f>(기관!DK55+외인!DK55)/DJ55</f>
        <v>1.1420135069172377E-3</v>
      </c>
      <c r="DL55" s="28">
        <f>외인!DL55</f>
        <v>86125.89</v>
      </c>
      <c r="DM55" s="28">
        <f>(기관!DM55+외인!DM55)/DL55</f>
        <v>8.6849610494591113E-5</v>
      </c>
      <c r="DN55" s="28">
        <f>외인!DN55</f>
        <v>1692706.63</v>
      </c>
      <c r="DO55" s="28">
        <f>(기관!DO55+외인!DO55)/DN55</f>
        <v>-6.0570212335022289E-3</v>
      </c>
      <c r="DP55" s="28">
        <f>외인!DP55</f>
        <v>79096.539999999994</v>
      </c>
      <c r="DQ55" s="28">
        <f>(기관!DQ55+외인!DQ55)/DP55</f>
        <v>-1.0000437440120639E-4</v>
      </c>
      <c r="DR55" s="28">
        <f>외인!DR55</f>
        <v>40949.96</v>
      </c>
      <c r="DS55" s="28">
        <f>(기관!DS55+외인!DS55)/DR55</f>
        <v>2.277902102956877E-3</v>
      </c>
      <c r="DT55" s="28">
        <f>외인!DT55</f>
        <v>118391.85</v>
      </c>
      <c r="DU55" s="28">
        <f>(기관!DU55+외인!DU55)/DT55</f>
        <v>-1.2104718356880139E-3</v>
      </c>
      <c r="DV55" s="28">
        <f>외인!DV55</f>
        <v>34178.76</v>
      </c>
      <c r="DW55" s="28">
        <f>(기관!DW55+외인!DW55)/DV55</f>
        <v>2.9515406644360417E-3</v>
      </c>
      <c r="DX55" s="28">
        <f>외인!DX55</f>
        <v>96492.31</v>
      </c>
      <c r="DY55" s="28">
        <f>(기관!DY55+외인!DY55)/DX55</f>
        <v>-3.7899393226258136E-4</v>
      </c>
      <c r="DZ55" s="28">
        <f>외인!DZ55</f>
        <v>8452.7800000000007</v>
      </c>
      <c r="EA55" s="28">
        <f>(기관!EA55+외인!EA55)/DZ55</f>
        <v>-3.9395323195445754E-4</v>
      </c>
      <c r="EB55" s="28">
        <f>외인!EB55</f>
        <v>12300.61</v>
      </c>
      <c r="EC55" s="28">
        <f>(기관!EC55+외인!EC55)/EB55</f>
        <v>4.4631932887881186E-4</v>
      </c>
      <c r="ED55" s="28">
        <f>외인!ED55</f>
        <v>9758.77</v>
      </c>
      <c r="EE55" s="28">
        <f>(기관!EE55+외인!EE55)/ED55</f>
        <v>2.1724049239811995E-4</v>
      </c>
      <c r="EF55" s="28">
        <f>외인!EF55</f>
        <v>242632.26</v>
      </c>
      <c r="EG55" s="28">
        <f>(기관!EG55+외인!EG55)/EF55</f>
        <v>4.9774914514665112E-4</v>
      </c>
      <c r="EH55" s="28">
        <f>외인!EH55</f>
        <v>155183.20000000001</v>
      </c>
      <c r="EI55" s="28">
        <f>(기관!EI55+외인!EI55)/EH55</f>
        <v>-1.5515210409374209E-3</v>
      </c>
      <c r="EJ55" s="28">
        <f>외인!EJ55</f>
        <v>95284.3</v>
      </c>
      <c r="EK55" s="28">
        <f>(기관!EK55+외인!EK55)/EJ55</f>
        <v>2.1351891130018271E-3</v>
      </c>
      <c r="EL55" s="28">
        <f>외인!EL55</f>
        <v>32961.79</v>
      </c>
      <c r="EM55" s="28">
        <f>(기관!EM55+외인!EM55)/EL55</f>
        <v>1.758096268436878E-3</v>
      </c>
      <c r="EN55" s="28">
        <f>외인!EN55</f>
        <v>40949.96</v>
      </c>
      <c r="EO55" s="28">
        <f>(기관!EO55+외인!EO55)/EN55</f>
        <v>2.277902102956877E-3</v>
      </c>
      <c r="EP55" s="28">
        <f>외인!EP55</f>
        <v>148068.14000000001</v>
      </c>
      <c r="EQ55" s="28">
        <f>(기관!EQ55+외인!EQ55)/EP55</f>
        <v>2.0331855320124908E-3</v>
      </c>
      <c r="ER55" s="28">
        <f>외인!ER55</f>
        <v>12806.38</v>
      </c>
      <c r="ES55" s="28">
        <f>(기관!ES55+외인!ES55)/ER55</f>
        <v>-6.613890888760135E-4</v>
      </c>
      <c r="ET55" s="28">
        <f>외인!ET55</f>
        <v>105142.09</v>
      </c>
      <c r="EU55" s="28">
        <f>(기관!EU55+외인!EU55)/ET55</f>
        <v>3.1521153897549501E-3</v>
      </c>
      <c r="EV55" s="28">
        <f>외인!EV55</f>
        <v>42794.32</v>
      </c>
      <c r="EW55" s="28">
        <f>(기관!EW55+외인!EW55)/EV55</f>
        <v>-6.7322018436091486E-4</v>
      </c>
      <c r="EX55" s="28">
        <f>외인!EX55</f>
        <v>50239</v>
      </c>
      <c r="EY55" s="28">
        <f>(기관!EY55+외인!EY55)/EX55</f>
        <v>5.1752622464619122E-4</v>
      </c>
    </row>
    <row r="56" spans="1:155">
      <c r="A56" s="27">
        <f>외인!A56</f>
        <v>46113</v>
      </c>
      <c r="B56" s="28">
        <f>외인!B56</f>
        <v>4375420</v>
      </c>
      <c r="C56" s="28">
        <f>(기관!C56+외인!C56)/B56</f>
        <v>-1.4968391605834411E-3</v>
      </c>
      <c r="D56" s="28">
        <f>외인!D56</f>
        <v>617454.49</v>
      </c>
      <c r="E56" s="28">
        <f>(기관!E56+외인!E56)/D56</f>
        <v>1.4128976533962854E-4</v>
      </c>
      <c r="F56" s="28">
        <f>외인!F56</f>
        <v>1885889.76</v>
      </c>
      <c r="G56" s="28">
        <f>(기관!G56+외인!G56)/F56</f>
        <v>-2.8364118165634454E-3</v>
      </c>
      <c r="H56" s="28">
        <f>외인!H56</f>
        <v>289578.58</v>
      </c>
      <c r="I56" s="28">
        <f>(기관!I56+외인!I56)/H56</f>
        <v>2.5434892318347575E-3</v>
      </c>
      <c r="J56" s="28">
        <f>외인!J56</f>
        <v>40571.089999999997</v>
      </c>
      <c r="K56" s="28">
        <f>(기관!K56+외인!K56)/J56</f>
        <v>3.3745704145488821E-3</v>
      </c>
      <c r="L56" s="28">
        <f>외인!L56</f>
        <v>267962.44</v>
      </c>
      <c r="M56" s="28">
        <f>(기관!M56+외인!M56)/L56</f>
        <v>2.6058129639362887E-3</v>
      </c>
      <c r="N56" s="28">
        <f>외인!N56</f>
        <v>229999.58</v>
      </c>
      <c r="O56" s="28">
        <f>(기관!O56+외인!O56)/N56</f>
        <v>-5.0687049080698325E-4</v>
      </c>
      <c r="P56" s="28">
        <f>외인!P56</f>
        <v>200106.08</v>
      </c>
      <c r="Q56" s="28">
        <f>(기관!Q56+외인!Q56)/P56</f>
        <v>1.4798650795618004E-3</v>
      </c>
      <c r="R56" s="28">
        <f>외인!R56</f>
        <v>124229.74</v>
      </c>
      <c r="S56" s="28">
        <f>(기관!S56+외인!S56)/R56</f>
        <v>-1.8747523741094522E-4</v>
      </c>
      <c r="T56" s="28">
        <f>외인!T56</f>
        <v>8591.17</v>
      </c>
      <c r="U56" s="28">
        <f>(기관!U56+외인!U56)/T56</f>
        <v>2.2139010169744048E-3</v>
      </c>
      <c r="V56" s="28">
        <f>외인!V56</f>
        <v>105659.35</v>
      </c>
      <c r="W56" s="28">
        <f>(기관!W56+외인!W56)/V56</f>
        <v>-5.8101814936397029E-4</v>
      </c>
      <c r="X56" s="28">
        <f>외인!X56</f>
        <v>1862073.58</v>
      </c>
      <c r="Y56" s="28">
        <f>(기관!Y56+외인!Y56)/X56</f>
        <v>-4.3999335407572879E-3</v>
      </c>
      <c r="Z56" s="28">
        <f>외인!Z56</f>
        <v>44000.41</v>
      </c>
      <c r="AA56" s="28">
        <f>(기관!AA56+외인!AA56)/Z56</f>
        <v>-1.1270349526288502E-3</v>
      </c>
      <c r="AB56" s="28">
        <f>외인!AB56</f>
        <v>199084.11</v>
      </c>
      <c r="AC56" s="28">
        <f>(기관!AC56+외인!AC56)/AB56</f>
        <v>2.2040935361440951E-4</v>
      </c>
      <c r="AD56" s="28">
        <f>외인!AD56</f>
        <v>19631.560000000001</v>
      </c>
      <c r="AE56" s="28">
        <f>(기관!AE56+외인!AE56)/AD56</f>
        <v>-9.7801702972153003E-5</v>
      </c>
      <c r="AF56" s="28">
        <f>외인!AF56</f>
        <v>24303.95</v>
      </c>
      <c r="AG56" s="28">
        <f>(기관!AG56+외인!AG56)/AF56</f>
        <v>1.2343672530596879E-3</v>
      </c>
      <c r="AH56" s="28">
        <f>외인!AH56</f>
        <v>181941.38</v>
      </c>
      <c r="AI56" s="28">
        <f>(기관!AI56+외인!AI56)/AH56</f>
        <v>-1.2549646485038202E-3</v>
      </c>
      <c r="AJ56" s="28">
        <f>외인!AJ56</f>
        <v>110197.24</v>
      </c>
      <c r="AK56" s="28">
        <f>(기관!AK56+외인!AK56)/AJ56</f>
        <v>1.4569330411542069E-3</v>
      </c>
      <c r="AL56" s="28">
        <f>외인!AL56</f>
        <v>85704.73</v>
      </c>
      <c r="AM56" s="28">
        <f>(기관!AM56+외인!AM56)/AL56</f>
        <v>7.0276167954790838E-4</v>
      </c>
      <c r="AN56" s="28">
        <f>외인!AN56</f>
        <v>162961.95000000001</v>
      </c>
      <c r="AO56" s="28">
        <f>(기관!AO56+외인!AO56)/AN56</f>
        <v>-1.1339456848669274E-3</v>
      </c>
      <c r="AP56" s="28">
        <f>외인!AP56</f>
        <v>114396.66</v>
      </c>
      <c r="AQ56" s="28">
        <f>(기관!AQ56+외인!AQ56)/AP56</f>
        <v>1.78632837706975E-3</v>
      </c>
      <c r="AR56" s="28">
        <f>외인!AR56</f>
        <v>23648.59</v>
      </c>
      <c r="AS56" s="28">
        <f>(기관!AS56+외인!AS56)/AR56</f>
        <v>2.3595487088236551E-4</v>
      </c>
      <c r="AT56" s="28">
        <f>외인!AT56</f>
        <v>75877.320000000007</v>
      </c>
      <c r="AU56" s="28">
        <f>(기관!AU56+외인!AU56)/AT56</f>
        <v>6.5922201785724639E-4</v>
      </c>
      <c r="AV56" s="28">
        <f>외인!AV56</f>
        <v>48808.49</v>
      </c>
      <c r="AW56" s="28">
        <f>(기관!AW56+외인!AW56)/AV56</f>
        <v>2.6774030501660676E-3</v>
      </c>
      <c r="AX56" s="28">
        <f>외인!AX56</f>
        <v>60637.01</v>
      </c>
      <c r="AY56" s="28">
        <f>(기관!AY56+외인!AY56)/AX56</f>
        <v>2.3269617021023955E-3</v>
      </c>
      <c r="AZ56" s="28">
        <f>외인!AZ56</f>
        <v>1996278.37</v>
      </c>
      <c r="BA56" s="28">
        <f>(기관!BA56+외인!BA56)/AZ56</f>
        <v>-3.9214370689194013E-3</v>
      </c>
      <c r="BB56" s="28">
        <f>외인!BB56</f>
        <v>97357.02</v>
      </c>
      <c r="BC56" s="28">
        <f>(기관!BC56+외인!BC56)/BB56</f>
        <v>-2.8924467901749661E-4</v>
      </c>
      <c r="BD56" s="28">
        <f>외인!BD56</f>
        <v>37888.910000000003</v>
      </c>
      <c r="BE56" s="28">
        <f>(기관!BE56+외인!BE56)/BD56</f>
        <v>-6.7433980022122569E-4</v>
      </c>
      <c r="BF56" s="28">
        <f>외인!BF56</f>
        <v>0</v>
      </c>
      <c r="BG56" s="28" t="e">
        <f>(기관!BG56+외인!BG56)/BF56</f>
        <v>#DIV/0!</v>
      </c>
      <c r="BH56" s="28">
        <f>외인!BH56</f>
        <v>87711.57</v>
      </c>
      <c r="BI56" s="28">
        <f>(기관!BI56+외인!BI56)/BH56</f>
        <v>2.2350529126317089E-3</v>
      </c>
      <c r="BJ56" s="28">
        <f>외인!BJ56</f>
        <v>116135.5</v>
      </c>
      <c r="BK56" s="28">
        <f>(기관!BK56+외인!BK56)/BJ56</f>
        <v>4.1176040056657947E-4</v>
      </c>
      <c r="BL56" s="28">
        <f>외인!BL56</f>
        <v>46661.94</v>
      </c>
      <c r="BM56" s="28">
        <f>(기관!BM56+외인!BM56)/BL56</f>
        <v>-6.994994207270422E-4</v>
      </c>
      <c r="BN56" s="28">
        <f>외인!BN56</f>
        <v>44711.27</v>
      </c>
      <c r="BO56" s="28">
        <f>(기관!BO56+외인!BO56)/BN56</f>
        <v>5.2022677951219008E-4</v>
      </c>
      <c r="BP56" s="28">
        <f>외인!BP56</f>
        <v>70971.55</v>
      </c>
      <c r="BQ56" s="28">
        <f>(기관!BQ56+외인!BQ56)/BP56</f>
        <v>1.5375174982087893E-3</v>
      </c>
      <c r="BR56" s="28">
        <f>외인!BR56</f>
        <v>240733</v>
      </c>
      <c r="BS56" s="28">
        <f>(기관!BS56+외인!BS56)/BR56</f>
        <v>1.2534218407945731E-3</v>
      </c>
      <c r="BT56" s="28">
        <f>외인!BT56</f>
        <v>1898611.75</v>
      </c>
      <c r="BU56" s="28">
        <f>(기관!BU56+외인!BU56)/BT56</f>
        <v>-4.3482086319122379E-3</v>
      </c>
      <c r="BV56" s="28">
        <f>외인!BV56</f>
        <v>356661.72</v>
      </c>
      <c r="BW56" s="28">
        <f>(기관!BW56+외인!BW56)/BV56</f>
        <v>2.0972253484338049E-4</v>
      </c>
      <c r="BX56" s="28">
        <f>외인!BX56</f>
        <v>73990.53</v>
      </c>
      <c r="BY56" s="28">
        <f>(기관!BY56+외인!BY56)/BX56</f>
        <v>3.2936647433124208E-4</v>
      </c>
      <c r="BZ56" s="28">
        <f>외인!BZ56</f>
        <v>248666.68</v>
      </c>
      <c r="CA56" s="28">
        <f>(기관!CA56+외인!CA56)/BZ56</f>
        <v>-5.0091150129160864E-4</v>
      </c>
      <c r="CB56" s="28">
        <f>외인!CB56</f>
        <v>12471.64</v>
      </c>
      <c r="CC56" s="28">
        <f>(기관!CC56+외인!CC56)/CB56</f>
        <v>-9.5256117078427527E-4</v>
      </c>
      <c r="CD56" s="28">
        <f>외인!CD56</f>
        <v>30392.65</v>
      </c>
      <c r="CE56" s="28">
        <f>(기관!CE56+외인!CE56)/CD56</f>
        <v>2.6980207385667239E-5</v>
      </c>
      <c r="CF56" s="28">
        <f>외인!CF56</f>
        <v>24366.11</v>
      </c>
      <c r="CG56" s="28">
        <f>(기관!CG56+외인!CG56)/CF56</f>
        <v>2.4702342721099101E-3</v>
      </c>
      <c r="CH56" s="28">
        <f>외인!CH56</f>
        <v>67605.45</v>
      </c>
      <c r="CI56" s="28">
        <f>(기관!CI56+외인!CI56)/CH56</f>
        <v>2.2183122810365136E-3</v>
      </c>
      <c r="CJ56" s="28">
        <f>외인!CJ56</f>
        <v>386360.9</v>
      </c>
      <c r="CK56" s="28">
        <f>(기관!CK56+외인!CK56)/CJ56</f>
        <v>8.2567878892506974E-4</v>
      </c>
      <c r="CL56" s="28">
        <f>외인!CL56</f>
        <v>226782.91</v>
      </c>
      <c r="CM56" s="28">
        <f>(기관!CM56+외인!CM56)/CL56</f>
        <v>1.4877664282551102E-4</v>
      </c>
      <c r="CN56" s="28">
        <f>외인!CN56</f>
        <v>118014.1</v>
      </c>
      <c r="CO56" s="28">
        <f>(기관!CO56+외인!CO56)/CN56</f>
        <v>9.558179912400297E-4</v>
      </c>
      <c r="CP56" s="28">
        <f>외인!CP56</f>
        <v>97917.63</v>
      </c>
      <c r="CQ56" s="28">
        <f>(기관!CQ56+외인!CQ56)/CP56</f>
        <v>-2.9698431222242611E-4</v>
      </c>
      <c r="CR56" s="28">
        <f>외인!CR56</f>
        <v>159826.60999999999</v>
      </c>
      <c r="CS56" s="28">
        <f>(기관!CS56+외인!CS56)/CR56</f>
        <v>6.4651311818476301E-4</v>
      </c>
      <c r="CT56" s="28">
        <f>외인!CT56</f>
        <v>112577.23</v>
      </c>
      <c r="CU56" s="28">
        <f>(기관!CU56+외인!CU56)/CT56</f>
        <v>4.2672927731478196E-4</v>
      </c>
      <c r="CV56" s="28">
        <f>외인!CV56</f>
        <v>1898611.75</v>
      </c>
      <c r="CW56" s="28">
        <f>(기관!CW56+외인!CW56)/CV56</f>
        <v>-4.3482086319122379E-3</v>
      </c>
      <c r="CX56" s="28">
        <f>외인!CX56</f>
        <v>205987.42</v>
      </c>
      <c r="CY56" s="28">
        <f>(기관!CY56+외인!CY56)/CX56</f>
        <v>3.2663159721113065E-3</v>
      </c>
      <c r="CZ56" s="28">
        <f>외인!CZ56</f>
        <v>16769.009999999998</v>
      </c>
      <c r="DA56" s="28">
        <f>(기관!DA56+외인!DA56)/CZ56</f>
        <v>-2.4849409714705882E-3</v>
      </c>
      <c r="DB56" s="28">
        <f>외인!DB56</f>
        <v>37888.910000000003</v>
      </c>
      <c r="DC56" s="28">
        <f>(기관!DC56+외인!DC56)/DB56</f>
        <v>-6.7433980022122569E-4</v>
      </c>
      <c r="DD56" s="28">
        <f>외인!DD56</f>
        <v>8591.17</v>
      </c>
      <c r="DE56" s="28">
        <f>(기관!DE56+외인!DE56)/DD56</f>
        <v>2.2139010169744048E-3</v>
      </c>
      <c r="DF56" s="28">
        <f>외인!DF56</f>
        <v>55386.98</v>
      </c>
      <c r="DG56" s="28">
        <f>(기관!DG56+외인!DG56)/DF56</f>
        <v>6.1964021147208244E-4</v>
      </c>
      <c r="DH56" s="28">
        <f>외인!DH56</f>
        <v>22430.27</v>
      </c>
      <c r="DI56" s="28">
        <f>(기관!DI56+외인!DI56)/DH56</f>
        <v>4.8193802392927052E-4</v>
      </c>
      <c r="DJ56" s="28">
        <f>외인!DJ56</f>
        <v>552675.47</v>
      </c>
      <c r="DK56" s="28">
        <f>(기관!DK56+외인!DK56)/DJ56</f>
        <v>6.1518923573720399E-4</v>
      </c>
      <c r="DL56" s="28">
        <f>외인!DL56</f>
        <v>93013.48</v>
      </c>
      <c r="DM56" s="28">
        <f>(기관!DM56+외인!DM56)/DL56</f>
        <v>1.1222029323061562E-3</v>
      </c>
      <c r="DN56" s="28">
        <f>외인!DN56</f>
        <v>1898611.75</v>
      </c>
      <c r="DO56" s="28">
        <f>(기관!DO56+외인!DO56)/DN56</f>
        <v>-4.3482086319122379E-3</v>
      </c>
      <c r="DP56" s="28">
        <f>외인!DP56</f>
        <v>83377.789999999994</v>
      </c>
      <c r="DQ56" s="28">
        <f>(기관!DQ56+외인!DQ56)/DP56</f>
        <v>8.3391512296020329E-4</v>
      </c>
      <c r="DR56" s="28">
        <f>외인!DR56</f>
        <v>42244.07</v>
      </c>
      <c r="DS56" s="28">
        <f>(기관!DS56+외인!DS56)/DR56</f>
        <v>3.1467138464641312E-3</v>
      </c>
      <c r="DT56" s="28">
        <f>외인!DT56</f>
        <v>124229.74</v>
      </c>
      <c r="DU56" s="28">
        <f>(기관!DU56+외인!DU56)/DT56</f>
        <v>-1.8747523741094522E-4</v>
      </c>
      <c r="DV56" s="28">
        <f>외인!DV56</f>
        <v>35316.269999999997</v>
      </c>
      <c r="DW56" s="28">
        <f>(기관!DW56+외인!DW56)/DV56</f>
        <v>3.5906962994676395E-3</v>
      </c>
      <c r="DX56" s="28">
        <f>외인!DX56</f>
        <v>105659.35</v>
      </c>
      <c r="DY56" s="28">
        <f>(기관!DY56+외인!DY56)/DX56</f>
        <v>-5.8101814936397029E-4</v>
      </c>
      <c r="DZ56" s="28">
        <f>외인!DZ56</f>
        <v>8733.81</v>
      </c>
      <c r="EA56" s="28">
        <f>(기관!EA56+외인!EA56)/DZ56</f>
        <v>3.7898694842228081E-4</v>
      </c>
      <c r="EB56" s="28">
        <f>외인!EB56</f>
        <v>12561.56</v>
      </c>
      <c r="EC56" s="28">
        <f>(기관!EC56+외인!EC56)/EB56</f>
        <v>2.7783173427504228E-4</v>
      </c>
      <c r="ED56" s="28">
        <f>외인!ED56</f>
        <v>10336.66</v>
      </c>
      <c r="EE56" s="28">
        <f>(기관!EE56+외인!EE56)/ED56</f>
        <v>1.4530805888942849E-3</v>
      </c>
      <c r="EF56" s="28">
        <f>외인!EF56</f>
        <v>251339.07</v>
      </c>
      <c r="EG56" s="28">
        <f>(기관!EG56+외인!EG56)/EF56</f>
        <v>8.4220889334873396E-4</v>
      </c>
      <c r="EH56" s="28">
        <f>외인!EH56</f>
        <v>166485.09</v>
      </c>
      <c r="EI56" s="28">
        <f>(기관!EI56+외인!EI56)/EH56</f>
        <v>-1.9071978157323276E-3</v>
      </c>
      <c r="EJ56" s="28">
        <f>외인!EJ56</f>
        <v>98061.1</v>
      </c>
      <c r="EK56" s="28">
        <f>(기관!EK56+외인!EK56)/EJ56</f>
        <v>2.9739621521683926E-3</v>
      </c>
      <c r="EL56" s="28">
        <f>외인!EL56</f>
        <v>32930.9</v>
      </c>
      <c r="EM56" s="28">
        <f>(기관!EM56+외인!EM56)/EL56</f>
        <v>2.426292630933257E-4</v>
      </c>
      <c r="EN56" s="28">
        <f>외인!EN56</f>
        <v>42244.07</v>
      </c>
      <c r="EO56" s="28">
        <f>(기관!EO56+외인!EO56)/EN56</f>
        <v>3.1467138464641312E-3</v>
      </c>
      <c r="EP56" s="28">
        <f>외인!EP56</f>
        <v>164900.54999999999</v>
      </c>
      <c r="EQ56" s="28">
        <f>(기관!EQ56+외인!EQ56)/EP56</f>
        <v>2.0281921436890297E-3</v>
      </c>
      <c r="ER56" s="28">
        <f>외인!ER56</f>
        <v>14020.14</v>
      </c>
      <c r="ES56" s="28">
        <f>(기관!ES56+외인!ES56)/ER56</f>
        <v>4.472137938708173E-3</v>
      </c>
      <c r="ET56" s="28">
        <f>외인!ET56</f>
        <v>114396.66</v>
      </c>
      <c r="EU56" s="28">
        <f>(기관!EU56+외인!EU56)/ET56</f>
        <v>1.78632837706975E-3</v>
      </c>
      <c r="EV56" s="28">
        <f>외인!EV56</f>
        <v>44000.41</v>
      </c>
      <c r="EW56" s="28">
        <f>(기관!EW56+외인!EW56)/EV56</f>
        <v>-1.1270349526288502E-3</v>
      </c>
      <c r="EX56" s="28">
        <f>외인!EX56</f>
        <v>53917.22</v>
      </c>
      <c r="EY56" s="28">
        <f>(기관!EY56+외인!EY56)/EX56</f>
        <v>3.8039795078455448E-4</v>
      </c>
    </row>
    <row r="57" spans="1:155">
      <c r="A57" s="27">
        <f>외인!A57</f>
        <v>46114</v>
      </c>
      <c r="B57" s="28">
        <f>외인!B57</f>
        <v>4180185.88</v>
      </c>
      <c r="C57" s="28">
        <f>(기관!C57+외인!C57)/B57</f>
        <v>-1.1724048022476936E-3</v>
      </c>
      <c r="D57" s="28">
        <f>외인!D57</f>
        <v>584461.63</v>
      </c>
      <c r="E57" s="28">
        <f>(기관!E57+외인!E57)/D57</f>
        <v>-1.2755328352350521E-4</v>
      </c>
      <c r="F57" s="28">
        <f>외인!F57</f>
        <v>1794161.18</v>
      </c>
      <c r="G57" s="28">
        <f>(기관!G57+외인!G57)/F57</f>
        <v>-2.1072075586876762E-3</v>
      </c>
      <c r="H57" s="28">
        <f>외인!H57</f>
        <v>287047.42</v>
      </c>
      <c r="I57" s="28">
        <f>(기관!I57+외인!I57)/H57</f>
        <v>3.6456694158756072E-3</v>
      </c>
      <c r="J57" s="28">
        <f>외인!J57</f>
        <v>39203.49</v>
      </c>
      <c r="K57" s="28">
        <f>(기관!K57+외인!K57)/J57</f>
        <v>3.9838289907352638E-3</v>
      </c>
      <c r="L57" s="28">
        <f>외인!L57</f>
        <v>266398.90000000002</v>
      </c>
      <c r="M57" s="28">
        <f>(기관!M57+외인!M57)/L57</f>
        <v>3.9476514354976682E-3</v>
      </c>
      <c r="N57" s="28">
        <f>외인!N57</f>
        <v>220259.83</v>
      </c>
      <c r="O57" s="28">
        <f>(기관!O57+외인!O57)/N57</f>
        <v>-6.357491513545616E-4</v>
      </c>
      <c r="P57" s="28">
        <f>외인!P57</f>
        <v>193678.65</v>
      </c>
      <c r="Q57" s="28">
        <f>(기관!Q57+외인!Q57)/P57</f>
        <v>8.8238946316488703E-5</v>
      </c>
      <c r="R57" s="28">
        <f>외인!R57</f>
        <v>117830.5</v>
      </c>
      <c r="S57" s="28">
        <f>(기관!S57+외인!S57)/R57</f>
        <v>-1.5813392967016179E-3</v>
      </c>
      <c r="T57" s="28">
        <f>외인!T57</f>
        <v>8403.06</v>
      </c>
      <c r="U57" s="28">
        <f>(기관!U57+외인!U57)/T57</f>
        <v>1.4542321487648546E-3</v>
      </c>
      <c r="V57" s="28">
        <f>외인!V57</f>
        <v>98926.73</v>
      </c>
      <c r="W57" s="28">
        <f>(기관!W57+외인!W57)/V57</f>
        <v>7.9088836758275547E-4</v>
      </c>
      <c r="X57" s="28">
        <f>외인!X57</f>
        <v>1744393.48</v>
      </c>
      <c r="Y57" s="28">
        <f>(기관!Y57+외인!Y57)/X57</f>
        <v>-3.4215846759528133E-3</v>
      </c>
      <c r="Z57" s="28">
        <f>외인!Z57</f>
        <v>42606.49</v>
      </c>
      <c r="AA57" s="28">
        <f>(기관!AA57+외인!AA57)/Z57</f>
        <v>-5.5367151811848393E-4</v>
      </c>
      <c r="AB57" s="28">
        <f>외인!AB57</f>
        <v>195096.19</v>
      </c>
      <c r="AC57" s="28">
        <f>(기관!AC57+외인!AC57)/AB57</f>
        <v>1.1020204956334616E-4</v>
      </c>
      <c r="AD57" s="28">
        <f>외인!AD57</f>
        <v>18650.46</v>
      </c>
      <c r="AE57" s="28">
        <f>(기관!AE57+외인!AE57)/AD57</f>
        <v>-8.0426970702063131E-4</v>
      </c>
      <c r="AF57" s="28">
        <f>외인!AF57</f>
        <v>24185.86</v>
      </c>
      <c r="AG57" s="28">
        <f>(기관!AG57+외인!AG57)/AF57</f>
        <v>7.2025555427840903E-4</v>
      </c>
      <c r="AH57" s="28">
        <f>외인!AH57</f>
        <v>174889.63</v>
      </c>
      <c r="AI57" s="28">
        <f>(기관!AI57+외인!AI57)/AH57</f>
        <v>-1.8823871947124594E-3</v>
      </c>
      <c r="AJ57" s="28">
        <f>외인!AJ57</f>
        <v>103351.22</v>
      </c>
      <c r="AK57" s="28">
        <f>(기관!AK57+외인!AK57)/AJ57</f>
        <v>-6.3879265285886333E-4</v>
      </c>
      <c r="AL57" s="28">
        <f>외인!AL57</f>
        <v>81854.8</v>
      </c>
      <c r="AM57" s="28">
        <f>(기관!AM57+외인!AM57)/AL57</f>
        <v>3.6711347410292372E-4</v>
      </c>
      <c r="AN57" s="28">
        <f>외인!AN57</f>
        <v>156415.48000000001</v>
      </c>
      <c r="AO57" s="28">
        <f>(기관!AO57+외인!AO57)/AN57</f>
        <v>-1.1950223852524059E-3</v>
      </c>
      <c r="AP57" s="28">
        <f>외인!AP57</f>
        <v>109684.06</v>
      </c>
      <c r="AQ57" s="28">
        <f>(기관!AQ57+외인!AQ57)/AP57</f>
        <v>1.6897623957391804E-3</v>
      </c>
      <c r="AR57" s="28">
        <f>외인!AR57</f>
        <v>22611.17</v>
      </c>
      <c r="AS57" s="28">
        <f>(기관!AS57+외인!AS57)/AR57</f>
        <v>-9.4864617797309897E-4</v>
      </c>
      <c r="AT57" s="28">
        <f>외인!AT57</f>
        <v>73331.839999999997</v>
      </c>
      <c r="AU57" s="28">
        <f>(기관!AU57+외인!AU57)/AT57</f>
        <v>6.4446766915980831E-4</v>
      </c>
      <c r="AV57" s="28">
        <f>외인!AV57</f>
        <v>47448.37</v>
      </c>
      <c r="AW57" s="28">
        <f>(기관!AW57+외인!AW57)/AV57</f>
        <v>2.9971524838471797E-3</v>
      </c>
      <c r="AX57" s="28">
        <f>외인!AX57</f>
        <v>56475.43</v>
      </c>
      <c r="AY57" s="28">
        <f>(기관!AY57+외인!AY57)/AX57</f>
        <v>-1.6359326524826813E-3</v>
      </c>
      <c r="AZ57" s="28">
        <f>외인!AZ57</f>
        <v>1874681.59</v>
      </c>
      <c r="BA57" s="28">
        <f>(기관!BA57+외인!BA57)/AZ57</f>
        <v>-2.9457695799957151E-3</v>
      </c>
      <c r="BB57" s="28">
        <f>외인!BB57</f>
        <v>93654.21</v>
      </c>
      <c r="BC57" s="28">
        <f>(기관!BC57+외인!BC57)/BB57</f>
        <v>-5.7658913571530826E-5</v>
      </c>
      <c r="BD57" s="28">
        <f>외인!BD57</f>
        <v>35702.160000000003</v>
      </c>
      <c r="BE57" s="28">
        <f>(기관!BE57+외인!BE57)/BD57</f>
        <v>-1.3172872453655463E-3</v>
      </c>
      <c r="BF57" s="28">
        <f>외인!BF57</f>
        <v>0</v>
      </c>
      <c r="BG57" s="28" t="e">
        <f>(기관!BG57+외인!BG57)/BF57</f>
        <v>#DIV/0!</v>
      </c>
      <c r="BH57" s="28">
        <f>외인!BH57</f>
        <v>85073.93</v>
      </c>
      <c r="BI57" s="28">
        <f>(기관!BI57+외인!BI57)/BH57</f>
        <v>2.4541008038537777E-3</v>
      </c>
      <c r="BJ57" s="28">
        <f>외인!BJ57</f>
        <v>112817.33</v>
      </c>
      <c r="BK57" s="28">
        <f>(기관!BK57+외인!BK57)/BJ57</f>
        <v>7.0467897086378504E-5</v>
      </c>
      <c r="BL57" s="28">
        <f>외인!BL57</f>
        <v>45397.93</v>
      </c>
      <c r="BM57" s="28">
        <f>(기관!BM57+외인!BM57)/BL57</f>
        <v>-4.7116685716727614E-4</v>
      </c>
      <c r="BN57" s="28">
        <f>외인!BN57</f>
        <v>43640.03</v>
      </c>
      <c r="BO57" s="28">
        <f>(기관!BO57+외인!BO57)/BN57</f>
        <v>7.3327172323208665E-5</v>
      </c>
      <c r="BP57" s="28">
        <f>외인!BP57</f>
        <v>66094.080000000002</v>
      </c>
      <c r="BQ57" s="28">
        <f>(기관!BQ57+외인!BQ57)/BP57</f>
        <v>-2.0665996107366953E-3</v>
      </c>
      <c r="BR57" s="28">
        <f>외인!BR57</f>
        <v>230178.75</v>
      </c>
      <c r="BS57" s="28">
        <f>(기관!BS57+외인!BS57)/BR57</f>
        <v>9.6385960910813867E-4</v>
      </c>
      <c r="BT57" s="28">
        <f>외인!BT57</f>
        <v>1778607.09</v>
      </c>
      <c r="BU57" s="28">
        <f>(기관!BU57+외인!BU57)/BT57</f>
        <v>-3.3820847976041742E-3</v>
      </c>
      <c r="BV57" s="28">
        <f>외인!BV57</f>
        <v>353210.16</v>
      </c>
      <c r="BW57" s="28">
        <f>(기관!BW57+외인!BW57)/BV57</f>
        <v>1.4897363088309807E-3</v>
      </c>
      <c r="BX57" s="28">
        <f>외인!BX57</f>
        <v>72058.740000000005</v>
      </c>
      <c r="BY57" s="28">
        <f>(기관!BY57+외인!BY57)/BX57</f>
        <v>1.2489810396351129E-6</v>
      </c>
      <c r="BZ57" s="28">
        <f>외인!BZ57</f>
        <v>238270.28</v>
      </c>
      <c r="CA57" s="28">
        <f>(기관!CA57+외인!CA57)/BZ57</f>
        <v>-6.5841195133526514E-4</v>
      </c>
      <c r="CB57" s="28">
        <f>외인!CB57</f>
        <v>11977.01</v>
      </c>
      <c r="CC57" s="28">
        <f>(기관!CC57+외인!CC57)/CB57</f>
        <v>-2.2459695700345911E-3</v>
      </c>
      <c r="CD57" s="28">
        <f>외인!CD57</f>
        <v>28773.64</v>
      </c>
      <c r="CE57" s="28">
        <f>(기관!CE57+외인!CE57)/CD57</f>
        <v>-2.0185141678286098E-3</v>
      </c>
      <c r="CF57" s="28">
        <f>외인!CF57</f>
        <v>23411</v>
      </c>
      <c r="CG57" s="28">
        <f>(기관!CG57+외인!CG57)/CF57</f>
        <v>2.7021485626414934E-3</v>
      </c>
      <c r="CH57" s="28">
        <f>외인!CH57</f>
        <v>65613.240000000005</v>
      </c>
      <c r="CI57" s="28">
        <f>(기관!CI57+외인!CI57)/CH57</f>
        <v>2.3347421953252116E-3</v>
      </c>
      <c r="CJ57" s="28">
        <f>외인!CJ57</f>
        <v>367335.96</v>
      </c>
      <c r="CK57" s="28">
        <f>(기관!CK57+외인!CK57)/CJ57</f>
        <v>-8.9721681481987211E-4</v>
      </c>
      <c r="CL57" s="28">
        <f>외인!CL57</f>
        <v>222098.05</v>
      </c>
      <c r="CM57" s="28">
        <f>(기관!CM57+외인!CM57)/CL57</f>
        <v>-6.6006882996046226E-5</v>
      </c>
      <c r="CN57" s="28">
        <f>외인!CN57</f>
        <v>110722.8</v>
      </c>
      <c r="CO57" s="28">
        <f>(기관!CO57+외인!CO57)/CN57</f>
        <v>-1.9246261835863978E-4</v>
      </c>
      <c r="CP57" s="28">
        <f>외인!CP57</f>
        <v>94196.11</v>
      </c>
      <c r="CQ57" s="28">
        <f>(기관!CQ57+외인!CQ57)/CP57</f>
        <v>-6.6457096795186101E-5</v>
      </c>
      <c r="CR57" s="28">
        <f>외인!CR57</f>
        <v>151384.6</v>
      </c>
      <c r="CS57" s="28">
        <f>(기관!CS57+외인!CS57)/CR57</f>
        <v>-4.4575207782033324E-4</v>
      </c>
      <c r="CT57" s="28">
        <f>외인!CT57</f>
        <v>106733.11</v>
      </c>
      <c r="CU57" s="28">
        <f>(기관!CU57+외인!CU57)/CT57</f>
        <v>6.0121924677356442E-4</v>
      </c>
      <c r="CV57" s="28">
        <f>외인!CV57</f>
        <v>1778607.09</v>
      </c>
      <c r="CW57" s="28">
        <f>(기관!CW57+외인!CW57)/CV57</f>
        <v>-3.3820847976041742E-3</v>
      </c>
      <c r="CX57" s="28">
        <f>외인!CX57</f>
        <v>204619.65</v>
      </c>
      <c r="CY57" s="28">
        <f>(기관!CY57+외인!CY57)/CX57</f>
        <v>4.816497340309203E-3</v>
      </c>
      <c r="CZ57" s="28">
        <f>외인!CZ57</f>
        <v>16053.52</v>
      </c>
      <c r="DA57" s="28">
        <f>(기관!DA57+외인!DA57)/CZ57</f>
        <v>-1.2676347617220397E-3</v>
      </c>
      <c r="DB57" s="28">
        <f>외인!DB57</f>
        <v>35702.160000000003</v>
      </c>
      <c r="DC57" s="28">
        <f>(기관!DC57+외인!DC57)/DB57</f>
        <v>-1.3172872453655463E-3</v>
      </c>
      <c r="DD57" s="28">
        <f>외인!DD57</f>
        <v>8403.06</v>
      </c>
      <c r="DE57" s="28">
        <f>(기관!DE57+외인!DE57)/DD57</f>
        <v>1.4542321487648546E-3</v>
      </c>
      <c r="DF57" s="28">
        <f>외인!DF57</f>
        <v>54004.08</v>
      </c>
      <c r="DG57" s="28">
        <f>(기관!DG57+외인!DG57)/DF57</f>
        <v>2.4275943595372792E-4</v>
      </c>
      <c r="DH57" s="28">
        <f>외인!DH57</f>
        <v>21035.16</v>
      </c>
      <c r="DI57" s="28">
        <f>(기관!DI57+외인!DI57)/DH57</f>
        <v>-2.2524192827627649E-3</v>
      </c>
      <c r="DJ57" s="28">
        <f>외인!DJ57</f>
        <v>536553.15</v>
      </c>
      <c r="DK57" s="28">
        <f>(기관!DK57+외인!DK57)/DJ57</f>
        <v>7.5977561589192055E-4</v>
      </c>
      <c r="DL57" s="28">
        <f>외인!DL57</f>
        <v>86642.8</v>
      </c>
      <c r="DM57" s="28">
        <f>(기관!DM57+외인!DM57)/DL57</f>
        <v>-2.7584519429196645E-4</v>
      </c>
      <c r="DN57" s="28">
        <f>외인!DN57</f>
        <v>1778607.09</v>
      </c>
      <c r="DO57" s="28">
        <f>(기관!DO57+외인!DO57)/DN57</f>
        <v>-3.3820847976041742E-3</v>
      </c>
      <c r="DP57" s="28">
        <f>외인!DP57</f>
        <v>78116.53</v>
      </c>
      <c r="DQ57" s="28">
        <f>(기관!DQ57+외인!DQ57)/DP57</f>
        <v>-2.2913204157941985E-3</v>
      </c>
      <c r="DR57" s="28">
        <f>외인!DR57</f>
        <v>40810.089999999997</v>
      </c>
      <c r="DS57" s="28">
        <f>(기관!DS57+외인!DS57)/DR57</f>
        <v>3.5701955080226482E-3</v>
      </c>
      <c r="DT57" s="28">
        <f>외인!DT57</f>
        <v>117830.5</v>
      </c>
      <c r="DU57" s="28">
        <f>(기관!DU57+외인!DU57)/DT57</f>
        <v>-1.5813392967016179E-3</v>
      </c>
      <c r="DV57" s="28">
        <f>외인!DV57</f>
        <v>33275.31</v>
      </c>
      <c r="DW57" s="28">
        <f>(기관!DW57+외인!DW57)/DV57</f>
        <v>3.5735204270072917E-3</v>
      </c>
      <c r="DX57" s="28">
        <f>외인!DX57</f>
        <v>98926.73</v>
      </c>
      <c r="DY57" s="28">
        <f>(기관!DY57+외인!DY57)/DX57</f>
        <v>7.9088836758275547E-4</v>
      </c>
      <c r="DZ57" s="28">
        <f>외인!DZ57</f>
        <v>8379.9599999999991</v>
      </c>
      <c r="EA57" s="28">
        <f>(기관!EA57+외인!EA57)/DZ57</f>
        <v>-2.7446431725211101E-4</v>
      </c>
      <c r="EB57" s="28">
        <f>외인!EB57</f>
        <v>12020.73</v>
      </c>
      <c r="EC57" s="28">
        <f>(기관!EC57+외인!EC57)/EB57</f>
        <v>-8.7265914798851643E-4</v>
      </c>
      <c r="ED57" s="28">
        <f>외인!ED57</f>
        <v>10033.200000000001</v>
      </c>
      <c r="EE57" s="28">
        <f>(기관!EE57+외인!EE57)/ED57</f>
        <v>-2.1727863493202563E-4</v>
      </c>
      <c r="EF57" s="28">
        <f>외인!EF57</f>
        <v>239337.38</v>
      </c>
      <c r="EG57" s="28">
        <f>(기관!EG57+외인!EG57)/EF57</f>
        <v>-6.7628382996421179E-4</v>
      </c>
      <c r="EH57" s="28">
        <f>외인!EH57</f>
        <v>157899.62</v>
      </c>
      <c r="EI57" s="28">
        <f>(기관!EI57+외인!EI57)/EH57</f>
        <v>-1.5834743617495724E-3</v>
      </c>
      <c r="EJ57" s="28">
        <f>외인!EJ57</f>
        <v>94894.15</v>
      </c>
      <c r="EK57" s="28">
        <f>(기관!EK57+외인!EK57)/EJ57</f>
        <v>3.2190603951876913E-3</v>
      </c>
      <c r="EL57" s="28">
        <f>외인!EL57</f>
        <v>31259.58</v>
      </c>
      <c r="EM57" s="28">
        <f>(기관!EM57+외인!EM57)/EL57</f>
        <v>-1.6954802335795937E-3</v>
      </c>
      <c r="EN57" s="28">
        <f>외인!EN57</f>
        <v>40810.089999999997</v>
      </c>
      <c r="EO57" s="28">
        <f>(기관!EO57+외인!EO57)/EN57</f>
        <v>3.5701955080226482E-3</v>
      </c>
      <c r="EP57" s="28">
        <f>외인!EP57</f>
        <v>169435.14</v>
      </c>
      <c r="EQ57" s="28">
        <f>(기관!EQ57+외인!EQ57)/EP57</f>
        <v>4.1315514597503201E-3</v>
      </c>
      <c r="ER57" s="28">
        <f>외인!ER57</f>
        <v>13352.38</v>
      </c>
      <c r="ES57" s="28">
        <f>(기관!ES57+외인!ES57)/ER57</f>
        <v>6.8939020609059959E-3</v>
      </c>
      <c r="ET57" s="28">
        <f>외인!ET57</f>
        <v>109684.06</v>
      </c>
      <c r="EU57" s="28">
        <f>(기관!EU57+외인!EU57)/ET57</f>
        <v>1.6897623957391804E-3</v>
      </c>
      <c r="EV57" s="28">
        <f>외인!EV57</f>
        <v>42606.49</v>
      </c>
      <c r="EW57" s="28">
        <f>(기관!EW57+외인!EW57)/EV57</f>
        <v>-5.5367151811848393E-4</v>
      </c>
      <c r="EX57" s="28">
        <f>외인!EX57</f>
        <v>51589.62</v>
      </c>
      <c r="EY57" s="28">
        <f>(기관!EY57+외인!EY57)/EX57</f>
        <v>3.3592028784084856E-4</v>
      </c>
    </row>
    <row r="58" spans="1:155">
      <c r="A58" s="27">
        <f>외인!A58</f>
        <v>46115</v>
      </c>
      <c r="B58" s="28">
        <f>외인!B58</f>
        <v>4294542.28</v>
      </c>
      <c r="C58" s="28">
        <f>(기관!C58+외인!C58)/B58</f>
        <v>-1.649186231786266E-4</v>
      </c>
      <c r="D58" s="28">
        <f>외인!D58</f>
        <v>588601.06999999995</v>
      </c>
      <c r="E58" s="28">
        <f>(기관!E58+외인!E58)/D58</f>
        <v>-5.1894231181061215E-4</v>
      </c>
      <c r="F58" s="28">
        <f>외인!F58</f>
        <v>1845058.33</v>
      </c>
      <c r="G58" s="28">
        <f>(기관!G58+외인!G58)/F58</f>
        <v>-8.3811984415690531E-4</v>
      </c>
      <c r="H58" s="28">
        <f>외인!H58</f>
        <v>286163.71999999997</v>
      </c>
      <c r="I58" s="28">
        <f>(기관!I58+외인!I58)/H58</f>
        <v>2.7883688400472291E-3</v>
      </c>
      <c r="J58" s="28">
        <f>외인!J58</f>
        <v>38486.94</v>
      </c>
      <c r="K58" s="28">
        <f>(기관!K58+외인!K58)/J58</f>
        <v>1.2526327112521805E-3</v>
      </c>
      <c r="L58" s="28">
        <f>외인!L58</f>
        <v>265357.75</v>
      </c>
      <c r="M58" s="28">
        <f>(기관!M58+외인!M58)/L58</f>
        <v>3.212681747565315E-3</v>
      </c>
      <c r="N58" s="28">
        <f>외인!N58</f>
        <v>221124.73</v>
      </c>
      <c r="O58" s="28">
        <f>(기관!O58+외인!O58)/N58</f>
        <v>-6.6754179869433876E-4</v>
      </c>
      <c r="P58" s="28">
        <f>외인!P58</f>
        <v>192190.69</v>
      </c>
      <c r="Q58" s="28">
        <f>(기관!Q58+외인!Q58)/P58</f>
        <v>-2.2691005480026112E-4</v>
      </c>
      <c r="R58" s="28">
        <f>외인!R58</f>
        <v>118637.89</v>
      </c>
      <c r="S58" s="28">
        <f>(기관!S58+외인!S58)/R58</f>
        <v>-1.7468281001963202E-3</v>
      </c>
      <c r="T58" s="28">
        <f>외인!T58</f>
        <v>8427.3700000000008</v>
      </c>
      <c r="U58" s="28">
        <f>(기관!U58+외인!U58)/T58</f>
        <v>2.1987879967297033E-3</v>
      </c>
      <c r="V58" s="28">
        <f>외인!V58</f>
        <v>99878.86</v>
      </c>
      <c r="W58" s="28">
        <f>(기관!W58+외인!W58)/V58</f>
        <v>7.0365240452283898E-4</v>
      </c>
      <c r="X58" s="28">
        <f>외인!X58</f>
        <v>1825423.89</v>
      </c>
      <c r="Y58" s="28">
        <f>(기관!Y58+외인!Y58)/X58</f>
        <v>-1.3735439827074908E-3</v>
      </c>
      <c r="Z58" s="28">
        <f>외인!Z58</f>
        <v>42421.07</v>
      </c>
      <c r="AA58" s="28">
        <f>(기관!AA58+외인!AA58)/Z58</f>
        <v>-3.8117850398398717E-4</v>
      </c>
      <c r="AB58" s="28">
        <f>외인!AB58</f>
        <v>194110.96</v>
      </c>
      <c r="AC58" s="28">
        <f>(기관!AC58+외인!AC58)/AB58</f>
        <v>-1.7876373389735461E-4</v>
      </c>
      <c r="AD58" s="28">
        <f>외인!AD58</f>
        <v>18464.330000000002</v>
      </c>
      <c r="AE58" s="28">
        <f>(기관!AE58+외인!AE58)/AD58</f>
        <v>-3.5544208752768171E-3</v>
      </c>
      <c r="AF58" s="28">
        <f>외인!AF58</f>
        <v>24212.400000000001</v>
      </c>
      <c r="AG58" s="28">
        <f>(기관!AG58+외인!AG58)/AF58</f>
        <v>1.0944805141167334E-3</v>
      </c>
      <c r="AH58" s="28">
        <f>외인!AH58</f>
        <v>186352.36</v>
      </c>
      <c r="AI58" s="28">
        <f>(기관!AI58+외인!AI58)/AH58</f>
        <v>-6.4195591620090035E-4</v>
      </c>
      <c r="AJ58" s="28">
        <f>외인!AJ58</f>
        <v>103321.23</v>
      </c>
      <c r="AK58" s="28">
        <f>(기관!AK58+외인!AK58)/AJ58</f>
        <v>-1.2388547832812289E-3</v>
      </c>
      <c r="AL58" s="28">
        <f>외인!AL58</f>
        <v>81977.87</v>
      </c>
      <c r="AM58" s="28">
        <f>(기관!AM58+외인!AM58)/AL58</f>
        <v>-1.9432073558388381E-4</v>
      </c>
      <c r="AN58" s="28">
        <f>외인!AN58</f>
        <v>157394.63</v>
      </c>
      <c r="AO58" s="28">
        <f>(기관!AO58+외인!AO58)/AN58</f>
        <v>-9.5581405795102411E-4</v>
      </c>
      <c r="AP58" s="28">
        <f>외인!AP58</f>
        <v>110903</v>
      </c>
      <c r="AQ58" s="28">
        <f>(기관!AQ58+외인!AQ58)/AP58</f>
        <v>-5.7888425020062465E-5</v>
      </c>
      <c r="AR58" s="28">
        <f>외인!AR58</f>
        <v>22317.23</v>
      </c>
      <c r="AS58" s="28">
        <f>(기관!AS58+외인!AS58)/AR58</f>
        <v>-5.7587792033330304E-3</v>
      </c>
      <c r="AT58" s="28">
        <f>외인!AT58</f>
        <v>72643.53</v>
      </c>
      <c r="AU58" s="28">
        <f>(기관!AU58+외인!AU58)/AT58</f>
        <v>-7.3771194764351352E-4</v>
      </c>
      <c r="AV58" s="28">
        <f>외인!AV58</f>
        <v>47449.21</v>
      </c>
      <c r="AW58" s="28">
        <f>(기관!AW58+외인!AW58)/AV58</f>
        <v>2.714481442367534E-3</v>
      </c>
      <c r="AX58" s="28">
        <f>외인!AX58</f>
        <v>58773.56</v>
      </c>
      <c r="AY58" s="28">
        <f>(기관!AY58+외인!AY58)/AX58</f>
        <v>2.5419593436232208E-4</v>
      </c>
      <c r="AZ58" s="28">
        <f>외인!AZ58</f>
        <v>1957884.4</v>
      </c>
      <c r="BA58" s="28">
        <f>(기관!BA58+외인!BA58)/AZ58</f>
        <v>-9.5928544095861829E-4</v>
      </c>
      <c r="BB58" s="28">
        <f>외인!BB58</f>
        <v>94327.52</v>
      </c>
      <c r="BC58" s="28">
        <f>(기관!BC58+외인!BC58)/BB58</f>
        <v>2.4807182463823918E-5</v>
      </c>
      <c r="BD58" s="28">
        <f>외인!BD58</f>
        <v>35459.18</v>
      </c>
      <c r="BE58" s="28">
        <f>(기관!BE58+외인!BE58)/BD58</f>
        <v>-1.2397353802315789E-3</v>
      </c>
      <c r="BF58" s="28">
        <f>외인!BF58</f>
        <v>0</v>
      </c>
      <c r="BG58" s="28" t="e">
        <f>(기관!BG58+외인!BG58)/BF58</f>
        <v>#DIV/0!</v>
      </c>
      <c r="BH58" s="28">
        <f>외인!BH58</f>
        <v>89223.2</v>
      </c>
      <c r="BI58" s="28">
        <f>(기관!BI58+외인!BI58)/BH58</f>
        <v>6.1482887858763189E-3</v>
      </c>
      <c r="BJ58" s="28">
        <f>외인!BJ58</f>
        <v>114065.35</v>
      </c>
      <c r="BK58" s="28">
        <f>(기관!BK58+외인!BK58)/BJ58</f>
        <v>-3.9836812844566732E-4</v>
      </c>
      <c r="BL58" s="28">
        <f>외인!BL58</f>
        <v>45961.32</v>
      </c>
      <c r="BM58" s="28">
        <f>(기관!BM58+외인!BM58)/BL58</f>
        <v>1.8733143434522767E-4</v>
      </c>
      <c r="BN58" s="28">
        <f>외인!BN58</f>
        <v>44813.68</v>
      </c>
      <c r="BO58" s="28">
        <f>(기관!BO58+외인!BO58)/BN58</f>
        <v>7.1272879174394974E-4</v>
      </c>
      <c r="BP58" s="28">
        <f>외인!BP58</f>
        <v>68364.86</v>
      </c>
      <c r="BQ58" s="28">
        <f>(기관!BQ58+외인!BQ58)/BP58</f>
        <v>-5.7544182786302791E-4</v>
      </c>
      <c r="BR58" s="28">
        <f>외인!BR58</f>
        <v>234057.19</v>
      </c>
      <c r="BS58" s="28">
        <f>(기관!BS58+외인!BS58)/BR58</f>
        <v>5.2897328212818406E-4</v>
      </c>
      <c r="BT58" s="28">
        <f>외인!BT58</f>
        <v>1859384.37</v>
      </c>
      <c r="BU58" s="28">
        <f>(기관!BU58+외인!BU58)/BT58</f>
        <v>-1.3649248864020514E-3</v>
      </c>
      <c r="BV58" s="28">
        <f>외인!BV58</f>
        <v>362982.96</v>
      </c>
      <c r="BW58" s="28">
        <f>(기관!BW58+외인!BW58)/BV58</f>
        <v>2.4424562519408627E-3</v>
      </c>
      <c r="BX58" s="28">
        <f>외인!BX58</f>
        <v>71849.36</v>
      </c>
      <c r="BY58" s="28">
        <f>(기관!BY58+외인!BY58)/BX58</f>
        <v>-7.6228932310600948E-4</v>
      </c>
      <c r="BZ58" s="28">
        <f>외인!BZ58</f>
        <v>239372.5</v>
      </c>
      <c r="CA58" s="28">
        <f>(기관!CA58+외인!CA58)/BZ58</f>
        <v>-6.9502553551473124E-4</v>
      </c>
      <c r="CB58" s="28">
        <f>외인!CB58</f>
        <v>11762.67</v>
      </c>
      <c r="CC58" s="28">
        <f>(기관!CC58+외인!CC58)/CB58</f>
        <v>-5.1603930060096902E-3</v>
      </c>
      <c r="CD58" s="28">
        <f>외인!CD58</f>
        <v>28901.13</v>
      </c>
      <c r="CE58" s="28">
        <f>(기관!CE58+외인!CE58)/CD58</f>
        <v>-1.8321082947275764E-3</v>
      </c>
      <c r="CF58" s="28">
        <f>외인!CF58</f>
        <v>23262.560000000001</v>
      </c>
      <c r="CG58" s="28">
        <f>(기관!CG58+외인!CG58)/CF58</f>
        <v>7.3766601784154464E-4</v>
      </c>
      <c r="CH58" s="28">
        <f>외인!CH58</f>
        <v>65815.08</v>
      </c>
      <c r="CI58" s="28">
        <f>(기관!CI58+외인!CI58)/CH58</f>
        <v>2.0850844517700199E-3</v>
      </c>
      <c r="CJ58" s="28">
        <f>외인!CJ58</f>
        <v>365598.69</v>
      </c>
      <c r="CK58" s="28">
        <f>(기관!CK58+외인!CK58)/CJ58</f>
        <v>-1.5948908350847757E-3</v>
      </c>
      <c r="CL58" s="28">
        <f>외인!CL58</f>
        <v>221353.54</v>
      </c>
      <c r="CM58" s="28">
        <f>(기관!CM58+외인!CM58)/CL58</f>
        <v>-2.1192342349708986E-4</v>
      </c>
      <c r="CN58" s="28">
        <f>외인!CN58</f>
        <v>112183.88</v>
      </c>
      <c r="CO58" s="28">
        <f>(기관!CO58+외인!CO58)/CN58</f>
        <v>-3.3275725532046148E-4</v>
      </c>
      <c r="CP58" s="28">
        <f>외인!CP58</f>
        <v>94882.55</v>
      </c>
      <c r="CQ58" s="28">
        <f>(기관!CQ58+외인!CQ58)/CP58</f>
        <v>1.8549248518299708E-5</v>
      </c>
      <c r="CR58" s="28">
        <f>외인!CR58</f>
        <v>151910.22</v>
      </c>
      <c r="CS58" s="28">
        <f>(기관!CS58+외인!CS58)/CR58</f>
        <v>-9.1218352524273874E-4</v>
      </c>
      <c r="CT58" s="28">
        <f>외인!CT58</f>
        <v>110876.21</v>
      </c>
      <c r="CU58" s="28">
        <f>(기관!CU58+외인!CU58)/CT58</f>
        <v>3.5558574738440282E-3</v>
      </c>
      <c r="CV58" s="28">
        <f>외인!CV58</f>
        <v>1859384.37</v>
      </c>
      <c r="CW58" s="28">
        <f>(기관!CW58+외인!CW58)/CV58</f>
        <v>-1.3649248864020514E-3</v>
      </c>
      <c r="CX58" s="28">
        <f>외인!CX58</f>
        <v>203084.32</v>
      </c>
      <c r="CY58" s="28">
        <f>(기관!CY58+외인!CY58)/CX58</f>
        <v>3.8919302090875355E-3</v>
      </c>
      <c r="CZ58" s="28">
        <f>외인!CZ58</f>
        <v>15944.45</v>
      </c>
      <c r="DA58" s="28">
        <f>(기관!DA58+외인!DA58)/CZ58</f>
        <v>-2.3437622495601916E-3</v>
      </c>
      <c r="DB58" s="28">
        <f>외인!DB58</f>
        <v>35459.18</v>
      </c>
      <c r="DC58" s="28">
        <f>(기관!DC58+외인!DC58)/DB58</f>
        <v>-1.2397353802315789E-3</v>
      </c>
      <c r="DD58" s="28">
        <f>외인!DD58</f>
        <v>8427.3700000000008</v>
      </c>
      <c r="DE58" s="28">
        <f>(기관!DE58+외인!DE58)/DD58</f>
        <v>2.1987879967297033E-3</v>
      </c>
      <c r="DF58" s="28">
        <f>외인!DF58</f>
        <v>53874.07</v>
      </c>
      <c r="DG58" s="28">
        <f>(기관!DG58+외인!DG58)/DF58</f>
        <v>-7.6289019931109737E-4</v>
      </c>
      <c r="DH58" s="28">
        <f>외인!DH58</f>
        <v>21073.61</v>
      </c>
      <c r="DI58" s="28">
        <f>(기관!DI58+외인!DI58)/DH58</f>
        <v>-2.0883939676211148E-3</v>
      </c>
      <c r="DJ58" s="28">
        <f>외인!DJ58</f>
        <v>549987.56999999995</v>
      </c>
      <c r="DK58" s="28">
        <f>(기관!DK58+외인!DK58)/DJ58</f>
        <v>7.2798008871364139E-4</v>
      </c>
      <c r="DL58" s="28">
        <f>외인!DL58</f>
        <v>87970.19</v>
      </c>
      <c r="DM58" s="28">
        <f>(기관!DM58+외인!DM58)/DL58</f>
        <v>-4.0377314178814439E-4</v>
      </c>
      <c r="DN58" s="28">
        <f>외인!DN58</f>
        <v>1859384.37</v>
      </c>
      <c r="DO58" s="28">
        <f>(기관!DO58+외인!DO58)/DN58</f>
        <v>-1.3649248864020514E-3</v>
      </c>
      <c r="DP58" s="28">
        <f>외인!DP58</f>
        <v>77987.05</v>
      </c>
      <c r="DQ58" s="28">
        <f>(기관!DQ58+외인!DQ58)/DP58</f>
        <v>-3.4498035250724313E-3</v>
      </c>
      <c r="DR58" s="28">
        <f>외인!DR58</f>
        <v>40075.93</v>
      </c>
      <c r="DS58" s="28">
        <f>(기관!DS58+외인!DS58)/DR58</f>
        <v>1.1241161465248592E-3</v>
      </c>
      <c r="DT58" s="28">
        <f>외인!DT58</f>
        <v>118637.89</v>
      </c>
      <c r="DU58" s="28">
        <f>(기관!DU58+외인!DU58)/DT58</f>
        <v>-1.7468281001963202E-3</v>
      </c>
      <c r="DV58" s="28">
        <f>외인!DV58</f>
        <v>32988.370000000003</v>
      </c>
      <c r="DW58" s="28">
        <f>(기관!DW58+외인!DW58)/DV58</f>
        <v>2.0740642838673138E-3</v>
      </c>
      <c r="DX58" s="28">
        <f>외인!DX58</f>
        <v>99878.86</v>
      </c>
      <c r="DY58" s="28">
        <f>(기관!DY58+외인!DY58)/DX58</f>
        <v>7.0365240452283898E-4</v>
      </c>
      <c r="DZ58" s="28">
        <f>외인!DZ58</f>
        <v>8497.7800000000007</v>
      </c>
      <c r="EA58" s="28">
        <f>(기관!EA58+외인!EA58)/DZ58</f>
        <v>1.4709724186787607E-4</v>
      </c>
      <c r="EB58" s="28">
        <f>외인!EB58</f>
        <v>12009.45</v>
      </c>
      <c r="EC58" s="28">
        <f>(기관!EC58+외인!EC58)/EB58</f>
        <v>-1.3939023019372246E-3</v>
      </c>
      <c r="ED58" s="28">
        <f>외인!ED58</f>
        <v>10157.950000000001</v>
      </c>
      <c r="EE58" s="28">
        <f>(기관!EE58+외인!EE58)/ED58</f>
        <v>-7.9149828459482477E-4</v>
      </c>
      <c r="EF58" s="28">
        <f>외인!EF58</f>
        <v>237791.25</v>
      </c>
      <c r="EG58" s="28">
        <f>(기관!EG58+외인!EG58)/EF58</f>
        <v>-1.2102632035451263E-3</v>
      </c>
      <c r="EH58" s="28">
        <f>외인!EH58</f>
        <v>160915.57</v>
      </c>
      <c r="EI58" s="28">
        <f>(기관!EI58+외인!EI58)/EH58</f>
        <v>-1.0859732218578971E-3</v>
      </c>
      <c r="EJ58" s="28">
        <f>외인!EJ58</f>
        <v>94145.06</v>
      </c>
      <c r="EK58" s="28">
        <f>(기관!EK58+외인!EK58)/EJ58</f>
        <v>2.14966138425107E-3</v>
      </c>
      <c r="EL58" s="28">
        <f>외인!EL58</f>
        <v>31391.47</v>
      </c>
      <c r="EM58" s="28">
        <f>(기관!EM58+외인!EM58)/EL58</f>
        <v>-1.5360860768864916E-3</v>
      </c>
      <c r="EN58" s="28">
        <f>외인!EN58</f>
        <v>40075.93</v>
      </c>
      <c r="EO58" s="28">
        <f>(기관!EO58+외인!EO58)/EN58</f>
        <v>1.1241161465248592E-3</v>
      </c>
      <c r="EP58" s="28">
        <f>외인!EP58</f>
        <v>175112.83</v>
      </c>
      <c r="EQ58" s="28">
        <f>(기관!EQ58+외인!EQ58)/EP58</f>
        <v>5.3598585551955279E-3</v>
      </c>
      <c r="ER58" s="28">
        <f>외인!ER58</f>
        <v>13618.61</v>
      </c>
      <c r="ES58" s="28">
        <f>(기관!ES58+외인!ES58)/ER58</f>
        <v>7.6711206209737993E-3</v>
      </c>
      <c r="ET58" s="28">
        <f>외인!ET58</f>
        <v>110903</v>
      </c>
      <c r="EU58" s="28">
        <f>(기관!EU58+외인!EU58)/ET58</f>
        <v>-5.7888425020062465E-5</v>
      </c>
      <c r="EV58" s="28">
        <f>외인!EV58</f>
        <v>42421.07</v>
      </c>
      <c r="EW58" s="28">
        <f>(기관!EW58+외인!EW58)/EV58</f>
        <v>-3.8117850398398717E-4</v>
      </c>
      <c r="EX58" s="28">
        <f>외인!EX58</f>
        <v>52461.48</v>
      </c>
      <c r="EY58" s="28">
        <f>(기관!EY58+외인!EY58)/EX58</f>
        <v>3.4196519045974304E-4</v>
      </c>
    </row>
    <row r="59" spans="1:155">
      <c r="A59" s="27">
        <f>외인!A59</f>
        <v>46118</v>
      </c>
      <c r="B59" s="28">
        <f>외인!B59</f>
        <v>4352651.26</v>
      </c>
      <c r="C59" s="28">
        <f>(기관!C59+외인!C59)/B59</f>
        <v>2.8003162376027344E-4</v>
      </c>
      <c r="D59" s="28">
        <f>외인!D59</f>
        <v>579662.86</v>
      </c>
      <c r="E59" s="28">
        <f>(기관!E59+외인!E59)/D59</f>
        <v>-5.667432272614464E-4</v>
      </c>
      <c r="F59" s="28">
        <f>외인!F59</f>
        <v>1891166.64</v>
      </c>
      <c r="G59" s="28">
        <f>(기관!G59+외인!G59)/F59</f>
        <v>-2.1278928651152608E-4</v>
      </c>
      <c r="H59" s="28">
        <f>외인!H59</f>
        <v>293902.92</v>
      </c>
      <c r="I59" s="28">
        <f>(기관!I59+외인!I59)/H59</f>
        <v>2.6756794386391261E-3</v>
      </c>
      <c r="J59" s="28">
        <f>외인!J59</f>
        <v>38456.959999999999</v>
      </c>
      <c r="K59" s="28">
        <f>(기관!K59+외인!K59)/J59</f>
        <v>1.1451763217893457E-3</v>
      </c>
      <c r="L59" s="28">
        <f>외인!L59</f>
        <v>272544.98</v>
      </c>
      <c r="M59" s="28">
        <f>(기관!M59+외인!M59)/L59</f>
        <v>2.9380471436311175E-3</v>
      </c>
      <c r="N59" s="28">
        <f>외인!N59</f>
        <v>221205.45</v>
      </c>
      <c r="O59" s="28">
        <f>(기관!O59+외인!O59)/N59</f>
        <v>-5.012986795759327E-4</v>
      </c>
      <c r="P59" s="28">
        <f>외인!P59</f>
        <v>191506.29</v>
      </c>
      <c r="Q59" s="28">
        <f>(기관!Q59+외인!Q59)/P59</f>
        <v>1.5926369833596589E-4</v>
      </c>
      <c r="R59" s="28">
        <f>외인!R59</f>
        <v>118716.01</v>
      </c>
      <c r="S59" s="28">
        <f>(기관!S59+외인!S59)/R59</f>
        <v>-2.2162132975998773E-3</v>
      </c>
      <c r="T59" s="28">
        <f>외인!T59</f>
        <v>8518.7199999999993</v>
      </c>
      <c r="U59" s="28">
        <f>(기관!U59+외인!U59)/T59</f>
        <v>1.7396979827955378E-3</v>
      </c>
      <c r="V59" s="28">
        <f>외인!V59</f>
        <v>98855.11</v>
      </c>
      <c r="W59" s="28">
        <f>(기관!W59+외인!W59)/V59</f>
        <v>2.0828462989925353E-3</v>
      </c>
      <c r="X59" s="28">
        <f>외인!X59</f>
        <v>1871908.24</v>
      </c>
      <c r="Y59" s="28">
        <f>(기관!Y59+외인!Y59)/X59</f>
        <v>-2.5900842233591545E-4</v>
      </c>
      <c r="Z59" s="28">
        <f>외인!Z59</f>
        <v>42597.13</v>
      </c>
      <c r="AA59" s="28">
        <f>(기관!AA59+외인!AA59)/Z59</f>
        <v>-4.44161378947361E-4</v>
      </c>
      <c r="AB59" s="28">
        <f>외인!AB59</f>
        <v>197043.05</v>
      </c>
      <c r="AC59" s="28">
        <f>(기관!AC59+외인!AC59)/AB59</f>
        <v>7.9881020924107746E-5</v>
      </c>
      <c r="AD59" s="28">
        <f>외인!AD59</f>
        <v>18448.939999999999</v>
      </c>
      <c r="AE59" s="28">
        <f>(기관!AE59+외인!AE59)/AD59</f>
        <v>-3.2739008311588637E-3</v>
      </c>
      <c r="AF59" s="28">
        <f>외인!AF59</f>
        <v>24155.77</v>
      </c>
      <c r="AG59" s="28">
        <f>(기관!AG59+외인!AG59)/AF59</f>
        <v>1.2651221633588994E-3</v>
      </c>
      <c r="AH59" s="28">
        <f>외인!AH59</f>
        <v>181804.38</v>
      </c>
      <c r="AI59" s="28">
        <f>(기관!AI59+외인!AI59)/AH59</f>
        <v>-7.8397451150516852E-4</v>
      </c>
      <c r="AJ59" s="28">
        <f>외인!AJ59</f>
        <v>102463.77</v>
      </c>
      <c r="AK59" s="28">
        <f>(기관!AK59+외인!AK59)/AJ59</f>
        <v>-1.3127566943906123E-3</v>
      </c>
      <c r="AL59" s="28">
        <f>외인!AL59</f>
        <v>81691.12</v>
      </c>
      <c r="AM59" s="28">
        <f>(기관!AM59+외인!AM59)/AL59</f>
        <v>-1.8520984900194785E-4</v>
      </c>
      <c r="AN59" s="28">
        <f>외인!AN59</f>
        <v>157492.35</v>
      </c>
      <c r="AO59" s="28">
        <f>(기관!AO59+외인!AO59)/AN59</f>
        <v>-6.6657205889682897E-4</v>
      </c>
      <c r="AP59" s="28">
        <f>외인!AP59</f>
        <v>113122.44</v>
      </c>
      <c r="AQ59" s="28">
        <f>(기관!AQ59+외인!AQ59)/AP59</f>
        <v>2.8942091418820179E-4</v>
      </c>
      <c r="AR59" s="28">
        <f>외인!AR59</f>
        <v>22405.77</v>
      </c>
      <c r="AS59" s="28">
        <f>(기관!AS59+외인!AS59)/AR59</f>
        <v>-5.1370696030531423E-3</v>
      </c>
      <c r="AT59" s="28">
        <f>외인!AT59</f>
        <v>72856.97</v>
      </c>
      <c r="AU59" s="28">
        <f>(기관!AU59+외인!AU59)/AT59</f>
        <v>-7.4200176043554922E-4</v>
      </c>
      <c r="AV59" s="28">
        <f>외인!AV59</f>
        <v>47225.48</v>
      </c>
      <c r="AW59" s="28">
        <f>(기관!AW59+외인!AW59)/AV59</f>
        <v>3.2501522483201865E-3</v>
      </c>
      <c r="AX59" s="28">
        <f>외인!AX59</f>
        <v>60093.47</v>
      </c>
      <c r="AY59" s="28">
        <f>(기관!AY59+외인!AY59)/AX59</f>
        <v>-9.4669187850194062E-4</v>
      </c>
      <c r="AZ59" s="28">
        <f>외인!AZ59</f>
        <v>2006609.01</v>
      </c>
      <c r="BA59" s="28">
        <f>(기관!BA59+외인!BA59)/AZ59</f>
        <v>6.8114913926355702E-5</v>
      </c>
      <c r="BB59" s="28">
        <f>외인!BB59</f>
        <v>95552.08</v>
      </c>
      <c r="BC59" s="28">
        <f>(기관!BC59+외인!BC59)/BB59</f>
        <v>-8.6863624528110757E-6</v>
      </c>
      <c r="BD59" s="28">
        <f>외인!BD59</f>
        <v>35295.32</v>
      </c>
      <c r="BE59" s="28">
        <f>(기관!BE59+외인!BE59)/BD59</f>
        <v>-1.5687632241328311E-3</v>
      </c>
      <c r="BF59" s="28">
        <f>외인!BF59</f>
        <v>0</v>
      </c>
      <c r="BG59" s="28" t="e">
        <f>(기관!BG59+외인!BG59)/BF59</f>
        <v>#DIV/0!</v>
      </c>
      <c r="BH59" s="28">
        <f>외인!BH59</f>
        <v>90203.45</v>
      </c>
      <c r="BI59" s="28">
        <f>(기관!BI59+외인!BI59)/BH59</f>
        <v>4.7545853290533787E-3</v>
      </c>
      <c r="BJ59" s="28">
        <f>외인!BJ59</f>
        <v>115342.04</v>
      </c>
      <c r="BK59" s="28">
        <f>(기관!BK59+외인!BK59)/BJ59</f>
        <v>-3.7826624186636552E-4</v>
      </c>
      <c r="BL59" s="28">
        <f>외인!BL59</f>
        <v>46497.89</v>
      </c>
      <c r="BM59" s="28">
        <f>(기관!BM59+외인!BM59)/BL59</f>
        <v>-1.0935980105763938E-3</v>
      </c>
      <c r="BN59" s="28">
        <f>외인!BN59</f>
        <v>44744.42</v>
      </c>
      <c r="BO59" s="28">
        <f>(기관!BO59+외인!BO59)/BN59</f>
        <v>4.2843331079048523E-4</v>
      </c>
      <c r="BP59" s="28">
        <f>외인!BP59</f>
        <v>69707.789999999994</v>
      </c>
      <c r="BQ59" s="28">
        <f>(기관!BQ59+외인!BQ59)/BP59</f>
        <v>-1.3908058195504405E-3</v>
      </c>
      <c r="BR59" s="28">
        <f>외인!BR59</f>
        <v>235198.28</v>
      </c>
      <c r="BS59" s="28">
        <f>(기관!BS59+외인!BS59)/BR59</f>
        <v>4.4047941166916693E-4</v>
      </c>
      <c r="BT59" s="28">
        <f>외인!BT59</f>
        <v>1905606.64</v>
      </c>
      <c r="BU59" s="28">
        <f>(기관!BU59+외인!BU59)/BT59</f>
        <v>-2.4840908404895145E-4</v>
      </c>
      <c r="BV59" s="28">
        <f>외인!BV59</f>
        <v>361292.83</v>
      </c>
      <c r="BW59" s="28">
        <f>(기관!BW59+외인!BW59)/BV59</f>
        <v>2.3114768150809969E-3</v>
      </c>
      <c r="BX59" s="28">
        <f>외인!BX59</f>
        <v>71682.03</v>
      </c>
      <c r="BY59" s="28">
        <f>(기관!BY59+외인!BY59)/BX59</f>
        <v>-6.2023913106255509E-4</v>
      </c>
      <c r="BZ59" s="28">
        <f>외인!BZ59</f>
        <v>239183.48</v>
      </c>
      <c r="CA59" s="28">
        <f>(기관!CA59+외인!CA59)/BZ59</f>
        <v>-5.0212497953453969E-4</v>
      </c>
      <c r="CB59" s="28">
        <f>외인!CB59</f>
        <v>11739.19</v>
      </c>
      <c r="CC59" s="28">
        <f>(기관!CC59+외인!CC59)/CB59</f>
        <v>-4.7729017078691118E-3</v>
      </c>
      <c r="CD59" s="28">
        <f>외인!CD59</f>
        <v>28825.39</v>
      </c>
      <c r="CE59" s="28">
        <f>(기관!CE59+외인!CE59)/CD59</f>
        <v>-1.8625940533675345E-3</v>
      </c>
      <c r="CF59" s="28">
        <f>외인!CF59</f>
        <v>23549.65</v>
      </c>
      <c r="CG59" s="28">
        <f>(기관!CG59+외인!CG59)/CF59</f>
        <v>8.0850458499383206E-4</v>
      </c>
      <c r="CH59" s="28">
        <f>외인!CH59</f>
        <v>65699.34</v>
      </c>
      <c r="CI59" s="28">
        <f>(기관!CI59+외인!CI59)/CH59</f>
        <v>2.4233120150065433E-3</v>
      </c>
      <c r="CJ59" s="28">
        <f>외인!CJ59</f>
        <v>359422.36</v>
      </c>
      <c r="CK59" s="28">
        <f>(기관!CK59+외인!CK59)/CJ59</f>
        <v>-1.5151533699795418E-3</v>
      </c>
      <c r="CL59" s="28">
        <f>외인!CL59</f>
        <v>224539.19</v>
      </c>
      <c r="CM59" s="28">
        <f>(기관!CM59+외인!CM59)/CL59</f>
        <v>8.3459818306104967E-5</v>
      </c>
      <c r="CN59" s="28">
        <f>외인!CN59</f>
        <v>112729.89</v>
      </c>
      <c r="CO59" s="28">
        <f>(기관!CO59+외인!CO59)/CN59</f>
        <v>2.2744633211298264E-4</v>
      </c>
      <c r="CP59" s="28">
        <f>외인!CP59</f>
        <v>96098.15</v>
      </c>
      <c r="CQ59" s="28">
        <f>(기관!CQ59+외인!CQ59)/CP59</f>
        <v>-6.4517371042002296E-6</v>
      </c>
      <c r="CR59" s="28">
        <f>외인!CR59</f>
        <v>151345.72</v>
      </c>
      <c r="CS59" s="28">
        <f>(기관!CS59+외인!CS59)/CR59</f>
        <v>-1.3561665305104101E-3</v>
      </c>
      <c r="CT59" s="28">
        <f>외인!CT59</f>
        <v>111641.22</v>
      </c>
      <c r="CU59" s="28">
        <f>(기관!CU59+외인!CU59)/CT59</f>
        <v>3.1550174747284202E-3</v>
      </c>
      <c r="CV59" s="28">
        <f>외인!CV59</f>
        <v>1905606.64</v>
      </c>
      <c r="CW59" s="28">
        <f>(기관!CW59+외인!CW59)/CV59</f>
        <v>-2.4840908404895145E-4</v>
      </c>
      <c r="CX59" s="28">
        <f>외인!CX59</f>
        <v>208146.2</v>
      </c>
      <c r="CY59" s="28">
        <f>(기관!CY59+외인!CY59)/CX59</f>
        <v>3.5517343098264583E-3</v>
      </c>
      <c r="CZ59" s="28">
        <f>외인!CZ59</f>
        <v>16019.88</v>
      </c>
      <c r="DA59" s="28">
        <f>(기관!DA59+외인!DA59)/CZ59</f>
        <v>-2.3189936503893913E-3</v>
      </c>
      <c r="DB59" s="28">
        <f>외인!DB59</f>
        <v>35295.32</v>
      </c>
      <c r="DC59" s="28">
        <f>(기관!DC59+외인!DC59)/DB59</f>
        <v>-1.5687632241328311E-3</v>
      </c>
      <c r="DD59" s="28">
        <f>외인!DD59</f>
        <v>8518.7199999999993</v>
      </c>
      <c r="DE59" s="28">
        <f>(기관!DE59+외인!DE59)/DD59</f>
        <v>1.7396979827955378E-3</v>
      </c>
      <c r="DF59" s="28">
        <f>외인!DF59</f>
        <v>53818.83</v>
      </c>
      <c r="DG59" s="28">
        <f>(기관!DG59+외인!DG59)/DF59</f>
        <v>-4.1193760622443856E-4</v>
      </c>
      <c r="DH59" s="28">
        <f>외인!DH59</f>
        <v>21011.81</v>
      </c>
      <c r="DI59" s="28">
        <f>(기관!DI59+외인!DI59)/DH59</f>
        <v>-2.0840660561845929E-3</v>
      </c>
      <c r="DJ59" s="28">
        <f>외인!DJ59</f>
        <v>551753.81999999995</v>
      </c>
      <c r="DK59" s="28">
        <f>(기관!DK59+외인!DK59)/DJ59</f>
        <v>7.4957342388676186E-4</v>
      </c>
      <c r="DL59" s="28">
        <f>외인!DL59</f>
        <v>88727.39</v>
      </c>
      <c r="DM59" s="28">
        <f>(기관!DM59+외인!DM59)/DL59</f>
        <v>2.5922096885753093E-4</v>
      </c>
      <c r="DN59" s="28">
        <f>외인!DN59</f>
        <v>1905606.64</v>
      </c>
      <c r="DO59" s="28">
        <f>(기관!DO59+외인!DO59)/DN59</f>
        <v>-2.4840908404895145E-4</v>
      </c>
      <c r="DP59" s="28">
        <f>외인!DP59</f>
        <v>76330.649999999994</v>
      </c>
      <c r="DQ59" s="28">
        <f>(기관!DQ59+외인!DQ59)/DP59</f>
        <v>-2.4763315915690485E-3</v>
      </c>
      <c r="DR59" s="28">
        <f>외인!DR59</f>
        <v>40138.839999999997</v>
      </c>
      <c r="DS59" s="28">
        <f>(기관!DS59+외인!DS59)/DR59</f>
        <v>1.1011778118151896E-3</v>
      </c>
      <c r="DT59" s="28">
        <f>외인!DT59</f>
        <v>118716.01</v>
      </c>
      <c r="DU59" s="28">
        <f>(기관!DU59+외인!DU59)/DT59</f>
        <v>-2.2162132975998773E-3</v>
      </c>
      <c r="DV59" s="28">
        <f>외인!DV59</f>
        <v>32336.84</v>
      </c>
      <c r="DW59" s="28">
        <f>(기관!DW59+외인!DW59)/DV59</f>
        <v>1.7908367051325978E-3</v>
      </c>
      <c r="DX59" s="28">
        <f>외인!DX59</f>
        <v>98855.11</v>
      </c>
      <c r="DY59" s="28">
        <f>(기관!DY59+외인!DY59)/DX59</f>
        <v>2.0828462989925353E-3</v>
      </c>
      <c r="DZ59" s="28">
        <f>외인!DZ59</f>
        <v>8431.19</v>
      </c>
      <c r="EA59" s="28">
        <f>(기관!EA59+외인!EA59)/DZ59</f>
        <v>1.9060180116922997E-3</v>
      </c>
      <c r="EB59" s="28">
        <f>외인!EB59</f>
        <v>11907.67</v>
      </c>
      <c r="EC59" s="28">
        <f>(기관!EC59+외인!EC59)/EB59</f>
        <v>-1.4713205858072989E-3</v>
      </c>
      <c r="ED59" s="28">
        <f>외인!ED59</f>
        <v>9863.26</v>
      </c>
      <c r="EE59" s="28">
        <f>(기관!EE59+외인!EE59)/ED59</f>
        <v>-1.1862203774411308E-4</v>
      </c>
      <c r="EF59" s="28">
        <f>외인!EF59</f>
        <v>235898.11</v>
      </c>
      <c r="EG59" s="28">
        <f>(기관!EG59+외인!EG59)/EF59</f>
        <v>-1.3084886521557975E-3</v>
      </c>
      <c r="EH59" s="28">
        <f>외인!EH59</f>
        <v>162938.1</v>
      </c>
      <c r="EI59" s="28">
        <f>(기관!EI59+외인!EI59)/EH59</f>
        <v>-4.9613933143936254E-4</v>
      </c>
      <c r="EJ59" s="28">
        <f>외인!EJ59</f>
        <v>93999.91</v>
      </c>
      <c r="EK59" s="28">
        <f>(기관!EK59+외인!EK59)/EJ59</f>
        <v>1.8797890338405647E-3</v>
      </c>
      <c r="EL59" s="28">
        <f>외인!EL59</f>
        <v>31286.82</v>
      </c>
      <c r="EM59" s="28">
        <f>(기관!EM59+외인!EM59)/EL59</f>
        <v>-1.5971581643644192E-3</v>
      </c>
      <c r="EN59" s="28">
        <f>외인!EN59</f>
        <v>40138.839999999997</v>
      </c>
      <c r="EO59" s="28">
        <f>(기관!EO59+외인!EO59)/EN59</f>
        <v>1.1011778118151896E-3</v>
      </c>
      <c r="EP59" s="28">
        <f>외인!EP59</f>
        <v>172154.01</v>
      </c>
      <c r="EQ59" s="28">
        <f>(기관!EQ59+외인!EQ59)/EP59</f>
        <v>4.6965504898782194E-3</v>
      </c>
      <c r="ER59" s="28">
        <f>외인!ER59</f>
        <v>13087.32</v>
      </c>
      <c r="ES59" s="28">
        <f>(기관!ES59+외인!ES59)/ER59</f>
        <v>1.7979234862447009E-3</v>
      </c>
      <c r="ET59" s="28">
        <f>외인!ET59</f>
        <v>113122.44</v>
      </c>
      <c r="EU59" s="28">
        <f>(기관!EU59+외인!EU59)/ET59</f>
        <v>2.8942091418820179E-4</v>
      </c>
      <c r="EV59" s="28">
        <f>외인!EV59</f>
        <v>42597.13</v>
      </c>
      <c r="EW59" s="28">
        <f>(기관!EW59+외인!EW59)/EV59</f>
        <v>-4.44161378947361E-4</v>
      </c>
      <c r="EX59" s="28">
        <f>외인!EX59</f>
        <v>53501.02</v>
      </c>
      <c r="EY59" s="28">
        <f>(기관!EY59+외인!EY59)/EX59</f>
        <v>3.4204955344776605E-4</v>
      </c>
    </row>
    <row r="60" spans="1:155">
      <c r="A60" s="27">
        <f>외인!A60</f>
        <v>46119</v>
      </c>
      <c r="B60" s="28">
        <f>외인!B60</f>
        <v>4388134.4400000004</v>
      </c>
      <c r="C60" s="28">
        <f>(기관!C60+외인!C60)/B60</f>
        <v>9.1215528027441186E-4</v>
      </c>
      <c r="D60" s="28">
        <f>외인!D60</f>
        <v>573926.65</v>
      </c>
      <c r="E60" s="28">
        <f>(기관!E60+외인!E60)/D60</f>
        <v>-5.5557622215312707E-4</v>
      </c>
      <c r="F60" s="28">
        <f>외인!F60</f>
        <v>1909105.01</v>
      </c>
      <c r="G60" s="28">
        <f>(기관!G60+외인!G60)/F60</f>
        <v>4.8879972296547475E-4</v>
      </c>
      <c r="H60" s="28">
        <f>외인!H60</f>
        <v>294440.92</v>
      </c>
      <c r="I60" s="28">
        <f>(기관!I60+외인!I60)/H60</f>
        <v>3.8546951965779761E-3</v>
      </c>
      <c r="J60" s="28">
        <f>외인!J60</f>
        <v>37566.519999999997</v>
      </c>
      <c r="K60" s="28">
        <f>(기관!K60+외인!K60)/J60</f>
        <v>7.2404896700572715E-5</v>
      </c>
      <c r="L60" s="28">
        <f>외인!L60</f>
        <v>272646.38</v>
      </c>
      <c r="M60" s="28">
        <f>(기관!M60+외인!M60)/L60</f>
        <v>4.0215094731864773E-3</v>
      </c>
      <c r="N60" s="28">
        <f>외인!N60</f>
        <v>221389.4</v>
      </c>
      <c r="O60" s="28">
        <f>(기관!O60+외인!O60)/N60</f>
        <v>-7.4082137627185397E-4</v>
      </c>
      <c r="P60" s="28">
        <f>외인!P60</f>
        <v>192207.15</v>
      </c>
      <c r="Q60" s="28">
        <f>(기관!Q60+외인!Q60)/P60</f>
        <v>1.6149243147302268E-4</v>
      </c>
      <c r="R60" s="28">
        <f>외인!R60</f>
        <v>118518.97</v>
      </c>
      <c r="S60" s="28">
        <f>(기관!S60+외인!S60)/R60</f>
        <v>-2.1588105262811516E-3</v>
      </c>
      <c r="T60" s="28">
        <f>외인!T60</f>
        <v>8428.0499999999993</v>
      </c>
      <c r="U60" s="28">
        <f>(기관!U60+외인!U60)/T60</f>
        <v>5.3511785051109091E-4</v>
      </c>
      <c r="V60" s="28">
        <f>외인!V60</f>
        <v>99456.3</v>
      </c>
      <c r="W60" s="28">
        <f>(기관!W60+외인!W60)/V60</f>
        <v>1.4115747318168882E-3</v>
      </c>
      <c r="X60" s="28">
        <f>외인!X60</f>
        <v>1914030.24</v>
      </c>
      <c r="Y60" s="28">
        <f>(기관!Y60+외인!Y60)/X60</f>
        <v>1.0654638350959386E-3</v>
      </c>
      <c r="Z60" s="28">
        <f>외인!Z60</f>
        <v>42438.16</v>
      </c>
      <c r="AA60" s="28">
        <f>(기관!AA60+외인!AA60)/Z60</f>
        <v>-4.6231976127145943E-4</v>
      </c>
      <c r="AB60" s="28">
        <f>외인!AB60</f>
        <v>194674.19</v>
      </c>
      <c r="AC60" s="28">
        <f>(기관!AC60+외인!AC60)/AB60</f>
        <v>5.9175795209421493E-5</v>
      </c>
      <c r="AD60" s="28">
        <f>외인!AD60</f>
        <v>18389.62</v>
      </c>
      <c r="AE60" s="28">
        <f>(기관!AE60+외인!AE60)/AD60</f>
        <v>-2.8075620920932571E-3</v>
      </c>
      <c r="AF60" s="28">
        <f>외인!AF60</f>
        <v>24129.759999999998</v>
      </c>
      <c r="AG60" s="28">
        <f>(기관!AG60+외인!AG60)/AF60</f>
        <v>2.2014309301045679E-3</v>
      </c>
      <c r="AH60" s="28">
        <f>외인!AH60</f>
        <v>180614.49</v>
      </c>
      <c r="AI60" s="28">
        <f>(기관!AI60+외인!AI60)/AH60</f>
        <v>-6.6550585171765565E-4</v>
      </c>
      <c r="AJ60" s="28">
        <f>외인!AJ60</f>
        <v>101645.54</v>
      </c>
      <c r="AK60" s="28">
        <f>(기관!AK60+외인!AK60)/AJ60</f>
        <v>-1.9937913655631132E-3</v>
      </c>
      <c r="AL60" s="28">
        <f>외인!AL60</f>
        <v>81171.86</v>
      </c>
      <c r="AM60" s="28">
        <f>(기관!AM60+외인!AM60)/AL60</f>
        <v>-8.4881632624902282E-5</v>
      </c>
      <c r="AN60" s="28">
        <f>외인!AN60</f>
        <v>157991.99</v>
      </c>
      <c r="AO60" s="28">
        <f>(기관!AO60+외인!AO60)/AN60</f>
        <v>-1.0553699589453871E-3</v>
      </c>
      <c r="AP60" s="28">
        <f>외인!AP60</f>
        <v>111514.05</v>
      </c>
      <c r="AQ60" s="28">
        <f>(기관!AQ60+외인!AQ60)/AP60</f>
        <v>-4.6227358794698962E-4</v>
      </c>
      <c r="AR60" s="28">
        <f>외인!AR60</f>
        <v>22423.91</v>
      </c>
      <c r="AS60" s="28">
        <f>(기관!AS60+외인!AS60)/AR60</f>
        <v>-4.1165880526634292E-3</v>
      </c>
      <c r="AT60" s="28">
        <f>외인!AT60</f>
        <v>72865.61</v>
      </c>
      <c r="AU60" s="28">
        <f>(기관!AU60+외인!AU60)/AT60</f>
        <v>-1.3791142350966391E-3</v>
      </c>
      <c r="AV60" s="28">
        <f>외인!AV60</f>
        <v>46778.59</v>
      </c>
      <c r="AW60" s="28">
        <f>(기관!AW60+외인!AW60)/AV60</f>
        <v>3.0892337712615965E-3</v>
      </c>
      <c r="AX60" s="28">
        <f>외인!AX60</f>
        <v>60579.6</v>
      </c>
      <c r="AY60" s="28">
        <f>(기관!AY60+외인!AY60)/AX60</f>
        <v>-1.2449735554543116E-3</v>
      </c>
      <c r="AZ60" s="28">
        <f>외인!AZ60</f>
        <v>2048208.66</v>
      </c>
      <c r="BA60" s="28">
        <f>(기관!BA60+외인!BA60)/AZ60</f>
        <v>1.3455123268544329E-3</v>
      </c>
      <c r="BB60" s="28">
        <f>외인!BB60</f>
        <v>94357.95</v>
      </c>
      <c r="BC60" s="28">
        <f>(기관!BC60+외인!BC60)/BB60</f>
        <v>-1.4519179359025934E-5</v>
      </c>
      <c r="BD60" s="28">
        <f>외인!BD60</f>
        <v>34910.26</v>
      </c>
      <c r="BE60" s="28">
        <f>(기관!BE60+외인!BE60)/BD60</f>
        <v>-2.2374511103612519E-3</v>
      </c>
      <c r="BF60" s="28">
        <f>외인!BF60</f>
        <v>0</v>
      </c>
      <c r="BG60" s="28" t="e">
        <f>(기관!BG60+외인!BG60)/BF60</f>
        <v>#DIV/0!</v>
      </c>
      <c r="BH60" s="28">
        <f>외인!BH60</f>
        <v>88029.43</v>
      </c>
      <c r="BI60" s="28">
        <f>(기관!BI60+외인!BI60)/BH60</f>
        <v>4.2421040327081522E-3</v>
      </c>
      <c r="BJ60" s="28">
        <f>외인!BJ60</f>
        <v>115439.09</v>
      </c>
      <c r="BK60" s="28">
        <f>(기관!BK60+외인!BK60)/BJ60</f>
        <v>9.2724223657688221E-4</v>
      </c>
      <c r="BL60" s="28">
        <f>외인!BL60</f>
        <v>46063.99</v>
      </c>
      <c r="BM60" s="28">
        <f>(기관!BM60+외인!BM60)/BL60</f>
        <v>-2.1424544421792379E-3</v>
      </c>
      <c r="BN60" s="28">
        <f>외인!BN60</f>
        <v>44409.08</v>
      </c>
      <c r="BO60" s="28">
        <f>(기관!BO60+외인!BO60)/BN60</f>
        <v>6.21494523192104E-4</v>
      </c>
      <c r="BP60" s="28">
        <f>외인!BP60</f>
        <v>70286.929999999993</v>
      </c>
      <c r="BQ60" s="28">
        <f>(기관!BQ60+외인!BQ60)/BP60</f>
        <v>-1.66617036766295E-3</v>
      </c>
      <c r="BR60" s="28">
        <f>외인!BR60</f>
        <v>232547.04</v>
      </c>
      <c r="BS60" s="28">
        <f>(기관!BS60+외인!BS60)/BR60</f>
        <v>-1.317582885595963E-4</v>
      </c>
      <c r="BT60" s="28">
        <f>외인!BT60</f>
        <v>1947657.66</v>
      </c>
      <c r="BU60" s="28">
        <f>(기관!BU60+외인!BU60)/BT60</f>
        <v>1.0475917004839548E-3</v>
      </c>
      <c r="BV60" s="28">
        <f>외인!BV60</f>
        <v>367670.81</v>
      </c>
      <c r="BW60" s="28">
        <f>(기관!BW60+외인!BW60)/BV60</f>
        <v>3.2198911847258153E-3</v>
      </c>
      <c r="BX60" s="28">
        <f>외인!BX60</f>
        <v>71419.539999999994</v>
      </c>
      <c r="BY60" s="28">
        <f>(기관!BY60+외인!BY60)/BX60</f>
        <v>-2.6575360188542228E-4</v>
      </c>
      <c r="BZ60" s="28">
        <f>외인!BZ60</f>
        <v>239163.85</v>
      </c>
      <c r="CA60" s="28">
        <f>(기관!CA60+외인!CA60)/BZ60</f>
        <v>-7.2598764403566842E-4</v>
      </c>
      <c r="CB60" s="28">
        <f>외인!CB60</f>
        <v>11719.22</v>
      </c>
      <c r="CC60" s="28">
        <f>(기관!CC60+외인!CC60)/CB60</f>
        <v>-4.1896986318202068E-3</v>
      </c>
      <c r="CD60" s="28">
        <f>외인!CD60</f>
        <v>27977.38</v>
      </c>
      <c r="CE60" s="28">
        <f>(기관!CE60+외인!CE60)/CD60</f>
        <v>-3.2508405004328493E-3</v>
      </c>
      <c r="CF60" s="28">
        <f>외인!CF60</f>
        <v>23595.91</v>
      </c>
      <c r="CG60" s="28">
        <f>(기관!CG60+외인!CG60)/CF60</f>
        <v>2.2885322074885022E-4</v>
      </c>
      <c r="CH60" s="28">
        <f>외인!CH60</f>
        <v>64950.63</v>
      </c>
      <c r="CI60" s="28">
        <f>(기관!CI60+외인!CI60)/CH60</f>
        <v>2.0292335886503334E-3</v>
      </c>
      <c r="CJ60" s="28">
        <f>외인!CJ60</f>
        <v>356899.82</v>
      </c>
      <c r="CK60" s="28">
        <f>(기관!CK60+외인!CK60)/CJ60</f>
        <v>-9.0734144948574061E-4</v>
      </c>
      <c r="CL60" s="28">
        <f>외인!CL60</f>
        <v>221954.81</v>
      </c>
      <c r="CM60" s="28">
        <f>(기관!CM60+외인!CM60)/CL60</f>
        <v>-6.370666172992608E-5</v>
      </c>
      <c r="CN60" s="28">
        <f>외인!CN60</f>
        <v>111228.84</v>
      </c>
      <c r="CO60" s="28">
        <f>(기관!CO60+외인!CO60)/CN60</f>
        <v>-1.0950397396934105E-4</v>
      </c>
      <c r="CP60" s="28">
        <f>외인!CP60</f>
        <v>94898.64</v>
      </c>
      <c r="CQ60" s="28">
        <f>(기관!CQ60+외인!CQ60)/CP60</f>
        <v>-1.3277324100745804E-5</v>
      </c>
      <c r="CR60" s="28">
        <f>외인!CR60</f>
        <v>150523.79999999999</v>
      </c>
      <c r="CS60" s="28">
        <f>(기관!CS60+외인!CS60)/CR60</f>
        <v>-1.5719108871819609E-3</v>
      </c>
      <c r="CT60" s="28">
        <f>외인!CT60</f>
        <v>110585.44</v>
      </c>
      <c r="CU60" s="28">
        <f>(기관!CU60+외인!CU60)/CT60</f>
        <v>3.2461777970047415E-3</v>
      </c>
      <c r="CV60" s="28">
        <f>외인!CV60</f>
        <v>1947657.66</v>
      </c>
      <c r="CW60" s="28">
        <f>(기관!CW60+외인!CW60)/CV60</f>
        <v>1.0475917004839548E-3</v>
      </c>
      <c r="CX60" s="28">
        <f>외인!CX60</f>
        <v>207927.44</v>
      </c>
      <c r="CY60" s="28">
        <f>(기관!CY60+외인!CY60)/CX60</f>
        <v>3.9439238996065171E-3</v>
      </c>
      <c r="CZ60" s="28">
        <f>외인!CZ60</f>
        <v>16130.85</v>
      </c>
      <c r="DA60" s="28">
        <f>(기관!DA60+외인!DA60)/CZ60</f>
        <v>-1.5144893170539679E-3</v>
      </c>
      <c r="DB60" s="28">
        <f>외인!DB60</f>
        <v>34910.26</v>
      </c>
      <c r="DC60" s="28">
        <f>(기관!DC60+외인!DC60)/DB60</f>
        <v>-2.2374511103612519E-3</v>
      </c>
      <c r="DD60" s="28">
        <f>외인!DD60</f>
        <v>8428.0499999999993</v>
      </c>
      <c r="DE60" s="28">
        <f>(기관!DE60+외인!DE60)/DD60</f>
        <v>5.3511785051109091E-4</v>
      </c>
      <c r="DF60" s="28">
        <f>외인!DF60</f>
        <v>53624.98</v>
      </c>
      <c r="DG60" s="28">
        <f>(기관!DG60+외인!DG60)/DF60</f>
        <v>-5.2587432200441048E-5</v>
      </c>
      <c r="DH60" s="28">
        <f>외인!DH60</f>
        <v>20215.09</v>
      </c>
      <c r="DI60" s="28">
        <f>(기관!DI60+외인!DI60)/DH60</f>
        <v>-3.9633758741613317E-3</v>
      </c>
      <c r="DJ60" s="28">
        <f>외인!DJ60</f>
        <v>549157.43000000005</v>
      </c>
      <c r="DK60" s="28">
        <f>(기관!DK60+외인!DK60)/DJ60</f>
        <v>1.0252615538680775E-3</v>
      </c>
      <c r="DL60" s="28">
        <f>외인!DL60</f>
        <v>87320.38</v>
      </c>
      <c r="DM60" s="28">
        <f>(기관!DM60+외인!DM60)/DL60</f>
        <v>-1.9102069871890158E-4</v>
      </c>
      <c r="DN60" s="28">
        <f>외인!DN60</f>
        <v>1947657.66</v>
      </c>
      <c r="DO60" s="28">
        <f>(기관!DO60+외인!DO60)/DN60</f>
        <v>1.0475917004839548E-3</v>
      </c>
      <c r="DP60" s="28">
        <f>외인!DP60</f>
        <v>76062.48</v>
      </c>
      <c r="DQ60" s="28">
        <f>(기관!DQ60+외인!DQ60)/DP60</f>
        <v>-2.3889570784439316E-3</v>
      </c>
      <c r="DR60" s="28">
        <f>외인!DR60</f>
        <v>39194.26</v>
      </c>
      <c r="DS60" s="28">
        <f>(기관!DS60+외인!DS60)/DR60</f>
        <v>2.5513940051425895E-4</v>
      </c>
      <c r="DT60" s="28">
        <f>외인!DT60</f>
        <v>118518.97</v>
      </c>
      <c r="DU60" s="28">
        <f>(기관!DU60+외인!DU60)/DT60</f>
        <v>-2.1588105262811516E-3</v>
      </c>
      <c r="DV60" s="28">
        <f>외인!DV60</f>
        <v>31719.82</v>
      </c>
      <c r="DW60" s="28">
        <f>(기관!DW60+외인!DW60)/DV60</f>
        <v>5.8827572161506596E-4</v>
      </c>
      <c r="DX60" s="28">
        <f>외인!DX60</f>
        <v>99456.3</v>
      </c>
      <c r="DY60" s="28">
        <f>(기관!DY60+외인!DY60)/DX60</f>
        <v>1.4115747318168882E-3</v>
      </c>
      <c r="DZ60" s="28">
        <f>외인!DZ60</f>
        <v>8281.2999999999993</v>
      </c>
      <c r="EA60" s="28">
        <f>(기관!EA60+외인!EA60)/DZ60</f>
        <v>1.1375025660222428E-3</v>
      </c>
      <c r="EB60" s="28">
        <f>외인!EB60</f>
        <v>11743.2</v>
      </c>
      <c r="EC60" s="28">
        <f>(기관!EC60+외인!EC60)/EB60</f>
        <v>-2.4286395531030723E-3</v>
      </c>
      <c r="ED60" s="28">
        <f>외인!ED60</f>
        <v>9700.14</v>
      </c>
      <c r="EE60" s="28">
        <f>(기관!EE60+외인!EE60)/ED60</f>
        <v>-1.5876059520790432E-4</v>
      </c>
      <c r="EF60" s="28">
        <f>외인!EF60</f>
        <v>234108.96</v>
      </c>
      <c r="EG60" s="28">
        <f>(기관!EG60+외인!EG60)/EF60</f>
        <v>-4.4850910447853003E-4</v>
      </c>
      <c r="EH60" s="28">
        <f>외인!EH60</f>
        <v>164564.45000000001</v>
      </c>
      <c r="EI60" s="28">
        <f>(기관!EI60+외인!EI60)/EH60</f>
        <v>-5.7181244187307764E-5</v>
      </c>
      <c r="EJ60" s="28">
        <f>외인!EJ60</f>
        <v>92418.18</v>
      </c>
      <c r="EK60" s="28">
        <f>(기관!EK60+외인!EK60)/EJ60</f>
        <v>1.0291265203448067E-3</v>
      </c>
      <c r="EL60" s="28">
        <f>외인!EL60</f>
        <v>30431.31</v>
      </c>
      <c r="EM60" s="28">
        <f>(기관!EM60+외인!EM60)/EL60</f>
        <v>-2.9249480222836282E-3</v>
      </c>
      <c r="EN60" s="28">
        <f>외인!EN60</f>
        <v>39194.26</v>
      </c>
      <c r="EO60" s="28">
        <f>(기관!EO60+외인!EO60)/EN60</f>
        <v>2.5513940051425895E-4</v>
      </c>
      <c r="EP60" s="28">
        <f>외인!EP60</f>
        <v>177621.55</v>
      </c>
      <c r="EQ60" s="28">
        <f>(기관!EQ60+외인!EQ60)/EP60</f>
        <v>6.0823700727755175E-3</v>
      </c>
      <c r="ER60" s="28">
        <f>외인!ER60</f>
        <v>12694.48</v>
      </c>
      <c r="ES60" s="28">
        <f>(기관!ES60+외인!ES60)/ER60</f>
        <v>-8.6494287280770865E-4</v>
      </c>
      <c r="ET60" s="28">
        <f>외인!ET60</f>
        <v>111514.05</v>
      </c>
      <c r="EU60" s="28">
        <f>(기관!EU60+외인!EU60)/ET60</f>
        <v>-4.6227358794698962E-4</v>
      </c>
      <c r="EV60" s="28">
        <f>외인!EV60</f>
        <v>42438.16</v>
      </c>
      <c r="EW60" s="28">
        <f>(기관!EW60+외인!EW60)/EV60</f>
        <v>-4.6231976127145943E-4</v>
      </c>
      <c r="EX60" s="28">
        <f>외인!EX60</f>
        <v>52460.480000000003</v>
      </c>
      <c r="EY60" s="28">
        <f>(기관!EY60+외인!EY60)/EX60</f>
        <v>3.4997773562117613E-4</v>
      </c>
    </row>
    <row r="61" spans="1:155">
      <c r="A61" s="27">
        <f>외인!A61</f>
        <v>46120</v>
      </c>
      <c r="B61" s="28">
        <f>외인!B61</f>
        <v>4689521.4000000004</v>
      </c>
      <c r="C61" s="28">
        <f>(기관!C61+외인!C61)/B61</f>
        <v>1.1168495787224682E-3</v>
      </c>
      <c r="D61" s="28">
        <f>외인!D61</f>
        <v>603100.29</v>
      </c>
      <c r="E61" s="28">
        <f>(기관!E61+외인!E61)/D61</f>
        <v>-1.0041613476922716E-3</v>
      </c>
      <c r="F61" s="28">
        <f>외인!F61</f>
        <v>2041061.47</v>
      </c>
      <c r="G61" s="28">
        <f>(기관!G61+외인!G61)/F61</f>
        <v>3.0337645832881262E-4</v>
      </c>
      <c r="H61" s="28">
        <f>외인!H61</f>
        <v>300972.31</v>
      </c>
      <c r="I61" s="28">
        <f>(기관!I61+외인!I61)/H61</f>
        <v>3.2304965197628979E-3</v>
      </c>
      <c r="J61" s="28">
        <f>외인!J61</f>
        <v>39090.22</v>
      </c>
      <c r="K61" s="28">
        <f>(기관!K61+외인!K61)/J61</f>
        <v>-8.8845752211166873E-4</v>
      </c>
      <c r="L61" s="28">
        <f>외인!L61</f>
        <v>278605.06</v>
      </c>
      <c r="M61" s="28">
        <f>(기관!M61+외인!M61)/L61</f>
        <v>3.5025566298042114E-3</v>
      </c>
      <c r="N61" s="28">
        <f>외인!N61</f>
        <v>235763.4</v>
      </c>
      <c r="O61" s="28">
        <f>(기관!O61+외인!O61)/N61</f>
        <v>-6.3703696163187331E-4</v>
      </c>
      <c r="P61" s="28">
        <f>외인!P61</f>
        <v>198309.09</v>
      </c>
      <c r="Q61" s="28">
        <f>(기관!Q61+외인!Q61)/P61</f>
        <v>-5.3956175180875483E-6</v>
      </c>
      <c r="R61" s="28">
        <f>외인!R61</f>
        <v>123826.12</v>
      </c>
      <c r="S61" s="28">
        <f>(기관!S61+외인!S61)/R61</f>
        <v>-2.3638792849198535E-3</v>
      </c>
      <c r="T61" s="28">
        <f>외인!T61</f>
        <v>8414.92</v>
      </c>
      <c r="U61" s="28">
        <f>(기관!U61+외인!U61)/T61</f>
        <v>1.4260385125467635E-5</v>
      </c>
      <c r="V61" s="28">
        <f>외인!V61</f>
        <v>107914.32</v>
      </c>
      <c r="W61" s="28">
        <f>(기관!W61+외인!W61)/V61</f>
        <v>1.1397931247678712E-3</v>
      </c>
      <c r="X61" s="28">
        <f>외인!X61</f>
        <v>2089291.42</v>
      </c>
      <c r="Y61" s="28">
        <f>(기관!Y61+외인!Y61)/X61</f>
        <v>1.7034866299312137E-3</v>
      </c>
      <c r="Z61" s="28">
        <f>외인!Z61</f>
        <v>44107.360000000001</v>
      </c>
      <c r="AA61" s="28">
        <f>(기관!AA61+외인!AA61)/Z61</f>
        <v>-4.7112318669718613E-4</v>
      </c>
      <c r="AB61" s="28">
        <f>외인!AB61</f>
        <v>205031.34</v>
      </c>
      <c r="AC61" s="28">
        <f>(기관!AC61+외인!AC61)/AB61</f>
        <v>2.2118569775723067E-4</v>
      </c>
      <c r="AD61" s="28">
        <f>외인!AD61</f>
        <v>19692.009999999998</v>
      </c>
      <c r="AE61" s="28">
        <f>(기관!AE61+외인!AE61)/AD61</f>
        <v>-1.1867757532115818E-3</v>
      </c>
      <c r="AF61" s="28">
        <f>외인!AF61</f>
        <v>24454.07</v>
      </c>
      <c r="AG61" s="28">
        <f>(기관!AG61+외인!AG61)/AF61</f>
        <v>8.5261880742142321E-4</v>
      </c>
      <c r="AH61" s="28">
        <f>외인!AH61</f>
        <v>188542.27</v>
      </c>
      <c r="AI61" s="28">
        <f>(기관!AI61+외인!AI61)/AH61</f>
        <v>-3.4103758271288487E-5</v>
      </c>
      <c r="AJ61" s="28">
        <f>외인!AJ61</f>
        <v>104244.63</v>
      </c>
      <c r="AK61" s="28">
        <f>(기관!AK61+외인!AK61)/AJ61</f>
        <v>-3.0412118111024038E-3</v>
      </c>
      <c r="AL61" s="28">
        <f>외인!AL61</f>
        <v>85677.54</v>
      </c>
      <c r="AM61" s="28">
        <f>(기관!AM61+외인!AM61)/AL61</f>
        <v>-7.8550341197938269E-5</v>
      </c>
      <c r="AN61" s="28">
        <f>외인!AN61</f>
        <v>168536.51</v>
      </c>
      <c r="AO61" s="28">
        <f>(기관!AO61+외인!AO61)/AN61</f>
        <v>-7.7413493373038272E-4</v>
      </c>
      <c r="AP61" s="28">
        <f>외인!AP61</f>
        <v>120388.71</v>
      </c>
      <c r="AQ61" s="28">
        <f>(기관!AQ61+외인!AQ61)/AP61</f>
        <v>7.3711230895322319E-4</v>
      </c>
      <c r="AR61" s="28">
        <f>외인!AR61</f>
        <v>23553.27</v>
      </c>
      <c r="AS61" s="28">
        <f>(기관!AS61+외인!AS61)/AR61</f>
        <v>-2.6467662451965268E-3</v>
      </c>
      <c r="AT61" s="28">
        <f>외인!AT61</f>
        <v>76361.42</v>
      </c>
      <c r="AU61" s="28">
        <f>(기관!AU61+외인!AU61)/AT61</f>
        <v>-5.3574173974239891E-4</v>
      </c>
      <c r="AV61" s="28">
        <f>외인!AV61</f>
        <v>47240.51</v>
      </c>
      <c r="AW61" s="28">
        <f>(기관!AW61+외인!AW61)/AV61</f>
        <v>1.2461762161331451E-3</v>
      </c>
      <c r="AX61" s="28">
        <f>외인!AX61</f>
        <v>70238.66</v>
      </c>
      <c r="AY61" s="28">
        <f>(기관!AY61+외인!AY61)/AX61</f>
        <v>2.3348964800866043E-4</v>
      </c>
      <c r="AZ61" s="28">
        <f>외인!AZ61</f>
        <v>2232670.62</v>
      </c>
      <c r="BA61" s="28">
        <f>(기관!BA61+외인!BA61)/AZ61</f>
        <v>1.8980766630054904E-3</v>
      </c>
      <c r="BB61" s="28">
        <f>외인!BB61</f>
        <v>99809.87</v>
      </c>
      <c r="BC61" s="28">
        <f>(기관!BC61+외인!BC61)/BB61</f>
        <v>8.9870871487960049E-5</v>
      </c>
      <c r="BD61" s="28">
        <f>외인!BD61</f>
        <v>38172.43</v>
      </c>
      <c r="BE61" s="28">
        <f>(기관!BE61+외인!BE61)/BD61</f>
        <v>-1.1091774875217533E-3</v>
      </c>
      <c r="BF61" s="28">
        <f>외인!BF61</f>
        <v>0</v>
      </c>
      <c r="BG61" s="28" t="e">
        <f>(기관!BG61+외인!BG61)/BF61</f>
        <v>#DIV/0!</v>
      </c>
      <c r="BH61" s="28">
        <f>외인!BH61</f>
        <v>90888.2</v>
      </c>
      <c r="BI61" s="28">
        <f>(기관!BI61+외인!BI61)/BH61</f>
        <v>3.4905521288792164E-3</v>
      </c>
      <c r="BJ61" s="28">
        <f>외인!BJ61</f>
        <v>120674.15</v>
      </c>
      <c r="BK61" s="28">
        <f>(기관!BK61+외인!BK61)/BJ61</f>
        <v>1.1947049140184538E-3</v>
      </c>
      <c r="BL61" s="28">
        <f>외인!BL61</f>
        <v>48628.42</v>
      </c>
      <c r="BM61" s="28">
        <f>(기관!BM61+외인!BM61)/BL61</f>
        <v>-1.2329209955824188E-2</v>
      </c>
      <c r="BN61" s="28">
        <f>외인!BN61</f>
        <v>46619.519999999997</v>
      </c>
      <c r="BO61" s="28">
        <f>(기관!BO61+외인!BO61)/BN61</f>
        <v>1.2469025850116004E-3</v>
      </c>
      <c r="BP61" s="28">
        <f>외인!BP61</f>
        <v>80513.02</v>
      </c>
      <c r="BQ61" s="28">
        <f>(기관!BQ61+외인!BQ61)/BP61</f>
        <v>-3.7919332798595805E-4</v>
      </c>
      <c r="BR61" s="28">
        <f>외인!BR61</f>
        <v>250430.56</v>
      </c>
      <c r="BS61" s="28">
        <f>(기관!BS61+외인!BS61)/BR61</f>
        <v>5.0245465249927959E-4</v>
      </c>
      <c r="BT61" s="28">
        <f>외인!BT61</f>
        <v>2125439.75</v>
      </c>
      <c r="BU61" s="28">
        <f>(기관!BU61+외인!BU61)/BT61</f>
        <v>1.6585367804474345E-3</v>
      </c>
      <c r="BV61" s="28">
        <f>외인!BV61</f>
        <v>385986.29</v>
      </c>
      <c r="BW61" s="28">
        <f>(기관!BW61+외인!BW61)/BV61</f>
        <v>3.0659897272517118E-3</v>
      </c>
      <c r="BX61" s="28">
        <f>외인!BX61</f>
        <v>74163.759999999995</v>
      </c>
      <c r="BY61" s="28">
        <f>(기관!BY61+외인!BY61)/BX61</f>
        <v>-3.9345362209251529E-4</v>
      </c>
      <c r="BZ61" s="28">
        <f>외인!BZ61</f>
        <v>254214.05</v>
      </c>
      <c r="CA61" s="28">
        <f>(기관!CA61+외인!CA61)/BZ61</f>
        <v>-5.3970266395582779E-4</v>
      </c>
      <c r="CB61" s="28">
        <f>외인!CB61</f>
        <v>12030.48</v>
      </c>
      <c r="CC61" s="28">
        <f>(기관!CC61+외인!CC61)/CB61</f>
        <v>-4.8676362040417347E-3</v>
      </c>
      <c r="CD61" s="28">
        <f>외인!CD61</f>
        <v>28656.97</v>
      </c>
      <c r="CE61" s="28">
        <f>(기관!CE61+외인!CE61)/CD61</f>
        <v>-2.8673652518043601E-3</v>
      </c>
      <c r="CF61" s="28">
        <f>외인!CF61</f>
        <v>24194.34</v>
      </c>
      <c r="CG61" s="28">
        <f>(기관!CG61+외인!CG61)/CF61</f>
        <v>1.4309131805207336E-3</v>
      </c>
      <c r="CH61" s="28">
        <f>외인!CH61</f>
        <v>65850.929999999993</v>
      </c>
      <c r="CI61" s="28">
        <f>(기관!CI61+외인!CI61)/CH61</f>
        <v>7.5594984004022424E-4</v>
      </c>
      <c r="CJ61" s="28">
        <f>외인!CJ61</f>
        <v>366487.24</v>
      </c>
      <c r="CK61" s="28">
        <f>(기관!CK61+외인!CK61)/CJ61</f>
        <v>-1.600328568056012E-3</v>
      </c>
      <c r="CL61" s="28">
        <f>외인!CL61</f>
        <v>232954.95</v>
      </c>
      <c r="CM61" s="28">
        <f>(기관!CM61+외인!CM61)/CL61</f>
        <v>1.7664359568234114E-4</v>
      </c>
      <c r="CN61" s="28">
        <f>외인!CN61</f>
        <v>121845.36</v>
      </c>
      <c r="CO61" s="28">
        <f>(기관!CO61+외인!CO61)/CN61</f>
        <v>7.7885608446640894E-5</v>
      </c>
      <c r="CP61" s="28">
        <f>외인!CP61</f>
        <v>100379.67</v>
      </c>
      <c r="CQ61" s="28">
        <f>(기관!CQ61+외인!CQ61)/CP61</f>
        <v>9.5338030101115096E-5</v>
      </c>
      <c r="CR61" s="28">
        <f>외인!CR61</f>
        <v>156431.9</v>
      </c>
      <c r="CS61" s="28">
        <f>(기관!CS61+외인!CS61)/CR61</f>
        <v>-2.1766020869144979E-3</v>
      </c>
      <c r="CT61" s="28">
        <f>외인!CT61</f>
        <v>120175.23</v>
      </c>
      <c r="CU61" s="28">
        <f>(기관!CU61+외인!CU61)/CT61</f>
        <v>2.8512531242919194E-3</v>
      </c>
      <c r="CV61" s="28">
        <f>외인!CV61</f>
        <v>2125439.75</v>
      </c>
      <c r="CW61" s="28">
        <f>(기관!CW61+외인!CW61)/CV61</f>
        <v>1.6585367804474345E-3</v>
      </c>
      <c r="CX61" s="28">
        <f>외인!CX61</f>
        <v>212122.83</v>
      </c>
      <c r="CY61" s="28">
        <f>(기관!CY61+외인!CY61)/CX61</f>
        <v>2.8322741121264506E-3</v>
      </c>
      <c r="CZ61" s="28">
        <f>외인!CZ61</f>
        <v>17128.18</v>
      </c>
      <c r="DA61" s="28">
        <f>(기관!DA61+외인!DA61)/CZ61</f>
        <v>2.6389260271669258E-4</v>
      </c>
      <c r="DB61" s="28">
        <f>외인!DB61</f>
        <v>38172.43</v>
      </c>
      <c r="DC61" s="28">
        <f>(기관!DC61+외인!DC61)/DB61</f>
        <v>-1.1091774875217533E-3</v>
      </c>
      <c r="DD61" s="28">
        <f>외인!DD61</f>
        <v>8414.92</v>
      </c>
      <c r="DE61" s="28">
        <f>(기관!DE61+외인!DE61)/DD61</f>
        <v>1.4260385125467635E-5</v>
      </c>
      <c r="DF61" s="28">
        <f>외인!DF61</f>
        <v>55736.3</v>
      </c>
      <c r="DG61" s="28">
        <f>(기관!DG61+외인!DG61)/DF61</f>
        <v>-2.2678218683335624E-4</v>
      </c>
      <c r="DH61" s="28">
        <f>외인!DH61</f>
        <v>20804.53</v>
      </c>
      <c r="DI61" s="28">
        <f>(기관!DI61+외인!DI61)/DH61</f>
        <v>-3.5001992354549705E-3</v>
      </c>
      <c r="DJ61" s="28">
        <f>외인!DJ61</f>
        <v>572955.84</v>
      </c>
      <c r="DK61" s="28">
        <f>(기관!DK61+외인!DK61)/DJ61</f>
        <v>1.1880322225182309E-3</v>
      </c>
      <c r="DL61" s="28">
        <f>외인!DL61</f>
        <v>96468.76</v>
      </c>
      <c r="DM61" s="28">
        <f>(기관!DM61+외인!DM61)/DL61</f>
        <v>-4.0012953416214741E-5</v>
      </c>
      <c r="DN61" s="28">
        <f>외인!DN61</f>
        <v>2125439.75</v>
      </c>
      <c r="DO61" s="28">
        <f>(기관!DO61+외인!DO61)/DN61</f>
        <v>1.6585367804474345E-3</v>
      </c>
      <c r="DP61" s="28">
        <f>외인!DP61</f>
        <v>79130.33</v>
      </c>
      <c r="DQ61" s="28">
        <f>(기관!DQ61+외인!DQ61)/DP61</f>
        <v>-3.0516743706237547E-3</v>
      </c>
      <c r="DR61" s="28">
        <f>외인!DR61</f>
        <v>40738.35</v>
      </c>
      <c r="DS61" s="28">
        <f>(기관!DS61+외인!DS61)/DR61</f>
        <v>-7.7175437885923233E-4</v>
      </c>
      <c r="DT61" s="28">
        <f>외인!DT61</f>
        <v>123826.12</v>
      </c>
      <c r="DU61" s="28">
        <f>(기관!DU61+외인!DU61)/DT61</f>
        <v>-2.3638792849198535E-3</v>
      </c>
      <c r="DV61" s="28">
        <f>외인!DV61</f>
        <v>32326.06</v>
      </c>
      <c r="DW61" s="28">
        <f>(기관!DW61+외인!DW61)/DV61</f>
        <v>-1.4913664084023849E-3</v>
      </c>
      <c r="DX61" s="28">
        <f>외인!DX61</f>
        <v>107914.32</v>
      </c>
      <c r="DY61" s="28">
        <f>(기관!DY61+외인!DY61)/DX61</f>
        <v>1.1397931247678712E-3</v>
      </c>
      <c r="DZ61" s="28">
        <f>외인!DZ61</f>
        <v>8546.4500000000007</v>
      </c>
      <c r="EA61" s="28">
        <f>(기관!EA61+외인!EA61)/DZ61</f>
        <v>1.5725827682839073E-3</v>
      </c>
      <c r="EB61" s="28">
        <f>외인!EB61</f>
        <v>12132.21</v>
      </c>
      <c r="EC61" s="28">
        <f>(기관!EC61+외인!EC61)/EB61</f>
        <v>-1.4704658096092963E-3</v>
      </c>
      <c r="ED61" s="28">
        <f>외인!ED61</f>
        <v>10166.36</v>
      </c>
      <c r="EE61" s="28">
        <f>(기관!EE61+외인!EE61)/ED61</f>
        <v>-4.7509629798669336E-4</v>
      </c>
      <c r="EF61" s="28">
        <f>외인!EF61</f>
        <v>238990.21</v>
      </c>
      <c r="EG61" s="28">
        <f>(기관!EG61+외인!EG61)/EF61</f>
        <v>-1.1730606036121731E-3</v>
      </c>
      <c r="EH61" s="28">
        <f>외인!EH61</f>
        <v>185229.62</v>
      </c>
      <c r="EI61" s="28">
        <f>(기관!EI61+외인!EI61)/EH61</f>
        <v>9.4050832690797514E-4</v>
      </c>
      <c r="EJ61" s="28">
        <f>외인!EJ61</f>
        <v>94399.18</v>
      </c>
      <c r="EK61" s="28">
        <f>(기관!EK61+외인!EK61)/EJ61</f>
        <v>-3.7426172557854855E-4</v>
      </c>
      <c r="EL61" s="28">
        <f>외인!EL61</f>
        <v>31117.55</v>
      </c>
      <c r="EM61" s="28">
        <f>(기관!EM61+외인!EM61)/EL61</f>
        <v>-2.6869081916796149E-3</v>
      </c>
      <c r="EN61" s="28">
        <f>외인!EN61</f>
        <v>40738.35</v>
      </c>
      <c r="EO61" s="28">
        <f>(기관!EO61+외인!EO61)/EN61</f>
        <v>-7.7175437885923233E-4</v>
      </c>
      <c r="EP61" s="28">
        <f>외인!EP61</f>
        <v>175953.58</v>
      </c>
      <c r="EQ61" s="28">
        <f>(기관!EQ61+외인!EQ61)/EP61</f>
        <v>5.5541353577460602E-3</v>
      </c>
      <c r="ER61" s="28">
        <f>외인!ER61</f>
        <v>13895.21</v>
      </c>
      <c r="ES61" s="28">
        <f>(기관!ES61+외인!ES61)/ER61</f>
        <v>3.9294116461715937E-4</v>
      </c>
      <c r="ET61" s="28">
        <f>외인!ET61</f>
        <v>120388.71</v>
      </c>
      <c r="EU61" s="28">
        <f>(기관!EU61+외인!EU61)/ET61</f>
        <v>7.3711230895322319E-4</v>
      </c>
      <c r="EV61" s="28">
        <f>외인!EV61</f>
        <v>44107.360000000001</v>
      </c>
      <c r="EW61" s="28">
        <f>(기관!EW61+외인!EW61)/EV61</f>
        <v>-4.7112318669718613E-4</v>
      </c>
      <c r="EX61" s="28">
        <f>외인!EX61</f>
        <v>56272.31</v>
      </c>
      <c r="EY61" s="28">
        <f>(기관!EY61+외인!EY61)/EX61</f>
        <v>5.3934164067549382E-4</v>
      </c>
    </row>
    <row r="62" spans="1:155">
      <c r="A62" s="27">
        <f>외인!A62</f>
        <v>46121</v>
      </c>
      <c r="B62" s="28">
        <f>외인!B62</f>
        <v>4614254.1399999997</v>
      </c>
      <c r="C62" s="28">
        <f>(기관!C62+외인!C62)/B62</f>
        <v>1.335245050026655E-3</v>
      </c>
      <c r="D62" s="28">
        <f>외인!D62</f>
        <v>595696.52</v>
      </c>
      <c r="E62" s="28">
        <f>(기관!E62+외인!E62)/D62</f>
        <v>-1.5893159825744827E-3</v>
      </c>
      <c r="F62" s="28">
        <f>외인!F62</f>
        <v>1990923.53</v>
      </c>
      <c r="G62" s="28">
        <f>(기관!G62+외인!G62)/F62</f>
        <v>5.1754373509262802E-4</v>
      </c>
      <c r="H62" s="28">
        <f>외인!H62</f>
        <v>305982.98</v>
      </c>
      <c r="I62" s="28">
        <f>(기관!I62+외인!I62)/H62</f>
        <v>2.4061142224315879E-3</v>
      </c>
      <c r="J62" s="28">
        <f>외인!J62</f>
        <v>40661.32</v>
      </c>
      <c r="K62" s="28">
        <f>(기관!K62+외인!K62)/J62</f>
        <v>1.0058699520822246E-3</v>
      </c>
      <c r="L62" s="28">
        <f>외인!L62</f>
        <v>283654.13</v>
      </c>
      <c r="M62" s="28">
        <f>(기관!M62+외인!M62)/L62</f>
        <v>2.617518736638878E-3</v>
      </c>
      <c r="N62" s="28">
        <f>외인!N62</f>
        <v>228115.87</v>
      </c>
      <c r="O62" s="28">
        <f>(기관!O62+외인!O62)/N62</f>
        <v>-1.0321947350703832E-3</v>
      </c>
      <c r="P62" s="28">
        <f>외인!P62</f>
        <v>196625.86</v>
      </c>
      <c r="Q62" s="28">
        <f>(기관!Q62+외인!Q62)/P62</f>
        <v>2.9589190353700173E-4</v>
      </c>
      <c r="R62" s="28">
        <f>외인!R62</f>
        <v>122522.44</v>
      </c>
      <c r="S62" s="28">
        <f>(기관!S62+외인!S62)/R62</f>
        <v>-1.797548269525158E-3</v>
      </c>
      <c r="T62" s="28">
        <f>외인!T62</f>
        <v>8381.09</v>
      </c>
      <c r="U62" s="28">
        <f>(기관!U62+외인!U62)/T62</f>
        <v>7.0993152441985478E-4</v>
      </c>
      <c r="V62" s="28">
        <f>외인!V62</f>
        <v>105810.81</v>
      </c>
      <c r="W62" s="28">
        <f>(기관!W62+외인!W62)/V62</f>
        <v>5.226309107736723E-5</v>
      </c>
      <c r="X62" s="28">
        <f>외인!X62</f>
        <v>2025049.66</v>
      </c>
      <c r="Y62" s="28">
        <f>(기관!Y62+외인!Y62)/X62</f>
        <v>1.9713541247181072E-3</v>
      </c>
      <c r="Z62" s="28">
        <f>외인!Z62</f>
        <v>43591.14</v>
      </c>
      <c r="AA62" s="28">
        <f>(기관!AA62+외인!AA62)/Z62</f>
        <v>-4.3173911028709044E-4</v>
      </c>
      <c r="AB62" s="28">
        <f>외인!AB62</f>
        <v>203978.85</v>
      </c>
      <c r="AC62" s="28">
        <f>(기관!AC62+외인!AC62)/AB62</f>
        <v>1.4815261484217603E-4</v>
      </c>
      <c r="AD62" s="28">
        <f>외인!AD62</f>
        <v>19183.32</v>
      </c>
      <c r="AE62" s="28">
        <f>(기관!AE62+외인!AE62)/AD62</f>
        <v>-9.2059143047188915E-4</v>
      </c>
      <c r="AF62" s="28">
        <f>외인!AF62</f>
        <v>24702.46</v>
      </c>
      <c r="AG62" s="28">
        <f>(기관!AG62+외인!AG62)/AF62</f>
        <v>1.4945879884027747E-3</v>
      </c>
      <c r="AH62" s="28">
        <f>외인!AH62</f>
        <v>186066.58</v>
      </c>
      <c r="AI62" s="28">
        <f>(기관!AI62+외인!AI62)/AH62</f>
        <v>-1.2791120253836027E-4</v>
      </c>
      <c r="AJ62" s="28">
        <f>외인!AJ62</f>
        <v>103991.24</v>
      </c>
      <c r="AK62" s="28">
        <f>(기관!AK62+외인!AK62)/AJ62</f>
        <v>-1.5808062294477879E-3</v>
      </c>
      <c r="AL62" s="28">
        <f>외인!AL62</f>
        <v>85036.5</v>
      </c>
      <c r="AM62" s="28">
        <f>(기관!AM62+외인!AM62)/AL62</f>
        <v>2.2096393901442328E-4</v>
      </c>
      <c r="AN62" s="28">
        <f>외인!AN62</f>
        <v>161346.49</v>
      </c>
      <c r="AO62" s="28">
        <f>(기관!AO62+외인!AO62)/AN62</f>
        <v>-1.4822758152346544E-3</v>
      </c>
      <c r="AP62" s="28">
        <f>외인!AP62</f>
        <v>118964.78</v>
      </c>
      <c r="AQ62" s="28">
        <f>(기관!AQ62+외인!AQ62)/AP62</f>
        <v>9.4910443242109132E-4</v>
      </c>
      <c r="AR62" s="28">
        <f>외인!AR62</f>
        <v>23416.74</v>
      </c>
      <c r="AS62" s="28">
        <f>(기관!AS62+외인!AS62)/AR62</f>
        <v>-1.3947287282516693E-3</v>
      </c>
      <c r="AT62" s="28">
        <f>외인!AT62</f>
        <v>76378.98</v>
      </c>
      <c r="AU62" s="28">
        <f>(기관!AU62+외인!AU62)/AT62</f>
        <v>-2.6564900447740978E-4</v>
      </c>
      <c r="AV62" s="28">
        <f>외인!AV62</f>
        <v>47322.23</v>
      </c>
      <c r="AW62" s="28">
        <f>(기관!AW62+외인!AW62)/AV62</f>
        <v>9.1014307652027382E-4</v>
      </c>
      <c r="AX62" s="28">
        <f>외인!AX62</f>
        <v>69736.710000000006</v>
      </c>
      <c r="AY62" s="28">
        <f>(기관!AY62+외인!AY62)/AX62</f>
        <v>2.3091138082080441E-3</v>
      </c>
      <c r="AZ62" s="28">
        <f>외인!AZ62</f>
        <v>2167791.11</v>
      </c>
      <c r="BA62" s="28">
        <f>(기관!BA62+외인!BA62)/AZ62</f>
        <v>2.1040357527806267E-3</v>
      </c>
      <c r="BB62" s="28">
        <f>외인!BB62</f>
        <v>97534.42</v>
      </c>
      <c r="BC62" s="28">
        <f>(기관!BC62+외인!BC62)/BB62</f>
        <v>2.2248555945685654E-5</v>
      </c>
      <c r="BD62" s="28">
        <f>외인!BD62</f>
        <v>37686.42</v>
      </c>
      <c r="BE62" s="28">
        <f>(기관!BE62+외인!BE62)/BD62</f>
        <v>-1.0560833318739218E-3</v>
      </c>
      <c r="BF62" s="28">
        <f>외인!BF62</f>
        <v>0</v>
      </c>
      <c r="BG62" s="28" t="e">
        <f>(기관!BG62+외인!BG62)/BF62</f>
        <v>#DIV/0!</v>
      </c>
      <c r="BH62" s="28">
        <f>외인!BH62</f>
        <v>92171.12</v>
      </c>
      <c r="BI62" s="28">
        <f>(기관!BI62+외인!BI62)/BH62</f>
        <v>3.0154781671308758E-3</v>
      </c>
      <c r="BJ62" s="28">
        <f>외인!BJ62</f>
        <v>121382.82</v>
      </c>
      <c r="BK62" s="28">
        <f>(기관!BK62+외인!BK62)/BJ62</f>
        <v>1.5534323555837638E-3</v>
      </c>
      <c r="BL62" s="28">
        <f>외인!BL62</f>
        <v>47456.77</v>
      </c>
      <c r="BM62" s="28">
        <f>(기관!BM62+외인!BM62)/BL62</f>
        <v>-1.2614427825576835E-2</v>
      </c>
      <c r="BN62" s="28">
        <f>외인!BN62</f>
        <v>47407.199999999997</v>
      </c>
      <c r="BO62" s="28">
        <f>(기관!BO62+외인!BO62)/BN62</f>
        <v>2.1652829106127338E-3</v>
      </c>
      <c r="BP62" s="28">
        <f>외인!BP62</f>
        <v>79886.350000000006</v>
      </c>
      <c r="BQ62" s="28">
        <f>(기관!BQ62+외인!BQ62)/BP62</f>
        <v>1.6856446689578382E-3</v>
      </c>
      <c r="BR62" s="28">
        <f>외인!BR62</f>
        <v>247671.73</v>
      </c>
      <c r="BS62" s="28">
        <f>(기관!BS62+외인!BS62)/BR62</f>
        <v>8.8124712497465892E-4</v>
      </c>
      <c r="BT62" s="28">
        <f>외인!BT62</f>
        <v>2060248.53</v>
      </c>
      <c r="BU62" s="28">
        <f>(기관!BU62+외인!BU62)/BT62</f>
        <v>1.9360916617181131E-3</v>
      </c>
      <c r="BV62" s="28">
        <f>외인!BV62</f>
        <v>384164.27</v>
      </c>
      <c r="BW62" s="28">
        <f>(기관!BW62+외인!BW62)/BV62</f>
        <v>1.867404274739033E-3</v>
      </c>
      <c r="BX62" s="28">
        <f>외인!BX62</f>
        <v>73291.78</v>
      </c>
      <c r="BY62" s="28">
        <f>(기관!BY62+외인!BY62)/BX62</f>
        <v>-1.9333682440240914E-4</v>
      </c>
      <c r="BZ62" s="28">
        <f>외인!BZ62</f>
        <v>246382.98</v>
      </c>
      <c r="CA62" s="28">
        <f>(기관!CA62+외인!CA62)/BZ62</f>
        <v>-8.9442054804272605E-4</v>
      </c>
      <c r="CB62" s="28">
        <f>외인!CB62</f>
        <v>12084.68</v>
      </c>
      <c r="CC62" s="28">
        <f>(기관!CC62+외인!CC62)/CB62</f>
        <v>-4.2384241866561629E-3</v>
      </c>
      <c r="CD62" s="28">
        <f>외인!CD62</f>
        <v>28276.14</v>
      </c>
      <c r="CE62" s="28">
        <f>(기관!CE62+외인!CE62)/CD62</f>
        <v>-2.4465857079502369E-3</v>
      </c>
      <c r="CF62" s="28">
        <f>외인!CF62</f>
        <v>24946.6</v>
      </c>
      <c r="CG62" s="28">
        <f>(기관!CG62+외인!CG62)/CF62</f>
        <v>2.7947696279252486E-3</v>
      </c>
      <c r="CH62" s="28">
        <f>외인!CH62</f>
        <v>66468.56</v>
      </c>
      <c r="CI62" s="28">
        <f>(기관!CI62+외인!CI62)/CH62</f>
        <v>6.9852573908626894E-4</v>
      </c>
      <c r="CJ62" s="28">
        <f>외인!CJ62</f>
        <v>364491.24</v>
      </c>
      <c r="CK62" s="28">
        <f>(기관!CK62+외인!CK62)/CJ62</f>
        <v>-1.2752569855999831E-3</v>
      </c>
      <c r="CL62" s="28">
        <f>외인!CL62</f>
        <v>231776.47</v>
      </c>
      <c r="CM62" s="28">
        <f>(기관!CM62+외인!CM62)/CL62</f>
        <v>1.8854372922324686E-4</v>
      </c>
      <c r="CN62" s="28">
        <f>외인!CN62</f>
        <v>120339.94</v>
      </c>
      <c r="CO62" s="28">
        <f>(기관!CO62+외인!CO62)/CN62</f>
        <v>1.4397547480911159E-3</v>
      </c>
      <c r="CP62" s="28">
        <f>외인!CP62</f>
        <v>98093.39</v>
      </c>
      <c r="CQ62" s="28">
        <f>(기관!CQ62+외인!CQ62)/CP62</f>
        <v>2.905394542894278E-5</v>
      </c>
      <c r="CR62" s="28">
        <f>외인!CR62</f>
        <v>155494.19</v>
      </c>
      <c r="CS62" s="28">
        <f>(기관!CS62+외인!CS62)/CR62</f>
        <v>-1.3917561807293248E-3</v>
      </c>
      <c r="CT62" s="28">
        <f>외인!CT62</f>
        <v>119132.13</v>
      </c>
      <c r="CU62" s="28">
        <f>(기관!CU62+외인!CU62)/CT62</f>
        <v>2.1158859494915436E-3</v>
      </c>
      <c r="CV62" s="28">
        <f>외인!CV62</f>
        <v>2060248.53</v>
      </c>
      <c r="CW62" s="28">
        <f>(기관!CW62+외인!CW62)/CV62</f>
        <v>1.9360916617181131E-3</v>
      </c>
      <c r="CX62" s="28">
        <f>외인!CX62</f>
        <v>215660.23</v>
      </c>
      <c r="CY62" s="28">
        <f>(기관!CY62+외인!CY62)/CX62</f>
        <v>1.4362870706388471E-3</v>
      </c>
      <c r="CZ62" s="28">
        <f>외인!CZ62</f>
        <v>16958.14</v>
      </c>
      <c r="DA62" s="28">
        <f>(기관!DA62+외인!DA62)/CZ62</f>
        <v>-3.1961052332390234E-4</v>
      </c>
      <c r="DB62" s="28">
        <f>외인!DB62</f>
        <v>37686.42</v>
      </c>
      <c r="DC62" s="28">
        <f>(기관!DC62+외인!DC62)/DB62</f>
        <v>-1.0560833318739218E-3</v>
      </c>
      <c r="DD62" s="28">
        <f>외인!DD62</f>
        <v>8381.09</v>
      </c>
      <c r="DE62" s="28">
        <f>(기관!DE62+외인!DE62)/DD62</f>
        <v>7.0993152441985478E-4</v>
      </c>
      <c r="DF62" s="28">
        <f>외인!DF62</f>
        <v>55149.73</v>
      </c>
      <c r="DG62" s="28">
        <f>(기관!DG62+외인!DG62)/DF62</f>
        <v>1.196742033007227E-5</v>
      </c>
      <c r="DH62" s="28">
        <f>외인!DH62</f>
        <v>20411.41</v>
      </c>
      <c r="DI62" s="28">
        <f>(기관!DI62+외인!DI62)/DH62</f>
        <v>-3.1653864186746532E-3</v>
      </c>
      <c r="DJ62" s="28">
        <f>외인!DJ62</f>
        <v>570279.55000000005</v>
      </c>
      <c r="DK62" s="28">
        <f>(기관!DK62+외인!DK62)/DJ62</f>
        <v>8.5230129679382668E-4</v>
      </c>
      <c r="DL62" s="28">
        <f>외인!DL62</f>
        <v>95249.85</v>
      </c>
      <c r="DM62" s="28">
        <f>(기관!DM62+외인!DM62)/DL62</f>
        <v>1.6520760925082822E-3</v>
      </c>
      <c r="DN62" s="28">
        <f>외인!DN62</f>
        <v>2060248.53</v>
      </c>
      <c r="DO62" s="28">
        <f>(기관!DO62+외인!DO62)/DN62</f>
        <v>1.9360916617181131E-3</v>
      </c>
      <c r="DP62" s="28">
        <f>외인!DP62</f>
        <v>78287.839999999997</v>
      </c>
      <c r="DQ62" s="28">
        <f>(기관!DQ62+외인!DQ62)/DP62</f>
        <v>-1.816629504658706E-3</v>
      </c>
      <c r="DR62" s="28">
        <f>외인!DR62</f>
        <v>42156.31</v>
      </c>
      <c r="DS62" s="28">
        <f>(기관!DS62+외인!DS62)/DR62</f>
        <v>6.2790125606344577E-4</v>
      </c>
      <c r="DT62" s="28">
        <f>외인!DT62</f>
        <v>122522.44</v>
      </c>
      <c r="DU62" s="28">
        <f>(기관!DU62+외인!DU62)/DT62</f>
        <v>-1.797548269525158E-3</v>
      </c>
      <c r="DV62" s="28">
        <f>외인!DV62</f>
        <v>32693.9</v>
      </c>
      <c r="DW62" s="28">
        <f>(기관!DW62+외인!DW62)/DV62</f>
        <v>1.1041815139827307E-4</v>
      </c>
      <c r="DX62" s="28">
        <f>외인!DX62</f>
        <v>105810.81</v>
      </c>
      <c r="DY62" s="28">
        <f>(기관!DY62+외인!DY62)/DX62</f>
        <v>5.226309107736723E-5</v>
      </c>
      <c r="DZ62" s="28">
        <f>외인!DZ62</f>
        <v>8383.94</v>
      </c>
      <c r="EA62" s="28">
        <f>(기관!EA62+외인!EA62)/DZ62</f>
        <v>9.5420530204176071E-4</v>
      </c>
      <c r="EB62" s="28">
        <f>외인!EB62</f>
        <v>11995.14</v>
      </c>
      <c r="EC62" s="28">
        <f>(기관!EC62+외인!EC62)/EB62</f>
        <v>-1.4114049523390303E-3</v>
      </c>
      <c r="ED62" s="28">
        <f>외인!ED62</f>
        <v>9936.81</v>
      </c>
      <c r="EE62" s="28">
        <f>(기관!EE62+외인!EE62)/ED62</f>
        <v>3.0693955102291387E-4</v>
      </c>
      <c r="EF62" s="28">
        <f>외인!EF62</f>
        <v>238166.8</v>
      </c>
      <c r="EG62" s="28">
        <f>(기관!EG62+외인!EG62)/EF62</f>
        <v>-9.9295955607582587E-4</v>
      </c>
      <c r="EH62" s="28">
        <f>외인!EH62</f>
        <v>182457.56</v>
      </c>
      <c r="EI62" s="28">
        <f>(기관!EI62+외인!EI62)/EH62</f>
        <v>1.1495824015184681E-3</v>
      </c>
      <c r="EJ62" s="28">
        <f>외인!EJ62</f>
        <v>96646.84</v>
      </c>
      <c r="EK62" s="28">
        <f>(기관!EK62+외인!EK62)/EJ62</f>
        <v>-1.5882567914274275E-4</v>
      </c>
      <c r="EL62" s="28">
        <f>외인!EL62</f>
        <v>30728.81</v>
      </c>
      <c r="EM62" s="28">
        <f>(기관!EM62+외인!EM62)/EL62</f>
        <v>-2.2591177465056409E-3</v>
      </c>
      <c r="EN62" s="28">
        <f>외인!EN62</f>
        <v>42156.31</v>
      </c>
      <c r="EO62" s="28">
        <f>(기관!EO62+외인!EO62)/EN62</f>
        <v>6.2790125606344577E-4</v>
      </c>
      <c r="EP62" s="28">
        <f>외인!EP62</f>
        <v>176675.29</v>
      </c>
      <c r="EQ62" s="28">
        <f>(기관!EQ62+외인!EQ62)/EP62</f>
        <v>2.8764067685979177E-3</v>
      </c>
      <c r="ER62" s="28">
        <f>외인!ER62</f>
        <v>13233.06</v>
      </c>
      <c r="ES62" s="28">
        <f>(기관!ES62+외인!ES62)/ER62</f>
        <v>-8.7273842935798665E-3</v>
      </c>
      <c r="ET62" s="28">
        <f>외인!ET62</f>
        <v>118964.78</v>
      </c>
      <c r="EU62" s="28">
        <f>(기관!EU62+외인!EU62)/ET62</f>
        <v>9.4910443242109132E-4</v>
      </c>
      <c r="EV62" s="28">
        <f>외인!EV62</f>
        <v>43591.14</v>
      </c>
      <c r="EW62" s="28">
        <f>(기관!EW62+외인!EW62)/EV62</f>
        <v>-4.3173911028709044E-4</v>
      </c>
      <c r="EX62" s="28">
        <f>외인!EX62</f>
        <v>54502.25</v>
      </c>
      <c r="EY62" s="28">
        <f>(기관!EY62+외인!EY62)/EX62</f>
        <v>3.9759826429184111E-4</v>
      </c>
    </row>
    <row r="63" spans="1:155">
      <c r="A63" s="27">
        <f>외인!A63</f>
        <v>46122</v>
      </c>
      <c r="B63" s="28">
        <f>외인!B63</f>
        <v>4678034.47</v>
      </c>
      <c r="C63" s="28">
        <f>(기관!C63+외인!C63)/B63</f>
        <v>1.1713658877763678E-3</v>
      </c>
      <c r="D63" s="28">
        <f>외인!D63</f>
        <v>604984.19999999995</v>
      </c>
      <c r="E63" s="28">
        <f>(기관!E63+외인!E63)/D63</f>
        <v>-7.3001906496070483E-4</v>
      </c>
      <c r="F63" s="28">
        <f>외인!F63</f>
        <v>2013547.95</v>
      </c>
      <c r="G63" s="28">
        <f>(기관!G63+외인!G63)/F63</f>
        <v>2.3885202237175433E-4</v>
      </c>
      <c r="H63" s="28">
        <f>외인!H63</f>
        <v>303898.49</v>
      </c>
      <c r="I63" s="28">
        <f>(기관!I63+외인!I63)/H63</f>
        <v>2.6310759227530216E-3</v>
      </c>
      <c r="J63" s="28">
        <f>외인!J63</f>
        <v>41866.31</v>
      </c>
      <c r="K63" s="28">
        <f>(기관!K63+외인!K63)/J63</f>
        <v>2.580117521701817E-3</v>
      </c>
      <c r="L63" s="28">
        <f>외인!L63</f>
        <v>280340.83</v>
      </c>
      <c r="M63" s="28">
        <f>(기관!M63+외인!M63)/L63</f>
        <v>2.7982367035155028E-3</v>
      </c>
      <c r="N63" s="28">
        <f>외인!N63</f>
        <v>227925.04</v>
      </c>
      <c r="O63" s="28">
        <f>(기관!O63+외인!O63)/N63</f>
        <v>-2.332301883110342E-3</v>
      </c>
      <c r="P63" s="28">
        <f>외인!P63</f>
        <v>196458.66</v>
      </c>
      <c r="Q63" s="28">
        <f>(기관!Q63+외인!Q63)/P63</f>
        <v>8.6684903582259984E-5</v>
      </c>
      <c r="R63" s="28">
        <f>외인!R63</f>
        <v>123463.36</v>
      </c>
      <c r="S63" s="28">
        <f>(기관!S63+외인!S63)/R63</f>
        <v>-1.6732089585120636E-3</v>
      </c>
      <c r="T63" s="28">
        <f>외인!T63</f>
        <v>8448.1</v>
      </c>
      <c r="U63" s="28">
        <f>(기관!U63+외인!U63)/T63</f>
        <v>4.9123471549815921E-4</v>
      </c>
      <c r="V63" s="28">
        <f>외인!V63</f>
        <v>107949.74</v>
      </c>
      <c r="W63" s="28">
        <f>(기관!W63+외인!W63)/V63</f>
        <v>1.983515662010858E-3</v>
      </c>
      <c r="X63" s="28">
        <f>외인!X63</f>
        <v>2058545.67</v>
      </c>
      <c r="Y63" s="28">
        <f>(기관!Y63+외인!Y63)/X63</f>
        <v>1.8654431893172427E-3</v>
      </c>
      <c r="Z63" s="28">
        <f>외인!Z63</f>
        <v>44294.82</v>
      </c>
      <c r="AA63" s="28">
        <f>(기관!AA63+외인!AA63)/Z63</f>
        <v>-2.0611890961516483E-4</v>
      </c>
      <c r="AB63" s="28">
        <f>외인!AB63</f>
        <v>209020.82</v>
      </c>
      <c r="AC63" s="28">
        <f>(기관!AC63+외인!AC63)/AB63</f>
        <v>8.1580389934361557E-4</v>
      </c>
      <c r="AD63" s="28">
        <f>외인!AD63</f>
        <v>19818.099999999999</v>
      </c>
      <c r="AE63" s="28">
        <f>(기관!AE63+외인!AE63)/AD63</f>
        <v>1.6979427896720676E-3</v>
      </c>
      <c r="AF63" s="28">
        <f>외인!AF63</f>
        <v>25859.31</v>
      </c>
      <c r="AG63" s="28">
        <f>(기관!AG63+외인!AG63)/AF63</f>
        <v>3.0611799000050655E-3</v>
      </c>
      <c r="AH63" s="28">
        <f>외인!AH63</f>
        <v>187266.35</v>
      </c>
      <c r="AI63" s="28">
        <f>(기관!AI63+외인!AI63)/AH63</f>
        <v>-9.8122273435670643E-4</v>
      </c>
      <c r="AJ63" s="28">
        <f>외인!AJ63</f>
        <v>104559.88</v>
      </c>
      <c r="AK63" s="28">
        <f>(기관!AK63+외인!AK63)/AJ63</f>
        <v>-1.5131999003824411E-3</v>
      </c>
      <c r="AL63" s="28">
        <f>외인!AL63</f>
        <v>85774.26</v>
      </c>
      <c r="AM63" s="28">
        <f>(기관!AM63+외인!AM63)/AL63</f>
        <v>5.3244411551903788E-4</v>
      </c>
      <c r="AN63" s="28">
        <f>외인!AN63</f>
        <v>160836.64000000001</v>
      </c>
      <c r="AO63" s="28">
        <f>(기관!AO63+외인!AO63)/AN63</f>
        <v>-3.4071838357230041E-3</v>
      </c>
      <c r="AP63" s="28">
        <f>외인!AP63</f>
        <v>121747.73</v>
      </c>
      <c r="AQ63" s="28">
        <f>(기관!AQ63+외인!AQ63)/AP63</f>
        <v>2.0135077672495411E-3</v>
      </c>
      <c r="AR63" s="28">
        <f>외인!AR63</f>
        <v>23868.2</v>
      </c>
      <c r="AS63" s="28">
        <f>(기관!AS63+외인!AS63)/AR63</f>
        <v>2.148046354563813E-3</v>
      </c>
      <c r="AT63" s="28">
        <f>외인!AT63</f>
        <v>77356.72</v>
      </c>
      <c r="AU63" s="28">
        <f>(기관!AU63+외인!AU63)/AT63</f>
        <v>7.149992915935423E-4</v>
      </c>
      <c r="AV63" s="28">
        <f>외인!AV63</f>
        <v>48527.78</v>
      </c>
      <c r="AW63" s="28">
        <f>(기관!AW63+외인!AW63)/AV63</f>
        <v>1.470703996762267E-3</v>
      </c>
      <c r="AX63" s="28">
        <f>외인!AX63</f>
        <v>69876.97</v>
      </c>
      <c r="AY63" s="28">
        <f>(기관!AY63+외인!AY63)/AX63</f>
        <v>-1.6177003668018228E-3</v>
      </c>
      <c r="AZ63" s="28">
        <f>외인!AZ63</f>
        <v>2206379.4500000002</v>
      </c>
      <c r="BA63" s="28">
        <f>(기관!BA63+외인!BA63)/AZ63</f>
        <v>1.991855933937383E-3</v>
      </c>
      <c r="BB63" s="28">
        <f>외인!BB63</f>
        <v>99162.91</v>
      </c>
      <c r="BC63" s="28">
        <f>(기관!BC63+외인!BC63)/BB63</f>
        <v>1.1708006552046526E-4</v>
      </c>
      <c r="BD63" s="28">
        <f>외인!BD63</f>
        <v>37558.68</v>
      </c>
      <c r="BE63" s="28">
        <f>(기관!BE63+외인!BE63)/BD63</f>
        <v>-1.1294326637677362E-3</v>
      </c>
      <c r="BF63" s="28">
        <f>외인!BF63</f>
        <v>0</v>
      </c>
      <c r="BG63" s="28" t="e">
        <f>(기관!BG63+외인!BG63)/BF63</f>
        <v>#DIV/0!</v>
      </c>
      <c r="BH63" s="28">
        <f>외인!BH63</f>
        <v>93687.95</v>
      </c>
      <c r="BI63" s="28">
        <f>(기관!BI63+외인!BI63)/BH63</f>
        <v>3.4454804486596199E-4</v>
      </c>
      <c r="BJ63" s="28">
        <f>외인!BJ63</f>
        <v>121081.62</v>
      </c>
      <c r="BK63" s="28">
        <f>(기관!BK63+외인!BK63)/BJ63</f>
        <v>1.3346369168169374E-3</v>
      </c>
      <c r="BL63" s="28">
        <f>외인!BL63</f>
        <v>48741.23</v>
      </c>
      <c r="BM63" s="28">
        <f>(기관!BM63+외인!BM63)/BL63</f>
        <v>-1.1760269488480284E-2</v>
      </c>
      <c r="BN63" s="28">
        <f>외인!BN63</f>
        <v>46999.06</v>
      </c>
      <c r="BO63" s="28">
        <f>(기관!BO63+외인!BO63)/BN63</f>
        <v>1.5500310006200124E-3</v>
      </c>
      <c r="BP63" s="28">
        <f>외인!BP63</f>
        <v>80400.479999999996</v>
      </c>
      <c r="BQ63" s="28">
        <f>(기관!BQ63+외인!BQ63)/BP63</f>
        <v>-1.4017329249775624E-3</v>
      </c>
      <c r="BR63" s="28">
        <f>외인!BR63</f>
        <v>251495.02</v>
      </c>
      <c r="BS63" s="28">
        <f>(기관!BS63+외인!BS63)/BR63</f>
        <v>1.5263522911904976E-3</v>
      </c>
      <c r="BT63" s="28">
        <f>외인!BT63</f>
        <v>2095280.05</v>
      </c>
      <c r="BU63" s="28">
        <f>(기관!BU63+외인!BU63)/BT63</f>
        <v>1.8533608431006634E-3</v>
      </c>
      <c r="BV63" s="28">
        <f>외인!BV63</f>
        <v>390240.06</v>
      </c>
      <c r="BW63" s="28">
        <f>(기관!BW63+외인!BW63)/BV63</f>
        <v>1.3615721563798445E-3</v>
      </c>
      <c r="BX63" s="28">
        <f>외인!BX63</f>
        <v>75708.179999999993</v>
      </c>
      <c r="BY63" s="28">
        <f>(기관!BY63+외인!BY63)/BX63</f>
        <v>1.1109763832653225E-3</v>
      </c>
      <c r="BZ63" s="28">
        <f>외인!BZ63</f>
        <v>246610.9</v>
      </c>
      <c r="CA63" s="28">
        <f>(기관!CA63+외인!CA63)/BZ63</f>
        <v>-2.0368929353893118E-3</v>
      </c>
      <c r="CB63" s="28">
        <f>외인!CB63</f>
        <v>12274.34</v>
      </c>
      <c r="CC63" s="28">
        <f>(기관!CC63+외인!CC63)/CB63</f>
        <v>-1.9267838433675458E-3</v>
      </c>
      <c r="CD63" s="28">
        <f>외인!CD63</f>
        <v>28472.18</v>
      </c>
      <c r="CE63" s="28">
        <f>(기관!CE63+외인!CE63)/CD63</f>
        <v>-3.4433612038136871E-3</v>
      </c>
      <c r="CF63" s="28">
        <f>외인!CF63</f>
        <v>24540.12</v>
      </c>
      <c r="CG63" s="28">
        <f>(기관!CG63+외인!CG63)/CF63</f>
        <v>3.3068297954533233E-3</v>
      </c>
      <c r="CH63" s="28">
        <f>외인!CH63</f>
        <v>67806.22</v>
      </c>
      <c r="CI63" s="28">
        <f>(기관!CI63+외인!CI63)/CH63</f>
        <v>1.0558028452257034E-3</v>
      </c>
      <c r="CJ63" s="28">
        <f>외인!CJ63</f>
        <v>366626.39</v>
      </c>
      <c r="CK63" s="28">
        <f>(기관!CK63+외인!CK63)/CJ63</f>
        <v>-8.3073670719666407E-4</v>
      </c>
      <c r="CL63" s="28">
        <f>외인!CL63</f>
        <v>237185.27</v>
      </c>
      <c r="CM63" s="28">
        <f>(기관!CM63+외인!CM63)/CL63</f>
        <v>7.4553533615304189E-4</v>
      </c>
      <c r="CN63" s="28">
        <f>외인!CN63</f>
        <v>121037.5</v>
      </c>
      <c r="CO63" s="28">
        <f>(기관!CO63+외인!CO63)/CN63</f>
        <v>1.0947846741712279E-3</v>
      </c>
      <c r="CP63" s="28">
        <f>외인!CP63</f>
        <v>99731.91</v>
      </c>
      <c r="CQ63" s="28">
        <f>(기관!CQ63+외인!CQ63)/CP63</f>
        <v>1.2102445445996171E-4</v>
      </c>
      <c r="CR63" s="28">
        <f>외인!CR63</f>
        <v>156704.99</v>
      </c>
      <c r="CS63" s="28">
        <f>(기관!CS63+외인!CS63)/CR63</f>
        <v>-1.1686290270654432E-3</v>
      </c>
      <c r="CT63" s="28">
        <f>외인!CT63</f>
        <v>126486.64</v>
      </c>
      <c r="CU63" s="28">
        <f>(기관!CU63+외인!CU63)/CT63</f>
        <v>2.9998425130116509E-3</v>
      </c>
      <c r="CV63" s="28">
        <f>외인!CV63</f>
        <v>2095280.05</v>
      </c>
      <c r="CW63" s="28">
        <f>(기관!CW63+외인!CW63)/CV63</f>
        <v>1.8533608431006634E-3</v>
      </c>
      <c r="CX63" s="28">
        <f>외인!CX63</f>
        <v>214293.61</v>
      </c>
      <c r="CY63" s="28">
        <f>(기관!CY63+외인!CY63)/CX63</f>
        <v>2.1266616396074527E-3</v>
      </c>
      <c r="CZ63" s="28">
        <f>외인!CZ63</f>
        <v>17766.68</v>
      </c>
      <c r="DA63" s="28">
        <f>(기관!DA63+외인!DA63)/CZ63</f>
        <v>4.4791711225732663E-3</v>
      </c>
      <c r="DB63" s="28">
        <f>외인!DB63</f>
        <v>37558.68</v>
      </c>
      <c r="DC63" s="28">
        <f>(기관!DC63+외인!DC63)/DB63</f>
        <v>-1.1294326637677362E-3</v>
      </c>
      <c r="DD63" s="28">
        <f>외인!DD63</f>
        <v>8448.1</v>
      </c>
      <c r="DE63" s="28">
        <f>(기관!DE63+외인!DE63)/DD63</f>
        <v>4.9123471549815921E-4</v>
      </c>
      <c r="DF63" s="28">
        <f>외인!DF63</f>
        <v>56949.61</v>
      </c>
      <c r="DG63" s="28">
        <f>(기관!DG63+외인!DG63)/DF63</f>
        <v>1.6300375015737599E-3</v>
      </c>
      <c r="DH63" s="28">
        <f>외인!DH63</f>
        <v>20364.740000000002</v>
      </c>
      <c r="DI63" s="28">
        <f>(기관!DI63+외인!DI63)/DH63</f>
        <v>-4.7376003818364477E-3</v>
      </c>
      <c r="DJ63" s="28">
        <f>외인!DJ63</f>
        <v>572693.57999999996</v>
      </c>
      <c r="DK63" s="28">
        <f>(기관!DK63+외인!DK63)/DJ63</f>
        <v>7.4933614586704465E-4</v>
      </c>
      <c r="DL63" s="28">
        <f>외인!DL63</f>
        <v>95983.27</v>
      </c>
      <c r="DM63" s="28">
        <f>(기관!DM63+외인!DM63)/DL63</f>
        <v>1.192707854191673E-3</v>
      </c>
      <c r="DN63" s="28">
        <f>외인!DN63</f>
        <v>2095280.05</v>
      </c>
      <c r="DO63" s="28">
        <f>(기관!DO63+외인!DO63)/DN63</f>
        <v>1.8533608431006634E-3</v>
      </c>
      <c r="DP63" s="28">
        <f>외인!DP63</f>
        <v>78339.44</v>
      </c>
      <c r="DQ63" s="28">
        <f>(기관!DQ63+외인!DQ63)/DP63</f>
        <v>-1.7697343764520143E-3</v>
      </c>
      <c r="DR63" s="28">
        <f>외인!DR63</f>
        <v>43416.27</v>
      </c>
      <c r="DS63" s="28">
        <f>(기관!DS63+외인!DS63)/DR63</f>
        <v>2.1339926253452915E-3</v>
      </c>
      <c r="DT63" s="28">
        <f>외인!DT63</f>
        <v>123463.36</v>
      </c>
      <c r="DU63" s="28">
        <f>(기관!DU63+외인!DU63)/DT63</f>
        <v>-1.6732089585120636E-3</v>
      </c>
      <c r="DV63" s="28">
        <f>외인!DV63</f>
        <v>32961.99</v>
      </c>
      <c r="DW63" s="28">
        <f>(기관!DW63+외인!DW63)/DV63</f>
        <v>7.0717817704574269E-4</v>
      </c>
      <c r="DX63" s="28">
        <f>외인!DX63</f>
        <v>107949.74</v>
      </c>
      <c r="DY63" s="28">
        <f>(기관!DY63+외인!DY63)/DX63</f>
        <v>1.983515662010858E-3</v>
      </c>
      <c r="DZ63" s="28">
        <f>외인!DZ63</f>
        <v>8645.6299999999992</v>
      </c>
      <c r="EA63" s="28">
        <f>(기관!EA63+외인!EA63)/DZ63</f>
        <v>1.3370916867828024E-3</v>
      </c>
      <c r="EB63" s="28">
        <f>외인!EB63</f>
        <v>12177.08</v>
      </c>
      <c r="EC63" s="28">
        <f>(기관!EC63+외인!EC63)/EB63</f>
        <v>-8.6227568513962301E-4</v>
      </c>
      <c r="ED63" s="28">
        <f>외인!ED63</f>
        <v>10127.68</v>
      </c>
      <c r="EE63" s="28">
        <f>(기관!EE63+외인!EE63)/ED63</f>
        <v>1.1986950614553383E-3</v>
      </c>
      <c r="EF63" s="28">
        <f>외인!EF63</f>
        <v>239284.9</v>
      </c>
      <c r="EG63" s="28">
        <f>(기관!EG63+외인!EG63)/EF63</f>
        <v>-4.5460453208706446E-4</v>
      </c>
      <c r="EH63" s="28">
        <f>외인!EH63</f>
        <v>184665.09</v>
      </c>
      <c r="EI63" s="28">
        <f>(기관!EI63+외인!EI63)/EH63</f>
        <v>1.2868701929530915E-3</v>
      </c>
      <c r="EJ63" s="28">
        <f>외인!EJ63</f>
        <v>98537.26</v>
      </c>
      <c r="EK63" s="28">
        <f>(기관!EK63+외인!EK63)/EJ63</f>
        <v>5.8272373313404517E-4</v>
      </c>
      <c r="EL63" s="28">
        <f>외인!EL63</f>
        <v>30938.02</v>
      </c>
      <c r="EM63" s="28">
        <f>(기관!EM63+외인!EM63)/EL63</f>
        <v>-3.2587735090998065E-3</v>
      </c>
      <c r="EN63" s="28">
        <f>외인!EN63</f>
        <v>43416.27</v>
      </c>
      <c r="EO63" s="28">
        <f>(기관!EO63+외인!EO63)/EN63</f>
        <v>2.1339926253452915E-3</v>
      </c>
      <c r="EP63" s="28">
        <f>외인!EP63</f>
        <v>180422.17</v>
      </c>
      <c r="EQ63" s="28">
        <f>(기관!EQ63+외인!EQ63)/EP63</f>
        <v>1.8348631989073179E-3</v>
      </c>
      <c r="ER63" s="28">
        <f>외인!ER63</f>
        <v>13156.33</v>
      </c>
      <c r="ES63" s="28">
        <f>(기관!ES63+외인!ES63)/ER63</f>
        <v>-1.5094635054000622E-2</v>
      </c>
      <c r="ET63" s="28">
        <f>외인!ET63</f>
        <v>121747.73</v>
      </c>
      <c r="EU63" s="28">
        <f>(기관!EU63+외인!EU63)/ET63</f>
        <v>2.0135077672495411E-3</v>
      </c>
      <c r="EV63" s="28">
        <f>외인!EV63</f>
        <v>44294.82</v>
      </c>
      <c r="EW63" s="28">
        <f>(기관!EW63+외인!EW63)/EV63</f>
        <v>-2.0611890961516483E-4</v>
      </c>
      <c r="EX63" s="28">
        <f>외인!EX63</f>
        <v>55437.09</v>
      </c>
      <c r="EY63" s="28">
        <f>(기관!EY63+외인!EY63)/EX63</f>
        <v>3.8259583971669511E-4</v>
      </c>
    </row>
    <row r="64" spans="1:155">
      <c r="A64" s="27">
        <f>외인!A64</f>
        <v>46125</v>
      </c>
      <c r="B64" s="28">
        <f>외인!B64</f>
        <v>4635961.26</v>
      </c>
      <c r="C64" s="28">
        <f>(기관!C64+외인!C64)/B64</f>
        <v>7.9258427625428446E-4</v>
      </c>
      <c r="D64" s="28">
        <f>외인!D64</f>
        <v>609148.54</v>
      </c>
      <c r="E64" s="28">
        <f>(기관!E64+외인!E64)/D64</f>
        <v>-6.742526215362841E-4</v>
      </c>
      <c r="F64" s="28">
        <f>외인!F64</f>
        <v>1976393.1</v>
      </c>
      <c r="G64" s="28">
        <f>(기관!G64+외인!G64)/F64</f>
        <v>-4.698711000357166E-4</v>
      </c>
      <c r="H64" s="28">
        <f>외인!H64</f>
        <v>297754.88</v>
      </c>
      <c r="I64" s="28">
        <f>(기관!I64+외인!I64)/H64</f>
        <v>1.0979165144161533E-3</v>
      </c>
      <c r="J64" s="28">
        <f>외인!J64</f>
        <v>42604.95</v>
      </c>
      <c r="K64" s="28">
        <f>(기관!K64+외인!K64)/J64</f>
        <v>4.5612070897865153E-3</v>
      </c>
      <c r="L64" s="28">
        <f>외인!L64</f>
        <v>274519.53000000003</v>
      </c>
      <c r="M64" s="28">
        <f>(기관!M64+외인!M64)/L64</f>
        <v>1.3020567243430729E-3</v>
      </c>
      <c r="N64" s="28">
        <f>외인!N64</f>
        <v>223262.32</v>
      </c>
      <c r="O64" s="28">
        <f>(기관!O64+외인!O64)/N64</f>
        <v>-2.6383762383191214E-3</v>
      </c>
      <c r="P64" s="28">
        <f>외인!P64</f>
        <v>191888.79</v>
      </c>
      <c r="Q64" s="28">
        <f>(기관!Q64+외인!Q64)/P64</f>
        <v>-1.7150558925302514E-4</v>
      </c>
      <c r="R64" s="28">
        <f>외인!R64</f>
        <v>122108.29</v>
      </c>
      <c r="S64" s="28">
        <f>(기관!S64+외인!S64)/R64</f>
        <v>-1.2683823514357624E-3</v>
      </c>
      <c r="T64" s="28">
        <f>외인!T64</f>
        <v>8351.99</v>
      </c>
      <c r="U64" s="28">
        <f>(기관!U64+외인!U64)/T64</f>
        <v>-7.6628444239037712E-5</v>
      </c>
      <c r="V64" s="28">
        <f>외인!V64</f>
        <v>108439.25</v>
      </c>
      <c r="W64" s="28">
        <f>(기관!W64+외인!W64)/V64</f>
        <v>7.5692150213137752E-4</v>
      </c>
      <c r="X64" s="28">
        <f>외인!X64</f>
        <v>2036804.85</v>
      </c>
      <c r="Y64" s="28">
        <f>(기관!Y64+외인!Y64)/X64</f>
        <v>1.2852188563867569E-3</v>
      </c>
      <c r="Z64" s="28">
        <f>외인!Z64</f>
        <v>44069.17</v>
      </c>
      <c r="AA64" s="28">
        <f>(기관!AA64+외인!AA64)/Z64</f>
        <v>-3.3379344335280215E-4</v>
      </c>
      <c r="AB64" s="28">
        <f>외인!AB64</f>
        <v>208153.38</v>
      </c>
      <c r="AC64" s="28">
        <f>(기관!AC64+외인!AC64)/AB64</f>
        <v>6.6138729046821138E-4</v>
      </c>
      <c r="AD64" s="28">
        <f>외인!AD64</f>
        <v>18989.87</v>
      </c>
      <c r="AE64" s="28">
        <f>(기관!AE64+외인!AE64)/AD64</f>
        <v>1.1327091759975186E-3</v>
      </c>
      <c r="AF64" s="28">
        <f>외인!AF64</f>
        <v>25391.57</v>
      </c>
      <c r="AG64" s="28">
        <f>(기관!AG64+외인!AG64)/AF64</f>
        <v>1.3449345589894599E-3</v>
      </c>
      <c r="AH64" s="28">
        <f>외인!AH64</f>
        <v>183556.11</v>
      </c>
      <c r="AI64" s="28">
        <f>(기관!AI64+외인!AI64)/AH64</f>
        <v>-1.0153843421502014E-3</v>
      </c>
      <c r="AJ64" s="28">
        <f>외인!AJ64</f>
        <v>103833.5</v>
      </c>
      <c r="AK64" s="28">
        <f>(기관!AK64+외인!AK64)/AJ64</f>
        <v>-1.5609605763072609E-3</v>
      </c>
      <c r="AL64" s="28">
        <f>외인!AL64</f>
        <v>83919.24</v>
      </c>
      <c r="AM64" s="28">
        <f>(기관!AM64+외인!AM64)/AL64</f>
        <v>2.6191848257920341E-4</v>
      </c>
      <c r="AN64" s="28">
        <f>외인!AN64</f>
        <v>157955.9</v>
      </c>
      <c r="AO64" s="28">
        <f>(기관!AO64+외인!AO64)/AN64</f>
        <v>-3.7032488181827968E-3</v>
      </c>
      <c r="AP64" s="28">
        <f>외인!AP64</f>
        <v>127305.81</v>
      </c>
      <c r="AQ64" s="28">
        <f>(기관!AQ64+외인!AQ64)/AP64</f>
        <v>1.6355105866731456E-3</v>
      </c>
      <c r="AR64" s="28">
        <f>외인!AR64</f>
        <v>23354.07</v>
      </c>
      <c r="AS64" s="28">
        <f>(기관!AS64+외인!AS64)/AR64</f>
        <v>1.7007742119467828E-3</v>
      </c>
      <c r="AT64" s="28">
        <f>외인!AT64</f>
        <v>76199.38</v>
      </c>
      <c r="AU64" s="28">
        <f>(기관!AU64+외인!AU64)/AT64</f>
        <v>1.1535526929484204E-3</v>
      </c>
      <c r="AV64" s="28">
        <f>외인!AV64</f>
        <v>48589.49</v>
      </c>
      <c r="AW64" s="28">
        <f>(기관!AW64+외인!AW64)/AV64</f>
        <v>1.505881210113545E-3</v>
      </c>
      <c r="AX64" s="28">
        <f>외인!AX64</f>
        <v>68801.09</v>
      </c>
      <c r="AY64" s="28">
        <f>(기관!AY64+외인!AY64)/AX64</f>
        <v>-3.3604118771955504E-3</v>
      </c>
      <c r="AZ64" s="28">
        <f>외인!AZ64</f>
        <v>2183716.52</v>
      </c>
      <c r="BA64" s="28">
        <f>(기관!BA64+외인!BA64)/AZ64</f>
        <v>1.3806050246851637E-3</v>
      </c>
      <c r="BB64" s="28">
        <f>외인!BB64</f>
        <v>98978.99</v>
      </c>
      <c r="BC64" s="28">
        <f>(기관!BC64+외인!BC64)/BB64</f>
        <v>2.8288831801577397E-6</v>
      </c>
      <c r="BD64" s="28">
        <f>외인!BD64</f>
        <v>36796.57</v>
      </c>
      <c r="BE64" s="28">
        <f>(기관!BE64+외인!BE64)/BD64</f>
        <v>-1.1419542636718586E-3</v>
      </c>
      <c r="BF64" s="28">
        <f>외인!BF64</f>
        <v>0</v>
      </c>
      <c r="BG64" s="28" t="e">
        <f>(기관!BG64+외인!BG64)/BF64</f>
        <v>#DIV/0!</v>
      </c>
      <c r="BH64" s="28">
        <f>외인!BH64</f>
        <v>93015.81</v>
      </c>
      <c r="BI64" s="28">
        <f>(기관!BI64+외인!BI64)/BH64</f>
        <v>6.1387413602053244E-4</v>
      </c>
      <c r="BJ64" s="28">
        <f>외인!BJ64</f>
        <v>118980.97</v>
      </c>
      <c r="BK64" s="28">
        <f>(기관!BK64+외인!BK64)/BJ64</f>
        <v>2.4735047966073894E-4</v>
      </c>
      <c r="BL64" s="28">
        <f>외인!BL64</f>
        <v>50857.27</v>
      </c>
      <c r="BM64" s="28">
        <f>(기관!BM64+외인!BM64)/BL64</f>
        <v>-9.3630664799742511E-3</v>
      </c>
      <c r="BN64" s="28">
        <f>외인!BN64</f>
        <v>46098.76</v>
      </c>
      <c r="BO64" s="28">
        <f>(기관!BO64+외인!BO64)/BN64</f>
        <v>8.8071783275732365E-4</v>
      </c>
      <c r="BP64" s="28">
        <f>외인!BP64</f>
        <v>78813.27</v>
      </c>
      <c r="BQ64" s="28">
        <f>(기관!BQ64+외인!BQ64)/BP64</f>
        <v>-3.0822220674259549E-3</v>
      </c>
      <c r="BR64" s="28">
        <f>외인!BR64</f>
        <v>255888.78</v>
      </c>
      <c r="BS64" s="28">
        <f>(기관!BS64+외인!BS64)/BR64</f>
        <v>1.5699007983077649E-3</v>
      </c>
      <c r="BT64" s="28">
        <f>외인!BT64</f>
        <v>2074690.07</v>
      </c>
      <c r="BU64" s="28">
        <f>(기관!BU64+외인!BU64)/BT64</f>
        <v>1.3102776358302037E-3</v>
      </c>
      <c r="BV64" s="28">
        <f>외인!BV64</f>
        <v>389904.6</v>
      </c>
      <c r="BW64" s="28">
        <f>(기관!BW64+외인!BW64)/BV64</f>
        <v>1.3025493928514823E-3</v>
      </c>
      <c r="BX64" s="28">
        <f>외인!BX64</f>
        <v>73776.47</v>
      </c>
      <c r="BY64" s="28">
        <f>(기관!BY64+외인!BY64)/BX64</f>
        <v>1.962685392781737E-4</v>
      </c>
      <c r="BZ64" s="28">
        <f>외인!BZ64</f>
        <v>241875.14</v>
      </c>
      <c r="CA64" s="28">
        <f>(기관!CA64+외인!CA64)/BZ64</f>
        <v>-2.3274818569614057E-3</v>
      </c>
      <c r="CB64" s="28">
        <f>외인!CB64</f>
        <v>12077.63</v>
      </c>
      <c r="CC64" s="28">
        <f>(기관!CC64+외인!CC64)/CB64</f>
        <v>-2.4624036338255109E-3</v>
      </c>
      <c r="CD64" s="28">
        <f>외인!CD64</f>
        <v>28297.24</v>
      </c>
      <c r="CE64" s="28">
        <f>(기관!CE64+외인!CE64)/CD64</f>
        <v>-3.5395678165078995E-3</v>
      </c>
      <c r="CF64" s="28">
        <f>외인!CF64</f>
        <v>24489.45</v>
      </c>
      <c r="CG64" s="28">
        <f>(기관!CG64+외인!CG64)/CF64</f>
        <v>4.8935357878596699E-3</v>
      </c>
      <c r="CH64" s="28">
        <f>외인!CH64</f>
        <v>68016.02</v>
      </c>
      <c r="CI64" s="28">
        <f>(기관!CI64+외인!CI64)/CH64</f>
        <v>1.1210594210011111E-3</v>
      </c>
      <c r="CJ64" s="28">
        <f>외인!CJ64</f>
        <v>364623.97</v>
      </c>
      <c r="CK64" s="28">
        <f>(기관!CK64+외인!CK64)/CJ64</f>
        <v>-5.4187331677618461E-4</v>
      </c>
      <c r="CL64" s="28">
        <f>외인!CL64</f>
        <v>236401.2</v>
      </c>
      <c r="CM64" s="28">
        <f>(기관!CM64+외인!CM64)/CL64</f>
        <v>6.1171432293913894E-4</v>
      </c>
      <c r="CN64" s="28">
        <f>외인!CN64</f>
        <v>120181.59</v>
      </c>
      <c r="CO64" s="28">
        <f>(기관!CO64+외인!CO64)/CN64</f>
        <v>7.9637821400099632E-4</v>
      </c>
      <c r="CP64" s="28">
        <f>외인!CP64</f>
        <v>99544.86</v>
      </c>
      <c r="CQ64" s="28">
        <f>(기관!CQ64+외인!CQ64)/CP64</f>
        <v>1.2054866519476774E-5</v>
      </c>
      <c r="CR64" s="28">
        <f>외인!CR64</f>
        <v>155587.65</v>
      </c>
      <c r="CS64" s="28">
        <f>(기관!CS64+외인!CS64)/CR64</f>
        <v>-8.2590102749157789E-4</v>
      </c>
      <c r="CT64" s="28">
        <f>외인!CT64</f>
        <v>127709.94</v>
      </c>
      <c r="CU64" s="28">
        <f>(기관!CU64+외인!CU64)/CT64</f>
        <v>2.2913643213676241E-3</v>
      </c>
      <c r="CV64" s="28">
        <f>외인!CV64</f>
        <v>2074690.07</v>
      </c>
      <c r="CW64" s="28">
        <f>(기관!CW64+외인!CW64)/CV64</f>
        <v>1.3102776358302037E-3</v>
      </c>
      <c r="CX64" s="28">
        <f>외인!CX64</f>
        <v>210665.04</v>
      </c>
      <c r="CY64" s="28">
        <f>(기관!CY64+외인!CY64)/CX64</f>
        <v>8.9250689150890896E-4</v>
      </c>
      <c r="CZ64" s="28">
        <f>외인!CZ64</f>
        <v>17694.5</v>
      </c>
      <c r="DA64" s="28">
        <f>(기관!DA64+외인!DA64)/CZ64</f>
        <v>5.1145836276809175E-3</v>
      </c>
      <c r="DB64" s="28">
        <f>외인!DB64</f>
        <v>36796.57</v>
      </c>
      <c r="DC64" s="28">
        <f>(기관!DC64+외인!DC64)/DB64</f>
        <v>-1.1419542636718586E-3</v>
      </c>
      <c r="DD64" s="28">
        <f>외인!DD64</f>
        <v>8351.99</v>
      </c>
      <c r="DE64" s="28">
        <f>(기관!DE64+외인!DE64)/DD64</f>
        <v>-7.6628444239037712E-5</v>
      </c>
      <c r="DF64" s="28">
        <f>외인!DF64</f>
        <v>55575.31</v>
      </c>
      <c r="DG64" s="28">
        <f>(기관!DG64+외인!DG64)/DF64</f>
        <v>5.1839566886806396E-4</v>
      </c>
      <c r="DH64" s="28">
        <f>외인!DH64</f>
        <v>20167.240000000002</v>
      </c>
      <c r="DI64" s="28">
        <f>(기관!DI64+외인!DI64)/DH64</f>
        <v>-4.8658120793921228E-3</v>
      </c>
      <c r="DJ64" s="28">
        <f>외인!DJ64</f>
        <v>569534.43000000005</v>
      </c>
      <c r="DK64" s="28">
        <f>(기관!DK64+외인!DK64)/DJ64</f>
        <v>2.0806468188411362E-4</v>
      </c>
      <c r="DL64" s="28">
        <f>외인!DL64</f>
        <v>95457.37</v>
      </c>
      <c r="DM64" s="28">
        <f>(기관!DM64+외인!DM64)/DL64</f>
        <v>8.3429912221549796E-4</v>
      </c>
      <c r="DN64" s="28">
        <f>외인!DN64</f>
        <v>2074690.07</v>
      </c>
      <c r="DO64" s="28">
        <f>(기관!DO64+외인!DO64)/DN64</f>
        <v>1.3102776358302037E-3</v>
      </c>
      <c r="DP64" s="28">
        <f>외인!DP64</f>
        <v>77718.75</v>
      </c>
      <c r="DQ64" s="28">
        <f>(기관!DQ64+외인!DQ64)/DP64</f>
        <v>-1.840225170888621E-3</v>
      </c>
      <c r="DR64" s="28">
        <f>외인!DR64</f>
        <v>43873.99</v>
      </c>
      <c r="DS64" s="28">
        <f>(기관!DS64+외인!DS64)/DR64</f>
        <v>2.964626650094965E-3</v>
      </c>
      <c r="DT64" s="28">
        <f>외인!DT64</f>
        <v>122108.29</v>
      </c>
      <c r="DU64" s="28">
        <f>(기관!DU64+외인!DU64)/DT64</f>
        <v>-1.2683823514357624E-3</v>
      </c>
      <c r="DV64" s="28">
        <f>외인!DV64</f>
        <v>33200.620000000003</v>
      </c>
      <c r="DW64" s="28">
        <f>(기관!DW64+외인!DW64)/DV64</f>
        <v>7.9275627985260499E-4</v>
      </c>
      <c r="DX64" s="28">
        <f>외인!DX64</f>
        <v>108439.25</v>
      </c>
      <c r="DY64" s="28">
        <f>(기관!DY64+외인!DY64)/DX64</f>
        <v>7.5692150213137752E-4</v>
      </c>
      <c r="DZ64" s="28">
        <f>외인!DZ64</f>
        <v>8499.76</v>
      </c>
      <c r="EA64" s="28">
        <f>(기관!EA64+외인!EA64)/DZ64</f>
        <v>4.0589381347238038E-4</v>
      </c>
      <c r="EB64" s="28">
        <f>외인!EB64</f>
        <v>12168.93</v>
      </c>
      <c r="EC64" s="28">
        <f>(기관!EC64+외인!EC64)/EB64</f>
        <v>-8.6614024404775103E-4</v>
      </c>
      <c r="ED64" s="28">
        <f>외인!ED64</f>
        <v>10069.040000000001</v>
      </c>
      <c r="EE64" s="28">
        <f>(기관!EE64+외인!EE64)/ED64</f>
        <v>1.0745810921398663E-3</v>
      </c>
      <c r="EF64" s="28">
        <f>외인!EF64</f>
        <v>236043.6</v>
      </c>
      <c r="EG64" s="28">
        <f>(기관!EG64+외인!EG64)/EF64</f>
        <v>-1.7746721368425155E-4</v>
      </c>
      <c r="EH64" s="28">
        <f>외인!EH64</f>
        <v>183524.07</v>
      </c>
      <c r="EI64" s="28">
        <f>(기관!EI64+외인!EI64)/EH64</f>
        <v>1.3687032987008188E-3</v>
      </c>
      <c r="EJ64" s="28">
        <f>외인!EJ64</f>
        <v>98975.79</v>
      </c>
      <c r="EK64" s="28">
        <f>(기관!EK64+외인!EK64)/EJ64</f>
        <v>9.9903218756829332E-4</v>
      </c>
      <c r="EL64" s="28">
        <f>외인!EL64</f>
        <v>30747.360000000001</v>
      </c>
      <c r="EM64" s="28">
        <f>(기관!EM64+외인!EM64)/EL64</f>
        <v>-3.3518324825285812E-3</v>
      </c>
      <c r="EN64" s="28">
        <f>외인!EN64</f>
        <v>43873.99</v>
      </c>
      <c r="EO64" s="28">
        <f>(기관!EO64+외인!EO64)/EN64</f>
        <v>2.964626650094965E-3</v>
      </c>
      <c r="EP64" s="28">
        <f>외인!EP64</f>
        <v>181280.58</v>
      </c>
      <c r="EQ64" s="28">
        <f>(기관!EQ64+외인!EQ64)/EP64</f>
        <v>1.6598027212843208E-3</v>
      </c>
      <c r="ER64" s="28">
        <f>외인!ER64</f>
        <v>13691.53</v>
      </c>
      <c r="ES64" s="28">
        <f>(기관!ES64+외인!ES64)/ER64</f>
        <v>-9.4226138349768063E-3</v>
      </c>
      <c r="ET64" s="28">
        <f>외인!ET64</f>
        <v>127305.81</v>
      </c>
      <c r="EU64" s="28">
        <f>(기관!EU64+외인!EU64)/ET64</f>
        <v>1.6355105866731456E-3</v>
      </c>
      <c r="EV64" s="28">
        <f>외인!EV64</f>
        <v>44069.17</v>
      </c>
      <c r="EW64" s="28">
        <f>(기관!EW64+외인!EW64)/EV64</f>
        <v>-3.3379344335280215E-4</v>
      </c>
      <c r="EX64" s="28">
        <f>외인!EX64</f>
        <v>55475.69</v>
      </c>
      <c r="EY64" s="28">
        <f>(기관!EY64+외인!EY64)/EX64</f>
        <v>2.8679228685573807E-4</v>
      </c>
    </row>
    <row r="65" spans="1:155">
      <c r="A65" s="27">
        <f>외인!A65</f>
        <v>46126</v>
      </c>
      <c r="B65" s="28">
        <f>외인!B65</f>
        <v>4747572.28</v>
      </c>
      <c r="C65" s="28">
        <f>(기관!C65+외인!C65)/B65</f>
        <v>1.2187681742888599E-3</v>
      </c>
      <c r="D65" s="28">
        <f>외인!D65</f>
        <v>621365.07999999996</v>
      </c>
      <c r="E65" s="28">
        <f>(기관!E65+외인!E65)/D65</f>
        <v>-9.7466050071561797E-4</v>
      </c>
      <c r="F65" s="28">
        <f>외인!F65</f>
        <v>2007597.45</v>
      </c>
      <c r="G65" s="28">
        <f>(기관!G65+외인!G65)/F65</f>
        <v>1.614417272745589E-4</v>
      </c>
      <c r="H65" s="28">
        <f>외인!H65</f>
        <v>296406.05</v>
      </c>
      <c r="I65" s="28">
        <f>(기관!I65+외인!I65)/H65</f>
        <v>-5.8406365187215316E-4</v>
      </c>
      <c r="J65" s="28">
        <f>외인!J65</f>
        <v>41886.14</v>
      </c>
      <c r="K65" s="28">
        <f>(기관!K65+외인!K65)/J65</f>
        <v>5.1480036116958979E-3</v>
      </c>
      <c r="L65" s="28">
        <f>외인!L65</f>
        <v>273358.75</v>
      </c>
      <c r="M65" s="28">
        <f>(기관!M65+외인!M65)/L65</f>
        <v>-1.6904525646243261E-4</v>
      </c>
      <c r="N65" s="28">
        <f>외인!N65</f>
        <v>228582.21</v>
      </c>
      <c r="O65" s="28">
        <f>(기관!O65+외인!O65)/N65</f>
        <v>-1.9597763098011872E-3</v>
      </c>
      <c r="P65" s="28">
        <f>외인!P65</f>
        <v>192691.94</v>
      </c>
      <c r="Q65" s="28">
        <f>(기관!Q65+외인!Q65)/P65</f>
        <v>-4.8185720689718518E-4</v>
      </c>
      <c r="R65" s="28">
        <f>외인!R65</f>
        <v>124753.23</v>
      </c>
      <c r="S65" s="28">
        <f>(기관!S65+외인!S65)/R65</f>
        <v>-7.9813564746980894E-4</v>
      </c>
      <c r="T65" s="28">
        <f>외인!T65</f>
        <v>8360.48</v>
      </c>
      <c r="U65" s="28">
        <f>(기관!U65+외인!U65)/T65</f>
        <v>-2.7510382179013699E-5</v>
      </c>
      <c r="V65" s="28">
        <f>외인!V65</f>
        <v>111579.46</v>
      </c>
      <c r="W65" s="28">
        <f>(기관!W65+외인!W65)/V65</f>
        <v>8.7551956247144415E-4</v>
      </c>
      <c r="X65" s="28">
        <f>외인!X65</f>
        <v>2100811.88</v>
      </c>
      <c r="Y65" s="28">
        <f>(기관!Y65+외인!Y65)/X65</f>
        <v>2.0707327683238352E-3</v>
      </c>
      <c r="Z65" s="28">
        <f>외인!Z65</f>
        <v>45447.34</v>
      </c>
      <c r="AA65" s="28">
        <f>(기관!AA65+외인!AA65)/Z65</f>
        <v>3.9826313267179166E-5</v>
      </c>
      <c r="AB65" s="28">
        <f>외인!AB65</f>
        <v>208983.1</v>
      </c>
      <c r="AC65" s="28">
        <f>(기관!AC65+외인!AC65)/AB65</f>
        <v>6.0923586644087485E-4</v>
      </c>
      <c r="AD65" s="28">
        <f>외인!AD65</f>
        <v>19386.349999999999</v>
      </c>
      <c r="AE65" s="28">
        <f>(기관!AE65+외인!AE65)/AD65</f>
        <v>1.431419529720654E-3</v>
      </c>
      <c r="AF65" s="28">
        <f>외인!AF65</f>
        <v>25090.04</v>
      </c>
      <c r="AG65" s="28">
        <f>(기관!AG65+외인!AG65)/AF65</f>
        <v>4.7070470991676373E-4</v>
      </c>
      <c r="AH65" s="28">
        <f>외인!AH65</f>
        <v>188306.85</v>
      </c>
      <c r="AI65" s="28">
        <f>(기관!AI65+외인!AI65)/AH65</f>
        <v>-7.9970537449912209E-4</v>
      </c>
      <c r="AJ65" s="28">
        <f>외인!AJ65</f>
        <v>104927.69</v>
      </c>
      <c r="AK65" s="28">
        <f>(기관!AK65+외인!AK65)/AJ65</f>
        <v>-1.6833497430468543E-3</v>
      </c>
      <c r="AL65" s="28">
        <f>외인!AL65</f>
        <v>86195.5</v>
      </c>
      <c r="AM65" s="28">
        <f>(기관!AM65+외인!AM65)/AL65</f>
        <v>7.6210475024798255E-4</v>
      </c>
      <c r="AN65" s="28">
        <f>외인!AN65</f>
        <v>161412.45000000001</v>
      </c>
      <c r="AO65" s="28">
        <f>(기관!AO65+외인!AO65)/AN65</f>
        <v>-2.9335407522777827E-3</v>
      </c>
      <c r="AP65" s="28">
        <f>외인!AP65</f>
        <v>131138.71</v>
      </c>
      <c r="AQ65" s="28">
        <f>(기관!AQ65+외인!AQ65)/AP65</f>
        <v>1.0966250926213931E-3</v>
      </c>
      <c r="AR65" s="28">
        <f>외인!AR65</f>
        <v>23892.02</v>
      </c>
      <c r="AS65" s="28">
        <f>(기관!AS65+외인!AS65)/AR65</f>
        <v>2.2065945031018723E-3</v>
      </c>
      <c r="AT65" s="28">
        <f>외인!AT65</f>
        <v>78072.100000000006</v>
      </c>
      <c r="AU65" s="28">
        <f>(기관!AU65+외인!AU65)/AT65</f>
        <v>1.9972563822415433E-3</v>
      </c>
      <c r="AV65" s="28">
        <f>외인!AV65</f>
        <v>48728.37</v>
      </c>
      <c r="AW65" s="28">
        <f>(기관!AW65+외인!AW65)/AV65</f>
        <v>6.8625320321611403E-4</v>
      </c>
      <c r="AX65" s="28">
        <f>외인!AX65</f>
        <v>69852.23</v>
      </c>
      <c r="AY65" s="28">
        <f>(기관!AY65+외인!AY65)/AX65</f>
        <v>-4.2093144341991658E-3</v>
      </c>
      <c r="AZ65" s="28">
        <f>외인!AZ65</f>
        <v>2250050.7599999998</v>
      </c>
      <c r="BA65" s="28">
        <f>(기관!BA65+외인!BA65)/AZ65</f>
        <v>2.0991837535256318E-3</v>
      </c>
      <c r="BB65" s="28">
        <f>외인!BB65</f>
        <v>102617.52</v>
      </c>
      <c r="BC65" s="28">
        <f>(기관!BC65+외인!BC65)/BB65</f>
        <v>3.2460344003636018E-4</v>
      </c>
      <c r="BD65" s="28">
        <f>외인!BD65</f>
        <v>38473.660000000003</v>
      </c>
      <c r="BE65" s="28">
        <f>(기관!BE65+외인!BE65)/BD65</f>
        <v>3.423121169132336E-4</v>
      </c>
      <c r="BF65" s="28">
        <f>외인!BF65</f>
        <v>0</v>
      </c>
      <c r="BG65" s="28" t="e">
        <f>(기관!BG65+외인!BG65)/BF65</f>
        <v>#DIV/0!</v>
      </c>
      <c r="BH65" s="28">
        <f>외인!BH65</f>
        <v>93651.91</v>
      </c>
      <c r="BI65" s="28">
        <f>(기관!BI65+외인!BI65)/BH65</f>
        <v>5.0976002518261494E-4</v>
      </c>
      <c r="BJ65" s="28">
        <f>외인!BJ65</f>
        <v>119509.02</v>
      </c>
      <c r="BK65" s="28">
        <f>(기관!BK65+외인!BK65)/BJ65</f>
        <v>-1.5471635530104756E-4</v>
      </c>
      <c r="BL65" s="28">
        <f>외인!BL65</f>
        <v>50710.239999999998</v>
      </c>
      <c r="BM65" s="28">
        <f>(기관!BM65+외인!BM65)/BL65</f>
        <v>-8.3730623242958425E-3</v>
      </c>
      <c r="BN65" s="28">
        <f>외인!BN65</f>
        <v>46463.92</v>
      </c>
      <c r="BO65" s="28">
        <f>(기관!BO65+외인!BO65)/BN65</f>
        <v>1.8879164736853886E-3</v>
      </c>
      <c r="BP65" s="28">
        <f>외인!BP65</f>
        <v>80481.039999999994</v>
      </c>
      <c r="BQ65" s="28">
        <f>(기관!BQ65+외인!BQ65)/BP65</f>
        <v>-3.4806955774925375E-3</v>
      </c>
      <c r="BR65" s="28">
        <f>외인!BR65</f>
        <v>261455.06</v>
      </c>
      <c r="BS65" s="28">
        <f>(기관!BS65+외인!BS65)/BR65</f>
        <v>1.5935817038691083E-3</v>
      </c>
      <c r="BT65" s="28">
        <f>외인!BT65</f>
        <v>2140926.94</v>
      </c>
      <c r="BU65" s="28">
        <f>(기관!BU65+외인!BU65)/BT65</f>
        <v>2.1215670255426838E-3</v>
      </c>
      <c r="BV65" s="28">
        <f>외인!BV65</f>
        <v>400973.77</v>
      </c>
      <c r="BW65" s="28">
        <f>(기관!BW65+외인!BW65)/BV65</f>
        <v>9.2457419346906407E-4</v>
      </c>
      <c r="BX65" s="28">
        <f>외인!BX65</f>
        <v>74483.53</v>
      </c>
      <c r="BY65" s="28">
        <f>(기관!BY65+외인!BY65)/BX65</f>
        <v>-3.8532008351376438E-5</v>
      </c>
      <c r="BZ65" s="28">
        <f>외인!BZ65</f>
        <v>247607.96</v>
      </c>
      <c r="CA65" s="28">
        <f>(기관!CA65+외인!CA65)/BZ65</f>
        <v>-1.6470391339599906E-3</v>
      </c>
      <c r="CB65" s="28">
        <f>외인!CB65</f>
        <v>12377.37</v>
      </c>
      <c r="CC65" s="28">
        <f>(기관!CC65+외인!CC65)/CB65</f>
        <v>-1.3977121149323321E-3</v>
      </c>
      <c r="CD65" s="28">
        <f>외인!CD65</f>
        <v>28328.76</v>
      </c>
      <c r="CE65" s="28">
        <f>(기관!CE65+외인!CE65)/CD65</f>
        <v>-4.142786341513007E-3</v>
      </c>
      <c r="CF65" s="28">
        <f>외인!CF65</f>
        <v>24946.87</v>
      </c>
      <c r="CG65" s="28">
        <f>(기관!CG65+외인!CG65)/CF65</f>
        <v>4.8322695392247605E-3</v>
      </c>
      <c r="CH65" s="28">
        <f>외인!CH65</f>
        <v>68442.03</v>
      </c>
      <c r="CI65" s="28">
        <f>(기관!CI65+외인!CI65)/CH65</f>
        <v>7.6824138617747023E-4</v>
      </c>
      <c r="CJ65" s="28">
        <f>외인!CJ65</f>
        <v>366991.21</v>
      </c>
      <c r="CK65" s="28">
        <f>(기관!CK65+외인!CK65)/CJ65</f>
        <v>-1.1397003214327667E-3</v>
      </c>
      <c r="CL65" s="28">
        <f>외인!CL65</f>
        <v>238326.04</v>
      </c>
      <c r="CM65" s="28">
        <f>(기관!CM65+외인!CM65)/CL65</f>
        <v>7.5711407784059175E-4</v>
      </c>
      <c r="CN65" s="28">
        <f>외인!CN65</f>
        <v>127528.86</v>
      </c>
      <c r="CO65" s="28">
        <f>(기관!CO65+외인!CO65)/CN65</f>
        <v>1.4594343586228247E-3</v>
      </c>
      <c r="CP65" s="28">
        <f>외인!CP65</f>
        <v>103203.71</v>
      </c>
      <c r="CQ65" s="28">
        <f>(기관!CQ65+외인!CQ65)/CP65</f>
        <v>3.306082697996031E-4</v>
      </c>
      <c r="CR65" s="28">
        <f>외인!CR65</f>
        <v>158572.51999999999</v>
      </c>
      <c r="CS65" s="28">
        <f>(기관!CS65+외인!CS65)/CR65</f>
        <v>-4.1280796950190357E-4</v>
      </c>
      <c r="CT65" s="28">
        <f>외인!CT65</f>
        <v>131362.42000000001</v>
      </c>
      <c r="CU65" s="28">
        <f>(기관!CU65+외인!CU65)/CT65</f>
        <v>2.1273207360217629E-3</v>
      </c>
      <c r="CV65" s="28">
        <f>외인!CV65</f>
        <v>2140926.94</v>
      </c>
      <c r="CW65" s="28">
        <f>(기관!CW65+외인!CW65)/CV65</f>
        <v>2.1215670255426838E-3</v>
      </c>
      <c r="CX65" s="28">
        <f>외인!CX65</f>
        <v>211126.34</v>
      </c>
      <c r="CY65" s="28">
        <f>(기관!CY65+외인!CY65)/CX65</f>
        <v>-1.8784960701729596E-4</v>
      </c>
      <c r="CZ65" s="28">
        <f>외인!CZ65</f>
        <v>18136.490000000002</v>
      </c>
      <c r="DA65" s="28">
        <f>(기관!DA65+외인!DA65)/CZ65</f>
        <v>5.4564030857128364E-3</v>
      </c>
      <c r="DB65" s="28">
        <f>외인!DB65</f>
        <v>38473.660000000003</v>
      </c>
      <c r="DC65" s="28">
        <f>(기관!DC65+외인!DC65)/DB65</f>
        <v>3.423121169132336E-4</v>
      </c>
      <c r="DD65" s="28">
        <f>외인!DD65</f>
        <v>8360.48</v>
      </c>
      <c r="DE65" s="28">
        <f>(기관!DE65+외인!DE65)/DD65</f>
        <v>-2.7510382179013699E-5</v>
      </c>
      <c r="DF65" s="28">
        <f>외인!DF65</f>
        <v>56122.78</v>
      </c>
      <c r="DG65" s="28">
        <f>(기관!DG65+외인!DG65)/DF65</f>
        <v>2.7208203157434474E-4</v>
      </c>
      <c r="DH65" s="28">
        <f>외인!DH65</f>
        <v>20102.310000000001</v>
      </c>
      <c r="DI65" s="28">
        <f>(기관!DI65+외인!DI65)/DH65</f>
        <v>-5.8620128731474144E-3</v>
      </c>
      <c r="DJ65" s="28">
        <f>외인!DJ65</f>
        <v>577686.31000000006</v>
      </c>
      <c r="DK65" s="28">
        <f>(기관!DK65+외인!DK65)/DJ65</f>
        <v>-1.2828761685559071E-4</v>
      </c>
      <c r="DL65" s="28">
        <f>외인!DL65</f>
        <v>101827.53</v>
      </c>
      <c r="DM65" s="28">
        <f>(기관!DM65+외인!DM65)/DL65</f>
        <v>1.6103700050467691E-3</v>
      </c>
      <c r="DN65" s="28">
        <f>외인!DN65</f>
        <v>2140926.94</v>
      </c>
      <c r="DO65" s="28">
        <f>(기관!DO65+외인!DO65)/DN65</f>
        <v>2.1215670255426838E-3</v>
      </c>
      <c r="DP65" s="28">
        <f>외인!DP65</f>
        <v>78428.960000000006</v>
      </c>
      <c r="DQ65" s="28">
        <f>(기관!DQ65+외인!DQ65)/DP65</f>
        <v>-2.1560913213690453E-3</v>
      </c>
      <c r="DR65" s="28">
        <f>외인!DR65</f>
        <v>43183.92</v>
      </c>
      <c r="DS65" s="28">
        <f>(기관!DS65+외인!DS65)/DR65</f>
        <v>3.5691525919833125E-3</v>
      </c>
      <c r="DT65" s="28">
        <f>외인!DT65</f>
        <v>124753.23</v>
      </c>
      <c r="DU65" s="28">
        <f>(기관!DU65+외인!DU65)/DT65</f>
        <v>-7.9813564746980894E-4</v>
      </c>
      <c r="DV65" s="28">
        <f>외인!DV65</f>
        <v>33542.21</v>
      </c>
      <c r="DW65" s="28">
        <f>(기관!DW65+외인!DW65)/DV65</f>
        <v>1.0222939991133559E-3</v>
      </c>
      <c r="DX65" s="28">
        <f>외인!DX65</f>
        <v>111579.46</v>
      </c>
      <c r="DY65" s="28">
        <f>(기관!DY65+외인!DY65)/DX65</f>
        <v>8.7551956247144415E-4</v>
      </c>
      <c r="DZ65" s="28">
        <f>외인!DZ65</f>
        <v>8810.31</v>
      </c>
      <c r="EA65" s="28">
        <f>(기관!EA65+외인!EA65)/DZ65</f>
        <v>1.0090450846791999E-3</v>
      </c>
      <c r="EB65" s="28">
        <f>외인!EB65</f>
        <v>12352.32</v>
      </c>
      <c r="EC65" s="28">
        <f>(기관!EC65+외인!EC65)/EB65</f>
        <v>-6.1607859900002606E-4</v>
      </c>
      <c r="ED65" s="28">
        <f>외인!ED65</f>
        <v>10400.040000000001</v>
      </c>
      <c r="EE65" s="28">
        <f>(기관!EE65+외인!EE65)/ED65</f>
        <v>2.1701839608309196E-3</v>
      </c>
      <c r="EF65" s="28">
        <f>외인!EF65</f>
        <v>236567.12</v>
      </c>
      <c r="EG65" s="28">
        <f>(기관!EG65+외인!EG65)/EF65</f>
        <v>-8.6017870953495137E-4</v>
      </c>
      <c r="EH65" s="28">
        <f>외인!EH65</f>
        <v>194004.03</v>
      </c>
      <c r="EI65" s="28">
        <f>(기관!EI65+외인!EI65)/EH65</f>
        <v>1.9357845298368288E-3</v>
      </c>
      <c r="EJ65" s="28">
        <f>외인!EJ65</f>
        <v>98700.479999999996</v>
      </c>
      <c r="EK65" s="28">
        <f>(기관!EK65+외인!EK65)/EJ65</f>
        <v>1.1963467654868547E-3</v>
      </c>
      <c r="EL65" s="28">
        <f>외인!EL65</f>
        <v>30823.3</v>
      </c>
      <c r="EM65" s="28">
        <f>(기관!EM65+외인!EM65)/EL65</f>
        <v>-3.9028916436591806E-3</v>
      </c>
      <c r="EN65" s="28">
        <f>외인!EN65</f>
        <v>43183.92</v>
      </c>
      <c r="EO65" s="28">
        <f>(기관!EO65+외인!EO65)/EN65</f>
        <v>3.5691525919833125E-3</v>
      </c>
      <c r="EP65" s="28">
        <f>외인!EP65</f>
        <v>182142.35</v>
      </c>
      <c r="EQ65" s="28">
        <f>(기관!EQ65+외인!EQ65)/EP65</f>
        <v>3.7635398906404795E-4</v>
      </c>
      <c r="ER65" s="28">
        <f>외인!ER65</f>
        <v>14250.66</v>
      </c>
      <c r="ES65" s="28">
        <f>(기관!ES65+외인!ES65)/ER65</f>
        <v>-1.070406563625825E-2</v>
      </c>
      <c r="ET65" s="28">
        <f>외인!ET65</f>
        <v>131138.71</v>
      </c>
      <c r="EU65" s="28">
        <f>(기관!EU65+외인!EU65)/ET65</f>
        <v>1.0966250926213931E-3</v>
      </c>
      <c r="EV65" s="28">
        <f>외인!EV65</f>
        <v>45447.34</v>
      </c>
      <c r="EW65" s="28">
        <f>(기관!EW65+외인!EW65)/EV65</f>
        <v>3.9826313267179166E-5</v>
      </c>
      <c r="EX65" s="28">
        <f>외인!EX65</f>
        <v>57756.37</v>
      </c>
      <c r="EY65" s="28">
        <f>(기관!EY65+외인!EY65)/EX65</f>
        <v>5.5941881389013888E-4</v>
      </c>
    </row>
    <row r="66" spans="1:155">
      <c r="A66" s="27">
        <f>외인!A66</f>
        <v>46127</v>
      </c>
      <c r="B66" s="28">
        <f>외인!B66</f>
        <v>4845669.8099999996</v>
      </c>
      <c r="C66" s="28">
        <f>(기관!C66+외인!C66)/B66</f>
        <v>3.4766710610849484E-4</v>
      </c>
      <c r="D66" s="28">
        <f>외인!D66</f>
        <v>638902.21</v>
      </c>
      <c r="E66" s="28">
        <f>(기관!E66+외인!E66)/D66</f>
        <v>-1.2844532185919346E-3</v>
      </c>
      <c r="F66" s="28">
        <f>외인!F66</f>
        <v>2048700.47</v>
      </c>
      <c r="G66" s="28">
        <f>(기관!G66+외인!G66)/F66</f>
        <v>-2.4801087686576257E-4</v>
      </c>
      <c r="H66" s="28">
        <f>외인!H66</f>
        <v>301782.89</v>
      </c>
      <c r="I66" s="28">
        <f>(기관!I66+외인!I66)/H66</f>
        <v>-6.388036114307209E-4</v>
      </c>
      <c r="J66" s="28">
        <f>외인!J66</f>
        <v>43191.55</v>
      </c>
      <c r="K66" s="28">
        <f>(기관!K66+외인!K66)/J66</f>
        <v>5.923149319716472E-3</v>
      </c>
      <c r="L66" s="28">
        <f>외인!L66</f>
        <v>278031.65000000002</v>
      </c>
      <c r="M66" s="28">
        <f>(기관!M66+외인!M66)/L66</f>
        <v>-4.0923398469203055E-4</v>
      </c>
      <c r="N66" s="28">
        <f>외인!N66</f>
        <v>233951.99</v>
      </c>
      <c r="O66" s="28">
        <f>(기관!O66+외인!O66)/N66</f>
        <v>-1.9737382870733435E-3</v>
      </c>
      <c r="P66" s="28">
        <f>외인!P66</f>
        <v>201529.87</v>
      </c>
      <c r="Q66" s="28">
        <f>(기관!Q66+외인!Q66)/P66</f>
        <v>2.9320715584245653E-4</v>
      </c>
      <c r="R66" s="28">
        <f>외인!R66</f>
        <v>131102.15</v>
      </c>
      <c r="S66" s="28">
        <f>(기관!S66+외인!S66)/R66</f>
        <v>-2.819938498338891E-4</v>
      </c>
      <c r="T66" s="28">
        <f>외인!T66</f>
        <v>8380.08</v>
      </c>
      <c r="U66" s="28">
        <f>(기관!U66+외인!U66)/T66</f>
        <v>-4.2601025288541399E-4</v>
      </c>
      <c r="V66" s="28">
        <f>외인!V66</f>
        <v>113803.6</v>
      </c>
      <c r="W66" s="28">
        <f>(기관!W66+외인!W66)/V66</f>
        <v>-1.3268473053576526E-5</v>
      </c>
      <c r="X66" s="28">
        <f>외인!X66</f>
        <v>2153420.9900000002</v>
      </c>
      <c r="Y66" s="28">
        <f>(기관!Y66+외인!Y66)/X66</f>
        <v>2.7148430460873321E-4</v>
      </c>
      <c r="Z66" s="28">
        <f>외인!Z66</f>
        <v>44843.34</v>
      </c>
      <c r="AA66" s="28">
        <f>(기관!AA66+외인!AA66)/Z66</f>
        <v>-1.9467773809890175E-4</v>
      </c>
      <c r="AB66" s="28">
        <f>외인!AB66</f>
        <v>211161.53</v>
      </c>
      <c r="AC66" s="28">
        <f>(기관!AC66+외인!AC66)/AB66</f>
        <v>4.7077703973825161E-4</v>
      </c>
      <c r="AD66" s="28">
        <f>외인!AD66</f>
        <v>19628.52</v>
      </c>
      <c r="AE66" s="28">
        <f>(기관!AE66+외인!AE66)/AD66</f>
        <v>-1.0770042774493442E-3</v>
      </c>
      <c r="AF66" s="28">
        <f>외인!AF66</f>
        <v>25254.05</v>
      </c>
      <c r="AG66" s="28">
        <f>(기관!AG66+외인!AG66)/AF66</f>
        <v>2.217466109396315E-5</v>
      </c>
      <c r="AH66" s="28">
        <f>외인!AH66</f>
        <v>189199.83</v>
      </c>
      <c r="AI66" s="28">
        <f>(기관!AI66+외인!AI66)/AH66</f>
        <v>-1.1294936152955318E-3</v>
      </c>
      <c r="AJ66" s="28">
        <f>외인!AJ66</f>
        <v>107843.99</v>
      </c>
      <c r="AK66" s="28">
        <f>(기관!AK66+외인!AK66)/AJ66</f>
        <v>-1.0889804800434404E-3</v>
      </c>
      <c r="AL66" s="28">
        <f>외인!AL66</f>
        <v>87324.76</v>
      </c>
      <c r="AM66" s="28">
        <f>(기관!AM66+외인!AM66)/AL66</f>
        <v>1.8849178629291388E-4</v>
      </c>
      <c r="AN66" s="28">
        <f>외인!AN66</f>
        <v>165707.67000000001</v>
      </c>
      <c r="AO66" s="28">
        <f>(기관!AO66+외인!AO66)/AN66</f>
        <v>-2.8312509614069159E-3</v>
      </c>
      <c r="AP66" s="28">
        <f>외인!AP66</f>
        <v>134598.1</v>
      </c>
      <c r="AQ66" s="28">
        <f>(기관!AQ66+외인!AQ66)/AP66</f>
        <v>5.196210050513343E-4</v>
      </c>
      <c r="AR66" s="28">
        <f>외인!AR66</f>
        <v>24146.42</v>
      </c>
      <c r="AS66" s="28">
        <f>(기관!AS66+외인!AS66)/AR66</f>
        <v>3.7686746109775288E-4</v>
      </c>
      <c r="AT66" s="28">
        <f>외인!AT66</f>
        <v>78928.27</v>
      </c>
      <c r="AU66" s="28">
        <f>(기관!AU66+외인!AU66)/AT66</f>
        <v>1.4761504338052765E-3</v>
      </c>
      <c r="AV66" s="28">
        <f>외인!AV66</f>
        <v>49362.03</v>
      </c>
      <c r="AW66" s="28">
        <f>(기관!AW66+외인!AW66)/AV66</f>
        <v>8.7698986447680535E-4</v>
      </c>
      <c r="AX66" s="28">
        <f>외인!AX66</f>
        <v>73160.27</v>
      </c>
      <c r="AY66" s="28">
        <f>(기관!AY66+외인!AY66)/AX66</f>
        <v>-4.3661675934219485E-3</v>
      </c>
      <c r="AZ66" s="28">
        <f>외인!AZ66</f>
        <v>2308751.7200000002</v>
      </c>
      <c r="BA66" s="28">
        <f>(기관!BA66+외인!BA66)/AZ66</f>
        <v>4.336196011583264E-4</v>
      </c>
      <c r="BB66" s="28">
        <f>외인!BB66</f>
        <v>104443.36</v>
      </c>
      <c r="BC66" s="28">
        <f>(기관!BC66+외인!BC66)/BB66</f>
        <v>2.1265114412251769E-4</v>
      </c>
      <c r="BD66" s="28">
        <f>외인!BD66</f>
        <v>38739.35</v>
      </c>
      <c r="BE66" s="28">
        <f>(기관!BE66+외인!BE66)/BD66</f>
        <v>-1.6830432105856192E-3</v>
      </c>
      <c r="BF66" s="28">
        <f>외인!BF66</f>
        <v>0</v>
      </c>
      <c r="BG66" s="28" t="e">
        <f>(기관!BG66+외인!BG66)/BF66</f>
        <v>#DIV/0!</v>
      </c>
      <c r="BH66" s="28">
        <f>외인!BH66</f>
        <v>94237.17</v>
      </c>
      <c r="BI66" s="28">
        <f>(기관!BI66+외인!BI66)/BH66</f>
        <v>3.2970005359880816E-4</v>
      </c>
      <c r="BJ66" s="28">
        <f>외인!BJ66</f>
        <v>123199.51</v>
      </c>
      <c r="BK66" s="28">
        <f>(기관!BK66+외인!BK66)/BJ66</f>
        <v>-4.8198243645611902E-4</v>
      </c>
      <c r="BL66" s="28">
        <f>외인!BL66</f>
        <v>50791.24</v>
      </c>
      <c r="BM66" s="28">
        <f>(기관!BM66+외인!BM66)/BL66</f>
        <v>5.3493476434125266E-4</v>
      </c>
      <c r="BN66" s="28">
        <f>외인!BN66</f>
        <v>47043.91</v>
      </c>
      <c r="BO66" s="28">
        <f>(기관!BO66+외인!BO66)/BN66</f>
        <v>4.3746363769508095E-4</v>
      </c>
      <c r="BP66" s="28">
        <f>외인!BP66</f>
        <v>83857.899999999994</v>
      </c>
      <c r="BQ66" s="28">
        <f>(기관!BQ66+외인!BQ66)/BP66</f>
        <v>-3.7348896168399163E-3</v>
      </c>
      <c r="BR66" s="28">
        <f>외인!BR66</f>
        <v>268680.3</v>
      </c>
      <c r="BS66" s="28">
        <f>(기관!BS66+외인!BS66)/BR66</f>
        <v>1.2679009216529831E-3</v>
      </c>
      <c r="BT66" s="28">
        <f>외인!BT66</f>
        <v>2194185.87</v>
      </c>
      <c r="BU66" s="28">
        <f>(기관!BU66+외인!BU66)/BT66</f>
        <v>3.5027114635461596E-4</v>
      </c>
      <c r="BV66" s="28">
        <f>외인!BV66</f>
        <v>404429.11</v>
      </c>
      <c r="BW66" s="28">
        <f>(기관!BW66+외인!BW66)/BV66</f>
        <v>2.9495898551911857E-4</v>
      </c>
      <c r="BX66" s="28">
        <f>외인!BX66</f>
        <v>74987.11</v>
      </c>
      <c r="BY66" s="28">
        <f>(기관!BY66+외인!BY66)/BX66</f>
        <v>-1.0711174227143838E-3</v>
      </c>
      <c r="BZ66" s="28">
        <f>외인!BZ66</f>
        <v>253032.43</v>
      </c>
      <c r="CA66" s="28">
        <f>(기관!CA66+외인!CA66)/BZ66</f>
        <v>-1.7890592126866901E-3</v>
      </c>
      <c r="CB66" s="28">
        <f>외인!CB66</f>
        <v>12518.05</v>
      </c>
      <c r="CC66" s="28">
        <f>(기관!CC66+외인!CC66)/CB66</f>
        <v>-1.1711089187213663E-3</v>
      </c>
      <c r="CD66" s="28">
        <f>외인!CD66</f>
        <v>28954.87</v>
      </c>
      <c r="CE66" s="28">
        <f>(기관!CE66+외인!CE66)/CD66</f>
        <v>-3.4484699810429127E-3</v>
      </c>
      <c r="CF66" s="28">
        <f>외인!CF66</f>
        <v>25188.21</v>
      </c>
      <c r="CG66" s="28">
        <f>(기관!CG66+외인!CG66)/CF66</f>
        <v>3.9641562461167346E-3</v>
      </c>
      <c r="CH66" s="28">
        <f>외인!CH66</f>
        <v>69341.47</v>
      </c>
      <c r="CI66" s="28">
        <f>(기관!CI66+외인!CI66)/CH66</f>
        <v>9.6507905009801491E-4</v>
      </c>
      <c r="CJ66" s="28">
        <f>외인!CJ66</f>
        <v>382289.97</v>
      </c>
      <c r="CK66" s="28">
        <f>(기관!CK66+외인!CK66)/CJ66</f>
        <v>-2.4227682457899692E-4</v>
      </c>
      <c r="CL66" s="28">
        <f>외인!CL66</f>
        <v>240494.74</v>
      </c>
      <c r="CM66" s="28">
        <f>(기관!CM66+외인!CM66)/CL66</f>
        <v>6.6196873994000865E-4</v>
      </c>
      <c r="CN66" s="28">
        <f>외인!CN66</f>
        <v>125567.9</v>
      </c>
      <c r="CO66" s="28">
        <f>(기관!CO66+외인!CO66)/CN66</f>
        <v>-3.6585783468545723E-4</v>
      </c>
      <c r="CP66" s="28">
        <f>외인!CP66</f>
        <v>105018.37</v>
      </c>
      <c r="CQ66" s="28">
        <f>(기관!CQ66+외인!CQ66)/CP66</f>
        <v>2.12534245199197E-4</v>
      </c>
      <c r="CR66" s="28">
        <f>외인!CR66</f>
        <v>165039.82</v>
      </c>
      <c r="CS66" s="28">
        <f>(기관!CS66+외인!CS66)/CR66</f>
        <v>-3.1265181942151903E-5</v>
      </c>
      <c r="CT66" s="28">
        <f>외인!CT66</f>
        <v>135952.23000000001</v>
      </c>
      <c r="CU66" s="28">
        <f>(기관!CU66+외인!CU66)/CT66</f>
        <v>4.4427369819531457E-4</v>
      </c>
      <c r="CV66" s="28">
        <f>외인!CV66</f>
        <v>2194185.87</v>
      </c>
      <c r="CW66" s="28">
        <f>(기관!CW66+외인!CW66)/CV66</f>
        <v>3.5027114635461596E-4</v>
      </c>
      <c r="CX66" s="28">
        <f>외인!CX66</f>
        <v>214420.55</v>
      </c>
      <c r="CY66" s="28">
        <f>(기관!CY66+외인!CY66)/CX66</f>
        <v>-3.966037770167085E-4</v>
      </c>
      <c r="CZ66" s="28">
        <f>외인!CZ66</f>
        <v>18691.080000000002</v>
      </c>
      <c r="DA66" s="28">
        <f>(기관!DA66+외인!DA66)/CZ66</f>
        <v>4.309007291178466E-3</v>
      </c>
      <c r="DB66" s="28">
        <f>외인!DB66</f>
        <v>38739.35</v>
      </c>
      <c r="DC66" s="28">
        <f>(기관!DC66+외인!DC66)/DB66</f>
        <v>-1.6830432105856192E-3</v>
      </c>
      <c r="DD66" s="28">
        <f>외인!DD66</f>
        <v>8380.08</v>
      </c>
      <c r="DE66" s="28">
        <f>(기관!DE66+외인!DE66)/DD66</f>
        <v>-4.2601025288541399E-4</v>
      </c>
      <c r="DF66" s="28">
        <f>외인!DF66</f>
        <v>56409.72</v>
      </c>
      <c r="DG66" s="28">
        <f>(기관!DG66+외인!DG66)/DF66</f>
        <v>-9.1615416633870905E-4</v>
      </c>
      <c r="DH66" s="28">
        <f>외인!DH66</f>
        <v>20693.169999999998</v>
      </c>
      <c r="DI66" s="28">
        <f>(기관!DI66+외인!DI66)/DH66</f>
        <v>-4.7228143392240044E-3</v>
      </c>
      <c r="DJ66" s="28">
        <f>외인!DJ66</f>
        <v>587673</v>
      </c>
      <c r="DK66" s="28">
        <f>(기관!DK66+외인!DK66)/DJ66</f>
        <v>-3.3656472221796818E-4</v>
      </c>
      <c r="DL66" s="28">
        <f>외인!DL66</f>
        <v>99958.19</v>
      </c>
      <c r="DM66" s="28">
        <f>(기관!DM66+외인!DM66)/DL66</f>
        <v>-5.1861683369816905E-4</v>
      </c>
      <c r="DN66" s="28">
        <f>외인!DN66</f>
        <v>2194185.87</v>
      </c>
      <c r="DO66" s="28">
        <f>(기관!DO66+외인!DO66)/DN66</f>
        <v>3.5027114635461596E-4</v>
      </c>
      <c r="DP66" s="28">
        <f>외인!DP66</f>
        <v>82387.08</v>
      </c>
      <c r="DQ66" s="28">
        <f>(기관!DQ66+외인!DQ66)/DP66</f>
        <v>-7.6856711027991286E-4</v>
      </c>
      <c r="DR66" s="28">
        <f>외인!DR66</f>
        <v>44616.32</v>
      </c>
      <c r="DS66" s="28">
        <f>(기관!DS66+외인!DS66)/DR66</f>
        <v>4.8314159482449473E-3</v>
      </c>
      <c r="DT66" s="28">
        <f>외인!DT66</f>
        <v>131102.15</v>
      </c>
      <c r="DU66" s="28">
        <f>(기관!DU66+외인!DU66)/DT66</f>
        <v>-2.819938498338891E-4</v>
      </c>
      <c r="DV66" s="28">
        <f>외인!DV66</f>
        <v>33665.480000000003</v>
      </c>
      <c r="DW66" s="28">
        <f>(기관!DW66+외인!DW66)/DV66</f>
        <v>9.3181502239088809E-4</v>
      </c>
      <c r="DX66" s="28">
        <f>외인!DX66</f>
        <v>113803.6</v>
      </c>
      <c r="DY66" s="28">
        <f>(기관!DY66+외인!DY66)/DX66</f>
        <v>-1.3268473053576526E-5</v>
      </c>
      <c r="DZ66" s="28">
        <f>외인!DZ66</f>
        <v>8886.76</v>
      </c>
      <c r="EA66" s="28">
        <f>(기관!EA66+외인!EA66)/DZ66</f>
        <v>-2.3518132592755962E-4</v>
      </c>
      <c r="EB66" s="28">
        <f>외인!EB66</f>
        <v>12530.1</v>
      </c>
      <c r="EC66" s="28">
        <f>(기관!EC66+외인!EC66)/EB66</f>
        <v>-1.4030215241697989E-3</v>
      </c>
      <c r="ED66" s="28">
        <f>외인!ED66</f>
        <v>10511.03</v>
      </c>
      <c r="EE66" s="28">
        <f>(기관!EE66+외인!EE66)/ED66</f>
        <v>1.6268624483043058E-4</v>
      </c>
      <c r="EF66" s="28">
        <f>외인!EF66</f>
        <v>246201.65</v>
      </c>
      <c r="EG66" s="28">
        <f>(기관!EG66+외인!EG66)/EF66</f>
        <v>-4.459758900884702E-5</v>
      </c>
      <c r="EH66" s="28">
        <f>외인!EH66</f>
        <v>199614.06</v>
      </c>
      <c r="EI66" s="28">
        <f>(기관!EI66+외인!EI66)/EH66</f>
        <v>1.4304603593554481E-3</v>
      </c>
      <c r="EJ66" s="28">
        <f>외인!EJ66</f>
        <v>100988.52</v>
      </c>
      <c r="EK66" s="28">
        <f>(기관!EK66+외인!EK66)/EJ66</f>
        <v>2.0211208165046876E-3</v>
      </c>
      <c r="EL66" s="28">
        <f>외인!EL66</f>
        <v>31454.240000000002</v>
      </c>
      <c r="EM66" s="28">
        <f>(기관!EM66+외인!EM66)/EL66</f>
        <v>-3.2863613935672897E-3</v>
      </c>
      <c r="EN66" s="28">
        <f>외인!EN66</f>
        <v>44616.32</v>
      </c>
      <c r="EO66" s="28">
        <f>(기관!EO66+외인!EO66)/EN66</f>
        <v>4.8314159482449473E-3</v>
      </c>
      <c r="EP66" s="28">
        <f>외인!EP66</f>
        <v>179824.46</v>
      </c>
      <c r="EQ66" s="28">
        <f>(기관!EQ66+외인!EQ66)/EP66</f>
        <v>-7.4800725107140593E-4</v>
      </c>
      <c r="ER66" s="28">
        <f>외인!ER66</f>
        <v>14299.51</v>
      </c>
      <c r="ES66" s="28">
        <f>(기관!ES66+외인!ES66)/ER66</f>
        <v>-1.457462528436289E-2</v>
      </c>
      <c r="ET66" s="28">
        <f>외인!ET66</f>
        <v>134598.1</v>
      </c>
      <c r="EU66" s="28">
        <f>(기관!EU66+외인!EU66)/ET66</f>
        <v>5.196210050513343E-4</v>
      </c>
      <c r="EV66" s="28">
        <f>외인!EV66</f>
        <v>44843.34</v>
      </c>
      <c r="EW66" s="28">
        <f>(기관!EW66+외인!EW66)/EV66</f>
        <v>-1.9467773809890175E-4</v>
      </c>
      <c r="EX66" s="28">
        <f>외인!EX66</f>
        <v>60175.02</v>
      </c>
      <c r="EY66" s="28">
        <f>(기관!EY66+외인!EY66)/EX66</f>
        <v>5.1599484304284396E-4</v>
      </c>
    </row>
    <row r="67" spans="1:155">
      <c r="A67" s="27">
        <f>외인!A67</f>
        <v>46128</v>
      </c>
      <c r="B67" s="28">
        <f>외인!B67</f>
        <v>4951999.74</v>
      </c>
      <c r="C67" s="28">
        <f>(기관!C67+외인!C67)/B67</f>
        <v>7.8942249702137503E-4</v>
      </c>
      <c r="D67" s="28">
        <f>외인!D67</f>
        <v>645038.38</v>
      </c>
      <c r="E67" s="28">
        <f>(기관!E67+외인!E67)/D67</f>
        <v>-3.0700498782723596E-4</v>
      </c>
      <c r="F67" s="28">
        <f>외인!F67</f>
        <v>2100350</v>
      </c>
      <c r="G67" s="28">
        <f>(기관!G67+외인!G67)/F67</f>
        <v>5.0075463613207319E-4</v>
      </c>
      <c r="H67" s="28">
        <f>외인!H67</f>
        <v>307718.38</v>
      </c>
      <c r="I67" s="28">
        <f>(기관!I67+외인!I67)/H67</f>
        <v>-4.636707108623151E-4</v>
      </c>
      <c r="J67" s="28">
        <f>외인!J67</f>
        <v>43724.37</v>
      </c>
      <c r="K67" s="28">
        <f>(기관!K67+외인!K67)/J67</f>
        <v>4.7593595974052914E-3</v>
      </c>
      <c r="L67" s="28">
        <f>외인!L67</f>
        <v>283493.03999999998</v>
      </c>
      <c r="M67" s="28">
        <f>(기관!M67+외인!M67)/L67</f>
        <v>-4.2195039426717499E-4</v>
      </c>
      <c r="N67" s="28">
        <f>외인!N67</f>
        <v>243300.29</v>
      </c>
      <c r="O67" s="28">
        <f>(기관!O67+외인!O67)/N67</f>
        <v>-5.6933758689724527E-4</v>
      </c>
      <c r="P67" s="28">
        <f>외인!P67</f>
        <v>203394.69</v>
      </c>
      <c r="Q67" s="28">
        <f>(기관!Q67+외인!Q67)/P67</f>
        <v>4.5541995221212505E-4</v>
      </c>
      <c r="R67" s="28">
        <f>외인!R67</f>
        <v>135918.12</v>
      </c>
      <c r="S67" s="28">
        <f>(기관!S67+외인!S67)/R67</f>
        <v>5.5312713271784511E-4</v>
      </c>
      <c r="T67" s="28">
        <f>외인!T67</f>
        <v>8479.93</v>
      </c>
      <c r="U67" s="28">
        <f>(기관!U67+외인!U67)/T67</f>
        <v>2.2287919829526895E-4</v>
      </c>
      <c r="V67" s="28">
        <f>외인!V67</f>
        <v>116205.38</v>
      </c>
      <c r="W67" s="28">
        <f>(기관!W67+외인!W67)/V67</f>
        <v>1.7924299201981871E-3</v>
      </c>
      <c r="X67" s="28">
        <f>외인!X67</f>
        <v>2206696.13</v>
      </c>
      <c r="Y67" s="28">
        <f>(기관!Y67+외인!Y67)/X67</f>
        <v>8.673554885873663E-4</v>
      </c>
      <c r="Z67" s="28">
        <f>외인!Z67</f>
        <v>45511.4</v>
      </c>
      <c r="AA67" s="28">
        <f>(기관!AA67+외인!AA67)/Z67</f>
        <v>2.4455411171706416E-4</v>
      </c>
      <c r="AB67" s="28">
        <f>외인!AB67</f>
        <v>213952.83</v>
      </c>
      <c r="AC67" s="28">
        <f>(기관!AC67+외인!AC67)/AB67</f>
        <v>6.4098240719695097E-4</v>
      </c>
      <c r="AD67" s="28">
        <f>외인!AD67</f>
        <v>20033.98</v>
      </c>
      <c r="AE67" s="28">
        <f>(기관!AE67+외인!AE67)/AD67</f>
        <v>-2.4458445101772099E-5</v>
      </c>
      <c r="AF67" s="28">
        <f>외인!AF67</f>
        <v>25522.26</v>
      </c>
      <c r="AG67" s="28">
        <f>(기관!AG67+외인!AG67)/AF67</f>
        <v>3.9573297975962937E-5</v>
      </c>
      <c r="AH67" s="28">
        <f>외인!AH67</f>
        <v>194183.61</v>
      </c>
      <c r="AI67" s="28">
        <f>(기관!AI67+외인!AI67)/AH67</f>
        <v>2.4167848151550997E-4</v>
      </c>
      <c r="AJ67" s="28">
        <f>외인!AJ67</f>
        <v>111520.23</v>
      </c>
      <c r="AK67" s="28">
        <f>(기관!AK67+외인!AK67)/AJ67</f>
        <v>-2.5645571211608866E-5</v>
      </c>
      <c r="AL67" s="28">
        <f>외인!AL67</f>
        <v>89264.02</v>
      </c>
      <c r="AM67" s="28">
        <f>(기관!AM67+외인!AM67)/AL67</f>
        <v>1.5571783569684632E-5</v>
      </c>
      <c r="AN67" s="28">
        <f>외인!AN67</f>
        <v>173589.72</v>
      </c>
      <c r="AO67" s="28">
        <f>(기관!AO67+외인!AO67)/AN67</f>
        <v>-6.11038487762985E-4</v>
      </c>
      <c r="AP67" s="28">
        <f>외인!AP67</f>
        <v>136398.97</v>
      </c>
      <c r="AQ67" s="28">
        <f>(기관!AQ67+외인!AQ67)/AP67</f>
        <v>3.0513426897578482E-4</v>
      </c>
      <c r="AR67" s="28">
        <f>외인!AR67</f>
        <v>24683.84</v>
      </c>
      <c r="AS67" s="28">
        <f>(기관!AS67+외인!AS67)/AR67</f>
        <v>2.7451158328687915E-3</v>
      </c>
      <c r="AT67" s="28">
        <f>외인!AT67</f>
        <v>81381.97</v>
      </c>
      <c r="AU67" s="28">
        <f>(기관!AU67+외인!AU67)/AT67</f>
        <v>2.6471465362659569E-3</v>
      </c>
      <c r="AV67" s="28">
        <f>외인!AV67</f>
        <v>50291.95</v>
      </c>
      <c r="AW67" s="28">
        <f>(기관!AW67+외인!AW67)/AV67</f>
        <v>1.5451777073666861E-3</v>
      </c>
      <c r="AX67" s="28">
        <f>외인!AX67</f>
        <v>73091.899999999994</v>
      </c>
      <c r="AY67" s="28">
        <f>(기관!AY67+외인!AY67)/AX67</f>
        <v>-6.2996036496520136E-3</v>
      </c>
      <c r="AZ67" s="28">
        <f>외인!AZ67</f>
        <v>2366406.62</v>
      </c>
      <c r="BA67" s="28">
        <f>(기관!BA67+외인!BA67)/AZ67</f>
        <v>9.9795190735225362E-4</v>
      </c>
      <c r="BB67" s="28">
        <f>외인!BB67</f>
        <v>105170.29</v>
      </c>
      <c r="BC67" s="28">
        <f>(기관!BC67+외인!BC67)/BB67</f>
        <v>5.4711268743292427E-4</v>
      </c>
      <c r="BD67" s="28">
        <f>외인!BD67</f>
        <v>40133.800000000003</v>
      </c>
      <c r="BE67" s="28">
        <f>(기관!BE67+외인!BE67)/BD67</f>
        <v>-5.4467805191633987E-4</v>
      </c>
      <c r="BF67" s="28">
        <f>외인!BF67</f>
        <v>0</v>
      </c>
      <c r="BG67" s="28" t="e">
        <f>(기관!BG67+외인!BG67)/BF67</f>
        <v>#DIV/0!</v>
      </c>
      <c r="BH67" s="28">
        <f>외인!BH67</f>
        <v>95870.29</v>
      </c>
      <c r="BI67" s="28">
        <f>(기관!BI67+외인!BI67)/BH67</f>
        <v>5.4312968073842271E-4</v>
      </c>
      <c r="BJ67" s="28">
        <f>외인!BJ67</f>
        <v>126405.22</v>
      </c>
      <c r="BK67" s="28">
        <f>(기관!BK67+외인!BK67)/BJ67</f>
        <v>2.9587385710811699E-5</v>
      </c>
      <c r="BL67" s="28">
        <f>외인!BL67</f>
        <v>51720.78</v>
      </c>
      <c r="BM67" s="28">
        <f>(기관!BM67+외인!BM67)/BL67</f>
        <v>1.2468876146106073E-3</v>
      </c>
      <c r="BN67" s="28">
        <f>외인!BN67</f>
        <v>47348.21</v>
      </c>
      <c r="BO67" s="28">
        <f>(기관!BO67+외인!BO67)/BN67</f>
        <v>-3.5228364493610214E-4</v>
      </c>
      <c r="BP67" s="28">
        <f>외인!BP67</f>
        <v>83352.13</v>
      </c>
      <c r="BQ67" s="28">
        <f>(기관!BQ67+외인!BQ67)/BP67</f>
        <v>-5.8053705406208578E-3</v>
      </c>
      <c r="BR67" s="28">
        <f>외인!BR67</f>
        <v>275457.45</v>
      </c>
      <c r="BS67" s="28">
        <f>(기관!BS67+외인!BS67)/BR67</f>
        <v>2.594193767494762E-3</v>
      </c>
      <c r="BT67" s="28">
        <f>외인!BT67</f>
        <v>2248158.09</v>
      </c>
      <c r="BU67" s="28">
        <f>(기관!BU67+외인!BU67)/BT67</f>
        <v>9.3373326784149775E-4</v>
      </c>
      <c r="BV67" s="28">
        <f>외인!BV67</f>
        <v>409424.28</v>
      </c>
      <c r="BW67" s="28">
        <f>(기관!BW67+외인!BW67)/BV67</f>
        <v>2.8838055232093224E-4</v>
      </c>
      <c r="BX67" s="28">
        <f>외인!BX67</f>
        <v>76431.98</v>
      </c>
      <c r="BY67" s="28">
        <f>(기관!BY67+외인!BY67)/BX67</f>
        <v>-5.5814333214971017E-4</v>
      </c>
      <c r="BZ67" s="28">
        <f>외인!BZ67</f>
        <v>262853.74</v>
      </c>
      <c r="CA67" s="28">
        <f>(기관!CA67+외인!CA67)/BZ67</f>
        <v>-3.98244285966789E-4</v>
      </c>
      <c r="CB67" s="28">
        <f>외인!CB67</f>
        <v>12732.79</v>
      </c>
      <c r="CC67" s="28">
        <f>(기관!CC67+외인!CC67)/CB67</f>
        <v>-1.2565981218570331E-5</v>
      </c>
      <c r="CD67" s="28">
        <f>외인!CD67</f>
        <v>29986.07</v>
      </c>
      <c r="CE67" s="28">
        <f>(기관!CE67+외인!CE67)/CD67</f>
        <v>-2.147997386786598E-3</v>
      </c>
      <c r="CF67" s="28">
        <f>외인!CF67</f>
        <v>26672.799999999999</v>
      </c>
      <c r="CG67" s="28">
        <f>(기관!CG67+외인!CG67)/CF67</f>
        <v>5.5952131009867736E-3</v>
      </c>
      <c r="CH67" s="28">
        <f>외인!CH67</f>
        <v>70342.41</v>
      </c>
      <c r="CI67" s="28">
        <f>(기관!CI67+외인!CI67)/CH67</f>
        <v>1.3511052578380526E-3</v>
      </c>
      <c r="CJ67" s="28">
        <f>외인!CJ67</f>
        <v>385140.66</v>
      </c>
      <c r="CK67" s="28">
        <f>(기관!CK67+외인!CK67)/CJ67</f>
        <v>1.3994886958961957E-5</v>
      </c>
      <c r="CL67" s="28">
        <f>외인!CL67</f>
        <v>243328.75</v>
      </c>
      <c r="CM67" s="28">
        <f>(기관!CM67+외인!CM67)/CL67</f>
        <v>7.0493108603073018E-4</v>
      </c>
      <c r="CN67" s="28">
        <f>외인!CN67</f>
        <v>126568.01</v>
      </c>
      <c r="CO67" s="28">
        <f>(기관!CO67+외인!CO67)/CN67</f>
        <v>-7.0949997554674358E-4</v>
      </c>
      <c r="CP67" s="28">
        <f>외인!CP67</f>
        <v>105752.08</v>
      </c>
      <c r="CQ67" s="28">
        <f>(기관!CQ67+외인!CQ67)/CP67</f>
        <v>5.454266242328283E-4</v>
      </c>
      <c r="CR67" s="28">
        <f>외인!CR67</f>
        <v>171080.9</v>
      </c>
      <c r="CS67" s="28">
        <f>(기관!CS67+외인!CS67)/CR67</f>
        <v>6.3917129264575996E-4</v>
      </c>
      <c r="CT67" s="28">
        <f>외인!CT67</f>
        <v>137294.82</v>
      </c>
      <c r="CU67" s="28">
        <f>(기관!CU67+외인!CU67)/CT67</f>
        <v>1.5793749538402101E-3</v>
      </c>
      <c r="CV67" s="28">
        <f>외인!CV67</f>
        <v>2248158.09</v>
      </c>
      <c r="CW67" s="28">
        <f>(기관!CW67+외인!CW67)/CV67</f>
        <v>9.3373326784149775E-4</v>
      </c>
      <c r="CX67" s="28">
        <f>외인!CX67</f>
        <v>218492.6</v>
      </c>
      <c r="CY67" s="28">
        <f>(기관!CY67+외인!CY67)/CX67</f>
        <v>-2.3204447198669412E-5</v>
      </c>
      <c r="CZ67" s="28">
        <f>외인!CZ67</f>
        <v>19212.27</v>
      </c>
      <c r="DA67" s="28">
        <f>(기관!DA67+외인!DA67)/CZ67</f>
        <v>5.6365020895500634E-3</v>
      </c>
      <c r="DB67" s="28">
        <f>외인!DB67</f>
        <v>40133.800000000003</v>
      </c>
      <c r="DC67" s="28">
        <f>(기관!DC67+외인!DC67)/DB67</f>
        <v>-5.4467805191633987E-4</v>
      </c>
      <c r="DD67" s="28">
        <f>외인!DD67</f>
        <v>8479.93</v>
      </c>
      <c r="DE67" s="28">
        <f>(기관!DE67+외인!DE67)/DD67</f>
        <v>2.2287919829526895E-4</v>
      </c>
      <c r="DF67" s="28">
        <f>외인!DF67</f>
        <v>57600.72</v>
      </c>
      <c r="DG67" s="28">
        <f>(기관!DG67+외인!DG67)/DF67</f>
        <v>-5.4165989591796774E-4</v>
      </c>
      <c r="DH67" s="28">
        <f>외인!DH67</f>
        <v>21661.78</v>
      </c>
      <c r="DI67" s="28">
        <f>(기관!DI67+외인!DI67)/DH67</f>
        <v>-2.9729782132400942E-3</v>
      </c>
      <c r="DJ67" s="28">
        <f>외인!DJ67</f>
        <v>602480.56999999995</v>
      </c>
      <c r="DK67" s="28">
        <f>(기관!DK67+외인!DK67)/DJ67</f>
        <v>8.1390176615986148E-4</v>
      </c>
      <c r="DL67" s="28">
        <f>외인!DL67</f>
        <v>100714.88</v>
      </c>
      <c r="DM67" s="28">
        <f>(기관!DM67+외인!DM67)/DL67</f>
        <v>-9.5527095896852572E-4</v>
      </c>
      <c r="DN67" s="28">
        <f>외인!DN67</f>
        <v>2248158.09</v>
      </c>
      <c r="DO67" s="28">
        <f>(기관!DO67+외인!DO67)/DN67</f>
        <v>9.3373326784149775E-4</v>
      </c>
      <c r="DP67" s="28">
        <f>외인!DP67</f>
        <v>83359.31</v>
      </c>
      <c r="DQ67" s="28">
        <f>(기관!DQ67+외인!DQ67)/DP67</f>
        <v>-4.7625154286905672E-5</v>
      </c>
      <c r="DR67" s="28">
        <f>외인!DR67</f>
        <v>45071.81</v>
      </c>
      <c r="DS67" s="28">
        <f>(기관!DS67+외인!DS67)/DR67</f>
        <v>3.9534689199302179E-3</v>
      </c>
      <c r="DT67" s="28">
        <f>외인!DT67</f>
        <v>135918.12</v>
      </c>
      <c r="DU67" s="28">
        <f>(기관!DU67+외인!DU67)/DT67</f>
        <v>5.5312713271784511E-4</v>
      </c>
      <c r="DV67" s="28">
        <f>외인!DV67</f>
        <v>34892.800000000003</v>
      </c>
      <c r="DW67" s="28">
        <f>(기관!DW67+외인!DW67)/DV67</f>
        <v>9.3830245781364617E-4</v>
      </c>
      <c r="DX67" s="28">
        <f>외인!DX67</f>
        <v>116205.38</v>
      </c>
      <c r="DY67" s="28">
        <f>(기관!DY67+외인!DY67)/DX67</f>
        <v>1.7924299201981871E-3</v>
      </c>
      <c r="DZ67" s="28">
        <f>외인!DZ67</f>
        <v>8895.08</v>
      </c>
      <c r="EA67" s="28">
        <f>(기관!EA67+외인!EA67)/DZ67</f>
        <v>6.3293416135661506E-4</v>
      </c>
      <c r="EB67" s="28">
        <f>외인!EB67</f>
        <v>12952.84</v>
      </c>
      <c r="EC67" s="28">
        <f>(기관!EC67+외인!EC67)/EB67</f>
        <v>3.9528010845497967E-4</v>
      </c>
      <c r="ED67" s="28">
        <f>외인!ED67</f>
        <v>10827.37</v>
      </c>
      <c r="EE67" s="28">
        <f>(기관!EE67+외인!EE67)/ED67</f>
        <v>2.0318877068022981E-3</v>
      </c>
      <c r="EF67" s="28">
        <f>외인!EF67</f>
        <v>248154.88</v>
      </c>
      <c r="EG67" s="28">
        <f>(기관!EG67+외인!EG67)/EF67</f>
        <v>1.6977300627736997E-4</v>
      </c>
      <c r="EH67" s="28">
        <f>외인!EH67</f>
        <v>203338.96</v>
      </c>
      <c r="EI67" s="28">
        <f>(기관!EI67+외인!EI67)/EH67</f>
        <v>1.6133160118454429E-3</v>
      </c>
      <c r="EJ67" s="28">
        <f>외인!EJ67</f>
        <v>102625.73</v>
      </c>
      <c r="EK67" s="28">
        <f>(기관!EK67+외인!EK67)/EJ67</f>
        <v>2.1831757006746748E-3</v>
      </c>
      <c r="EL67" s="28">
        <f>외인!EL67</f>
        <v>32528.62</v>
      </c>
      <c r="EM67" s="28">
        <f>(기관!EM67+외인!EM67)/EL67</f>
        <v>-2.0311344286969442E-3</v>
      </c>
      <c r="EN67" s="28">
        <f>외인!EN67</f>
        <v>45071.81</v>
      </c>
      <c r="EO67" s="28">
        <f>(기관!EO67+외인!EO67)/EN67</f>
        <v>3.9534689199302179E-3</v>
      </c>
      <c r="EP67" s="28">
        <f>외인!EP67</f>
        <v>180880.67</v>
      </c>
      <c r="EQ67" s="28">
        <f>(기관!EQ67+외인!EQ67)/EP67</f>
        <v>-9.3868515635197507E-4</v>
      </c>
      <c r="ER67" s="28">
        <f>외인!ER67</f>
        <v>14475.29</v>
      </c>
      <c r="ES67" s="28">
        <f>(기관!ES67+외인!ES67)/ER67</f>
        <v>-9.870613991153198E-3</v>
      </c>
      <c r="ET67" s="28">
        <f>외인!ET67</f>
        <v>136398.97</v>
      </c>
      <c r="EU67" s="28">
        <f>(기관!EU67+외인!EU67)/ET67</f>
        <v>3.0513426897578482E-4</v>
      </c>
      <c r="EV67" s="28">
        <f>외인!EV67</f>
        <v>45511.4</v>
      </c>
      <c r="EW67" s="28">
        <f>(기관!EW67+외인!EW67)/EV67</f>
        <v>2.4455411171706416E-4</v>
      </c>
      <c r="EX67" s="28">
        <f>외인!EX67</f>
        <v>60240.68</v>
      </c>
      <c r="EY67" s="28">
        <f>(기관!EY67+외인!EY67)/EX67</f>
        <v>7.7289964190311266E-4</v>
      </c>
    </row>
    <row r="68" spans="1:155">
      <c r="A68" s="27">
        <f>외인!A68</f>
        <v>46129</v>
      </c>
      <c r="B68" s="28">
        <f>외인!B68</f>
        <v>4924268.7300000004</v>
      </c>
      <c r="C68" s="28">
        <f>(기관!C68+외인!C68)/B68</f>
        <v>2.4386971261009953E-4</v>
      </c>
      <c r="D68" s="28">
        <f>외인!D68</f>
        <v>648829.6</v>
      </c>
      <c r="E68" s="28">
        <f>(기관!E68+외인!E68)/D68</f>
        <v>-4.0412767851528351E-4</v>
      </c>
      <c r="F68" s="28">
        <f>외인!F68</f>
        <v>2090593.5</v>
      </c>
      <c r="G68" s="28">
        <f>(기관!G68+외인!G68)/F68</f>
        <v>2.7111918218438927E-4</v>
      </c>
      <c r="H68" s="28">
        <f>외인!H68</f>
        <v>315845.49</v>
      </c>
      <c r="I68" s="28">
        <f>(기관!I68+외인!I68)/H68</f>
        <v>1.4025212137744947E-3</v>
      </c>
      <c r="J68" s="28">
        <f>외인!J68</f>
        <v>44237.81</v>
      </c>
      <c r="K68" s="28">
        <f>(기관!K68+외인!K68)/J68</f>
        <v>4.2545053654328736E-3</v>
      </c>
      <c r="L68" s="28">
        <f>외인!L68</f>
        <v>290570.02</v>
      </c>
      <c r="M68" s="28">
        <f>(기관!M68+외인!M68)/L68</f>
        <v>1.3601196709832624E-3</v>
      </c>
      <c r="N68" s="28">
        <f>외인!N68</f>
        <v>244620.41</v>
      </c>
      <c r="O68" s="28">
        <f>(기관!O68+외인!O68)/N68</f>
        <v>4.1451978598188105E-4</v>
      </c>
      <c r="P68" s="28">
        <f>외인!P68</f>
        <v>201263</v>
      </c>
      <c r="Q68" s="28">
        <f>(기관!Q68+외인!Q68)/P68</f>
        <v>4.7251606107431572E-4</v>
      </c>
      <c r="R68" s="28">
        <f>외인!R68</f>
        <v>134120.85999999999</v>
      </c>
      <c r="S68" s="28">
        <f>(기관!S68+외인!S68)/R68</f>
        <v>1.3517658625213108E-4</v>
      </c>
      <c r="T68" s="28">
        <f>외인!T68</f>
        <v>8506.34</v>
      </c>
      <c r="U68" s="28">
        <f>(기관!U68+외인!U68)/T68</f>
        <v>-1.6810990390696818E-4</v>
      </c>
      <c r="V68" s="28">
        <f>외인!V68</f>
        <v>117440.11</v>
      </c>
      <c r="W68" s="28">
        <f>(기관!W68+외인!W68)/V68</f>
        <v>1.9713877992791388E-3</v>
      </c>
      <c r="X68" s="28">
        <f>외인!X68</f>
        <v>2178840.12</v>
      </c>
      <c r="Y68" s="28">
        <f>(기관!Y68+외인!Y68)/X68</f>
        <v>-1.0140257560522614E-4</v>
      </c>
      <c r="Z68" s="28">
        <f>외인!Z68</f>
        <v>44628.62</v>
      </c>
      <c r="AA68" s="28">
        <f>(기관!AA68+외인!AA68)/Z68</f>
        <v>-7.5736153168079031E-5</v>
      </c>
      <c r="AB68" s="28">
        <f>외인!AB68</f>
        <v>213731.78</v>
      </c>
      <c r="AC68" s="28">
        <f>(기관!AC68+외인!AC68)/AB68</f>
        <v>2.3445273323414976E-4</v>
      </c>
      <c r="AD68" s="28">
        <f>외인!AD68</f>
        <v>19980.05</v>
      </c>
      <c r="AE68" s="28">
        <f>(기관!AE68+외인!AE68)/AD68</f>
        <v>-6.9619445396783297E-4</v>
      </c>
      <c r="AF68" s="28">
        <f>외인!AF68</f>
        <v>25263.63</v>
      </c>
      <c r="AG68" s="28">
        <f>(기관!AG68+외인!AG68)/AF68</f>
        <v>-2.382476310807275E-3</v>
      </c>
      <c r="AH68" s="28">
        <f>외인!AH68</f>
        <v>198789.95</v>
      </c>
      <c r="AI68" s="28">
        <f>(기관!AI68+외인!AI68)/AH68</f>
        <v>3.1696773403283205E-4</v>
      </c>
      <c r="AJ68" s="28">
        <f>외인!AJ68</f>
        <v>110753.5</v>
      </c>
      <c r="AK68" s="28">
        <f>(기관!AK68+외인!AK68)/AJ68</f>
        <v>-8.5640634381757683E-4</v>
      </c>
      <c r="AL68" s="28">
        <f>외인!AL68</f>
        <v>89331.21</v>
      </c>
      <c r="AM68" s="28">
        <f>(기관!AM68+외인!AM68)/AL68</f>
        <v>-5.6889411886394464E-4</v>
      </c>
      <c r="AN68" s="28">
        <f>외인!AN68</f>
        <v>174945.8</v>
      </c>
      <c r="AO68" s="28">
        <f>(기관!AO68+외인!AO68)/AN68</f>
        <v>9.3731887247364609E-4</v>
      </c>
      <c r="AP68" s="28">
        <f>외인!AP68</f>
        <v>135705.18</v>
      </c>
      <c r="AQ68" s="28">
        <f>(기관!AQ68+외인!AQ68)/AP68</f>
        <v>-1.0026146385863828E-3</v>
      </c>
      <c r="AR68" s="28">
        <f>외인!AR68</f>
        <v>24616.53</v>
      </c>
      <c r="AS68" s="28">
        <f>(기관!AS68+외인!AS68)/AR68</f>
        <v>1.7021082987732227E-3</v>
      </c>
      <c r="AT68" s="28">
        <f>외인!AT68</f>
        <v>80969.67</v>
      </c>
      <c r="AU68" s="28">
        <f>(기관!AU68+외인!AU68)/AT68</f>
        <v>2.1889677949780456E-3</v>
      </c>
      <c r="AV68" s="28">
        <f>외인!AV68</f>
        <v>50311.24</v>
      </c>
      <c r="AW68" s="28">
        <f>(기관!AW68+외인!AW68)/AV68</f>
        <v>9.6300548346651776E-4</v>
      </c>
      <c r="AX68" s="28">
        <f>외인!AX68</f>
        <v>72404.36</v>
      </c>
      <c r="AY68" s="28">
        <f>(기관!AY68+외인!AY68)/AX68</f>
        <v>-4.775817367904364E-3</v>
      </c>
      <c r="AZ68" s="28">
        <f>외인!AZ68</f>
        <v>2344012.94</v>
      </c>
      <c r="BA68" s="28">
        <f>(기관!BA68+외인!BA68)/AZ68</f>
        <v>1.781090850121331E-4</v>
      </c>
      <c r="BB68" s="28">
        <f>외인!BB68</f>
        <v>103338.92</v>
      </c>
      <c r="BC68" s="28">
        <f>(기관!BC68+외인!BC68)/BB68</f>
        <v>3.8668877127804311E-4</v>
      </c>
      <c r="BD68" s="28">
        <f>외인!BD68</f>
        <v>39961.949999999997</v>
      </c>
      <c r="BE68" s="28">
        <f>(기관!BE68+외인!BE68)/BD68</f>
        <v>-3.2255683218661757E-4</v>
      </c>
      <c r="BF68" s="28">
        <f>외인!BF68</f>
        <v>0</v>
      </c>
      <c r="BG68" s="28" t="e">
        <f>(기관!BG68+외인!BG68)/BF68</f>
        <v>#DIV/0!</v>
      </c>
      <c r="BH68" s="28">
        <f>외인!BH68</f>
        <v>95764.21</v>
      </c>
      <c r="BI68" s="28">
        <f>(기관!BI68+외인!BI68)/BH68</f>
        <v>-1.6697260907806789E-4</v>
      </c>
      <c r="BJ68" s="28">
        <f>외인!BJ68</f>
        <v>127735.27</v>
      </c>
      <c r="BK68" s="28">
        <f>(기관!BK68+외인!BK68)/BJ68</f>
        <v>1.1654572773831379E-3</v>
      </c>
      <c r="BL68" s="28">
        <f>외인!BL68</f>
        <v>51407.21</v>
      </c>
      <c r="BM68" s="28">
        <f>(기관!BM68+외인!BM68)/BL68</f>
        <v>8.1992389783456458E-4</v>
      </c>
      <c r="BN68" s="28">
        <f>외인!BN68</f>
        <v>48656.34</v>
      </c>
      <c r="BO68" s="28">
        <f>(기관!BO68+외인!BO68)/BN68</f>
        <v>1.1597666408940748E-3</v>
      </c>
      <c r="BP68" s="28">
        <f>외인!BP68</f>
        <v>82685.72</v>
      </c>
      <c r="BQ68" s="28">
        <f>(기관!BQ68+외인!BQ68)/BP68</f>
        <v>-4.5364544204247112E-3</v>
      </c>
      <c r="BR68" s="28">
        <f>외인!BR68</f>
        <v>274001</v>
      </c>
      <c r="BS68" s="28">
        <f>(기관!BS68+외인!BS68)/BR68</f>
        <v>1.5393009514563815E-3</v>
      </c>
      <c r="BT68" s="28">
        <f>외인!BT68</f>
        <v>2221021.38</v>
      </c>
      <c r="BU68" s="28">
        <f>(기관!BU68+외인!BU68)/BT68</f>
        <v>-8.9688465763440605E-6</v>
      </c>
      <c r="BV68" s="28">
        <f>외인!BV68</f>
        <v>402688.9</v>
      </c>
      <c r="BW68" s="28">
        <f>(기관!BW68+외인!BW68)/BV68</f>
        <v>-4.8047015947049945E-4</v>
      </c>
      <c r="BX68" s="28">
        <f>외인!BX68</f>
        <v>76020.75</v>
      </c>
      <c r="BY68" s="28">
        <f>(기관!BY68+외인!BY68)/BX68</f>
        <v>-1.6070612299931271E-3</v>
      </c>
      <c r="BZ68" s="28">
        <f>외인!BZ68</f>
        <v>264277.01</v>
      </c>
      <c r="CA68" s="28">
        <f>(기관!CA68+외인!CA68)/BZ68</f>
        <v>4.2822491445623664E-4</v>
      </c>
      <c r="CB68" s="28">
        <f>외인!CB68</f>
        <v>12747.69</v>
      </c>
      <c r="CC68" s="28">
        <f>(기관!CC68+외인!CC68)/CB68</f>
        <v>-4.063481305240401E-4</v>
      </c>
      <c r="CD68" s="28">
        <f>외인!CD68</f>
        <v>29766.58</v>
      </c>
      <c r="CE68" s="28">
        <f>(기관!CE68+외인!CE68)/CD68</f>
        <v>-3.2691024632322558E-3</v>
      </c>
      <c r="CF68" s="28">
        <f>외인!CF68</f>
        <v>26373.66</v>
      </c>
      <c r="CG68" s="28">
        <f>(기관!CG68+외인!CG68)/CF68</f>
        <v>5.214672517959206E-3</v>
      </c>
      <c r="CH68" s="28">
        <f>외인!CH68</f>
        <v>70397.38</v>
      </c>
      <c r="CI68" s="28">
        <f>(기관!CI68+외인!CI68)/CH68</f>
        <v>9.3881334788311721E-4</v>
      </c>
      <c r="CJ68" s="28">
        <f>외인!CJ68</f>
        <v>383242.2</v>
      </c>
      <c r="CK68" s="28">
        <f>(기관!CK68+외인!CK68)/CJ68</f>
        <v>-4.3739963918378505E-4</v>
      </c>
      <c r="CL68" s="28">
        <f>외인!CL68</f>
        <v>243609.26</v>
      </c>
      <c r="CM68" s="28">
        <f>(기관!CM68+외인!CM68)/CL68</f>
        <v>4.053622592178967E-4</v>
      </c>
      <c r="CN68" s="28">
        <f>외인!CN68</f>
        <v>125484.27</v>
      </c>
      <c r="CO68" s="28">
        <f>(기관!CO68+외인!CO68)/CN68</f>
        <v>-9.096757705168943E-4</v>
      </c>
      <c r="CP68" s="28">
        <f>외인!CP68</f>
        <v>103911.69</v>
      </c>
      <c r="CQ68" s="28">
        <f>(기관!CQ68+외인!CQ68)/CP68</f>
        <v>3.8378742564960689E-4</v>
      </c>
      <c r="CR68" s="28">
        <f>외인!CR68</f>
        <v>169395.23</v>
      </c>
      <c r="CS68" s="28">
        <f>(기관!CS68+외인!CS68)/CR68</f>
        <v>2.0862452856553281E-4</v>
      </c>
      <c r="CT68" s="28">
        <f>외인!CT68</f>
        <v>141965.76999999999</v>
      </c>
      <c r="CU68" s="28">
        <f>(기관!CU68+외인!CU68)/CT68</f>
        <v>3.8988271609416832E-4</v>
      </c>
      <c r="CV68" s="28">
        <f>외인!CV68</f>
        <v>2221021.38</v>
      </c>
      <c r="CW68" s="28">
        <f>(기관!CW68+외인!CW68)/CV68</f>
        <v>-8.9688465763440605E-6</v>
      </c>
      <c r="CX68" s="28">
        <f>외인!CX68</f>
        <v>223025.11</v>
      </c>
      <c r="CY68" s="28">
        <f>(기관!CY68+외인!CY68)/CX68</f>
        <v>1.5355670040920508E-3</v>
      </c>
      <c r="CZ68" s="28">
        <f>외인!CZ68</f>
        <v>19705.830000000002</v>
      </c>
      <c r="DA68" s="28">
        <f>(기관!DA68+외인!DA68)/CZ68</f>
        <v>5.0512970019532281E-3</v>
      </c>
      <c r="DB68" s="28">
        <f>외인!DB68</f>
        <v>39961.949999999997</v>
      </c>
      <c r="DC68" s="28">
        <f>(기관!DC68+외인!DC68)/DB68</f>
        <v>-3.2255683218661757E-4</v>
      </c>
      <c r="DD68" s="28">
        <f>외인!DD68</f>
        <v>8506.34</v>
      </c>
      <c r="DE68" s="28">
        <f>(기관!DE68+외인!DE68)/DD68</f>
        <v>-1.6810990390696818E-4</v>
      </c>
      <c r="DF68" s="28">
        <f>외인!DF68</f>
        <v>57230.89</v>
      </c>
      <c r="DG68" s="28">
        <f>(기관!DG68+외인!DG68)/DF68</f>
        <v>-1.8194719669744782E-3</v>
      </c>
      <c r="DH68" s="28">
        <f>외인!DH68</f>
        <v>21389.94</v>
      </c>
      <c r="DI68" s="28">
        <f>(기관!DI68+외인!DI68)/DH68</f>
        <v>-4.2908021247371432E-3</v>
      </c>
      <c r="DJ68" s="28">
        <f>외인!DJ68</f>
        <v>607433.43999999994</v>
      </c>
      <c r="DK68" s="28">
        <f>(기관!DK68+외인!DK68)/DJ68</f>
        <v>8.0761111867664063E-4</v>
      </c>
      <c r="DL68" s="28">
        <f>외인!DL68</f>
        <v>99847.11</v>
      </c>
      <c r="DM68" s="28">
        <f>(기관!DM68+외인!DM68)/DL68</f>
        <v>-1.1608748615758635E-3</v>
      </c>
      <c r="DN68" s="28">
        <f>외인!DN68</f>
        <v>2221021.38</v>
      </c>
      <c r="DO68" s="28">
        <f>(기관!DO68+외인!DO68)/DN68</f>
        <v>-8.9688465763440605E-6</v>
      </c>
      <c r="DP68" s="28">
        <f>외인!DP68</f>
        <v>82764.600000000006</v>
      </c>
      <c r="DQ68" s="28">
        <f>(기관!DQ68+외인!DQ68)/DP68</f>
        <v>-6.0823105530625414E-4</v>
      </c>
      <c r="DR68" s="28">
        <f>외인!DR68</f>
        <v>45633.69</v>
      </c>
      <c r="DS68" s="28">
        <f>(기관!DS68+외인!DS68)/DR68</f>
        <v>3.624076860757918E-3</v>
      </c>
      <c r="DT68" s="28">
        <f>외인!DT68</f>
        <v>134120.85999999999</v>
      </c>
      <c r="DU68" s="28">
        <f>(기관!DU68+외인!DU68)/DT68</f>
        <v>1.3517658625213108E-4</v>
      </c>
      <c r="DV68" s="28">
        <f>외인!DV68</f>
        <v>34999.879999999997</v>
      </c>
      <c r="DW68" s="28">
        <f>(기관!DW68+외인!DW68)/DV68</f>
        <v>4.5343012604614639E-4</v>
      </c>
      <c r="DX68" s="28">
        <f>외인!DX68</f>
        <v>117440.11</v>
      </c>
      <c r="DY68" s="28">
        <f>(기관!DY68+외인!DY68)/DX68</f>
        <v>1.9713877992791388E-3</v>
      </c>
      <c r="DZ68" s="28">
        <f>외인!DZ68</f>
        <v>8899.9699999999993</v>
      </c>
      <c r="EA68" s="28">
        <f>(기관!EA68+외인!EA68)/DZ68</f>
        <v>-3.7528216387246248E-4</v>
      </c>
      <c r="EB68" s="28">
        <f>외인!EB68</f>
        <v>12947.19</v>
      </c>
      <c r="EC68" s="28">
        <f>(기관!EC68+외인!EC68)/EB68</f>
        <v>-3.691920795168682E-4</v>
      </c>
      <c r="ED68" s="28">
        <f>외인!ED68</f>
        <v>10903.42</v>
      </c>
      <c r="EE68" s="28">
        <f>(기관!EE68+외인!EE68)/ED68</f>
        <v>8.1167193412709049E-4</v>
      </c>
      <c r="EF68" s="28">
        <f>외인!EF68</f>
        <v>246641.78</v>
      </c>
      <c r="EG68" s="28">
        <f>(기관!EG68+외인!EG68)/EF68</f>
        <v>-1.8678911577754589E-4</v>
      </c>
      <c r="EH68" s="28">
        <f>외인!EH68</f>
        <v>201436.86</v>
      </c>
      <c r="EI68" s="28">
        <f>(기관!EI68+외인!EI68)/EH68</f>
        <v>1.4529118454288854E-3</v>
      </c>
      <c r="EJ68" s="28">
        <f>외인!EJ68</f>
        <v>102919.03</v>
      </c>
      <c r="EK68" s="28">
        <f>(기관!EK68+외인!EK68)/EJ68</f>
        <v>1.8669044976424669E-3</v>
      </c>
      <c r="EL68" s="28">
        <f>외인!EL68</f>
        <v>32319.33</v>
      </c>
      <c r="EM68" s="28">
        <f>(기관!EM68+외인!EM68)/EL68</f>
        <v>-3.0396669732943105E-3</v>
      </c>
      <c r="EN68" s="28">
        <f>외인!EN68</f>
        <v>45633.69</v>
      </c>
      <c r="EO68" s="28">
        <f>(기관!EO68+외인!EO68)/EN68</f>
        <v>3.624076860757918E-3</v>
      </c>
      <c r="EP68" s="28">
        <f>외인!EP68</f>
        <v>175676.73</v>
      </c>
      <c r="EQ68" s="28">
        <f>(기관!EQ68+외인!EQ68)/EP68</f>
        <v>-2.5320940343094957E-3</v>
      </c>
      <c r="ER68" s="28">
        <f>외인!ER68</f>
        <v>14766.59</v>
      </c>
      <c r="ES68" s="28">
        <f>(기관!ES68+외인!ES68)/ER68</f>
        <v>-2.3864683721834222E-3</v>
      </c>
      <c r="ET68" s="28">
        <f>외인!ET68</f>
        <v>135705.18</v>
      </c>
      <c r="EU68" s="28">
        <f>(기관!EU68+외인!EU68)/ET68</f>
        <v>-1.0026146385863828E-3</v>
      </c>
      <c r="EV68" s="28">
        <f>외인!EV68</f>
        <v>44628.62</v>
      </c>
      <c r="EW68" s="28">
        <f>(기관!EW68+외인!EW68)/EV68</f>
        <v>-7.5736153168079031E-5</v>
      </c>
      <c r="EX68" s="28">
        <f>외인!EX68</f>
        <v>59283.07</v>
      </c>
      <c r="EY68" s="28">
        <f>(기관!EY68+외인!EY68)/EX68</f>
        <v>7.2988797644926284E-4</v>
      </c>
    </row>
    <row r="69" spans="1:155">
      <c r="A69" s="27">
        <f>외인!A69</f>
        <v>46132</v>
      </c>
      <c r="B69" s="28">
        <f>외인!B69</f>
        <v>4945676.92</v>
      </c>
      <c r="C69" s="28">
        <f>(기관!C69+외인!C69)/B69</f>
        <v>4.8297129768840621E-4</v>
      </c>
      <c r="D69" s="28">
        <f>외인!D69</f>
        <v>651570.55000000005</v>
      </c>
      <c r="E69" s="28">
        <f>(기관!E69+외인!E69)/D69</f>
        <v>-2.4503869918614338E-4</v>
      </c>
      <c r="F69" s="28">
        <f>외인!F69</f>
        <v>2076554.74</v>
      </c>
      <c r="G69" s="28">
        <f>(기관!G69+외인!G69)/F69</f>
        <v>3.3869562234607888E-4</v>
      </c>
      <c r="H69" s="28">
        <f>외인!H69</f>
        <v>322220.3</v>
      </c>
      <c r="I69" s="28">
        <f>(기관!I69+외인!I69)/H69</f>
        <v>2.413504052972454E-3</v>
      </c>
      <c r="J69" s="28">
        <f>외인!J69</f>
        <v>43795.38</v>
      </c>
      <c r="K69" s="28">
        <f>(기관!K69+외인!K69)/J69</f>
        <v>2.1808236393884468E-3</v>
      </c>
      <c r="L69" s="28">
        <f>외인!L69</f>
        <v>296419.61</v>
      </c>
      <c r="M69" s="28">
        <f>(기관!M69+외인!M69)/L69</f>
        <v>2.3301089964999277E-3</v>
      </c>
      <c r="N69" s="28">
        <f>외인!N69</f>
        <v>240893.93</v>
      </c>
      <c r="O69" s="28">
        <f>(기관!O69+외인!O69)/N69</f>
        <v>3.7178188757184546E-4</v>
      </c>
      <c r="P69" s="28">
        <f>외인!P69</f>
        <v>200803.16</v>
      </c>
      <c r="Q69" s="28">
        <f>(기관!Q69+외인!Q69)/P69</f>
        <v>7.7374280364910593E-4</v>
      </c>
      <c r="R69" s="28">
        <f>외인!R69</f>
        <v>133058.28</v>
      </c>
      <c r="S69" s="28">
        <f>(기관!S69+외인!S69)/R69</f>
        <v>-1.0025681979355204E-4</v>
      </c>
      <c r="T69" s="28">
        <f>외인!T69</f>
        <v>8474.26</v>
      </c>
      <c r="U69" s="28">
        <f>(기관!U69+외인!U69)/T69</f>
        <v>-1.6520616549409689E-5</v>
      </c>
      <c r="V69" s="28">
        <f>외인!V69</f>
        <v>118210.01</v>
      </c>
      <c r="W69" s="28">
        <f>(기관!W69+외인!W69)/V69</f>
        <v>2.7205817849097554E-3</v>
      </c>
      <c r="X69" s="28">
        <f>외인!X69</f>
        <v>2199164.87</v>
      </c>
      <c r="Y69" s="28">
        <f>(기관!Y69+외인!Y69)/X69</f>
        <v>1.9291868735607802E-4</v>
      </c>
      <c r="Z69" s="28">
        <f>외인!Z69</f>
        <v>44123.45</v>
      </c>
      <c r="AA69" s="28">
        <f>(기관!AA69+외인!AA69)/Z69</f>
        <v>-1.6839118427956109E-4</v>
      </c>
      <c r="AB69" s="28">
        <f>외인!AB69</f>
        <v>213288.75</v>
      </c>
      <c r="AC69" s="28">
        <f>(기관!AC69+외인!AC69)/AB69</f>
        <v>2.9757781411349638E-4</v>
      </c>
      <c r="AD69" s="28">
        <f>외인!AD69</f>
        <v>19916.87</v>
      </c>
      <c r="AE69" s="28">
        <f>(기관!AE69+외인!AE69)/AD69</f>
        <v>8.078578612000782E-4</v>
      </c>
      <c r="AF69" s="28">
        <f>외인!AF69</f>
        <v>25311.48</v>
      </c>
      <c r="AG69" s="28">
        <f>(기관!AG69+외인!AG69)/AF69</f>
        <v>-8.3954000319222746E-4</v>
      </c>
      <c r="AH69" s="28">
        <f>외인!AH69</f>
        <v>198347.29</v>
      </c>
      <c r="AI69" s="28">
        <f>(기관!AI69+외인!AI69)/AH69</f>
        <v>1.9218815644015102E-4</v>
      </c>
      <c r="AJ69" s="28">
        <f>외인!AJ69</f>
        <v>109589.45</v>
      </c>
      <c r="AK69" s="28">
        <f>(기관!AK69+외인!AK69)/AJ69</f>
        <v>-1.6570025673091709E-3</v>
      </c>
      <c r="AL69" s="28">
        <f>외인!AL69</f>
        <v>88556.69</v>
      </c>
      <c r="AM69" s="28">
        <f>(기관!AM69+외인!AM69)/AL69</f>
        <v>-3.5005825082215698E-4</v>
      </c>
      <c r="AN69" s="28">
        <f>외인!AN69</f>
        <v>171954.25</v>
      </c>
      <c r="AO69" s="28">
        <f>(기관!AO69+외인!AO69)/AN69</f>
        <v>8.149260631825035E-4</v>
      </c>
      <c r="AP69" s="28">
        <f>외인!AP69</f>
        <v>136264.63</v>
      </c>
      <c r="AQ69" s="28">
        <f>(기관!AQ69+외인!AQ69)/AP69</f>
        <v>-1.1203934579354894E-3</v>
      </c>
      <c r="AR69" s="28">
        <f>외인!AR69</f>
        <v>24496.81</v>
      </c>
      <c r="AS69" s="28">
        <f>(기관!AS69+외인!AS69)/AR69</f>
        <v>2.6917790520480009E-3</v>
      </c>
      <c r="AT69" s="28">
        <f>외인!AT69</f>
        <v>80853.5</v>
      </c>
      <c r="AU69" s="28">
        <f>(기관!AU69+외인!AU69)/AT69</f>
        <v>2.1354672339478197E-3</v>
      </c>
      <c r="AV69" s="28">
        <f>외인!AV69</f>
        <v>50176.42</v>
      </c>
      <c r="AW69" s="28">
        <f>(기관!AW69+외인!AW69)/AV69</f>
        <v>7.0551067613034172E-4</v>
      </c>
      <c r="AX69" s="28">
        <f>외인!AX69</f>
        <v>71178.460000000006</v>
      </c>
      <c r="AY69" s="28">
        <f>(기관!AY69+외인!AY69)/AX69</f>
        <v>-3.6439394727000272E-3</v>
      </c>
      <c r="AZ69" s="28">
        <f>외인!AZ69</f>
        <v>2367495.0099999998</v>
      </c>
      <c r="BA69" s="28">
        <f>(기관!BA69+외인!BA69)/AZ69</f>
        <v>5.2415738776995355E-4</v>
      </c>
      <c r="BB69" s="28">
        <f>외인!BB69</f>
        <v>102816.45</v>
      </c>
      <c r="BC69" s="28">
        <f>(기관!BC69+외인!BC69)/BB69</f>
        <v>3.9215514637978643E-4</v>
      </c>
      <c r="BD69" s="28">
        <f>외인!BD69</f>
        <v>39925.629999999997</v>
      </c>
      <c r="BE69" s="28">
        <f>(기관!BE69+외인!BE69)/BD69</f>
        <v>-9.4049862206307077E-4</v>
      </c>
      <c r="BF69" s="28">
        <f>외인!BF69</f>
        <v>0</v>
      </c>
      <c r="BG69" s="28" t="e">
        <f>(기관!BG69+외인!BG69)/BF69</f>
        <v>#DIV/0!</v>
      </c>
      <c r="BH69" s="28">
        <f>외인!BH69</f>
        <v>95720.85</v>
      </c>
      <c r="BI69" s="28">
        <f>(기관!BI69+외인!BI69)/BH69</f>
        <v>2.4278931915042536E-4</v>
      </c>
      <c r="BJ69" s="28">
        <f>외인!BJ69</f>
        <v>128861.83</v>
      </c>
      <c r="BK69" s="28">
        <f>(기관!BK69+외인!BK69)/BJ69</f>
        <v>1.9835974702516641E-3</v>
      </c>
      <c r="BL69" s="28">
        <f>외인!BL69</f>
        <v>51053.83</v>
      </c>
      <c r="BM69" s="28">
        <f>(기관!BM69+외인!BM69)/BL69</f>
        <v>-8.9317490969825287E-5</v>
      </c>
      <c r="BN69" s="28">
        <f>외인!BN69</f>
        <v>48743.66</v>
      </c>
      <c r="BO69" s="28">
        <f>(기관!BO69+외인!BO69)/BN69</f>
        <v>1.6769360363994006E-3</v>
      </c>
      <c r="BP69" s="28">
        <f>외인!BP69</f>
        <v>81752.94</v>
      </c>
      <c r="BQ69" s="28">
        <f>(기관!BQ69+외인!BQ69)/BP69</f>
        <v>-3.601949972685997E-3</v>
      </c>
      <c r="BR69" s="28">
        <f>외인!BR69</f>
        <v>275920.78000000003</v>
      </c>
      <c r="BS69" s="28">
        <f>(기관!BS69+외인!BS69)/BR69</f>
        <v>2.0907812742483548E-3</v>
      </c>
      <c r="BT69" s="28">
        <f>외인!BT69</f>
        <v>2240961.8199999998</v>
      </c>
      <c r="BU69" s="28">
        <f>(기관!BU69+외인!BU69)/BT69</f>
        <v>2.3902683000641216E-4</v>
      </c>
      <c r="BV69" s="28">
        <f>외인!BV69</f>
        <v>407567.81</v>
      </c>
      <c r="BW69" s="28">
        <f>(기관!BW69+외인!BW69)/BV69</f>
        <v>-2.4094150124368245E-5</v>
      </c>
      <c r="BX69" s="28">
        <f>외인!BX69</f>
        <v>75931.77</v>
      </c>
      <c r="BY69" s="28">
        <f>(기관!BY69+외인!BY69)/BX69</f>
        <v>-4.0760277285779053E-4</v>
      </c>
      <c r="BZ69" s="28">
        <f>외인!BZ69</f>
        <v>260510.93</v>
      </c>
      <c r="CA69" s="28">
        <f>(기관!CA69+외인!CA69)/BZ69</f>
        <v>4.1886918141975844E-4</v>
      </c>
      <c r="CB69" s="28">
        <f>외인!CB69</f>
        <v>12629.85</v>
      </c>
      <c r="CC69" s="28">
        <f>(기관!CC69+외인!CC69)/CB69</f>
        <v>-3.8084379466106087E-4</v>
      </c>
      <c r="CD69" s="28">
        <f>외인!CD69</f>
        <v>29299.85</v>
      </c>
      <c r="CE69" s="28">
        <f>(기관!CE69+외인!CE69)/CD69</f>
        <v>-4.8788645675660455E-3</v>
      </c>
      <c r="CF69" s="28">
        <f>외인!CF69</f>
        <v>26370.22</v>
      </c>
      <c r="CG69" s="28">
        <f>(기관!CG69+외인!CG69)/CF69</f>
        <v>4.2278752319851714E-3</v>
      </c>
      <c r="CH69" s="28">
        <f>외인!CH69</f>
        <v>70283.039999999994</v>
      </c>
      <c r="CI69" s="28">
        <f>(기관!CI69+외인!CI69)/CH69</f>
        <v>7.3360514855361973E-4</v>
      </c>
      <c r="CJ69" s="28">
        <f>외인!CJ69</f>
        <v>382346.97</v>
      </c>
      <c r="CK69" s="28">
        <f>(기관!CK69+외인!CK69)/CJ69</f>
        <v>-6.1951582877719678E-4</v>
      </c>
      <c r="CL69" s="28">
        <f>외인!CL69</f>
        <v>243212.67</v>
      </c>
      <c r="CM69" s="28">
        <f>(기관!CM69+외인!CM69)/CL69</f>
        <v>3.381813949084149E-4</v>
      </c>
      <c r="CN69" s="28">
        <f>외인!CN69</f>
        <v>124414.5</v>
      </c>
      <c r="CO69" s="28">
        <f>(기관!CO69+외인!CO69)/CN69</f>
        <v>-8.8132814101250247E-4</v>
      </c>
      <c r="CP69" s="28">
        <f>외인!CP69</f>
        <v>103391.66</v>
      </c>
      <c r="CQ69" s="28">
        <f>(기관!CQ69+외인!CQ69)/CP69</f>
        <v>3.8581448445648323E-4</v>
      </c>
      <c r="CR69" s="28">
        <f>외인!CR69</f>
        <v>168626.11</v>
      </c>
      <c r="CS69" s="28">
        <f>(기관!CS69+외인!CS69)/CR69</f>
        <v>-1.9985042648496076E-5</v>
      </c>
      <c r="CT69" s="28">
        <f>외인!CT69</f>
        <v>143978.71</v>
      </c>
      <c r="CU69" s="28">
        <f>(기관!CU69+외인!CU69)/CT69</f>
        <v>1.6751087712898666E-3</v>
      </c>
      <c r="CV69" s="28">
        <f>외인!CV69</f>
        <v>2240961.8199999998</v>
      </c>
      <c r="CW69" s="28">
        <f>(기관!CW69+외인!CW69)/CV69</f>
        <v>2.3902683000641216E-4</v>
      </c>
      <c r="CX69" s="28">
        <f>외인!CX69</f>
        <v>228112.29</v>
      </c>
      <c r="CY69" s="28">
        <f>(기관!CY69+외인!CY69)/CX69</f>
        <v>2.4133728173962041E-3</v>
      </c>
      <c r="CZ69" s="28">
        <f>외인!CZ69</f>
        <v>19771.38</v>
      </c>
      <c r="DA69" s="28">
        <f>(기관!DA69+외인!DA69)/CZ69</f>
        <v>5.2368625761074847E-3</v>
      </c>
      <c r="DB69" s="28">
        <f>외인!DB69</f>
        <v>39925.629999999997</v>
      </c>
      <c r="DC69" s="28">
        <f>(기관!DC69+외인!DC69)/DB69</f>
        <v>-9.4049862206307077E-4</v>
      </c>
      <c r="DD69" s="28">
        <f>외인!DD69</f>
        <v>8474.26</v>
      </c>
      <c r="DE69" s="28">
        <f>(기관!DE69+외인!DE69)/DD69</f>
        <v>-1.6520616549409689E-5</v>
      </c>
      <c r="DF69" s="28">
        <f>외인!DF69</f>
        <v>57193.74</v>
      </c>
      <c r="DG69" s="28">
        <f>(기관!DG69+외인!DG69)/DF69</f>
        <v>-5.0512521125563748E-4</v>
      </c>
      <c r="DH69" s="28">
        <f>외인!DH69</f>
        <v>20897.46</v>
      </c>
      <c r="DI69" s="28">
        <f>(기관!DI69+외인!DI69)/DH69</f>
        <v>-6.7175628042833915E-3</v>
      </c>
      <c r="DJ69" s="28">
        <f>외인!DJ69</f>
        <v>612912.22</v>
      </c>
      <c r="DK69" s="28">
        <f>(기관!DK69+외인!DK69)/DJ69</f>
        <v>1.3475828561551606E-3</v>
      </c>
      <c r="DL69" s="28">
        <f>외인!DL69</f>
        <v>98996.38</v>
      </c>
      <c r="DM69" s="28">
        <f>(기관!DM69+외인!DM69)/DL69</f>
        <v>-1.1048888858360274E-3</v>
      </c>
      <c r="DN69" s="28">
        <f>외인!DN69</f>
        <v>2240961.8199999998</v>
      </c>
      <c r="DO69" s="28">
        <f>(기관!DO69+외인!DO69)/DN69</f>
        <v>2.3902683000641216E-4</v>
      </c>
      <c r="DP69" s="28">
        <f>외인!DP69</f>
        <v>82953.31</v>
      </c>
      <c r="DQ69" s="28">
        <f>(기관!DQ69+외인!DQ69)/DP69</f>
        <v>-9.7536795095940116E-4</v>
      </c>
      <c r="DR69" s="28">
        <f>외인!DR69</f>
        <v>45287.3</v>
      </c>
      <c r="DS69" s="28">
        <f>(기관!DS69+외인!DS69)/DR69</f>
        <v>2.4757492718709218E-3</v>
      </c>
      <c r="DT69" s="28">
        <f>외인!DT69</f>
        <v>133058.28</v>
      </c>
      <c r="DU69" s="28">
        <f>(기관!DU69+외인!DU69)/DT69</f>
        <v>-1.0025681979355204E-4</v>
      </c>
      <c r="DV69" s="28">
        <f>외인!DV69</f>
        <v>35284.910000000003</v>
      </c>
      <c r="DW69" s="28">
        <f>(기관!DW69+외인!DW69)/DV69</f>
        <v>2.6611942612295169E-4</v>
      </c>
      <c r="DX69" s="28">
        <f>외인!DX69</f>
        <v>118210.01</v>
      </c>
      <c r="DY69" s="28">
        <f>(기관!DY69+외인!DY69)/DX69</f>
        <v>2.7205817849097554E-3</v>
      </c>
      <c r="DZ69" s="28">
        <f>외인!DZ69</f>
        <v>8923.8700000000008</v>
      </c>
      <c r="EA69" s="28">
        <f>(기관!EA69+외인!EA69)/DZ69</f>
        <v>6.645099043352268E-4</v>
      </c>
      <c r="EB69" s="28">
        <f>외인!EB69</f>
        <v>12803.18</v>
      </c>
      <c r="EC69" s="28">
        <f>(기관!EC69+외인!EC69)/EB69</f>
        <v>-5.2799382653372052E-4</v>
      </c>
      <c r="ED69" s="28">
        <f>외인!ED69</f>
        <v>10930.81</v>
      </c>
      <c r="EE69" s="28">
        <f>(기관!EE69+외인!EE69)/ED69</f>
        <v>1.8278608813070579E-3</v>
      </c>
      <c r="EF69" s="28">
        <f>외인!EF69</f>
        <v>246082.82</v>
      </c>
      <c r="EG69" s="28">
        <f>(기관!EG69+외인!EG69)/EF69</f>
        <v>-2.8388816415546601E-4</v>
      </c>
      <c r="EH69" s="28">
        <f>외인!EH69</f>
        <v>204452.56</v>
      </c>
      <c r="EI69" s="28">
        <f>(기관!EI69+외인!EI69)/EH69</f>
        <v>1.462735414024652E-3</v>
      </c>
      <c r="EJ69" s="28">
        <f>외인!EJ69</f>
        <v>102471.56</v>
      </c>
      <c r="EK69" s="28">
        <f>(기관!EK69+외인!EK69)/EJ69</f>
        <v>1.4077076605450332E-3</v>
      </c>
      <c r="EL69" s="28">
        <f>외인!EL69</f>
        <v>31874.63</v>
      </c>
      <c r="EM69" s="28">
        <f>(기관!EM69+외인!EM69)/EL69</f>
        <v>-4.508601354745137E-3</v>
      </c>
      <c r="EN69" s="28">
        <f>외인!EN69</f>
        <v>45287.3</v>
      </c>
      <c r="EO69" s="28">
        <f>(기관!EO69+외인!EO69)/EN69</f>
        <v>2.4757492718709218E-3</v>
      </c>
      <c r="EP69" s="28">
        <f>외인!EP69</f>
        <v>177016.98</v>
      </c>
      <c r="EQ69" s="28">
        <f>(기관!EQ69+외인!EQ69)/EP69</f>
        <v>-1.6663938114863332E-3</v>
      </c>
      <c r="ER69" s="28">
        <f>외인!ER69</f>
        <v>14592.29</v>
      </c>
      <c r="ES69" s="28">
        <f>(기관!ES69+외인!ES69)/ER69</f>
        <v>-5.2575709501387373E-3</v>
      </c>
      <c r="ET69" s="28">
        <f>외인!ET69</f>
        <v>136264.63</v>
      </c>
      <c r="EU69" s="28">
        <f>(기관!EU69+외인!EU69)/ET69</f>
        <v>-1.1203934579354894E-3</v>
      </c>
      <c r="EV69" s="28">
        <f>외인!EV69</f>
        <v>44123.45</v>
      </c>
      <c r="EW69" s="28">
        <f>(기관!EW69+외인!EW69)/EV69</f>
        <v>-1.6839118427956109E-4</v>
      </c>
      <c r="EX69" s="28">
        <f>외인!EX69</f>
        <v>59268.21</v>
      </c>
      <c r="EY69" s="28">
        <f>(기관!EY69+외인!EY69)/EX69</f>
        <v>7.9857313051971701E-4</v>
      </c>
    </row>
    <row r="70" spans="1:155">
      <c r="A70" s="27">
        <f>외인!A70</f>
        <v>46133</v>
      </c>
      <c r="B70" s="28">
        <f>외인!B70</f>
        <v>5080309.8499999996</v>
      </c>
      <c r="C70" s="28">
        <f>(기관!C70+외인!C70)/B70</f>
        <v>4.6868204308443912E-4</v>
      </c>
      <c r="D70" s="28">
        <f>외인!D70</f>
        <v>653289.03</v>
      </c>
      <c r="E70" s="28">
        <f>(기관!E70+외인!E70)/D70</f>
        <v>-6.5471786660798511E-4</v>
      </c>
      <c r="F70" s="28">
        <f>외인!F70</f>
        <v>2113667.39</v>
      </c>
      <c r="G70" s="28">
        <f>(기관!G70+외인!G70)/F70</f>
        <v>3.5336685588927973E-4</v>
      </c>
      <c r="H70" s="28">
        <f>외인!H70</f>
        <v>354336.92</v>
      </c>
      <c r="I70" s="28">
        <f>(기관!I70+외인!I70)/H70</f>
        <v>5.091876962750594E-3</v>
      </c>
      <c r="J70" s="28">
        <f>외인!J70</f>
        <v>43624.23</v>
      </c>
      <c r="K70" s="28">
        <f>(기관!K70+외인!K70)/J70</f>
        <v>1.3889070362961132E-3</v>
      </c>
      <c r="L70" s="28">
        <f>외인!L70</f>
        <v>326003.83</v>
      </c>
      <c r="M70" s="28">
        <f>(기관!M70+외인!M70)/L70</f>
        <v>4.6769082436853579E-3</v>
      </c>
      <c r="N70" s="28">
        <f>외인!N70</f>
        <v>249228.06</v>
      </c>
      <c r="O70" s="28">
        <f>(기관!O70+외인!O70)/N70</f>
        <v>6.7909688820753174E-4</v>
      </c>
      <c r="P70" s="28">
        <f>외인!P70</f>
        <v>198325.66</v>
      </c>
      <c r="Q70" s="28">
        <f>(기관!Q70+외인!Q70)/P70</f>
        <v>4.86018803618251E-4</v>
      </c>
      <c r="R70" s="28">
        <f>외인!R70</f>
        <v>133669.64000000001</v>
      </c>
      <c r="S70" s="28">
        <f>(기관!S70+외인!S70)/R70</f>
        <v>-9.6154968323397885E-4</v>
      </c>
      <c r="T70" s="28">
        <f>외인!T70</f>
        <v>8464.44</v>
      </c>
      <c r="U70" s="28">
        <f>(기관!U70+외인!U70)/T70</f>
        <v>1.1577848032474682E-4</v>
      </c>
      <c r="V70" s="28">
        <f>외인!V70</f>
        <v>120622.39999999999</v>
      </c>
      <c r="W70" s="28">
        <f>(기관!W70+외인!W70)/V70</f>
        <v>2.6129475122365327E-3</v>
      </c>
      <c r="X70" s="28">
        <f>외인!X70</f>
        <v>2269748.14</v>
      </c>
      <c r="Y70" s="28">
        <f>(기관!Y70+외인!Y70)/X70</f>
        <v>-1.4530687092004839E-4</v>
      </c>
      <c r="Z70" s="28">
        <f>외인!Z70</f>
        <v>43617.54</v>
      </c>
      <c r="AA70" s="28">
        <f>(기관!AA70+외인!AA70)/Z70</f>
        <v>-1.0360510932069988E-3</v>
      </c>
      <c r="AB70" s="28">
        <f>외인!AB70</f>
        <v>212792.2</v>
      </c>
      <c r="AC70" s="28">
        <f>(기관!AC70+외인!AC70)/AB70</f>
        <v>1.8022277132338495E-4</v>
      </c>
      <c r="AD70" s="28">
        <f>외인!AD70</f>
        <v>20324.080000000002</v>
      </c>
      <c r="AE70" s="28">
        <f>(기관!AE70+외인!AE70)/AD70</f>
        <v>1.2477809573668277E-3</v>
      </c>
      <c r="AF70" s="28">
        <f>외인!AF70</f>
        <v>25381.59</v>
      </c>
      <c r="AG70" s="28">
        <f>(기관!AG70+외인!AG70)/AF70</f>
        <v>-1.1386205513523779E-4</v>
      </c>
      <c r="AH70" s="28">
        <f>외인!AH70</f>
        <v>209834.22</v>
      </c>
      <c r="AI70" s="28">
        <f>(기관!AI70+외인!AI70)/AH70</f>
        <v>9.8696961820622024E-4</v>
      </c>
      <c r="AJ70" s="28">
        <f>외인!AJ70</f>
        <v>108735.2</v>
      </c>
      <c r="AK70" s="28">
        <f>(기관!AK70+외인!AK70)/AJ70</f>
        <v>-2.7417064575224952E-3</v>
      </c>
      <c r="AL70" s="28">
        <f>외인!AL70</f>
        <v>92109.84</v>
      </c>
      <c r="AM70" s="28">
        <f>(기관!AM70+외인!AM70)/AL70</f>
        <v>-5.9939307244481158E-4</v>
      </c>
      <c r="AN70" s="28">
        <f>외인!AN70</f>
        <v>176826.52</v>
      </c>
      <c r="AO70" s="28">
        <f>(기관!AO70+외인!AO70)/AN70</f>
        <v>1.2772970932188228E-3</v>
      </c>
      <c r="AP70" s="28">
        <f>외인!AP70</f>
        <v>135888.76</v>
      </c>
      <c r="AQ70" s="28">
        <f>(기관!AQ70+외인!AQ70)/AP70</f>
        <v>-1.1207696648346782E-4</v>
      </c>
      <c r="AR70" s="28">
        <f>외인!AR70</f>
        <v>24719.41</v>
      </c>
      <c r="AS70" s="28">
        <f>(기관!AS70+외인!AS70)/AR70</f>
        <v>2.1566048704236875E-3</v>
      </c>
      <c r="AT70" s="28">
        <f>외인!AT70</f>
        <v>81580.539999999994</v>
      </c>
      <c r="AU70" s="28">
        <f>(기관!AU70+외인!AU70)/AT70</f>
        <v>1.7395079757991307E-3</v>
      </c>
      <c r="AV70" s="28">
        <f>외인!AV70</f>
        <v>49883.6</v>
      </c>
      <c r="AW70" s="28">
        <f>(기관!AW70+외인!AW70)/AV70</f>
        <v>6.1643506082159258E-4</v>
      </c>
      <c r="AX70" s="28">
        <f>외인!AX70</f>
        <v>74384.990000000005</v>
      </c>
      <c r="AY70" s="28">
        <f>(기관!AY70+외인!AY70)/AX70</f>
        <v>7.8954100820609102E-4</v>
      </c>
      <c r="AZ70" s="28">
        <f>외인!AZ70</f>
        <v>2455733.73</v>
      </c>
      <c r="BA70" s="28">
        <f>(기관!BA70+외인!BA70)/AZ70</f>
        <v>2.5964134149022744E-4</v>
      </c>
      <c r="BB70" s="28">
        <f>외인!BB70</f>
        <v>102799.63</v>
      </c>
      <c r="BC70" s="28">
        <f>(기관!BC70+외인!BC70)/BB70</f>
        <v>-1.0126495591472456E-4</v>
      </c>
      <c r="BD70" s="28">
        <f>외인!BD70</f>
        <v>39887.57</v>
      </c>
      <c r="BE70" s="28">
        <f>(기관!BE70+외인!BE70)/BD70</f>
        <v>-2.663486394383012E-3</v>
      </c>
      <c r="BF70" s="28">
        <f>외인!BF70</f>
        <v>0</v>
      </c>
      <c r="BG70" s="28" t="e">
        <f>(기관!BG70+외인!BG70)/BF70</f>
        <v>#DIV/0!</v>
      </c>
      <c r="BH70" s="28">
        <f>외인!BH70</f>
        <v>97352.17</v>
      </c>
      <c r="BI70" s="28">
        <f>(기관!BI70+외인!BI70)/BH70</f>
        <v>1.216613866953351E-3</v>
      </c>
      <c r="BJ70" s="28">
        <f>외인!BJ70</f>
        <v>134919.53</v>
      </c>
      <c r="BK70" s="28">
        <f>(기관!BK70+외인!BK70)/BJ70</f>
        <v>3.2512713318820488E-3</v>
      </c>
      <c r="BL70" s="28">
        <f>외인!BL70</f>
        <v>51290.99</v>
      </c>
      <c r="BM70" s="28">
        <f>(기관!BM70+외인!BM70)/BL70</f>
        <v>-2.1894683647166881E-4</v>
      </c>
      <c r="BN70" s="28">
        <f>외인!BN70</f>
        <v>51552.82</v>
      </c>
      <c r="BO70" s="28">
        <f>(기관!BO70+외인!BO70)/BN70</f>
        <v>4.7044953117986558E-3</v>
      </c>
      <c r="BP70" s="28">
        <f>외인!BP70</f>
        <v>85398.23</v>
      </c>
      <c r="BQ70" s="28">
        <f>(기관!BQ70+외인!BQ70)/BP70</f>
        <v>1.3466321257478054E-4</v>
      </c>
      <c r="BR70" s="28">
        <f>외인!BR70</f>
        <v>279062.15999999997</v>
      </c>
      <c r="BS70" s="28">
        <f>(기관!BS70+외인!BS70)/BR70</f>
        <v>2.7732889331896523E-3</v>
      </c>
      <c r="BT70" s="28">
        <f>외인!BT70</f>
        <v>2311708.2599999998</v>
      </c>
      <c r="BU70" s="28">
        <f>(기관!BU70+외인!BU70)/BT70</f>
        <v>-1.5055965582785085E-4</v>
      </c>
      <c r="BV70" s="28">
        <f>외인!BV70</f>
        <v>408936.92</v>
      </c>
      <c r="BW70" s="28">
        <f>(기관!BW70+외인!BW70)/BV70</f>
        <v>-8.347986775075237E-4</v>
      </c>
      <c r="BX70" s="28">
        <f>외인!BX70</f>
        <v>76975.69</v>
      </c>
      <c r="BY70" s="28">
        <f>(기관!BY70+외인!BY70)/BX70</f>
        <v>4.9626057265612041E-5</v>
      </c>
      <c r="BZ70" s="28">
        <f>외인!BZ70</f>
        <v>268936.36</v>
      </c>
      <c r="CA70" s="28">
        <f>(기관!CA70+외인!CA70)/BZ70</f>
        <v>6.3453673575413904E-4</v>
      </c>
      <c r="CB70" s="28">
        <f>외인!CB70</f>
        <v>12603.81</v>
      </c>
      <c r="CC70" s="28">
        <f>(기관!CC70+외인!CC70)/CB70</f>
        <v>-2.2564605464538102E-3</v>
      </c>
      <c r="CD70" s="28">
        <f>외인!CD70</f>
        <v>28921.25</v>
      </c>
      <c r="CE70" s="28">
        <f>(기관!CE70+외인!CE70)/CD70</f>
        <v>-5.7193240264511386E-3</v>
      </c>
      <c r="CF70" s="28">
        <f>외인!CF70</f>
        <v>26543.95</v>
      </c>
      <c r="CG70" s="28">
        <f>(기관!CG70+외인!CG70)/CF70</f>
        <v>4.0826629043529692E-3</v>
      </c>
      <c r="CH70" s="28">
        <f>외인!CH70</f>
        <v>70158.64</v>
      </c>
      <c r="CI70" s="28">
        <f>(기관!CI70+외인!CI70)/CH70</f>
        <v>5.9351207492049443E-4</v>
      </c>
      <c r="CJ70" s="28">
        <f>외인!CJ70</f>
        <v>374186.48</v>
      </c>
      <c r="CK70" s="28">
        <f>(기관!CK70+외인!CK70)/CJ70</f>
        <v>-1.3697181148821839E-3</v>
      </c>
      <c r="CL70" s="28">
        <f>외인!CL70</f>
        <v>242900.06</v>
      </c>
      <c r="CM70" s="28">
        <f>(기관!CM70+외인!CM70)/CL70</f>
        <v>2.4660347963685183E-5</v>
      </c>
      <c r="CN70" s="28">
        <f>외인!CN70</f>
        <v>125128.46</v>
      </c>
      <c r="CO70" s="28">
        <f>(기관!CO70+외인!CO70)/CN70</f>
        <v>-1.7004924379313865E-3</v>
      </c>
      <c r="CP70" s="28">
        <f>외인!CP70</f>
        <v>103373.69</v>
      </c>
      <c r="CQ70" s="28">
        <f>(기관!CQ70+외인!CQ70)/CP70</f>
        <v>-1.0476553560195067E-4</v>
      </c>
      <c r="CR70" s="28">
        <f>외인!CR70</f>
        <v>168676.77</v>
      </c>
      <c r="CS70" s="28">
        <f>(기관!CS70+외인!CS70)/CR70</f>
        <v>-9.0462960608031571E-4</v>
      </c>
      <c r="CT70" s="28">
        <f>외인!CT70</f>
        <v>152800.75</v>
      </c>
      <c r="CU70" s="28">
        <f>(기관!CU70+외인!CU70)/CT70</f>
        <v>2.205813780364298E-3</v>
      </c>
      <c r="CV70" s="28">
        <f>외인!CV70</f>
        <v>2311708.2599999998</v>
      </c>
      <c r="CW70" s="28">
        <f>(기관!CW70+외인!CW70)/CV70</f>
        <v>-1.5055965582785085E-4</v>
      </c>
      <c r="CX70" s="28">
        <f>외인!CX70</f>
        <v>252183.06</v>
      </c>
      <c r="CY70" s="28">
        <f>(기관!CY70+외인!CY70)/CX70</f>
        <v>4.1979029043425842E-3</v>
      </c>
      <c r="CZ70" s="28">
        <f>외인!CZ70</f>
        <v>20160.53</v>
      </c>
      <c r="DA70" s="28">
        <f>(기관!DA70+외인!DA70)/CZ70</f>
        <v>5.7300080900650925E-3</v>
      </c>
      <c r="DB70" s="28">
        <f>외인!DB70</f>
        <v>39887.57</v>
      </c>
      <c r="DC70" s="28">
        <f>(기관!DC70+외인!DC70)/DB70</f>
        <v>-2.663486394383012E-3</v>
      </c>
      <c r="DD70" s="28">
        <f>외인!DD70</f>
        <v>8464.44</v>
      </c>
      <c r="DE70" s="28">
        <f>(기관!DE70+외인!DE70)/DD70</f>
        <v>1.1577848032474682E-4</v>
      </c>
      <c r="DF70" s="28">
        <f>외인!DF70</f>
        <v>58037.06</v>
      </c>
      <c r="DG70" s="28">
        <f>(기관!DG70+외인!DG70)/DF70</f>
        <v>-1.1751112134212176E-4</v>
      </c>
      <c r="DH70" s="28">
        <f>외인!DH70</f>
        <v>20555.46</v>
      </c>
      <c r="DI70" s="28">
        <f>(기관!DI70+외인!DI70)/DH70</f>
        <v>-7.795009209232001E-3</v>
      </c>
      <c r="DJ70" s="28">
        <f>외인!DJ70</f>
        <v>643468.81000000006</v>
      </c>
      <c r="DK70" s="28">
        <f>(기관!DK70+외인!DK70)/DJ70</f>
        <v>2.5473340347296706E-3</v>
      </c>
      <c r="DL70" s="28">
        <f>외인!DL70</f>
        <v>99614.399999999994</v>
      </c>
      <c r="DM70" s="28">
        <f>(기관!DM70+외인!DM70)/DL70</f>
        <v>-2.0703833983841693E-3</v>
      </c>
      <c r="DN70" s="28">
        <f>외인!DN70</f>
        <v>2311708.2599999998</v>
      </c>
      <c r="DO70" s="28">
        <f>(기관!DO70+외인!DO70)/DN70</f>
        <v>-1.5055965582785085E-4</v>
      </c>
      <c r="DP70" s="28">
        <f>외인!DP70</f>
        <v>80481.45</v>
      </c>
      <c r="DQ70" s="28">
        <f>(기관!DQ70+외인!DQ70)/DP70</f>
        <v>-2.54021268254983E-3</v>
      </c>
      <c r="DR70" s="28">
        <f>외인!DR70</f>
        <v>44922.85</v>
      </c>
      <c r="DS70" s="28">
        <f>(기관!DS70+외인!DS70)/DR70</f>
        <v>1.1829169342550618E-3</v>
      </c>
      <c r="DT70" s="28">
        <f>외인!DT70</f>
        <v>133669.64000000001</v>
      </c>
      <c r="DU70" s="28">
        <f>(기관!DU70+외인!DU70)/DT70</f>
        <v>-9.6154968323397885E-4</v>
      </c>
      <c r="DV70" s="28">
        <f>외인!DV70</f>
        <v>34728.74</v>
      </c>
      <c r="DW70" s="28">
        <f>(기관!DW70+외인!DW70)/DV70</f>
        <v>-6.9366179135782067E-4</v>
      </c>
      <c r="DX70" s="28">
        <f>외인!DX70</f>
        <v>120622.39999999999</v>
      </c>
      <c r="DY70" s="28">
        <f>(기관!DY70+외인!DY70)/DX70</f>
        <v>2.6129475122365327E-3</v>
      </c>
      <c r="DZ70" s="28">
        <f>외인!DZ70</f>
        <v>8815.43</v>
      </c>
      <c r="EA70" s="28">
        <f>(기관!EA70+외인!EA70)/DZ70</f>
        <v>-7.6570286418246186E-4</v>
      </c>
      <c r="EB70" s="28">
        <f>외인!EB70</f>
        <v>12693.19</v>
      </c>
      <c r="EC70" s="28">
        <f>(기관!EC70+외인!EC70)/EB70</f>
        <v>-1.2313689466556478E-3</v>
      </c>
      <c r="ED70" s="28">
        <f>외인!ED70</f>
        <v>11117.09</v>
      </c>
      <c r="EE70" s="28">
        <f>(기관!EE70+외인!EE70)/ED70</f>
        <v>5.1452313510100213E-4</v>
      </c>
      <c r="EF70" s="28">
        <f>외인!EF70</f>
        <v>241582.06</v>
      </c>
      <c r="EG70" s="28">
        <f>(기관!EG70+외인!EG70)/EF70</f>
        <v>-7.9086998430264236E-4</v>
      </c>
      <c r="EH70" s="28">
        <f>외인!EH70</f>
        <v>207878.31</v>
      </c>
      <c r="EI70" s="28">
        <f>(기관!EI70+외인!EI70)/EH70</f>
        <v>6.196413661434904E-4</v>
      </c>
      <c r="EJ70" s="28">
        <f>외인!EJ70</f>
        <v>102157.37</v>
      </c>
      <c r="EK70" s="28">
        <f>(기관!EK70+외인!EK70)/EJ70</f>
        <v>7.8702104410088077E-4</v>
      </c>
      <c r="EL70" s="28">
        <f>외인!EL70</f>
        <v>31505.75</v>
      </c>
      <c r="EM70" s="28">
        <f>(기관!EM70+외인!EM70)/EL70</f>
        <v>-5.2584052117470624E-3</v>
      </c>
      <c r="EN70" s="28">
        <f>외인!EN70</f>
        <v>44922.85</v>
      </c>
      <c r="EO70" s="28">
        <f>(기관!EO70+외인!EO70)/EN70</f>
        <v>1.1829169342550618E-3</v>
      </c>
      <c r="EP70" s="28">
        <f>외인!EP70</f>
        <v>174945.04</v>
      </c>
      <c r="EQ70" s="28">
        <f>(기관!EQ70+외인!EQ70)/EP70</f>
        <v>-2.7405178220542862E-3</v>
      </c>
      <c r="ER70" s="28">
        <f>외인!ER70</f>
        <v>14565.99</v>
      </c>
      <c r="ES70" s="28">
        <f>(기관!ES70+외인!ES70)/ER70</f>
        <v>-7.5600765893701705E-3</v>
      </c>
      <c r="ET70" s="28">
        <f>외인!ET70</f>
        <v>135888.76</v>
      </c>
      <c r="EU70" s="28">
        <f>(기관!EU70+외인!EU70)/ET70</f>
        <v>-1.1207696648346782E-4</v>
      </c>
      <c r="EV70" s="28">
        <f>외인!EV70</f>
        <v>43617.54</v>
      </c>
      <c r="EW70" s="28">
        <f>(기관!EW70+외인!EW70)/EV70</f>
        <v>-1.0360510932069988E-3</v>
      </c>
      <c r="EX70" s="28">
        <f>외인!EX70</f>
        <v>59756.14</v>
      </c>
      <c r="EY70" s="28">
        <f>(기관!EY70+외인!EY70)/EX70</f>
        <v>5.7500367326269737E-4</v>
      </c>
    </row>
    <row r="71" spans="1:155">
      <c r="A71" s="27">
        <f>외인!A71</f>
        <v>46134</v>
      </c>
      <c r="B71" s="28">
        <f>외인!B71</f>
        <v>5103381.16</v>
      </c>
      <c r="C71" s="28">
        <f>(기관!C71+외인!C71)/B71</f>
        <v>1.5012008234948301E-4</v>
      </c>
      <c r="D71" s="28">
        <f>외인!D71</f>
        <v>654295.44999999995</v>
      </c>
      <c r="E71" s="28">
        <f>(기관!E71+외인!E71)/D71</f>
        <v>-1.57781931694619E-3</v>
      </c>
      <c r="F71" s="28">
        <f>외인!F71</f>
        <v>2097438.1</v>
      </c>
      <c r="G71" s="28">
        <f>(기관!G71+외인!G71)/F71</f>
        <v>-1.0841321133624872E-4</v>
      </c>
      <c r="H71" s="28">
        <f>외인!H71</f>
        <v>357511.41</v>
      </c>
      <c r="I71" s="28">
        <f>(기관!I71+외인!I71)/H71</f>
        <v>3.6996581451764019E-3</v>
      </c>
      <c r="J71" s="28">
        <f>외인!J71</f>
        <v>44786.68</v>
      </c>
      <c r="K71" s="28">
        <f>(기관!K71+외인!K71)/J71</f>
        <v>1.5337149348868908E-3</v>
      </c>
      <c r="L71" s="28">
        <f>외인!L71</f>
        <v>328707.78000000003</v>
      </c>
      <c r="M71" s="28">
        <f>(기관!M71+외인!M71)/L71</f>
        <v>3.4874136535496662E-3</v>
      </c>
      <c r="N71" s="28">
        <f>외인!N71</f>
        <v>249213.49</v>
      </c>
      <c r="O71" s="28">
        <f>(기관!O71+외인!O71)/N71</f>
        <v>-2.4240260830182191E-4</v>
      </c>
      <c r="P71" s="28">
        <f>외인!P71</f>
        <v>195726.54</v>
      </c>
      <c r="Q71" s="28">
        <f>(기관!Q71+외인!Q71)/P71</f>
        <v>-1.598199201804722E-3</v>
      </c>
      <c r="R71" s="28">
        <f>외인!R71</f>
        <v>133578.93</v>
      </c>
      <c r="S71" s="28">
        <f>(기관!S71+외인!S71)/R71</f>
        <v>-2.0603548778239207E-3</v>
      </c>
      <c r="T71" s="28">
        <f>외인!T71</f>
        <v>8468.2999999999993</v>
      </c>
      <c r="U71" s="28">
        <f>(기관!U71+외인!U71)/T71</f>
        <v>9.8012588122763756E-5</v>
      </c>
      <c r="V71" s="28">
        <f>외인!V71</f>
        <v>123164.05</v>
      </c>
      <c r="W71" s="28">
        <f>(기관!W71+외인!W71)/V71</f>
        <v>3.1203098631459422E-3</v>
      </c>
      <c r="X71" s="28">
        <f>외인!X71</f>
        <v>2262661.63</v>
      </c>
      <c r="Y71" s="28">
        <f>(기관!Y71+외인!Y71)/X71</f>
        <v>-3.4888999288859649E-4</v>
      </c>
      <c r="Z71" s="28">
        <f>외인!Z71</f>
        <v>42704.51</v>
      </c>
      <c r="AA71" s="28">
        <f>(기관!AA71+외인!AA71)/Z71</f>
        <v>-9.2191667812135069E-4</v>
      </c>
      <c r="AB71" s="28">
        <f>외인!AB71</f>
        <v>208976.84</v>
      </c>
      <c r="AC71" s="28">
        <f>(기관!AC71+외인!AC71)/AB71</f>
        <v>-3.3362548691998599E-4</v>
      </c>
      <c r="AD71" s="28">
        <f>외인!AD71</f>
        <v>19986.919999999998</v>
      </c>
      <c r="AE71" s="28">
        <f>(기관!AE71+외인!AE71)/AD71</f>
        <v>8.0652746896470303E-4</v>
      </c>
      <c r="AF71" s="28">
        <f>외인!AF71</f>
        <v>25176.639999999999</v>
      </c>
      <c r="AG71" s="28">
        <f>(기관!AG71+외인!AG71)/AF71</f>
        <v>-2.4467125081027491E-4</v>
      </c>
      <c r="AH71" s="28">
        <f>외인!AH71</f>
        <v>223515.49</v>
      </c>
      <c r="AI71" s="28">
        <f>(기관!AI71+외인!AI71)/AH71</f>
        <v>2.0769477766395517E-3</v>
      </c>
      <c r="AJ71" s="28">
        <f>외인!AJ71</f>
        <v>109755.36</v>
      </c>
      <c r="AK71" s="28">
        <f>(기관!AK71+외인!AK71)/AJ71</f>
        <v>-3.0756584462025361E-3</v>
      </c>
      <c r="AL71" s="28">
        <f>외인!AL71</f>
        <v>93280.21</v>
      </c>
      <c r="AM71" s="28">
        <f>(기관!AM71+외인!AM71)/AL71</f>
        <v>-8.5709498295511984E-4</v>
      </c>
      <c r="AN71" s="28">
        <f>외인!AN71</f>
        <v>175797.94</v>
      </c>
      <c r="AO71" s="28">
        <f>(기관!AO71+외인!AO71)/AN71</f>
        <v>1.3287982782960939E-4</v>
      </c>
      <c r="AP71" s="28">
        <f>외인!AP71</f>
        <v>140532.45000000001</v>
      </c>
      <c r="AQ71" s="28">
        <f>(기관!AQ71+외인!AQ71)/AP71</f>
        <v>-7.5519924401801848E-4</v>
      </c>
      <c r="AR71" s="28">
        <f>외인!AR71</f>
        <v>24595.8</v>
      </c>
      <c r="AS71" s="28">
        <f>(기관!AS71+외인!AS71)/AR71</f>
        <v>2.3918717829873393E-3</v>
      </c>
      <c r="AT71" s="28">
        <f>외인!AT71</f>
        <v>82358</v>
      </c>
      <c r="AU71" s="28">
        <f>(기관!AU71+외인!AU71)/AT71</f>
        <v>1.7788193011000753E-3</v>
      </c>
      <c r="AV71" s="28">
        <f>외인!AV71</f>
        <v>49776.46</v>
      </c>
      <c r="AW71" s="28">
        <f>(기관!AW71+외인!AW71)/AV71</f>
        <v>4.5865053481103314E-4</v>
      </c>
      <c r="AX71" s="28">
        <f>외인!AX71</f>
        <v>73277.66</v>
      </c>
      <c r="AY71" s="28">
        <f>(기관!AY71+외인!AY71)/AX71</f>
        <v>-4.3017203333185041E-3</v>
      </c>
      <c r="AZ71" s="28">
        <f>외인!AZ71</f>
        <v>2456043.63</v>
      </c>
      <c r="BA71" s="28">
        <f>(기관!BA71+외인!BA71)/AZ71</f>
        <v>-1.0027509161146299E-4</v>
      </c>
      <c r="BB71" s="28">
        <f>외인!BB71</f>
        <v>100328.52</v>
      </c>
      <c r="BC71" s="28">
        <f>(기관!BC71+외인!BC71)/BB71</f>
        <v>-3.0131013594140516E-4</v>
      </c>
      <c r="BD71" s="28">
        <f>외인!BD71</f>
        <v>40199.32</v>
      </c>
      <c r="BE71" s="28">
        <f>(기관!BE71+외인!BE71)/BD71</f>
        <v>-1.7142081010325548E-3</v>
      </c>
      <c r="BF71" s="28">
        <f>외인!BF71</f>
        <v>0</v>
      </c>
      <c r="BG71" s="28" t="e">
        <f>(기관!BG71+외인!BG71)/BF71</f>
        <v>#DIV/0!</v>
      </c>
      <c r="BH71" s="28">
        <f>외인!BH71</f>
        <v>98067.16</v>
      </c>
      <c r="BI71" s="28">
        <f>(기관!BI71+외인!BI71)/BH71</f>
        <v>1.6922076666643551E-3</v>
      </c>
      <c r="BJ71" s="28">
        <f>외인!BJ71</f>
        <v>136708.25</v>
      </c>
      <c r="BK71" s="28">
        <f>(기관!BK71+외인!BK71)/BJ71</f>
        <v>2.0333081580665396E-3</v>
      </c>
      <c r="BL71" s="28">
        <f>외인!BL71</f>
        <v>52078.97</v>
      </c>
      <c r="BM71" s="28">
        <f>(기관!BM71+외인!BM71)/BL71</f>
        <v>7.2562879027753425E-4</v>
      </c>
      <c r="BN71" s="28">
        <f>외인!BN71</f>
        <v>51334.67</v>
      </c>
      <c r="BO71" s="28">
        <f>(기관!BO71+외인!BO71)/BN71</f>
        <v>4.0752185608673433E-3</v>
      </c>
      <c r="BP71" s="28">
        <f>외인!BP71</f>
        <v>84265.06</v>
      </c>
      <c r="BQ71" s="28">
        <f>(기관!BQ71+외인!BQ71)/BP71</f>
        <v>-3.6573877713965909E-3</v>
      </c>
      <c r="BR71" s="28">
        <f>외인!BR71</f>
        <v>283806.03000000003</v>
      </c>
      <c r="BS71" s="28">
        <f>(기관!BS71+외인!BS71)/BR71</f>
        <v>1.183026308496687E-3</v>
      </c>
      <c r="BT71" s="28">
        <f>외인!BT71</f>
        <v>2305133.88</v>
      </c>
      <c r="BU71" s="28">
        <f>(기관!BU71+외인!BU71)/BT71</f>
        <v>-3.5705084513355903E-4</v>
      </c>
      <c r="BV71" s="28">
        <f>외인!BV71</f>
        <v>416235.71</v>
      </c>
      <c r="BW71" s="28">
        <f>(기관!BW71+외인!BW71)/BV71</f>
        <v>-5.3890138354539547E-4</v>
      </c>
      <c r="BX71" s="28">
        <f>외인!BX71</f>
        <v>76517.039999999994</v>
      </c>
      <c r="BY71" s="28">
        <f>(기관!BY71+외인!BY71)/BX71</f>
        <v>8.4425639047197869E-5</v>
      </c>
      <c r="BZ71" s="28">
        <f>외인!BZ71</f>
        <v>269078.15000000002</v>
      </c>
      <c r="CA71" s="28">
        <f>(기관!CA71+외인!CA71)/BZ71</f>
        <v>-2.1027348374440662E-4</v>
      </c>
      <c r="CB71" s="28">
        <f>외인!CB71</f>
        <v>12608.86</v>
      </c>
      <c r="CC71" s="28">
        <f>(기관!CC71+외인!CC71)/CB71</f>
        <v>-2.2285916411158503E-3</v>
      </c>
      <c r="CD71" s="28">
        <f>외인!CD71</f>
        <v>29017.33</v>
      </c>
      <c r="CE71" s="28">
        <f>(기관!CE71+외인!CE71)/CD71</f>
        <v>-6.1483947696083681E-3</v>
      </c>
      <c r="CF71" s="28">
        <f>외인!CF71</f>
        <v>26592.28</v>
      </c>
      <c r="CG71" s="28">
        <f>(기관!CG71+외인!CG71)/CF71</f>
        <v>4.5370310481086997E-3</v>
      </c>
      <c r="CH71" s="28">
        <f>외인!CH71</f>
        <v>69822.559999999998</v>
      </c>
      <c r="CI71" s="28">
        <f>(기관!CI71+외인!CI71)/CH71</f>
        <v>3.4802505092909809E-4</v>
      </c>
      <c r="CJ71" s="28">
        <f>외인!CJ71</f>
        <v>368778.87</v>
      </c>
      <c r="CK71" s="28">
        <f>(기관!CK71+외인!CK71)/CJ71</f>
        <v>-3.1810933202327993E-3</v>
      </c>
      <c r="CL71" s="28">
        <f>외인!CL71</f>
        <v>240098.52</v>
      </c>
      <c r="CM71" s="28">
        <f>(기관!CM71+외인!CM71)/CL71</f>
        <v>-2.9987690053233151E-4</v>
      </c>
      <c r="CN71" s="28">
        <f>외인!CN71</f>
        <v>124847.37</v>
      </c>
      <c r="CO71" s="28">
        <f>(기관!CO71+외인!CO71)/CN71</f>
        <v>-1.6096454414698525E-3</v>
      </c>
      <c r="CP71" s="28">
        <f>외인!CP71</f>
        <v>100903.85</v>
      </c>
      <c r="CQ71" s="28">
        <f>(기관!CQ71+외인!CQ71)/CP71</f>
        <v>-3.0117780441479684E-4</v>
      </c>
      <c r="CR71" s="28">
        <f>외인!CR71</f>
        <v>169680.25</v>
      </c>
      <c r="CS71" s="28">
        <f>(기관!CS71+외인!CS71)/CR71</f>
        <v>-1.6127392551578633E-3</v>
      </c>
      <c r="CT71" s="28">
        <f>외인!CT71</f>
        <v>160977.96</v>
      </c>
      <c r="CU71" s="28">
        <f>(기관!CU71+외인!CU71)/CT71</f>
        <v>2.3832455076458915E-3</v>
      </c>
      <c r="CV71" s="28">
        <f>외인!CV71</f>
        <v>2305133.88</v>
      </c>
      <c r="CW71" s="28">
        <f>(기관!CW71+외인!CW71)/CV71</f>
        <v>-3.5705084513355903E-4</v>
      </c>
      <c r="CX71" s="28">
        <f>외인!CX71</f>
        <v>256197.26</v>
      </c>
      <c r="CY71" s="28">
        <f>(기관!CY71+외인!CY71)/CX71</f>
        <v>3.2268885311263671E-3</v>
      </c>
      <c r="CZ71" s="28">
        <f>외인!CZ71</f>
        <v>20594.810000000001</v>
      </c>
      <c r="DA71" s="28">
        <f>(기관!DA71+외인!DA71)/CZ71</f>
        <v>7.7956533709220913E-3</v>
      </c>
      <c r="DB71" s="28">
        <f>외인!DB71</f>
        <v>40199.32</v>
      </c>
      <c r="DC71" s="28">
        <f>(기관!DC71+외인!DC71)/DB71</f>
        <v>-1.7142081010325548E-3</v>
      </c>
      <c r="DD71" s="28">
        <f>외인!DD71</f>
        <v>8468.2999999999993</v>
      </c>
      <c r="DE71" s="28">
        <f>(기관!DE71+외인!DE71)/DD71</f>
        <v>9.8012588122763756E-5</v>
      </c>
      <c r="DF71" s="28">
        <f>외인!DF71</f>
        <v>57705.27</v>
      </c>
      <c r="DG71" s="28">
        <f>(기관!DG71+외인!DG71)/DF71</f>
        <v>-1.3603610207525241E-4</v>
      </c>
      <c r="DH71" s="28">
        <f>외인!DH71</f>
        <v>20676.95</v>
      </c>
      <c r="DI71" s="28">
        <f>(기관!DI71+외인!DI71)/DH71</f>
        <v>-8.5080246361286371E-3</v>
      </c>
      <c r="DJ71" s="28">
        <f>외인!DJ71</f>
        <v>664663.30000000005</v>
      </c>
      <c r="DK71" s="28">
        <f>(기관!DK71+외인!DK71)/DJ71</f>
        <v>2.2119169209432804E-3</v>
      </c>
      <c r="DL71" s="28">
        <f>외인!DL71</f>
        <v>99496.23</v>
      </c>
      <c r="DM71" s="28">
        <f>(기관!DM71+외인!DM71)/DL71</f>
        <v>-1.9675117338616749E-3</v>
      </c>
      <c r="DN71" s="28">
        <f>외인!DN71</f>
        <v>2305133.88</v>
      </c>
      <c r="DO71" s="28">
        <f>(기관!DO71+외인!DO71)/DN71</f>
        <v>-3.5705084513355903E-4</v>
      </c>
      <c r="DP71" s="28">
        <f>외인!DP71</f>
        <v>79379.53</v>
      </c>
      <c r="DQ71" s="28">
        <f>(기관!DQ71+외인!DQ71)/DP71</f>
        <v>-5.7645843960023452E-3</v>
      </c>
      <c r="DR71" s="28">
        <f>외인!DR71</f>
        <v>46126.22</v>
      </c>
      <c r="DS71" s="28">
        <f>(기관!DS71+외인!DS71)/DR71</f>
        <v>1.1633296636923639E-3</v>
      </c>
      <c r="DT71" s="28">
        <f>외인!DT71</f>
        <v>133578.93</v>
      </c>
      <c r="DU71" s="28">
        <f>(기관!DU71+외인!DU71)/DT71</f>
        <v>-2.0603548778239207E-3</v>
      </c>
      <c r="DV71" s="28">
        <f>외인!DV71</f>
        <v>35819.760000000002</v>
      </c>
      <c r="DW71" s="28">
        <f>(기관!DW71+외인!DW71)/DV71</f>
        <v>5.6951805372230275E-5</v>
      </c>
      <c r="DX71" s="28">
        <f>외인!DX71</f>
        <v>123164.05</v>
      </c>
      <c r="DY71" s="28">
        <f>(기관!DY71+외인!DY71)/DX71</f>
        <v>3.1203098631459422E-3</v>
      </c>
      <c r="DZ71" s="28">
        <f>외인!DZ71</f>
        <v>8751.69</v>
      </c>
      <c r="EA71" s="28">
        <f>(기관!EA71+외인!EA71)/DZ71</f>
        <v>-1.6442538526844528E-3</v>
      </c>
      <c r="EB71" s="28">
        <f>외인!EB71</f>
        <v>12752.68</v>
      </c>
      <c r="EC71" s="28">
        <f>(기관!EC71+외인!EC71)/EB71</f>
        <v>-1.2711053676560534E-3</v>
      </c>
      <c r="ED71" s="28">
        <f>외인!ED71</f>
        <v>11090.58</v>
      </c>
      <c r="EE71" s="28">
        <f>(기관!EE71+외인!EE71)/ED71</f>
        <v>-2.885331515574481E-5</v>
      </c>
      <c r="EF71" s="28">
        <f>외인!EF71</f>
        <v>237539.82</v>
      </c>
      <c r="EG71" s="28">
        <f>(기관!EG71+외인!EG71)/EF71</f>
        <v>-2.2778917656837492E-3</v>
      </c>
      <c r="EH71" s="28">
        <f>외인!EH71</f>
        <v>207868.41</v>
      </c>
      <c r="EI71" s="28">
        <f>(기관!EI71+외인!EI71)/EH71</f>
        <v>3.5046210244259814E-4</v>
      </c>
      <c r="EJ71" s="28">
        <f>외인!EJ71</f>
        <v>102873.23</v>
      </c>
      <c r="EK71" s="28">
        <f>(기관!EK71+외인!EK71)/EJ71</f>
        <v>4.7767529025772779E-4</v>
      </c>
      <c r="EL71" s="28">
        <f>외인!EL71</f>
        <v>31583.73</v>
      </c>
      <c r="EM71" s="28">
        <f>(기관!EM71+외인!EM71)/EL71</f>
        <v>-5.6316970794773134E-3</v>
      </c>
      <c r="EN71" s="28">
        <f>외인!EN71</f>
        <v>46126.22</v>
      </c>
      <c r="EO71" s="28">
        <f>(기관!EO71+외인!EO71)/EN71</f>
        <v>1.1633296636923639E-3</v>
      </c>
      <c r="EP71" s="28">
        <f>외인!EP71</f>
        <v>181578.28</v>
      </c>
      <c r="EQ71" s="28">
        <f>(기관!EQ71+외인!EQ71)/EP71</f>
        <v>-1.8641546775308149E-3</v>
      </c>
      <c r="ER71" s="28">
        <f>외인!ER71</f>
        <v>14708.44</v>
      </c>
      <c r="ES71" s="28">
        <f>(기관!ES71+외인!ES71)/ER71</f>
        <v>-6.8899217048170982E-3</v>
      </c>
      <c r="ET71" s="28">
        <f>외인!ET71</f>
        <v>140532.45000000001</v>
      </c>
      <c r="EU71" s="28">
        <f>(기관!EU71+외인!EU71)/ET71</f>
        <v>-7.5519924401801848E-4</v>
      </c>
      <c r="EV71" s="28">
        <f>외인!EV71</f>
        <v>42704.51</v>
      </c>
      <c r="EW71" s="28">
        <f>(기관!EW71+외인!EW71)/EV71</f>
        <v>-9.2191667812135069E-4</v>
      </c>
      <c r="EX71" s="28">
        <f>외인!EX71</f>
        <v>58199.34</v>
      </c>
      <c r="EY71" s="28">
        <f>(기관!EY71+외인!EY71)/EX71</f>
        <v>1.5429728240904452E-4</v>
      </c>
    </row>
    <row r="72" spans="1:155">
      <c r="A72" s="27">
        <f>외인!A72</f>
        <v>46135</v>
      </c>
      <c r="B72" s="28">
        <f>외인!B72</f>
        <v>5148032.28</v>
      </c>
      <c r="C72" s="28">
        <f>(기관!C72+외인!C72)/B72</f>
        <v>-2.2769087998026301E-4</v>
      </c>
      <c r="D72" s="28">
        <f>외인!D72</f>
        <v>650646.61</v>
      </c>
      <c r="E72" s="28">
        <f>(기관!E72+외인!E72)/D72</f>
        <v>-1.5641824369145641E-3</v>
      </c>
      <c r="F72" s="28">
        <f>외인!F72</f>
        <v>2142967.52</v>
      </c>
      <c r="G72" s="28">
        <f>(기관!G72+외인!G72)/F72</f>
        <v>-2.373391081540984E-4</v>
      </c>
      <c r="H72" s="28">
        <f>외인!H72</f>
        <v>345609.33</v>
      </c>
      <c r="I72" s="28">
        <f>(기관!I72+외인!I72)/H72</f>
        <v>2.4328914963030659E-3</v>
      </c>
      <c r="J72" s="28">
        <f>외인!J72</f>
        <v>45126.87</v>
      </c>
      <c r="K72" s="28">
        <f>(기관!K72+외인!K72)/J72</f>
        <v>1.3772282456106526E-3</v>
      </c>
      <c r="L72" s="28">
        <f>외인!L72</f>
        <v>317793.78000000003</v>
      </c>
      <c r="M72" s="28">
        <f>(기관!M72+외인!M72)/L72</f>
        <v>2.394477324257259E-3</v>
      </c>
      <c r="N72" s="28">
        <f>외인!N72</f>
        <v>245331.36</v>
      </c>
      <c r="O72" s="28">
        <f>(기관!O72+외인!O72)/N72</f>
        <v>-1.7642669082338273E-3</v>
      </c>
      <c r="P72" s="28">
        <f>외인!P72</f>
        <v>195002.36</v>
      </c>
      <c r="Q72" s="28">
        <f>(기관!Q72+외인!Q72)/P72</f>
        <v>-2.3264846640830396E-3</v>
      </c>
      <c r="R72" s="28">
        <f>외인!R72</f>
        <v>133346.87</v>
      </c>
      <c r="S72" s="28">
        <f>(기관!S72+외인!S72)/R72</f>
        <v>-2.7838673678654779E-3</v>
      </c>
      <c r="T72" s="28">
        <f>외인!T72</f>
        <v>8563.8700000000008</v>
      </c>
      <c r="U72" s="28">
        <f>(기관!U72+외인!U72)/T72</f>
        <v>4.0168755480874882E-4</v>
      </c>
      <c r="V72" s="28">
        <f>외인!V72</f>
        <v>122805.39</v>
      </c>
      <c r="W72" s="28">
        <f>(기관!W72+외인!W72)/V72</f>
        <v>3.1668805416439788E-3</v>
      </c>
      <c r="X72" s="28">
        <f>외인!X72</f>
        <v>2304806.2799999998</v>
      </c>
      <c r="Y72" s="28">
        <f>(기관!Y72+외인!Y72)/X72</f>
        <v>-2.3819355438410209E-4</v>
      </c>
      <c r="Z72" s="28">
        <f>외인!Z72</f>
        <v>42676.53</v>
      </c>
      <c r="AA72" s="28">
        <f>(기관!AA72+외인!AA72)/Z72</f>
        <v>-1.2859527238976553E-3</v>
      </c>
      <c r="AB72" s="28">
        <f>외인!AB72</f>
        <v>209923.31</v>
      </c>
      <c r="AC72" s="28">
        <f>(기관!AC72+외인!AC72)/AB72</f>
        <v>-7.0773464842946692E-4</v>
      </c>
      <c r="AD72" s="28">
        <f>외인!AD72</f>
        <v>19712.77</v>
      </c>
      <c r="AE72" s="28">
        <f>(기관!AE72+외인!AE72)/AD72</f>
        <v>-7.837559105087717E-4</v>
      </c>
      <c r="AF72" s="28">
        <f>외인!AF72</f>
        <v>25025.19</v>
      </c>
      <c r="AG72" s="28">
        <f>(기관!AG72+외인!AG72)/AF72</f>
        <v>-7.4085351599728112E-4</v>
      </c>
      <c r="AH72" s="28">
        <f>외인!AH72</f>
        <v>226425.53</v>
      </c>
      <c r="AI72" s="28">
        <f>(기관!AI72+외인!AI72)/AH72</f>
        <v>1.9841402159906617E-3</v>
      </c>
      <c r="AJ72" s="28">
        <f>외인!AJ72</f>
        <v>109723.57</v>
      </c>
      <c r="AK72" s="28">
        <f>(기관!AK72+외인!AK72)/AJ72</f>
        <v>-4.6166926577398092E-3</v>
      </c>
      <c r="AL72" s="28">
        <f>외인!AL72</f>
        <v>91649.06</v>
      </c>
      <c r="AM72" s="28">
        <f>(기관!AM72+외인!AM72)/AL72</f>
        <v>-1.498869710174878E-3</v>
      </c>
      <c r="AN72" s="28">
        <f>외인!AN72</f>
        <v>173335.1</v>
      </c>
      <c r="AO72" s="28">
        <f>(기관!AO72+외인!AO72)/AN72</f>
        <v>-1.8236352591021669E-3</v>
      </c>
      <c r="AP72" s="28">
        <f>외인!AP72</f>
        <v>148872.98000000001</v>
      </c>
      <c r="AQ72" s="28">
        <f>(기관!AQ72+외인!AQ72)/AP72</f>
        <v>-1.1189404551450502E-3</v>
      </c>
      <c r="AR72" s="28">
        <f>외인!AR72</f>
        <v>24399.43</v>
      </c>
      <c r="AS72" s="28">
        <f>(기관!AS72+외인!AS72)/AR72</f>
        <v>-5.6271806349574558E-4</v>
      </c>
      <c r="AT72" s="28">
        <f>외인!AT72</f>
        <v>81906.740000000005</v>
      </c>
      <c r="AU72" s="28">
        <f>(기관!AU72+외인!AU72)/AT72</f>
        <v>-5.603934425909276E-5</v>
      </c>
      <c r="AV72" s="28">
        <f>외인!AV72</f>
        <v>49934.82</v>
      </c>
      <c r="AW72" s="28">
        <f>(기관!AW72+외인!AW72)/AV72</f>
        <v>-1.9946001607695795E-4</v>
      </c>
      <c r="AX72" s="28">
        <f>외인!AX72</f>
        <v>74736.240000000005</v>
      </c>
      <c r="AY72" s="28">
        <f>(기관!AY72+외인!AY72)/AX72</f>
        <v>-1.8272259883558497E-3</v>
      </c>
      <c r="AZ72" s="28">
        <f>외인!AZ72</f>
        <v>2490456.2799999998</v>
      </c>
      <c r="BA72" s="28">
        <f>(기관!BA72+외인!BA72)/AZ72</f>
        <v>-1.9316942195026206E-4</v>
      </c>
      <c r="BB72" s="28">
        <f>외인!BB72</f>
        <v>101850.93</v>
      </c>
      <c r="BC72" s="28">
        <f>(기관!BC72+외인!BC72)/BB72</f>
        <v>-4.0814551226974556E-4</v>
      </c>
      <c r="BD72" s="28">
        <f>외인!BD72</f>
        <v>40573.94</v>
      </c>
      <c r="BE72" s="28">
        <f>(기관!BE72+외인!BE72)/BD72</f>
        <v>-2.2770773555636937E-3</v>
      </c>
      <c r="BF72" s="28">
        <f>외인!BF72</f>
        <v>0</v>
      </c>
      <c r="BG72" s="28" t="e">
        <f>(기관!BG72+외인!BG72)/BF72</f>
        <v>#DIV/0!</v>
      </c>
      <c r="BH72" s="28">
        <f>외인!BH72</f>
        <v>100465.83</v>
      </c>
      <c r="BI72" s="28">
        <f>(기관!BI72+외인!BI72)/BH72</f>
        <v>2.0055575114444383E-3</v>
      </c>
      <c r="BJ72" s="28">
        <f>외인!BJ72</f>
        <v>134280.65</v>
      </c>
      <c r="BK72" s="28">
        <f>(기관!BK72+외인!BK72)/BJ72</f>
        <v>3.4144904720076946E-4</v>
      </c>
      <c r="BL72" s="28">
        <f>외인!BL72</f>
        <v>51327.93</v>
      </c>
      <c r="BM72" s="28">
        <f>(기관!BM72+외인!BM72)/BL72</f>
        <v>-4.5628179433692339E-4</v>
      </c>
      <c r="BN72" s="28">
        <f>외인!BN72</f>
        <v>50687.22</v>
      </c>
      <c r="BO72" s="28">
        <f>(기관!BO72+외인!BO72)/BN72</f>
        <v>3.7833994446726409E-3</v>
      </c>
      <c r="BP72" s="28">
        <f>외인!BP72</f>
        <v>85508.13</v>
      </c>
      <c r="BQ72" s="28">
        <f>(기관!BQ72+외인!BQ72)/BP72</f>
        <v>-1.2028096041861748E-3</v>
      </c>
      <c r="BR72" s="28">
        <f>외인!BR72</f>
        <v>296403.38</v>
      </c>
      <c r="BS72" s="28">
        <f>(기관!BS72+외인!BS72)/BR72</f>
        <v>2.1426881164445563E-4</v>
      </c>
      <c r="BT72" s="28">
        <f>외인!BT72</f>
        <v>2347577.6</v>
      </c>
      <c r="BU72" s="28">
        <f>(기관!BU72+외인!BU72)/BT72</f>
        <v>-2.1421230122488813E-4</v>
      </c>
      <c r="BV72" s="28">
        <f>외인!BV72</f>
        <v>417772.82</v>
      </c>
      <c r="BW72" s="28">
        <f>(기관!BW72+외인!BW72)/BV72</f>
        <v>-6.6543342862754925E-4</v>
      </c>
      <c r="BX72" s="28">
        <f>외인!BX72</f>
        <v>75588.429999999993</v>
      </c>
      <c r="BY72" s="28">
        <f>(기관!BY72+외인!BY72)/BX72</f>
        <v>-1.137872555363301E-3</v>
      </c>
      <c r="BZ72" s="28">
        <f>외인!BZ72</f>
        <v>264984.15999999997</v>
      </c>
      <c r="CA72" s="28">
        <f>(기관!CA72+외인!CA72)/BZ72</f>
        <v>-1.7113475763985292E-3</v>
      </c>
      <c r="CB72" s="28">
        <f>외인!CB72</f>
        <v>12524.49</v>
      </c>
      <c r="CC72" s="28">
        <f>(기관!CC72+외인!CC72)/CB72</f>
        <v>-3.649649606490963E-3</v>
      </c>
      <c r="CD72" s="28">
        <f>외인!CD72</f>
        <v>28775.89</v>
      </c>
      <c r="CE72" s="28">
        <f>(기관!CE72+외인!CE72)/CD72</f>
        <v>-7.6227008096013717E-3</v>
      </c>
      <c r="CF72" s="28">
        <f>외인!CF72</f>
        <v>26829.96</v>
      </c>
      <c r="CG72" s="28">
        <f>(기관!CG72+외인!CG72)/CF72</f>
        <v>1.8937784476756583E-3</v>
      </c>
      <c r="CH72" s="28">
        <f>외인!CH72</f>
        <v>69980.19</v>
      </c>
      <c r="CI72" s="28">
        <f>(기관!CI72+외인!CI72)/CH72</f>
        <v>-1.2846492700291327E-4</v>
      </c>
      <c r="CJ72" s="28">
        <f>외인!CJ72</f>
        <v>369997.55</v>
      </c>
      <c r="CK72" s="28">
        <f>(기관!CK72+외인!CK72)/CJ72</f>
        <v>-2.9928576554087991E-3</v>
      </c>
      <c r="CL72" s="28">
        <f>외인!CL72</f>
        <v>241231.77</v>
      </c>
      <c r="CM72" s="28">
        <f>(기관!CM72+외인!CM72)/CL72</f>
        <v>-6.3341573956034061E-4</v>
      </c>
      <c r="CN72" s="28">
        <f>외인!CN72</f>
        <v>124209.76</v>
      </c>
      <c r="CO72" s="28">
        <f>(기관!CO72+외인!CO72)/CN72</f>
        <v>-2.1757549487254465E-3</v>
      </c>
      <c r="CP72" s="28">
        <f>외인!CP72</f>
        <v>102424.27</v>
      </c>
      <c r="CQ72" s="28">
        <f>(기관!CQ72+외인!CQ72)/CP72</f>
        <v>-4.0722770101266032E-4</v>
      </c>
      <c r="CR72" s="28">
        <f>외인!CR72</f>
        <v>169106.12</v>
      </c>
      <c r="CS72" s="28">
        <f>(기관!CS72+외인!CS72)/CR72</f>
        <v>-2.4460971607650865E-3</v>
      </c>
      <c r="CT72" s="28">
        <f>외인!CT72</f>
        <v>155888.94</v>
      </c>
      <c r="CU72" s="28">
        <f>(기관!CU72+외인!CU72)/CT72</f>
        <v>4.3466842484142878E-4</v>
      </c>
      <c r="CV72" s="28">
        <f>외인!CV72</f>
        <v>2347577.6</v>
      </c>
      <c r="CW72" s="28">
        <f>(기관!CW72+외인!CW72)/CV72</f>
        <v>-2.1421230122488813E-4</v>
      </c>
      <c r="CX72" s="28">
        <f>외인!CX72</f>
        <v>246168.89</v>
      </c>
      <c r="CY72" s="28">
        <f>(기관!CY72+외인!CY72)/CX72</f>
        <v>1.7708980204606682E-3</v>
      </c>
      <c r="CZ72" s="28">
        <f>외인!CZ72</f>
        <v>19190.97</v>
      </c>
      <c r="DA72" s="28">
        <f>(기관!DA72+외인!DA72)/CZ72</f>
        <v>1.7435283365040953E-3</v>
      </c>
      <c r="DB72" s="28">
        <f>외인!DB72</f>
        <v>40573.94</v>
      </c>
      <c r="DC72" s="28">
        <f>(기관!DC72+외인!DC72)/DB72</f>
        <v>-2.2770773555636937E-3</v>
      </c>
      <c r="DD72" s="28">
        <f>외인!DD72</f>
        <v>8563.8700000000008</v>
      </c>
      <c r="DE72" s="28">
        <f>(기관!DE72+외인!DE72)/DD72</f>
        <v>4.0168755480874882E-4</v>
      </c>
      <c r="DF72" s="28">
        <f>외인!DF72</f>
        <v>56931.11</v>
      </c>
      <c r="DG72" s="28">
        <f>(기관!DG72+외인!DG72)/DF72</f>
        <v>-1.3969515085864301E-3</v>
      </c>
      <c r="DH72" s="28">
        <f>외인!DH72</f>
        <v>20443.330000000002</v>
      </c>
      <c r="DI72" s="28">
        <f>(기관!DI72+외인!DI72)/DH72</f>
        <v>-1.0528128245251629E-2</v>
      </c>
      <c r="DJ72" s="28">
        <f>외인!DJ72</f>
        <v>670418.02</v>
      </c>
      <c r="DK72" s="28">
        <f>(기관!DK72+외인!DK72)/DJ72</f>
        <v>1.3506946009595624E-3</v>
      </c>
      <c r="DL72" s="28">
        <f>외인!DL72</f>
        <v>98813.64</v>
      </c>
      <c r="DM72" s="28">
        <f>(기관!DM72+외인!DM72)/DL72</f>
        <v>-2.6609686678883602E-3</v>
      </c>
      <c r="DN72" s="28">
        <f>외인!DN72</f>
        <v>2347577.6</v>
      </c>
      <c r="DO72" s="28">
        <f>(기관!DO72+외인!DO72)/DN72</f>
        <v>-2.1421230122488813E-4</v>
      </c>
      <c r="DP72" s="28">
        <f>외인!DP72</f>
        <v>79883.66</v>
      </c>
      <c r="DQ72" s="28">
        <f>(기관!DQ72+외인!DQ72)/DP72</f>
        <v>-5.5284146970732183E-3</v>
      </c>
      <c r="DR72" s="28">
        <f>외인!DR72</f>
        <v>46484.26</v>
      </c>
      <c r="DS72" s="28">
        <f>(기관!DS72+외인!DS72)/DR72</f>
        <v>1.2113777868035327E-3</v>
      </c>
      <c r="DT72" s="28">
        <f>외인!DT72</f>
        <v>133346.87</v>
      </c>
      <c r="DU72" s="28">
        <f>(기관!DU72+외인!DU72)/DT72</f>
        <v>-2.7838673678654779E-3</v>
      </c>
      <c r="DV72" s="28">
        <f>외인!DV72</f>
        <v>35486.339999999997</v>
      </c>
      <c r="DW72" s="28">
        <f>(기관!DW72+외인!DW72)/DV72</f>
        <v>-1.137339043699632E-3</v>
      </c>
      <c r="DX72" s="28">
        <f>외인!DX72</f>
        <v>122805.39</v>
      </c>
      <c r="DY72" s="28">
        <f>(기관!DY72+외인!DY72)/DX72</f>
        <v>3.1668805416439788E-3</v>
      </c>
      <c r="DZ72" s="28">
        <f>외인!DZ72</f>
        <v>8720.92</v>
      </c>
      <c r="EA72" s="28">
        <f>(기관!EA72+외인!EA72)/DZ72</f>
        <v>-1.5629085004793073E-3</v>
      </c>
      <c r="EB72" s="28">
        <f>외인!EB72</f>
        <v>12668.13</v>
      </c>
      <c r="EC72" s="28">
        <f>(기관!EC72+외인!EC72)/EB72</f>
        <v>-2.5023424925383619E-3</v>
      </c>
      <c r="ED72" s="28">
        <f>외인!ED72</f>
        <v>10865.21</v>
      </c>
      <c r="EE72" s="28">
        <f>(기관!EE72+외인!EE72)/ED72</f>
        <v>-2.3855958605494051E-3</v>
      </c>
      <c r="EF72" s="28">
        <f>외인!EF72</f>
        <v>237143.44</v>
      </c>
      <c r="EG72" s="28">
        <f>(기관!EG72+외인!EG72)/EF72</f>
        <v>-2.3510665106317085E-3</v>
      </c>
      <c r="EH72" s="28">
        <f>외인!EH72</f>
        <v>211956.03</v>
      </c>
      <c r="EI72" s="28">
        <f>(기관!EI72+외인!EI72)/EH72</f>
        <v>4.428276940269168E-4</v>
      </c>
      <c r="EJ72" s="28">
        <f>외인!EJ72</f>
        <v>103266.71</v>
      </c>
      <c r="EK72" s="28">
        <f>(기관!EK72+외인!EK72)/EJ72</f>
        <v>3.4861186146049742E-6</v>
      </c>
      <c r="EL72" s="28">
        <f>외인!EL72</f>
        <v>31331.75</v>
      </c>
      <c r="EM72" s="28">
        <f>(기관!EM72+외인!EM72)/EL72</f>
        <v>-7.0765278032666546E-3</v>
      </c>
      <c r="EN72" s="28">
        <f>외인!EN72</f>
        <v>46484.26</v>
      </c>
      <c r="EO72" s="28">
        <f>(기관!EO72+외인!EO72)/EN72</f>
        <v>1.2113777868035327E-3</v>
      </c>
      <c r="EP72" s="28">
        <f>외인!EP72</f>
        <v>179240.68</v>
      </c>
      <c r="EQ72" s="28">
        <f>(기관!EQ72+외인!EQ72)/EP72</f>
        <v>-2.3852844119984368E-3</v>
      </c>
      <c r="ER72" s="28">
        <f>외인!ER72</f>
        <v>14465.77</v>
      </c>
      <c r="ES72" s="28">
        <f>(기관!ES72+외인!ES72)/ER72</f>
        <v>-3.7937835317442487E-3</v>
      </c>
      <c r="ET72" s="28">
        <f>외인!ET72</f>
        <v>148872.98000000001</v>
      </c>
      <c r="EU72" s="28">
        <f>(기관!EU72+외인!EU72)/ET72</f>
        <v>-1.1189404551450502E-3</v>
      </c>
      <c r="EV72" s="28">
        <f>외인!EV72</f>
        <v>42676.53</v>
      </c>
      <c r="EW72" s="28">
        <f>(기관!EW72+외인!EW72)/EV72</f>
        <v>-1.2859527238976553E-3</v>
      </c>
      <c r="EX72" s="28">
        <f>외인!EX72</f>
        <v>59747.74</v>
      </c>
      <c r="EY72" s="28">
        <f>(기관!EY72+외인!EY72)/EX72</f>
        <v>2.2059411786956294E-4</v>
      </c>
    </row>
    <row r="73" spans="1:155">
      <c r="A73" s="27">
        <f>외인!A73</f>
        <v>46136</v>
      </c>
      <c r="B73" s="28">
        <f>외인!B73</f>
        <v>5147296.49</v>
      </c>
      <c r="C73" s="28">
        <f>(기관!C73+외인!C73)/B73</f>
        <v>-9.1144934221576204E-5</v>
      </c>
      <c r="D73" s="28">
        <f>외인!D73</f>
        <v>666906.5</v>
      </c>
      <c r="E73" s="28">
        <f>(기관!E73+외인!E73)/D73</f>
        <v>-1.8522836409601642E-4</v>
      </c>
      <c r="F73" s="28">
        <f>외인!F73</f>
        <v>2105714.06</v>
      </c>
      <c r="G73" s="28">
        <f>(기관!G73+외인!G73)/F73</f>
        <v>-6.8167375013870597E-4</v>
      </c>
      <c r="H73" s="28">
        <f>외인!H73</f>
        <v>353071.07</v>
      </c>
      <c r="I73" s="28">
        <f>(기관!I73+외인!I73)/H73</f>
        <v>1.2155626344577026E-3</v>
      </c>
      <c r="J73" s="28">
        <f>외인!J73</f>
        <v>47178.86</v>
      </c>
      <c r="K73" s="28">
        <f>(기관!K73+외인!K73)/J73</f>
        <v>2.3122644336891567E-3</v>
      </c>
      <c r="L73" s="28">
        <f>외인!L73</f>
        <v>323625.34000000003</v>
      </c>
      <c r="M73" s="28">
        <f>(기관!M73+외인!M73)/L73</f>
        <v>1.2440929378397872E-3</v>
      </c>
      <c r="N73" s="28">
        <f>외인!N73</f>
        <v>237699.67</v>
      </c>
      <c r="O73" s="28">
        <f>(기관!O73+외인!O73)/N73</f>
        <v>-3.2329030999496129E-3</v>
      </c>
      <c r="P73" s="28">
        <f>외인!P73</f>
        <v>197348.32</v>
      </c>
      <c r="Q73" s="28">
        <f>(기관!Q73+외인!Q73)/P73</f>
        <v>-1.5849134160351606E-3</v>
      </c>
      <c r="R73" s="28">
        <f>외인!R73</f>
        <v>131484.85999999999</v>
      </c>
      <c r="S73" s="28">
        <f>(기관!S73+외인!S73)/R73</f>
        <v>-3.3956761257531859E-3</v>
      </c>
      <c r="T73" s="28">
        <f>외인!T73</f>
        <v>8822.6200000000008</v>
      </c>
      <c r="U73" s="28">
        <f>(기관!U73+외인!U73)/T73</f>
        <v>1.8169205972828931E-3</v>
      </c>
      <c r="V73" s="28">
        <f>외인!V73</f>
        <v>127857.1</v>
      </c>
      <c r="W73" s="28">
        <f>(기관!W73+외인!W73)/V73</f>
        <v>6.4633876413589851E-3</v>
      </c>
      <c r="X73" s="28">
        <f>외인!X73</f>
        <v>2278231.89</v>
      </c>
      <c r="Y73" s="28">
        <f>(기관!Y73+외인!Y73)/X73</f>
        <v>-1.2863484234697459E-4</v>
      </c>
      <c r="Z73" s="28">
        <f>외인!Z73</f>
        <v>42644.83</v>
      </c>
      <c r="AA73" s="28">
        <f>(기관!AA73+외인!AA73)/Z73</f>
        <v>-1.2325057926130787E-3</v>
      </c>
      <c r="AB73" s="28">
        <f>외인!AB73</f>
        <v>210463.41</v>
      </c>
      <c r="AC73" s="28">
        <f>(기관!AC73+외인!AC73)/AB73</f>
        <v>-7.4435741585675156E-4</v>
      </c>
      <c r="AD73" s="28">
        <f>외인!AD73</f>
        <v>19662.900000000001</v>
      </c>
      <c r="AE73" s="28">
        <f>(기관!AE73+외인!AE73)/AD73</f>
        <v>-6.7996073824308728E-4</v>
      </c>
      <c r="AF73" s="28">
        <f>외인!AF73</f>
        <v>25368.37</v>
      </c>
      <c r="AG73" s="28">
        <f>(기관!AG73+외인!AG73)/AF73</f>
        <v>1.1865169106253188E-4</v>
      </c>
      <c r="AH73" s="28">
        <f>외인!AH73</f>
        <v>234305.23</v>
      </c>
      <c r="AI73" s="28">
        <f>(기관!AI73+외인!AI73)/AH73</f>
        <v>2.5731393191692738E-3</v>
      </c>
      <c r="AJ73" s="28">
        <f>외인!AJ73</f>
        <v>109842.87</v>
      </c>
      <c r="AK73" s="28">
        <f>(기관!AK73+외인!AK73)/AJ73</f>
        <v>-4.0922091711551242E-3</v>
      </c>
      <c r="AL73" s="28">
        <f>외인!AL73</f>
        <v>89941.22</v>
      </c>
      <c r="AM73" s="28">
        <f>(기관!AM73+외인!AM73)/AL73</f>
        <v>-1.9014640895464836E-3</v>
      </c>
      <c r="AN73" s="28">
        <f>외인!AN73</f>
        <v>167566.29</v>
      </c>
      <c r="AO73" s="28">
        <f>(기관!AO73+외인!AO73)/AN73</f>
        <v>-3.6573585295705956E-3</v>
      </c>
      <c r="AP73" s="28">
        <f>외인!AP73</f>
        <v>158849.79</v>
      </c>
      <c r="AQ73" s="28">
        <f>(기관!AQ73+외인!AQ73)/AP73</f>
        <v>1.5306284005789368E-3</v>
      </c>
      <c r="AR73" s="28">
        <f>외인!AR73</f>
        <v>24894.74</v>
      </c>
      <c r="AS73" s="28">
        <f>(기관!AS73+외인!AS73)/AR73</f>
        <v>1.9232978532814559E-3</v>
      </c>
      <c r="AT73" s="28">
        <f>외인!AT73</f>
        <v>83210.63</v>
      </c>
      <c r="AU73" s="28">
        <f>(기관!AU73+외인!AU73)/AT73</f>
        <v>6.7647607042513682E-4</v>
      </c>
      <c r="AV73" s="28">
        <f>외인!AV73</f>
        <v>49763.47</v>
      </c>
      <c r="AW73" s="28">
        <f>(기관!AW73+외인!AW73)/AV73</f>
        <v>-8.3595456667310454E-5</v>
      </c>
      <c r="AX73" s="28">
        <f>외인!AX73</f>
        <v>75368.67</v>
      </c>
      <c r="AY73" s="28">
        <f>(기관!AY73+외인!AY73)/AX73</f>
        <v>-5.317859529695827E-4</v>
      </c>
      <c r="AZ73" s="28">
        <f>외인!AZ73</f>
        <v>2466860.88</v>
      </c>
      <c r="BA73" s="28">
        <f>(기관!BA73+외인!BA73)/AZ73</f>
        <v>-2.9207970576759887E-4</v>
      </c>
      <c r="BB73" s="28">
        <f>외인!BB73</f>
        <v>99092.67</v>
      </c>
      <c r="BC73" s="28">
        <f>(기관!BC73+외인!BC73)/BB73</f>
        <v>-4.8691795265986881E-4</v>
      </c>
      <c r="BD73" s="28">
        <f>외인!BD73</f>
        <v>40829.57</v>
      </c>
      <c r="BE73" s="28">
        <f>(기관!BE73+외인!BE73)/BD73</f>
        <v>-9.0498136522133366E-4</v>
      </c>
      <c r="BF73" s="28">
        <f>외인!BF73</f>
        <v>0</v>
      </c>
      <c r="BG73" s="28" t="e">
        <f>(기관!BG73+외인!BG73)/BF73</f>
        <v>#DIV/0!</v>
      </c>
      <c r="BH73" s="28">
        <f>외인!BH73</f>
        <v>101131.98</v>
      </c>
      <c r="BI73" s="28">
        <f>(기관!BI73+외인!BI73)/BH73</f>
        <v>3.2175776643550338E-3</v>
      </c>
      <c r="BJ73" s="28">
        <f>외인!BJ73</f>
        <v>136861.74</v>
      </c>
      <c r="BK73" s="28">
        <f>(기관!BK73+외인!BK73)/BJ73</f>
        <v>2.262867621002042E-4</v>
      </c>
      <c r="BL73" s="28">
        <f>외인!BL73</f>
        <v>50769.45</v>
      </c>
      <c r="BM73" s="28">
        <f>(기관!BM73+외인!BM73)/BL73</f>
        <v>-5.5111883228989094E-4</v>
      </c>
      <c r="BN73" s="28">
        <f>외인!BN73</f>
        <v>51513.97</v>
      </c>
      <c r="BO73" s="28">
        <f>(기관!BO73+외인!BO73)/BN73</f>
        <v>3.1255599209301863E-3</v>
      </c>
      <c r="BP73" s="28">
        <f>외인!BP73</f>
        <v>85609.45</v>
      </c>
      <c r="BQ73" s="28">
        <f>(기관!BQ73+외인!BQ73)/BP73</f>
        <v>-8.480372201900609E-4</v>
      </c>
      <c r="BR73" s="28">
        <f>외인!BR73</f>
        <v>311858.28000000003</v>
      </c>
      <c r="BS73" s="28">
        <f>(기관!BS73+외인!BS73)/BR73</f>
        <v>2.7270079216751915E-3</v>
      </c>
      <c r="BT73" s="28">
        <f>외인!BT73</f>
        <v>2322392.81</v>
      </c>
      <c r="BU73" s="28">
        <f>(기관!BU73+외인!BU73)/BT73</f>
        <v>-1.0338044406880506E-4</v>
      </c>
      <c r="BV73" s="28">
        <f>외인!BV73</f>
        <v>419508.39</v>
      </c>
      <c r="BW73" s="28">
        <f>(기관!BW73+외인!BW73)/BV73</f>
        <v>-1.8600343130205336E-4</v>
      </c>
      <c r="BX73" s="28">
        <f>외인!BX73</f>
        <v>75404.95</v>
      </c>
      <c r="BY73" s="28">
        <f>(기관!BY73+외인!BY73)/BX73</f>
        <v>-1.0194290958352205E-3</v>
      </c>
      <c r="BZ73" s="28">
        <f>외인!BZ73</f>
        <v>257507.51</v>
      </c>
      <c r="CA73" s="28">
        <f>(기관!CA73+외인!CA73)/BZ73</f>
        <v>-3.0440277256379819E-3</v>
      </c>
      <c r="CB73" s="28">
        <f>외인!CB73</f>
        <v>12815.13</v>
      </c>
      <c r="CC73" s="28">
        <f>(기관!CC73+외인!CC73)/CB73</f>
        <v>-3.2898612811575068E-3</v>
      </c>
      <c r="CD73" s="28">
        <f>외인!CD73</f>
        <v>29175.38</v>
      </c>
      <c r="CE73" s="28">
        <f>(기관!CE73+외인!CE73)/CD73</f>
        <v>-5.4720795410376829E-3</v>
      </c>
      <c r="CF73" s="28">
        <f>외인!CF73</f>
        <v>28062.13</v>
      </c>
      <c r="CG73" s="28">
        <f>(기관!CG73+외인!CG73)/CF73</f>
        <v>4.3656700328877389E-3</v>
      </c>
      <c r="CH73" s="28">
        <f>외인!CH73</f>
        <v>70407.13</v>
      </c>
      <c r="CI73" s="28">
        <f>(기관!CI73+외인!CI73)/CH73</f>
        <v>1.9330428608579838E-4</v>
      </c>
      <c r="CJ73" s="28">
        <f>외인!CJ73</f>
        <v>375841.4</v>
      </c>
      <c r="CK73" s="28">
        <f>(기관!CK73+외인!CK73)/CJ73</f>
        <v>-1.7706138812807741E-3</v>
      </c>
      <c r="CL73" s="28">
        <f>외인!CL73</f>
        <v>242556.38</v>
      </c>
      <c r="CM73" s="28">
        <f>(기관!CM73+외인!CM73)/CL73</f>
        <v>-4.7609549581833301E-4</v>
      </c>
      <c r="CN73" s="28">
        <f>외인!CN73</f>
        <v>123493.67</v>
      </c>
      <c r="CO73" s="28">
        <f>(기관!CO73+외인!CO73)/CN73</f>
        <v>-1.9760526997051756E-3</v>
      </c>
      <c r="CP73" s="28">
        <f>외인!CP73</f>
        <v>99670.49</v>
      </c>
      <c r="CQ73" s="28">
        <f>(기관!CQ73+외인!CQ73)/CP73</f>
        <v>-4.8279084411042823E-4</v>
      </c>
      <c r="CR73" s="28">
        <f>외인!CR73</f>
        <v>167851.29</v>
      </c>
      <c r="CS73" s="28">
        <f>(기관!CS73+외인!CS73)/CR73</f>
        <v>-2.7844290026010523E-3</v>
      </c>
      <c r="CT73" s="28">
        <f>외인!CT73</f>
        <v>161308.16</v>
      </c>
      <c r="CU73" s="28">
        <f>(기관!CU73+외인!CU73)/CT73</f>
        <v>1.0269784244020886E-3</v>
      </c>
      <c r="CV73" s="28">
        <f>외인!CV73</f>
        <v>2322392.81</v>
      </c>
      <c r="CW73" s="28">
        <f>(기관!CW73+외인!CW73)/CV73</f>
        <v>-1.0338044406880506E-4</v>
      </c>
      <c r="CX73" s="28">
        <f>외인!CX73</f>
        <v>251891.69</v>
      </c>
      <c r="CY73" s="28">
        <f>(기관!CY73+외인!CY73)/CX73</f>
        <v>5.8398115475742781E-4</v>
      </c>
      <c r="CZ73" s="28">
        <f>외인!CZ73</f>
        <v>19459.62</v>
      </c>
      <c r="DA73" s="28">
        <f>(기관!DA73+외인!DA73)/CZ73</f>
        <v>-1.1243796127570836E-3</v>
      </c>
      <c r="DB73" s="28">
        <f>외인!DB73</f>
        <v>40829.57</v>
      </c>
      <c r="DC73" s="28">
        <f>(기관!DC73+외인!DC73)/DB73</f>
        <v>-9.0498136522133366E-4</v>
      </c>
      <c r="DD73" s="28">
        <f>외인!DD73</f>
        <v>8822.6200000000008</v>
      </c>
      <c r="DE73" s="28">
        <f>(기관!DE73+외인!DE73)/DD73</f>
        <v>1.8169205972828931E-3</v>
      </c>
      <c r="DF73" s="28">
        <f>외인!DF73</f>
        <v>56790.07</v>
      </c>
      <c r="DG73" s="28">
        <f>(기관!DG73+외인!DG73)/DF73</f>
        <v>-1.3114968866916345E-3</v>
      </c>
      <c r="DH73" s="28">
        <f>외인!DH73</f>
        <v>20800.95</v>
      </c>
      <c r="DI73" s="28">
        <f>(기관!DI73+외인!DI73)/DH73</f>
        <v>-7.6097485932132905E-3</v>
      </c>
      <c r="DJ73" s="28">
        <f>외인!DJ73</f>
        <v>696063.54</v>
      </c>
      <c r="DK73" s="28">
        <f>(기관!DK73+외인!DK73)/DJ73</f>
        <v>2.4448342747560086E-3</v>
      </c>
      <c r="DL73" s="28">
        <f>외인!DL73</f>
        <v>98446.44</v>
      </c>
      <c r="DM73" s="28">
        <f>(기관!DM73+외인!DM73)/DL73</f>
        <v>-2.4298491646828468E-3</v>
      </c>
      <c r="DN73" s="28">
        <f>외인!DN73</f>
        <v>2322392.81</v>
      </c>
      <c r="DO73" s="28">
        <f>(기관!DO73+외인!DO73)/DN73</f>
        <v>-1.0338044406880506E-4</v>
      </c>
      <c r="DP73" s="28">
        <f>외인!DP73</f>
        <v>82169.460000000006</v>
      </c>
      <c r="DQ73" s="28">
        <f>(기관!DQ73+외인!DQ73)/DP73</f>
        <v>-2.1664983559585276E-3</v>
      </c>
      <c r="DR73" s="28">
        <f>외인!DR73</f>
        <v>48736.31</v>
      </c>
      <c r="DS73" s="28">
        <f>(기관!DS73+외인!DS73)/DR73</f>
        <v>1.9931751090716552E-3</v>
      </c>
      <c r="DT73" s="28">
        <f>외인!DT73</f>
        <v>131484.85999999999</v>
      </c>
      <c r="DU73" s="28">
        <f>(기관!DU73+외인!DU73)/DT73</f>
        <v>-3.3956761257531859E-3</v>
      </c>
      <c r="DV73" s="28">
        <f>외인!DV73</f>
        <v>36088.32</v>
      </c>
      <c r="DW73" s="28">
        <f>(기관!DW73+외인!DW73)/DV73</f>
        <v>-5.2759452365751572E-4</v>
      </c>
      <c r="DX73" s="28">
        <f>외인!DX73</f>
        <v>127857.1</v>
      </c>
      <c r="DY73" s="28">
        <f>(기관!DY73+외인!DY73)/DX73</f>
        <v>6.4633876413589851E-3</v>
      </c>
      <c r="DZ73" s="28">
        <f>외인!DZ73</f>
        <v>8772.5300000000007</v>
      </c>
      <c r="EA73" s="28">
        <f>(기관!EA73+외인!EA73)/DZ73</f>
        <v>-1.060127466078771E-3</v>
      </c>
      <c r="EB73" s="28">
        <f>외인!EB73</f>
        <v>12816.27</v>
      </c>
      <c r="EC73" s="28">
        <f>(기관!EC73+외인!EC73)/EB73</f>
        <v>-1.5332073996568423E-3</v>
      </c>
      <c r="ED73" s="28">
        <f>외인!ED73</f>
        <v>10943.99</v>
      </c>
      <c r="EE73" s="28">
        <f>(기관!EE73+외인!EE73)/ED73</f>
        <v>-2.3638544991360557E-3</v>
      </c>
      <c r="EF73" s="28">
        <f>외인!EF73</f>
        <v>239784.83</v>
      </c>
      <c r="EG73" s="28">
        <f>(기관!EG73+외인!EG73)/EF73</f>
        <v>-1.7211680989160159E-3</v>
      </c>
      <c r="EH73" s="28">
        <f>외인!EH73</f>
        <v>212129.04</v>
      </c>
      <c r="EI73" s="28">
        <f>(기관!EI73+외인!EI73)/EH73</f>
        <v>6.8533756622855596E-4</v>
      </c>
      <c r="EJ73" s="28">
        <f>외인!EJ73</f>
        <v>105526.74</v>
      </c>
      <c r="EK73" s="28">
        <f>(기관!EK73+외인!EK73)/EJ73</f>
        <v>8.0083967343253469E-4</v>
      </c>
      <c r="EL73" s="28">
        <f>외인!EL73</f>
        <v>31762.84</v>
      </c>
      <c r="EM73" s="28">
        <f>(기관!EM73+외인!EM73)/EL73</f>
        <v>-5.1037627617681542E-3</v>
      </c>
      <c r="EN73" s="28">
        <f>외인!EN73</f>
        <v>48736.31</v>
      </c>
      <c r="EO73" s="28">
        <f>(기관!EO73+외인!EO73)/EN73</f>
        <v>1.9931751090716552E-3</v>
      </c>
      <c r="EP73" s="28">
        <f>외인!EP73</f>
        <v>180371.16</v>
      </c>
      <c r="EQ73" s="28">
        <f>(기관!EQ73+외인!EQ73)/EP73</f>
        <v>-1.6112886339479104E-3</v>
      </c>
      <c r="ER73" s="28">
        <f>외인!ER73</f>
        <v>14461.33</v>
      </c>
      <c r="ES73" s="28">
        <f>(기관!ES73+외인!ES73)/ER73</f>
        <v>-5.9323727485646209E-3</v>
      </c>
      <c r="ET73" s="28">
        <f>외인!ET73</f>
        <v>158849.79</v>
      </c>
      <c r="EU73" s="28">
        <f>(기관!EU73+외인!EU73)/ET73</f>
        <v>1.5306284005789368E-3</v>
      </c>
      <c r="EV73" s="28">
        <f>외인!EV73</f>
        <v>42644.83</v>
      </c>
      <c r="EW73" s="28">
        <f>(기관!EW73+외인!EW73)/EV73</f>
        <v>-1.2325057926130787E-3</v>
      </c>
      <c r="EX73" s="28">
        <f>외인!EX73</f>
        <v>57025.66</v>
      </c>
      <c r="EY73" s="28">
        <f>(기관!EY73+외인!EY73)/EX73</f>
        <v>7.7859686323665598E-5</v>
      </c>
    </row>
    <row r="74" spans="1:155">
      <c r="A74" s="27">
        <f>외인!A74</f>
        <v>46139</v>
      </c>
      <c r="B74" s="28">
        <f>외인!B74</f>
        <v>5257845.74</v>
      </c>
      <c r="C74" s="28">
        <f>(기관!C74+외인!C74)/B74</f>
        <v>2.7807776650366306E-4</v>
      </c>
      <c r="D74" s="28">
        <f>외인!D74</f>
        <v>679529.72</v>
      </c>
      <c r="E74" s="28">
        <f>(기관!E74+외인!E74)/D74</f>
        <v>-1.0591148242934831E-4</v>
      </c>
      <c r="F74" s="28">
        <f>외인!F74</f>
        <v>2143200.61</v>
      </c>
      <c r="G74" s="28">
        <f>(기관!G74+외인!G74)/F74</f>
        <v>3.3258669145302266E-4</v>
      </c>
      <c r="H74" s="28">
        <f>외인!H74</f>
        <v>347835.7</v>
      </c>
      <c r="I74" s="28">
        <f>(기관!I74+외인!I74)/H74</f>
        <v>4.6041852518301018E-4</v>
      </c>
      <c r="J74" s="28">
        <f>외인!J74</f>
        <v>47329.84</v>
      </c>
      <c r="K74" s="28">
        <f>(기관!K74+외인!K74)/J74</f>
        <v>1.6942799722120341E-3</v>
      </c>
      <c r="L74" s="28">
        <f>외인!L74</f>
        <v>318349.51</v>
      </c>
      <c r="M74" s="28">
        <f>(기관!M74+외인!M74)/L74</f>
        <v>5.7480848643366841E-4</v>
      </c>
      <c r="N74" s="28">
        <f>외인!N74</f>
        <v>241144.72</v>
      </c>
      <c r="O74" s="28">
        <f>(기관!O74+외인!O74)/N74</f>
        <v>-2.770369593827308E-3</v>
      </c>
      <c r="P74" s="28">
        <f>외인!P74</f>
        <v>197150.45</v>
      </c>
      <c r="Q74" s="28">
        <f>(기관!Q74+외인!Q74)/P74</f>
        <v>-2.0680145543669824E-3</v>
      </c>
      <c r="R74" s="28">
        <f>외인!R74</f>
        <v>132728.4</v>
      </c>
      <c r="S74" s="28">
        <f>(기관!S74+외인!S74)/R74</f>
        <v>-3.0057621428420745E-3</v>
      </c>
      <c r="T74" s="28">
        <f>외인!T74</f>
        <v>8795.8700000000008</v>
      </c>
      <c r="U74" s="28">
        <f>(기관!U74+외인!U74)/T74</f>
        <v>2.0998491337411761E-3</v>
      </c>
      <c r="V74" s="28">
        <f>외인!V74</f>
        <v>129017.19</v>
      </c>
      <c r="W74" s="28">
        <f>(기관!W74+외인!W74)/V74</f>
        <v>3.2394907996368544E-3</v>
      </c>
      <c r="X74" s="28">
        <f>외인!X74</f>
        <v>2365904.2999999998</v>
      </c>
      <c r="Y74" s="28">
        <f>(기관!Y74+외인!Y74)/X74</f>
        <v>1.0477769536155793E-3</v>
      </c>
      <c r="Z74" s="28">
        <f>외인!Z74</f>
        <v>42496.72</v>
      </c>
      <c r="AA74" s="28">
        <f>(기관!AA74+외인!AA74)/Z74</f>
        <v>-1.1829148226027797E-3</v>
      </c>
      <c r="AB74" s="28">
        <f>외인!AB74</f>
        <v>208551.63</v>
      </c>
      <c r="AC74" s="28">
        <f>(기관!AC74+외인!AC74)/AB74</f>
        <v>-1.6620344803826275E-3</v>
      </c>
      <c r="AD74" s="28">
        <f>외인!AD74</f>
        <v>19580.91</v>
      </c>
      <c r="AE74" s="28">
        <f>(기관!AE74+외인!AE74)/AD74</f>
        <v>-1.6909326481762083E-3</v>
      </c>
      <c r="AF74" s="28">
        <f>외인!AF74</f>
        <v>25156.59</v>
      </c>
      <c r="AG74" s="28">
        <f>(기관!AG74+외인!AG74)/AF74</f>
        <v>1.5860655200088718E-4</v>
      </c>
      <c r="AH74" s="28">
        <f>외인!AH74</f>
        <v>235511.51</v>
      </c>
      <c r="AI74" s="28">
        <f>(기관!AI74+외인!AI74)/AH74</f>
        <v>2.1138245005520111E-3</v>
      </c>
      <c r="AJ74" s="28">
        <f>외인!AJ74</f>
        <v>110089.22</v>
      </c>
      <c r="AK74" s="28">
        <f>(기관!AK74+외인!AK74)/AJ74</f>
        <v>-3.6213354949739852E-3</v>
      </c>
      <c r="AL74" s="28">
        <f>외인!AL74</f>
        <v>91620.36</v>
      </c>
      <c r="AM74" s="28">
        <f>(기관!AM74+외인!AM74)/AL74</f>
        <v>-1.6210370707995469E-3</v>
      </c>
      <c r="AN74" s="28">
        <f>외인!AN74</f>
        <v>169545.66</v>
      </c>
      <c r="AO74" s="28">
        <f>(기관!AO74+외인!AO74)/AN74</f>
        <v>-3.1559050228711252E-3</v>
      </c>
      <c r="AP74" s="28">
        <f>외인!AP74</f>
        <v>171471.02</v>
      </c>
      <c r="AQ74" s="28">
        <f>(기관!AQ74+외인!AQ74)/AP74</f>
        <v>1.2339694485983697E-3</v>
      </c>
      <c r="AR74" s="28">
        <f>외인!AR74</f>
        <v>25168.6</v>
      </c>
      <c r="AS74" s="28">
        <f>(기관!AS74+외인!AS74)/AR74</f>
        <v>1.5098177888321163E-3</v>
      </c>
      <c r="AT74" s="28">
        <f>외인!AT74</f>
        <v>84257.38</v>
      </c>
      <c r="AU74" s="28">
        <f>(기관!AU74+외인!AU74)/AT74</f>
        <v>2.6086735666359435E-4</v>
      </c>
      <c r="AV74" s="28">
        <f>외인!AV74</f>
        <v>49603.3</v>
      </c>
      <c r="AW74" s="28">
        <f>(기관!AW74+외인!AW74)/AV74</f>
        <v>-3.7033826378486922E-4</v>
      </c>
      <c r="AX74" s="28">
        <f>외인!AX74</f>
        <v>75764.38</v>
      </c>
      <c r="AY74" s="28">
        <f>(기관!AY74+외인!AY74)/AX74</f>
        <v>-3.3155422112607531E-4</v>
      </c>
      <c r="AZ74" s="28">
        <f>외인!AZ74</f>
        <v>2554780.0699999998</v>
      </c>
      <c r="BA74" s="28">
        <f>(기관!BA74+외인!BA74)/AZ74</f>
        <v>7.0149286862097686E-4</v>
      </c>
      <c r="BB74" s="28">
        <f>외인!BB74</f>
        <v>99974.56</v>
      </c>
      <c r="BC74" s="28">
        <f>(기관!BC74+외인!BC74)/BB74</f>
        <v>-1.9154872999691114E-4</v>
      </c>
      <c r="BD74" s="28">
        <f>외인!BD74</f>
        <v>40558.519999999997</v>
      </c>
      <c r="BE74" s="28">
        <f>(기관!BE74+외인!BE74)/BD74</f>
        <v>-5.9297035493405573E-4</v>
      </c>
      <c r="BF74" s="28">
        <f>외인!BF74</f>
        <v>0</v>
      </c>
      <c r="BG74" s="28" t="e">
        <f>(기관!BG74+외인!BG74)/BF74</f>
        <v>#DIV/0!</v>
      </c>
      <c r="BH74" s="28">
        <f>외인!BH74</f>
        <v>101510.73</v>
      </c>
      <c r="BI74" s="28">
        <f>(기관!BI74+외인!BI74)/BH74</f>
        <v>2.8837345569281202E-3</v>
      </c>
      <c r="BJ74" s="28">
        <f>외인!BJ74</f>
        <v>135949.75</v>
      </c>
      <c r="BK74" s="28">
        <f>(기관!BK74+외인!BK74)/BJ74</f>
        <v>-3.9838249058935378E-4</v>
      </c>
      <c r="BL74" s="28">
        <f>외인!BL74</f>
        <v>50983.69</v>
      </c>
      <c r="BM74" s="28">
        <f>(기관!BM74+외인!BM74)/BL74</f>
        <v>-3.8992862227116157E-4</v>
      </c>
      <c r="BN74" s="28">
        <f>외인!BN74</f>
        <v>52317.21</v>
      </c>
      <c r="BO74" s="28">
        <f>(기관!BO74+외인!BO74)/BN74</f>
        <v>3.3457441633451017E-3</v>
      </c>
      <c r="BP74" s="28">
        <f>외인!BP74</f>
        <v>85878.87</v>
      </c>
      <c r="BQ74" s="28">
        <f>(기관!BQ74+외인!BQ74)/BP74</f>
        <v>-5.4285763191807244E-4</v>
      </c>
      <c r="BR74" s="28">
        <f>외인!BR74</f>
        <v>329099.19</v>
      </c>
      <c r="BS74" s="28">
        <f>(기관!BS74+외인!BS74)/BR74</f>
        <v>2.1782794421341478E-3</v>
      </c>
      <c r="BT74" s="28">
        <f>외인!BT74</f>
        <v>2410282.0099999998</v>
      </c>
      <c r="BU74" s="28">
        <f>(기관!BU74+외인!BU74)/BT74</f>
        <v>1.0114957460932133E-3</v>
      </c>
      <c r="BV74" s="28">
        <f>외인!BV74</f>
        <v>427305.83</v>
      </c>
      <c r="BW74" s="28">
        <f>(기관!BW74+외인!BW74)/BV74</f>
        <v>-7.8957499830975856E-4</v>
      </c>
      <c r="BX74" s="28">
        <f>외인!BX74</f>
        <v>75670.37</v>
      </c>
      <c r="BY74" s="28">
        <f>(기관!BY74+외인!BY74)/BX74</f>
        <v>-1.2249180227346583E-3</v>
      </c>
      <c r="BZ74" s="28">
        <f>외인!BZ74</f>
        <v>261166.02</v>
      </c>
      <c r="CA74" s="28">
        <f>(기관!CA74+외인!CA74)/BZ74</f>
        <v>-2.6175304122641992E-3</v>
      </c>
      <c r="CB74" s="28">
        <f>외인!CB74</f>
        <v>13094.73</v>
      </c>
      <c r="CC74" s="28">
        <f>(기관!CC74+외인!CC74)/CB74</f>
        <v>-2.8072361934915802E-3</v>
      </c>
      <c r="CD74" s="28">
        <f>외인!CD74</f>
        <v>29055.94</v>
      </c>
      <c r="CE74" s="28">
        <f>(기관!CE74+외인!CE74)/CD74</f>
        <v>-5.4900994426612948E-3</v>
      </c>
      <c r="CF74" s="28">
        <f>외인!CF74</f>
        <v>28632.49</v>
      </c>
      <c r="CG74" s="28">
        <f>(기관!CG74+외인!CG74)/CF74</f>
        <v>3.2016076841378449E-3</v>
      </c>
      <c r="CH74" s="28">
        <f>외인!CH74</f>
        <v>70430.84</v>
      </c>
      <c r="CI74" s="28">
        <f>(기관!CI74+외인!CI74)/CH74</f>
        <v>3.4501931256250913E-5</v>
      </c>
      <c r="CJ74" s="28">
        <f>외인!CJ74</f>
        <v>378864.74</v>
      </c>
      <c r="CK74" s="28">
        <f>(기관!CK74+외인!CK74)/CJ74</f>
        <v>-1.5722761637834125E-3</v>
      </c>
      <c r="CL74" s="28">
        <f>외인!CL74</f>
        <v>240376.32000000001</v>
      </c>
      <c r="CM74" s="28">
        <f>(기관!CM74+외인!CM74)/CL74</f>
        <v>-1.3124004893660076E-3</v>
      </c>
      <c r="CN74" s="28">
        <f>외인!CN74</f>
        <v>125486.91</v>
      </c>
      <c r="CO74" s="28">
        <f>(기관!CO74+외인!CO74)/CN74</f>
        <v>-1.500793987197549E-3</v>
      </c>
      <c r="CP74" s="28">
        <f>외인!CP74</f>
        <v>100560.18</v>
      </c>
      <c r="CQ74" s="28">
        <f>(기관!CQ74+외인!CQ74)/CP74</f>
        <v>-1.8834492937462932E-4</v>
      </c>
      <c r="CR74" s="28">
        <f>외인!CR74</f>
        <v>169098.11</v>
      </c>
      <c r="CS74" s="28">
        <f>(기관!CS74+외인!CS74)/CR74</f>
        <v>-2.4039298842547679E-3</v>
      </c>
      <c r="CT74" s="28">
        <f>외인!CT74</f>
        <v>163117.31</v>
      </c>
      <c r="CU74" s="28">
        <f>(기관!CU74+외인!CU74)/CT74</f>
        <v>5.3225497649513715E-4</v>
      </c>
      <c r="CV74" s="28">
        <f>외인!CV74</f>
        <v>2410282.0099999998</v>
      </c>
      <c r="CW74" s="28">
        <f>(기관!CW74+외인!CW74)/CV74</f>
        <v>1.0114957460932133E-3</v>
      </c>
      <c r="CX74" s="28">
        <f>외인!CX74</f>
        <v>248686.3</v>
      </c>
      <c r="CY74" s="28">
        <f>(기관!CY74+외인!CY74)/CX74</f>
        <v>-4.8896943659542266E-5</v>
      </c>
      <c r="CZ74" s="28">
        <f>외인!CZ74</f>
        <v>19863.7</v>
      </c>
      <c r="DA74" s="28">
        <f>(기관!DA74+외인!DA74)/CZ74</f>
        <v>-1.6160131294773884E-3</v>
      </c>
      <c r="DB74" s="28">
        <f>외인!DB74</f>
        <v>40558.519999999997</v>
      </c>
      <c r="DC74" s="28">
        <f>(기관!DC74+외인!DC74)/DB74</f>
        <v>-5.9297035493405573E-4</v>
      </c>
      <c r="DD74" s="28">
        <f>외인!DD74</f>
        <v>8795.8700000000008</v>
      </c>
      <c r="DE74" s="28">
        <f>(기관!DE74+외인!DE74)/DD74</f>
        <v>2.0998491337411761E-3</v>
      </c>
      <c r="DF74" s="28">
        <f>외인!DF74</f>
        <v>56974.93</v>
      </c>
      <c r="DG74" s="28">
        <f>(기관!DG74+외인!DG74)/DF74</f>
        <v>-1.5557719860296449E-3</v>
      </c>
      <c r="DH74" s="28">
        <f>외인!DH74</f>
        <v>20680.64</v>
      </c>
      <c r="DI74" s="28">
        <f>(기관!DI74+외인!DI74)/DH74</f>
        <v>-7.4446438794930903E-3</v>
      </c>
      <c r="DJ74" s="28">
        <f>외인!DJ74</f>
        <v>708835.94</v>
      </c>
      <c r="DK74" s="28">
        <f>(기관!DK74+외인!DK74)/DJ74</f>
        <v>1.7660927294403271E-3</v>
      </c>
      <c r="DL74" s="28">
        <f>외인!DL74</f>
        <v>100296.48</v>
      </c>
      <c r="DM74" s="28">
        <f>(기관!DM74+외인!DM74)/DL74</f>
        <v>-1.8751405831989318E-3</v>
      </c>
      <c r="DN74" s="28">
        <f>외인!DN74</f>
        <v>2410282.0099999998</v>
      </c>
      <c r="DO74" s="28">
        <f>(기관!DO74+외인!DO74)/DN74</f>
        <v>1.0114957460932133E-3</v>
      </c>
      <c r="DP74" s="28">
        <f>외인!DP74</f>
        <v>84454.47</v>
      </c>
      <c r="DQ74" s="28">
        <f>(기관!DQ74+외인!DQ74)/DP74</f>
        <v>-5.3875182687192246E-5</v>
      </c>
      <c r="DR74" s="28">
        <f>외인!DR74</f>
        <v>49177.36</v>
      </c>
      <c r="DS74" s="28">
        <f>(기관!DS74+외인!DS74)/DR74</f>
        <v>2.4159491278100331E-3</v>
      </c>
      <c r="DT74" s="28">
        <f>외인!DT74</f>
        <v>132728.4</v>
      </c>
      <c r="DU74" s="28">
        <f>(기관!DU74+외인!DU74)/DT74</f>
        <v>-3.0057621428420745E-3</v>
      </c>
      <c r="DV74" s="28">
        <f>외인!DV74</f>
        <v>36092.47</v>
      </c>
      <c r="DW74" s="28">
        <f>(기관!DW74+외인!DW74)/DV74</f>
        <v>-1.8535722271155187E-4</v>
      </c>
      <c r="DX74" s="28">
        <f>외인!DX74</f>
        <v>129017.19</v>
      </c>
      <c r="DY74" s="28">
        <f>(기관!DY74+외인!DY74)/DX74</f>
        <v>3.2394907996368544E-3</v>
      </c>
      <c r="DZ74" s="28">
        <f>외인!DZ74</f>
        <v>8792.76</v>
      </c>
      <c r="EA74" s="28">
        <f>(기관!EA74+외인!EA74)/DZ74</f>
        <v>-8.8709347235680258E-4</v>
      </c>
      <c r="EB74" s="28">
        <f>외인!EB74</f>
        <v>12783.18</v>
      </c>
      <c r="EC74" s="28">
        <f>(기관!EC74+외인!EC74)/EB74</f>
        <v>-1.9948088034432748E-3</v>
      </c>
      <c r="ED74" s="28">
        <f>외인!ED74</f>
        <v>11244.98</v>
      </c>
      <c r="EE74" s="28">
        <f>(기관!EE74+외인!EE74)/ED74</f>
        <v>-2.03824284258398E-3</v>
      </c>
      <c r="EF74" s="28">
        <f>외인!EF74</f>
        <v>239612.74</v>
      </c>
      <c r="EG74" s="28">
        <f>(기관!EG74+외인!EG74)/EF74</f>
        <v>-2.2305157897697762E-3</v>
      </c>
      <c r="EH74" s="28">
        <f>외인!EH74</f>
        <v>222013.68</v>
      </c>
      <c r="EI74" s="28">
        <f>(기관!EI74+외인!EI74)/EH74</f>
        <v>6.9995686752275812E-4</v>
      </c>
      <c r="EJ74" s="28">
        <f>외인!EJ74</f>
        <v>106137.28</v>
      </c>
      <c r="EK74" s="28">
        <f>(기관!EK74+외인!EK74)/EJ74</f>
        <v>9.0882298849188534E-4</v>
      </c>
      <c r="EL74" s="28">
        <f>외인!EL74</f>
        <v>31657.64</v>
      </c>
      <c r="EM74" s="28">
        <f>(기관!EM74+외인!EM74)/EL74</f>
        <v>-5.1005065443918123E-3</v>
      </c>
      <c r="EN74" s="28">
        <f>외인!EN74</f>
        <v>49177.36</v>
      </c>
      <c r="EO74" s="28">
        <f>(기관!EO74+외인!EO74)/EN74</f>
        <v>2.4159491278100331E-3</v>
      </c>
      <c r="EP74" s="28">
        <f>외인!EP74</f>
        <v>178247.09</v>
      </c>
      <c r="EQ74" s="28">
        <f>(기관!EQ74+외인!EQ74)/EP74</f>
        <v>-3.0760670482755143E-3</v>
      </c>
      <c r="ER74" s="28">
        <f>외인!ER74</f>
        <v>14697.58</v>
      </c>
      <c r="ES74" s="28">
        <f>(기관!ES74+외인!ES74)/ER74</f>
        <v>-2.1826722494451465E-3</v>
      </c>
      <c r="ET74" s="28">
        <f>외인!ET74</f>
        <v>171471.02</v>
      </c>
      <c r="EU74" s="28">
        <f>(기관!EU74+외인!EU74)/ET74</f>
        <v>1.2339694485983697E-3</v>
      </c>
      <c r="EV74" s="28">
        <f>외인!EV74</f>
        <v>42496.72</v>
      </c>
      <c r="EW74" s="28">
        <f>(기관!EW74+외인!EW74)/EV74</f>
        <v>-1.1829148226027797E-3</v>
      </c>
      <c r="EX74" s="28">
        <f>외인!EX74</f>
        <v>58063.45</v>
      </c>
      <c r="EY74" s="28">
        <f>(기관!EY74+외인!EY74)/EX74</f>
        <v>5.3975435493412813E-4</v>
      </c>
    </row>
    <row r="75" spans="1:155">
      <c r="A75" s="27">
        <f>외인!A75</f>
        <v>46140</v>
      </c>
      <c r="B75" s="28">
        <f>외인!B75</f>
        <v>5278520.33</v>
      </c>
      <c r="C75" s="28">
        <f>(기관!C75+외인!C75)/B75</f>
        <v>-8.4034913625121943E-5</v>
      </c>
      <c r="D75" s="28">
        <f>외인!D75</f>
        <v>673932.24</v>
      </c>
      <c r="E75" s="28">
        <f>(기관!E75+외인!E75)/D75</f>
        <v>-6.2015136714634695E-4</v>
      </c>
      <c r="F75" s="28">
        <f>외인!F75</f>
        <v>2139500.6800000002</v>
      </c>
      <c r="G75" s="28">
        <f>(기관!G75+외인!G75)/F75</f>
        <v>3.9214757342353341E-5</v>
      </c>
      <c r="H75" s="28">
        <f>외인!H75</f>
        <v>361379.78</v>
      </c>
      <c r="I75" s="28">
        <f>(기관!I75+외인!I75)/H75</f>
        <v>-1.6282039908264921E-4</v>
      </c>
      <c r="J75" s="28">
        <f>외인!J75</f>
        <v>47210.15</v>
      </c>
      <c r="K75" s="28">
        <f>(기관!K75+외인!K75)/J75</f>
        <v>1.9339061621282713E-3</v>
      </c>
      <c r="L75" s="28">
        <f>외인!L75</f>
        <v>331703.03999999998</v>
      </c>
      <c r="M75" s="28">
        <f>(기관!M75+외인!M75)/L75</f>
        <v>4.1570315424302413E-4</v>
      </c>
      <c r="N75" s="28">
        <f>외인!N75</f>
        <v>250266.99</v>
      </c>
      <c r="O75" s="28">
        <f>(기관!O75+외인!O75)/N75</f>
        <v>-1.1909281363874638E-3</v>
      </c>
      <c r="P75" s="28">
        <f>외인!P75</f>
        <v>195369.28</v>
      </c>
      <c r="Q75" s="28">
        <f>(기관!Q75+외인!Q75)/P75</f>
        <v>-2.6868604931133497E-3</v>
      </c>
      <c r="R75" s="28">
        <f>외인!R75</f>
        <v>134851.04999999999</v>
      </c>
      <c r="S75" s="28">
        <f>(기관!S75+외인!S75)/R75</f>
        <v>-2.0267547045425306E-3</v>
      </c>
      <c r="T75" s="28">
        <f>외인!T75</f>
        <v>8980.99</v>
      </c>
      <c r="U75" s="28">
        <f>(기관!U75+외인!U75)/T75</f>
        <v>2.9439961518718982E-3</v>
      </c>
      <c r="V75" s="28">
        <f>외인!V75</f>
        <v>129246.6</v>
      </c>
      <c r="W75" s="28">
        <f>(기관!W75+외인!W75)/V75</f>
        <v>3.438233578291421E-3</v>
      </c>
      <c r="X75" s="28">
        <f>외인!X75</f>
        <v>2356135.92</v>
      </c>
      <c r="Y75" s="28">
        <f>(기관!Y75+외인!Y75)/X75</f>
        <v>3.2412815980497429E-4</v>
      </c>
      <c r="Z75" s="28">
        <f>외인!Z75</f>
        <v>43740.44</v>
      </c>
      <c r="AA75" s="28">
        <f>(기관!AA75+외인!AA75)/Z75</f>
        <v>-8.1846456048453059E-5</v>
      </c>
      <c r="AB75" s="28">
        <f>외인!AB75</f>
        <v>210486.41</v>
      </c>
      <c r="AC75" s="28">
        <f>(기관!AC75+외인!AC75)/AB75</f>
        <v>-1.180836330478533E-3</v>
      </c>
      <c r="AD75" s="28">
        <f>외인!AD75</f>
        <v>19464.14</v>
      </c>
      <c r="AE75" s="28">
        <f>(기관!AE75+외인!AE75)/AD75</f>
        <v>-2.9310311167100112E-3</v>
      </c>
      <c r="AF75" s="28">
        <f>외인!AF75</f>
        <v>24958.7</v>
      </c>
      <c r="AG75" s="28">
        <f>(기관!AG75+외인!AG75)/AF75</f>
        <v>-1.3422173430507195E-4</v>
      </c>
      <c r="AH75" s="28">
        <f>외인!AH75</f>
        <v>232599.11</v>
      </c>
      <c r="AI75" s="28">
        <f>(기관!AI75+외인!AI75)/AH75</f>
        <v>1.1773905755701301E-3</v>
      </c>
      <c r="AJ75" s="28">
        <f>외인!AJ75</f>
        <v>111623.38</v>
      </c>
      <c r="AK75" s="28">
        <f>(기관!AK75+외인!AK75)/AJ75</f>
        <v>-2.2903803844678415E-3</v>
      </c>
      <c r="AL75" s="28">
        <f>외인!AL75</f>
        <v>93270.27</v>
      </c>
      <c r="AM75" s="28">
        <f>(기관!AM75+외인!AM75)/AL75</f>
        <v>-1.9502463110699687E-3</v>
      </c>
      <c r="AN75" s="28">
        <f>외인!AN75</f>
        <v>177078.6</v>
      </c>
      <c r="AO75" s="28">
        <f>(기관!AO75+외인!AO75)/AN75</f>
        <v>-8.161912280761198E-4</v>
      </c>
      <c r="AP75" s="28">
        <f>외인!AP75</f>
        <v>169825.83</v>
      </c>
      <c r="AQ75" s="28">
        <f>(기관!AQ75+외인!AQ75)/AP75</f>
        <v>-1.9222635331739583E-3</v>
      </c>
      <c r="AR75" s="28">
        <f>외인!AR75</f>
        <v>25236.46</v>
      </c>
      <c r="AS75" s="28">
        <f>(기관!AS75+외인!AS75)/AR75</f>
        <v>1.8881412052245046E-3</v>
      </c>
      <c r="AT75" s="28">
        <f>외인!AT75</f>
        <v>86090.53</v>
      </c>
      <c r="AU75" s="28">
        <f>(기관!AU75+외인!AU75)/AT75</f>
        <v>6.721993696635391E-4</v>
      </c>
      <c r="AV75" s="28">
        <f>외인!AV75</f>
        <v>49337.120000000003</v>
      </c>
      <c r="AW75" s="28">
        <f>(기관!AW75+외인!AW75)/AV75</f>
        <v>-1.4451593445259867E-4</v>
      </c>
      <c r="AX75" s="28">
        <f>외인!AX75</f>
        <v>77319.67</v>
      </c>
      <c r="AY75" s="28">
        <f>(기관!AY75+외인!AY75)/AX75</f>
        <v>4.9767413647781986E-4</v>
      </c>
      <c r="AZ75" s="28">
        <f>외인!AZ75</f>
        <v>2553635.63</v>
      </c>
      <c r="BA75" s="28">
        <f>(기관!BA75+외인!BA75)/AZ75</f>
        <v>2.7360990416631949E-5</v>
      </c>
      <c r="BB75" s="28">
        <f>외인!BB75</f>
        <v>101528.05</v>
      </c>
      <c r="BC75" s="28">
        <f>(기관!BC75+외인!BC75)/BB75</f>
        <v>2.6701980388670911E-4</v>
      </c>
      <c r="BD75" s="28">
        <f>외인!BD75</f>
        <v>39766.1</v>
      </c>
      <c r="BE75" s="28">
        <f>(기관!BE75+외인!BE75)/BD75</f>
        <v>-5.3336887449360133E-4</v>
      </c>
      <c r="BF75" s="28">
        <f>외인!BF75</f>
        <v>0</v>
      </c>
      <c r="BG75" s="28" t="e">
        <f>(기관!BG75+외인!BG75)/BF75</f>
        <v>#DIV/0!</v>
      </c>
      <c r="BH75" s="28">
        <f>외인!BH75</f>
        <v>102302.03</v>
      </c>
      <c r="BI75" s="28">
        <f>(기관!BI75+외인!BI75)/BH75</f>
        <v>3.4703123681905433E-3</v>
      </c>
      <c r="BJ75" s="28">
        <f>외인!BJ75</f>
        <v>139506.01999999999</v>
      </c>
      <c r="BK75" s="28">
        <f>(기관!BK75+외인!BK75)/BJ75</f>
        <v>-4.1933674260078525E-4</v>
      </c>
      <c r="BL75" s="28">
        <f>외인!BL75</f>
        <v>51006.48</v>
      </c>
      <c r="BM75" s="28">
        <f>(기관!BM75+외인!BM75)/BL75</f>
        <v>2.3526422525138175E-6</v>
      </c>
      <c r="BN75" s="28">
        <f>외인!BN75</f>
        <v>57165.5</v>
      </c>
      <c r="BO75" s="28">
        <f>(기관!BO75+외인!BO75)/BN75</f>
        <v>4.655605216432988E-3</v>
      </c>
      <c r="BP75" s="28">
        <f>외인!BP75</f>
        <v>87633.35</v>
      </c>
      <c r="BQ75" s="28">
        <f>(기관!BQ75+외인!BQ75)/BP75</f>
        <v>1.2883223110836219E-4</v>
      </c>
      <c r="BR75" s="28">
        <f>외인!BR75</f>
        <v>326099.03999999998</v>
      </c>
      <c r="BS75" s="28">
        <f>(기관!BS75+외인!BS75)/BR75</f>
        <v>-1.0426280310423415E-5</v>
      </c>
      <c r="BT75" s="28">
        <f>외인!BT75</f>
        <v>2400740.38</v>
      </c>
      <c r="BU75" s="28">
        <f>(기관!BU75+외인!BU75)/BT75</f>
        <v>3.4008258735582225E-4</v>
      </c>
      <c r="BV75" s="28">
        <f>외인!BV75</f>
        <v>427497.76</v>
      </c>
      <c r="BW75" s="28">
        <f>(기관!BW75+외인!BW75)/BV75</f>
        <v>-9.0288192387253665E-4</v>
      </c>
      <c r="BX75" s="28">
        <f>외인!BX75</f>
        <v>75729.75</v>
      </c>
      <c r="BY75" s="28">
        <f>(기관!BY75+외인!BY75)/BX75</f>
        <v>-1.4806598463615688E-3</v>
      </c>
      <c r="BZ75" s="28">
        <f>외인!BZ75</f>
        <v>270348.86</v>
      </c>
      <c r="CA75" s="28">
        <f>(기관!CA75+외인!CA75)/BZ75</f>
        <v>-1.2074768874557119E-3</v>
      </c>
      <c r="CB75" s="28">
        <f>외인!CB75</f>
        <v>13126.57</v>
      </c>
      <c r="CC75" s="28">
        <f>(기관!CC75+외인!CC75)/CB75</f>
        <v>-2.1087001402498901E-3</v>
      </c>
      <c r="CD75" s="28">
        <f>외인!CD75</f>
        <v>29101.42</v>
      </c>
      <c r="CE75" s="28">
        <f>(기관!CE75+외인!CE75)/CD75</f>
        <v>-4.382947636232184E-3</v>
      </c>
      <c r="CF75" s="28">
        <f>외인!CF75</f>
        <v>28478.25</v>
      </c>
      <c r="CG75" s="28">
        <f>(기관!CG75+외인!CG75)/CF75</f>
        <v>3.6726273559646396E-3</v>
      </c>
      <c r="CH75" s="28">
        <f>외인!CH75</f>
        <v>70190.17</v>
      </c>
      <c r="CI75" s="28">
        <f>(기관!CI75+외인!CI75)/CH75</f>
        <v>1.6141861460087644E-4</v>
      </c>
      <c r="CJ75" s="28">
        <f>외인!CJ75</f>
        <v>374713.1</v>
      </c>
      <c r="CK75" s="28">
        <f>(기관!CK75+외인!CK75)/CJ75</f>
        <v>-1.3204235453737809E-3</v>
      </c>
      <c r="CL75" s="28">
        <f>외인!CL75</f>
        <v>242467.22</v>
      </c>
      <c r="CM75" s="28">
        <f>(기관!CM75+외인!CM75)/CL75</f>
        <v>-8.4869204175310787E-4</v>
      </c>
      <c r="CN75" s="28">
        <f>외인!CN75</f>
        <v>125086.9</v>
      </c>
      <c r="CO75" s="28">
        <f>(기관!CO75+외인!CO75)/CN75</f>
        <v>-1.3329933030557157E-3</v>
      </c>
      <c r="CP75" s="28">
        <f>외인!CP75</f>
        <v>102105.99</v>
      </c>
      <c r="CQ75" s="28">
        <f>(기관!CQ75+외인!CQ75)/CP75</f>
        <v>2.6687954350180631E-4</v>
      </c>
      <c r="CR75" s="28">
        <f>외인!CR75</f>
        <v>171905.69</v>
      </c>
      <c r="CS75" s="28">
        <f>(기관!CS75+외인!CS75)/CR75</f>
        <v>-1.3593500017364173E-3</v>
      </c>
      <c r="CT75" s="28">
        <f>외인!CT75</f>
        <v>165222.32</v>
      </c>
      <c r="CU75" s="28">
        <f>(기관!CU75+외인!CU75)/CT75</f>
        <v>-1.307389945862036E-3</v>
      </c>
      <c r="CV75" s="28">
        <f>외인!CV75</f>
        <v>2400740.38</v>
      </c>
      <c r="CW75" s="28">
        <f>(기관!CW75+외인!CW75)/CV75</f>
        <v>3.4008258735582225E-4</v>
      </c>
      <c r="CX75" s="28">
        <f>외인!CX75</f>
        <v>256559.81</v>
      </c>
      <c r="CY75" s="28">
        <f>(기관!CY75+외인!CY75)/CX75</f>
        <v>-8.5395292427134246E-4</v>
      </c>
      <c r="CZ75" s="28">
        <f>외인!CZ75</f>
        <v>19561.28</v>
      </c>
      <c r="DA75" s="28">
        <f>(기관!DA75+외인!DA75)/CZ75</f>
        <v>-5.2021135631206139E-3</v>
      </c>
      <c r="DB75" s="28">
        <f>외인!DB75</f>
        <v>39766.1</v>
      </c>
      <c r="DC75" s="28">
        <f>(기관!DC75+외인!DC75)/DB75</f>
        <v>-5.3336887449360133E-4</v>
      </c>
      <c r="DD75" s="28">
        <f>외인!DD75</f>
        <v>8980.99</v>
      </c>
      <c r="DE75" s="28">
        <f>(기관!DE75+외인!DE75)/DD75</f>
        <v>2.9439961518718982E-3</v>
      </c>
      <c r="DF75" s="28">
        <f>외인!DF75</f>
        <v>57021.45</v>
      </c>
      <c r="DG75" s="28">
        <f>(기관!DG75+외인!DG75)/DF75</f>
        <v>-1.8317668175747901E-3</v>
      </c>
      <c r="DH75" s="28">
        <f>외인!DH75</f>
        <v>20765.599999999999</v>
      </c>
      <c r="DI75" s="28">
        <f>(기관!DI75+외인!DI75)/DH75</f>
        <v>-5.8587278961359174E-3</v>
      </c>
      <c r="DJ75" s="28">
        <f>외인!DJ75</f>
        <v>709401.13</v>
      </c>
      <c r="DK75" s="28">
        <f>(기관!DK75+외인!DK75)/DJ75</f>
        <v>2.412034500142395E-4</v>
      </c>
      <c r="DL75" s="28">
        <f>외인!DL75</f>
        <v>99861.97</v>
      </c>
      <c r="DM75" s="28">
        <f>(기관!DM75+외인!DM75)/DL75</f>
        <v>-1.7117627461184673E-3</v>
      </c>
      <c r="DN75" s="28">
        <f>외인!DN75</f>
        <v>2400740.38</v>
      </c>
      <c r="DO75" s="28">
        <f>(기관!DO75+외인!DO75)/DN75</f>
        <v>3.4008258735582225E-4</v>
      </c>
      <c r="DP75" s="28">
        <f>외인!DP75</f>
        <v>81614.03</v>
      </c>
      <c r="DQ75" s="28">
        <f>(기관!DQ75+외인!DQ75)/DP75</f>
        <v>-9.8108131653344417E-4</v>
      </c>
      <c r="DR75" s="28">
        <f>외인!DR75</f>
        <v>49014.64</v>
      </c>
      <c r="DS75" s="28">
        <f>(기관!DS75+외인!DS75)/DR75</f>
        <v>3.3543039385783512E-3</v>
      </c>
      <c r="DT75" s="28">
        <f>외인!DT75</f>
        <v>134851.04999999999</v>
      </c>
      <c r="DU75" s="28">
        <f>(기관!DU75+외인!DU75)/DT75</f>
        <v>-2.0267547045425306E-3</v>
      </c>
      <c r="DV75" s="28">
        <f>외인!DV75</f>
        <v>36779.730000000003</v>
      </c>
      <c r="DW75" s="28">
        <f>(기관!DW75+외인!DW75)/DV75</f>
        <v>1.0976154528594961E-3</v>
      </c>
      <c r="DX75" s="28">
        <f>외인!DX75</f>
        <v>129246.6</v>
      </c>
      <c r="DY75" s="28">
        <f>(기관!DY75+외인!DY75)/DX75</f>
        <v>3.438233578291421E-3</v>
      </c>
      <c r="DZ75" s="28">
        <f>외인!DZ75</f>
        <v>8764.33</v>
      </c>
      <c r="EA75" s="28">
        <f>(기관!EA75+외인!EA75)/DZ75</f>
        <v>-2.2363375180989306E-4</v>
      </c>
      <c r="EB75" s="28">
        <f>외인!EB75</f>
        <v>12889.8</v>
      </c>
      <c r="EC75" s="28">
        <f>(기관!EC75+외인!EC75)/EB75</f>
        <v>-1.2762028891061153E-3</v>
      </c>
      <c r="ED75" s="28">
        <f>외인!ED75</f>
        <v>11215.91</v>
      </c>
      <c r="EE75" s="28">
        <f>(기관!EE75+외인!EE75)/ED75</f>
        <v>-3.069746458379213E-3</v>
      </c>
      <c r="EF75" s="28">
        <f>외인!EF75</f>
        <v>239031.26</v>
      </c>
      <c r="EG75" s="28">
        <f>(기관!EG75+외인!EG75)/EF75</f>
        <v>-1.4846593704940516E-3</v>
      </c>
      <c r="EH75" s="28">
        <f>외인!EH75</f>
        <v>225319.08</v>
      </c>
      <c r="EI75" s="28">
        <f>(기관!EI75+외인!EI75)/EH75</f>
        <v>7.8808239408753133E-4</v>
      </c>
      <c r="EJ75" s="28">
        <f>외인!EJ75</f>
        <v>105551.09</v>
      </c>
      <c r="EK75" s="28">
        <f>(기관!EK75+외인!EK75)/EJ75</f>
        <v>1.2574005630827687E-3</v>
      </c>
      <c r="EL75" s="28">
        <f>외인!EL75</f>
        <v>31724.65</v>
      </c>
      <c r="EM75" s="28">
        <f>(기관!EM75+외인!EM75)/EL75</f>
        <v>-4.0684451995530281E-3</v>
      </c>
      <c r="EN75" s="28">
        <f>외인!EN75</f>
        <v>49014.64</v>
      </c>
      <c r="EO75" s="28">
        <f>(기관!EO75+외인!EO75)/EN75</f>
        <v>3.3543039385783512E-3</v>
      </c>
      <c r="EP75" s="28">
        <f>외인!EP75</f>
        <v>174457.14</v>
      </c>
      <c r="EQ75" s="28">
        <f>(기관!EQ75+외인!EQ75)/EP75</f>
        <v>-3.6660580358018014E-3</v>
      </c>
      <c r="ER75" s="28">
        <f>외인!ER75</f>
        <v>14417.39</v>
      </c>
      <c r="ES75" s="28">
        <f>(기관!ES75+외인!ES75)/ER75</f>
        <v>-2.9790412827841936E-3</v>
      </c>
      <c r="ET75" s="28">
        <f>외인!ET75</f>
        <v>169825.83</v>
      </c>
      <c r="EU75" s="28">
        <f>(기관!EU75+외인!EU75)/ET75</f>
        <v>-1.9222635331739583E-3</v>
      </c>
      <c r="EV75" s="28">
        <f>외인!EV75</f>
        <v>43740.44</v>
      </c>
      <c r="EW75" s="28">
        <f>(기관!EW75+외인!EW75)/EV75</f>
        <v>-8.1846456048453059E-5</v>
      </c>
      <c r="EX75" s="28">
        <f>외인!EX75</f>
        <v>58365.56</v>
      </c>
      <c r="EY75" s="28">
        <f>(기관!EY75+외인!EY75)/EX75</f>
        <v>5.2822246544023568E-4</v>
      </c>
    </row>
    <row r="76" spans="1:155">
      <c r="A76" s="27">
        <f>외인!A76</f>
        <v>46141</v>
      </c>
      <c r="B76" s="28">
        <f>외인!B76</f>
        <v>5318255.55</v>
      </c>
      <c r="C76" s="28">
        <f>(기관!C76+외인!C76)/B76</f>
        <v>9.5369617956775324E-5</v>
      </c>
      <c r="D76" s="28">
        <f>외인!D76</f>
        <v>677611.06</v>
      </c>
      <c r="E76" s="28">
        <f>(기관!E76+외인!E76)/D76</f>
        <v>-4.2180539379035517E-4</v>
      </c>
      <c r="F76" s="28">
        <f>외인!F76</f>
        <v>2166150.79</v>
      </c>
      <c r="G76" s="28">
        <f>(기관!G76+외인!G76)/F76</f>
        <v>6.0907117181809858E-4</v>
      </c>
      <c r="H76" s="28">
        <f>외인!H76</f>
        <v>367885.22</v>
      </c>
      <c r="I76" s="28">
        <f>(기관!I76+외인!I76)/H76</f>
        <v>1.4693985259859039E-3</v>
      </c>
      <c r="J76" s="28">
        <f>외인!J76</f>
        <v>46746.49</v>
      </c>
      <c r="K76" s="28">
        <f>(기관!K76+외인!K76)/J76</f>
        <v>-5.5298269452957853E-4</v>
      </c>
      <c r="L76" s="28">
        <f>외인!L76</f>
        <v>338122.45</v>
      </c>
      <c r="M76" s="28">
        <f>(기관!M76+외인!M76)/L76</f>
        <v>2.0895980139739316E-3</v>
      </c>
      <c r="N76" s="28">
        <f>외인!N76</f>
        <v>250295.3</v>
      </c>
      <c r="O76" s="28">
        <f>(기관!O76+외인!O76)/N76</f>
        <v>-1.2702196165888851E-3</v>
      </c>
      <c r="P76" s="28">
        <f>외인!P76</f>
        <v>192945.28</v>
      </c>
      <c r="Q76" s="28">
        <f>(기관!Q76+외인!Q76)/P76</f>
        <v>-2.7118569575788534E-3</v>
      </c>
      <c r="R76" s="28">
        <f>외인!R76</f>
        <v>134609.67000000001</v>
      </c>
      <c r="S76" s="28">
        <f>(기관!S76+외인!S76)/R76</f>
        <v>-2.3303674988579943E-3</v>
      </c>
      <c r="T76" s="28">
        <f>외인!T76</f>
        <v>9205.4500000000007</v>
      </c>
      <c r="U76" s="28">
        <f>(기관!U76+외인!U76)/T76</f>
        <v>3.2882694490763619E-3</v>
      </c>
      <c r="V76" s="28">
        <f>외인!V76</f>
        <v>128996.85</v>
      </c>
      <c r="W76" s="28">
        <f>(기관!W76+외인!W76)/V76</f>
        <v>3.2171328214603691E-3</v>
      </c>
      <c r="X76" s="28">
        <f>외인!X76</f>
        <v>2373839.5099999998</v>
      </c>
      <c r="Y76" s="28">
        <f>(기관!Y76+외인!Y76)/X76</f>
        <v>7.9615323278531172E-4</v>
      </c>
      <c r="Z76" s="28">
        <f>외인!Z76</f>
        <v>42784.6</v>
      </c>
      <c r="AA76" s="28">
        <f>(기관!AA76+외인!AA76)/Z76</f>
        <v>-5.2799371736559427E-4</v>
      </c>
      <c r="AB76" s="28">
        <f>외인!AB76</f>
        <v>210996.95</v>
      </c>
      <c r="AC76" s="28">
        <f>(기관!AC76+외인!AC76)/AB76</f>
        <v>-7.2944182368512905E-4</v>
      </c>
      <c r="AD76" s="28">
        <f>외인!AD76</f>
        <v>19654.11</v>
      </c>
      <c r="AE76" s="28">
        <f>(기관!AE76+외인!AE76)/AD76</f>
        <v>-1.9980553685717641E-3</v>
      </c>
      <c r="AF76" s="28">
        <f>외인!AF76</f>
        <v>24890.91</v>
      </c>
      <c r="AG76" s="28">
        <f>(기관!AG76+외인!AG76)/AF76</f>
        <v>-5.6245432569560549E-5</v>
      </c>
      <c r="AH76" s="28">
        <f>외인!AH76</f>
        <v>236640.78</v>
      </c>
      <c r="AI76" s="28">
        <f>(기관!AI76+외인!AI76)/AH76</f>
        <v>4.6547344882821986E-4</v>
      </c>
      <c r="AJ76" s="28">
        <f>외인!AJ76</f>
        <v>111783.58</v>
      </c>
      <c r="AK76" s="28">
        <f>(기관!AK76+외인!AK76)/AJ76</f>
        <v>-2.4151132035671072E-3</v>
      </c>
      <c r="AL76" s="28">
        <f>외인!AL76</f>
        <v>92837.46</v>
      </c>
      <c r="AM76" s="28">
        <f>(기관!AM76+외인!AM76)/AL76</f>
        <v>-2.156349387413227E-3</v>
      </c>
      <c r="AN76" s="28">
        <f>외인!AN76</f>
        <v>177848.2</v>
      </c>
      <c r="AO76" s="28">
        <f>(기관!AO76+외인!AO76)/AN76</f>
        <v>-7.423184491043486E-4</v>
      </c>
      <c r="AP76" s="28">
        <f>외인!AP76</f>
        <v>176131.99</v>
      </c>
      <c r="AQ76" s="28">
        <f>(기관!AQ76+외인!AQ76)/AP76</f>
        <v>-2.1906298793308364E-3</v>
      </c>
      <c r="AR76" s="28">
        <f>외인!AR76</f>
        <v>25460.799999999999</v>
      </c>
      <c r="AS76" s="28">
        <f>(기관!AS76+외인!AS76)/AR76</f>
        <v>2.1468296361465467E-3</v>
      </c>
      <c r="AT76" s="28">
        <f>외인!AT76</f>
        <v>85813.58</v>
      </c>
      <c r="AU76" s="28">
        <f>(기관!AU76+외인!AU76)/AT76</f>
        <v>-1.7969183898399282E-4</v>
      </c>
      <c r="AV76" s="28">
        <f>외인!AV76</f>
        <v>50222.45</v>
      </c>
      <c r="AW76" s="28">
        <f>(기관!AW76+외인!AW76)/AV76</f>
        <v>6.4234221946559756E-4</v>
      </c>
      <c r="AX76" s="28">
        <f>외인!AX76</f>
        <v>77463.100000000006</v>
      </c>
      <c r="AY76" s="28">
        <f>(기관!AY76+외인!AY76)/AX76</f>
        <v>5.708524445832919E-4</v>
      </c>
      <c r="AZ76" s="28">
        <f>외인!AZ76</f>
        <v>2572651.1</v>
      </c>
      <c r="BA76" s="28">
        <f>(기관!BA76+외인!BA76)/AZ76</f>
        <v>5.1851181841175431E-4</v>
      </c>
      <c r="BB76" s="28">
        <f>외인!BB76</f>
        <v>100656.84</v>
      </c>
      <c r="BC76" s="28">
        <f>(기관!BC76+외인!BC76)/BB76</f>
        <v>1.2458169757763115E-4</v>
      </c>
      <c r="BD76" s="28">
        <f>외인!BD76</f>
        <v>39693.230000000003</v>
      </c>
      <c r="BE76" s="28">
        <f>(기관!BE76+외인!BE76)/BD76</f>
        <v>-7.5604832360581375E-4</v>
      </c>
      <c r="BF76" s="28">
        <f>외인!BF76</f>
        <v>0</v>
      </c>
      <c r="BG76" s="28" t="e">
        <f>(기관!BG76+외인!BG76)/BF76</f>
        <v>#DIV/0!</v>
      </c>
      <c r="BH76" s="28">
        <f>외인!BH76</f>
        <v>108606.43</v>
      </c>
      <c r="BI76" s="28">
        <f>(기관!BI76+외인!BI76)/BH76</f>
        <v>5.0376391158424051E-3</v>
      </c>
      <c r="BJ76" s="28">
        <f>외인!BJ76</f>
        <v>142521.01</v>
      </c>
      <c r="BK76" s="28">
        <f>(기관!BK76+외인!BK76)/BJ76</f>
        <v>5.0680247073747221E-4</v>
      </c>
      <c r="BL76" s="28">
        <f>외인!BL76</f>
        <v>50527.46</v>
      </c>
      <c r="BM76" s="28">
        <f>(기관!BM76+외인!BM76)/BL76</f>
        <v>-1.3275949355063563E-3</v>
      </c>
      <c r="BN76" s="28">
        <f>외인!BN76</f>
        <v>57524.71</v>
      </c>
      <c r="BO76" s="28">
        <f>(기관!BO76+외인!BO76)/BN76</f>
        <v>4.5705575916853815E-3</v>
      </c>
      <c r="BP76" s="28">
        <f>외인!BP76</f>
        <v>87910.91</v>
      </c>
      <c r="BQ76" s="28">
        <f>(기관!BQ76+외인!BQ76)/BP76</f>
        <v>-4.1894686336428562E-4</v>
      </c>
      <c r="BR76" s="28">
        <f>외인!BR76</f>
        <v>333292.33</v>
      </c>
      <c r="BS76" s="28">
        <f>(기관!BS76+외인!BS76)/BR76</f>
        <v>1.8740305244948157E-4</v>
      </c>
      <c r="BT76" s="28">
        <f>외인!BT76</f>
        <v>2417875.5699999998</v>
      </c>
      <c r="BU76" s="28">
        <f>(기관!BU76+외인!BU76)/BT76</f>
        <v>7.8427112773218519E-4</v>
      </c>
      <c r="BV76" s="28">
        <f>외인!BV76</f>
        <v>434002.88</v>
      </c>
      <c r="BW76" s="28">
        <f>(기관!BW76+외인!BW76)/BV76</f>
        <v>-8.0939555055487185E-4</v>
      </c>
      <c r="BX76" s="28">
        <f>외인!BX76</f>
        <v>76149.63</v>
      </c>
      <c r="BY76" s="28">
        <f>(기관!BY76+외인!BY76)/BX76</f>
        <v>-1.4479387490129629E-3</v>
      </c>
      <c r="BZ76" s="28">
        <f>외인!BZ76</f>
        <v>270685.65000000002</v>
      </c>
      <c r="CA76" s="28">
        <f>(기관!CA76+외인!CA76)/BZ76</f>
        <v>-1.2273277138998688E-3</v>
      </c>
      <c r="CB76" s="28">
        <f>외인!CB76</f>
        <v>13199.8</v>
      </c>
      <c r="CC76" s="28">
        <f>(기관!CC76+외인!CC76)/CB76</f>
        <v>-1.7485113410809253E-3</v>
      </c>
      <c r="CD76" s="28">
        <f>외인!CD76</f>
        <v>29415.98</v>
      </c>
      <c r="CE76" s="28">
        <f>(기관!CE76+외인!CE76)/CD76</f>
        <v>-3.9930677135352963E-3</v>
      </c>
      <c r="CF76" s="28">
        <f>외인!CF76</f>
        <v>28708.28</v>
      </c>
      <c r="CG76" s="28">
        <f>(기관!CG76+외인!CG76)/CF76</f>
        <v>3.5867700886294826E-3</v>
      </c>
      <c r="CH76" s="28">
        <f>외인!CH76</f>
        <v>70903.73</v>
      </c>
      <c r="CI76" s="28">
        <f>(기관!CI76+외인!CI76)/CH76</f>
        <v>7.7964868702958229E-4</v>
      </c>
      <c r="CJ76" s="28">
        <f>외인!CJ76</f>
        <v>372197.45</v>
      </c>
      <c r="CK76" s="28">
        <f>(기관!CK76+외인!CK76)/CJ76</f>
        <v>-1.1653760658489197E-3</v>
      </c>
      <c r="CL76" s="28">
        <f>외인!CL76</f>
        <v>241796.05</v>
      </c>
      <c r="CM76" s="28">
        <f>(기관!CM76+외인!CM76)/CL76</f>
        <v>-8.7995647571579444E-4</v>
      </c>
      <c r="CN76" s="28">
        <f>외인!CN76</f>
        <v>122743.44</v>
      </c>
      <c r="CO76" s="28">
        <f>(기관!CO76+외인!CO76)/CN76</f>
        <v>-1.5529139479877703E-3</v>
      </c>
      <c r="CP76" s="28">
        <f>외인!CP76</f>
        <v>101230.43</v>
      </c>
      <c r="CQ76" s="28">
        <f>(기관!CQ76+외인!CQ76)/CP76</f>
        <v>1.259502700917105E-4</v>
      </c>
      <c r="CR76" s="28">
        <f>외인!CR76</f>
        <v>171646.95</v>
      </c>
      <c r="CS76" s="28">
        <f>(기관!CS76+외인!CS76)/CR76</f>
        <v>-1.5329139259392607E-3</v>
      </c>
      <c r="CT76" s="28">
        <f>외인!CT76</f>
        <v>165066.23000000001</v>
      </c>
      <c r="CU76" s="28">
        <f>(기관!CU76+외인!CU76)/CT76</f>
        <v>-2.6155561922023662E-3</v>
      </c>
      <c r="CV76" s="28">
        <f>외인!CV76</f>
        <v>2417875.5699999998</v>
      </c>
      <c r="CW76" s="28">
        <f>(기관!CW76+외인!CW76)/CV76</f>
        <v>7.8427112773218519E-4</v>
      </c>
      <c r="CX76" s="28">
        <f>외인!CX76</f>
        <v>260956.85</v>
      </c>
      <c r="CY76" s="28">
        <f>(기관!CY76+외인!CY76)/CX76</f>
        <v>2.5919994052656597E-4</v>
      </c>
      <c r="CZ76" s="28">
        <f>외인!CZ76</f>
        <v>19314.57</v>
      </c>
      <c r="DA76" s="28">
        <f>(기관!DA76+외인!DA76)/CZ76</f>
        <v>-9.8454172161223374E-3</v>
      </c>
      <c r="DB76" s="28">
        <f>외인!DB76</f>
        <v>39693.230000000003</v>
      </c>
      <c r="DC76" s="28">
        <f>(기관!DC76+외인!DC76)/DB76</f>
        <v>-7.5604832360581375E-4</v>
      </c>
      <c r="DD76" s="28">
        <f>외인!DD76</f>
        <v>9205.4500000000007</v>
      </c>
      <c r="DE76" s="28">
        <f>(기관!DE76+외인!DE76)/DD76</f>
        <v>3.2882694490763619E-3</v>
      </c>
      <c r="DF76" s="28">
        <f>외인!DF76</f>
        <v>57545.9</v>
      </c>
      <c r="DG76" s="28">
        <f>(기관!DG76+외인!DG76)/DF76</f>
        <v>-1.5888186647528321E-3</v>
      </c>
      <c r="DH76" s="28">
        <f>외인!DH76</f>
        <v>21093.08</v>
      </c>
      <c r="DI76" s="28">
        <f>(기관!DI76+외인!DI76)/DH76</f>
        <v>-5.2761379561448579E-3</v>
      </c>
      <c r="DJ76" s="28">
        <f>외인!DJ76</f>
        <v>719295.54</v>
      </c>
      <c r="DK76" s="28">
        <f>(기관!DK76+외인!DK76)/DJ76</f>
        <v>1.4547566915262673E-4</v>
      </c>
      <c r="DL76" s="28">
        <f>외인!DL76</f>
        <v>97752.6</v>
      </c>
      <c r="DM76" s="28">
        <f>(기관!DM76+외인!DM76)/DL76</f>
        <v>-1.936930577805603E-3</v>
      </c>
      <c r="DN76" s="28">
        <f>외인!DN76</f>
        <v>2417875.5699999998</v>
      </c>
      <c r="DO76" s="28">
        <f>(기관!DO76+외인!DO76)/DN76</f>
        <v>7.8427112773218519E-4</v>
      </c>
      <c r="DP76" s="28">
        <f>외인!DP76</f>
        <v>81960.12</v>
      </c>
      <c r="DQ76" s="28">
        <f>(기관!DQ76+외인!DQ76)/DP76</f>
        <v>-5.2830571746356626E-5</v>
      </c>
      <c r="DR76" s="28">
        <f>외인!DR76</f>
        <v>48534.47</v>
      </c>
      <c r="DS76" s="28">
        <f>(기관!DS76+외인!DS76)/DR76</f>
        <v>7.3061475689339983E-4</v>
      </c>
      <c r="DT76" s="28">
        <f>외인!DT76</f>
        <v>134609.67000000001</v>
      </c>
      <c r="DU76" s="28">
        <f>(기관!DU76+외인!DU76)/DT76</f>
        <v>-2.3303674988579943E-3</v>
      </c>
      <c r="DV76" s="28">
        <f>외인!DV76</f>
        <v>36762.230000000003</v>
      </c>
      <c r="DW76" s="28">
        <f>(기관!DW76+외인!DW76)/DV76</f>
        <v>1.391373700670498E-3</v>
      </c>
      <c r="DX76" s="28">
        <f>외인!DX76</f>
        <v>128996.85</v>
      </c>
      <c r="DY76" s="28">
        <f>(기관!DY76+외인!DY76)/DX76</f>
        <v>3.2171328214603691E-3</v>
      </c>
      <c r="DZ76" s="28">
        <f>외인!DZ76</f>
        <v>8920.6</v>
      </c>
      <c r="EA76" s="28">
        <f>(기관!EA76+외인!EA76)/DZ76</f>
        <v>1.0772817971885298E-3</v>
      </c>
      <c r="EB76" s="28">
        <f>외인!EB76</f>
        <v>13024.68</v>
      </c>
      <c r="EC76" s="28">
        <f>(기관!EC76+외인!EC76)/EB76</f>
        <v>-1.0925412370975717E-3</v>
      </c>
      <c r="ED76" s="28">
        <f>외인!ED76</f>
        <v>11318.9</v>
      </c>
      <c r="EE76" s="28">
        <f>(기관!EE76+외인!EE76)/ED76</f>
        <v>-2.0390674005424558E-3</v>
      </c>
      <c r="EF76" s="28">
        <f>외인!EF76</f>
        <v>236077.06</v>
      </c>
      <c r="EG76" s="28">
        <f>(기관!EG76+외인!EG76)/EF76</f>
        <v>-1.5698263948220976E-3</v>
      </c>
      <c r="EH76" s="28">
        <f>외인!EH76</f>
        <v>228165.85</v>
      </c>
      <c r="EI76" s="28">
        <f>(기관!EI76+외인!EI76)/EH76</f>
        <v>4.9542909247812501E-4</v>
      </c>
      <c r="EJ76" s="28">
        <f>외인!EJ76</f>
        <v>105605.49</v>
      </c>
      <c r="EK76" s="28">
        <f>(기관!EK76+외인!EK76)/EJ76</f>
        <v>7.986327225980392E-4</v>
      </c>
      <c r="EL76" s="28">
        <f>외인!EL76</f>
        <v>32058.880000000001</v>
      </c>
      <c r="EM76" s="28">
        <f>(기관!EM76+외인!EM76)/EL76</f>
        <v>-3.6735531621815858E-3</v>
      </c>
      <c r="EN76" s="28">
        <f>외인!EN76</f>
        <v>48534.47</v>
      </c>
      <c r="EO76" s="28">
        <f>(기관!EO76+외인!EO76)/EN76</f>
        <v>7.3061475689339983E-4</v>
      </c>
      <c r="EP76" s="28">
        <f>외인!EP76</f>
        <v>178028</v>
      </c>
      <c r="EQ76" s="28">
        <f>(기관!EQ76+외인!EQ76)/EP76</f>
        <v>-2.9071269687914259E-3</v>
      </c>
      <c r="ER76" s="28">
        <f>외인!ER76</f>
        <v>14292.95</v>
      </c>
      <c r="ES76" s="28">
        <f>(기관!ES76+외인!ES76)/ER76</f>
        <v>-3.033663449462847E-3</v>
      </c>
      <c r="ET76" s="28">
        <f>외인!ET76</f>
        <v>176131.99</v>
      </c>
      <c r="EU76" s="28">
        <f>(기관!EU76+외인!EU76)/ET76</f>
        <v>-2.1906298793308364E-3</v>
      </c>
      <c r="EV76" s="28">
        <f>외인!EV76</f>
        <v>42784.6</v>
      </c>
      <c r="EW76" s="28">
        <f>(기관!EW76+외인!EW76)/EV76</f>
        <v>-5.2799371736559427E-4</v>
      </c>
      <c r="EX76" s="28">
        <f>외인!EX76</f>
        <v>58445.83</v>
      </c>
      <c r="EY76" s="28">
        <f>(기관!EY76+외인!EY76)/EX76</f>
        <v>6.0483356982012234E-4</v>
      </c>
    </row>
    <row r="77" spans="1:155">
      <c r="A77" s="27">
        <f>외인!A77</f>
        <v>46142</v>
      </c>
      <c r="B77" s="28">
        <f>외인!B77</f>
        <v>5245172.8899999997</v>
      </c>
      <c r="C77" s="28">
        <f>(기관!C77+외인!C77)/B77</f>
        <v>-5.459495921401357E-5</v>
      </c>
      <c r="D77" s="28">
        <f>외인!D77</f>
        <v>661976.19999999995</v>
      </c>
      <c r="E77" s="28">
        <f>(기관!E77+외인!E77)/D77</f>
        <v>-7.6416644586315948E-4</v>
      </c>
      <c r="F77" s="28">
        <f>외인!F77</f>
        <v>2123249.75</v>
      </c>
      <c r="G77" s="28">
        <f>(기관!G77+외인!G77)/F77</f>
        <v>6.1396451359525662E-5</v>
      </c>
      <c r="H77" s="28">
        <f>외인!H77</f>
        <v>357119.09</v>
      </c>
      <c r="I77" s="28">
        <f>(기관!I77+외인!I77)/H77</f>
        <v>1.7588250462891803E-3</v>
      </c>
      <c r="J77" s="28">
        <f>외인!J77</f>
        <v>44796.68</v>
      </c>
      <c r="K77" s="28">
        <f>(기관!K77+외인!K77)/J77</f>
        <v>-1.2733086469800888E-3</v>
      </c>
      <c r="L77" s="28">
        <f>외인!L77</f>
        <v>328785.71999999997</v>
      </c>
      <c r="M77" s="28">
        <f>(기관!M77+외인!M77)/L77</f>
        <v>2.2292330700980569E-3</v>
      </c>
      <c r="N77" s="28">
        <f>외인!N77</f>
        <v>241159.06</v>
      </c>
      <c r="O77" s="28">
        <f>(기관!O77+외인!O77)/N77</f>
        <v>-2.0554069169120164E-3</v>
      </c>
      <c r="P77" s="28">
        <f>외인!P77</f>
        <v>189411.13</v>
      </c>
      <c r="Q77" s="28">
        <f>(기관!Q77+외인!Q77)/P77</f>
        <v>-2.708499759227454E-3</v>
      </c>
      <c r="R77" s="28">
        <f>외인!R77</f>
        <v>130828.74</v>
      </c>
      <c r="S77" s="28">
        <f>(기관!S77+외인!S77)/R77</f>
        <v>-3.6603578082308212E-3</v>
      </c>
      <c r="T77" s="28">
        <f>외인!T77</f>
        <v>9230.07</v>
      </c>
      <c r="U77" s="28">
        <f>(기관!U77+외인!U77)/T77</f>
        <v>3.2968330684382675E-3</v>
      </c>
      <c r="V77" s="28">
        <f>외인!V77</f>
        <v>126641.7</v>
      </c>
      <c r="W77" s="28">
        <f>(기관!W77+외인!W77)/V77</f>
        <v>3.0410204537683876E-3</v>
      </c>
      <c r="X77" s="28">
        <f>외인!X77</f>
        <v>2336030.14</v>
      </c>
      <c r="Y77" s="28">
        <f>(기관!Y77+외인!Y77)/X77</f>
        <v>6.24431155669935E-4</v>
      </c>
      <c r="Z77" s="28">
        <f>외인!Z77</f>
        <v>42161.87</v>
      </c>
      <c r="AA77" s="28">
        <f>(기관!AA77+외인!AA77)/Z77</f>
        <v>-6.1382476631136149E-4</v>
      </c>
      <c r="AB77" s="28">
        <f>외인!AB77</f>
        <v>210969.95</v>
      </c>
      <c r="AC77" s="28">
        <f>(기관!AC77+외인!AC77)/AB77</f>
        <v>-3.3118460709688751E-4</v>
      </c>
      <c r="AD77" s="28">
        <f>외인!AD77</f>
        <v>19391.23</v>
      </c>
      <c r="AE77" s="28">
        <f>(기관!AE77+외인!AE77)/AD77</f>
        <v>-1.9498505252116551E-3</v>
      </c>
      <c r="AF77" s="28">
        <f>외인!AF77</f>
        <v>24622.46</v>
      </c>
      <c r="AG77" s="28">
        <f>(기관!AG77+외인!AG77)/AF77</f>
        <v>-1.3564850953154154E-4</v>
      </c>
      <c r="AH77" s="28">
        <f>외인!AH77</f>
        <v>234907.15</v>
      </c>
      <c r="AI77" s="28">
        <f>(기관!AI77+외인!AI77)/AH77</f>
        <v>2.6291238900135648E-4</v>
      </c>
      <c r="AJ77" s="28">
        <f>외인!AJ77</f>
        <v>109022.85</v>
      </c>
      <c r="AK77" s="28">
        <f>(기관!AK77+외인!AK77)/AJ77</f>
        <v>-3.5814510444370151E-3</v>
      </c>
      <c r="AL77" s="28">
        <f>외인!AL77</f>
        <v>90704.98</v>
      </c>
      <c r="AM77" s="28">
        <f>(기관!AM77+외인!AM77)/AL77</f>
        <v>-1.8873274653718021E-3</v>
      </c>
      <c r="AN77" s="28">
        <f>외인!AN77</f>
        <v>170760.92</v>
      </c>
      <c r="AO77" s="28">
        <f>(기관!AO77+외인!AO77)/AN77</f>
        <v>-1.8725595997023206E-3</v>
      </c>
      <c r="AP77" s="28">
        <f>외인!AP77</f>
        <v>180198.13</v>
      </c>
      <c r="AQ77" s="28">
        <f>(기관!AQ77+외인!AQ77)/AP77</f>
        <v>-1.5711594787359891E-3</v>
      </c>
      <c r="AR77" s="28">
        <f>외인!AR77</f>
        <v>24969.47</v>
      </c>
      <c r="AS77" s="28">
        <f>(기관!AS77+외인!AS77)/AR77</f>
        <v>2.4097427778803472E-3</v>
      </c>
      <c r="AT77" s="28">
        <f>외인!AT77</f>
        <v>85701.26</v>
      </c>
      <c r="AU77" s="28">
        <f>(기관!AU77+외인!AU77)/AT77</f>
        <v>1.0328902982289876E-3</v>
      </c>
      <c r="AV77" s="28">
        <f>외인!AV77</f>
        <v>50020.51</v>
      </c>
      <c r="AW77" s="28">
        <f>(기관!AW77+외인!AW77)/AV77</f>
        <v>7.2110420305590648E-4</v>
      </c>
      <c r="AX77" s="28">
        <f>외인!AX77</f>
        <v>74868.62</v>
      </c>
      <c r="AY77" s="28">
        <f>(기관!AY77+외인!AY77)/AX77</f>
        <v>-1.6606423358678177E-3</v>
      </c>
      <c r="AZ77" s="28">
        <f>외인!AZ77</f>
        <v>2532359.6</v>
      </c>
      <c r="BA77" s="28">
        <f>(기관!BA77+외인!BA77)/AZ77</f>
        <v>5.0911410843862762E-4</v>
      </c>
      <c r="BB77" s="28">
        <f>외인!BB77</f>
        <v>99271.15</v>
      </c>
      <c r="BC77" s="28">
        <f>(기관!BC77+외인!BC77)/BB77</f>
        <v>-8.6631413054044349E-6</v>
      </c>
      <c r="BD77" s="28">
        <f>외인!BD77</f>
        <v>38819.85</v>
      </c>
      <c r="BE77" s="28">
        <f>(기관!BE77+외인!BE77)/BD77</f>
        <v>-7.1767407653558686E-4</v>
      </c>
      <c r="BF77" s="28">
        <f>외인!BF77</f>
        <v>0</v>
      </c>
      <c r="BG77" s="28" t="e">
        <f>(기관!BG77+외인!BG77)/BF77</f>
        <v>#DIV/0!</v>
      </c>
      <c r="BH77" s="28">
        <f>외인!BH77</f>
        <v>108338.58</v>
      </c>
      <c r="BI77" s="28">
        <f>(기관!BI77+외인!BI77)/BH77</f>
        <v>5.9404507609385308E-3</v>
      </c>
      <c r="BJ77" s="28">
        <f>외인!BJ77</f>
        <v>138263.54999999999</v>
      </c>
      <c r="BK77" s="28">
        <f>(기관!BK77+외인!BK77)/BJ77</f>
        <v>7.9739020153901739E-4</v>
      </c>
      <c r="BL77" s="28">
        <f>외인!BL77</f>
        <v>49630.79</v>
      </c>
      <c r="BM77" s="28">
        <f>(기관!BM77+외인!BM77)/BL77</f>
        <v>-2.0817722224449782E-3</v>
      </c>
      <c r="BN77" s="28">
        <f>외인!BN77</f>
        <v>56295.44</v>
      </c>
      <c r="BO77" s="28">
        <f>(기관!BO77+외인!BO77)/BN77</f>
        <v>4.1687213031819277E-3</v>
      </c>
      <c r="BP77" s="28">
        <f>외인!BP77</f>
        <v>85056.88</v>
      </c>
      <c r="BQ77" s="28">
        <f>(기관!BQ77+외인!BQ77)/BP77</f>
        <v>-2.4679955342824709E-3</v>
      </c>
      <c r="BR77" s="28">
        <f>외인!BR77</f>
        <v>335281.28000000003</v>
      </c>
      <c r="BS77" s="28">
        <f>(기관!BS77+외인!BS77)/BR77</f>
        <v>-5.2934658326286486E-4</v>
      </c>
      <c r="BT77" s="28">
        <f>외인!BT77</f>
        <v>2379667.06</v>
      </c>
      <c r="BU77" s="28">
        <f>(기관!BU77+외인!BU77)/BT77</f>
        <v>5.7421898339005454E-4</v>
      </c>
      <c r="BV77" s="28">
        <f>외인!BV77</f>
        <v>433851.04</v>
      </c>
      <c r="BW77" s="28">
        <f>(기관!BW77+외인!BW77)/BV77</f>
        <v>-6.4759554339203606E-4</v>
      </c>
      <c r="BX77" s="28">
        <f>외인!BX77</f>
        <v>74870.7</v>
      </c>
      <c r="BY77" s="28">
        <f>(기관!BY77+외인!BY77)/BX77</f>
        <v>-1.3634171979158736E-3</v>
      </c>
      <c r="BZ77" s="28">
        <f>외인!BZ77</f>
        <v>261465.9</v>
      </c>
      <c r="CA77" s="28">
        <f>(기관!CA77+외인!CA77)/BZ77</f>
        <v>-1.8776827112063179E-3</v>
      </c>
      <c r="CB77" s="28">
        <f>외인!CB77</f>
        <v>12944.75</v>
      </c>
      <c r="CC77" s="28">
        <f>(기관!CC77+외인!CC77)/CB77</f>
        <v>-1.7621043280094245E-3</v>
      </c>
      <c r="CD77" s="28">
        <f>외인!CD77</f>
        <v>29717.14</v>
      </c>
      <c r="CE77" s="28">
        <f>(기관!CE77+외인!CE77)/CD77</f>
        <v>-3.6682534052738585E-3</v>
      </c>
      <c r="CF77" s="28">
        <f>외인!CF77</f>
        <v>28327.11</v>
      </c>
      <c r="CG77" s="28">
        <f>(기관!CG77+외인!CG77)/CF77</f>
        <v>4.278939856554375E-3</v>
      </c>
      <c r="CH77" s="28">
        <f>외인!CH77</f>
        <v>70905.77</v>
      </c>
      <c r="CI77" s="28">
        <f>(기관!CI77+외인!CI77)/CH77</f>
        <v>9.3927475859863013E-4</v>
      </c>
      <c r="CJ77" s="28">
        <f>외인!CJ77</f>
        <v>363226.63</v>
      </c>
      <c r="CK77" s="28">
        <f>(기관!CK77+외인!CK77)/CJ77</f>
        <v>-1.7655368495421164E-3</v>
      </c>
      <c r="CL77" s="28">
        <f>외인!CL77</f>
        <v>241385.91</v>
      </c>
      <c r="CM77" s="28">
        <f>(기관!CM77+외인!CM77)/CL77</f>
        <v>-4.8776666376260325E-4</v>
      </c>
      <c r="CN77" s="28">
        <f>외인!CN77</f>
        <v>118644.02</v>
      </c>
      <c r="CO77" s="28">
        <f>(기관!CO77+외인!CO77)/CN77</f>
        <v>-1.8214150194843363E-3</v>
      </c>
      <c r="CP77" s="28">
        <f>외인!CP77</f>
        <v>99841.16</v>
      </c>
      <c r="CQ77" s="28">
        <f>(기관!CQ77+외인!CQ77)/CP77</f>
        <v>-3.4054091518968358E-6</v>
      </c>
      <c r="CR77" s="28">
        <f>외인!CR77</f>
        <v>166676.69</v>
      </c>
      <c r="CS77" s="28">
        <f>(기관!CS77+외인!CS77)/CR77</f>
        <v>-2.4022555283525248E-3</v>
      </c>
      <c r="CT77" s="28">
        <f>외인!CT77</f>
        <v>164167.18</v>
      </c>
      <c r="CU77" s="28">
        <f>(기관!CU77+외인!CU77)/CT77</f>
        <v>-7.3132766244751236E-4</v>
      </c>
      <c r="CV77" s="28">
        <f>외인!CV77</f>
        <v>2379667.06</v>
      </c>
      <c r="CW77" s="28">
        <f>(기관!CW77+외인!CW77)/CV77</f>
        <v>5.7421898339005454E-4</v>
      </c>
      <c r="CX77" s="28">
        <f>외인!CX77</f>
        <v>255124.66</v>
      </c>
      <c r="CY77" s="28">
        <f>(기관!CY77+외인!CY77)/CX77</f>
        <v>8.9085861006144983E-4</v>
      </c>
      <c r="CZ77" s="28">
        <f>외인!CZ77</f>
        <v>19269.36</v>
      </c>
      <c r="DA77" s="28">
        <f>(기관!DA77+외인!DA77)/CZ77</f>
        <v>-4.8953364304782305E-3</v>
      </c>
      <c r="DB77" s="28">
        <f>외인!DB77</f>
        <v>38819.85</v>
      </c>
      <c r="DC77" s="28">
        <f>(기관!DC77+외인!DC77)/DB77</f>
        <v>-7.1767407653558686E-4</v>
      </c>
      <c r="DD77" s="28">
        <f>외인!DD77</f>
        <v>9230.07</v>
      </c>
      <c r="DE77" s="28">
        <f>(기관!DE77+외인!DE77)/DD77</f>
        <v>3.2968330684382675E-3</v>
      </c>
      <c r="DF77" s="28">
        <f>외인!DF77</f>
        <v>56189.08</v>
      </c>
      <c r="DG77" s="28">
        <f>(기관!DG77+외인!DG77)/DF77</f>
        <v>-1.5303685342418849E-3</v>
      </c>
      <c r="DH77" s="28">
        <f>외인!DH77</f>
        <v>21310.84</v>
      </c>
      <c r="DI77" s="28">
        <f>(기관!DI77+외인!DI77)/DH77</f>
        <v>-5.2029858982564738E-3</v>
      </c>
      <c r="DJ77" s="28">
        <f>외인!DJ77</f>
        <v>713483.84</v>
      </c>
      <c r="DK77" s="28">
        <f>(기관!DK77+외인!DK77)/DJ77</f>
        <v>6.5593636991134431E-6</v>
      </c>
      <c r="DL77" s="28">
        <f>외인!DL77</f>
        <v>94170.91</v>
      </c>
      <c r="DM77" s="28">
        <f>(기관!DM77+외인!DM77)/DL77</f>
        <v>-2.2550488255874347E-3</v>
      </c>
      <c r="DN77" s="28">
        <f>외인!DN77</f>
        <v>2379667.06</v>
      </c>
      <c r="DO77" s="28">
        <f>(기관!DO77+외인!DO77)/DN77</f>
        <v>5.7421898339005454E-4</v>
      </c>
      <c r="DP77" s="28">
        <f>외인!DP77</f>
        <v>79058.149999999994</v>
      </c>
      <c r="DQ77" s="28">
        <f>(기관!DQ77+외인!DQ77)/DP77</f>
        <v>-1.2256800848489374E-3</v>
      </c>
      <c r="DR77" s="28">
        <f>외인!DR77</f>
        <v>46443.88</v>
      </c>
      <c r="DS77" s="28">
        <f>(기관!DS77+외인!DS77)/DR77</f>
        <v>-4.2115344368299986E-4</v>
      </c>
      <c r="DT77" s="28">
        <f>외인!DT77</f>
        <v>130828.74</v>
      </c>
      <c r="DU77" s="28">
        <f>(기관!DU77+외인!DU77)/DT77</f>
        <v>-3.6603578082308212E-3</v>
      </c>
      <c r="DV77" s="28">
        <f>외인!DV77</f>
        <v>35572.97</v>
      </c>
      <c r="DW77" s="28">
        <f>(기관!DW77+외인!DW77)/DV77</f>
        <v>2.2070127965137572E-3</v>
      </c>
      <c r="DX77" s="28">
        <f>외인!DX77</f>
        <v>126641.7</v>
      </c>
      <c r="DY77" s="28">
        <f>(기관!DY77+외인!DY77)/DX77</f>
        <v>3.0410204537683876E-3</v>
      </c>
      <c r="DZ77" s="28">
        <f>외인!DZ77</f>
        <v>8624.9500000000007</v>
      </c>
      <c r="EA77" s="28">
        <f>(기관!EA77+외인!EA77)/DZ77</f>
        <v>-1.4736317311984416E-3</v>
      </c>
      <c r="EB77" s="28">
        <f>외인!EB77</f>
        <v>12807.89</v>
      </c>
      <c r="EC77" s="28">
        <f>(기관!EC77+외인!EC77)/EB77</f>
        <v>-1.8613526505927207E-3</v>
      </c>
      <c r="ED77" s="28">
        <f>외인!ED77</f>
        <v>11129.54</v>
      </c>
      <c r="EE77" s="28">
        <f>(기관!EE77+외인!EE77)/ED77</f>
        <v>-7.0982268808953471E-4</v>
      </c>
      <c r="EF77" s="28">
        <f>외인!EF77</f>
        <v>231365.67</v>
      </c>
      <c r="EG77" s="28">
        <f>(기관!EG77+외인!EG77)/EF77</f>
        <v>-1.931617599101889E-3</v>
      </c>
      <c r="EH77" s="28">
        <f>외인!EH77</f>
        <v>228320.64000000001</v>
      </c>
      <c r="EI77" s="28">
        <f>(기관!EI77+외인!EI77)/EH77</f>
        <v>-4.8659639356301696E-5</v>
      </c>
      <c r="EJ77" s="28">
        <f>외인!EJ77</f>
        <v>104026.31</v>
      </c>
      <c r="EK77" s="28">
        <f>(기관!EK77+외인!EK77)/EJ77</f>
        <v>7.3817863961530509E-4</v>
      </c>
      <c r="EL77" s="28">
        <f>외인!EL77</f>
        <v>32349.88</v>
      </c>
      <c r="EM77" s="28">
        <f>(기관!EM77+외인!EM77)/EL77</f>
        <v>-3.4333975891100675E-3</v>
      </c>
      <c r="EN77" s="28">
        <f>외인!EN77</f>
        <v>46443.88</v>
      </c>
      <c r="EO77" s="28">
        <f>(기관!EO77+외인!EO77)/EN77</f>
        <v>-4.2115344368299986E-4</v>
      </c>
      <c r="EP77" s="28">
        <f>외인!EP77</f>
        <v>177580.82</v>
      </c>
      <c r="EQ77" s="28">
        <f>(기관!EQ77+외인!EQ77)/EP77</f>
        <v>-1.8581398599240616E-3</v>
      </c>
      <c r="ER77" s="28">
        <f>외인!ER77</f>
        <v>14026.92</v>
      </c>
      <c r="ES77" s="28">
        <f>(기관!ES77+외인!ES77)/ER77</f>
        <v>-2.9222380964602349E-3</v>
      </c>
      <c r="ET77" s="28">
        <f>외인!ET77</f>
        <v>180198.13</v>
      </c>
      <c r="EU77" s="28">
        <f>(기관!EU77+외인!EU77)/ET77</f>
        <v>-1.5711594787359891E-3</v>
      </c>
      <c r="EV77" s="28">
        <f>외인!EV77</f>
        <v>42161.87</v>
      </c>
      <c r="EW77" s="28">
        <f>(기관!EW77+외인!EW77)/EV77</f>
        <v>-6.1382476631136149E-4</v>
      </c>
      <c r="EX77" s="28">
        <f>외인!EX77</f>
        <v>57679.29</v>
      </c>
      <c r="EY77" s="28">
        <f>(기관!EY77+외인!EY77)/EX77</f>
        <v>4.4296661765427418E-4</v>
      </c>
    </row>
    <row r="78" spans="1:155">
      <c r="A78" s="27">
        <f>외인!A78</f>
        <v>46146</v>
      </c>
      <c r="B78" s="28">
        <f>외인!B78</f>
        <v>5513736.5099999998</v>
      </c>
      <c r="C78" s="28">
        <f>(기관!C78+외인!C78)/B78</f>
        <v>1.051648004848168E-3</v>
      </c>
      <c r="D78" s="28">
        <f>외인!D78</f>
        <v>673862.28</v>
      </c>
      <c r="E78" s="28">
        <f>(기관!E78+외인!E78)/D78</f>
        <v>-1.4026604961476698E-3</v>
      </c>
      <c r="F78" s="28">
        <f>외인!F78</f>
        <v>2210636.63</v>
      </c>
      <c r="G78" s="28">
        <f>(기관!G78+외인!G78)/F78</f>
        <v>1.7983009717883849E-3</v>
      </c>
      <c r="H78" s="28">
        <f>외인!H78</f>
        <v>370887.89</v>
      </c>
      <c r="I78" s="28">
        <f>(기관!I78+외인!I78)/H78</f>
        <v>2.4716902997291177E-3</v>
      </c>
      <c r="J78" s="28">
        <f>외인!J78</f>
        <v>45424.67</v>
      </c>
      <c r="K78" s="28">
        <f>(기관!K78+외인!K78)/J78</f>
        <v>-2.4935789296873265E-3</v>
      </c>
      <c r="L78" s="28">
        <f>외인!L78</f>
        <v>341233.76</v>
      </c>
      <c r="M78" s="28">
        <f>(기관!M78+외인!M78)/L78</f>
        <v>2.8850310707826798E-3</v>
      </c>
      <c r="N78" s="28">
        <f>외인!N78</f>
        <v>245422.59</v>
      </c>
      <c r="O78" s="28">
        <f>(기관!O78+외인!O78)/N78</f>
        <v>5.1014048869747492E-5</v>
      </c>
      <c r="P78" s="28">
        <f>외인!P78</f>
        <v>189241.63</v>
      </c>
      <c r="Q78" s="28">
        <f>(기관!Q78+외인!Q78)/P78</f>
        <v>-3.9875475602276309E-3</v>
      </c>
      <c r="R78" s="28">
        <f>외인!R78</f>
        <v>130896.73</v>
      </c>
      <c r="S78" s="28">
        <f>(기관!S78+외인!S78)/R78</f>
        <v>-3.6722842503399437E-3</v>
      </c>
      <c r="T78" s="28">
        <f>외인!T78</f>
        <v>8945.75</v>
      </c>
      <c r="U78" s="28">
        <f>(기관!U78+외인!U78)/T78</f>
        <v>1.6801274348154152E-3</v>
      </c>
      <c r="V78" s="28">
        <f>외인!V78</f>
        <v>131040.88</v>
      </c>
      <c r="W78" s="28">
        <f>(기관!W78+외인!W78)/V78</f>
        <v>2.27333638174591E-4</v>
      </c>
      <c r="X78" s="28">
        <f>외인!X78</f>
        <v>2524258.7200000002</v>
      </c>
      <c r="Y78" s="28">
        <f>(기관!Y78+외인!Y78)/X78</f>
        <v>3.0105630376905264E-3</v>
      </c>
      <c r="Z78" s="28">
        <f>외인!Z78</f>
        <v>42692.12</v>
      </c>
      <c r="AA78" s="28">
        <f>(기관!AA78+외인!AA78)/Z78</f>
        <v>-5.2843475564108772E-4</v>
      </c>
      <c r="AB78" s="28">
        <f>외인!AB78</f>
        <v>208164.57</v>
      </c>
      <c r="AC78" s="28">
        <f>(기관!AC78+외인!AC78)/AB78</f>
        <v>-1.0743903249241693E-3</v>
      </c>
      <c r="AD78" s="28">
        <f>외인!AD78</f>
        <v>19336.21</v>
      </c>
      <c r="AE78" s="28">
        <f>(기관!AE78+외인!AE78)/AD78</f>
        <v>-2.8449215228837504E-3</v>
      </c>
      <c r="AF78" s="28">
        <f>외인!AF78</f>
        <v>25287.87</v>
      </c>
      <c r="AG78" s="28">
        <f>(기관!AG78+외인!AG78)/AF78</f>
        <v>-1.7482690317531687E-3</v>
      </c>
      <c r="AH78" s="28">
        <f>외인!AH78</f>
        <v>234927.49</v>
      </c>
      <c r="AI78" s="28">
        <f>(기관!AI78+외인!AI78)/AH78</f>
        <v>-9.3960906831295045E-4</v>
      </c>
      <c r="AJ78" s="28">
        <f>외인!AJ78</f>
        <v>109305.49</v>
      </c>
      <c r="AK78" s="28">
        <f>(기관!AK78+외인!AK78)/AJ78</f>
        <v>-4.6524653061799544E-3</v>
      </c>
      <c r="AL78" s="28">
        <f>외인!AL78</f>
        <v>92529.07</v>
      </c>
      <c r="AM78" s="28">
        <f>(기관!AM78+외인!AM78)/AL78</f>
        <v>-3.8528432199740032E-4</v>
      </c>
      <c r="AN78" s="28">
        <f>외인!AN78</f>
        <v>173219.58</v>
      </c>
      <c r="AO78" s="28">
        <f>(기관!AO78+외인!AO78)/AN78</f>
        <v>2.8541808033479818E-4</v>
      </c>
      <c r="AP78" s="28">
        <f>외인!AP78</f>
        <v>195088.24</v>
      </c>
      <c r="AQ78" s="28">
        <f>(기관!AQ78+외인!AQ78)/AP78</f>
        <v>-3.1925553277839811E-3</v>
      </c>
      <c r="AR78" s="28">
        <f>외인!AR78</f>
        <v>24942.47</v>
      </c>
      <c r="AS78" s="28">
        <f>(기관!AS78+외인!AS78)/AR78</f>
        <v>-7.0963300747680573E-4</v>
      </c>
      <c r="AT78" s="28">
        <f>외인!AT78</f>
        <v>86690.03</v>
      </c>
      <c r="AU78" s="28">
        <f>(기관!AU78+외인!AU78)/AT78</f>
        <v>3.7455287534218177E-4</v>
      </c>
      <c r="AV78" s="28">
        <f>외인!AV78</f>
        <v>49794.06</v>
      </c>
      <c r="AW78" s="28">
        <f>(기관!AW78+외인!AW78)/AV78</f>
        <v>-2.5806290951169684E-4</v>
      </c>
      <c r="AX78" s="28">
        <f>외인!AX78</f>
        <v>73897.679999999993</v>
      </c>
      <c r="AY78" s="28">
        <f>(기관!AY78+외인!AY78)/AX78</f>
        <v>-3.3881983845771616E-3</v>
      </c>
      <c r="AZ78" s="28">
        <f>외인!AZ78</f>
        <v>2728568.84</v>
      </c>
      <c r="BA78" s="28">
        <f>(기관!BA78+외인!BA78)/AZ78</f>
        <v>2.7648047171864648E-3</v>
      </c>
      <c r="BB78" s="28">
        <f>외인!BB78</f>
        <v>103099.44</v>
      </c>
      <c r="BC78" s="28">
        <f>(기관!BC78+외인!BC78)/BB78</f>
        <v>2.1910885257960661E-4</v>
      </c>
      <c r="BD78" s="28">
        <f>외인!BD78</f>
        <v>39322.5</v>
      </c>
      <c r="BE78" s="28">
        <f>(기관!BE78+외인!BE78)/BD78</f>
        <v>-1.2537351389153792E-3</v>
      </c>
      <c r="BF78" s="28">
        <f>외인!BF78</f>
        <v>0</v>
      </c>
      <c r="BG78" s="28" t="e">
        <f>(기관!BG78+외인!BG78)/BF78</f>
        <v>#DIV/0!</v>
      </c>
      <c r="BH78" s="28">
        <f>외인!BH78</f>
        <v>110828.55</v>
      </c>
      <c r="BI78" s="28">
        <f>(기관!BI78+외인!BI78)/BH78</f>
        <v>4.4521019177820153E-3</v>
      </c>
      <c r="BJ78" s="28">
        <f>외인!BJ78</f>
        <v>142268.57</v>
      </c>
      <c r="BK78" s="28">
        <f>(기관!BK78+외인!BK78)/BJ78</f>
        <v>1.5473551185620266E-3</v>
      </c>
      <c r="BL78" s="28">
        <f>외인!BL78</f>
        <v>50732.86</v>
      </c>
      <c r="BM78" s="28">
        <f>(기관!BM78+외인!BM78)/BL78</f>
        <v>-1.6131556549344938E-3</v>
      </c>
      <c r="BN78" s="28">
        <f>외인!BN78</f>
        <v>59271.1</v>
      </c>
      <c r="BO78" s="28">
        <f>(기관!BO78+외인!BO78)/BN78</f>
        <v>6.0763171258842842E-3</v>
      </c>
      <c r="BP78" s="28">
        <f>외인!BP78</f>
        <v>84455.34</v>
      </c>
      <c r="BQ78" s="28">
        <f>(기관!BQ78+외인!BQ78)/BP78</f>
        <v>-3.5054029739268119E-3</v>
      </c>
      <c r="BR78" s="28">
        <f>외인!BR78</f>
        <v>351502.72</v>
      </c>
      <c r="BS78" s="28">
        <f>(기관!BS78+외인!BS78)/BR78</f>
        <v>-2.3913897451490564E-3</v>
      </c>
      <c r="BT78" s="28">
        <f>외인!BT78</f>
        <v>2570197.5499999998</v>
      </c>
      <c r="BU78" s="28">
        <f>(기관!BU78+외인!BU78)/BT78</f>
        <v>2.9384900783210226E-3</v>
      </c>
      <c r="BV78" s="28">
        <f>외인!BV78</f>
        <v>464747.68</v>
      </c>
      <c r="BW78" s="28">
        <f>(기관!BW78+외인!BW78)/BV78</f>
        <v>-1.342664045143808E-4</v>
      </c>
      <c r="BX78" s="28">
        <f>외인!BX78</f>
        <v>75290.23</v>
      </c>
      <c r="BY78" s="28">
        <f>(기관!BY78+외인!BY78)/BX78</f>
        <v>-2.2539445024938832E-3</v>
      </c>
      <c r="BZ78" s="28">
        <f>외인!BZ78</f>
        <v>265748.65000000002</v>
      </c>
      <c r="CA78" s="28">
        <f>(기관!CA78+외인!CA78)/BZ78</f>
        <v>5.1891138487439183E-5</v>
      </c>
      <c r="CB78" s="28">
        <f>외인!CB78</f>
        <v>12966.18</v>
      </c>
      <c r="CC78" s="28">
        <f>(기관!CC78+외인!CC78)/CB78</f>
        <v>-2.5327428741541459E-3</v>
      </c>
      <c r="CD78" s="28">
        <f>외인!CD78</f>
        <v>29346.799999999999</v>
      </c>
      <c r="CE78" s="28">
        <f>(기관!CE78+외인!CE78)/CD78</f>
        <v>-6.0671010127168893E-3</v>
      </c>
      <c r="CF78" s="28">
        <f>외인!CF78</f>
        <v>28291.46</v>
      </c>
      <c r="CG78" s="28">
        <f>(기관!CG78+외인!CG78)/CF78</f>
        <v>1.6082591707886405E-3</v>
      </c>
      <c r="CH78" s="28">
        <f>외인!CH78</f>
        <v>70829.17</v>
      </c>
      <c r="CI78" s="28">
        <f>(기관!CI78+외인!CI78)/CH78</f>
        <v>4.5743865133531856E-5</v>
      </c>
      <c r="CJ78" s="28">
        <f>외인!CJ78</f>
        <v>362189.33</v>
      </c>
      <c r="CK78" s="28">
        <f>(기관!CK78+외인!CK78)/CJ78</f>
        <v>-2.8240202437769214E-3</v>
      </c>
      <c r="CL78" s="28">
        <f>외인!CL78</f>
        <v>238211.02</v>
      </c>
      <c r="CM78" s="28">
        <f>(기관!CM78+외인!CM78)/CL78</f>
        <v>-1.3881389702290012E-3</v>
      </c>
      <c r="CN78" s="28">
        <f>외인!CN78</f>
        <v>128527.37</v>
      </c>
      <c r="CO78" s="28">
        <f>(기관!CO78+외인!CO78)/CN78</f>
        <v>4.4387432809058489E-4</v>
      </c>
      <c r="CP78" s="28">
        <f>외인!CP78</f>
        <v>103664.29</v>
      </c>
      <c r="CQ78" s="28">
        <f>(기관!CQ78+외인!CQ78)/CP78</f>
        <v>2.2129124696653019E-4</v>
      </c>
      <c r="CR78" s="28">
        <f>외인!CR78</f>
        <v>167733.07</v>
      </c>
      <c r="CS78" s="28">
        <f>(기관!CS78+외인!CS78)/CR78</f>
        <v>-2.4355364150909537E-3</v>
      </c>
      <c r="CT78" s="28">
        <f>외인!CT78</f>
        <v>173434.99</v>
      </c>
      <c r="CU78" s="28">
        <f>(기관!CU78+외인!CU78)/CT78</f>
        <v>-5.8194716071999079E-4</v>
      </c>
      <c r="CV78" s="28">
        <f>외인!CV78</f>
        <v>2570197.5499999998</v>
      </c>
      <c r="CW78" s="28">
        <f>(기관!CW78+외인!CW78)/CV78</f>
        <v>2.9384900783210226E-3</v>
      </c>
      <c r="CX78" s="28">
        <f>외인!CX78</f>
        <v>261661.33</v>
      </c>
      <c r="CY78" s="28">
        <f>(기관!CY78+외인!CY78)/CX78</f>
        <v>9.0651530357963093E-4</v>
      </c>
      <c r="CZ78" s="28">
        <f>외인!CZ78</f>
        <v>19714.61</v>
      </c>
      <c r="DA78" s="28">
        <f>(기관!DA78+외인!DA78)/CZ78</f>
        <v>-5.074916521300701E-3</v>
      </c>
      <c r="DB78" s="28">
        <f>외인!DB78</f>
        <v>39322.5</v>
      </c>
      <c r="DC78" s="28">
        <f>(기관!DC78+외인!DC78)/DB78</f>
        <v>-1.2537351389153792E-3</v>
      </c>
      <c r="DD78" s="28">
        <f>외인!DD78</f>
        <v>8945.75</v>
      </c>
      <c r="DE78" s="28">
        <f>(기관!DE78+외인!DE78)/DD78</f>
        <v>1.6801274348154152E-3</v>
      </c>
      <c r="DF78" s="28">
        <f>외인!DF78</f>
        <v>56702.77</v>
      </c>
      <c r="DG78" s="28">
        <f>(기관!DG78+외인!DG78)/DF78</f>
        <v>-2.4413269404651664E-3</v>
      </c>
      <c r="DH78" s="28">
        <f>외인!DH78</f>
        <v>21013.84</v>
      </c>
      <c r="DI78" s="28">
        <f>(기관!DI78+외인!DI78)/DH78</f>
        <v>-8.0727748950215669E-3</v>
      </c>
      <c r="DJ78" s="28">
        <f>외인!DJ78</f>
        <v>734904.92</v>
      </c>
      <c r="DK78" s="28">
        <f>(기관!DK78+외인!DK78)/DJ78</f>
        <v>-1.0340249184887754E-3</v>
      </c>
      <c r="DL78" s="28">
        <f>외인!DL78</f>
        <v>103613.04</v>
      </c>
      <c r="DM78" s="28">
        <f>(기관!DM78+외인!DM78)/DL78</f>
        <v>5.5244011757593441E-4</v>
      </c>
      <c r="DN78" s="28">
        <f>외인!DN78</f>
        <v>2570197.5499999998</v>
      </c>
      <c r="DO78" s="28">
        <f>(기관!DO78+외인!DO78)/DN78</f>
        <v>2.9384900783210226E-3</v>
      </c>
      <c r="DP78" s="28">
        <f>외인!DP78</f>
        <v>79673.95</v>
      </c>
      <c r="DQ78" s="28">
        <f>(기관!DQ78+외인!DQ78)/DP78</f>
        <v>-2.9839113035063534E-3</v>
      </c>
      <c r="DR78" s="28">
        <f>외인!DR78</f>
        <v>46955.12</v>
      </c>
      <c r="DS78" s="28">
        <f>(기관!DS78+외인!DS78)/DR78</f>
        <v>-1.8032112366020998E-3</v>
      </c>
      <c r="DT78" s="28">
        <f>외인!DT78</f>
        <v>130896.73</v>
      </c>
      <c r="DU78" s="28">
        <f>(기관!DU78+외인!DU78)/DT78</f>
        <v>-3.6722842503399437E-3</v>
      </c>
      <c r="DV78" s="28">
        <f>외인!DV78</f>
        <v>36563.730000000003</v>
      </c>
      <c r="DW78" s="28">
        <f>(기관!DW78+외인!DW78)/DV78</f>
        <v>1.983112773231834E-3</v>
      </c>
      <c r="DX78" s="28">
        <f>외인!DX78</f>
        <v>131040.88</v>
      </c>
      <c r="DY78" s="28">
        <f>(기관!DY78+외인!DY78)/DX78</f>
        <v>2.27333638174591E-4</v>
      </c>
      <c r="DZ78" s="28">
        <f>외인!DZ78</f>
        <v>8798.24</v>
      </c>
      <c r="EA78" s="28">
        <f>(기관!EA78+외인!EA78)/DZ78</f>
        <v>-1.0490734510538472E-3</v>
      </c>
      <c r="EB78" s="28">
        <f>외인!EB78</f>
        <v>12726.66</v>
      </c>
      <c r="EC78" s="28">
        <f>(기관!EC78+외인!EC78)/EB78</f>
        <v>-2.884496010736517E-3</v>
      </c>
      <c r="ED78" s="28">
        <f>외인!ED78</f>
        <v>11264.11</v>
      </c>
      <c r="EE78" s="28">
        <f>(기관!EE78+외인!EE78)/ED78</f>
        <v>-7.901201248922452E-5</v>
      </c>
      <c r="EF78" s="28">
        <f>외인!EF78</f>
        <v>230246.87</v>
      </c>
      <c r="EG78" s="28">
        <f>(기관!EG78+외인!EG78)/EF78</f>
        <v>-2.9950027116546684E-3</v>
      </c>
      <c r="EH78" s="28">
        <f>외인!EH78</f>
        <v>254347.99</v>
      </c>
      <c r="EI78" s="28">
        <f>(기관!EI78+외인!EI78)/EH78</f>
        <v>-1.9968705079996896E-4</v>
      </c>
      <c r="EJ78" s="28">
        <f>외인!EJ78</f>
        <v>104321.3</v>
      </c>
      <c r="EK78" s="28">
        <f>(기관!EK78+외인!EK78)/EJ78</f>
        <v>-6.2288334213626557E-4</v>
      </c>
      <c r="EL78" s="28">
        <f>외인!EL78</f>
        <v>31946.959999999999</v>
      </c>
      <c r="EM78" s="28">
        <f>(기관!EM78+외인!EM78)/EL78</f>
        <v>-5.671588157370842E-3</v>
      </c>
      <c r="EN78" s="28">
        <f>외인!EN78</f>
        <v>46955.12</v>
      </c>
      <c r="EO78" s="28">
        <f>(기관!EO78+외인!EO78)/EN78</f>
        <v>-1.8032112366020998E-3</v>
      </c>
      <c r="EP78" s="28">
        <f>외인!EP78</f>
        <v>182805.14</v>
      </c>
      <c r="EQ78" s="28">
        <f>(기관!EQ78+외인!EQ78)/EP78</f>
        <v>-2.5967541175264544E-4</v>
      </c>
      <c r="ER78" s="28">
        <f>외인!ER78</f>
        <v>14248.75</v>
      </c>
      <c r="ES78" s="28">
        <f>(기관!ES78+외인!ES78)/ER78</f>
        <v>-1.3853846828669183E-3</v>
      </c>
      <c r="ET78" s="28">
        <f>외인!ET78</f>
        <v>195088.24</v>
      </c>
      <c r="EU78" s="28">
        <f>(기관!EU78+외인!EU78)/ET78</f>
        <v>-3.1925553277839811E-3</v>
      </c>
      <c r="EV78" s="28">
        <f>외인!EV78</f>
        <v>42692.12</v>
      </c>
      <c r="EW78" s="28">
        <f>(기관!EW78+외인!EW78)/EV78</f>
        <v>-5.2843475564108772E-4</v>
      </c>
      <c r="EX78" s="28">
        <f>외인!EX78</f>
        <v>60972.17</v>
      </c>
      <c r="EY78" s="28">
        <f>(기관!EY78+외인!EY78)/EX78</f>
        <v>7.4624209700917645E-4</v>
      </c>
    </row>
    <row r="79" spans="1:155">
      <c r="A79" s="27">
        <f>외인!A79</f>
        <v>46148</v>
      </c>
      <c r="B79" s="28">
        <f>외인!B79</f>
        <v>5868742.3300000001</v>
      </c>
      <c r="C79" s="28">
        <f>(기관!C79+외인!C79)/B79</f>
        <v>7.88303479665634E-4</v>
      </c>
      <c r="D79" s="28">
        <f>외인!D79</f>
        <v>671717.13</v>
      </c>
      <c r="E79" s="28">
        <f>(기관!E79+외인!E79)/D79</f>
        <v>-2.1777917141996956E-3</v>
      </c>
      <c r="F79" s="28">
        <f>외인!F79</f>
        <v>2426729.7400000002</v>
      </c>
      <c r="G79" s="28">
        <f>(기관!G79+외인!G79)/F79</f>
        <v>1.9475675111642217E-3</v>
      </c>
      <c r="H79" s="28">
        <f>외인!H79</f>
        <v>378015.55</v>
      </c>
      <c r="I79" s="28">
        <f>(기관!I79+외인!I79)/H79</f>
        <v>2.8492478682424572E-3</v>
      </c>
      <c r="J79" s="28">
        <f>외인!J79</f>
        <v>44490.46</v>
      </c>
      <c r="K79" s="28">
        <f>(기관!K79+외인!K79)/J79</f>
        <v>-2.6637171204793118E-3</v>
      </c>
      <c r="L79" s="28">
        <f>외인!L79</f>
        <v>348630.51</v>
      </c>
      <c r="M79" s="28">
        <f>(기관!M79+외인!M79)/L79</f>
        <v>3.3247520419254187E-3</v>
      </c>
      <c r="N79" s="28">
        <f>외인!N79</f>
        <v>247805.26</v>
      </c>
      <c r="O79" s="28">
        <f>(기관!O79+외인!O79)/N79</f>
        <v>4.3885267003614039E-4</v>
      </c>
      <c r="P79" s="28">
        <f>외인!P79</f>
        <v>186892.36</v>
      </c>
      <c r="Q79" s="28">
        <f>(기관!Q79+외인!Q79)/P79</f>
        <v>-4.5921620338038437E-3</v>
      </c>
      <c r="R79" s="28">
        <f>외인!R79</f>
        <v>131482.75</v>
      </c>
      <c r="S79" s="28">
        <f>(기관!S79+외인!S79)/R79</f>
        <v>-4.339048278196189E-3</v>
      </c>
      <c r="T79" s="28">
        <f>외인!T79</f>
        <v>8815.34</v>
      </c>
      <c r="U79" s="28">
        <f>(기관!U79+외인!U79)/T79</f>
        <v>1.760567374599278E-3</v>
      </c>
      <c r="V79" s="28">
        <f>외인!V79</f>
        <v>132659.01</v>
      </c>
      <c r="W79" s="28">
        <f>(기관!W79+외인!W79)/V79</f>
        <v>7.9753346568770564E-4</v>
      </c>
      <c r="X79" s="28">
        <f>외인!X79</f>
        <v>2833129.16</v>
      </c>
      <c r="Y79" s="28">
        <f>(기관!Y79+외인!Y79)/X79</f>
        <v>2.4070558082145465E-3</v>
      </c>
      <c r="Z79" s="28">
        <f>외인!Z79</f>
        <v>42573.38</v>
      </c>
      <c r="AA79" s="28">
        <f>(기관!AA79+외인!AA79)/Z79</f>
        <v>-1.0440796572881929E-3</v>
      </c>
      <c r="AB79" s="28">
        <f>외인!AB79</f>
        <v>207092.13</v>
      </c>
      <c r="AC79" s="28">
        <f>(기관!AC79+외인!AC79)/AB79</f>
        <v>-4.3545836338638262E-4</v>
      </c>
      <c r="AD79" s="28">
        <f>외인!AD79</f>
        <v>19143.11</v>
      </c>
      <c r="AE79" s="28">
        <f>(기관!AE79+외인!AE79)/AD79</f>
        <v>-2.6139953225990968E-3</v>
      </c>
      <c r="AF79" s="28">
        <f>외인!AF79</f>
        <v>24653.599999999999</v>
      </c>
      <c r="AG79" s="28">
        <f>(기관!AG79+외인!AG79)/AF79</f>
        <v>-1.7599863711587761E-3</v>
      </c>
      <c r="AH79" s="28">
        <f>외인!AH79</f>
        <v>226401.61</v>
      </c>
      <c r="AI79" s="28">
        <f>(기관!AI79+외인!AI79)/AH79</f>
        <v>-1.2730033147732474E-3</v>
      </c>
      <c r="AJ79" s="28">
        <f>외인!AJ79</f>
        <v>107191.57</v>
      </c>
      <c r="AK79" s="28">
        <f>(기관!AK79+외인!AK79)/AJ79</f>
        <v>-5.9476692057033953E-3</v>
      </c>
      <c r="AL79" s="28">
        <f>외인!AL79</f>
        <v>91907.42</v>
      </c>
      <c r="AM79" s="28">
        <f>(기관!AM79+외인!AM79)/AL79</f>
        <v>-9.3006636460908165E-4</v>
      </c>
      <c r="AN79" s="28">
        <f>외인!AN79</f>
        <v>175625.26</v>
      </c>
      <c r="AO79" s="28">
        <f>(기관!AO79+외인!AO79)/AN79</f>
        <v>9.9689532132222884E-4</v>
      </c>
      <c r="AP79" s="28">
        <f>외인!AP79</f>
        <v>208179.69</v>
      </c>
      <c r="AQ79" s="28">
        <f>(기관!AQ79+외인!AQ79)/AP79</f>
        <v>-2.9675805550483819E-3</v>
      </c>
      <c r="AR79" s="28">
        <f>외인!AR79</f>
        <v>24610.6</v>
      </c>
      <c r="AS79" s="28">
        <f>(기관!AS79+외인!AS79)/AR79</f>
        <v>-1.3242261464572178E-3</v>
      </c>
      <c r="AT79" s="28">
        <f>외인!AT79</f>
        <v>86961.63</v>
      </c>
      <c r="AU79" s="28">
        <f>(기관!AU79+외인!AU79)/AT79</f>
        <v>2.0236511206149191E-3</v>
      </c>
      <c r="AV79" s="28">
        <f>외인!AV79</f>
        <v>48604.05</v>
      </c>
      <c r="AW79" s="28">
        <f>(기관!AW79+외인!AW79)/AV79</f>
        <v>-1.1694498709469683E-3</v>
      </c>
      <c r="AX79" s="28">
        <f>외인!AX79</f>
        <v>73535.95</v>
      </c>
      <c r="AY79" s="28">
        <f>(기관!AY79+외인!AY79)/AX79</f>
        <v>-2.8867513100735084E-3</v>
      </c>
      <c r="AZ79" s="28">
        <f>외인!AZ79</f>
        <v>3038135.73</v>
      </c>
      <c r="BA79" s="28">
        <f>(기관!BA79+외인!BA79)/AZ79</f>
        <v>2.1533468486610373E-3</v>
      </c>
      <c r="BB79" s="28">
        <f>외인!BB79</f>
        <v>109745.64</v>
      </c>
      <c r="BC79" s="28">
        <f>(기관!BC79+외인!BC79)/BB79</f>
        <v>-1.5453916893646075E-4</v>
      </c>
      <c r="BD79" s="28">
        <f>외인!BD79</f>
        <v>39439.68</v>
      </c>
      <c r="BE79" s="28">
        <f>(기관!BE79+외인!BE79)/BD79</f>
        <v>-1.6425082556450763E-3</v>
      </c>
      <c r="BF79" s="28">
        <f>외인!BF79</f>
        <v>0</v>
      </c>
      <c r="BG79" s="28" t="e">
        <f>(기관!BG79+외인!BG79)/BF79</f>
        <v>#DIV/0!</v>
      </c>
      <c r="BH79" s="28">
        <f>외인!BH79</f>
        <v>112654.32</v>
      </c>
      <c r="BI79" s="28">
        <f>(기관!BI79+외인!BI79)/BH79</f>
        <v>4.1264285293275927E-3</v>
      </c>
      <c r="BJ79" s="28">
        <f>외인!BJ79</f>
        <v>145082.72</v>
      </c>
      <c r="BK79" s="28">
        <f>(기관!BK79+외인!BK79)/BJ79</f>
        <v>2.3460409344407108E-3</v>
      </c>
      <c r="BL79" s="28">
        <f>외인!BL79</f>
        <v>52843.06</v>
      </c>
      <c r="BM79" s="28">
        <f>(기관!BM79+외인!BM79)/BL79</f>
        <v>-3.7866845712568504E-4</v>
      </c>
      <c r="BN79" s="28">
        <f>외인!BN79</f>
        <v>59285.1</v>
      </c>
      <c r="BO79" s="28">
        <f>(기관!BO79+외인!BO79)/BN79</f>
        <v>5.1798849963987587E-3</v>
      </c>
      <c r="BP79" s="28">
        <f>외인!BP79</f>
        <v>84261.38</v>
      </c>
      <c r="BQ79" s="28">
        <f>(기관!BQ79+외인!BQ79)/BP79</f>
        <v>-2.6667021119283828E-3</v>
      </c>
      <c r="BR79" s="28">
        <f>외인!BR79</f>
        <v>363500.96</v>
      </c>
      <c r="BS79" s="28">
        <f>(기관!BS79+외인!BS79)/BR79</f>
        <v>-2.847420265410028E-3</v>
      </c>
      <c r="BT79" s="28">
        <f>외인!BT79</f>
        <v>2879095.3</v>
      </c>
      <c r="BU79" s="28">
        <f>(기관!BU79+외인!BU79)/BT79</f>
        <v>2.3591334402859121E-3</v>
      </c>
      <c r="BV79" s="28">
        <f>외인!BV79</f>
        <v>485083.6</v>
      </c>
      <c r="BW79" s="28">
        <f>(기관!BW79+외인!BW79)/BV79</f>
        <v>-4.0683708952436232E-4</v>
      </c>
      <c r="BX79" s="28">
        <f>외인!BX79</f>
        <v>73836.3</v>
      </c>
      <c r="BY79" s="28">
        <f>(기관!BY79+외인!BY79)/BX79</f>
        <v>-2.7088302095310841E-3</v>
      </c>
      <c r="BZ79" s="28">
        <f>외인!BZ79</f>
        <v>267532.69</v>
      </c>
      <c r="CA79" s="28">
        <f>(기관!CA79+외인!CA79)/BZ79</f>
        <v>3.3487496425203215E-4</v>
      </c>
      <c r="CB79" s="28">
        <f>외인!CB79</f>
        <v>12658.91</v>
      </c>
      <c r="CC79" s="28">
        <f>(기관!CC79+외인!CC79)/CB79</f>
        <v>-4.7666031277574447E-3</v>
      </c>
      <c r="CD79" s="28">
        <f>외인!CD79</f>
        <v>28323.87</v>
      </c>
      <c r="CE79" s="28">
        <f>(기관!CE79+외인!CE79)/CD79</f>
        <v>-8.0515127346651432E-3</v>
      </c>
      <c r="CF79" s="28">
        <f>외인!CF79</f>
        <v>27763.54</v>
      </c>
      <c r="CG79" s="28">
        <f>(기관!CG79+외인!CG79)/CF79</f>
        <v>2.6740105908684554E-3</v>
      </c>
      <c r="CH79" s="28">
        <f>외인!CH79</f>
        <v>69152.91</v>
      </c>
      <c r="CI79" s="28">
        <f>(기관!CI79+외인!CI79)/CH79</f>
        <v>-7.7798606016724373E-4</v>
      </c>
      <c r="CJ79" s="28">
        <f>외인!CJ79</f>
        <v>355495.41</v>
      </c>
      <c r="CK79" s="28">
        <f>(기관!CK79+외인!CK79)/CJ79</f>
        <v>-3.5554889442876354E-3</v>
      </c>
      <c r="CL79" s="28">
        <f>외인!CL79</f>
        <v>236529.15</v>
      </c>
      <c r="CM79" s="28">
        <f>(기관!CM79+외인!CM79)/CL79</f>
        <v>-7.7872008587525049E-4</v>
      </c>
      <c r="CN79" s="28">
        <f>외인!CN79</f>
        <v>142273.15</v>
      </c>
      <c r="CO79" s="28">
        <f>(기관!CO79+외인!CO79)/CN79</f>
        <v>3.6493182304602102E-4</v>
      </c>
      <c r="CP79" s="28">
        <f>외인!CP79</f>
        <v>110302.48</v>
      </c>
      <c r="CQ79" s="28">
        <f>(기관!CQ79+외인!CQ79)/CP79</f>
        <v>-1.4976997797329673E-4</v>
      </c>
      <c r="CR79" s="28">
        <f>외인!CR79</f>
        <v>167418.63</v>
      </c>
      <c r="CS79" s="28">
        <f>(기관!CS79+외인!CS79)/CR79</f>
        <v>-3.0685354431582673E-3</v>
      </c>
      <c r="CT79" s="28">
        <f>외인!CT79</f>
        <v>176010.54</v>
      </c>
      <c r="CU79" s="28">
        <f>(기관!CU79+외인!CU79)/CT79</f>
        <v>-1.975165805411426E-3</v>
      </c>
      <c r="CV79" s="28">
        <f>외인!CV79</f>
        <v>2879095.3</v>
      </c>
      <c r="CW79" s="28">
        <f>(기관!CW79+외인!CW79)/CV79</f>
        <v>2.3591334402859121E-3</v>
      </c>
      <c r="CX79" s="28">
        <f>외인!CX79</f>
        <v>267420.21000000002</v>
      </c>
      <c r="CY79" s="28">
        <f>(기관!CY79+외인!CY79)/CX79</f>
        <v>1.5823785345168936E-3</v>
      </c>
      <c r="CZ79" s="28">
        <f>외인!CZ79</f>
        <v>19987.2</v>
      </c>
      <c r="DA79" s="28">
        <f>(기관!DA79+외인!DA79)/CZ79</f>
        <v>-5.4239713416586611E-3</v>
      </c>
      <c r="DB79" s="28">
        <f>외인!DB79</f>
        <v>39439.68</v>
      </c>
      <c r="DC79" s="28">
        <f>(기관!DC79+외인!DC79)/DB79</f>
        <v>-1.6425082556450763E-3</v>
      </c>
      <c r="DD79" s="28">
        <f>외인!DD79</f>
        <v>8815.34</v>
      </c>
      <c r="DE79" s="28">
        <f>(기관!DE79+외인!DE79)/DD79</f>
        <v>1.760567374599278E-3</v>
      </c>
      <c r="DF79" s="28">
        <f>외인!DF79</f>
        <v>55595.85</v>
      </c>
      <c r="DG79" s="28">
        <f>(기관!DG79+외인!DG79)/DF79</f>
        <v>-2.7485864502476355E-3</v>
      </c>
      <c r="DH79" s="28">
        <f>외인!DH79</f>
        <v>20203.29</v>
      </c>
      <c r="DI79" s="28">
        <f>(기관!DI79+외인!DI79)/DH79</f>
        <v>-1.0326535925584397E-2</v>
      </c>
      <c r="DJ79" s="28">
        <f>외인!DJ79</f>
        <v>747157.26</v>
      </c>
      <c r="DK79" s="28">
        <f>(기관!DK79+외인!DK79)/DJ79</f>
        <v>-7.8063887112600635E-4</v>
      </c>
      <c r="DL79" s="28">
        <f>외인!DL79</f>
        <v>117384.51</v>
      </c>
      <c r="DM79" s="28">
        <f>(기관!DM79+외인!DM79)/DL79</f>
        <v>5.7622594326968695E-4</v>
      </c>
      <c r="DN79" s="28">
        <f>외인!DN79</f>
        <v>2879095.3</v>
      </c>
      <c r="DO79" s="28">
        <f>(기관!DO79+외인!DO79)/DN79</f>
        <v>2.3591334402859121E-3</v>
      </c>
      <c r="DP79" s="28">
        <f>외인!DP79</f>
        <v>77662.42</v>
      </c>
      <c r="DQ79" s="28">
        <f>(기관!DQ79+외인!DQ79)/DP79</f>
        <v>-5.1808841393301934E-3</v>
      </c>
      <c r="DR79" s="28">
        <f>외인!DR79</f>
        <v>45779.86</v>
      </c>
      <c r="DS79" s="28">
        <f>(기관!DS79+외인!DS79)/DR79</f>
        <v>-3.1887384539839134E-3</v>
      </c>
      <c r="DT79" s="28">
        <f>외인!DT79</f>
        <v>131482.75</v>
      </c>
      <c r="DU79" s="28">
        <f>(기관!DU79+외인!DU79)/DT79</f>
        <v>-4.339048278196189E-3</v>
      </c>
      <c r="DV79" s="28">
        <f>외인!DV79</f>
        <v>35669.629999999997</v>
      </c>
      <c r="DW79" s="28">
        <f>(기관!DW79+외인!DW79)/DV79</f>
        <v>1.6066889395824967E-3</v>
      </c>
      <c r="DX79" s="28">
        <f>외인!DX79</f>
        <v>132659.01</v>
      </c>
      <c r="DY79" s="28">
        <f>(기관!DY79+외인!DY79)/DX79</f>
        <v>7.9753346568770564E-4</v>
      </c>
      <c r="DZ79" s="28">
        <f>외인!DZ79</f>
        <v>8553.66</v>
      </c>
      <c r="EA79" s="28">
        <f>(기관!EA79+외인!EA79)/DZ79</f>
        <v>-2.971827264586154E-3</v>
      </c>
      <c r="EB79" s="28">
        <f>외인!EB79</f>
        <v>12339.47</v>
      </c>
      <c r="EC79" s="28">
        <f>(기관!EC79+외인!EC79)/EB79</f>
        <v>-4.269227122396667E-3</v>
      </c>
      <c r="ED79" s="28">
        <f>외인!ED79</f>
        <v>10887.82</v>
      </c>
      <c r="EE79" s="28">
        <f>(기관!EE79+외인!EE79)/ED79</f>
        <v>-2.2235856213640563E-3</v>
      </c>
      <c r="EF79" s="28">
        <f>외인!EF79</f>
        <v>226520.41</v>
      </c>
      <c r="EG79" s="28">
        <f>(기관!EG79+외인!EG79)/EF79</f>
        <v>-3.3608450558605292E-3</v>
      </c>
      <c r="EH79" s="28">
        <f>외인!EH79</f>
        <v>278061.09999999998</v>
      </c>
      <c r="EI79" s="28">
        <f>(기관!EI79+외인!EI79)/EH79</f>
        <v>-1.3754171295445497E-3</v>
      </c>
      <c r="EJ79" s="28">
        <f>외인!EJ79</f>
        <v>101792.6</v>
      </c>
      <c r="EK79" s="28">
        <f>(기관!EK79+외인!EK79)/EJ79</f>
        <v>-1.6791004454154821E-3</v>
      </c>
      <c r="EL79" s="28">
        <f>외인!EL79</f>
        <v>30861.89</v>
      </c>
      <c r="EM79" s="28">
        <f>(기관!EM79+외인!EM79)/EL79</f>
        <v>-7.5056971559421667E-3</v>
      </c>
      <c r="EN79" s="28">
        <f>외인!EN79</f>
        <v>45779.86</v>
      </c>
      <c r="EO79" s="28">
        <f>(기관!EO79+외인!EO79)/EN79</f>
        <v>-3.1887384539839134E-3</v>
      </c>
      <c r="EP79" s="28">
        <f>외인!EP79</f>
        <v>180318.2</v>
      </c>
      <c r="EQ79" s="28">
        <f>(기관!EQ79+외인!EQ79)/EP79</f>
        <v>1.0508090697444851E-3</v>
      </c>
      <c r="ER79" s="28">
        <f>외인!ER79</f>
        <v>14175.97</v>
      </c>
      <c r="ES79" s="28">
        <f>(기관!ES79+외인!ES79)/ER79</f>
        <v>-2.1395361305081768E-3</v>
      </c>
      <c r="ET79" s="28">
        <f>외인!ET79</f>
        <v>208179.69</v>
      </c>
      <c r="EU79" s="28">
        <f>(기관!EU79+외인!EU79)/ET79</f>
        <v>-2.9675805550483819E-3</v>
      </c>
      <c r="EV79" s="28">
        <f>외인!EV79</f>
        <v>42573.38</v>
      </c>
      <c r="EW79" s="28">
        <f>(기관!EW79+외인!EW79)/EV79</f>
        <v>-1.0440796572881929E-3</v>
      </c>
      <c r="EX79" s="28">
        <f>외인!EX79</f>
        <v>67729.100000000006</v>
      </c>
      <c r="EY79" s="28">
        <f>(기관!EY79+외인!EY79)/EX79</f>
        <v>4.1237813583821419E-4</v>
      </c>
    </row>
    <row r="80" spans="1:155">
      <c r="A80" s="27">
        <f>외인!A80</f>
        <v>46149</v>
      </c>
      <c r="B80" s="28">
        <f>외인!B80</f>
        <v>5952488.9299999997</v>
      </c>
      <c r="C80" s="28">
        <f>(기관!C80+외인!C80)/B80</f>
        <v>-2.2670852745290194E-4</v>
      </c>
      <c r="D80" s="28">
        <f>외인!D80</f>
        <v>666656.18000000005</v>
      </c>
      <c r="E80" s="28">
        <f>(기관!E80+외인!E80)/D80</f>
        <v>-1.0070708412243323E-3</v>
      </c>
      <c r="F80" s="28">
        <f>외인!F80</f>
        <v>2471397.2799999998</v>
      </c>
      <c r="G80" s="28">
        <f>(기관!G80+외인!G80)/F80</f>
        <v>5.737199807875486E-4</v>
      </c>
      <c r="H80" s="28">
        <f>외인!H80</f>
        <v>379366.36</v>
      </c>
      <c r="I80" s="28">
        <f>(기관!I80+외인!I80)/H80</f>
        <v>1.595238966364862E-3</v>
      </c>
      <c r="J80" s="28">
        <f>외인!J80</f>
        <v>43773.82</v>
      </c>
      <c r="K80" s="28">
        <f>(기관!K80+외인!K80)/J80</f>
        <v>-4.1358053740797587E-3</v>
      </c>
      <c r="L80" s="28">
        <f>외인!L80</f>
        <v>350800.45</v>
      </c>
      <c r="M80" s="28">
        <f>(기관!M80+외인!M80)/L80</f>
        <v>1.8872267695209625E-3</v>
      </c>
      <c r="N80" s="28">
        <f>외인!N80</f>
        <v>254710.7</v>
      </c>
      <c r="O80" s="28">
        <f>(기관!O80+외인!O80)/N80</f>
        <v>-1.7704006938067383E-3</v>
      </c>
      <c r="P80" s="28">
        <f>외인!P80</f>
        <v>187647.51</v>
      </c>
      <c r="Q80" s="28">
        <f>(기관!Q80+외인!Q80)/P80</f>
        <v>-3.5213896523327167E-3</v>
      </c>
      <c r="R80" s="28">
        <f>외인!R80</f>
        <v>130808.28</v>
      </c>
      <c r="S80" s="28">
        <f>(기관!S80+외인!S80)/R80</f>
        <v>-5.666155078256515E-3</v>
      </c>
      <c r="T80" s="28">
        <f>외인!T80</f>
        <v>8818.76</v>
      </c>
      <c r="U80" s="28">
        <f>(기관!U80+외인!U80)/T80</f>
        <v>1.0636416004064062E-3</v>
      </c>
      <c r="V80" s="28">
        <f>외인!V80</f>
        <v>131112.26999999999</v>
      </c>
      <c r="W80" s="28">
        <f>(기관!W80+외인!W80)/V80</f>
        <v>7.3654433715471506E-4</v>
      </c>
      <c r="X80" s="28">
        <f>외인!X80</f>
        <v>2902373.59</v>
      </c>
      <c r="Y80" s="28">
        <f>(기관!Y80+외인!Y80)/X80</f>
        <v>1.0810875659876716E-3</v>
      </c>
      <c r="Z80" s="28">
        <f>외인!Z80</f>
        <v>43147.48</v>
      </c>
      <c r="AA80" s="28">
        <f>(기관!AA80+외인!AA80)/Z80</f>
        <v>-8.6076869379161881E-4</v>
      </c>
      <c r="AB80" s="28">
        <f>외인!AB80</f>
        <v>209667.77</v>
      </c>
      <c r="AC80" s="28">
        <f>(기관!AC80+외인!AC80)/AB80</f>
        <v>-5.189161882152894E-4</v>
      </c>
      <c r="AD80" s="28">
        <f>외인!AD80</f>
        <v>20153.57</v>
      </c>
      <c r="AE80" s="28">
        <f>(기관!AE80+외인!AE80)/AD80</f>
        <v>1.3987596242253852E-3</v>
      </c>
      <c r="AF80" s="28">
        <f>외인!AF80</f>
        <v>25266.9</v>
      </c>
      <c r="AG80" s="28">
        <f>(기관!AG80+외인!AG80)/AF80</f>
        <v>-4.2229161472123603E-4</v>
      </c>
      <c r="AH80" s="28">
        <f>외인!AH80</f>
        <v>234598.74</v>
      </c>
      <c r="AI80" s="28">
        <f>(기관!AI80+외인!AI80)/AH80</f>
        <v>-5.5059971762849204E-4</v>
      </c>
      <c r="AJ80" s="28">
        <f>외인!AJ80</f>
        <v>105125.17</v>
      </c>
      <c r="AK80" s="28">
        <f>(기관!AK80+외인!AK80)/AJ80</f>
        <v>-7.4714742435137088E-3</v>
      </c>
      <c r="AL80" s="28">
        <f>외인!AL80</f>
        <v>93041.36</v>
      </c>
      <c r="AM80" s="28">
        <f>(기관!AM80+외인!AM80)/AL80</f>
        <v>-1.0378180198569753E-3</v>
      </c>
      <c r="AN80" s="28">
        <f>외인!AN80</f>
        <v>181291.71</v>
      </c>
      <c r="AO80" s="28">
        <f>(기관!AO80+외인!AO80)/AN80</f>
        <v>-1.9653408310837824E-3</v>
      </c>
      <c r="AP80" s="28">
        <f>외인!AP80</f>
        <v>208177.59</v>
      </c>
      <c r="AQ80" s="28">
        <f>(기관!AQ80+외인!AQ80)/AP80</f>
        <v>-1.4169632764026139E-3</v>
      </c>
      <c r="AR80" s="28">
        <f>외인!AR80</f>
        <v>25547.81</v>
      </c>
      <c r="AS80" s="28">
        <f>(기관!AS80+외인!AS80)/AR80</f>
        <v>1.1429551104380374E-3</v>
      </c>
      <c r="AT80" s="28">
        <f>외인!AT80</f>
        <v>87400.9</v>
      </c>
      <c r="AU80" s="28">
        <f>(기관!AU80+외인!AU80)/AT80</f>
        <v>1.5049044117394672E-3</v>
      </c>
      <c r="AV80" s="28">
        <f>외인!AV80</f>
        <v>48316.37</v>
      </c>
      <c r="AW80" s="28">
        <f>(기관!AW80+외인!AW80)/AV80</f>
        <v>-1.3991117296270393E-3</v>
      </c>
      <c r="AX80" s="28">
        <f>외인!AX80</f>
        <v>77203.199999999997</v>
      </c>
      <c r="AY80" s="28">
        <f>(기관!AY80+외인!AY80)/AX80</f>
        <v>-6.4089312360109422E-3</v>
      </c>
      <c r="AZ80" s="28">
        <f>외인!AZ80</f>
        <v>3107060.84</v>
      </c>
      <c r="BA80" s="28">
        <f>(기관!BA80+외인!BA80)/AZ80</f>
        <v>8.2217250692780131E-4</v>
      </c>
      <c r="BB80" s="28">
        <f>외인!BB80</f>
        <v>110359.54</v>
      </c>
      <c r="BC80" s="28">
        <f>(기관!BC80+외인!BC80)/BB80</f>
        <v>-1.1018530885503873E-4</v>
      </c>
      <c r="BD80" s="28">
        <f>외인!BD80</f>
        <v>39317.33</v>
      </c>
      <c r="BE80" s="28">
        <f>(기관!BE80+외인!BE80)/BD80</f>
        <v>-1.8599940535127893E-3</v>
      </c>
      <c r="BF80" s="28">
        <f>외인!BF80</f>
        <v>0</v>
      </c>
      <c r="BG80" s="28" t="e">
        <f>(기관!BG80+외인!BG80)/BF80</f>
        <v>#DIV/0!</v>
      </c>
      <c r="BH80" s="28">
        <f>외인!BH80</f>
        <v>111657.68</v>
      </c>
      <c r="BI80" s="28">
        <f>(기관!BI80+외인!BI80)/BH80</f>
        <v>3.0044507462451304E-3</v>
      </c>
      <c r="BJ80" s="28">
        <f>외인!BJ80</f>
        <v>144632.26</v>
      </c>
      <c r="BK80" s="28">
        <f>(기관!BK80+외인!BK80)/BJ80</f>
        <v>1.0844745148834703E-3</v>
      </c>
      <c r="BL80" s="28">
        <f>외인!BL80</f>
        <v>48774.59</v>
      </c>
      <c r="BM80" s="28">
        <f>(기관!BM80+외인!BM80)/BL80</f>
        <v>-3.8153062896069453E-3</v>
      </c>
      <c r="BN80" s="28">
        <f>외인!BN80</f>
        <v>61581.54</v>
      </c>
      <c r="BO80" s="28">
        <f>(기관!BO80+외인!BO80)/BN80</f>
        <v>1.6979114195585236E-3</v>
      </c>
      <c r="BP80" s="28">
        <f>외인!BP80</f>
        <v>87637.49</v>
      </c>
      <c r="BQ80" s="28">
        <f>(기관!BQ80+외인!BQ80)/BP80</f>
        <v>-6.1240914133894068E-3</v>
      </c>
      <c r="BR80" s="28">
        <f>외인!BR80</f>
        <v>369462.27</v>
      </c>
      <c r="BS80" s="28">
        <f>(기관!BS80+외인!BS80)/BR80</f>
        <v>-7.5276969418284578E-4</v>
      </c>
      <c r="BT80" s="28">
        <f>외인!BT80</f>
        <v>2947215.32</v>
      </c>
      <c r="BU80" s="28">
        <f>(기관!BU80+외인!BU80)/BT80</f>
        <v>1.0083111267214775E-3</v>
      </c>
      <c r="BV80" s="28">
        <f>외인!BV80</f>
        <v>478191.08</v>
      </c>
      <c r="BW80" s="28">
        <f>(기관!BW80+외인!BW80)/BV80</f>
        <v>-1.0224155582324956E-3</v>
      </c>
      <c r="BX80" s="28">
        <f>외인!BX80</f>
        <v>76258.39</v>
      </c>
      <c r="BY80" s="28">
        <f>(기관!BY80+외인!BY80)/BX80</f>
        <v>-1.3283784249837954E-3</v>
      </c>
      <c r="BZ80" s="28">
        <f>외인!BZ80</f>
        <v>274333.07</v>
      </c>
      <c r="CA80" s="28">
        <f>(기관!CA80+외인!CA80)/BZ80</f>
        <v>-1.6507306246381452E-3</v>
      </c>
      <c r="CB80" s="28">
        <f>외인!CB80</f>
        <v>12781.44</v>
      </c>
      <c r="CC80" s="28">
        <f>(기관!CC80+외인!CC80)/CB80</f>
        <v>-4.4173426468379151E-3</v>
      </c>
      <c r="CD80" s="28">
        <f>외인!CD80</f>
        <v>28053.66</v>
      </c>
      <c r="CE80" s="28">
        <f>(기관!CE80+외인!CE80)/CD80</f>
        <v>-8.1561550257613444E-3</v>
      </c>
      <c r="CF80" s="28">
        <f>외인!CF80</f>
        <v>28664.49</v>
      </c>
      <c r="CG80" s="28">
        <f>(기관!CG80+외인!CG80)/CF80</f>
        <v>3.8158711353315547E-3</v>
      </c>
      <c r="CH80" s="28">
        <f>외인!CH80</f>
        <v>69012.66</v>
      </c>
      <c r="CI80" s="28">
        <f>(기관!CI80+외인!CI80)/CH80</f>
        <v>-9.2953959461930611E-4</v>
      </c>
      <c r="CJ80" s="28">
        <f>외인!CJ80</f>
        <v>355444.74</v>
      </c>
      <c r="CK80" s="28">
        <f>(기관!CK80+외인!CK80)/CJ80</f>
        <v>-2.7525797680955978E-3</v>
      </c>
      <c r="CL80" s="28">
        <f>외인!CL80</f>
        <v>239051.19</v>
      </c>
      <c r="CM80" s="28">
        <f>(기관!CM80+외인!CM80)/CL80</f>
        <v>-8.181929569143747E-4</v>
      </c>
      <c r="CN80" s="28">
        <f>외인!CN80</f>
        <v>136849.42000000001</v>
      </c>
      <c r="CO80" s="28">
        <f>(기관!CO80+외인!CO80)/CN80</f>
        <v>-3.8728699032849394E-4</v>
      </c>
      <c r="CP80" s="28">
        <f>외인!CP80</f>
        <v>110910.54</v>
      </c>
      <c r="CQ80" s="28">
        <f>(기관!CQ80+외인!CQ80)/CP80</f>
        <v>-1.0188391472983543E-4</v>
      </c>
      <c r="CR80" s="28">
        <f>외인!CR80</f>
        <v>165429.59</v>
      </c>
      <c r="CS80" s="28">
        <f>(기관!CS80+외인!CS80)/CR80</f>
        <v>-4.449264487689294E-3</v>
      </c>
      <c r="CT80" s="28">
        <f>외인!CT80</f>
        <v>176148.41</v>
      </c>
      <c r="CU80" s="28">
        <f>(기관!CU80+외인!CU80)/CT80</f>
        <v>-4.1118736183880401E-4</v>
      </c>
      <c r="CV80" s="28">
        <f>외인!CV80</f>
        <v>2947215.32</v>
      </c>
      <c r="CW80" s="28">
        <f>(기관!CW80+외인!CW80)/CV80</f>
        <v>1.0083111267214775E-3</v>
      </c>
      <c r="CX80" s="28">
        <f>외인!CX80</f>
        <v>266077.27</v>
      </c>
      <c r="CY80" s="28">
        <f>(기관!CY80+외인!CY80)/CX80</f>
        <v>7.7003947011332449E-4</v>
      </c>
      <c r="CZ80" s="28">
        <f>외인!CZ80</f>
        <v>19766.2</v>
      </c>
      <c r="DA80" s="28">
        <f>(기관!DA80+외인!DA80)/CZ80</f>
        <v>-3.7614716030395317E-3</v>
      </c>
      <c r="DB80" s="28">
        <f>외인!DB80</f>
        <v>39317.33</v>
      </c>
      <c r="DC80" s="28">
        <f>(기관!DC80+외인!DC80)/DB80</f>
        <v>-1.8599940535127893E-3</v>
      </c>
      <c r="DD80" s="28">
        <f>외인!DD80</f>
        <v>8818.76</v>
      </c>
      <c r="DE80" s="28">
        <f>(기관!DE80+외인!DE80)/DD80</f>
        <v>1.0636416004064062E-3</v>
      </c>
      <c r="DF80" s="28">
        <f>외인!DF80</f>
        <v>57743.199999999997</v>
      </c>
      <c r="DG80" s="28">
        <f>(기관!DG80+외인!DG80)/DF80</f>
        <v>-9.6201803848764875E-4</v>
      </c>
      <c r="DH80" s="28">
        <f>외인!DH80</f>
        <v>19910.59</v>
      </c>
      <c r="DI80" s="28">
        <f>(기관!DI80+외인!DI80)/DH80</f>
        <v>-1.0875117211493984E-2</v>
      </c>
      <c r="DJ80" s="28">
        <f>외인!DJ80</f>
        <v>758680.5</v>
      </c>
      <c r="DK80" s="28">
        <f>(기관!DK80+외인!DK80)/DJ80</f>
        <v>1.5247525143983535E-4</v>
      </c>
      <c r="DL80" s="28">
        <f>외인!DL80</f>
        <v>111897.41</v>
      </c>
      <c r="DM80" s="28">
        <f>(기관!DM80+외인!DM80)/DL80</f>
        <v>-2.7203489339029381E-4</v>
      </c>
      <c r="DN80" s="28">
        <f>외인!DN80</f>
        <v>2947215.32</v>
      </c>
      <c r="DO80" s="28">
        <f>(기관!DO80+외인!DO80)/DN80</f>
        <v>1.0083111267214775E-3</v>
      </c>
      <c r="DP80" s="28">
        <f>외인!DP80</f>
        <v>77621.600000000006</v>
      </c>
      <c r="DQ80" s="28">
        <f>(기관!DQ80+외인!DQ80)/DP80</f>
        <v>-2.5242973605285124E-3</v>
      </c>
      <c r="DR80" s="28">
        <f>외인!DR80</f>
        <v>44956.46</v>
      </c>
      <c r="DS80" s="28">
        <f>(기관!DS80+외인!DS80)/DR80</f>
        <v>-5.0210803964547039E-3</v>
      </c>
      <c r="DT80" s="28">
        <f>외인!DT80</f>
        <v>130808.28</v>
      </c>
      <c r="DU80" s="28">
        <f>(기관!DU80+외인!DU80)/DT80</f>
        <v>-5.666155078256515E-3</v>
      </c>
      <c r="DV80" s="28">
        <f>외인!DV80</f>
        <v>34355.33</v>
      </c>
      <c r="DW80" s="28">
        <f>(기관!DW80+외인!DW80)/DV80</f>
        <v>1.5980053167878158E-4</v>
      </c>
      <c r="DX80" s="28">
        <f>외인!DX80</f>
        <v>131112.26999999999</v>
      </c>
      <c r="DY80" s="28">
        <f>(기관!DY80+외인!DY80)/DX80</f>
        <v>7.3654433715471506E-4</v>
      </c>
      <c r="DZ80" s="28">
        <f>외인!DZ80</f>
        <v>8414.93</v>
      </c>
      <c r="EA80" s="28">
        <f>(기관!EA80+외인!EA80)/DZ80</f>
        <v>-2.8128576232957373E-3</v>
      </c>
      <c r="EB80" s="28">
        <f>외인!EB80</f>
        <v>12185.59</v>
      </c>
      <c r="EC80" s="28">
        <f>(기관!EC80+외인!EC80)/EB80</f>
        <v>-4.73263912539319E-3</v>
      </c>
      <c r="ED80" s="28">
        <f>외인!ED80</f>
        <v>10842.81</v>
      </c>
      <c r="EE80" s="28">
        <f>(기관!EE80+외인!EE80)/ED80</f>
        <v>-1.3704934421981019E-3</v>
      </c>
      <c r="EF80" s="28">
        <f>외인!EF80</f>
        <v>227819.97</v>
      </c>
      <c r="EG80" s="28">
        <f>(기관!EG80+외인!EG80)/EF80</f>
        <v>-3.0664563778144646E-3</v>
      </c>
      <c r="EH80" s="28">
        <f>외인!EH80</f>
        <v>285124.59000000003</v>
      </c>
      <c r="EI80" s="28">
        <f>(기관!EI80+외인!EI80)/EH80</f>
        <v>-1.6024222954603808E-3</v>
      </c>
      <c r="EJ80" s="28">
        <f>외인!EJ80</f>
        <v>101258.54</v>
      </c>
      <c r="EK80" s="28">
        <f>(기관!EK80+외인!EK80)/EJ80</f>
        <v>-2.3957485462460745E-3</v>
      </c>
      <c r="EL80" s="28">
        <f>외인!EL80</f>
        <v>30580.85</v>
      </c>
      <c r="EM80" s="28">
        <f>(기관!EM80+외인!EM80)/EL80</f>
        <v>-7.5785990252069512E-3</v>
      </c>
      <c r="EN80" s="28">
        <f>외인!EN80</f>
        <v>44956.46</v>
      </c>
      <c r="EO80" s="28">
        <f>(기관!EO80+외인!EO80)/EN80</f>
        <v>-5.0210803964547039E-3</v>
      </c>
      <c r="EP80" s="28">
        <f>외인!EP80</f>
        <v>166934.26999999999</v>
      </c>
      <c r="EQ80" s="28">
        <f>(기관!EQ80+외인!EQ80)/EP80</f>
        <v>-5.9424586695110611E-5</v>
      </c>
      <c r="ER80" s="28">
        <f>외인!ER80</f>
        <v>13785.4</v>
      </c>
      <c r="ES80" s="28">
        <f>(기관!ES80+외인!ES80)/ER80</f>
        <v>-1.6778620859750173E-3</v>
      </c>
      <c r="ET80" s="28">
        <f>외인!ET80</f>
        <v>208177.59</v>
      </c>
      <c r="EU80" s="28">
        <f>(기관!EU80+외인!EU80)/ET80</f>
        <v>-1.4169632764026139E-3</v>
      </c>
      <c r="EV80" s="28">
        <f>외인!EV80</f>
        <v>43147.48</v>
      </c>
      <c r="EW80" s="28">
        <f>(기관!EW80+외인!EW80)/EV80</f>
        <v>-8.6076869379161881E-4</v>
      </c>
      <c r="EX80" s="28">
        <f>외인!EX80</f>
        <v>67763.06</v>
      </c>
      <c r="EY80" s="28">
        <f>(기관!EY80+외인!EY80)/EX80</f>
        <v>3.8118113320148171E-4</v>
      </c>
    </row>
    <row r="81" spans="1:155">
      <c r="A81" s="27">
        <f>외인!A81</f>
        <v>46150</v>
      </c>
      <c r="B81" s="28">
        <f>외인!B81</f>
        <v>5958865.5999999996</v>
      </c>
      <c r="C81" s="28">
        <f>(기관!C81+외인!C81)/B81</f>
        <v>-8.830388790779239E-4</v>
      </c>
      <c r="D81" s="28">
        <f>외인!D81</f>
        <v>672546.76</v>
      </c>
      <c r="E81" s="28">
        <f>(기관!E81+외인!E81)/D81</f>
        <v>-1.658323355836254E-4</v>
      </c>
      <c r="F81" s="28">
        <f>외인!F81</f>
        <v>2469470.9</v>
      </c>
      <c r="G81" s="28">
        <f>(기관!G81+외인!G81)/F81</f>
        <v>-3.536506544782529E-4</v>
      </c>
      <c r="H81" s="28">
        <f>외인!H81</f>
        <v>372920.35</v>
      </c>
      <c r="I81" s="28">
        <f>(기관!I81+외인!I81)/H81</f>
        <v>4.085590931146557E-4</v>
      </c>
      <c r="J81" s="28">
        <f>외인!J81</f>
        <v>45265.55</v>
      </c>
      <c r="K81" s="28">
        <f>(기관!K81+외인!K81)/J81</f>
        <v>-2.1122023260514893E-3</v>
      </c>
      <c r="L81" s="28">
        <f>외인!L81</f>
        <v>344863.81</v>
      </c>
      <c r="M81" s="28">
        <f>(기관!M81+외인!M81)/L81</f>
        <v>5.7190692174977715E-4</v>
      </c>
      <c r="N81" s="28">
        <f>외인!N81</f>
        <v>271995.09000000003</v>
      </c>
      <c r="O81" s="28">
        <f>(기관!O81+외인!O81)/N81</f>
        <v>1.3212003201969564E-3</v>
      </c>
      <c r="P81" s="28">
        <f>외인!P81</f>
        <v>186223.82</v>
      </c>
      <c r="Q81" s="28">
        <f>(기관!Q81+외인!Q81)/P81</f>
        <v>-3.4182522944701701E-3</v>
      </c>
      <c r="R81" s="28">
        <f>외인!R81</f>
        <v>136137.84</v>
      </c>
      <c r="S81" s="28">
        <f>(기관!S81+외인!S81)/R81</f>
        <v>-3.5779177927312499E-3</v>
      </c>
      <c r="T81" s="28">
        <f>외인!T81</f>
        <v>8844.3700000000008</v>
      </c>
      <c r="U81" s="28">
        <f>(기관!U81+외인!U81)/T81</f>
        <v>5.596780776923625E-4</v>
      </c>
      <c r="V81" s="28">
        <f>외인!V81</f>
        <v>131906.76</v>
      </c>
      <c r="W81" s="28">
        <f>(기관!W81+외인!W81)/V81</f>
        <v>1.4608045865124727E-3</v>
      </c>
      <c r="X81" s="28">
        <f>외인!X81</f>
        <v>2908880.25</v>
      </c>
      <c r="Y81" s="28">
        <f>(기관!Y81+외인!Y81)/X81</f>
        <v>-1.9590699892166422E-4</v>
      </c>
      <c r="Z81" s="28">
        <f>외인!Z81</f>
        <v>43511.199999999997</v>
      </c>
      <c r="AA81" s="28">
        <f>(기관!AA81+외인!AA81)/Z81</f>
        <v>-6.9637242824835933E-5</v>
      </c>
      <c r="AB81" s="28">
        <f>외인!AB81</f>
        <v>208285.2</v>
      </c>
      <c r="AC81" s="28">
        <f>(기관!AC81+외인!AC81)/AB81</f>
        <v>-6.197751928605585E-4</v>
      </c>
      <c r="AD81" s="28">
        <f>외인!AD81</f>
        <v>20435.43</v>
      </c>
      <c r="AE81" s="28">
        <f>(기관!AE81+외인!AE81)/AD81</f>
        <v>2.0072981092152204E-3</v>
      </c>
      <c r="AF81" s="28">
        <f>외인!AF81</f>
        <v>24854.43</v>
      </c>
      <c r="AG81" s="28">
        <f>(기관!AG81+외인!AG81)/AF81</f>
        <v>-5.8862745997393631E-4</v>
      </c>
      <c r="AH81" s="28">
        <f>외인!AH81</f>
        <v>224539.62</v>
      </c>
      <c r="AI81" s="28">
        <f>(기관!AI81+외인!AI81)/AH81</f>
        <v>-2.4246945817401849E-3</v>
      </c>
      <c r="AJ81" s="28">
        <f>외인!AJ81</f>
        <v>106535.59</v>
      </c>
      <c r="AK81" s="28">
        <f>(기관!AK81+외인!AK81)/AJ81</f>
        <v>-6.8609935890907451E-3</v>
      </c>
      <c r="AL81" s="28">
        <f>외인!AL81</f>
        <v>99727.2</v>
      </c>
      <c r="AM81" s="28">
        <f>(기관!AM81+외인!AM81)/AL81</f>
        <v>1.1601649299288457E-3</v>
      </c>
      <c r="AN81" s="28">
        <f>외인!AN81</f>
        <v>192338.39</v>
      </c>
      <c r="AO81" s="28">
        <f>(기관!AO81+외인!AO81)/AN81</f>
        <v>1.4119906067634235E-3</v>
      </c>
      <c r="AP81" s="28">
        <f>외인!AP81</f>
        <v>209688.18</v>
      </c>
      <c r="AQ81" s="28">
        <f>(기관!AQ81+외인!AQ81)/AP81</f>
        <v>-1.2262493765743019E-3</v>
      </c>
      <c r="AR81" s="28">
        <f>외인!AR81</f>
        <v>25599.39</v>
      </c>
      <c r="AS81" s="28">
        <f>(기관!AS81+외인!AS81)/AR81</f>
        <v>1.2133101609061779E-3</v>
      </c>
      <c r="AT81" s="28">
        <f>외인!AT81</f>
        <v>88162.75</v>
      </c>
      <c r="AU81" s="28">
        <f>(기관!AU81+외인!AU81)/AT81</f>
        <v>2.7394789749639161E-3</v>
      </c>
      <c r="AV81" s="28">
        <f>외인!AV81</f>
        <v>49285.02</v>
      </c>
      <c r="AW81" s="28">
        <f>(기관!AW81+외인!AW81)/AV81</f>
        <v>-5.354568183192378E-4</v>
      </c>
      <c r="AX81" s="28">
        <f>외인!AX81</f>
        <v>76013.490000000005</v>
      </c>
      <c r="AY81" s="28">
        <f>(기관!AY81+외인!AY81)/AX81</f>
        <v>-5.6025581775024404E-3</v>
      </c>
      <c r="AZ81" s="28">
        <f>외인!AZ81</f>
        <v>3114461.3</v>
      </c>
      <c r="BA81" s="28">
        <f>(기관!BA81+외인!BA81)/AZ81</f>
        <v>-3.7871396892939394E-4</v>
      </c>
      <c r="BB81" s="28">
        <f>외인!BB81</f>
        <v>109620.64</v>
      </c>
      <c r="BC81" s="28">
        <f>(기관!BC81+외인!BC81)/BB81</f>
        <v>1.6420265380680135E-4</v>
      </c>
      <c r="BD81" s="28">
        <f>외인!BD81</f>
        <v>38372.51</v>
      </c>
      <c r="BE81" s="28">
        <f>(기관!BE81+외인!BE81)/BD81</f>
        <v>-2.9552406136580589E-3</v>
      </c>
      <c r="BF81" s="28">
        <f>외인!BF81</f>
        <v>0</v>
      </c>
      <c r="BG81" s="28" t="e">
        <f>(기관!BG81+외인!BG81)/BF81</f>
        <v>#DIV/0!</v>
      </c>
      <c r="BH81" s="28">
        <f>외인!BH81</f>
        <v>111074.29</v>
      </c>
      <c r="BI81" s="28">
        <f>(기관!BI81+외인!BI81)/BH81</f>
        <v>2.0967948568476126E-4</v>
      </c>
      <c r="BJ81" s="28">
        <f>외인!BJ81</f>
        <v>142827.19</v>
      </c>
      <c r="BK81" s="28">
        <f>(기관!BK81+외인!BK81)/BJ81</f>
        <v>7.7016147975746073E-5</v>
      </c>
      <c r="BL81" s="28">
        <f>외인!BL81</f>
        <v>48808.05</v>
      </c>
      <c r="BM81" s="28">
        <f>(기관!BM81+외인!BM81)/BL81</f>
        <v>-3.2203704102089711E-3</v>
      </c>
      <c r="BN81" s="28">
        <f>외인!BN81</f>
        <v>60768.95</v>
      </c>
      <c r="BO81" s="28">
        <f>(기관!BO81+외인!BO81)/BN81</f>
        <v>1.2550817481625073E-3</v>
      </c>
      <c r="BP81" s="28">
        <f>외인!BP81</f>
        <v>86098.75</v>
      </c>
      <c r="BQ81" s="28">
        <f>(기관!BQ81+외인!BQ81)/BP81</f>
        <v>-5.245836902394053E-3</v>
      </c>
      <c r="BR81" s="28">
        <f>외인!BR81</f>
        <v>369216.06</v>
      </c>
      <c r="BS81" s="28">
        <f>(기관!BS81+외인!BS81)/BR81</f>
        <v>-8.0465080527645529E-4</v>
      </c>
      <c r="BT81" s="28">
        <f>외인!BT81</f>
        <v>2953437.16</v>
      </c>
      <c r="BU81" s="28">
        <f>(기관!BU81+외인!BU81)/BT81</f>
        <v>-2.4204679540227626E-4</v>
      </c>
      <c r="BV81" s="28">
        <f>외인!BV81</f>
        <v>476747.78</v>
      </c>
      <c r="BW81" s="28">
        <f>(기관!BW81+외인!BW81)/BV81</f>
        <v>-1.7357815488936307E-3</v>
      </c>
      <c r="BX81" s="28">
        <f>외인!BX81</f>
        <v>77751.240000000005</v>
      </c>
      <c r="BY81" s="28">
        <f>(기관!BY81+외인!BY81)/BX81</f>
        <v>-2.1851741528495239E-4</v>
      </c>
      <c r="BZ81" s="28">
        <f>외인!BZ81</f>
        <v>292065.59000000003</v>
      </c>
      <c r="CA81" s="28">
        <f>(기관!CA81+외인!CA81)/BZ81</f>
        <v>1.3260035185932034E-3</v>
      </c>
      <c r="CB81" s="28">
        <f>외인!CB81</f>
        <v>12669.28</v>
      </c>
      <c r="CC81" s="28">
        <f>(기관!CC81+외인!CC81)/CB81</f>
        <v>-5.1660394276549261E-3</v>
      </c>
      <c r="CD81" s="28">
        <f>외인!CD81</f>
        <v>28190.76</v>
      </c>
      <c r="CE81" s="28">
        <f>(기관!CE81+외인!CE81)/CD81</f>
        <v>-8.3694089836527999E-3</v>
      </c>
      <c r="CF81" s="28">
        <f>외인!CF81</f>
        <v>28871.15</v>
      </c>
      <c r="CG81" s="28">
        <f>(기관!CG81+외인!CG81)/CF81</f>
        <v>4.5817364393174499E-3</v>
      </c>
      <c r="CH81" s="28">
        <f>외인!CH81</f>
        <v>70466.2</v>
      </c>
      <c r="CI81" s="28">
        <f>(기관!CI81+외인!CI81)/CH81</f>
        <v>-1.7157161873352047E-4</v>
      </c>
      <c r="CJ81" s="28">
        <f>외인!CJ81</f>
        <v>356473.27</v>
      </c>
      <c r="CK81" s="28">
        <f>(기관!CK81+외인!CK81)/CJ81</f>
        <v>-2.4126353148442234E-3</v>
      </c>
      <c r="CL81" s="28">
        <f>외인!CL81</f>
        <v>238051.20000000001</v>
      </c>
      <c r="CM81" s="28">
        <f>(기관!CM81+외인!CM81)/CL81</f>
        <v>-7.2055927464343805E-4</v>
      </c>
      <c r="CN81" s="28">
        <f>외인!CN81</f>
        <v>134928.18</v>
      </c>
      <c r="CO81" s="28">
        <f>(기관!CO81+외인!CO81)/CN81</f>
        <v>-8.6342230362849382E-5</v>
      </c>
      <c r="CP81" s="28">
        <f>외인!CP81</f>
        <v>110168.74</v>
      </c>
      <c r="CQ81" s="28">
        <f>(기관!CQ81+외인!CQ81)/CP81</f>
        <v>1.716457862729482E-4</v>
      </c>
      <c r="CR81" s="28">
        <f>외인!CR81</f>
        <v>170538.69</v>
      </c>
      <c r="CS81" s="28">
        <f>(기관!CS81+외인!CS81)/CR81</f>
        <v>-3.2734507342586012E-3</v>
      </c>
      <c r="CT81" s="28">
        <f>외인!CT81</f>
        <v>175827.68</v>
      </c>
      <c r="CU81" s="28">
        <f>(기관!CU81+외인!CU81)/CT81</f>
        <v>6.7981332632040649E-4</v>
      </c>
      <c r="CV81" s="28">
        <f>외인!CV81</f>
        <v>2953437.16</v>
      </c>
      <c r="CW81" s="28">
        <f>(기관!CW81+외인!CW81)/CV81</f>
        <v>-2.4204679540227626E-4</v>
      </c>
      <c r="CX81" s="28">
        <f>외인!CX81</f>
        <v>264608.08</v>
      </c>
      <c r="CY81" s="28">
        <f>(기관!CY81+외인!CY81)/CX81</f>
        <v>5.3505546769395701E-4</v>
      </c>
      <c r="CZ81" s="28">
        <f>외인!CZ81</f>
        <v>20066.66</v>
      </c>
      <c r="DA81" s="28">
        <f>(기관!DA81+외인!DA81)/CZ81</f>
        <v>-2.0292365545636392E-3</v>
      </c>
      <c r="DB81" s="28">
        <f>외인!DB81</f>
        <v>38372.51</v>
      </c>
      <c r="DC81" s="28">
        <f>(기관!DC81+외인!DC81)/DB81</f>
        <v>-2.9552406136580589E-3</v>
      </c>
      <c r="DD81" s="28">
        <f>외인!DD81</f>
        <v>8844.3700000000008</v>
      </c>
      <c r="DE81" s="28">
        <f>(기관!DE81+외인!DE81)/DD81</f>
        <v>5.596780776923625E-4</v>
      </c>
      <c r="DF81" s="28">
        <f>외인!DF81</f>
        <v>59166.09</v>
      </c>
      <c r="DG81" s="28">
        <f>(기관!DG81+외인!DG81)/DF81</f>
        <v>2.6586174614546957E-4</v>
      </c>
      <c r="DH81" s="28">
        <f>외인!DH81</f>
        <v>19993.490000000002</v>
      </c>
      <c r="DI81" s="28">
        <f>(기관!DI81+외인!DI81)/DH81</f>
        <v>-1.1271168765433147E-2</v>
      </c>
      <c r="DJ81" s="28">
        <f>외인!DJ81</f>
        <v>743587.15</v>
      </c>
      <c r="DK81" s="28">
        <f>(기관!DK81+외인!DK81)/DJ81</f>
        <v>-8.2993634303658956E-4</v>
      </c>
      <c r="DL81" s="28">
        <f>외인!DL81</f>
        <v>110175.21</v>
      </c>
      <c r="DM81" s="28">
        <f>(기관!DM81+외인!DM81)/DL81</f>
        <v>7.6877548043702369E-5</v>
      </c>
      <c r="DN81" s="28">
        <f>외인!DN81</f>
        <v>2953437.16</v>
      </c>
      <c r="DO81" s="28">
        <f>(기관!DO81+외인!DO81)/DN81</f>
        <v>-2.4204679540227626E-4</v>
      </c>
      <c r="DP81" s="28">
        <f>외인!DP81</f>
        <v>78753.87</v>
      </c>
      <c r="DQ81" s="28">
        <f>(기관!DQ81+외인!DQ81)/DP81</f>
        <v>-2.1253558714003514E-3</v>
      </c>
      <c r="DR81" s="28">
        <f>외인!DR81</f>
        <v>46340.86</v>
      </c>
      <c r="DS81" s="28">
        <f>(기관!DS81+외인!DS81)/DR81</f>
        <v>-2.8387474897962621E-3</v>
      </c>
      <c r="DT81" s="28">
        <f>외인!DT81</f>
        <v>136137.84</v>
      </c>
      <c r="DU81" s="28">
        <f>(기관!DU81+외인!DU81)/DT81</f>
        <v>-3.5779177927312499E-3</v>
      </c>
      <c r="DV81" s="28">
        <f>외인!DV81</f>
        <v>34132.53</v>
      </c>
      <c r="DW81" s="28">
        <f>(기관!DW81+외인!DW81)/DV81</f>
        <v>-2.068701030951998E-3</v>
      </c>
      <c r="DX81" s="28">
        <f>외인!DX81</f>
        <v>131906.76</v>
      </c>
      <c r="DY81" s="28">
        <f>(기관!DY81+외인!DY81)/DX81</f>
        <v>1.4608045865124727E-3</v>
      </c>
      <c r="DZ81" s="28">
        <f>외인!DZ81</f>
        <v>8374.94</v>
      </c>
      <c r="EA81" s="28">
        <f>(기관!EA81+외인!EA81)/DZ81</f>
        <v>-2.7594227540734617E-3</v>
      </c>
      <c r="EB81" s="28">
        <f>외인!EB81</f>
        <v>12089.7</v>
      </c>
      <c r="EC81" s="28">
        <f>(기관!EC81+외인!EC81)/EB81</f>
        <v>-6.132492948542974E-3</v>
      </c>
      <c r="ED81" s="28">
        <f>외인!ED81</f>
        <v>11255.66</v>
      </c>
      <c r="EE81" s="28">
        <f>(기관!EE81+외인!EE81)/ED81</f>
        <v>1.7093622230948695E-3</v>
      </c>
      <c r="EF81" s="28">
        <f>외인!EF81</f>
        <v>227412.68</v>
      </c>
      <c r="EG81" s="28">
        <f>(기관!EG81+외인!EG81)/EF81</f>
        <v>-2.6162569299126156E-3</v>
      </c>
      <c r="EH81" s="28">
        <f>외인!EH81</f>
        <v>287342.69</v>
      </c>
      <c r="EI81" s="28">
        <f>(기관!EI81+외인!EI81)/EH81</f>
        <v>-1.5197880969235722E-3</v>
      </c>
      <c r="EJ81" s="28">
        <f>외인!EJ81</f>
        <v>104487.59</v>
      </c>
      <c r="EK81" s="28">
        <f>(기관!EK81+외인!EK81)/EJ81</f>
        <v>-7.0094448536902796E-4</v>
      </c>
      <c r="EL81" s="28">
        <f>외인!EL81</f>
        <v>30740.17</v>
      </c>
      <c r="EM81" s="28">
        <f>(기관!EM81+외인!EM81)/EL81</f>
        <v>-7.7673610783544787E-3</v>
      </c>
      <c r="EN81" s="28">
        <f>외인!EN81</f>
        <v>46340.86</v>
      </c>
      <c r="EO81" s="28">
        <f>(기관!EO81+외인!EO81)/EN81</f>
        <v>-2.8387474897962621E-3</v>
      </c>
      <c r="EP81" s="28">
        <f>외인!EP81</f>
        <v>163857.19</v>
      </c>
      <c r="EQ81" s="28">
        <f>(기관!EQ81+외인!EQ81)/EP81</f>
        <v>-2.129110111066838E-3</v>
      </c>
      <c r="ER81" s="28">
        <f>외인!ER81</f>
        <v>13738.47</v>
      </c>
      <c r="ES81" s="28">
        <f>(기관!ES81+외인!ES81)/ER81</f>
        <v>-9.5643838069304674E-4</v>
      </c>
      <c r="ET81" s="28">
        <f>외인!ET81</f>
        <v>209688.18</v>
      </c>
      <c r="EU81" s="28">
        <f>(기관!EU81+외인!EU81)/ET81</f>
        <v>-1.2262493765743019E-3</v>
      </c>
      <c r="EV81" s="28">
        <f>외인!EV81</f>
        <v>43511.199999999997</v>
      </c>
      <c r="EW81" s="28">
        <f>(기관!EW81+외인!EW81)/EV81</f>
        <v>-6.9637242824835933E-5</v>
      </c>
      <c r="EX81" s="28">
        <f>외인!EX81</f>
        <v>66657.539999999994</v>
      </c>
      <c r="EY81" s="28">
        <f>(기관!EY81+외인!EY81)/EX81</f>
        <v>3.2929508049651994E-4</v>
      </c>
    </row>
    <row r="82" spans="1:155">
      <c r="A82" s="27">
        <f>외인!A82</f>
        <v>46153</v>
      </c>
      <c r="B82" s="28">
        <f>외인!B82</f>
        <v>6216556.2000000002</v>
      </c>
      <c r="C82" s="28">
        <f>(기관!C82+외인!C82)/B82</f>
        <v>-1.1180338078500764E-3</v>
      </c>
      <c r="D82" s="28">
        <f>외인!D82</f>
        <v>673596.67</v>
      </c>
      <c r="E82" s="28">
        <f>(기관!E82+외인!E82)/D82</f>
        <v>5.3018373739882054E-4</v>
      </c>
      <c r="F82" s="28">
        <f>외인!F82</f>
        <v>2584811.88</v>
      </c>
      <c r="G82" s="28">
        <f>(기관!G82+외인!G82)/F82</f>
        <v>-7.8202596314281886E-4</v>
      </c>
      <c r="H82" s="28">
        <f>외인!H82</f>
        <v>364674.63</v>
      </c>
      <c r="I82" s="28">
        <f>(기관!I82+외인!I82)/H82</f>
        <v>6.3379785975240443E-4</v>
      </c>
      <c r="J82" s="28">
        <f>외인!J82</f>
        <v>45396.52</v>
      </c>
      <c r="K82" s="28">
        <f>(기관!K82+외인!K82)/J82</f>
        <v>-1.1375321280133368E-3</v>
      </c>
      <c r="L82" s="28">
        <f>외인!L82</f>
        <v>337530.38</v>
      </c>
      <c r="M82" s="28">
        <f>(기관!M82+외인!M82)/L82</f>
        <v>8.3625065097843909E-4</v>
      </c>
      <c r="N82" s="28">
        <f>외인!N82</f>
        <v>287391.03999999998</v>
      </c>
      <c r="O82" s="28">
        <f>(기관!O82+외인!O82)/N82</f>
        <v>2.8963672632243516E-3</v>
      </c>
      <c r="P82" s="28">
        <f>외인!P82</f>
        <v>182561.6</v>
      </c>
      <c r="Q82" s="28">
        <f>(기관!Q82+외인!Q82)/P82</f>
        <v>-3.2923681650467566E-3</v>
      </c>
      <c r="R82" s="28">
        <f>외인!R82</f>
        <v>135962.22</v>
      </c>
      <c r="S82" s="28">
        <f>(기관!S82+외인!S82)/R82</f>
        <v>-1.951056697956241E-3</v>
      </c>
      <c r="T82" s="28">
        <f>외인!T82</f>
        <v>8763.24</v>
      </c>
      <c r="U82" s="28">
        <f>(기관!U82+외인!U82)/T82</f>
        <v>-1.5177034977930537E-4</v>
      </c>
      <c r="V82" s="28">
        <f>외인!V82</f>
        <v>135758.59</v>
      </c>
      <c r="W82" s="28">
        <f>(기관!W82+외인!W82)/V82</f>
        <v>1.4242929305615212E-3</v>
      </c>
      <c r="X82" s="28">
        <f>외인!X82</f>
        <v>3151662.37</v>
      </c>
      <c r="Y82" s="28">
        <f>(기관!Y82+외인!Y82)/X82</f>
        <v>-1.0629120783645361E-3</v>
      </c>
      <c r="Z82" s="28">
        <f>외인!Z82</f>
        <v>43380.98</v>
      </c>
      <c r="AA82" s="28">
        <f>(기관!AA82+외인!AA82)/Z82</f>
        <v>3.1396247848711553E-4</v>
      </c>
      <c r="AB82" s="28">
        <f>외인!AB82</f>
        <v>205936.34</v>
      </c>
      <c r="AC82" s="28">
        <f>(기관!AC82+외인!AC82)/AB82</f>
        <v>-9.4490365323575258E-4</v>
      </c>
      <c r="AD82" s="28">
        <f>외인!AD82</f>
        <v>19675.150000000001</v>
      </c>
      <c r="AE82" s="28">
        <f>(기관!AE82+외인!AE82)/AD82</f>
        <v>1.9217134303931608E-3</v>
      </c>
      <c r="AF82" s="28">
        <f>외인!AF82</f>
        <v>24238.54</v>
      </c>
      <c r="AG82" s="28">
        <f>(기관!AG82+외인!AG82)/AF82</f>
        <v>-3.4284243192865587E-4</v>
      </c>
      <c r="AH82" s="28">
        <f>외인!AH82</f>
        <v>232711.58</v>
      </c>
      <c r="AI82" s="28">
        <f>(기관!AI82+외인!AI82)/AH82</f>
        <v>-1.61135084038362E-3</v>
      </c>
      <c r="AJ82" s="28">
        <f>외인!AJ82</f>
        <v>105327.73</v>
      </c>
      <c r="AK82" s="28">
        <f>(기관!AK82+외인!AK82)/AJ82</f>
        <v>-5.368196960097783E-3</v>
      </c>
      <c r="AL82" s="28">
        <f>외인!AL82</f>
        <v>104122.37</v>
      </c>
      <c r="AM82" s="28">
        <f>(기관!AM82+외인!AM82)/AL82</f>
        <v>1.0033386677617885E-3</v>
      </c>
      <c r="AN82" s="28">
        <f>외인!AN82</f>
        <v>202999.77</v>
      </c>
      <c r="AO82" s="28">
        <f>(기관!AO82+외인!AO82)/AN82</f>
        <v>3.572516362949574E-3</v>
      </c>
      <c r="AP82" s="28">
        <f>외인!AP82</f>
        <v>205372.9</v>
      </c>
      <c r="AQ82" s="28">
        <f>(기관!AQ82+외인!AQ82)/AP82</f>
        <v>-2.3689590983036225E-3</v>
      </c>
      <c r="AR82" s="28">
        <f>외인!AR82</f>
        <v>24668.01</v>
      </c>
      <c r="AS82" s="28">
        <f>(기관!AS82+외인!AS82)/AR82</f>
        <v>-7.2968999120723516E-5</v>
      </c>
      <c r="AT82" s="28">
        <f>외인!AT82</f>
        <v>88338.84</v>
      </c>
      <c r="AU82" s="28">
        <f>(기관!AU82+외인!AU82)/AT82</f>
        <v>1.712044215205905E-3</v>
      </c>
      <c r="AV82" s="28">
        <f>외인!AV82</f>
        <v>48285.75</v>
      </c>
      <c r="AW82" s="28">
        <f>(기관!AW82+외인!AW82)/AV82</f>
        <v>-1.1916559233314176E-3</v>
      </c>
      <c r="AX82" s="28">
        <f>외인!AX82</f>
        <v>74464.679999999993</v>
      </c>
      <c r="AY82" s="28">
        <f>(기관!AY82+외인!AY82)/AX82</f>
        <v>-3.8485359770565053E-3</v>
      </c>
      <c r="AZ82" s="28">
        <f>외인!AZ82</f>
        <v>3359021.33</v>
      </c>
      <c r="BA82" s="28">
        <f>(기관!BA82+외인!BA82)/AZ82</f>
        <v>-1.1536723406278579E-3</v>
      </c>
      <c r="BB82" s="28">
        <f>외인!BB82</f>
        <v>110208.74</v>
      </c>
      <c r="BC82" s="28">
        <f>(기관!BC82+외인!BC82)/BB82</f>
        <v>2.0379508920980314E-4</v>
      </c>
      <c r="BD82" s="28">
        <f>외인!BD82</f>
        <v>37623.5</v>
      </c>
      <c r="BE82" s="28">
        <f>(기관!BE82+외인!BE82)/BD82</f>
        <v>-3.3138862678910789E-3</v>
      </c>
      <c r="BF82" s="28">
        <f>외인!BF82</f>
        <v>0</v>
      </c>
      <c r="BG82" s="28" t="e">
        <f>(기관!BG82+외인!BG82)/BF82</f>
        <v>#DIV/0!</v>
      </c>
      <c r="BH82" s="28">
        <f>외인!BH82</f>
        <v>110288.69</v>
      </c>
      <c r="BI82" s="28">
        <f>(기관!BI82+외인!BI82)/BH82</f>
        <v>-2.3917230316182008E-3</v>
      </c>
      <c r="BJ82" s="28">
        <f>외인!BJ82</f>
        <v>139439.72</v>
      </c>
      <c r="BK82" s="28">
        <f>(기관!BK82+외인!BK82)/BJ82</f>
        <v>2.6104470089297678E-5</v>
      </c>
      <c r="BL82" s="28">
        <f>외인!BL82</f>
        <v>48216.17</v>
      </c>
      <c r="BM82" s="28">
        <f>(기관!BM82+외인!BM82)/BL82</f>
        <v>-1.6048557983763538E-3</v>
      </c>
      <c r="BN82" s="28">
        <f>외인!BN82</f>
        <v>59396.49</v>
      </c>
      <c r="BO82" s="28">
        <f>(기관!BO82+외인!BO82)/BN82</f>
        <v>2.59981692520888E-3</v>
      </c>
      <c r="BP82" s="28">
        <f>외인!BP82</f>
        <v>84101.18</v>
      </c>
      <c r="BQ82" s="28">
        <f>(기관!BQ82+외인!BQ82)/BP82</f>
        <v>-3.4934111507115601E-3</v>
      </c>
      <c r="BR82" s="28">
        <f>외인!BR82</f>
        <v>366434.84</v>
      </c>
      <c r="BS82" s="28">
        <f>(기관!BS82+외인!BS82)/BR82</f>
        <v>-9.9330074618450581E-4</v>
      </c>
      <c r="BT82" s="28">
        <f>외인!BT82</f>
        <v>3196688.53</v>
      </c>
      <c r="BU82" s="28">
        <f>(기관!BU82+외인!BU82)/BT82</f>
        <v>-1.0706861077891755E-3</v>
      </c>
      <c r="BV82" s="28">
        <f>외인!BV82</f>
        <v>492603.83</v>
      </c>
      <c r="BW82" s="28">
        <f>(기관!BW82+외인!BW82)/BV82</f>
        <v>-1.6267027400091469E-3</v>
      </c>
      <c r="BX82" s="28">
        <f>외인!BX82</f>
        <v>76158.41</v>
      </c>
      <c r="BY82" s="28">
        <f>(기관!BY82+외인!BY82)/BX82</f>
        <v>-4.1098547094142333E-4</v>
      </c>
      <c r="BZ82" s="28">
        <f>외인!BZ82</f>
        <v>307122.15000000002</v>
      </c>
      <c r="CA82" s="28">
        <f>(기관!CA82+외인!CA82)/BZ82</f>
        <v>2.7014984103230586E-3</v>
      </c>
      <c r="CB82" s="28">
        <f>외인!CB82</f>
        <v>12257.34</v>
      </c>
      <c r="CC82" s="28">
        <f>(기관!CC82+외인!CC82)/CB82</f>
        <v>-6.411668437034463E-3</v>
      </c>
      <c r="CD82" s="28">
        <f>외인!CD82</f>
        <v>27508.83</v>
      </c>
      <c r="CE82" s="28">
        <f>(기관!CE82+외인!CE82)/CD82</f>
        <v>-9.1359756121943379E-3</v>
      </c>
      <c r="CF82" s="28">
        <f>외인!CF82</f>
        <v>28936.13</v>
      </c>
      <c r="CG82" s="28">
        <f>(기관!CG82+외인!CG82)/CF82</f>
        <v>3.5823726255031336E-3</v>
      </c>
      <c r="CH82" s="28">
        <f>외인!CH82</f>
        <v>69378.070000000007</v>
      </c>
      <c r="CI82" s="28">
        <f>(기관!CI82+외인!CI82)/CH82</f>
        <v>-7.17517797770967E-4</v>
      </c>
      <c r="CJ82" s="28">
        <f>외인!CJ82</f>
        <v>351042.74</v>
      </c>
      <c r="CK82" s="28">
        <f>(기관!CK82+외인!CK82)/CJ82</f>
        <v>-1.9817814776628057E-3</v>
      </c>
      <c r="CL82" s="28">
        <f>외인!CL82</f>
        <v>235750.08</v>
      </c>
      <c r="CM82" s="28">
        <f>(기관!CM82+외인!CM82)/CL82</f>
        <v>-9.1978759879954243E-4</v>
      </c>
      <c r="CN82" s="28">
        <f>외인!CN82</f>
        <v>134023.24</v>
      </c>
      <c r="CO82" s="28">
        <f>(기관!CO82+외인!CO82)/CN82</f>
        <v>-2.2309563624935565E-5</v>
      </c>
      <c r="CP82" s="28">
        <f>외인!CP82</f>
        <v>110741.07</v>
      </c>
      <c r="CQ82" s="28">
        <f>(기관!CQ82+외인!CQ82)/CP82</f>
        <v>2.1040071221995594E-4</v>
      </c>
      <c r="CR82" s="28">
        <f>외인!CR82</f>
        <v>170629.3</v>
      </c>
      <c r="CS82" s="28">
        <f>(기관!CS82+외인!CS82)/CR82</f>
        <v>-1.8996151305783943E-3</v>
      </c>
      <c r="CT82" s="28">
        <f>외인!CT82</f>
        <v>177828.15</v>
      </c>
      <c r="CU82" s="28">
        <f>(기관!CU82+외인!CU82)/CT82</f>
        <v>4.7253486020070509E-4</v>
      </c>
      <c r="CV82" s="28">
        <f>외인!CV82</f>
        <v>3196688.53</v>
      </c>
      <c r="CW82" s="28">
        <f>(기관!CW82+외인!CW82)/CV82</f>
        <v>-1.0706861077891755E-3</v>
      </c>
      <c r="CX82" s="28">
        <f>외인!CX82</f>
        <v>261699.76</v>
      </c>
      <c r="CY82" s="28">
        <f>(기관!CY82+외인!CY82)/CX82</f>
        <v>9.6087210779253281E-4</v>
      </c>
      <c r="CZ82" s="28">
        <f>외인!CZ82</f>
        <v>20006.759999999998</v>
      </c>
      <c r="DA82" s="28">
        <f>(기관!DA82+외인!DA82)/CZ82</f>
        <v>-2.7235794301526087E-3</v>
      </c>
      <c r="DB82" s="28">
        <f>외인!DB82</f>
        <v>37623.5</v>
      </c>
      <c r="DC82" s="28">
        <f>(기관!DC82+외인!DC82)/DB82</f>
        <v>-3.3138862678910789E-3</v>
      </c>
      <c r="DD82" s="28">
        <f>외인!DD82</f>
        <v>8763.24</v>
      </c>
      <c r="DE82" s="28">
        <f>(기관!DE82+외인!DE82)/DD82</f>
        <v>-1.5177034977930537E-4</v>
      </c>
      <c r="DF82" s="28">
        <f>외인!DF82</f>
        <v>57936</v>
      </c>
      <c r="DG82" s="28">
        <f>(기관!DG82+외인!DG82)/DF82</f>
        <v>1.4619580226456777E-4</v>
      </c>
      <c r="DH82" s="28">
        <f>외인!DH82</f>
        <v>19481.259999999998</v>
      </c>
      <c r="DI82" s="28">
        <f>(기관!DI82+외인!DI82)/DH82</f>
        <v>-1.1767719336428959E-2</v>
      </c>
      <c r="DJ82" s="28">
        <f>외인!DJ82</f>
        <v>741358.82</v>
      </c>
      <c r="DK82" s="28">
        <f>(기관!DK82+외인!DK82)/DJ82</f>
        <v>-9.7993033926540457E-4</v>
      </c>
      <c r="DL82" s="28">
        <f>외인!DL82</f>
        <v>109451.98</v>
      </c>
      <c r="DM82" s="28">
        <f>(기관!DM82+외인!DM82)/DL82</f>
        <v>1.0214525127823186E-4</v>
      </c>
      <c r="DN82" s="28">
        <f>외인!DN82</f>
        <v>3196688.53</v>
      </c>
      <c r="DO82" s="28">
        <f>(기관!DO82+외인!DO82)/DN82</f>
        <v>-1.0706861077891755E-3</v>
      </c>
      <c r="DP82" s="28">
        <f>외인!DP82</f>
        <v>78426.44</v>
      </c>
      <c r="DQ82" s="28">
        <f>(기관!DQ82+외인!DQ82)/DP82</f>
        <v>-8.3734516063715264E-4</v>
      </c>
      <c r="DR82" s="28">
        <f>외인!DR82</f>
        <v>46472.51</v>
      </c>
      <c r="DS82" s="28">
        <f>(기관!DS82+외인!DS82)/DR82</f>
        <v>-1.0429821845215591E-3</v>
      </c>
      <c r="DT82" s="28">
        <f>외인!DT82</f>
        <v>135962.22</v>
      </c>
      <c r="DU82" s="28">
        <f>(기관!DU82+외인!DU82)/DT82</f>
        <v>-1.951056697956241E-3</v>
      </c>
      <c r="DV82" s="28">
        <f>외인!DV82</f>
        <v>34407.449999999997</v>
      </c>
      <c r="DW82" s="28">
        <f>(기관!DW82+외인!DW82)/DV82</f>
        <v>-1.6877158871116576E-3</v>
      </c>
      <c r="DX82" s="28">
        <f>외인!DX82</f>
        <v>135758.59</v>
      </c>
      <c r="DY82" s="28">
        <f>(기관!DY82+외인!DY82)/DX82</f>
        <v>1.4242929305615212E-3</v>
      </c>
      <c r="DZ82" s="28">
        <f>외인!DZ82</f>
        <v>8211.1</v>
      </c>
      <c r="EA82" s="28">
        <f>(기관!EA82+외인!EA82)/DZ82</f>
        <v>3.8119131419663628E-4</v>
      </c>
      <c r="EB82" s="28">
        <f>외인!EB82</f>
        <v>11773.74</v>
      </c>
      <c r="EC82" s="28">
        <f>(기관!EC82+외인!EC82)/EB82</f>
        <v>-6.0388627572886778E-3</v>
      </c>
      <c r="ED82" s="28">
        <f>외인!ED82</f>
        <v>11172.51</v>
      </c>
      <c r="EE82" s="28">
        <f>(기관!EE82+외인!EE82)/ED82</f>
        <v>-7.5184537762776655E-5</v>
      </c>
      <c r="EF82" s="28">
        <f>외인!EF82</f>
        <v>222638.48</v>
      </c>
      <c r="EG82" s="28">
        <f>(기관!EG82+외인!EG82)/EF82</f>
        <v>-2.4207854814675342E-3</v>
      </c>
      <c r="EH82" s="28">
        <f>외인!EH82</f>
        <v>302579.61</v>
      </c>
      <c r="EI82" s="28">
        <f>(기관!EI82+외인!EI82)/EH82</f>
        <v>-1.2673358921970984E-3</v>
      </c>
      <c r="EJ82" s="28">
        <f>외인!EJ82</f>
        <v>103578.68</v>
      </c>
      <c r="EK82" s="28">
        <f>(기관!EK82+외인!EK82)/EJ82</f>
        <v>-3.6735359052654466E-4</v>
      </c>
      <c r="EL82" s="28">
        <f>외인!EL82</f>
        <v>30008.99</v>
      </c>
      <c r="EM82" s="28">
        <f>(기관!EM82+외인!EM82)/EL82</f>
        <v>-8.3621608058118586E-3</v>
      </c>
      <c r="EN82" s="28">
        <f>외인!EN82</f>
        <v>46472.51</v>
      </c>
      <c r="EO82" s="28">
        <f>(기관!EO82+외인!EO82)/EN82</f>
        <v>-1.0429821845215591E-3</v>
      </c>
      <c r="EP82" s="28">
        <f>외인!EP82</f>
        <v>165166.89000000001</v>
      </c>
      <c r="EQ82" s="28">
        <f>(기관!EQ82+외인!EQ82)/EP82</f>
        <v>-2.1618134239858844E-3</v>
      </c>
      <c r="ER82" s="28">
        <f>외인!ER82</f>
        <v>13963.57</v>
      </c>
      <c r="ES82" s="28">
        <f>(기관!ES82+외인!ES82)/ER82</f>
        <v>2.3282011691852442E-3</v>
      </c>
      <c r="ET82" s="28">
        <f>외인!ET82</f>
        <v>205372.9</v>
      </c>
      <c r="EU82" s="28">
        <f>(기관!EU82+외인!EU82)/ET82</f>
        <v>-2.3689590983036225E-3</v>
      </c>
      <c r="EV82" s="28">
        <f>외인!EV82</f>
        <v>43380.98</v>
      </c>
      <c r="EW82" s="28">
        <f>(기관!EW82+외인!EW82)/EV82</f>
        <v>3.1396247848711553E-4</v>
      </c>
      <c r="EX82" s="28">
        <f>외인!EX82</f>
        <v>67360.09</v>
      </c>
      <c r="EY82" s="28">
        <f>(기관!EY82+외인!EY82)/EX82</f>
        <v>1.4385372703629105E-4</v>
      </c>
    </row>
    <row r="83" spans="1:155">
      <c r="A83" s="27">
        <f>외인!A83</f>
        <v>46154</v>
      </c>
      <c r="B83" s="28">
        <f>외인!B83</f>
        <v>6074344.5199999996</v>
      </c>
      <c r="C83" s="28">
        <f>(기관!C83+외인!C83)/B83</f>
        <v>-3.0807702688552805E-3</v>
      </c>
      <c r="D83" s="28">
        <f>외인!D83</f>
        <v>658814.05000000005</v>
      </c>
      <c r="E83" s="28">
        <f>(기관!E83+외인!E83)/D83</f>
        <v>2.1016552394412342E-4</v>
      </c>
      <c r="F83" s="28">
        <f>외인!F83</f>
        <v>2530521.92</v>
      </c>
      <c r="G83" s="28">
        <f>(기관!G83+외인!G83)/F83</f>
        <v>-2.7864212296568451E-3</v>
      </c>
      <c r="H83" s="28">
        <f>외인!H83</f>
        <v>342374.74</v>
      </c>
      <c r="I83" s="28">
        <f>(기관!I83+외인!I83)/H83</f>
        <v>-9.6163636371071073E-4</v>
      </c>
      <c r="J83" s="28">
        <f>외인!J83</f>
        <v>44265.54</v>
      </c>
      <c r="K83" s="28">
        <f>(기관!K83+외인!K83)/J83</f>
        <v>-1.4449162938032609E-3</v>
      </c>
      <c r="L83" s="28">
        <f>외인!L83</f>
        <v>316313.06</v>
      </c>
      <c r="M83" s="28">
        <f>(기관!M83+외인!M83)/L83</f>
        <v>-7.9478223251357367E-4</v>
      </c>
      <c r="N83" s="28">
        <f>외인!N83</f>
        <v>282889.59999999998</v>
      </c>
      <c r="O83" s="28">
        <f>(기관!O83+외인!O83)/N83</f>
        <v>5.957447711050529E-4</v>
      </c>
      <c r="P83" s="28">
        <f>외인!P83</f>
        <v>184773.7</v>
      </c>
      <c r="Q83" s="28">
        <f>(기관!Q83+외인!Q83)/P83</f>
        <v>-1.2603525285254339E-3</v>
      </c>
      <c r="R83" s="28">
        <f>외인!R83</f>
        <v>133685.28</v>
      </c>
      <c r="S83" s="28">
        <f>(기관!S83+외인!S83)/R83</f>
        <v>-1.1269752361666146E-3</v>
      </c>
      <c r="T83" s="28">
        <f>외인!T83</f>
        <v>8692.64</v>
      </c>
      <c r="U83" s="28">
        <f>(기관!U83+외인!U83)/T83</f>
        <v>2.5193727107069897E-4</v>
      </c>
      <c r="V83" s="28">
        <f>외인!V83</f>
        <v>128586.23</v>
      </c>
      <c r="W83" s="28">
        <f>(기관!W83+외인!W83)/V83</f>
        <v>6.975863589748295E-4</v>
      </c>
      <c r="X83" s="28">
        <f>외인!X83</f>
        <v>3073404.52</v>
      </c>
      <c r="Y83" s="28">
        <f>(기관!Y83+외인!Y83)/X83</f>
        <v>-4.6780825323963536E-3</v>
      </c>
      <c r="Z83" s="28">
        <f>외인!Z83</f>
        <v>43264.1</v>
      </c>
      <c r="AA83" s="28">
        <f>(기관!AA83+외인!AA83)/Z83</f>
        <v>5.2907606999798914E-4</v>
      </c>
      <c r="AB83" s="28">
        <f>외인!AB83</f>
        <v>201742.92</v>
      </c>
      <c r="AC83" s="28">
        <f>(기관!AC83+외인!AC83)/AB83</f>
        <v>-4.1934557108621202E-4</v>
      </c>
      <c r="AD83" s="28">
        <f>외인!AD83</f>
        <v>19194.990000000002</v>
      </c>
      <c r="AE83" s="28">
        <f>(기관!AE83+외인!AE83)/AD83</f>
        <v>2.2979954665253797E-3</v>
      </c>
      <c r="AF83" s="28">
        <f>외인!AF83</f>
        <v>23976.83</v>
      </c>
      <c r="AG83" s="28">
        <f>(기관!AG83+외인!AG83)/AF83</f>
        <v>-2.7609988476374889E-4</v>
      </c>
      <c r="AH83" s="28">
        <f>외인!AH83</f>
        <v>227880.69</v>
      </c>
      <c r="AI83" s="28">
        <f>(기관!AI83+외인!AI83)/AH83</f>
        <v>-2.1148347409339508E-3</v>
      </c>
      <c r="AJ83" s="28">
        <f>외인!AJ83</f>
        <v>102389.36</v>
      </c>
      <c r="AK83" s="28">
        <f>(기관!AK83+외인!AK83)/AJ83</f>
        <v>-4.3295514299532684E-3</v>
      </c>
      <c r="AL83" s="28">
        <f>외인!AL83</f>
        <v>102008.95</v>
      </c>
      <c r="AM83" s="28">
        <f>(기관!AM83+외인!AM83)/AL83</f>
        <v>-2.1603006402869549E-3</v>
      </c>
      <c r="AN83" s="28">
        <f>외인!AN83</f>
        <v>200499.04</v>
      </c>
      <c r="AO83" s="28">
        <f>(기관!AO83+외인!AO83)/AN83</f>
        <v>1.8866424497593602E-3</v>
      </c>
      <c r="AP83" s="28">
        <f>외인!AP83</f>
        <v>199023.28</v>
      </c>
      <c r="AQ83" s="28">
        <f>(기관!AQ83+외인!AQ83)/AP83</f>
        <v>-1.2479444615725356E-3</v>
      </c>
      <c r="AR83" s="28">
        <f>외인!AR83</f>
        <v>23975.22</v>
      </c>
      <c r="AS83" s="28">
        <f>(기관!AS83+외인!AS83)/AR83</f>
        <v>7.2783482278786173E-4</v>
      </c>
      <c r="AT83" s="28">
        <f>외인!AT83</f>
        <v>92066.03</v>
      </c>
      <c r="AU83" s="28">
        <f>(기관!AU83+외인!AU83)/AT83</f>
        <v>3.5181271528706079E-3</v>
      </c>
      <c r="AV83" s="28">
        <f>외인!AV83</f>
        <v>47664.69</v>
      </c>
      <c r="AW83" s="28">
        <f>(기관!AW83+외인!AW83)/AV83</f>
        <v>-6.4219446302913122E-4</v>
      </c>
      <c r="AX83" s="28">
        <f>외인!AX83</f>
        <v>71030.77</v>
      </c>
      <c r="AY83" s="28">
        <f>(기관!AY83+외인!AY83)/AX83</f>
        <v>-2.395581520515686E-3</v>
      </c>
      <c r="AZ83" s="28">
        <f>외인!AZ83</f>
        <v>3280370.35</v>
      </c>
      <c r="BA83" s="28">
        <f>(기관!BA83+외인!BA83)/AZ83</f>
        <v>-4.4569632206314753E-3</v>
      </c>
      <c r="BB83" s="28">
        <f>외인!BB83</f>
        <v>110100.7</v>
      </c>
      <c r="BC83" s="28">
        <f>(기관!BC83+외인!BC83)/BB83</f>
        <v>3.1389446206972347E-4</v>
      </c>
      <c r="BD83" s="28">
        <f>외인!BD83</f>
        <v>36047.32</v>
      </c>
      <c r="BE83" s="28">
        <f>(기관!BE83+외인!BE83)/BD83</f>
        <v>-4.6910560896066614E-3</v>
      </c>
      <c r="BF83" s="28">
        <f>외인!BF83</f>
        <v>0</v>
      </c>
      <c r="BG83" s="28" t="e">
        <f>(기관!BG83+외인!BG83)/BF83</f>
        <v>#DIV/0!</v>
      </c>
      <c r="BH83" s="28">
        <f>외인!BH83</f>
        <v>107009.82</v>
      </c>
      <c r="BI83" s="28">
        <f>(기관!BI83+외인!BI83)/BH83</f>
        <v>-1.7927326669645834E-3</v>
      </c>
      <c r="BJ83" s="28">
        <f>외인!BJ83</f>
        <v>131995.26</v>
      </c>
      <c r="BK83" s="28">
        <f>(기관!BK83+외인!BK83)/BJ83</f>
        <v>-1.7652906627101611E-3</v>
      </c>
      <c r="BL83" s="28">
        <f>외인!BL83</f>
        <v>47483.19</v>
      </c>
      <c r="BM83" s="28">
        <f>(기관!BM83+외인!BM83)/BL83</f>
        <v>-1.9594302741664997E-3</v>
      </c>
      <c r="BN83" s="28">
        <f>외인!BN83</f>
        <v>56105.31</v>
      </c>
      <c r="BO83" s="28">
        <f>(기관!BO83+외인!BO83)/BN83</f>
        <v>9.2522436824607176E-4</v>
      </c>
      <c r="BP83" s="28">
        <f>외인!BP83</f>
        <v>79747.64</v>
      </c>
      <c r="BQ83" s="28">
        <f>(기관!BQ83+외인!BQ83)/BP83</f>
        <v>-1.9318440019040063E-3</v>
      </c>
      <c r="BR83" s="28">
        <f>외인!BR83</f>
        <v>357617.73</v>
      </c>
      <c r="BS83" s="28">
        <f>(기관!BS83+외인!BS83)/BR83</f>
        <v>-1.1601773771115873E-4</v>
      </c>
      <c r="BT83" s="28">
        <f>외인!BT83</f>
        <v>3116188.31</v>
      </c>
      <c r="BU83" s="28">
        <f>(기관!BU83+외인!BU83)/BT83</f>
        <v>-4.6611817242841781E-3</v>
      </c>
      <c r="BV83" s="28">
        <f>외인!BV83</f>
        <v>477195.8</v>
      </c>
      <c r="BW83" s="28">
        <f>(기관!BW83+외인!BW83)/BV83</f>
        <v>-2.1469384265326726E-3</v>
      </c>
      <c r="BX83" s="28">
        <f>외인!BX83</f>
        <v>76349.31</v>
      </c>
      <c r="BY83" s="28">
        <f>(기관!BY83+외인!BY83)/BX83</f>
        <v>4.7780392514352782E-4</v>
      </c>
      <c r="BZ83" s="28">
        <f>외인!BZ83</f>
        <v>302507.99</v>
      </c>
      <c r="CA83" s="28">
        <f>(기관!CA83+외인!CA83)/BZ83</f>
        <v>5.2190357021644285E-4</v>
      </c>
      <c r="CB83" s="28">
        <f>외인!CB83</f>
        <v>11928.06</v>
      </c>
      <c r="CC83" s="28">
        <f>(기관!CC83+외인!CC83)/CB83</f>
        <v>-6.1367900563880466E-3</v>
      </c>
      <c r="CD83" s="28">
        <f>외인!CD83</f>
        <v>26827.39</v>
      </c>
      <c r="CE83" s="28">
        <f>(기관!CE83+외인!CE83)/CD83</f>
        <v>-7.0528664920441377E-3</v>
      </c>
      <c r="CF83" s="28">
        <f>외인!CF83</f>
        <v>28683.97</v>
      </c>
      <c r="CG83" s="28">
        <f>(기관!CG83+외인!CG83)/CF83</f>
        <v>4.4927532695090673E-3</v>
      </c>
      <c r="CH83" s="28">
        <f>외인!CH83</f>
        <v>68963.41</v>
      </c>
      <c r="CI83" s="28">
        <f>(기관!CI83+외인!CI83)/CH83</f>
        <v>-3.003041757940913E-4</v>
      </c>
      <c r="CJ83" s="28">
        <f>외인!CJ83</f>
        <v>354157.94</v>
      </c>
      <c r="CK83" s="28">
        <f>(기관!CK83+외인!CK83)/CJ83</f>
        <v>-6.2184120452022057E-4</v>
      </c>
      <c r="CL83" s="28">
        <f>외인!CL83</f>
        <v>230693.46</v>
      </c>
      <c r="CM83" s="28">
        <f>(기관!CM83+외인!CM83)/CL83</f>
        <v>-5.5406858954735864E-4</v>
      </c>
      <c r="CN83" s="28">
        <f>외인!CN83</f>
        <v>126061.43</v>
      </c>
      <c r="CO83" s="28">
        <f>(기관!CO83+외인!CO83)/CN83</f>
        <v>-3.6981176558127256E-3</v>
      </c>
      <c r="CP83" s="28">
        <f>외인!CP83</f>
        <v>110636.79</v>
      </c>
      <c r="CQ83" s="28">
        <f>(기관!CQ83+외인!CQ83)/CP83</f>
        <v>3.1698316626865261E-4</v>
      </c>
      <c r="CR83" s="28">
        <f>외인!CR83</f>
        <v>167659.39000000001</v>
      </c>
      <c r="CS83" s="28">
        <f>(기관!CS83+외인!CS83)/CR83</f>
        <v>-1.3145103295437255E-3</v>
      </c>
      <c r="CT83" s="28">
        <f>외인!CT83</f>
        <v>179958.7</v>
      </c>
      <c r="CU83" s="28">
        <f>(기관!CU83+외인!CU83)/CT83</f>
        <v>8.0885225332256788E-4</v>
      </c>
      <c r="CV83" s="28">
        <f>외인!CV83</f>
        <v>3116188.31</v>
      </c>
      <c r="CW83" s="28">
        <f>(기관!CW83+외인!CW83)/CV83</f>
        <v>-4.6611817242841781E-3</v>
      </c>
      <c r="CX83" s="28">
        <f>외인!CX83</f>
        <v>252254.61</v>
      </c>
      <c r="CY83" s="28">
        <f>(기관!CY83+외인!CY83)/CX83</f>
        <v>7.7219599673520331E-4</v>
      </c>
      <c r="CZ83" s="28">
        <f>외인!CZ83</f>
        <v>19621.79</v>
      </c>
      <c r="DA83" s="28">
        <f>(기관!DA83+외인!DA83)/CZ83</f>
        <v>-1.0437375998825795E-3</v>
      </c>
      <c r="DB83" s="28">
        <f>외인!DB83</f>
        <v>36047.32</v>
      </c>
      <c r="DC83" s="28">
        <f>(기관!DC83+외인!DC83)/DB83</f>
        <v>-4.6910560896066614E-3</v>
      </c>
      <c r="DD83" s="28">
        <f>외인!DD83</f>
        <v>8692.64</v>
      </c>
      <c r="DE83" s="28">
        <f>(기관!DE83+외인!DE83)/DD83</f>
        <v>2.5193727107069897E-4</v>
      </c>
      <c r="DF83" s="28">
        <f>외인!DF83</f>
        <v>58320.72</v>
      </c>
      <c r="DG83" s="28">
        <f>(기관!DG83+외인!DG83)/DF83</f>
        <v>1.2187778203012582E-3</v>
      </c>
      <c r="DH83" s="28">
        <f>외인!DH83</f>
        <v>18859.080000000002</v>
      </c>
      <c r="DI83" s="28">
        <f>(기관!DI83+외인!DI83)/DH83</f>
        <v>-9.624541600120471E-3</v>
      </c>
      <c r="DJ83" s="28">
        <f>외인!DJ83</f>
        <v>717267.5</v>
      </c>
      <c r="DK83" s="28">
        <f>(기관!DK83+외인!DK83)/DJ83</f>
        <v>-1.2216223375518898E-3</v>
      </c>
      <c r="DL83" s="28">
        <f>외인!DL83</f>
        <v>102593.71</v>
      </c>
      <c r="DM83" s="28">
        <f>(기관!DM83+외인!DM83)/DL83</f>
        <v>-4.2730689824941508E-3</v>
      </c>
      <c r="DN83" s="28">
        <f>외인!DN83</f>
        <v>3116188.31</v>
      </c>
      <c r="DO83" s="28">
        <f>(기관!DO83+외인!DO83)/DN83</f>
        <v>-4.6611817242841781E-3</v>
      </c>
      <c r="DP83" s="28">
        <f>외인!DP83</f>
        <v>80228.44</v>
      </c>
      <c r="DQ83" s="28">
        <f>(기관!DQ83+외인!DQ83)/DP83</f>
        <v>6.025294770782032E-4</v>
      </c>
      <c r="DR83" s="28">
        <f>외인!DR83</f>
        <v>45629.59</v>
      </c>
      <c r="DS83" s="28">
        <f>(기관!DS83+외인!DS83)/DR83</f>
        <v>-7.7274417762684239E-4</v>
      </c>
      <c r="DT83" s="28">
        <f>외인!DT83</f>
        <v>133685.28</v>
      </c>
      <c r="DU83" s="28">
        <f>(기관!DU83+외인!DU83)/DT83</f>
        <v>-1.1269752361666146E-3</v>
      </c>
      <c r="DV83" s="28">
        <f>외인!DV83</f>
        <v>33711.120000000003</v>
      </c>
      <c r="DW83" s="28">
        <f>(기관!DW83+외인!DW83)/DV83</f>
        <v>-2.0506586550669329E-3</v>
      </c>
      <c r="DX83" s="28">
        <f>외인!DX83</f>
        <v>128586.23</v>
      </c>
      <c r="DY83" s="28">
        <f>(기관!DY83+외인!DY83)/DX83</f>
        <v>6.975863589748295E-4</v>
      </c>
      <c r="DZ83" s="28">
        <f>외인!DZ83</f>
        <v>8107.26</v>
      </c>
      <c r="EA83" s="28">
        <f>(기관!EA83+외인!EA83)/DZ83</f>
        <v>2.7136171776901194E-4</v>
      </c>
      <c r="EB83" s="28">
        <f>외인!EB83</f>
        <v>11523.8</v>
      </c>
      <c r="EC83" s="28">
        <f>(기관!EC83+외인!EC83)/EB83</f>
        <v>-5.9693850986653717E-3</v>
      </c>
      <c r="ED83" s="28">
        <f>외인!ED83</f>
        <v>10906.73</v>
      </c>
      <c r="EE83" s="28">
        <f>(기관!EE83+외인!EE83)/ED83</f>
        <v>-1.3927180740698633E-3</v>
      </c>
      <c r="EF83" s="28">
        <f>외인!EF83</f>
        <v>224694.79</v>
      </c>
      <c r="EG83" s="28">
        <f>(기관!EG83+외인!EG83)/EF83</f>
        <v>-8.1577325402159954E-4</v>
      </c>
      <c r="EH83" s="28">
        <f>외인!EH83</f>
        <v>291439.76</v>
      </c>
      <c r="EI83" s="28">
        <f>(기관!EI83+외인!EI83)/EH83</f>
        <v>-1.3419925956568175E-3</v>
      </c>
      <c r="EJ83" s="28">
        <f>외인!EJ83</f>
        <v>102108.02</v>
      </c>
      <c r="EK83" s="28">
        <f>(기관!EK83+외인!EK83)/EJ83</f>
        <v>-1.3838286160088105E-4</v>
      </c>
      <c r="EL83" s="28">
        <f>외인!EL83</f>
        <v>29300.91</v>
      </c>
      <c r="EM83" s="28">
        <f>(기관!EM83+외인!EM83)/EL83</f>
        <v>-6.4554309064121206E-3</v>
      </c>
      <c r="EN83" s="28">
        <f>외인!EN83</f>
        <v>45629.59</v>
      </c>
      <c r="EO83" s="28">
        <f>(기관!EO83+외인!EO83)/EN83</f>
        <v>-7.7274417762684239E-4</v>
      </c>
      <c r="EP83" s="28">
        <f>외인!EP83</f>
        <v>161397.54999999999</v>
      </c>
      <c r="EQ83" s="28">
        <f>(기관!EQ83+외인!EQ83)/EP83</f>
        <v>-3.5345641863832509E-3</v>
      </c>
      <c r="ER83" s="28">
        <f>외인!ER83</f>
        <v>13448.38</v>
      </c>
      <c r="ES83" s="28">
        <f>(기관!ES83+외인!ES83)/ER83</f>
        <v>1.3466305978861394E-3</v>
      </c>
      <c r="ET83" s="28">
        <f>외인!ET83</f>
        <v>199023.28</v>
      </c>
      <c r="EU83" s="28">
        <f>(기관!EU83+외인!EU83)/ET83</f>
        <v>-1.2479444615725356E-3</v>
      </c>
      <c r="EV83" s="28">
        <f>외인!EV83</f>
        <v>43264.1</v>
      </c>
      <c r="EW83" s="28">
        <f>(기관!EW83+외인!EW83)/EV83</f>
        <v>5.2907606999798914E-4</v>
      </c>
      <c r="EX83" s="28">
        <f>외인!EX83</f>
        <v>67372.69</v>
      </c>
      <c r="EY83" s="28">
        <f>(기관!EY83+외인!EY83)/EX83</f>
        <v>1.8063699104191923E-4</v>
      </c>
    </row>
    <row r="84" spans="1:155">
      <c r="A84" s="27">
        <f>외인!A84</f>
        <v>46155</v>
      </c>
      <c r="B84" s="28">
        <f>외인!B84</f>
        <v>6233957.6600000001</v>
      </c>
      <c r="C84" s="28">
        <f>(기관!C84+외인!C84)/B84</f>
        <v>-3.4597251339047431E-3</v>
      </c>
      <c r="D84" s="28">
        <f>외인!D84</f>
        <v>656034.65</v>
      </c>
      <c r="E84" s="28">
        <f>(기관!E84+외인!E84)/D84</f>
        <v>2.2204619832199421E-4</v>
      </c>
      <c r="F84" s="28">
        <f>외인!F84</f>
        <v>2578792.46</v>
      </c>
      <c r="G84" s="28">
        <f>(기관!G84+외인!G84)/F84</f>
        <v>-3.8212768777833332E-3</v>
      </c>
      <c r="H84" s="28">
        <f>외인!H84</f>
        <v>336207.7</v>
      </c>
      <c r="I84" s="28">
        <f>(기관!I84+외인!I84)/H84</f>
        <v>-1.733660472380615E-3</v>
      </c>
      <c r="J84" s="28">
        <f>외인!J84</f>
        <v>42977.47</v>
      </c>
      <c r="K84" s="28">
        <f>(기관!K84+외인!K84)/J84</f>
        <v>-2.0843479153146985E-3</v>
      </c>
      <c r="L84" s="28">
        <f>외인!L84</f>
        <v>311184.90999999997</v>
      </c>
      <c r="M84" s="28">
        <f>(기관!M84+외인!M84)/L84</f>
        <v>-1.6948122580879648E-3</v>
      </c>
      <c r="N84" s="28">
        <f>외인!N84</f>
        <v>309756.28999999998</v>
      </c>
      <c r="O84" s="28">
        <f>(기관!O84+외인!O84)/N84</f>
        <v>1.7676477207290932E-3</v>
      </c>
      <c r="P84" s="28">
        <f>외인!P84</f>
        <v>181176.19</v>
      </c>
      <c r="Q84" s="28">
        <f>(기관!Q84+외인!Q84)/P84</f>
        <v>-1.060845798777422E-3</v>
      </c>
      <c r="R84" s="28">
        <f>외인!R84</f>
        <v>134123.87</v>
      </c>
      <c r="S84" s="28">
        <f>(기관!S84+외인!S84)/R84</f>
        <v>-9.232510216115893E-4</v>
      </c>
      <c r="T84" s="28">
        <f>외인!T84</f>
        <v>8720.4599999999991</v>
      </c>
      <c r="U84" s="28">
        <f>(기관!U84+외인!U84)/T84</f>
        <v>-5.618969641509737E-5</v>
      </c>
      <c r="V84" s="28">
        <f>외인!V84</f>
        <v>135327.78</v>
      </c>
      <c r="W84" s="28">
        <f>(기관!W84+외인!W84)/V84</f>
        <v>3.7302762226647033E-3</v>
      </c>
      <c r="X84" s="28">
        <f>외인!X84</f>
        <v>3211284.21</v>
      </c>
      <c r="Y84" s="28">
        <f>(기관!Y84+외인!Y84)/X84</f>
        <v>-5.6924453908737032E-3</v>
      </c>
      <c r="Z84" s="28">
        <f>외인!Z84</f>
        <v>42771.11</v>
      </c>
      <c r="AA84" s="28">
        <f>(기관!AA84+외인!AA84)/Z84</f>
        <v>1.196602098940149E-3</v>
      </c>
      <c r="AB84" s="28">
        <f>외인!AB84</f>
        <v>198748.58</v>
      </c>
      <c r="AC84" s="28">
        <f>(기관!AC84+외인!AC84)/AB84</f>
        <v>-4.7829272541217657E-4</v>
      </c>
      <c r="AD84" s="28">
        <f>외인!AD84</f>
        <v>19670.48</v>
      </c>
      <c r="AE84" s="28">
        <f>(기관!AE84+외인!AE84)/AD84</f>
        <v>3.0243288420008052E-3</v>
      </c>
      <c r="AF84" s="28">
        <f>외인!AF84</f>
        <v>24158.77</v>
      </c>
      <c r="AG84" s="28">
        <f>(기관!AG84+외인!AG84)/AF84</f>
        <v>-1.8212847756735962E-4</v>
      </c>
      <c r="AH84" s="28">
        <f>외인!AH84</f>
        <v>229819.48</v>
      </c>
      <c r="AI84" s="28">
        <f>(기관!AI84+외인!AI84)/AH84</f>
        <v>-1.6065652920283346E-3</v>
      </c>
      <c r="AJ84" s="28">
        <f>외인!AJ84</f>
        <v>101832.8</v>
      </c>
      <c r="AK84" s="28">
        <f>(기관!AK84+외인!AK84)/AJ84</f>
        <v>-3.8544555388833456E-3</v>
      </c>
      <c r="AL84" s="28">
        <f>외인!AL84</f>
        <v>111662.71</v>
      </c>
      <c r="AM84" s="28">
        <f>(기관!AM84+외인!AM84)/AL84</f>
        <v>-2.1032088510121237E-3</v>
      </c>
      <c r="AN84" s="28">
        <f>외인!AN84</f>
        <v>217916.3</v>
      </c>
      <c r="AO84" s="28">
        <f>(기관!AO84+외인!AO84)/AN84</f>
        <v>3.5376426637199697E-3</v>
      </c>
      <c r="AP84" s="28">
        <f>외인!AP84</f>
        <v>195614.27</v>
      </c>
      <c r="AQ84" s="28">
        <f>(기관!AQ84+외인!AQ84)/AP84</f>
        <v>-9.8469298788886935E-4</v>
      </c>
      <c r="AR84" s="28">
        <f>외인!AR84</f>
        <v>24215.82</v>
      </c>
      <c r="AS84" s="28">
        <f>(기관!AS84+외인!AS84)/AR84</f>
        <v>1.3619196046221027E-3</v>
      </c>
      <c r="AT84" s="28">
        <f>외인!AT84</f>
        <v>93697.06</v>
      </c>
      <c r="AU84" s="28">
        <f>(기관!AU84+외인!AU84)/AT84</f>
        <v>2.1209843724018661E-3</v>
      </c>
      <c r="AV84" s="28">
        <f>외인!AV84</f>
        <v>46960.06</v>
      </c>
      <c r="AW84" s="28">
        <f>(기관!AW84+외인!AW84)/AV84</f>
        <v>-5.4620884215224601E-4</v>
      </c>
      <c r="AX84" s="28">
        <f>외인!AX84</f>
        <v>70382.350000000006</v>
      </c>
      <c r="AY84" s="28">
        <f>(기관!AY84+외인!AY84)/AX84</f>
        <v>-2.2276891862803667E-3</v>
      </c>
      <c r="AZ84" s="28">
        <f>외인!AZ84</f>
        <v>3426796.12</v>
      </c>
      <c r="BA84" s="28">
        <f>(기관!BA84+외인!BA84)/AZ84</f>
        <v>-5.2621689089574425E-3</v>
      </c>
      <c r="BB84" s="28">
        <f>외인!BB84</f>
        <v>110975.93</v>
      </c>
      <c r="BC84" s="28">
        <f>(기관!BC84+외인!BC84)/BB84</f>
        <v>5.767016325071571E-4</v>
      </c>
      <c r="BD84" s="28">
        <f>외인!BD84</f>
        <v>35355.15</v>
      </c>
      <c r="BE84" s="28">
        <f>(기관!BE84+외인!BE84)/BD84</f>
        <v>-4.4457455278792482E-3</v>
      </c>
      <c r="BF84" s="28">
        <f>외인!BF84</f>
        <v>0</v>
      </c>
      <c r="BG84" s="28" t="e">
        <f>(기관!BG84+외인!BG84)/BF84</f>
        <v>#DIV/0!</v>
      </c>
      <c r="BH84" s="28">
        <f>외인!BH84</f>
        <v>107250.27</v>
      </c>
      <c r="BI84" s="28">
        <f>(기관!BI84+외인!BI84)/BH84</f>
        <v>-1.6345879595454629E-3</v>
      </c>
      <c r="BJ84" s="28">
        <f>외인!BJ84</f>
        <v>130317.62</v>
      </c>
      <c r="BK84" s="28">
        <f>(기관!BK84+외인!BK84)/BJ84</f>
        <v>-2.6909638159444593E-3</v>
      </c>
      <c r="BL84" s="28">
        <f>외인!BL84</f>
        <v>47183.16</v>
      </c>
      <c r="BM84" s="28">
        <f>(기관!BM84+외인!BM84)/BL84</f>
        <v>-3.3501359383305397E-3</v>
      </c>
      <c r="BN84" s="28">
        <f>외인!BN84</f>
        <v>56454.28</v>
      </c>
      <c r="BO84" s="28">
        <f>(기관!BO84+외인!BO84)/BN84</f>
        <v>1.6477050101427208E-3</v>
      </c>
      <c r="BP84" s="28">
        <f>외인!BP84</f>
        <v>79044.759999999995</v>
      </c>
      <c r="BQ84" s="28">
        <f>(기관!BQ84+외인!BQ84)/BP84</f>
        <v>-1.9743244207459168E-3</v>
      </c>
      <c r="BR84" s="28">
        <f>외인!BR84</f>
        <v>351586.56</v>
      </c>
      <c r="BS84" s="28">
        <f>(기관!BS84+외인!BS84)/BR84</f>
        <v>-1.4042061220997755E-4</v>
      </c>
      <c r="BT84" s="28">
        <f>외인!BT84</f>
        <v>3255966.53</v>
      </c>
      <c r="BU84" s="28">
        <f>(기관!BU84+외인!BU84)/BT84</f>
        <v>-5.6078002742859902E-3</v>
      </c>
      <c r="BV84" s="28">
        <f>외인!BV84</f>
        <v>482408.71</v>
      </c>
      <c r="BW84" s="28">
        <f>(기관!BW84+외인!BW84)/BV84</f>
        <v>-1.7011508768156362E-3</v>
      </c>
      <c r="BX84" s="28">
        <f>외인!BX84</f>
        <v>78552.61</v>
      </c>
      <c r="BY84" s="28">
        <f>(기관!BY84+외인!BY84)/BX84</f>
        <v>1.171953420771124E-3</v>
      </c>
      <c r="BZ84" s="28">
        <f>외인!BZ84</f>
        <v>329579.01</v>
      </c>
      <c r="CA84" s="28">
        <f>(기관!CA84+외인!CA84)/BZ84</f>
        <v>1.6264992118278406E-3</v>
      </c>
      <c r="CB84" s="28">
        <f>외인!CB84</f>
        <v>11880.6</v>
      </c>
      <c r="CC84" s="28">
        <f>(기관!CC84+외인!CC84)/CB84</f>
        <v>-4.7346093631634766E-3</v>
      </c>
      <c r="CD84" s="28">
        <f>외인!CD84</f>
        <v>26543.61</v>
      </c>
      <c r="CE84" s="28">
        <f>(기관!CE84+외인!CE84)/CD84</f>
        <v>-4.2447127576090817E-3</v>
      </c>
      <c r="CF84" s="28">
        <f>외인!CF84</f>
        <v>29319.37</v>
      </c>
      <c r="CG84" s="28">
        <f>(기관!CG84+외인!CG84)/CF84</f>
        <v>4.3810627581697698E-3</v>
      </c>
      <c r="CH84" s="28">
        <f>외인!CH84</f>
        <v>67787.210000000006</v>
      </c>
      <c r="CI84" s="28">
        <f>(기관!CI84+외인!CI84)/CH84</f>
        <v>-1.7510677899267434E-4</v>
      </c>
      <c r="CJ84" s="28">
        <f>외인!CJ84</f>
        <v>345074.89</v>
      </c>
      <c r="CK84" s="28">
        <f>(기관!CK84+외인!CK84)/CJ84</f>
        <v>-9.9135002259944207E-4</v>
      </c>
      <c r="CL84" s="28">
        <f>외인!CL84</f>
        <v>227148.55</v>
      </c>
      <c r="CM84" s="28">
        <f>(기관!CM84+외인!CM84)/CL84</f>
        <v>-6.3385832751298651E-4</v>
      </c>
      <c r="CN84" s="28">
        <f>외인!CN84</f>
        <v>124423.64</v>
      </c>
      <c r="CO84" s="28">
        <f>(기관!CO84+외인!CO84)/CN84</f>
        <v>-4.7442752840215893E-3</v>
      </c>
      <c r="CP84" s="28">
        <f>외인!CP84</f>
        <v>111495.65</v>
      </c>
      <c r="CQ84" s="28">
        <f>(기관!CQ84+외인!CQ84)/CP84</f>
        <v>5.7491032161344408E-4</v>
      </c>
      <c r="CR84" s="28">
        <f>외인!CR84</f>
        <v>168480</v>
      </c>
      <c r="CS84" s="28">
        <f>(기관!CS84+외인!CS84)/CR84</f>
        <v>-1.4254510921177588E-3</v>
      </c>
      <c r="CT84" s="28">
        <f>외인!CT84</f>
        <v>186840.76</v>
      </c>
      <c r="CU84" s="28">
        <f>(기관!CU84+외인!CU84)/CT84</f>
        <v>2.5114434345054042E-3</v>
      </c>
      <c r="CV84" s="28">
        <f>외인!CV84</f>
        <v>3255966.53</v>
      </c>
      <c r="CW84" s="28">
        <f>(기관!CW84+외인!CW84)/CV84</f>
        <v>-5.6078002742859902E-3</v>
      </c>
      <c r="CX84" s="28">
        <f>외인!CX84</f>
        <v>248730.49</v>
      </c>
      <c r="CY84" s="28">
        <f>(기관!CY84+외인!CY84)/CX84</f>
        <v>-2.7616236352849224E-4</v>
      </c>
      <c r="CZ84" s="28">
        <f>외인!CZ84</f>
        <v>20658.02</v>
      </c>
      <c r="DA84" s="28">
        <f>(기관!DA84+외인!DA84)/CZ84</f>
        <v>4.2312864446834696E-3</v>
      </c>
      <c r="DB84" s="28">
        <f>외인!DB84</f>
        <v>35355.15</v>
      </c>
      <c r="DC84" s="28">
        <f>(기관!DC84+외인!DC84)/DB84</f>
        <v>-4.4457455278792482E-3</v>
      </c>
      <c r="DD84" s="28">
        <f>외인!DD84</f>
        <v>8720.4599999999991</v>
      </c>
      <c r="DE84" s="28">
        <f>(기관!DE84+외인!DE84)/DD84</f>
        <v>-5.618969641509737E-5</v>
      </c>
      <c r="DF84" s="28">
        <f>외인!DF84</f>
        <v>60172.43</v>
      </c>
      <c r="DG84" s="28">
        <f>(기관!DG84+외인!DG84)/DF84</f>
        <v>1.8691284363952061E-3</v>
      </c>
      <c r="DH84" s="28">
        <f>외인!DH84</f>
        <v>18666.87</v>
      </c>
      <c r="DI84" s="28">
        <f>(기관!DI84+외인!DI84)/DH84</f>
        <v>-6.0760052435143118E-3</v>
      </c>
      <c r="DJ84" s="28">
        <f>외인!DJ84</f>
        <v>706212.07</v>
      </c>
      <c r="DK84" s="28">
        <f>(기관!DK84+외인!DK84)/DJ84</f>
        <v>-1.6111024553856748E-3</v>
      </c>
      <c r="DL84" s="28">
        <f>외인!DL84</f>
        <v>101232.57</v>
      </c>
      <c r="DM84" s="28">
        <f>(기관!DM84+외인!DM84)/DL84</f>
        <v>-5.605211840418553E-3</v>
      </c>
      <c r="DN84" s="28">
        <f>외인!DN84</f>
        <v>3255966.53</v>
      </c>
      <c r="DO84" s="28">
        <f>(기관!DO84+외인!DO84)/DN84</f>
        <v>-5.6078002742859902E-3</v>
      </c>
      <c r="DP84" s="28">
        <f>외인!DP84</f>
        <v>77243.94</v>
      </c>
      <c r="DQ84" s="28">
        <f>(기관!DQ84+외인!DQ84)/DP84</f>
        <v>-9.5010689511695022E-4</v>
      </c>
      <c r="DR84" s="28">
        <f>외인!DR84</f>
        <v>44203.98</v>
      </c>
      <c r="DS84" s="28">
        <f>(기관!DS84+외인!DS84)/DR84</f>
        <v>-1.3365312354226926E-3</v>
      </c>
      <c r="DT84" s="28">
        <f>외인!DT84</f>
        <v>134123.87</v>
      </c>
      <c r="DU84" s="28">
        <f>(기관!DU84+외인!DU84)/DT84</f>
        <v>-9.232510216115893E-4</v>
      </c>
      <c r="DV84" s="28">
        <f>외인!DV84</f>
        <v>34088.33</v>
      </c>
      <c r="DW84" s="28">
        <f>(기관!DW84+외인!DW84)/DV84</f>
        <v>-3.404097531325236E-3</v>
      </c>
      <c r="DX84" s="28">
        <f>외인!DX84</f>
        <v>135327.78</v>
      </c>
      <c r="DY84" s="28">
        <f>(기관!DY84+외인!DY84)/DX84</f>
        <v>3.7302762226647033E-3</v>
      </c>
      <c r="DZ84" s="28">
        <f>외인!DZ84</f>
        <v>7956.07</v>
      </c>
      <c r="EA84" s="28">
        <f>(기관!EA84+외인!EA84)/DZ84</f>
        <v>1.4278406298587117E-3</v>
      </c>
      <c r="EB84" s="28">
        <f>외인!EB84</f>
        <v>11367.42</v>
      </c>
      <c r="EC84" s="28">
        <f>(기관!EC84+외인!EC84)/EB84</f>
        <v>-4.54016830556098E-3</v>
      </c>
      <c r="ED84" s="28">
        <f>외인!ED84</f>
        <v>11089.14</v>
      </c>
      <c r="EE84" s="28">
        <f>(기관!EE84+외인!EE84)/ED84</f>
        <v>-1.0280328321222384E-3</v>
      </c>
      <c r="EF84" s="28">
        <f>외인!EF84</f>
        <v>219673.7</v>
      </c>
      <c r="EG84" s="28">
        <f>(기관!EG84+외인!EG84)/EF84</f>
        <v>-6.3334846183225391E-4</v>
      </c>
      <c r="EH84" s="28">
        <f>외인!EH84</f>
        <v>298240.11</v>
      </c>
      <c r="EI84" s="28">
        <f>(기관!EI84+외인!EI84)/EH84</f>
        <v>-4.6311678197811829E-4</v>
      </c>
      <c r="EJ84" s="28">
        <f>외인!EJ84</f>
        <v>99734.64</v>
      </c>
      <c r="EK84" s="28">
        <f>(기관!EK84+외인!EK84)/EJ84</f>
        <v>-4.6934545509965238E-4</v>
      </c>
      <c r="EL84" s="28">
        <f>외인!EL84</f>
        <v>28974.23</v>
      </c>
      <c r="EM84" s="28">
        <f>(기관!EM84+외인!EM84)/EL84</f>
        <v>-3.8924244061015602E-3</v>
      </c>
      <c r="EN84" s="28">
        <f>외인!EN84</f>
        <v>44203.98</v>
      </c>
      <c r="EO84" s="28">
        <f>(기관!EO84+외인!EO84)/EN84</f>
        <v>-1.3365312354226926E-3</v>
      </c>
      <c r="EP84" s="28">
        <f>외인!EP84</f>
        <v>160179.70000000001</v>
      </c>
      <c r="EQ84" s="28">
        <f>(기관!EQ84+외인!EQ84)/EP84</f>
        <v>-3.9709775957877304E-3</v>
      </c>
      <c r="ER84" s="28">
        <f>외인!ER84</f>
        <v>12930.87</v>
      </c>
      <c r="ES84" s="28">
        <f>(기관!ES84+외인!ES84)/ER84</f>
        <v>-2.3486432080749397E-3</v>
      </c>
      <c r="ET84" s="28">
        <f>외인!ET84</f>
        <v>195614.27</v>
      </c>
      <c r="EU84" s="28">
        <f>(기관!EU84+외인!EU84)/ET84</f>
        <v>-9.8469298788886935E-4</v>
      </c>
      <c r="EV84" s="28">
        <f>외인!EV84</f>
        <v>42771.11</v>
      </c>
      <c r="EW84" s="28">
        <f>(기관!EW84+외인!EW84)/EV84</f>
        <v>1.196602098940149E-3</v>
      </c>
      <c r="EX84" s="28">
        <f>외인!EX84</f>
        <v>68724.539999999994</v>
      </c>
      <c r="EY84" s="28">
        <f>(기관!EY84+외인!EY84)/EX84</f>
        <v>1.8785138467278215E-4</v>
      </c>
    </row>
    <row r="85" spans="1:155">
      <c r="A85" s="27">
        <f>외인!A85</f>
        <v>46156</v>
      </c>
      <c r="B85" s="28">
        <f>외인!B85</f>
        <v>6343129.96</v>
      </c>
      <c r="C85" s="28">
        <f>(기관!C85+외인!C85)/B85</f>
        <v>-2.7924810167376736E-3</v>
      </c>
      <c r="D85" s="28">
        <f>외인!D85</f>
        <v>663721.03</v>
      </c>
      <c r="E85" s="28">
        <f>(기관!E85+외인!E85)/D85</f>
        <v>4.2156265562355256E-5</v>
      </c>
      <c r="F85" s="28">
        <f>외인!F85</f>
        <v>2667018.4700000002</v>
      </c>
      <c r="G85" s="28">
        <f>(기관!G85+외인!G85)/F85</f>
        <v>-2.4148576668837243E-3</v>
      </c>
      <c r="H85" s="28">
        <f>외인!H85</f>
        <v>342685.62</v>
      </c>
      <c r="I85" s="28">
        <f>(기관!I85+외인!I85)/H85</f>
        <v>-2.5921426174812939E-3</v>
      </c>
      <c r="J85" s="28">
        <f>외인!J85</f>
        <v>45717.64</v>
      </c>
      <c r="K85" s="28">
        <f>(기관!K85+외인!K85)/J85</f>
        <v>1.8378026512304662E-3</v>
      </c>
      <c r="L85" s="28">
        <f>외인!L85</f>
        <v>316888.96999999997</v>
      </c>
      <c r="M85" s="28">
        <f>(기관!M85+외인!M85)/L85</f>
        <v>-2.6260617401735382E-3</v>
      </c>
      <c r="N85" s="28">
        <f>외인!N85</f>
        <v>310201.55</v>
      </c>
      <c r="O85" s="28">
        <f>(기관!O85+외인!O85)/N85</f>
        <v>-2.5805802711172771E-4</v>
      </c>
      <c r="P85" s="28">
        <f>외인!P85</f>
        <v>186822.96</v>
      </c>
      <c r="Q85" s="28">
        <f>(기관!Q85+외인!Q85)/P85</f>
        <v>-2.0051068669504004E-4</v>
      </c>
      <c r="R85" s="28">
        <f>외인!R85</f>
        <v>139887.23000000001</v>
      </c>
      <c r="S85" s="28">
        <f>(기관!S85+외인!S85)/R85</f>
        <v>9.7671531561529948E-4</v>
      </c>
      <c r="T85" s="28">
        <f>외인!T85</f>
        <v>8883.1</v>
      </c>
      <c r="U85" s="28">
        <f>(기관!U85+외인!U85)/T85</f>
        <v>2.7805608402472104E-4</v>
      </c>
      <c r="V85" s="28">
        <f>외인!V85</f>
        <v>136913.66</v>
      </c>
      <c r="W85" s="28">
        <f>(기관!W85+외인!W85)/V85</f>
        <v>3.7436732025131745E-3</v>
      </c>
      <c r="X85" s="28">
        <f>외인!X85</f>
        <v>3279333.61</v>
      </c>
      <c r="Y85" s="28">
        <f>(기관!Y85+외인!Y85)/X85</f>
        <v>-4.7175804111006569E-3</v>
      </c>
      <c r="Z85" s="28">
        <f>외인!Z85</f>
        <v>46013.68</v>
      </c>
      <c r="AA85" s="28">
        <f>(기관!AA85+외인!AA85)/Z85</f>
        <v>1.5773569947024452E-3</v>
      </c>
      <c r="AB85" s="28">
        <f>외인!AB85</f>
        <v>204213.65</v>
      </c>
      <c r="AC85" s="28">
        <f>(기관!AC85+외인!AC85)/AB85</f>
        <v>-5.4536021465754125E-4</v>
      </c>
      <c r="AD85" s="28">
        <f>외인!AD85</f>
        <v>21241.87</v>
      </c>
      <c r="AE85" s="28">
        <f>(기관!AE85+외인!AE85)/AD85</f>
        <v>1.5803693365979549E-3</v>
      </c>
      <c r="AF85" s="28">
        <f>외인!AF85</f>
        <v>24454.03</v>
      </c>
      <c r="AG85" s="28">
        <f>(기관!AG85+외인!AG85)/AF85</f>
        <v>-1.1580913248245791E-3</v>
      </c>
      <c r="AH85" s="28">
        <f>외인!AH85</f>
        <v>218067.03</v>
      </c>
      <c r="AI85" s="28">
        <f>(기관!AI85+외인!AI85)/AH85</f>
        <v>-3.8448728356597515E-3</v>
      </c>
      <c r="AJ85" s="28">
        <f>외인!AJ85</f>
        <v>107384.63</v>
      </c>
      <c r="AK85" s="28">
        <f>(기관!AK85+외인!AK85)/AJ85</f>
        <v>-1.2626574212715545E-3</v>
      </c>
      <c r="AL85" s="28">
        <f>외인!AL85</f>
        <v>111988.96</v>
      </c>
      <c r="AM85" s="28">
        <f>(기관!AM85+외인!AM85)/AL85</f>
        <v>-4.6140262397293451E-3</v>
      </c>
      <c r="AN85" s="28">
        <f>외인!AN85</f>
        <v>217801.64</v>
      </c>
      <c r="AO85" s="28">
        <f>(기관!AO85+외인!AO85)/AN85</f>
        <v>1.8840996789555851E-3</v>
      </c>
      <c r="AP85" s="28">
        <f>외인!AP85</f>
        <v>190123.61</v>
      </c>
      <c r="AQ85" s="28">
        <f>(기관!AQ85+외인!AQ85)/AP85</f>
        <v>-1.1182724754700377E-3</v>
      </c>
      <c r="AR85" s="28">
        <f>외인!AR85</f>
        <v>25768.22</v>
      </c>
      <c r="AS85" s="28">
        <f>(기관!AS85+외인!AS85)/AR85</f>
        <v>5.4214066784589695E-4</v>
      </c>
      <c r="AT85" s="28">
        <f>외인!AT85</f>
        <v>101575.53</v>
      </c>
      <c r="AU85" s="28">
        <f>(기관!AU85+외인!AU85)/AT85</f>
        <v>1.9904400203474204E-3</v>
      </c>
      <c r="AV85" s="28">
        <f>외인!AV85</f>
        <v>49765.56</v>
      </c>
      <c r="AW85" s="28">
        <f>(기관!AW85+외인!AW85)/AV85</f>
        <v>2.7364305756832638E-3</v>
      </c>
      <c r="AX85" s="28">
        <f>외인!AX85</f>
        <v>73606.47</v>
      </c>
      <c r="AY85" s="28">
        <f>(기관!AY85+외인!AY85)/AX85</f>
        <v>-1.2815449511435612E-3</v>
      </c>
      <c r="AZ85" s="28">
        <f>외인!AZ85</f>
        <v>3495646.1</v>
      </c>
      <c r="BA85" s="28">
        <f>(기관!BA85+외인!BA85)/AZ85</f>
        <v>-4.3288850092691022E-3</v>
      </c>
      <c r="BB85" s="28">
        <f>외인!BB85</f>
        <v>119566.7</v>
      </c>
      <c r="BC85" s="28">
        <f>(기관!BC85+외인!BC85)/BB85</f>
        <v>9.9434039745179893E-4</v>
      </c>
      <c r="BD85" s="28">
        <f>외인!BD85</f>
        <v>34645.31</v>
      </c>
      <c r="BE85" s="28">
        <f>(기관!BE85+외인!BE85)/BD85</f>
        <v>-5.7797144837208854E-3</v>
      </c>
      <c r="BF85" s="28">
        <f>외인!BF85</f>
        <v>0</v>
      </c>
      <c r="BG85" s="28" t="e">
        <f>(기관!BG85+외인!BG85)/BF85</f>
        <v>#DIV/0!</v>
      </c>
      <c r="BH85" s="28">
        <f>외인!BH85</f>
        <v>107513.01</v>
      </c>
      <c r="BI85" s="28">
        <f>(기관!BI85+외인!BI85)/BH85</f>
        <v>-4.7473324391159738E-4</v>
      </c>
      <c r="BJ85" s="28">
        <f>외인!BJ85</f>
        <v>133575.48000000001</v>
      </c>
      <c r="BK85" s="28">
        <f>(기관!BK85+외인!BK85)/BJ85</f>
        <v>-2.8276147688183488E-3</v>
      </c>
      <c r="BL85" s="28">
        <f>외인!BL85</f>
        <v>47871.22</v>
      </c>
      <c r="BM85" s="28">
        <f>(기관!BM85+외인!BM85)/BL85</f>
        <v>2.3458771261730953E-4</v>
      </c>
      <c r="BN85" s="28">
        <f>외인!BN85</f>
        <v>57564.72</v>
      </c>
      <c r="BO85" s="28">
        <f>(기관!BO85+외인!BO85)/BN85</f>
        <v>6.8236239140918257E-4</v>
      </c>
      <c r="BP85" s="28">
        <f>외인!BP85</f>
        <v>82335.88</v>
      </c>
      <c r="BQ85" s="28">
        <f>(기관!BQ85+외인!BQ85)/BP85</f>
        <v>-7.8811327455296522E-4</v>
      </c>
      <c r="BR85" s="28">
        <f>외인!BR85</f>
        <v>343743.57</v>
      </c>
      <c r="BS85" s="28">
        <f>(기관!BS85+외인!BS85)/BR85</f>
        <v>-1.8017500661903288E-3</v>
      </c>
      <c r="BT85" s="28">
        <f>외인!BT85</f>
        <v>3324395.5</v>
      </c>
      <c r="BU85" s="28">
        <f>(기관!BU85+외인!BU85)/BT85</f>
        <v>-4.6030082762414997E-3</v>
      </c>
      <c r="BV85" s="28">
        <f>외인!BV85</f>
        <v>488447.51</v>
      </c>
      <c r="BW85" s="28">
        <f>(기관!BW85+외인!BW85)/BV85</f>
        <v>-3.9817993953946047E-4</v>
      </c>
      <c r="BX85" s="28">
        <f>외인!BX85</f>
        <v>79122.350000000006</v>
      </c>
      <c r="BY85" s="28">
        <f>(기관!BY85+외인!BY85)/BX85</f>
        <v>-5.0390313230079748E-4</v>
      </c>
      <c r="BZ85" s="28">
        <f>외인!BZ85</f>
        <v>329790.61</v>
      </c>
      <c r="CA85" s="28">
        <f>(기관!CA85+외인!CA85)/BZ85</f>
        <v>-3.2250766630377993E-4</v>
      </c>
      <c r="CB85" s="28">
        <f>외인!CB85</f>
        <v>12510.85</v>
      </c>
      <c r="CC85" s="28">
        <f>(기관!CC85+외인!CC85)/CB85</f>
        <v>-3.4530027935751762E-3</v>
      </c>
      <c r="CD85" s="28">
        <f>외인!CD85</f>
        <v>27815.52</v>
      </c>
      <c r="CE85" s="28">
        <f>(기관!CE85+외인!CE85)/CD85</f>
        <v>-2.2872123188780939E-3</v>
      </c>
      <c r="CF85" s="28">
        <f>외인!CF85</f>
        <v>31675.72</v>
      </c>
      <c r="CG85" s="28">
        <f>(기관!CG85+외인!CG85)/CF85</f>
        <v>4.6420412858807943E-3</v>
      </c>
      <c r="CH85" s="28">
        <f>외인!CH85</f>
        <v>71855.210000000006</v>
      </c>
      <c r="CI85" s="28">
        <f>(기관!CI85+외인!CI85)/CH85</f>
        <v>2.2724865740424388E-3</v>
      </c>
      <c r="CJ85" s="28">
        <f>외인!CJ85</f>
        <v>353105.55</v>
      </c>
      <c r="CK85" s="28">
        <f>(기관!CK85+외인!CK85)/CJ85</f>
        <v>-2.6122500764997892E-4</v>
      </c>
      <c r="CL85" s="28">
        <f>외인!CL85</f>
        <v>233228.04</v>
      </c>
      <c r="CM85" s="28">
        <f>(기관!CM85+외인!CM85)/CL85</f>
        <v>-7.1933889252767376E-4</v>
      </c>
      <c r="CN85" s="28">
        <f>외인!CN85</f>
        <v>126228.99</v>
      </c>
      <c r="CO85" s="28">
        <f>(기관!CO85+외인!CO85)/CN85</f>
        <v>-3.865593791093472E-3</v>
      </c>
      <c r="CP85" s="28">
        <f>외인!CP85</f>
        <v>120109.96</v>
      </c>
      <c r="CQ85" s="28">
        <f>(기관!CQ85+외인!CQ85)/CP85</f>
        <v>9.9117508656234666E-4</v>
      </c>
      <c r="CR85" s="28">
        <f>외인!CR85</f>
        <v>175527.54</v>
      </c>
      <c r="CS85" s="28">
        <f>(기관!CS85+외인!CS85)/CR85</f>
        <v>5.0237130879860793E-4</v>
      </c>
      <c r="CT85" s="28">
        <f>외인!CT85</f>
        <v>186502.89</v>
      </c>
      <c r="CU85" s="28">
        <f>(기관!CU85+외인!CU85)/CT85</f>
        <v>1.6074281744374039E-3</v>
      </c>
      <c r="CV85" s="28">
        <f>외인!CV85</f>
        <v>3324395.5</v>
      </c>
      <c r="CW85" s="28">
        <f>(기관!CW85+외인!CW85)/CV85</f>
        <v>-4.6030082762414997E-3</v>
      </c>
      <c r="CX85" s="28">
        <f>외인!CX85</f>
        <v>257191.36</v>
      </c>
      <c r="CY85" s="28">
        <f>(기관!CY85+외인!CY85)/CX85</f>
        <v>-1.0036106967201387E-3</v>
      </c>
      <c r="CZ85" s="28">
        <f>외인!CZ85</f>
        <v>21441.85</v>
      </c>
      <c r="DA85" s="28">
        <f>(기관!DA85+외인!DA85)/CZ85</f>
        <v>8.8168698130058759E-3</v>
      </c>
      <c r="DB85" s="28">
        <f>외인!DB85</f>
        <v>34645.31</v>
      </c>
      <c r="DC85" s="28">
        <f>(기관!DC85+외인!DC85)/DB85</f>
        <v>-5.7797144837208854E-3</v>
      </c>
      <c r="DD85" s="28">
        <f>외인!DD85</f>
        <v>8883.1</v>
      </c>
      <c r="DE85" s="28">
        <f>(기관!DE85+외인!DE85)/DD85</f>
        <v>2.7805608402472104E-4</v>
      </c>
      <c r="DF85" s="28">
        <f>외인!DF85</f>
        <v>59741.34</v>
      </c>
      <c r="DG85" s="28">
        <f>(기관!DG85+외인!DG85)/DF85</f>
        <v>-5.441792902536166E-4</v>
      </c>
      <c r="DH85" s="28">
        <f>외인!DH85</f>
        <v>19819.46</v>
      </c>
      <c r="DI85" s="28">
        <f>(기관!DI85+외인!DI85)/DH85</f>
        <v>-3.2715321204513145E-3</v>
      </c>
      <c r="DJ85" s="28">
        <f>외인!DJ85</f>
        <v>693144.17</v>
      </c>
      <c r="DK85" s="28">
        <f>(기관!DK85+외인!DK85)/DJ85</f>
        <v>-3.1644354737918371E-3</v>
      </c>
      <c r="DL85" s="28">
        <f>외인!DL85</f>
        <v>102343.29</v>
      </c>
      <c r="DM85" s="28">
        <f>(기관!DM85+외인!DM85)/DL85</f>
        <v>-4.613492491789154E-3</v>
      </c>
      <c r="DN85" s="28">
        <f>외인!DN85</f>
        <v>3324395.5</v>
      </c>
      <c r="DO85" s="28">
        <f>(기관!DO85+외인!DO85)/DN85</f>
        <v>-4.6030082762414997E-3</v>
      </c>
      <c r="DP85" s="28">
        <f>외인!DP85</f>
        <v>78651.740000000005</v>
      </c>
      <c r="DQ85" s="28">
        <f>(기관!DQ85+외인!DQ85)/DP85</f>
        <v>9.0423937219952157E-4</v>
      </c>
      <c r="DR85" s="28">
        <f>외인!DR85</f>
        <v>46531.61</v>
      </c>
      <c r="DS85" s="28">
        <f>(기관!DS85+외인!DS85)/DR85</f>
        <v>2.0248600897325494E-3</v>
      </c>
      <c r="DT85" s="28">
        <f>외인!DT85</f>
        <v>139887.23000000001</v>
      </c>
      <c r="DU85" s="28">
        <f>(기관!DU85+외인!DU85)/DT85</f>
        <v>9.7671531561529948E-4</v>
      </c>
      <c r="DV85" s="28">
        <f>외인!DV85</f>
        <v>35370.47</v>
      </c>
      <c r="DW85" s="28">
        <f>(기관!DW85+외인!DW85)/DV85</f>
        <v>-1.3675249438302628E-3</v>
      </c>
      <c r="DX85" s="28">
        <f>외인!DX85</f>
        <v>136913.66</v>
      </c>
      <c r="DY85" s="28">
        <f>(기관!DY85+외인!DY85)/DX85</f>
        <v>3.7436732025131745E-3</v>
      </c>
      <c r="DZ85" s="28">
        <f>외인!DZ85</f>
        <v>8104.79</v>
      </c>
      <c r="EA85" s="28">
        <f>(기관!EA85+외인!EA85)/DZ85</f>
        <v>2.7625638665529891E-3</v>
      </c>
      <c r="EB85" s="28">
        <f>외인!EB85</f>
        <v>11806.25</v>
      </c>
      <c r="EC85" s="28">
        <f>(기관!EC85+외인!EC85)/EB85</f>
        <v>-3.3956590788777126E-3</v>
      </c>
      <c r="ED85" s="28">
        <f>외인!ED85</f>
        <v>10954.66</v>
      </c>
      <c r="EE85" s="28">
        <f>(기관!EE85+외인!EE85)/ED85</f>
        <v>-1.8302713183248041E-3</v>
      </c>
      <c r="EF85" s="28">
        <f>외인!EF85</f>
        <v>224992.29</v>
      </c>
      <c r="EG85" s="28">
        <f>(기관!EG85+외인!EG85)/EF85</f>
        <v>-4.7263841796534451E-4</v>
      </c>
      <c r="EH85" s="28">
        <f>외인!EH85</f>
        <v>300709.74</v>
      </c>
      <c r="EI85" s="28">
        <f>(기관!EI85+외인!EI85)/EH85</f>
        <v>7.5288549017401258E-5</v>
      </c>
      <c r="EJ85" s="28">
        <f>외인!EJ85</f>
        <v>106474.69</v>
      </c>
      <c r="EK85" s="28">
        <f>(기관!EK85+외인!EK85)/EJ85</f>
        <v>2.6671127194641277E-3</v>
      </c>
      <c r="EL85" s="28">
        <f>외인!EL85</f>
        <v>30262.09</v>
      </c>
      <c r="EM85" s="28">
        <f>(기관!EM85+외인!EM85)/EL85</f>
        <v>-2.1221270573182488E-3</v>
      </c>
      <c r="EN85" s="28">
        <f>외인!EN85</f>
        <v>46531.61</v>
      </c>
      <c r="EO85" s="28">
        <f>(기관!EO85+외인!EO85)/EN85</f>
        <v>2.0248600897325494E-3</v>
      </c>
      <c r="EP85" s="28">
        <f>외인!EP85</f>
        <v>163061.79999999999</v>
      </c>
      <c r="EQ85" s="28">
        <f>(기관!EQ85+외인!EQ85)/EP85</f>
        <v>-1.0687972290260503E-3</v>
      </c>
      <c r="ER85" s="28">
        <f>외인!ER85</f>
        <v>12842.55</v>
      </c>
      <c r="ES85" s="28">
        <f>(기관!ES85+외인!ES85)/ER85</f>
        <v>3.7687219438507151E-4</v>
      </c>
      <c r="ET85" s="28">
        <f>외인!ET85</f>
        <v>190123.61</v>
      </c>
      <c r="EU85" s="28">
        <f>(기관!EU85+외인!EU85)/ET85</f>
        <v>-1.1182724754700377E-3</v>
      </c>
      <c r="EV85" s="28">
        <f>외인!EV85</f>
        <v>46013.68</v>
      </c>
      <c r="EW85" s="28">
        <f>(기관!EW85+외인!EW85)/EV85</f>
        <v>1.5773569947024452E-3</v>
      </c>
      <c r="EX85" s="28">
        <f>외인!EX85</f>
        <v>74096.28</v>
      </c>
      <c r="EY85" s="28">
        <f>(기관!EY85+외인!EY85)/EX85</f>
        <v>6.2729195041910343E-4</v>
      </c>
    </row>
    <row r="86" spans="1:155">
      <c r="A86" s="27">
        <f>외인!A86</f>
        <v>46157</v>
      </c>
      <c r="B86" s="28">
        <f>외인!B86</f>
        <v>5953343.3799999999</v>
      </c>
      <c r="C86" s="28">
        <f>(기관!C86+외인!C86)/B86</f>
        <v>-3.5289934846660905E-3</v>
      </c>
      <c r="D86" s="28">
        <f>외인!D86</f>
        <v>629943.24</v>
      </c>
      <c r="E86" s="28">
        <f>(기관!E86+외인!E86)/D86</f>
        <v>-3.4315790101978073E-4</v>
      </c>
      <c r="F86" s="28">
        <f>외인!F86</f>
        <v>2480116.31</v>
      </c>
      <c r="G86" s="28">
        <f>(기관!G86+외인!G86)/F86</f>
        <v>-3.2482266930456984E-3</v>
      </c>
      <c r="H86" s="28">
        <f>외인!H86</f>
        <v>323999.31</v>
      </c>
      <c r="I86" s="28">
        <f>(기관!I86+외인!I86)/H86</f>
        <v>-2.2767949721868232E-3</v>
      </c>
      <c r="J86" s="28">
        <f>외인!J86</f>
        <v>43220.7</v>
      </c>
      <c r="K86" s="28">
        <f>(기관!K86+외인!K86)/J86</f>
        <v>1.0339952846668379E-3</v>
      </c>
      <c r="L86" s="28">
        <f>외인!L86</f>
        <v>300044.68</v>
      </c>
      <c r="M86" s="28">
        <f>(기관!M86+외인!M86)/L86</f>
        <v>-2.2123038475469719E-3</v>
      </c>
      <c r="N86" s="28">
        <f>외인!N86</f>
        <v>302028.25</v>
      </c>
      <c r="O86" s="28">
        <f>(기관!O86+외인!O86)/N86</f>
        <v>-3.1570556727723315E-3</v>
      </c>
      <c r="P86" s="28">
        <f>외인!P86</f>
        <v>181101.14</v>
      </c>
      <c r="Q86" s="28">
        <f>(기관!Q86+외인!Q86)/P86</f>
        <v>2.9839679639785807E-4</v>
      </c>
      <c r="R86" s="28">
        <f>외인!R86</f>
        <v>134630.69</v>
      </c>
      <c r="S86" s="28">
        <f>(기관!S86+외인!S86)/R86</f>
        <v>-7.4254985991678416E-4</v>
      </c>
      <c r="T86" s="28">
        <f>외인!T86</f>
        <v>9000.8700000000008</v>
      </c>
      <c r="U86" s="28">
        <f>(기관!U86+외인!U86)/T86</f>
        <v>1.8398221505254489E-3</v>
      </c>
      <c r="V86" s="28">
        <f>외인!V86</f>
        <v>125928</v>
      </c>
      <c r="W86" s="28">
        <f>(기관!W86+외인!W86)/V86</f>
        <v>3.359538784067086E-3</v>
      </c>
      <c r="X86" s="28">
        <f>외인!X86</f>
        <v>3009271.21</v>
      </c>
      <c r="Y86" s="28">
        <f>(기관!Y86+외인!Y86)/X86</f>
        <v>-6.1643662885406732E-3</v>
      </c>
      <c r="Z86" s="28">
        <f>외인!Z86</f>
        <v>46272.38</v>
      </c>
      <c r="AA86" s="28">
        <f>(기관!AA86+외인!AA86)/Z86</f>
        <v>2.0867740107597668E-3</v>
      </c>
      <c r="AB86" s="28">
        <f>외인!AB86</f>
        <v>199534.72</v>
      </c>
      <c r="AC86" s="28">
        <f>(기관!AC86+외인!AC86)/AB86</f>
        <v>-5.376006742084786E-4</v>
      </c>
      <c r="AD86" s="28">
        <f>외인!AD86</f>
        <v>20378.740000000002</v>
      </c>
      <c r="AE86" s="28">
        <f>(기관!AE86+외인!AE86)/AD86</f>
        <v>9.5982381638904074E-4</v>
      </c>
      <c r="AF86" s="28">
        <f>외인!AF86</f>
        <v>24166.73</v>
      </c>
      <c r="AG86" s="28">
        <f>(기관!AG86+외인!AG86)/AF86</f>
        <v>-5.2882620031754406E-4</v>
      </c>
      <c r="AH86" s="28">
        <f>외인!AH86</f>
        <v>209550.14</v>
      </c>
      <c r="AI86" s="28">
        <f>(기관!AI86+외인!AI86)/AH86</f>
        <v>-2.1495094205138685E-3</v>
      </c>
      <c r="AJ86" s="28">
        <f>외인!AJ86</f>
        <v>103692.38</v>
      </c>
      <c r="AK86" s="28">
        <f>(기관!AK86+외인!AK86)/AJ86</f>
        <v>-1.2249694722022968E-3</v>
      </c>
      <c r="AL86" s="28">
        <f>외인!AL86</f>
        <v>109581.03</v>
      </c>
      <c r="AM86" s="28">
        <f>(기관!AM86+외인!AM86)/AL86</f>
        <v>-5.6552671570982678E-3</v>
      </c>
      <c r="AN86" s="28">
        <f>외인!AN86</f>
        <v>211374.27</v>
      </c>
      <c r="AO86" s="28">
        <f>(기관!AO86+외인!AO86)/AN86</f>
        <v>-1.7629392640835613E-3</v>
      </c>
      <c r="AP86" s="28">
        <f>외인!AP86</f>
        <v>175714.81</v>
      </c>
      <c r="AQ86" s="28">
        <f>(기관!AQ86+외인!AQ86)/AP86</f>
        <v>-1.7664987942678254E-3</v>
      </c>
      <c r="AR86" s="28">
        <f>외인!AR86</f>
        <v>24852.62</v>
      </c>
      <c r="AS86" s="28">
        <f>(기관!AS86+외인!AS86)/AR86</f>
        <v>8.2566747489801879E-4</v>
      </c>
      <c r="AT86" s="28">
        <f>외인!AT86</f>
        <v>104632.37</v>
      </c>
      <c r="AU86" s="28">
        <f>(기관!AU86+외인!AU86)/AT86</f>
        <v>-7.9516501442144518E-4</v>
      </c>
      <c r="AV86" s="28">
        <f>외인!AV86</f>
        <v>49582.95</v>
      </c>
      <c r="AW86" s="28">
        <f>(기관!AW86+외인!AW86)/AV86</f>
        <v>2.7436850772291684E-3</v>
      </c>
      <c r="AX86" s="28">
        <f>외인!AX86</f>
        <v>67968.100000000006</v>
      </c>
      <c r="AY86" s="28">
        <f>(기관!AY86+외인!AY86)/AX86</f>
        <v>-3.2329872396021074E-3</v>
      </c>
      <c r="AZ86" s="28">
        <f>외인!AZ86</f>
        <v>3220809.41</v>
      </c>
      <c r="BA86" s="28">
        <f>(기관!BA86+외인!BA86)/AZ86</f>
        <v>-5.6479187944250327E-3</v>
      </c>
      <c r="BB86" s="28">
        <f>외인!BB86</f>
        <v>115705.03</v>
      </c>
      <c r="BC86" s="28">
        <f>(기관!BC86+외인!BC86)/BB86</f>
        <v>1.4103103382800213E-3</v>
      </c>
      <c r="BD86" s="28">
        <f>외인!BD86</f>
        <v>33697.29</v>
      </c>
      <c r="BE86" s="28">
        <f>(기관!BE86+외인!BE86)/BD86</f>
        <v>-5.2918202027522091E-3</v>
      </c>
      <c r="BF86" s="28">
        <f>외인!BF86</f>
        <v>0</v>
      </c>
      <c r="BG86" s="28" t="e">
        <f>(기관!BG86+외인!BG86)/BF86</f>
        <v>#DIV/0!</v>
      </c>
      <c r="BH86" s="28">
        <f>외인!BH86</f>
        <v>101633.19</v>
      </c>
      <c r="BI86" s="28">
        <f>(기관!BI86+외인!BI86)/BH86</f>
        <v>-1.0277154539771898E-3</v>
      </c>
      <c r="BJ86" s="28">
        <f>외인!BJ86</f>
        <v>124999.79</v>
      </c>
      <c r="BK86" s="28">
        <f>(기관!BK86+외인!BK86)/BJ86</f>
        <v>-3.2073653883738524E-3</v>
      </c>
      <c r="BL86" s="28">
        <f>외인!BL86</f>
        <v>45493.39</v>
      </c>
      <c r="BM86" s="28">
        <f>(기관!BM86+외인!BM86)/BL86</f>
        <v>1.5057132475728894E-4</v>
      </c>
      <c r="BN86" s="28">
        <f>외인!BN86</f>
        <v>55916.59</v>
      </c>
      <c r="BO86" s="28">
        <f>(기관!BO86+외인!BO86)/BN86</f>
        <v>3.3517780680116581E-3</v>
      </c>
      <c r="BP86" s="28">
        <f>외인!BP86</f>
        <v>76613.69</v>
      </c>
      <c r="BQ86" s="28">
        <f>(기관!BQ86+외인!BQ86)/BP86</f>
        <v>-2.5195235995029088E-3</v>
      </c>
      <c r="BR86" s="28">
        <f>외인!BR86</f>
        <v>324075.99</v>
      </c>
      <c r="BS86" s="28">
        <f>(기관!BS86+외인!BS86)/BR86</f>
        <v>-1.769708394626828E-3</v>
      </c>
      <c r="BT86" s="28">
        <f>외인!BT86</f>
        <v>3051663.89</v>
      </c>
      <c r="BU86" s="28">
        <f>(기관!BU86+외인!BU86)/BT86</f>
        <v>-5.9911479963148896E-3</v>
      </c>
      <c r="BV86" s="28">
        <f>외인!BV86</f>
        <v>459467.46</v>
      </c>
      <c r="BW86" s="28">
        <f>(기관!BW86+외인!BW86)/BV86</f>
        <v>3.2864133621127369E-5</v>
      </c>
      <c r="BX86" s="28">
        <f>외인!BX86</f>
        <v>76213.38</v>
      </c>
      <c r="BY86" s="28">
        <f>(기관!BY86+외인!BY86)/BX86</f>
        <v>-1.7541539294018975E-3</v>
      </c>
      <c r="BZ86" s="28">
        <f>외인!BZ86</f>
        <v>320955.28999999998</v>
      </c>
      <c r="CA86" s="28">
        <f>(기관!CA86+외인!CA86)/BZ86</f>
        <v>-3.0918636673662554E-3</v>
      </c>
      <c r="CB86" s="28">
        <f>외인!CB86</f>
        <v>12242.45</v>
      </c>
      <c r="CC86" s="28">
        <f>(기관!CC86+외인!CC86)/CB86</f>
        <v>-1.9865304738839037E-3</v>
      </c>
      <c r="CD86" s="28">
        <f>외인!CD86</f>
        <v>27624.02</v>
      </c>
      <c r="CE86" s="28">
        <f>(기관!CE86+외인!CE86)/CD86</f>
        <v>2.3530246502862377E-4</v>
      </c>
      <c r="CF86" s="28">
        <f>외인!CF86</f>
        <v>30586.76</v>
      </c>
      <c r="CG86" s="28">
        <f>(기관!CG86+외인!CG86)/CF86</f>
        <v>4.0226555542332695E-3</v>
      </c>
      <c r="CH86" s="28">
        <f>외인!CH86</f>
        <v>68659.06</v>
      </c>
      <c r="CI86" s="28">
        <f>(기관!CI86+외인!CI86)/CH86</f>
        <v>2.086104878220005E-3</v>
      </c>
      <c r="CJ86" s="28">
        <f>외인!CJ86</f>
        <v>342447.99</v>
      </c>
      <c r="CK86" s="28">
        <f>(기관!CK86+외인!CK86)/CJ86</f>
        <v>7.9019298667806466E-5</v>
      </c>
      <c r="CL86" s="28">
        <f>외인!CL86</f>
        <v>227868.59</v>
      </c>
      <c r="CM86" s="28">
        <f>(기관!CM86+외인!CM86)/CL86</f>
        <v>-7.4942316534279689E-4</v>
      </c>
      <c r="CN86" s="28">
        <f>외인!CN86</f>
        <v>121302.15</v>
      </c>
      <c r="CO86" s="28">
        <f>(기관!CO86+외인!CO86)/CN86</f>
        <v>-3.9591219116891169E-3</v>
      </c>
      <c r="CP86" s="28">
        <f>외인!CP86</f>
        <v>116233.76</v>
      </c>
      <c r="CQ86" s="28">
        <f>(기관!CQ86+외인!CQ86)/CP86</f>
        <v>1.4028626450697285E-3</v>
      </c>
      <c r="CR86" s="28">
        <f>외인!CR86</f>
        <v>168908.45</v>
      </c>
      <c r="CS86" s="28">
        <f>(기관!CS86+외인!CS86)/CR86</f>
        <v>-5.4052949985628309E-4</v>
      </c>
      <c r="CT86" s="28">
        <f>외인!CT86</f>
        <v>179825.48</v>
      </c>
      <c r="CU86" s="28">
        <f>(기관!CU86+외인!CU86)/CT86</f>
        <v>1.27679347776522E-3</v>
      </c>
      <c r="CV86" s="28">
        <f>외인!CV86</f>
        <v>3051663.89</v>
      </c>
      <c r="CW86" s="28">
        <f>(기관!CW86+외인!CW86)/CV86</f>
        <v>-5.9911479963148896E-3</v>
      </c>
      <c r="CX86" s="28">
        <f>외인!CX86</f>
        <v>248515.78</v>
      </c>
      <c r="CY86" s="28">
        <f>(기관!CY86+외인!CY86)/CX86</f>
        <v>-1.8210916023119338E-3</v>
      </c>
      <c r="CZ86" s="28">
        <f>외인!CZ86</f>
        <v>20032.47</v>
      </c>
      <c r="DA86" s="28">
        <f>(기관!DA86+외인!DA86)/CZ86</f>
        <v>8.2451140573279267E-3</v>
      </c>
      <c r="DB86" s="28">
        <f>외인!DB86</f>
        <v>33697.29</v>
      </c>
      <c r="DC86" s="28">
        <f>(기관!DC86+외인!DC86)/DB86</f>
        <v>-5.2918202027522091E-3</v>
      </c>
      <c r="DD86" s="28">
        <f>외인!DD86</f>
        <v>9000.8700000000008</v>
      </c>
      <c r="DE86" s="28">
        <f>(기관!DE86+외인!DE86)/DD86</f>
        <v>1.8398221505254489E-3</v>
      </c>
      <c r="DF86" s="28">
        <f>외인!DF86</f>
        <v>57217.41</v>
      </c>
      <c r="DG86" s="28">
        <f>(기관!DG86+외인!DG86)/DF86</f>
        <v>-1.9013443635424948E-3</v>
      </c>
      <c r="DH86" s="28">
        <f>외인!DH86</f>
        <v>19678.64</v>
      </c>
      <c r="DI86" s="28">
        <f>(기관!DI86+외인!DI86)/DH86</f>
        <v>-4.3041592305159302E-4</v>
      </c>
      <c r="DJ86" s="28">
        <f>외인!DJ86</f>
        <v>654746.93999999994</v>
      </c>
      <c r="DK86" s="28">
        <f>(기관!DK86+외인!DK86)/DJ86</f>
        <v>-2.6316121462133142E-3</v>
      </c>
      <c r="DL86" s="28">
        <f>외인!DL86</f>
        <v>98300.13</v>
      </c>
      <c r="DM86" s="28">
        <f>(기관!DM86+외인!DM86)/DL86</f>
        <v>-4.6590986197068097E-3</v>
      </c>
      <c r="DN86" s="28">
        <f>외인!DN86</f>
        <v>3051663.89</v>
      </c>
      <c r="DO86" s="28">
        <f>(기관!DO86+외인!DO86)/DN86</f>
        <v>-5.9911479963148896E-3</v>
      </c>
      <c r="DP86" s="28">
        <f>외인!DP86</f>
        <v>75932.070000000007</v>
      </c>
      <c r="DQ86" s="28">
        <f>(기관!DQ86+외인!DQ86)/DP86</f>
        <v>1.112573383025117E-3</v>
      </c>
      <c r="DR86" s="28">
        <f>외인!DR86</f>
        <v>44180.59</v>
      </c>
      <c r="DS86" s="28">
        <f>(기관!DS86+외인!DS86)/DR86</f>
        <v>1.4436203771837363E-3</v>
      </c>
      <c r="DT86" s="28">
        <f>외인!DT86</f>
        <v>134630.69</v>
      </c>
      <c r="DU86" s="28">
        <f>(기관!DU86+외인!DU86)/DT86</f>
        <v>-7.4254985991678416E-4</v>
      </c>
      <c r="DV86" s="28">
        <f>외인!DV86</f>
        <v>34004.92</v>
      </c>
      <c r="DW86" s="28">
        <f>(기관!DW86+외인!DW86)/DV86</f>
        <v>2.47611228022298E-4</v>
      </c>
      <c r="DX86" s="28">
        <f>외인!DX86</f>
        <v>125928</v>
      </c>
      <c r="DY86" s="28">
        <f>(기관!DY86+외인!DY86)/DX86</f>
        <v>3.359538784067086E-3</v>
      </c>
      <c r="DZ86" s="28">
        <f>외인!DZ86</f>
        <v>7933.01</v>
      </c>
      <c r="EA86" s="28">
        <f>(기관!EA86+외인!EA86)/DZ86</f>
        <v>3.1400439429674232E-3</v>
      </c>
      <c r="EB86" s="28">
        <f>외인!EB86</f>
        <v>11730.93</v>
      </c>
      <c r="EC86" s="28">
        <f>(기관!EC86+외인!EC86)/EB86</f>
        <v>1.4662094139168867E-4</v>
      </c>
      <c r="ED86" s="28">
        <f>외인!ED86</f>
        <v>10537.86</v>
      </c>
      <c r="EE86" s="28">
        <f>(기관!EE86+외인!EE86)/ED86</f>
        <v>-3.0490061549498667E-3</v>
      </c>
      <c r="EF86" s="28">
        <f>외인!EF86</f>
        <v>218664.04</v>
      </c>
      <c r="EG86" s="28">
        <f>(기관!EG86+외인!EG86)/EF86</f>
        <v>-1.3472722812585001E-4</v>
      </c>
      <c r="EH86" s="28">
        <f>외인!EH86</f>
        <v>283074.76</v>
      </c>
      <c r="EI86" s="28">
        <f>(기관!EI86+외인!EI86)/EH86</f>
        <v>1.5388161063882913E-4</v>
      </c>
      <c r="EJ86" s="28">
        <f>외인!EJ86</f>
        <v>100992.15</v>
      </c>
      <c r="EK86" s="28">
        <f>(기관!EK86+외인!EK86)/EJ86</f>
        <v>1.748650761470075E-3</v>
      </c>
      <c r="EL86" s="28">
        <f>외인!EL86</f>
        <v>30062.39</v>
      </c>
      <c r="EM86" s="28">
        <f>(기관!EM86+외인!EM86)/EL86</f>
        <v>2.3750606655026434E-4</v>
      </c>
      <c r="EN86" s="28">
        <f>외인!EN86</f>
        <v>44180.59</v>
      </c>
      <c r="EO86" s="28">
        <f>(기관!EO86+외인!EO86)/EN86</f>
        <v>1.4436203771837363E-3</v>
      </c>
      <c r="EP86" s="28">
        <f>외인!EP86</f>
        <v>152260.44</v>
      </c>
      <c r="EQ86" s="28">
        <f>(기관!EQ86+외인!EQ86)/EP86</f>
        <v>-1.1644521715555271E-4</v>
      </c>
      <c r="ER86" s="28">
        <f>외인!ER86</f>
        <v>12300.02</v>
      </c>
      <c r="ES86" s="28">
        <f>(기관!ES86+외인!ES86)/ER86</f>
        <v>2.539833268563791E-3</v>
      </c>
      <c r="ET86" s="28">
        <f>외인!ET86</f>
        <v>175714.81</v>
      </c>
      <c r="EU86" s="28">
        <f>(기관!EU86+외인!EU86)/ET86</f>
        <v>-1.7664987942678254E-3</v>
      </c>
      <c r="EV86" s="28">
        <f>외인!EV86</f>
        <v>46272.38</v>
      </c>
      <c r="EW86" s="28">
        <f>(기관!EW86+외인!EW86)/EV86</f>
        <v>2.0867740107597668E-3</v>
      </c>
      <c r="EX86" s="28">
        <f>외인!EX86</f>
        <v>69961.37</v>
      </c>
      <c r="EY86" s="28">
        <f>(기관!EY86+외인!EY86)/EX86</f>
        <v>9.5052455376445607E-4</v>
      </c>
    </row>
    <row r="87" spans="1:155">
      <c r="A87" s="27">
        <f>외인!A87</f>
        <v>46160</v>
      </c>
      <c r="B87" s="28">
        <f>외인!B87</f>
        <v>5971606.3899999997</v>
      </c>
      <c r="C87" s="28">
        <f>(기관!C87+외인!C87)/B87</f>
        <v>-3.4174322062107652E-3</v>
      </c>
      <c r="D87" s="28">
        <f>외인!D87</f>
        <v>619438.03</v>
      </c>
      <c r="E87" s="28">
        <f>(기관!E87+외인!E87)/D87</f>
        <v>-3.0065961561966082E-4</v>
      </c>
      <c r="F87" s="28">
        <f>외인!F87</f>
        <v>2517647.21</v>
      </c>
      <c r="G87" s="28">
        <f>(기관!G87+외인!G87)/F87</f>
        <v>-2.9333855715233431E-3</v>
      </c>
      <c r="H87" s="28">
        <f>외인!H87</f>
        <v>320666.81</v>
      </c>
      <c r="I87" s="28">
        <f>(기관!I87+외인!I87)/H87</f>
        <v>-1.8064856790136778E-3</v>
      </c>
      <c r="J87" s="28">
        <f>외인!J87</f>
        <v>42395.27</v>
      </c>
      <c r="K87" s="28">
        <f>(기관!K87+외인!K87)/J87</f>
        <v>3.9226074040806913E-4</v>
      </c>
      <c r="L87" s="28">
        <f>외인!L87</f>
        <v>296875.89</v>
      </c>
      <c r="M87" s="28">
        <f>(기관!M87+외인!M87)/L87</f>
        <v>-1.7982935562736329E-3</v>
      </c>
      <c r="N87" s="28">
        <f>외인!N87</f>
        <v>285944</v>
      </c>
      <c r="O87" s="28">
        <f>(기관!O87+외인!O87)/N87</f>
        <v>-4.9616008728981887E-3</v>
      </c>
      <c r="P87" s="28">
        <f>외인!P87</f>
        <v>175002.33</v>
      </c>
      <c r="Q87" s="28">
        <f>(기관!Q87+외인!Q87)/P87</f>
        <v>2.2902552211733415E-4</v>
      </c>
      <c r="R87" s="28">
        <f>외인!R87</f>
        <v>129959.67</v>
      </c>
      <c r="S87" s="28">
        <f>(기관!S87+외인!S87)/R87</f>
        <v>-1.2167620924245191E-3</v>
      </c>
      <c r="T87" s="28">
        <f>외인!T87</f>
        <v>8514.52</v>
      </c>
      <c r="U87" s="28">
        <f>(기관!U87+외인!U87)/T87</f>
        <v>1.4950930880425438E-3</v>
      </c>
      <c r="V87" s="28">
        <f>외인!V87</f>
        <v>128104.1</v>
      </c>
      <c r="W87" s="28">
        <f>(기관!W87+외인!W87)/V87</f>
        <v>3.5894245383246903E-3</v>
      </c>
      <c r="X87" s="28">
        <f>외인!X87</f>
        <v>3083196.46</v>
      </c>
      <c r="Y87" s="28">
        <f>(기관!Y87+외인!Y87)/X87</f>
        <v>-5.5335948329416542E-3</v>
      </c>
      <c r="Z87" s="28">
        <f>외인!Z87</f>
        <v>46773.5</v>
      </c>
      <c r="AA87" s="28">
        <f>(기관!AA87+외인!AA87)/Z87</f>
        <v>3.4248025056923259E-3</v>
      </c>
      <c r="AB87" s="28">
        <f>외인!AB87</f>
        <v>195579.04</v>
      </c>
      <c r="AC87" s="28">
        <f>(기관!AC87+외인!AC87)/AB87</f>
        <v>-3.8214728940279085E-4</v>
      </c>
      <c r="AD87" s="28">
        <f>외인!AD87</f>
        <v>19653.080000000002</v>
      </c>
      <c r="AE87" s="28">
        <f>(기관!AE87+외인!AE87)/AD87</f>
        <v>1.9788246931269804E-3</v>
      </c>
      <c r="AF87" s="28">
        <f>외인!AF87</f>
        <v>24160.06</v>
      </c>
      <c r="AG87" s="28">
        <f>(기관!AG87+외인!AG87)/AF87</f>
        <v>-7.8642188802511409E-6</v>
      </c>
      <c r="AH87" s="28">
        <f>외인!AH87</f>
        <v>205550.37</v>
      </c>
      <c r="AI87" s="28">
        <f>(기관!AI87+외인!AI87)/AH87</f>
        <v>-3.5497868478660492E-3</v>
      </c>
      <c r="AJ87" s="28">
        <f>외인!AJ87</f>
        <v>100966.11</v>
      </c>
      <c r="AK87" s="28">
        <f>(기관!AK87+외인!AK87)/AJ87</f>
        <v>-9.3278823953898992E-4</v>
      </c>
      <c r="AL87" s="28">
        <f>외인!AL87</f>
        <v>103040.77</v>
      </c>
      <c r="AM87" s="28">
        <f>(기관!AM87+외인!AM87)/AL87</f>
        <v>-6.6870618299921473E-3</v>
      </c>
      <c r="AN87" s="28">
        <f>외인!AN87</f>
        <v>201597.25</v>
      </c>
      <c r="AO87" s="28">
        <f>(기관!AO87+외인!AO87)/AN87</f>
        <v>-3.6408234735344851E-3</v>
      </c>
      <c r="AP87" s="28">
        <f>외인!AP87</f>
        <v>175732.59</v>
      </c>
      <c r="AQ87" s="28">
        <f>(기관!AQ87+외인!AQ87)/AP87</f>
        <v>-9.5759130392376304E-4</v>
      </c>
      <c r="AR87" s="28">
        <f>외인!AR87</f>
        <v>24193.9</v>
      </c>
      <c r="AS87" s="28">
        <f>(기관!AS87+외인!AS87)/AR87</f>
        <v>2.2881800784495263E-3</v>
      </c>
      <c r="AT87" s="28">
        <f>외인!AT87</f>
        <v>98381.13</v>
      </c>
      <c r="AU87" s="28">
        <f>(기관!AU87+외인!AU87)/AT87</f>
        <v>-2.9674389794059081E-3</v>
      </c>
      <c r="AV87" s="28">
        <f>외인!AV87</f>
        <v>47984.04</v>
      </c>
      <c r="AW87" s="28">
        <f>(기관!AW87+외인!AW87)/AV87</f>
        <v>3.2715044418935961E-3</v>
      </c>
      <c r="AX87" s="28">
        <f>외인!AX87</f>
        <v>66243.240000000005</v>
      </c>
      <c r="AY87" s="28">
        <f>(기관!AY87+외인!AY87)/AX87</f>
        <v>-1.6333742129762973E-3</v>
      </c>
      <c r="AZ87" s="28">
        <f>외인!AZ87</f>
        <v>3294132.61</v>
      </c>
      <c r="BA87" s="28">
        <f>(기관!BA87+외인!BA87)/AZ87</f>
        <v>-5.1051557393131186E-3</v>
      </c>
      <c r="BB87" s="28">
        <f>외인!BB87</f>
        <v>117129.49</v>
      </c>
      <c r="BC87" s="28">
        <f>(기관!BC87+외인!BC87)/BB87</f>
        <v>2.0437210133844174E-3</v>
      </c>
      <c r="BD87" s="28">
        <f>외인!BD87</f>
        <v>32842.5</v>
      </c>
      <c r="BE87" s="28">
        <f>(기관!BE87+외인!BE87)/BD87</f>
        <v>-5.4225470046433731E-3</v>
      </c>
      <c r="BF87" s="28">
        <f>외인!BF87</f>
        <v>0</v>
      </c>
      <c r="BG87" s="28" t="e">
        <f>(기관!BG87+외인!BG87)/BF87</f>
        <v>#DIV/0!</v>
      </c>
      <c r="BH87" s="28">
        <f>외인!BH87</f>
        <v>103609.75</v>
      </c>
      <c r="BI87" s="28">
        <f>(기관!BI87+외인!BI87)/BH87</f>
        <v>9.7587340959706963E-4</v>
      </c>
      <c r="BJ87" s="28">
        <f>외인!BJ87</f>
        <v>124044.47</v>
      </c>
      <c r="BK87" s="28">
        <f>(기관!BK87+외인!BK87)/BJ87</f>
        <v>-2.1119845165205667E-3</v>
      </c>
      <c r="BL87" s="28">
        <f>외인!BL87</f>
        <v>45433.96</v>
      </c>
      <c r="BM87" s="28">
        <f>(기관!BM87+외인!BM87)/BL87</f>
        <v>2.1415698741646119E-4</v>
      </c>
      <c r="BN87" s="28">
        <f>외인!BN87</f>
        <v>55054.559999999998</v>
      </c>
      <c r="BO87" s="28">
        <f>(기관!BO87+외인!BO87)/BN87</f>
        <v>2.9777733215922532E-3</v>
      </c>
      <c r="BP87" s="28">
        <f>외인!BP87</f>
        <v>74975.360000000001</v>
      </c>
      <c r="BQ87" s="28">
        <f>(기관!BQ87+외인!BQ87)/BP87</f>
        <v>-1.3069627141503557E-3</v>
      </c>
      <c r="BR87" s="28">
        <f>외인!BR87</f>
        <v>321354.86</v>
      </c>
      <c r="BS87" s="28">
        <f>(기관!BS87+외인!BS87)/BR87</f>
        <v>-2.0571650915750896E-3</v>
      </c>
      <c r="BT87" s="28">
        <f>외인!BT87</f>
        <v>3125370.79</v>
      </c>
      <c r="BU87" s="28">
        <f>(기관!BU87+외인!BU87)/BT87</f>
        <v>-5.3781490675543168E-3</v>
      </c>
      <c r="BV87" s="28">
        <f>외인!BV87</f>
        <v>455710.08</v>
      </c>
      <c r="BW87" s="28">
        <f>(기관!BW87+외인!BW87)/BV87</f>
        <v>-3.7868374559544513E-4</v>
      </c>
      <c r="BX87" s="28">
        <f>외인!BX87</f>
        <v>74281.42</v>
      </c>
      <c r="BY87" s="28">
        <f>(기관!BY87+외인!BY87)/BX87</f>
        <v>-9.931151019999349E-4</v>
      </c>
      <c r="BZ87" s="28">
        <f>외인!BZ87</f>
        <v>304638.01</v>
      </c>
      <c r="CA87" s="28">
        <f>(기관!CA87+외인!CA87)/BZ87</f>
        <v>-4.6711833497074112E-3</v>
      </c>
      <c r="CB87" s="28">
        <f>외인!CB87</f>
        <v>11806.71</v>
      </c>
      <c r="CC87" s="28">
        <f>(기관!CC87+외인!CC87)/CB87</f>
        <v>-8.7577318321530723E-4</v>
      </c>
      <c r="CD87" s="28">
        <f>외인!CD87</f>
        <v>26743.62</v>
      </c>
      <c r="CE87" s="28">
        <f>(기관!CE87+외인!CE87)/CD87</f>
        <v>1.4915706998528996E-3</v>
      </c>
      <c r="CF87" s="28">
        <f>외인!CF87</f>
        <v>29288.080000000002</v>
      </c>
      <c r="CG87" s="28">
        <f>(기관!CG87+외인!CG87)/CF87</f>
        <v>4.3693543584966991E-3</v>
      </c>
      <c r="CH87" s="28">
        <f>외인!CH87</f>
        <v>66890.83</v>
      </c>
      <c r="CI87" s="28">
        <f>(기관!CI87+외인!CI87)/CH87</f>
        <v>2.4399458042305652E-3</v>
      </c>
      <c r="CJ87" s="28">
        <f>외인!CJ87</f>
        <v>328496.31</v>
      </c>
      <c r="CK87" s="28">
        <f>(기관!CK87+외인!CK87)/CJ87</f>
        <v>1.8873880196706152E-6</v>
      </c>
      <c r="CL87" s="28">
        <f>외인!CL87</f>
        <v>224372.67</v>
      </c>
      <c r="CM87" s="28">
        <f>(기관!CM87+외인!CM87)/CL87</f>
        <v>-4.3552541403549727E-4</v>
      </c>
      <c r="CN87" s="28">
        <f>외인!CN87</f>
        <v>119938.48</v>
      </c>
      <c r="CO87" s="28">
        <f>(기관!CO87+외인!CO87)/CN87</f>
        <v>-3.7456702802970325E-3</v>
      </c>
      <c r="CP87" s="28">
        <f>외인!CP87</f>
        <v>117682.64</v>
      </c>
      <c r="CQ87" s="28">
        <f>(기관!CQ87+외인!CQ87)/CP87</f>
        <v>2.039298234641915E-3</v>
      </c>
      <c r="CR87" s="28">
        <f>외인!CR87</f>
        <v>163445.79999999999</v>
      </c>
      <c r="CS87" s="28">
        <f>(기관!CS87+외인!CS87)/CR87</f>
        <v>-9.2550558044318047E-4</v>
      </c>
      <c r="CT87" s="28">
        <f>외인!CT87</f>
        <v>182661.37</v>
      </c>
      <c r="CU87" s="28">
        <f>(기관!CU87+외인!CU87)/CT87</f>
        <v>1.0337161053812311E-3</v>
      </c>
      <c r="CV87" s="28">
        <f>외인!CV87</f>
        <v>3125370.79</v>
      </c>
      <c r="CW87" s="28">
        <f>(기관!CW87+외인!CW87)/CV87</f>
        <v>-5.3781490675543168E-3</v>
      </c>
      <c r="CX87" s="28">
        <f>외인!CX87</f>
        <v>241746.15</v>
      </c>
      <c r="CY87" s="28">
        <f>(기관!CY87+외인!CY87)/CX87</f>
        <v>-2.7214911178523428E-3</v>
      </c>
      <c r="CZ87" s="28">
        <f>외인!CZ87</f>
        <v>19590.22</v>
      </c>
      <c r="DA87" s="28">
        <f>(기관!DA87+외인!DA87)/CZ87</f>
        <v>9.6001984663776109E-3</v>
      </c>
      <c r="DB87" s="28">
        <f>외인!DB87</f>
        <v>32842.5</v>
      </c>
      <c r="DC87" s="28">
        <f>(기관!DC87+외인!DC87)/DB87</f>
        <v>-5.4225470046433731E-3</v>
      </c>
      <c r="DD87" s="28">
        <f>외인!DD87</f>
        <v>8514.52</v>
      </c>
      <c r="DE87" s="28">
        <f>(기관!DE87+외인!DE87)/DD87</f>
        <v>1.4950930880425438E-3</v>
      </c>
      <c r="DF87" s="28">
        <f>외인!DF87</f>
        <v>56055.89</v>
      </c>
      <c r="DG87" s="28">
        <f>(기관!DG87+외인!DG87)/DF87</f>
        <v>-1.0125608566735804E-3</v>
      </c>
      <c r="DH87" s="28">
        <f>외인!DH87</f>
        <v>18866.53</v>
      </c>
      <c r="DI87" s="28">
        <f>(기관!DI87+외인!DI87)/DH87</f>
        <v>1.0664388204932227E-3</v>
      </c>
      <c r="DJ87" s="28">
        <f>외인!DJ87</f>
        <v>646460.51</v>
      </c>
      <c r="DK87" s="28">
        <f>(기관!DK87+외인!DK87)/DJ87</f>
        <v>-2.9168525700046244E-3</v>
      </c>
      <c r="DL87" s="28">
        <f>외인!DL87</f>
        <v>96825.23</v>
      </c>
      <c r="DM87" s="28">
        <f>(기관!DM87+외인!DM87)/DL87</f>
        <v>-4.442024046831596E-3</v>
      </c>
      <c r="DN87" s="28">
        <f>외인!DN87</f>
        <v>3125370.79</v>
      </c>
      <c r="DO87" s="28">
        <f>(기관!DO87+외인!DO87)/DN87</f>
        <v>-5.3781490675543168E-3</v>
      </c>
      <c r="DP87" s="28">
        <f>외인!DP87</f>
        <v>72018.42</v>
      </c>
      <c r="DQ87" s="28">
        <f>(기관!DQ87+외인!DQ87)/DP87</f>
        <v>4.5293967848780914E-4</v>
      </c>
      <c r="DR87" s="28">
        <f>외인!DR87</f>
        <v>43259.1</v>
      </c>
      <c r="DS87" s="28">
        <f>(기관!DS87+외인!DS87)/DR87</f>
        <v>2.7947876862902826E-4</v>
      </c>
      <c r="DT87" s="28">
        <f>외인!DT87</f>
        <v>129959.67</v>
      </c>
      <c r="DU87" s="28">
        <f>(기관!DU87+외인!DU87)/DT87</f>
        <v>-1.2167620924245191E-3</v>
      </c>
      <c r="DV87" s="28">
        <f>외인!DV87</f>
        <v>33216.1</v>
      </c>
      <c r="DW87" s="28">
        <f>(기관!DW87+외인!DW87)/DV87</f>
        <v>1.9177447081385234E-4</v>
      </c>
      <c r="DX87" s="28">
        <f>외인!DX87</f>
        <v>128104.1</v>
      </c>
      <c r="DY87" s="28">
        <f>(기관!DY87+외인!DY87)/DX87</f>
        <v>3.5894245383246903E-3</v>
      </c>
      <c r="DZ87" s="28">
        <f>외인!DZ87</f>
        <v>7767.72</v>
      </c>
      <c r="EA87" s="28">
        <f>(기관!EA87+외인!EA87)/DZ87</f>
        <v>3.562177833392553E-3</v>
      </c>
      <c r="EB87" s="28">
        <f>외인!EB87</f>
        <v>11302.99</v>
      </c>
      <c r="EC87" s="28">
        <f>(기관!EC87+외인!EC87)/EB87</f>
        <v>7.3697313719644077E-4</v>
      </c>
      <c r="ED87" s="28">
        <f>외인!ED87</f>
        <v>10500.6</v>
      </c>
      <c r="EE87" s="28">
        <f>(기관!EE87+외인!EE87)/ED87</f>
        <v>-1.5808620459783251E-4</v>
      </c>
      <c r="EF87" s="28">
        <f>외인!EF87</f>
        <v>210890.72</v>
      </c>
      <c r="EG87" s="28">
        <f>(기관!EG87+외인!EG87)/EF87</f>
        <v>-1.391716050853257E-4</v>
      </c>
      <c r="EH87" s="28">
        <f>외인!EH87</f>
        <v>277976.73</v>
      </c>
      <c r="EI87" s="28">
        <f>(기관!EI87+외인!EI87)/EH87</f>
        <v>-4.5194430483443707E-4</v>
      </c>
      <c r="EJ87" s="28">
        <f>외인!EJ87</f>
        <v>98489.32</v>
      </c>
      <c r="EK87" s="28">
        <f>(기관!EK87+외인!EK87)/EJ87</f>
        <v>1.3893892251464423E-3</v>
      </c>
      <c r="EL87" s="28">
        <f>외인!EL87</f>
        <v>29150.6</v>
      </c>
      <c r="EM87" s="28">
        <f>(기관!EM87+외인!EM87)/EL87</f>
        <v>1.2939699354387218E-3</v>
      </c>
      <c r="EN87" s="28">
        <f>외인!EN87</f>
        <v>43259.1</v>
      </c>
      <c r="EO87" s="28">
        <f>(기관!EO87+외인!EO87)/EN87</f>
        <v>2.7947876862902826E-4</v>
      </c>
      <c r="EP87" s="28">
        <f>외인!EP87</f>
        <v>153897.66</v>
      </c>
      <c r="EQ87" s="28">
        <f>(기관!EQ87+외인!EQ87)/EP87</f>
        <v>-2.7206391572165553E-4</v>
      </c>
      <c r="ER87" s="28">
        <f>외인!ER87</f>
        <v>12940.72</v>
      </c>
      <c r="ES87" s="28">
        <f>(기관!ES87+외인!ES87)/ER87</f>
        <v>6.4911380510512478E-5</v>
      </c>
      <c r="ET87" s="28">
        <f>외인!ET87</f>
        <v>175732.59</v>
      </c>
      <c r="EU87" s="28">
        <f>(기관!EU87+외인!EU87)/ET87</f>
        <v>-9.5759130392376304E-4</v>
      </c>
      <c r="EV87" s="28">
        <f>외인!EV87</f>
        <v>46773.5</v>
      </c>
      <c r="EW87" s="28">
        <f>(기관!EW87+외인!EW87)/EV87</f>
        <v>3.4248025056923259E-3</v>
      </c>
      <c r="EX87" s="28">
        <f>외인!EX87</f>
        <v>70909.13</v>
      </c>
      <c r="EY87" s="28">
        <f>(기관!EY87+외인!EY87)/EX87</f>
        <v>1.1255250205438989E-3</v>
      </c>
    </row>
    <row r="88" spans="1:155">
      <c r="A88" s="27">
        <f>외인!A88</f>
        <v>46161</v>
      </c>
      <c r="B88" s="28">
        <f>외인!B88</f>
        <v>5777480.7999999998</v>
      </c>
      <c r="C88" s="28">
        <f>(기관!C88+외인!C88)/B88</f>
        <v>-3.3148634609049678E-3</v>
      </c>
      <c r="D88" s="28">
        <f>외인!D88</f>
        <v>604828.56999999995</v>
      </c>
      <c r="E88" s="28">
        <f>(기관!E88+외인!E88)/D88</f>
        <v>-6.3603146260104743E-4</v>
      </c>
      <c r="F88" s="28">
        <f>외인!F88</f>
        <v>2456223.64</v>
      </c>
      <c r="G88" s="28">
        <f>(기관!G88+외인!G88)/F88</f>
        <v>-3.0616023221729104E-3</v>
      </c>
      <c r="H88" s="28">
        <f>외인!H88</f>
        <v>309017.89</v>
      </c>
      <c r="I88" s="28">
        <f>(기관!I88+외인!I88)/H88</f>
        <v>-1.4904315086741416E-3</v>
      </c>
      <c r="J88" s="28">
        <f>외인!J88</f>
        <v>41981.86</v>
      </c>
      <c r="K88" s="28">
        <f>(기관!K88+외인!K88)/J88</f>
        <v>1.0204407332119159E-3</v>
      </c>
      <c r="L88" s="28">
        <f>외인!L88</f>
        <v>286240.61</v>
      </c>
      <c r="M88" s="28">
        <f>(기관!M88+외인!M88)/L88</f>
        <v>-1.308479603924824E-3</v>
      </c>
      <c r="N88" s="28">
        <f>외인!N88</f>
        <v>265211.89</v>
      </c>
      <c r="O88" s="28">
        <f>(기관!O88+외인!O88)/N88</f>
        <v>-5.4825973300065842E-3</v>
      </c>
      <c r="P88" s="28">
        <f>외인!P88</f>
        <v>172279.81</v>
      </c>
      <c r="Q88" s="28">
        <f>(기관!Q88+외인!Q88)/P88</f>
        <v>-9.0985705173461705E-4</v>
      </c>
      <c r="R88" s="28">
        <f>외인!R88</f>
        <v>125400.33</v>
      </c>
      <c r="S88" s="28">
        <f>(기관!S88+외인!S88)/R88</f>
        <v>-1.548321284321979E-3</v>
      </c>
      <c r="T88" s="28">
        <f>외인!T88</f>
        <v>8420.7099999999991</v>
      </c>
      <c r="U88" s="28">
        <f>(기관!U88+외인!U88)/T88</f>
        <v>2.0223947861878633E-3</v>
      </c>
      <c r="V88" s="28">
        <f>외인!V88</f>
        <v>124427.81</v>
      </c>
      <c r="W88" s="28">
        <f>(기관!W88+외인!W88)/V88</f>
        <v>2.8765273615279411E-3</v>
      </c>
      <c r="X88" s="28">
        <f>외인!X88</f>
        <v>2977412.25</v>
      </c>
      <c r="Y88" s="28">
        <f>(기관!Y88+외인!Y88)/X88</f>
        <v>-5.1565952951258265E-3</v>
      </c>
      <c r="Z88" s="28">
        <f>외인!Z88</f>
        <v>47164.14</v>
      </c>
      <c r="AA88" s="28">
        <f>(기관!AA88+외인!AA88)/Z88</f>
        <v>4.3166269966970674E-3</v>
      </c>
      <c r="AB88" s="28">
        <f>외인!AB88</f>
        <v>195979.33</v>
      </c>
      <c r="AC88" s="28">
        <f>(기관!AC88+외인!AC88)/AB88</f>
        <v>-7.4293549222767473E-5</v>
      </c>
      <c r="AD88" s="28">
        <f>외인!AD88</f>
        <v>19705.400000000001</v>
      </c>
      <c r="AE88" s="28">
        <f>(기관!AE88+외인!AE88)/AD88</f>
        <v>2.6622144183827781E-3</v>
      </c>
      <c r="AF88" s="28">
        <f>외인!AF88</f>
        <v>24044.71</v>
      </c>
      <c r="AG88" s="28">
        <f>(기관!AG88+외인!AG88)/AF88</f>
        <v>1.1927779540697309E-3</v>
      </c>
      <c r="AH88" s="28">
        <f>외인!AH88</f>
        <v>200200.54</v>
      </c>
      <c r="AI88" s="28">
        <f>(기관!AI88+외인!AI88)/AH88</f>
        <v>-2.805137288840479E-3</v>
      </c>
      <c r="AJ88" s="28">
        <f>외인!AJ88</f>
        <v>100424.43</v>
      </c>
      <c r="AK88" s="28">
        <f>(기관!AK88+외인!AK88)/AJ88</f>
        <v>-7.1496547204699115E-4</v>
      </c>
      <c r="AL88" s="28">
        <f>외인!AL88</f>
        <v>96886.33</v>
      </c>
      <c r="AM88" s="28">
        <f>(기관!AM88+외인!AM88)/AL88</f>
        <v>-5.1242523068011766E-3</v>
      </c>
      <c r="AN88" s="28">
        <f>외인!AN88</f>
        <v>186489.21</v>
      </c>
      <c r="AO88" s="28">
        <f>(기관!AO88+외인!AO88)/AN88</f>
        <v>-5.1290366879670948E-3</v>
      </c>
      <c r="AP88" s="28">
        <f>외인!AP88</f>
        <v>169305.51</v>
      </c>
      <c r="AQ88" s="28">
        <f>(기관!AQ88+외인!AQ88)/AP88</f>
        <v>-2.9953543744677888E-3</v>
      </c>
      <c r="AR88" s="28">
        <f>외인!AR88</f>
        <v>24080.77</v>
      </c>
      <c r="AS88" s="28">
        <f>(기관!AS88+외인!AS88)/AR88</f>
        <v>2.6186870270344348E-3</v>
      </c>
      <c r="AT88" s="28">
        <f>외인!AT88</f>
        <v>93648.27</v>
      </c>
      <c r="AU88" s="28">
        <f>(기관!AU88+외인!AU88)/AT88</f>
        <v>-5.0173911381384837E-3</v>
      </c>
      <c r="AV88" s="28">
        <f>외인!AV88</f>
        <v>48048.46</v>
      </c>
      <c r="AW88" s="28">
        <f>(기관!AW88+외인!AW88)/AV88</f>
        <v>3.8471576404321803E-3</v>
      </c>
      <c r="AX88" s="28">
        <f>외인!AX88</f>
        <v>63270.8</v>
      </c>
      <c r="AY88" s="28">
        <f>(기관!AY88+외인!AY88)/AX88</f>
        <v>-1.1662567882814823E-3</v>
      </c>
      <c r="AZ88" s="28">
        <f>외인!AZ88</f>
        <v>3178098.37</v>
      </c>
      <c r="BA88" s="28">
        <f>(기관!BA88+외인!BA88)/AZ88</f>
        <v>-4.8574424711718411E-3</v>
      </c>
      <c r="BB88" s="28">
        <f>외인!BB88</f>
        <v>117344.3</v>
      </c>
      <c r="BC88" s="28">
        <f>(기관!BC88+외인!BC88)/BB88</f>
        <v>2.3429344245949738E-3</v>
      </c>
      <c r="BD88" s="28">
        <f>외인!BD88</f>
        <v>33556.800000000003</v>
      </c>
      <c r="BE88" s="28">
        <f>(기관!BE88+외인!BE88)/BD88</f>
        <v>-3.7920779096934148E-3</v>
      </c>
      <c r="BF88" s="28">
        <f>외인!BF88</f>
        <v>0</v>
      </c>
      <c r="BG88" s="28" t="e">
        <f>(기관!BG88+외인!BG88)/BF88</f>
        <v>#DIV/0!</v>
      </c>
      <c r="BH88" s="28">
        <f>외인!BH88</f>
        <v>100998.21</v>
      </c>
      <c r="BI88" s="28">
        <f>(기관!BI88+외인!BI88)/BH88</f>
        <v>8.839760625460589E-4</v>
      </c>
      <c r="BJ88" s="28">
        <f>외인!BJ88</f>
        <v>119126.02</v>
      </c>
      <c r="BK88" s="28">
        <f>(기관!BK88+외인!BK88)/BJ88</f>
        <v>-1.6778030525992557E-3</v>
      </c>
      <c r="BL88" s="28">
        <f>외인!BL88</f>
        <v>44268.52</v>
      </c>
      <c r="BM88" s="28">
        <f>(기관!BM88+외인!BM88)/BL88</f>
        <v>1.7529386570863461E-4</v>
      </c>
      <c r="BN88" s="28">
        <f>외인!BN88</f>
        <v>52328.98</v>
      </c>
      <c r="BO88" s="28">
        <f>(기관!BO88+외인!BO88)/BN88</f>
        <v>6.8203125686760937E-4</v>
      </c>
      <c r="BP88" s="28">
        <f>외인!BP88</f>
        <v>72099.649999999994</v>
      </c>
      <c r="BQ88" s="28">
        <f>(기관!BQ88+외인!BQ88)/BP88</f>
        <v>-1.0111006086714707E-3</v>
      </c>
      <c r="BR88" s="28">
        <f>외인!BR88</f>
        <v>306434.19</v>
      </c>
      <c r="BS88" s="28">
        <f>(기관!BS88+외인!BS88)/BR88</f>
        <v>-3.4945513096955659E-3</v>
      </c>
      <c r="BT88" s="28">
        <f>외인!BT88</f>
        <v>3018173.54</v>
      </c>
      <c r="BU88" s="28">
        <f>(기관!BU88+외인!BU88)/BT88</f>
        <v>-5.0038839052309759E-3</v>
      </c>
      <c r="BV88" s="28">
        <f>외인!BV88</f>
        <v>441860.06</v>
      </c>
      <c r="BW88" s="28">
        <f>(기관!BW88+외인!BW88)/BV88</f>
        <v>-2.2097493944123393E-4</v>
      </c>
      <c r="BX88" s="28">
        <f>외인!BX88</f>
        <v>72918.5</v>
      </c>
      <c r="BY88" s="28">
        <f>(기관!BY88+외인!BY88)/BX88</f>
        <v>-1.3952563478403972E-3</v>
      </c>
      <c r="BZ88" s="28">
        <f>외인!BZ88</f>
        <v>283375.53999999998</v>
      </c>
      <c r="CA88" s="28">
        <f>(기관!CA88+외인!CA88)/BZ88</f>
        <v>-5.1274009041147308E-3</v>
      </c>
      <c r="CB88" s="28">
        <f>외인!CB88</f>
        <v>11655.55</v>
      </c>
      <c r="CC88" s="28">
        <f>(기관!CC88+외인!CC88)/CB88</f>
        <v>-3.6634907833607192E-4</v>
      </c>
      <c r="CD88" s="28">
        <f>외인!CD88</f>
        <v>26854.639999999999</v>
      </c>
      <c r="CE88" s="28">
        <f>(기관!CE88+외인!CE88)/CD88</f>
        <v>2.1448807356940925E-3</v>
      </c>
      <c r="CF88" s="28">
        <f>외인!CF88</f>
        <v>28859.93</v>
      </c>
      <c r="CG88" s="28">
        <f>(기관!CG88+외인!CG88)/CF88</f>
        <v>4.1535097278475727E-3</v>
      </c>
      <c r="CH88" s="28">
        <f>외인!CH88</f>
        <v>66849.11</v>
      </c>
      <c r="CI88" s="28">
        <f>(기관!CI88+외인!CI88)/CH88</f>
        <v>2.8239717776347359E-3</v>
      </c>
      <c r="CJ88" s="28">
        <f>외인!CJ88</f>
        <v>325484.48</v>
      </c>
      <c r="CK88" s="28">
        <f>(기관!CK88+외인!CK88)/CJ88</f>
        <v>-6.5960134258936096E-4</v>
      </c>
      <c r="CL88" s="28">
        <f>외인!CL88</f>
        <v>224428.85</v>
      </c>
      <c r="CM88" s="28">
        <f>(기관!CM88+외인!CM88)/CL88</f>
        <v>-2.1022252709489001E-4</v>
      </c>
      <c r="CN88" s="28">
        <f>외인!CN88</f>
        <v>115800.16</v>
      </c>
      <c r="CO88" s="28">
        <f>(기관!CO88+외인!CO88)/CN88</f>
        <v>-2.24550639653693E-3</v>
      </c>
      <c r="CP88" s="28">
        <f>외인!CP88</f>
        <v>117904.19</v>
      </c>
      <c r="CQ88" s="28">
        <f>(기관!CQ88+외인!CQ88)/CP88</f>
        <v>2.338763363710823E-3</v>
      </c>
      <c r="CR88" s="28">
        <f>외인!CR88</f>
        <v>158923.42000000001</v>
      </c>
      <c r="CS88" s="28">
        <f>(기관!CS88+외인!CS88)/CR88</f>
        <v>-1.1336906794480006E-3</v>
      </c>
      <c r="CT88" s="28">
        <f>외인!CT88</f>
        <v>176571.4</v>
      </c>
      <c r="CU88" s="28">
        <f>(기관!CU88+외인!CU88)/CT88</f>
        <v>-2.0578077763443001E-3</v>
      </c>
      <c r="CV88" s="28">
        <f>외인!CV88</f>
        <v>3018173.54</v>
      </c>
      <c r="CW88" s="28">
        <f>(기관!CW88+외인!CW88)/CV88</f>
        <v>-5.0038839052309759E-3</v>
      </c>
      <c r="CX88" s="28">
        <f>외인!CX88</f>
        <v>231312.9</v>
      </c>
      <c r="CY88" s="28">
        <f>(기관!CY88+외인!CY88)/CX88</f>
        <v>-2.8950395762622843E-3</v>
      </c>
      <c r="CZ88" s="28">
        <f>외인!CZ88</f>
        <v>18934.11</v>
      </c>
      <c r="DA88" s="28">
        <f>(기관!DA88+외인!DA88)/CZ88</f>
        <v>8.5132071166798967E-3</v>
      </c>
      <c r="DB88" s="28">
        <f>외인!DB88</f>
        <v>33556.800000000003</v>
      </c>
      <c r="DC88" s="28">
        <f>(기관!DC88+외인!DC88)/DB88</f>
        <v>-3.7920779096934148E-3</v>
      </c>
      <c r="DD88" s="28">
        <f>외인!DD88</f>
        <v>8420.7099999999991</v>
      </c>
      <c r="DE88" s="28">
        <f>(기관!DE88+외인!DE88)/DD88</f>
        <v>2.0223947861878633E-3</v>
      </c>
      <c r="DF88" s="28">
        <f>외인!DF88</f>
        <v>54743.98</v>
      </c>
      <c r="DG88" s="28">
        <f>(기관!DG88+외인!DG88)/DF88</f>
        <v>-1.5117643985694865E-3</v>
      </c>
      <c r="DH88" s="28">
        <f>외인!DH88</f>
        <v>19028.96</v>
      </c>
      <c r="DI88" s="28">
        <f>(기관!DI88+외인!DI88)/DH88</f>
        <v>2.2623411894291648E-3</v>
      </c>
      <c r="DJ88" s="28">
        <f>외인!DJ88</f>
        <v>623388.42000000004</v>
      </c>
      <c r="DK88" s="28">
        <f>(기관!DK88+외인!DK88)/DJ88</f>
        <v>-3.3042962203244006E-3</v>
      </c>
      <c r="DL88" s="28">
        <f>외인!DL88</f>
        <v>92476.62</v>
      </c>
      <c r="DM88" s="28">
        <f>(기관!DM88+외인!DM88)/DL88</f>
        <v>-2.7991940016838853E-3</v>
      </c>
      <c r="DN88" s="28">
        <f>외인!DN88</f>
        <v>3018173.54</v>
      </c>
      <c r="DO88" s="28">
        <f>(기관!DO88+외인!DO88)/DN88</f>
        <v>-5.0038839052309759E-3</v>
      </c>
      <c r="DP88" s="28">
        <f>외인!DP88</f>
        <v>72356.33</v>
      </c>
      <c r="DQ88" s="28">
        <f>(기관!DQ88+외인!DQ88)/DP88</f>
        <v>-5.2103250676202063E-4</v>
      </c>
      <c r="DR88" s="28">
        <f>외인!DR88</f>
        <v>42814.5</v>
      </c>
      <c r="DS88" s="28">
        <f>(기관!DS88+외인!DS88)/DR88</f>
        <v>1.2635906059862897E-4</v>
      </c>
      <c r="DT88" s="28">
        <f>외인!DT88</f>
        <v>125400.33</v>
      </c>
      <c r="DU88" s="28">
        <f>(기관!DU88+외인!DU88)/DT88</f>
        <v>-1.548321284321979E-3</v>
      </c>
      <c r="DV88" s="28">
        <f>외인!DV88</f>
        <v>33250.19</v>
      </c>
      <c r="DW88" s="28">
        <f>(기관!DW88+외인!DW88)/DV88</f>
        <v>4.081179686492017E-4</v>
      </c>
      <c r="DX88" s="28">
        <f>외인!DX88</f>
        <v>124427.81</v>
      </c>
      <c r="DY88" s="28">
        <f>(기관!DY88+외인!DY88)/DX88</f>
        <v>2.8765273615279411E-3</v>
      </c>
      <c r="DZ88" s="28">
        <f>외인!DZ88</f>
        <v>7721.79</v>
      </c>
      <c r="EA88" s="28">
        <f>(기관!EA88+외인!EA88)/DZ88</f>
        <v>3.0705315736377185E-3</v>
      </c>
      <c r="EB88" s="28">
        <f>외인!EB88</f>
        <v>11354.29</v>
      </c>
      <c r="EC88" s="28">
        <f>(기관!EC88+외인!EC88)/EB88</f>
        <v>1.8909152399665674E-3</v>
      </c>
      <c r="ED88" s="28">
        <f>외인!ED88</f>
        <v>10141.200000000001</v>
      </c>
      <c r="EE88" s="28">
        <f>(기관!EE88+외인!EE88)/ED88</f>
        <v>6.8039285291681458E-4</v>
      </c>
      <c r="EF88" s="28">
        <f>외인!EF88</f>
        <v>207382.33</v>
      </c>
      <c r="EG88" s="28">
        <f>(기관!EG88+외인!EG88)/EF88</f>
        <v>-8.8011355644427366E-4</v>
      </c>
      <c r="EH88" s="28">
        <f>외인!EH88</f>
        <v>261895.12</v>
      </c>
      <c r="EI88" s="28">
        <f>(기관!EI88+외인!EI88)/EH88</f>
        <v>-6.5568232046477244E-4</v>
      </c>
      <c r="EJ88" s="28">
        <f>외인!EJ88</f>
        <v>97983.06</v>
      </c>
      <c r="EK88" s="28">
        <f>(기관!EK88+외인!EK88)/EJ88</f>
        <v>1.7589775212164226E-3</v>
      </c>
      <c r="EL88" s="28">
        <f>외인!EL88</f>
        <v>29234.01</v>
      </c>
      <c r="EM88" s="28">
        <f>(기관!EM88+외인!EM88)/EL88</f>
        <v>1.9138667599826369E-3</v>
      </c>
      <c r="EN88" s="28">
        <f>외인!EN88</f>
        <v>42814.5</v>
      </c>
      <c r="EO88" s="28">
        <f>(기관!EO88+외인!EO88)/EN88</f>
        <v>1.2635906059862897E-4</v>
      </c>
      <c r="EP88" s="28">
        <f>외인!EP88</f>
        <v>156288.48000000001</v>
      </c>
      <c r="EQ88" s="28">
        <f>(기관!EQ88+외인!EQ88)/EP88</f>
        <v>4.5467202701056402E-4</v>
      </c>
      <c r="ER88" s="28">
        <f>외인!ER88</f>
        <v>12790.73</v>
      </c>
      <c r="ES88" s="28">
        <f>(기관!ES88+외인!ES88)/ER88</f>
        <v>-2.1398309556999486E-3</v>
      </c>
      <c r="ET88" s="28">
        <f>외인!ET88</f>
        <v>169305.51</v>
      </c>
      <c r="EU88" s="28">
        <f>(기관!EU88+외인!EU88)/ET88</f>
        <v>-2.9953543744677888E-3</v>
      </c>
      <c r="EV88" s="28">
        <f>외인!EV88</f>
        <v>47164.14</v>
      </c>
      <c r="EW88" s="28">
        <f>(기관!EW88+외인!EW88)/EV88</f>
        <v>4.3166269966970674E-3</v>
      </c>
      <c r="EX88" s="28">
        <f>외인!EX88</f>
        <v>70740.05</v>
      </c>
      <c r="EY88" s="28">
        <f>(기관!EY88+외인!EY88)/EX88</f>
        <v>1.0200727876217219E-3</v>
      </c>
    </row>
    <row r="89" spans="1:155">
      <c r="A89" s="27">
        <f>외인!A89</f>
        <v>46162</v>
      </c>
      <c r="B89" s="28">
        <f>외인!B89</f>
        <v>5727718.3899999997</v>
      </c>
      <c r="C89" s="28">
        <f>(기관!C89+외인!C89)/B89</f>
        <v>-3.3068141117182266E-3</v>
      </c>
      <c r="D89" s="28">
        <f>외인!D89</f>
        <v>590225.99</v>
      </c>
      <c r="E89" s="28">
        <f>(기관!E89+외인!E89)/D89</f>
        <v>4.6971838701986E-4</v>
      </c>
      <c r="F89" s="28">
        <f>외인!F89</f>
        <v>2445146.13</v>
      </c>
      <c r="G89" s="28">
        <f>(기관!G89+외인!G89)/F89</f>
        <v>-3.2144050220834861E-3</v>
      </c>
      <c r="H89" s="28">
        <f>외인!H89</f>
        <v>296920.40999999997</v>
      </c>
      <c r="I89" s="28">
        <f>(기관!I89+외인!I89)/H89</f>
        <v>-3.63161292953893E-4</v>
      </c>
      <c r="J89" s="28">
        <f>외인!J89</f>
        <v>40772.089999999997</v>
      </c>
      <c r="K89" s="28">
        <f>(기관!K89+외인!K89)/J89</f>
        <v>2.5468402527317096E-3</v>
      </c>
      <c r="L89" s="28">
        <f>외인!L89</f>
        <v>275234.5</v>
      </c>
      <c r="M89" s="28">
        <f>(기관!M89+외인!M89)/L89</f>
        <v>-2.5567288984484129E-4</v>
      </c>
      <c r="N89" s="28">
        <f>외인!N89</f>
        <v>260278.52</v>
      </c>
      <c r="O89" s="28">
        <f>(기관!O89+외인!O89)/N89</f>
        <v>-8.144775066340473E-3</v>
      </c>
      <c r="P89" s="28">
        <f>외인!P89</f>
        <v>169043.34</v>
      </c>
      <c r="Q89" s="28">
        <f>(기관!Q89+외인!Q89)/P89</f>
        <v>7.2170840921623942E-6</v>
      </c>
      <c r="R89" s="28">
        <f>외인!R89</f>
        <v>123088.93</v>
      </c>
      <c r="S89" s="28">
        <f>(기관!S89+외인!S89)/R89</f>
        <v>-1.2265928382024283E-3</v>
      </c>
      <c r="T89" s="28">
        <f>외인!T89</f>
        <v>8243.42</v>
      </c>
      <c r="U89" s="28">
        <f>(기관!U89+외인!U89)/T89</f>
        <v>2.0294974658576176E-3</v>
      </c>
      <c r="V89" s="28">
        <f>외인!V89</f>
        <v>124523.69</v>
      </c>
      <c r="W89" s="28">
        <f>(기관!W89+외인!W89)/V89</f>
        <v>1.849126057860958E-3</v>
      </c>
      <c r="X89" s="28">
        <f>외인!X89</f>
        <v>2980547.92</v>
      </c>
      <c r="Y89" s="28">
        <f>(기관!Y89+외인!Y89)/X89</f>
        <v>-5.1679122139395095E-3</v>
      </c>
      <c r="Z89" s="28">
        <f>외인!Z89</f>
        <v>45797.27</v>
      </c>
      <c r="AA89" s="28">
        <f>(기관!AA89+외인!AA89)/Z89</f>
        <v>4.640232922180733E-3</v>
      </c>
      <c r="AB89" s="28">
        <f>외인!AB89</f>
        <v>194829.79</v>
      </c>
      <c r="AC89" s="28">
        <f>(기관!AC89+외인!AC89)/AB89</f>
        <v>2.2224527368222273E-4</v>
      </c>
      <c r="AD89" s="28">
        <f>외인!AD89</f>
        <v>19104.189999999999</v>
      </c>
      <c r="AE89" s="28">
        <f>(기관!AE89+외인!AE89)/AD89</f>
        <v>1.6410012672612659E-3</v>
      </c>
      <c r="AF89" s="28">
        <f>외인!AF89</f>
        <v>23708.29</v>
      </c>
      <c r="AG89" s="28">
        <f>(기관!AG89+외인!AG89)/AF89</f>
        <v>1.6023930869750623E-3</v>
      </c>
      <c r="AH89" s="28">
        <f>외인!AH89</f>
        <v>202499.21</v>
      </c>
      <c r="AI89" s="28">
        <f>(기관!AI89+외인!AI89)/AH89</f>
        <v>-2.0691438746847459E-3</v>
      </c>
      <c r="AJ89" s="28">
        <f>외인!AJ89</f>
        <v>96931.29</v>
      </c>
      <c r="AK89" s="28">
        <f>(기관!AK89+외인!AK89)/AJ89</f>
        <v>2.489392228247452E-4</v>
      </c>
      <c r="AL89" s="28">
        <f>외인!AL89</f>
        <v>96004.44</v>
      </c>
      <c r="AM89" s="28">
        <f>(기관!AM89+외인!AM89)/AL89</f>
        <v>-6.2698141877604837E-3</v>
      </c>
      <c r="AN89" s="28">
        <f>외인!AN89</f>
        <v>181813.76000000001</v>
      </c>
      <c r="AO89" s="28">
        <f>(기관!AO89+외인!AO89)/AN89</f>
        <v>-8.2382103532757916E-3</v>
      </c>
      <c r="AP89" s="28">
        <f>외인!AP89</f>
        <v>164601.88</v>
      </c>
      <c r="AQ89" s="28">
        <f>(기관!AQ89+외인!AQ89)/AP89</f>
        <v>-2.9424937309343001E-3</v>
      </c>
      <c r="AR89" s="28">
        <f>외인!AR89</f>
        <v>23348.45</v>
      </c>
      <c r="AS89" s="28">
        <f>(기관!AS89+외인!AS89)/AR89</f>
        <v>2.3192117678047146E-3</v>
      </c>
      <c r="AT89" s="28">
        <f>외인!AT89</f>
        <v>90170.65</v>
      </c>
      <c r="AU89" s="28">
        <f>(기관!AU89+외인!AU89)/AT89</f>
        <v>-5.2468292066210022E-3</v>
      </c>
      <c r="AV89" s="28">
        <f>외인!AV89</f>
        <v>47051.23</v>
      </c>
      <c r="AW89" s="28">
        <f>(기관!AW89+외인!AW89)/AV89</f>
        <v>4.9792534647872108E-3</v>
      </c>
      <c r="AX89" s="28">
        <f>외인!AX89</f>
        <v>61577.87</v>
      </c>
      <c r="AY89" s="28">
        <f>(기관!AY89+외인!AY89)/AX89</f>
        <v>5.3460764394741166E-4</v>
      </c>
      <c r="AZ89" s="28">
        <f>외인!AZ89</f>
        <v>3182882.78</v>
      </c>
      <c r="BA89" s="28">
        <f>(기관!BA89+외인!BA89)/AZ89</f>
        <v>-4.9187485314806352E-3</v>
      </c>
      <c r="BB89" s="28">
        <f>외인!BB89</f>
        <v>115437.69</v>
      </c>
      <c r="BC89" s="28">
        <f>(기관!BC89+외인!BC89)/BB89</f>
        <v>2.4441757280486121E-3</v>
      </c>
      <c r="BD89" s="28">
        <f>외인!BD89</f>
        <v>31848.39</v>
      </c>
      <c r="BE89" s="28">
        <f>(기관!BE89+외인!BE89)/BD89</f>
        <v>-3.7006580238435915E-3</v>
      </c>
      <c r="BF89" s="28">
        <f>외인!BF89</f>
        <v>0</v>
      </c>
      <c r="BG89" s="28" t="e">
        <f>(기관!BG89+외인!BG89)/BF89</f>
        <v>#DIV/0!</v>
      </c>
      <c r="BH89" s="28">
        <f>외인!BH89</f>
        <v>99853.18</v>
      </c>
      <c r="BI89" s="28">
        <f>(기관!BI89+외인!BI89)/BH89</f>
        <v>1.3883383583777702E-3</v>
      </c>
      <c r="BJ89" s="28">
        <f>외인!BJ89</f>
        <v>114446.21</v>
      </c>
      <c r="BK89" s="28">
        <f>(기관!BK89+외인!BK89)/BJ89</f>
        <v>-8.558605828886776E-4</v>
      </c>
      <c r="BL89" s="28">
        <f>외인!BL89</f>
        <v>42255.31</v>
      </c>
      <c r="BM89" s="28">
        <f>(기관!BM89+외인!BM89)/BL89</f>
        <v>4.9532236303555699E-4</v>
      </c>
      <c r="BN89" s="28">
        <f>외인!BN89</f>
        <v>49507.3</v>
      </c>
      <c r="BO89" s="28">
        <f>(기관!BO89+외인!BO89)/BN89</f>
        <v>1.0459063612840934E-3</v>
      </c>
      <c r="BP89" s="28">
        <f>외인!BP89</f>
        <v>70137.7</v>
      </c>
      <c r="BQ89" s="28">
        <f>(기관!BQ89+외인!BQ89)/BP89</f>
        <v>3.6214475239421871E-4</v>
      </c>
      <c r="BR89" s="28">
        <f>외인!BR89</f>
        <v>296270.59999999998</v>
      </c>
      <c r="BS89" s="28">
        <f>(기관!BS89+외인!BS89)/BR89</f>
        <v>-3.0877852881791173E-3</v>
      </c>
      <c r="BT89" s="28">
        <f>외인!BT89</f>
        <v>3021147.23</v>
      </c>
      <c r="BU89" s="28">
        <f>(기관!BU89+외인!BU89)/BT89</f>
        <v>-5.0272492016219944E-3</v>
      </c>
      <c r="BV89" s="28">
        <f>외인!BV89</f>
        <v>434404.57</v>
      </c>
      <c r="BW89" s="28">
        <f>(기관!BW89+외인!BW89)/BV89</f>
        <v>2.2103819027502399E-4</v>
      </c>
      <c r="BX89" s="28">
        <f>외인!BX89</f>
        <v>71517.279999999999</v>
      </c>
      <c r="BY89" s="28">
        <f>(기관!BY89+외인!BY89)/BX89</f>
        <v>-2.0379690055326487E-3</v>
      </c>
      <c r="BZ89" s="28">
        <f>외인!BZ89</f>
        <v>277818.2</v>
      </c>
      <c r="CA89" s="28">
        <f>(기관!CA89+외인!CA89)/BZ89</f>
        <v>-7.5580001598167428E-3</v>
      </c>
      <c r="CB89" s="28">
        <f>외인!CB89</f>
        <v>11363.72</v>
      </c>
      <c r="CC89" s="28">
        <f>(기관!CC89+외인!CC89)/CB89</f>
        <v>3.3087756474112397E-4</v>
      </c>
      <c r="CD89" s="28">
        <f>외인!CD89</f>
        <v>25781.16</v>
      </c>
      <c r="CE89" s="28">
        <f>(기관!CE89+외인!CE89)/CD89</f>
        <v>2.6329304034418935E-3</v>
      </c>
      <c r="CF89" s="28">
        <f>외인!CF89</f>
        <v>27825.48</v>
      </c>
      <c r="CG89" s="28">
        <f>(기관!CG89+외인!CG89)/CF89</f>
        <v>4.0074780381147059E-3</v>
      </c>
      <c r="CH89" s="28">
        <f>외인!CH89</f>
        <v>65953.59</v>
      </c>
      <c r="CI89" s="28">
        <f>(기관!CI89+외인!CI89)/CH89</f>
        <v>3.7159463192223503E-3</v>
      </c>
      <c r="CJ89" s="28">
        <f>외인!CJ89</f>
        <v>317663.71000000002</v>
      </c>
      <c r="CK89" s="28">
        <f>(기관!CK89+외인!CK89)/CJ89</f>
        <v>6.1832684633696437E-4</v>
      </c>
      <c r="CL89" s="28">
        <f>외인!CL89</f>
        <v>222222.67</v>
      </c>
      <c r="CM89" s="28">
        <f>(기관!CM89+외인!CM89)/CL89</f>
        <v>1.7689464355729324E-4</v>
      </c>
      <c r="CN89" s="28">
        <f>외인!CN89</f>
        <v>111872.75</v>
      </c>
      <c r="CO89" s="28">
        <f>(기관!CO89+외인!CO89)/CN89</f>
        <v>-1.5322766267924944E-3</v>
      </c>
      <c r="CP89" s="28">
        <f>외인!CP89</f>
        <v>115983.31</v>
      </c>
      <c r="CQ89" s="28">
        <f>(기관!CQ89+외인!CQ89)/CP89</f>
        <v>2.4426790371821602E-3</v>
      </c>
      <c r="CR89" s="28">
        <f>외인!CR89</f>
        <v>155589.16</v>
      </c>
      <c r="CS89" s="28">
        <f>(기관!CS89+외인!CS89)/CR89</f>
        <v>-4.1500320459343057E-4</v>
      </c>
      <c r="CT89" s="28">
        <f>외인!CT89</f>
        <v>179978.51</v>
      </c>
      <c r="CU89" s="28">
        <f>(기관!CU89+외인!CU89)/CT89</f>
        <v>-2.5920872441937649E-3</v>
      </c>
      <c r="CV89" s="28">
        <f>외인!CV89</f>
        <v>3021147.23</v>
      </c>
      <c r="CW89" s="28">
        <f>(기관!CW89+외인!CW89)/CV89</f>
        <v>-5.0272492016219944E-3</v>
      </c>
      <c r="CX89" s="28">
        <f>외인!CX89</f>
        <v>222806.28</v>
      </c>
      <c r="CY89" s="28">
        <f>(기관!CY89+외인!CY89)/CX89</f>
        <v>-1.8751266795531975E-3</v>
      </c>
      <c r="CZ89" s="28">
        <f>외인!CZ89</f>
        <v>18348.95</v>
      </c>
      <c r="DA89" s="28">
        <f>(기관!DA89+외인!DA89)/CZ89</f>
        <v>2.9941767785077616E-3</v>
      </c>
      <c r="DB89" s="28">
        <f>외인!DB89</f>
        <v>31848.39</v>
      </c>
      <c r="DC89" s="28">
        <f>(기관!DC89+외인!DC89)/DB89</f>
        <v>-3.7006580238435915E-3</v>
      </c>
      <c r="DD89" s="28">
        <f>외인!DD89</f>
        <v>8243.42</v>
      </c>
      <c r="DE89" s="28">
        <f>(기관!DE89+외인!DE89)/DD89</f>
        <v>2.0294974658576176E-3</v>
      </c>
      <c r="DF89" s="28">
        <f>외인!DF89</f>
        <v>53661.279999999999</v>
      </c>
      <c r="DG89" s="28">
        <f>(기관!DG89+외인!DG89)/DF89</f>
        <v>-2.1570488068864552E-3</v>
      </c>
      <c r="DH89" s="28">
        <f>외인!DH89</f>
        <v>18190.990000000002</v>
      </c>
      <c r="DI89" s="28">
        <f>(기관!DI89+외인!DI89)/DH89</f>
        <v>2.942665572352027E-3</v>
      </c>
      <c r="DJ89" s="28">
        <f>외인!DJ89</f>
        <v>610608.57999999996</v>
      </c>
      <c r="DK89" s="28">
        <f>(기관!DK89+외인!DK89)/DJ89</f>
        <v>-2.6331926092489563E-3</v>
      </c>
      <c r="DL89" s="28">
        <f>외인!DL89</f>
        <v>88815.69</v>
      </c>
      <c r="DM89" s="28">
        <f>(기관!DM89+외인!DM89)/DL89</f>
        <v>-2.0380408011242157E-3</v>
      </c>
      <c r="DN89" s="28">
        <f>외인!DN89</f>
        <v>3021147.23</v>
      </c>
      <c r="DO89" s="28">
        <f>(기관!DO89+외인!DO89)/DN89</f>
        <v>-5.0272492016219944E-3</v>
      </c>
      <c r="DP89" s="28">
        <f>외인!DP89</f>
        <v>69935.19</v>
      </c>
      <c r="DQ89" s="28">
        <f>(기관!DQ89+외인!DQ89)/DP89</f>
        <v>1.9383660786508193E-3</v>
      </c>
      <c r="DR89" s="28">
        <f>외인!DR89</f>
        <v>41656.019999999997</v>
      </c>
      <c r="DS89" s="28">
        <f>(기관!DS89+외인!DS89)/DR89</f>
        <v>1.6451403662663885E-3</v>
      </c>
      <c r="DT89" s="28">
        <f>외인!DT89</f>
        <v>123088.93</v>
      </c>
      <c r="DU89" s="28">
        <f>(기관!DU89+외인!DU89)/DT89</f>
        <v>-1.2265928382024283E-3</v>
      </c>
      <c r="DV89" s="28">
        <f>외인!DV89</f>
        <v>32228.51</v>
      </c>
      <c r="DW89" s="28">
        <f>(기관!DW89+외인!DW89)/DV89</f>
        <v>2.6737196351925671E-3</v>
      </c>
      <c r="DX89" s="28">
        <f>외인!DX89</f>
        <v>124523.69</v>
      </c>
      <c r="DY89" s="28">
        <f>(기관!DY89+외인!DY89)/DX89</f>
        <v>1.849126057860958E-3</v>
      </c>
      <c r="DZ89" s="28">
        <f>외인!DZ89</f>
        <v>7575.8</v>
      </c>
      <c r="EA89" s="28">
        <f>(기관!EA89+외인!EA89)/DZ89</f>
        <v>4.0431373584307933E-3</v>
      </c>
      <c r="EB89" s="28">
        <f>외인!EB89</f>
        <v>10879.2</v>
      </c>
      <c r="EC89" s="28">
        <f>(기관!EC89+외인!EC89)/EB89</f>
        <v>2.3806897565997495E-3</v>
      </c>
      <c r="ED89" s="28">
        <f>외인!ED89</f>
        <v>9693.92</v>
      </c>
      <c r="EE89" s="28">
        <f>(기관!EE89+외인!EE89)/ED89</f>
        <v>2.0198227342499214E-3</v>
      </c>
      <c r="EF89" s="28">
        <f>외인!EF89</f>
        <v>202717.38</v>
      </c>
      <c r="EG89" s="28">
        <f>(기관!EG89+외인!EG89)/EF89</f>
        <v>1.5094907007973378E-5</v>
      </c>
      <c r="EH89" s="28">
        <f>외인!EH89</f>
        <v>260108.42</v>
      </c>
      <c r="EI89" s="28">
        <f>(기관!EI89+외인!EI89)/EH89</f>
        <v>-4.7218771310824921E-4</v>
      </c>
      <c r="EJ89" s="28">
        <f>외인!EJ89</f>
        <v>96048.82</v>
      </c>
      <c r="EK89" s="28">
        <f>(기관!EK89+외인!EK89)/EJ89</f>
        <v>2.9996204013750505E-3</v>
      </c>
      <c r="EL89" s="28">
        <f>외인!EL89</f>
        <v>28103.47</v>
      </c>
      <c r="EM89" s="28">
        <f>(기관!EM89+외인!EM89)/EL89</f>
        <v>2.3662558395813756E-3</v>
      </c>
      <c r="EN89" s="28">
        <f>외인!EN89</f>
        <v>41656.019999999997</v>
      </c>
      <c r="EO89" s="28">
        <f>(기관!EO89+외인!EO89)/EN89</f>
        <v>1.6451403662663885E-3</v>
      </c>
      <c r="EP89" s="28">
        <f>외인!EP89</f>
        <v>151296.09</v>
      </c>
      <c r="EQ89" s="28">
        <f>(기관!EQ89+외인!EQ89)/EP89</f>
        <v>1.3071058214392719E-3</v>
      </c>
      <c r="ER89" s="28">
        <f>외인!ER89</f>
        <v>11802.87</v>
      </c>
      <c r="ES89" s="28">
        <f>(기관!ES89+외인!ES89)/ER89</f>
        <v>2.209632064065774E-3</v>
      </c>
      <c r="ET89" s="28">
        <f>외인!ET89</f>
        <v>164601.88</v>
      </c>
      <c r="EU89" s="28">
        <f>(기관!EU89+외인!EU89)/ET89</f>
        <v>-2.9424937309343001E-3</v>
      </c>
      <c r="EV89" s="28">
        <f>외인!EV89</f>
        <v>45797.27</v>
      </c>
      <c r="EW89" s="28">
        <f>(기관!EW89+외인!EW89)/EV89</f>
        <v>4.640232922180733E-3</v>
      </c>
      <c r="EX89" s="28">
        <f>외인!EX89</f>
        <v>70186.039999999994</v>
      </c>
      <c r="EY89" s="28">
        <f>(기관!EY89+외인!EY89)/EX89</f>
        <v>1.0087476084987841E-3</v>
      </c>
    </row>
    <row r="90" spans="1:155">
      <c r="A90" s="27">
        <f>외인!A90</f>
        <v>46163</v>
      </c>
      <c r="B90" s="28">
        <f>외인!B90</f>
        <v>6209517.2599999998</v>
      </c>
      <c r="C90" s="28">
        <f>(기관!C90+외인!C90)/B90</f>
        <v>-2.3042982893649285E-3</v>
      </c>
      <c r="D90" s="28">
        <f>외인!D90</f>
        <v>617915.43999999994</v>
      </c>
      <c r="E90" s="28">
        <f>(기관!E90+외인!E90)/D90</f>
        <v>1.016773427768693E-3</v>
      </c>
      <c r="F90" s="28">
        <f>외인!F90</f>
        <v>2649270.31</v>
      </c>
      <c r="G90" s="28">
        <f>(기관!G90+외인!G90)/F90</f>
        <v>-2.2804317012105877E-3</v>
      </c>
      <c r="H90" s="28">
        <f>외인!H90</f>
        <v>315121.82</v>
      </c>
      <c r="I90" s="28">
        <f>(기관!I90+외인!I90)/H90</f>
        <v>-1.0808518432649316E-4</v>
      </c>
      <c r="J90" s="28">
        <f>외인!J90</f>
        <v>41244.870000000003</v>
      </c>
      <c r="K90" s="28">
        <f>(기관!K90+외인!K90)/J90</f>
        <v>-1.0071555565577003E-3</v>
      </c>
      <c r="L90" s="28">
        <f>외인!L90</f>
        <v>292051.57</v>
      </c>
      <c r="M90" s="28">
        <f>(기관!M90+외인!M90)/L90</f>
        <v>-2.3968369695804164E-6</v>
      </c>
      <c r="N90" s="28">
        <f>외인!N90</f>
        <v>297403.34999999998</v>
      </c>
      <c r="O90" s="28">
        <f>(기관!O90+외인!O90)/N90</f>
        <v>-4.0518037204355633E-3</v>
      </c>
      <c r="P90" s="28">
        <f>외인!P90</f>
        <v>174824</v>
      </c>
      <c r="Q90" s="28">
        <f>(기관!Q90+외인!Q90)/P90</f>
        <v>-6.3063423786207848E-4</v>
      </c>
      <c r="R90" s="28">
        <f>외인!R90</f>
        <v>131082.23999999999</v>
      </c>
      <c r="S90" s="28">
        <f>(기관!S90+외인!S90)/R90</f>
        <v>-1.7131229982032656E-3</v>
      </c>
      <c r="T90" s="28">
        <f>외인!T90</f>
        <v>8459.8700000000008</v>
      </c>
      <c r="U90" s="28">
        <f>(기관!U90+외인!U90)/T90</f>
        <v>1.813266634120855E-3</v>
      </c>
      <c r="V90" s="28">
        <f>외인!V90</f>
        <v>134658.4</v>
      </c>
      <c r="W90" s="28">
        <f>(기관!W90+외인!W90)/V90</f>
        <v>3.090486742750545E-3</v>
      </c>
      <c r="X90" s="28">
        <f>외인!X90</f>
        <v>3270552.24</v>
      </c>
      <c r="Y90" s="28">
        <f>(기관!Y90+외인!Y90)/X90</f>
        <v>-3.3680305929007265E-3</v>
      </c>
      <c r="Z90" s="28">
        <f>외인!Z90</f>
        <v>46972.65</v>
      </c>
      <c r="AA90" s="28">
        <f>(기관!AA90+외인!AA90)/Z90</f>
        <v>3.6240237670218736E-3</v>
      </c>
      <c r="AB90" s="28">
        <f>외인!AB90</f>
        <v>198590.43</v>
      </c>
      <c r="AC90" s="28">
        <f>(기관!AC90+외인!AC90)/AB90</f>
        <v>1.3938234586631393E-4</v>
      </c>
      <c r="AD90" s="28">
        <f>외인!AD90</f>
        <v>20410.61</v>
      </c>
      <c r="AE90" s="28">
        <f>(기관!AE90+외인!AE90)/AD90</f>
        <v>1.6501221668534158E-3</v>
      </c>
      <c r="AF90" s="28">
        <f>외인!AF90</f>
        <v>24293.51</v>
      </c>
      <c r="AG90" s="28">
        <f>(기관!AG90+외인!AG90)/AF90</f>
        <v>1.7580827142722479E-3</v>
      </c>
      <c r="AH90" s="28">
        <f>외인!AH90</f>
        <v>211788.71</v>
      </c>
      <c r="AI90" s="28">
        <f>(기관!AI90+외인!AI90)/AH90</f>
        <v>-7.7072096997049555E-4</v>
      </c>
      <c r="AJ90" s="28">
        <f>외인!AJ90</f>
        <v>98913.21</v>
      </c>
      <c r="AK90" s="28">
        <f>(기관!AK90+외인!AK90)/AJ90</f>
        <v>-3.1694452136372882E-4</v>
      </c>
      <c r="AL90" s="28">
        <f>외인!AL90</f>
        <v>111458.34</v>
      </c>
      <c r="AM90" s="28">
        <f>(기관!AM90+외인!AM90)/AL90</f>
        <v>-2.0404933358957257E-3</v>
      </c>
      <c r="AN90" s="28">
        <f>외인!AN90</f>
        <v>204239.19</v>
      </c>
      <c r="AO90" s="28">
        <f>(기관!AO90+외인!AO90)/AN90</f>
        <v>-4.5836942459476062E-3</v>
      </c>
      <c r="AP90" s="28">
        <f>외인!AP90</f>
        <v>180717.51</v>
      </c>
      <c r="AQ90" s="28">
        <f>(기관!AQ90+외인!AQ90)/AP90</f>
        <v>-1.6319392625540269E-3</v>
      </c>
      <c r="AR90" s="28">
        <f>외인!AR90</f>
        <v>24105.67</v>
      </c>
      <c r="AS90" s="28">
        <f>(기관!AS90+외인!AS90)/AR90</f>
        <v>1.2494985619565856E-3</v>
      </c>
      <c r="AT90" s="28">
        <f>외인!AT90</f>
        <v>101625.04</v>
      </c>
      <c r="AU90" s="28">
        <f>(기관!AU90+외인!AU90)/AT90</f>
        <v>-4.2100844437552012E-3</v>
      </c>
      <c r="AV90" s="28">
        <f>외인!AV90</f>
        <v>47009.65</v>
      </c>
      <c r="AW90" s="28">
        <f>(기관!AW90+외인!AW90)/AV90</f>
        <v>1.1816722736714695E-3</v>
      </c>
      <c r="AX90" s="28">
        <f>외인!AX90</f>
        <v>66043.570000000007</v>
      </c>
      <c r="AY90" s="28">
        <f>(기관!AY90+외인!AY90)/AX90</f>
        <v>-5.0481825861321524E-4</v>
      </c>
      <c r="AZ90" s="28">
        <f>외인!AZ90</f>
        <v>3494944.51</v>
      </c>
      <c r="BA90" s="28">
        <f>(기관!BA90+외인!BA90)/AZ90</f>
        <v>-3.2028720249981883E-3</v>
      </c>
      <c r="BB90" s="28">
        <f>외인!BB90</f>
        <v>125359.79</v>
      </c>
      <c r="BC90" s="28">
        <f>(기관!BC90+외인!BC90)/BB90</f>
        <v>1.7342083932974043E-3</v>
      </c>
      <c r="BD90" s="28">
        <f>외인!BD90</f>
        <v>33824.449999999997</v>
      </c>
      <c r="BE90" s="28">
        <f>(기관!BE90+외인!BE90)/BD90</f>
        <v>-1.4318045082772966E-3</v>
      </c>
      <c r="BF90" s="28">
        <f>외인!BF90</f>
        <v>0</v>
      </c>
      <c r="BG90" s="28" t="e">
        <f>(기관!BG90+외인!BG90)/BF90</f>
        <v>#DIV/0!</v>
      </c>
      <c r="BH90" s="28">
        <f>외인!BH90</f>
        <v>104469.89</v>
      </c>
      <c r="BI90" s="28">
        <f>(기관!BI90+외인!BI90)/BH90</f>
        <v>-1.3228692018341361E-4</v>
      </c>
      <c r="BJ90" s="28">
        <f>외인!BJ90</f>
        <v>120807.6</v>
      </c>
      <c r="BK90" s="28">
        <f>(기관!BK90+외인!BK90)/BJ90</f>
        <v>-5.9665120406332062E-4</v>
      </c>
      <c r="BL90" s="28">
        <f>외인!BL90</f>
        <v>44552.95</v>
      </c>
      <c r="BM90" s="28">
        <f>(기관!BM90+외인!BM90)/BL90</f>
        <v>1.7462367811783508E-4</v>
      </c>
      <c r="BN90" s="28">
        <f>외인!BN90</f>
        <v>52251.03</v>
      </c>
      <c r="BO90" s="28">
        <f>(기관!BO90+외인!BO90)/BN90</f>
        <v>1.5215011072509008E-4</v>
      </c>
      <c r="BP90" s="28">
        <f>외인!BP90</f>
        <v>74242.600000000006</v>
      </c>
      <c r="BQ90" s="28">
        <f>(기관!BQ90+외인!BQ90)/BP90</f>
        <v>-5.7594965693550586E-4</v>
      </c>
      <c r="BR90" s="28">
        <f>외인!BR90</f>
        <v>323194.17</v>
      </c>
      <c r="BS90" s="28">
        <f>(기관!BS90+외인!BS90)/BR90</f>
        <v>-1.6163967314138123E-3</v>
      </c>
      <c r="BT90" s="28">
        <f>외인!BT90</f>
        <v>3313056.03</v>
      </c>
      <c r="BU90" s="28">
        <f>(기관!BU90+외인!BU90)/BT90</f>
        <v>-3.259027285451614E-3</v>
      </c>
      <c r="BV90" s="28">
        <f>외인!BV90</f>
        <v>471149.13</v>
      </c>
      <c r="BW90" s="28">
        <f>(기관!BW90+외인!BW90)/BV90</f>
        <v>-3.5806072697194634E-5</v>
      </c>
      <c r="BX90" s="28">
        <f>외인!BX90</f>
        <v>75218.880000000005</v>
      </c>
      <c r="BY90" s="28">
        <f>(기관!BY90+외인!BY90)/BX90</f>
        <v>-8.2532470571218281E-4</v>
      </c>
      <c r="BZ90" s="28">
        <f>외인!BZ90</f>
        <v>315697.53000000003</v>
      </c>
      <c r="CA90" s="28">
        <f>(기관!CA90+외인!CA90)/BZ90</f>
        <v>-3.6858381502066235E-3</v>
      </c>
      <c r="CB90" s="28">
        <f>외인!CB90</f>
        <v>11383.86</v>
      </c>
      <c r="CC90" s="28">
        <f>(기관!CC90+외인!CC90)/CB90</f>
        <v>-1.8139717108256778E-3</v>
      </c>
      <c r="CD90" s="28">
        <f>외인!CD90</f>
        <v>26039.05</v>
      </c>
      <c r="CE90" s="28">
        <f>(기관!CE90+외인!CE90)/CD90</f>
        <v>1.8645073456980959E-3</v>
      </c>
      <c r="CF90" s="28">
        <f>외인!CF90</f>
        <v>29609.23</v>
      </c>
      <c r="CG90" s="28">
        <f>(기관!CG90+외인!CG90)/CF90</f>
        <v>5.3969657434522957E-4</v>
      </c>
      <c r="CH90" s="28">
        <f>외인!CH90</f>
        <v>66199.37</v>
      </c>
      <c r="CI90" s="28">
        <f>(기관!CI90+외인!CI90)/CH90</f>
        <v>7.5967490325058989E-4</v>
      </c>
      <c r="CJ90" s="28">
        <f>외인!CJ90</f>
        <v>325350.69</v>
      </c>
      <c r="CK90" s="28">
        <f>(기관!CK90+외인!CK90)/CJ90</f>
        <v>-6.3008933529538681E-6</v>
      </c>
      <c r="CL90" s="28">
        <f>외인!CL90</f>
        <v>226101.46</v>
      </c>
      <c r="CM90" s="28">
        <f>(기관!CM90+외인!CM90)/CL90</f>
        <v>9.5178509683219257E-5</v>
      </c>
      <c r="CN90" s="28">
        <f>외인!CN90</f>
        <v>118913.38</v>
      </c>
      <c r="CO90" s="28">
        <f>(기관!CO90+외인!CO90)/CN90</f>
        <v>-1.8367150946344308E-3</v>
      </c>
      <c r="CP90" s="28">
        <f>외인!CP90</f>
        <v>125915.1</v>
      </c>
      <c r="CQ90" s="28">
        <f>(기관!CQ90+외인!CQ90)/CP90</f>
        <v>1.7380758939952395E-3</v>
      </c>
      <c r="CR90" s="28">
        <f>외인!CR90</f>
        <v>163397.14000000001</v>
      </c>
      <c r="CS90" s="28">
        <f>(기관!CS90+외인!CS90)/CR90</f>
        <v>-1.1191138351625981E-3</v>
      </c>
      <c r="CT90" s="28">
        <f>외인!CT90</f>
        <v>197463.97</v>
      </c>
      <c r="CU90" s="28">
        <f>(기관!CU90+외인!CU90)/CT90</f>
        <v>-1.044089207767878E-3</v>
      </c>
      <c r="CV90" s="28">
        <f>외인!CV90</f>
        <v>3313056.03</v>
      </c>
      <c r="CW90" s="28">
        <f>(기관!CW90+외인!CW90)/CV90</f>
        <v>-3.259027285451614E-3</v>
      </c>
      <c r="CX90" s="28">
        <f>외인!CX90</f>
        <v>243332.57</v>
      </c>
      <c r="CY90" s="28">
        <f>(기관!CY90+외인!CY90)/CX90</f>
        <v>-8.7526301966070561E-4</v>
      </c>
      <c r="CZ90" s="28">
        <f>외인!CZ90</f>
        <v>19988.04</v>
      </c>
      <c r="DA90" s="28">
        <f>(기관!DA90+외인!DA90)/CZ90</f>
        <v>6.6940030138022525E-4</v>
      </c>
      <c r="DB90" s="28">
        <f>외인!DB90</f>
        <v>33824.449999999997</v>
      </c>
      <c r="DC90" s="28">
        <f>(기관!DC90+외인!DC90)/DB90</f>
        <v>-1.4318045082772966E-3</v>
      </c>
      <c r="DD90" s="28">
        <f>외인!DD90</f>
        <v>8459.8700000000008</v>
      </c>
      <c r="DE90" s="28">
        <f>(기관!DE90+외인!DE90)/DD90</f>
        <v>1.813266634120855E-3</v>
      </c>
      <c r="DF90" s="28">
        <f>외인!DF90</f>
        <v>56773</v>
      </c>
      <c r="DG90" s="28">
        <f>(기관!DG90+외인!DG90)/DF90</f>
        <v>-3.2902964437320556E-4</v>
      </c>
      <c r="DH90" s="28">
        <f>외인!DH90</f>
        <v>18404.25</v>
      </c>
      <c r="DI90" s="28">
        <f>(기관!DI90+외인!DI90)/DH90</f>
        <v>2.3891220777809471E-3</v>
      </c>
      <c r="DJ90" s="28">
        <f>외인!DJ90</f>
        <v>651257.80000000005</v>
      </c>
      <c r="DK90" s="28">
        <f>(기관!DK90+외인!DK90)/DJ90</f>
        <v>-1.5284269915845923E-3</v>
      </c>
      <c r="DL90" s="28">
        <f>외인!DL90</f>
        <v>95511.94</v>
      </c>
      <c r="DM90" s="28">
        <f>(기관!DM90+외인!DM90)/DL90</f>
        <v>-2.4062960086456203E-3</v>
      </c>
      <c r="DN90" s="28">
        <f>외인!DN90</f>
        <v>3313056.03</v>
      </c>
      <c r="DO90" s="28">
        <f>(기관!DO90+외인!DO90)/DN90</f>
        <v>-3.259027285451614E-3</v>
      </c>
      <c r="DP90" s="28">
        <f>외인!DP90</f>
        <v>70166.05</v>
      </c>
      <c r="DQ90" s="28">
        <f>(기관!DQ90+외인!DQ90)/DP90</f>
        <v>-9.1782279321694717E-5</v>
      </c>
      <c r="DR90" s="28">
        <f>외인!DR90</f>
        <v>42280.87</v>
      </c>
      <c r="DS90" s="28">
        <f>(기관!DS90+외인!DS90)/DR90</f>
        <v>-7.5329575763223415E-4</v>
      </c>
      <c r="DT90" s="28">
        <f>외인!DT90</f>
        <v>131082.23999999999</v>
      </c>
      <c r="DU90" s="28">
        <f>(기관!DU90+외인!DU90)/DT90</f>
        <v>-1.7131229982032656E-3</v>
      </c>
      <c r="DV90" s="28">
        <f>외인!DV90</f>
        <v>32047.8</v>
      </c>
      <c r="DW90" s="28">
        <f>(기관!DW90+외인!DW90)/DV90</f>
        <v>1.3089822078270585E-3</v>
      </c>
      <c r="DX90" s="28">
        <f>외인!DX90</f>
        <v>134658.4</v>
      </c>
      <c r="DY90" s="28">
        <f>(기관!DY90+외인!DY90)/DX90</f>
        <v>3.090486742750545E-3</v>
      </c>
      <c r="DZ90" s="28">
        <f>외인!DZ90</f>
        <v>7663.36</v>
      </c>
      <c r="EA90" s="28">
        <f>(기관!EA90+외인!EA90)/DZ90</f>
        <v>2.0565391681977617E-3</v>
      </c>
      <c r="EB90" s="28">
        <f>외인!EB90</f>
        <v>10876.52</v>
      </c>
      <c r="EC90" s="28">
        <f>(기관!EC90+외인!EC90)/EB90</f>
        <v>1.595179340450806E-3</v>
      </c>
      <c r="ED90" s="28">
        <f>외인!ED90</f>
        <v>10258.82</v>
      </c>
      <c r="EE90" s="28">
        <f>(기관!EE90+외인!EE90)/ED90</f>
        <v>3.7733384541302024E-3</v>
      </c>
      <c r="EF90" s="28">
        <f>외인!EF90</f>
        <v>210490.26</v>
      </c>
      <c r="EG90" s="28">
        <f>(기관!EG90+외인!EG90)/EF90</f>
        <v>-1.4166926298632532E-4</v>
      </c>
      <c r="EH90" s="28">
        <f>외인!EH90</f>
        <v>294302.65999999997</v>
      </c>
      <c r="EI90" s="28">
        <f>(기관!EI90+외인!EI90)/EH90</f>
        <v>-4.9262211901176839E-4</v>
      </c>
      <c r="EJ90" s="28">
        <f>외인!EJ90</f>
        <v>97126.13</v>
      </c>
      <c r="EK90" s="28">
        <f>(기관!EK90+외인!EK90)/EJ90</f>
        <v>-1.2972822040783463E-4</v>
      </c>
      <c r="EL90" s="28">
        <f>외인!EL90</f>
        <v>28362.52</v>
      </c>
      <c r="EM90" s="28">
        <f>(기관!EM90+외인!EM90)/EL90</f>
        <v>1.6056401194252132E-3</v>
      </c>
      <c r="EN90" s="28">
        <f>외인!EN90</f>
        <v>42280.87</v>
      </c>
      <c r="EO90" s="28">
        <f>(기관!EO90+외인!EO90)/EN90</f>
        <v>-7.5329575763223415E-4</v>
      </c>
      <c r="EP90" s="28">
        <f>외인!EP90</f>
        <v>153871.67000000001</v>
      </c>
      <c r="EQ90" s="28">
        <f>(기관!EQ90+외인!EQ90)/EP90</f>
        <v>8.4895419670170588E-4</v>
      </c>
      <c r="ER90" s="28">
        <f>외인!ER90</f>
        <v>12170.75</v>
      </c>
      <c r="ES90" s="28">
        <f>(기관!ES90+외인!ES90)/ER90</f>
        <v>4.1082102582010177E-4</v>
      </c>
      <c r="ET90" s="28">
        <f>외인!ET90</f>
        <v>180717.51</v>
      </c>
      <c r="EU90" s="28">
        <f>(기관!EU90+외인!EU90)/ET90</f>
        <v>-1.6319392625540269E-3</v>
      </c>
      <c r="EV90" s="28">
        <f>외인!EV90</f>
        <v>46972.65</v>
      </c>
      <c r="EW90" s="28">
        <f>(기관!EW90+외인!EW90)/EV90</f>
        <v>3.6240237670218736E-3</v>
      </c>
      <c r="EX90" s="28">
        <f>외인!EX90</f>
        <v>78942.45</v>
      </c>
      <c r="EY90" s="28">
        <f>(기관!EY90+외인!EY90)/EX90</f>
        <v>6.1589170338645436E-4</v>
      </c>
    </row>
    <row r="91" spans="1:155">
      <c r="A91" s="27">
        <f>외인!A91</f>
        <v>46164</v>
      </c>
      <c r="B91" s="28">
        <f>외인!B91</f>
        <v>6234943.3700000001</v>
      </c>
      <c r="C91" s="28">
        <f>(기관!C91+외인!C91)/B91</f>
        <v>-1.3046774472949224E-3</v>
      </c>
      <c r="D91" s="28">
        <f>외인!D91</f>
        <v>648782.88</v>
      </c>
      <c r="E91" s="29">
        <f>(기관!E91+외인!E91)/D91</f>
        <v>1.9638156913141728E-3</v>
      </c>
      <c r="F91" s="28">
        <f>외인!F91</f>
        <v>2619532.88</v>
      </c>
      <c r="G91" s="28">
        <f>(기관!G91+외인!G91)/F91</f>
        <v>-1.4284646047275421E-3</v>
      </c>
      <c r="H91" s="28">
        <f>외인!H91</f>
        <v>325512.81</v>
      </c>
      <c r="I91" s="28">
        <f>(기관!I91+외인!I91)/H91</f>
        <v>5.6332652469191617E-4</v>
      </c>
      <c r="J91" s="28">
        <f>외인!J91</f>
        <v>41790.080000000002</v>
      </c>
      <c r="K91" s="28">
        <f>(기관!K91+외인!K91)/J91</f>
        <v>-3.1083931880484557E-4</v>
      </c>
      <c r="L91" s="28">
        <f>외인!L91</f>
        <v>300984.14</v>
      </c>
      <c r="M91" s="28">
        <f>(기관!M91+외인!M91)/L91</f>
        <v>4.6112064243650843E-4</v>
      </c>
      <c r="N91" s="28">
        <f>외인!N91</f>
        <v>293042.34000000003</v>
      </c>
      <c r="O91" s="28">
        <f>(기관!O91+외인!O91)/N91</f>
        <v>-4.1742090921059391E-3</v>
      </c>
      <c r="P91" s="28">
        <f>외인!P91</f>
        <v>181620.31</v>
      </c>
      <c r="Q91" s="28">
        <f>(기관!Q91+외인!Q91)/P91</f>
        <v>4.8650946581910355E-4</v>
      </c>
      <c r="R91" s="28">
        <f>외인!R91</f>
        <v>133988.15</v>
      </c>
      <c r="S91" s="28">
        <f>(기관!S91+외인!S91)/R91</f>
        <v>-5.5378031564731658E-4</v>
      </c>
      <c r="T91" s="28">
        <f>외인!T91</f>
        <v>8565.15</v>
      </c>
      <c r="U91" s="28">
        <f>(기관!U91+외인!U91)/T91</f>
        <v>4.6467370682358157E-4</v>
      </c>
      <c r="V91" s="28">
        <f>외인!V91</f>
        <v>140896.01</v>
      </c>
      <c r="W91" s="28">
        <f>(기관!W91+외인!W91)/V91</f>
        <v>4.1569665457524309E-3</v>
      </c>
      <c r="X91" s="28">
        <f>외인!X91</f>
        <v>3233816.78</v>
      </c>
      <c r="Y91" s="28">
        <f>(기관!Y91+외인!Y91)/X91</f>
        <v>-1.6865766897282287E-3</v>
      </c>
      <c r="Z91" s="28">
        <f>외인!Z91</f>
        <v>47134.42</v>
      </c>
      <c r="AA91" s="28">
        <f>(기관!AA91+외인!AA91)/Z91</f>
        <v>3.1098292924788295E-3</v>
      </c>
      <c r="AB91" s="28">
        <f>외인!AB91</f>
        <v>204161.11</v>
      </c>
      <c r="AC91" s="28">
        <f>(기관!AC91+외인!AC91)/AB91</f>
        <v>4.761435711238052E-4</v>
      </c>
      <c r="AD91" s="28">
        <f>외인!AD91</f>
        <v>20608.599999999999</v>
      </c>
      <c r="AE91" s="28">
        <f>(기관!AE91+외인!AE91)/AD91</f>
        <v>2.146676630144697E-3</v>
      </c>
      <c r="AF91" s="28">
        <f>외인!AF91</f>
        <v>24667.78</v>
      </c>
      <c r="AG91" s="28">
        <f>(기관!AG91+외인!AG91)/AF91</f>
        <v>2.1124722208484105E-3</v>
      </c>
      <c r="AH91" s="28">
        <f>외인!AH91</f>
        <v>218265.14</v>
      </c>
      <c r="AI91" s="28">
        <f>(기관!AI91+외인!AI91)/AH91</f>
        <v>-6.7175179692002124E-4</v>
      </c>
      <c r="AJ91" s="28">
        <f>외인!AJ91</f>
        <v>101171.1</v>
      </c>
      <c r="AK91" s="28">
        <f>(기관!AK91+외인!AK91)/AJ91</f>
        <v>-1.8196896149196755E-4</v>
      </c>
      <c r="AL91" s="28">
        <f>외인!AL91</f>
        <v>111143.39</v>
      </c>
      <c r="AM91" s="28">
        <f>(기관!AM91+외인!AM91)/AL91</f>
        <v>-3.6933370486539954E-3</v>
      </c>
      <c r="AN91" s="28">
        <f>외인!AN91</f>
        <v>200831.2</v>
      </c>
      <c r="AO91" s="28">
        <f>(기관!AO91+외인!AO91)/AN91</f>
        <v>-3.8856014404136403E-3</v>
      </c>
      <c r="AP91" s="28">
        <f>외인!AP91</f>
        <v>185248.74</v>
      </c>
      <c r="AQ91" s="28">
        <f>(기관!AQ91+외인!AQ91)/AP91</f>
        <v>-1.7170427178074194E-3</v>
      </c>
      <c r="AR91" s="28">
        <f>외인!AR91</f>
        <v>24563.81</v>
      </c>
      <c r="AS91" s="28">
        <f>(기관!AS91+외인!AS91)/AR91</f>
        <v>1.213573952900629E-3</v>
      </c>
      <c r="AT91" s="28">
        <f>외인!AT91</f>
        <v>102061.85</v>
      </c>
      <c r="AU91" s="28">
        <f>(기관!AU91+외인!AU91)/AT91</f>
        <v>-2.8983405650593241E-3</v>
      </c>
      <c r="AV91" s="28">
        <f>외인!AV91</f>
        <v>47601.5</v>
      </c>
      <c r="AW91" s="28">
        <f>(기관!AW91+외인!AW91)/AV91</f>
        <v>-4.2981838807600601E-4</v>
      </c>
      <c r="AX91" s="28">
        <f>외인!AX91</f>
        <v>67608.37</v>
      </c>
      <c r="AY91" s="28">
        <f>(기관!AY91+외인!AY91)/AX91</f>
        <v>1.6573391726497769E-3</v>
      </c>
      <c r="AZ91" s="28">
        <f>외인!AZ91</f>
        <v>3472308.84</v>
      </c>
      <c r="BA91" s="28">
        <f>(기관!BA91+외인!BA91)/AZ91</f>
        <v>-1.6048860446411216E-3</v>
      </c>
      <c r="BB91" s="28">
        <f>외인!BB91</f>
        <v>127652.76</v>
      </c>
      <c r="BC91" s="28">
        <f>(기관!BC91+외인!BC91)/BB91</f>
        <v>1.3939377417299869E-3</v>
      </c>
      <c r="BD91" s="28">
        <f>외인!BD91</f>
        <v>34210.410000000003</v>
      </c>
      <c r="BE91" s="28">
        <f>(기관!BE91+외인!BE91)/BD91</f>
        <v>-1.2890813059533632E-3</v>
      </c>
      <c r="BF91" s="28">
        <f>외인!BF91</f>
        <v>0</v>
      </c>
      <c r="BG91" s="28" t="e">
        <f>(기관!BG91+외인!BG91)/BF91</f>
        <v>#DIV/0!</v>
      </c>
      <c r="BH91" s="28">
        <f>외인!BH91</f>
        <v>111356.43</v>
      </c>
      <c r="BI91" s="28">
        <f>(기관!BI91+외인!BI91)/BH91</f>
        <v>1.4881942605379861E-3</v>
      </c>
      <c r="BJ91" s="28">
        <f>외인!BJ91</f>
        <v>126604.33</v>
      </c>
      <c r="BK91" s="28">
        <f>(기관!BK91+외인!BK91)/BJ91</f>
        <v>8.5652678703801043E-4</v>
      </c>
      <c r="BL91" s="28">
        <f>외인!BL91</f>
        <v>45597.23</v>
      </c>
      <c r="BM91" s="28">
        <f>(기관!BM91+외인!BM91)/BL91</f>
        <v>7.9127613673023547E-4</v>
      </c>
      <c r="BN91" s="28">
        <f>외인!BN91</f>
        <v>53046.49</v>
      </c>
      <c r="BO91" s="28">
        <f>(기관!BO91+외인!BO91)/BN91</f>
        <v>-2.3920527069745804E-3</v>
      </c>
      <c r="BP91" s="28">
        <f>외인!BP91</f>
        <v>76115.320000000007</v>
      </c>
      <c r="BQ91" s="28">
        <f>(기관!BQ91+외인!BQ91)/BP91</f>
        <v>1.3645084852825947E-3</v>
      </c>
      <c r="BR91" s="28">
        <f>외인!BR91</f>
        <v>330473.96000000002</v>
      </c>
      <c r="BS91" s="28">
        <f>(기관!BS91+외인!BS91)/BR91</f>
        <v>-2.2792718675928355E-3</v>
      </c>
      <c r="BT91" s="28">
        <f>외인!BT91</f>
        <v>3278146.9</v>
      </c>
      <c r="BU91" s="28">
        <f>(기관!BU91+외인!BU91)/BT91</f>
        <v>-1.6010081793466917E-3</v>
      </c>
      <c r="BV91" s="28">
        <f>외인!BV91</f>
        <v>478166.84</v>
      </c>
      <c r="BW91" s="28">
        <f>(기관!BW91+외인!BW91)/BV91</f>
        <v>3.4701277068899212E-4</v>
      </c>
      <c r="BX91" s="28">
        <f>외인!BX91</f>
        <v>76232.28</v>
      </c>
      <c r="BY91" s="28">
        <f>(기관!BY91+외인!BY91)/BX91</f>
        <v>1.2330734434284267E-4</v>
      </c>
      <c r="BZ91" s="28">
        <f>외인!BZ91</f>
        <v>311974.59000000003</v>
      </c>
      <c r="CA91" s="28">
        <f>(기관!CA91+외인!CA91)/BZ91</f>
        <v>-3.817137799588101E-3</v>
      </c>
      <c r="CB91" s="28">
        <f>외인!CB91</f>
        <v>11602.25</v>
      </c>
      <c r="CC91" s="28">
        <f>(기관!CC91+외인!CC91)/CB91</f>
        <v>-2.6408670731970091E-3</v>
      </c>
      <c r="CD91" s="28">
        <f>외인!CD91</f>
        <v>26565.96</v>
      </c>
      <c r="CE91" s="28">
        <f>(기관!CE91+외인!CE91)/CD91</f>
        <v>2.5220244252419267E-4</v>
      </c>
      <c r="CF91" s="28">
        <f>외인!CF91</f>
        <v>29110.57</v>
      </c>
      <c r="CG91" s="28">
        <f>(기관!CG91+외인!CG91)/CF91</f>
        <v>-3.1809751578206819E-4</v>
      </c>
      <c r="CH91" s="28">
        <f>외인!CH91</f>
        <v>67519.12</v>
      </c>
      <c r="CI91" s="28">
        <f>(기관!CI91+외인!CI91)/CH91</f>
        <v>-1.0086031926956399E-4</v>
      </c>
      <c r="CJ91" s="28">
        <f>외인!CJ91</f>
        <v>340845.29</v>
      </c>
      <c r="CK91" s="28">
        <f>(기관!CK91+외인!CK91)/CJ91</f>
        <v>8.1688087871186377E-4</v>
      </c>
      <c r="CL91" s="28">
        <f>외인!CL91</f>
        <v>232135.9</v>
      </c>
      <c r="CM91" s="28">
        <f>(기관!CM91+외인!CM91)/CL91</f>
        <v>3.7874365834840706E-4</v>
      </c>
      <c r="CN91" s="28">
        <f>외인!CN91</f>
        <v>121022.38</v>
      </c>
      <c r="CO91" s="28">
        <f>(기관!CO91+외인!CO91)/CN91</f>
        <v>-2.042184263770056E-3</v>
      </c>
      <c r="CP91" s="28">
        <f>외인!CP91</f>
        <v>128204.37</v>
      </c>
      <c r="CQ91" s="28">
        <f>(기관!CQ91+외인!CQ91)/CP91</f>
        <v>1.3981582687080012E-3</v>
      </c>
      <c r="CR91" s="28">
        <f>외인!CR91</f>
        <v>167769.51999999999</v>
      </c>
      <c r="CS91" s="28">
        <f>(기관!CS91+외인!CS91)/CR91</f>
        <v>-1.2642344092061539E-4</v>
      </c>
      <c r="CT91" s="28">
        <f>외인!CT91</f>
        <v>212352.05</v>
      </c>
      <c r="CU91" s="28">
        <f>(기관!CU91+외인!CU91)/CT91</f>
        <v>-4.7491889058758806E-4</v>
      </c>
      <c r="CV91" s="28">
        <f>외인!CV91</f>
        <v>3278146.9</v>
      </c>
      <c r="CW91" s="28">
        <f>(기관!CW91+외인!CW91)/CV91</f>
        <v>-1.6010081793466917E-3</v>
      </c>
      <c r="CX91" s="28">
        <f>외인!CX91</f>
        <v>250319.1</v>
      </c>
      <c r="CY91" s="28">
        <f>(기관!CY91+외인!CY91)/CX91</f>
        <v>2.3689762387288867E-4</v>
      </c>
      <c r="CZ91" s="28">
        <f>외인!CZ91</f>
        <v>20997.84</v>
      </c>
      <c r="DA91" s="28">
        <f>(기관!DA91+외인!DA91)/CZ91</f>
        <v>5.2105359408396298E-3</v>
      </c>
      <c r="DB91" s="28">
        <f>외인!DB91</f>
        <v>34210.410000000003</v>
      </c>
      <c r="DC91" s="28">
        <f>(기관!DC91+외인!DC91)/DB91</f>
        <v>-1.2890813059533632E-3</v>
      </c>
      <c r="DD91" s="28">
        <f>외인!DD91</f>
        <v>8565.15</v>
      </c>
      <c r="DE91" s="28">
        <f>(기관!DE91+외인!DE91)/DD91</f>
        <v>4.6467370682358157E-4</v>
      </c>
      <c r="DF91" s="28">
        <f>외인!DF91</f>
        <v>57571.44</v>
      </c>
      <c r="DG91" s="28">
        <f>(기관!DG91+외인!DG91)/DF91</f>
        <v>6.0811402320317147E-4</v>
      </c>
      <c r="DH91" s="28">
        <f>외인!DH91</f>
        <v>18838.509999999998</v>
      </c>
      <c r="DI91" s="28">
        <f>(기관!DI91+외인!DI91)/DH91</f>
        <v>8.7798875813426859E-4</v>
      </c>
      <c r="DJ91" s="28">
        <f>외인!DJ91</f>
        <v>671356.77</v>
      </c>
      <c r="DK91" s="28">
        <f>(기관!DK91+외인!DK91)/DJ91</f>
        <v>-1.1890995007021378E-3</v>
      </c>
      <c r="DL91" s="28">
        <f>외인!DL91</f>
        <v>97468.479999999996</v>
      </c>
      <c r="DM91" s="28">
        <f>(기관!DM91+외인!DM91)/DL91</f>
        <v>-2.7514535981273129E-3</v>
      </c>
      <c r="DN91" s="28">
        <f>외인!DN91</f>
        <v>3278146.9</v>
      </c>
      <c r="DO91" s="28">
        <f>(기관!DO91+외인!DO91)/DN91</f>
        <v>-1.6010081793466917E-3</v>
      </c>
      <c r="DP91" s="28">
        <f>외인!DP91</f>
        <v>74650.63</v>
      </c>
      <c r="DQ91" s="28">
        <f>(기관!DQ91+외인!DQ91)/DP91</f>
        <v>1.9474718431713167E-3</v>
      </c>
      <c r="DR91" s="28">
        <f>외인!DR91</f>
        <v>42983.63</v>
      </c>
      <c r="DS91" s="28">
        <f>(기관!DS91+외인!DS91)/DR91</f>
        <v>-4.3365346295787493E-4</v>
      </c>
      <c r="DT91" s="28">
        <f>외인!DT91</f>
        <v>133988.15</v>
      </c>
      <c r="DU91" s="28">
        <f>(기관!DU91+외인!DU91)/DT91</f>
        <v>-5.5378031564731658E-4</v>
      </c>
      <c r="DV91" s="28">
        <f>외인!DV91</f>
        <v>33477.78</v>
      </c>
      <c r="DW91" s="28">
        <f>(기관!DW91+외인!DW91)/DV91</f>
        <v>1.5903085568995314E-3</v>
      </c>
      <c r="DX91" s="28">
        <f>외인!DX91</f>
        <v>140896.01</v>
      </c>
      <c r="DY91" s="28">
        <f>(기관!DY91+외인!DY91)/DX91</f>
        <v>4.1569665457524309E-3</v>
      </c>
      <c r="DZ91" s="28">
        <f>외인!DZ91</f>
        <v>7788.25</v>
      </c>
      <c r="EA91" s="28">
        <f>(기관!EA91+외인!EA91)/DZ91</f>
        <v>1.1568709273585209E-3</v>
      </c>
      <c r="EB91" s="28">
        <f>외인!EB91</f>
        <v>11180.04</v>
      </c>
      <c r="EC91" s="28">
        <f>(기관!EC91+외인!EC91)/EB91</f>
        <v>2.9159108554173332E-4</v>
      </c>
      <c r="ED91" s="28">
        <f>외인!ED91</f>
        <v>10597.51</v>
      </c>
      <c r="EE91" s="28">
        <f>(기관!EE91+외인!EE91)/ED91</f>
        <v>2.8780345571742796E-3</v>
      </c>
      <c r="EF91" s="28">
        <f>외인!EF91</f>
        <v>218914.29</v>
      </c>
      <c r="EG91" s="28">
        <f>(기관!EG91+외인!EG91)/EF91</f>
        <v>2.4648916249368649E-4</v>
      </c>
      <c r="EH91" s="28">
        <f>외인!EH91</f>
        <v>295366.65999999997</v>
      </c>
      <c r="EI91" s="28">
        <f>(기관!EI91+외인!EI91)/EH91</f>
        <v>-1.7794831684794758E-4</v>
      </c>
      <c r="EJ91" s="28">
        <f>외인!EJ91</f>
        <v>98592.639999999999</v>
      </c>
      <c r="EK91" s="28">
        <f>(기관!EK91+외인!EK91)/EJ91</f>
        <v>-5.23568493550837E-4</v>
      </c>
      <c r="EL91" s="28">
        <f>외인!EL91</f>
        <v>28921.439999999999</v>
      </c>
      <c r="EM91" s="28">
        <f>(기관!EM91+외인!EM91)/EL91</f>
        <v>6.5003678931616155E-5</v>
      </c>
      <c r="EN91" s="28">
        <f>외인!EN91</f>
        <v>42983.63</v>
      </c>
      <c r="EO91" s="28">
        <f>(기관!EO91+외인!EO91)/EN91</f>
        <v>-4.3365346295787493E-4</v>
      </c>
      <c r="EP91" s="28">
        <f>외인!EP91</f>
        <v>158986.04999999999</v>
      </c>
      <c r="EQ91" s="28">
        <f>(기관!EQ91+외인!EQ91)/EP91</f>
        <v>1.4855391400692074E-3</v>
      </c>
      <c r="ER91" s="28">
        <f>외인!ER91</f>
        <v>12590.09</v>
      </c>
      <c r="ES91" s="28">
        <f>(기관!ES91+외인!ES91)/ER91</f>
        <v>-2.9531163002011898E-3</v>
      </c>
      <c r="ET91" s="28">
        <f>외인!ET91</f>
        <v>185248.74</v>
      </c>
      <c r="EU91" s="28">
        <f>(기관!EU91+외인!EU91)/ET91</f>
        <v>-1.7170427178074194E-3</v>
      </c>
      <c r="EV91" s="28">
        <f>외인!EV91</f>
        <v>47134.42</v>
      </c>
      <c r="EW91" s="28">
        <f>(기관!EW91+외인!EW91)/EV91</f>
        <v>3.1098292924788295E-3</v>
      </c>
      <c r="EX91" s="28">
        <f>외인!EX91</f>
        <v>81069.95</v>
      </c>
      <c r="EY91" s="28">
        <f>(기관!EY91+외인!EY91)/EX91</f>
        <v>4.0310867343571827E-4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20260128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20260522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46050</v>
      </c>
      <c r="B15" s="28">
        <f>외인!B15</f>
        <v>4146621.09</v>
      </c>
      <c r="C15" s="28">
        <f>시기외!C15</f>
        <v>-3.343830964791625E-4</v>
      </c>
      <c r="D15" s="28">
        <f>외인!D15</f>
        <v>620296.57999999996</v>
      </c>
      <c r="E15" s="28">
        <f>시기외!E15</f>
        <v>1.3580697156189384E-2</v>
      </c>
      <c r="F15" s="28">
        <f>외인!F15</f>
        <v>1701666.7</v>
      </c>
      <c r="G15" s="28">
        <f>시기외!G15</f>
        <v>-1.7721801807604274E-3</v>
      </c>
      <c r="H15" s="28">
        <f>외인!H15</f>
        <v>306157.86</v>
      </c>
      <c r="I15" s="28">
        <f>시기외!I15</f>
        <v>6.9164972605962171E-3</v>
      </c>
      <c r="J15" s="28">
        <f>외인!J15</f>
        <v>40861.730000000003</v>
      </c>
      <c r="K15" s="28">
        <f>시기외!K15</f>
        <v>1.230613583908464E-2</v>
      </c>
      <c r="L15" s="28">
        <f>외인!L15</f>
        <v>282961.49</v>
      </c>
      <c r="M15" s="28">
        <f>시기외!M15</f>
        <v>6.5217355195578029E-3</v>
      </c>
      <c r="N15" s="28">
        <f>외인!N15</f>
        <v>233330.8</v>
      </c>
      <c r="O15" s="28">
        <f>시기외!O15</f>
        <v>-1.4291040874158063E-2</v>
      </c>
      <c r="P15" s="28">
        <f>외인!P15</f>
        <v>223131.01</v>
      </c>
      <c r="Q15" s="28">
        <f>시기외!Q15</f>
        <v>5.0223409108397796E-3</v>
      </c>
      <c r="R15" s="28">
        <f>외인!R15</f>
        <v>150290.96</v>
      </c>
      <c r="S15" s="28">
        <f>시기외!S15</f>
        <v>7.5479589723826367E-3</v>
      </c>
      <c r="T15" s="28">
        <f>외인!T15</f>
        <v>8487.33</v>
      </c>
      <c r="U15" s="28">
        <f>시기외!U15</f>
        <v>5.2195448981010517E-4</v>
      </c>
      <c r="V15" s="28">
        <f>외인!V15</f>
        <v>93196.28</v>
      </c>
      <c r="W15" s="28">
        <f>시기외!W15</f>
        <v>1.0994537550211233E-2</v>
      </c>
      <c r="X15" s="28">
        <f>외인!X15</f>
        <v>1657191.97</v>
      </c>
      <c r="Y15" s="28">
        <f>시기외!Y15</f>
        <v>7.7952344893392157E-4</v>
      </c>
      <c r="Z15" s="28">
        <f>외인!Z15</f>
        <v>42582.83</v>
      </c>
      <c r="AA15" s="28">
        <f>시기외!AA15</f>
        <v>3.3769479388758331E-4</v>
      </c>
      <c r="AB15" s="28">
        <f>외인!AB15</f>
        <v>185166.18</v>
      </c>
      <c r="AC15" s="28">
        <f>시기외!AC15</f>
        <v>1.3623978201634877E-3</v>
      </c>
      <c r="AD15" s="28">
        <f>외인!AD15</f>
        <v>19645.830000000002</v>
      </c>
      <c r="AE15" s="28">
        <f>시기외!AE15</f>
        <v>-1.0923437696447541E-3</v>
      </c>
      <c r="AF15" s="28">
        <f>외인!AF15</f>
        <v>23075.5</v>
      </c>
      <c r="AG15" s="28">
        <f>시기외!AG15</f>
        <v>7.4667937856167787E-4</v>
      </c>
      <c r="AH15" s="28">
        <f>외인!AH15</f>
        <v>207578.2</v>
      </c>
      <c r="AI15" s="28">
        <f>시기외!AI15</f>
        <v>-1.7223870329350576E-3</v>
      </c>
      <c r="AJ15" s="28">
        <f>외인!AJ15</f>
        <v>133217.72</v>
      </c>
      <c r="AK15" s="28">
        <f>시기외!AK15</f>
        <v>1.0652486771279376E-2</v>
      </c>
      <c r="AL15" s="28">
        <f>외인!AL15</f>
        <v>91059.99</v>
      </c>
      <c r="AM15" s="28">
        <f>시기외!AM15</f>
        <v>-3.6741712798343154E-3</v>
      </c>
      <c r="AN15" s="28">
        <f>외인!AN15</f>
        <v>161989.21</v>
      </c>
      <c r="AO15" s="28">
        <f>시기외!AO15</f>
        <v>-1.8644575154110575E-2</v>
      </c>
      <c r="AP15" s="28">
        <f>외인!AP15</f>
        <v>102331.88</v>
      </c>
      <c r="AQ15" s="28">
        <f>시기외!AQ15</f>
        <v>1.6141597320404942E-3</v>
      </c>
      <c r="AR15" s="28">
        <f>외인!AR15</f>
        <v>24358.95</v>
      </c>
      <c r="AS15" s="28">
        <f>시기외!AS15</f>
        <v>-7.0323228217965056E-4</v>
      </c>
      <c r="AT15" s="28">
        <f>외인!AT15</f>
        <v>75483.05</v>
      </c>
      <c r="AU15" s="28">
        <f>시기외!AU15</f>
        <v>9.4153588123426369E-4</v>
      </c>
      <c r="AV15" s="28">
        <f>외인!AV15</f>
        <v>49769.33</v>
      </c>
      <c r="AW15" s="28">
        <f>시기외!AW15</f>
        <v>3.6675197355479769E-3</v>
      </c>
      <c r="AX15" s="28">
        <f>외인!AX15</f>
        <v>43296.94</v>
      </c>
      <c r="AY15" s="28">
        <f>시기외!AY15</f>
        <v>-1.5779406119693445E-3</v>
      </c>
      <c r="AZ15" s="28">
        <f>외인!AZ15</f>
        <v>1782980.73</v>
      </c>
      <c r="BA15" s="28">
        <f>시기외!BA15</f>
        <v>7.1205480723282968E-4</v>
      </c>
      <c r="BB15" s="28">
        <f>외인!BB15</f>
        <v>86232.3</v>
      </c>
      <c r="BC15" s="28">
        <f>시기외!BC15</f>
        <v>1.7684788646481653E-4</v>
      </c>
      <c r="BD15" s="28">
        <f>외인!BD15</f>
        <v>46447.45</v>
      </c>
      <c r="BE15" s="28">
        <f>시기외!BE15</f>
        <v>-6.7644187140521173E-3</v>
      </c>
      <c r="BF15" s="28">
        <f>외인!BF15</f>
        <v>0</v>
      </c>
      <c r="BG15" s="28" t="e">
        <f>시기외!BG15</f>
        <v>#DIV/0!</v>
      </c>
      <c r="BH15" s="28">
        <f>외인!BH15</f>
        <v>75398.320000000007</v>
      </c>
      <c r="BI15" s="28">
        <f>시기외!BI15</f>
        <v>2.5076155542988221E-3</v>
      </c>
      <c r="BJ15" s="28">
        <f>외인!BJ15</f>
        <v>122889.5</v>
      </c>
      <c r="BK15" s="28">
        <f>시기외!BK15</f>
        <v>9.9534134323925154E-3</v>
      </c>
      <c r="BL15" s="28">
        <f>외인!BL15</f>
        <v>53660.11</v>
      </c>
      <c r="BM15" s="28">
        <f>시기외!BM15</f>
        <v>1.8928399513157912E-3</v>
      </c>
      <c r="BN15" s="28">
        <f>외인!BN15</f>
        <v>46475.5</v>
      </c>
      <c r="BO15" s="28">
        <f>시기외!BO15</f>
        <v>8.0450990306720751E-4</v>
      </c>
      <c r="BP15" s="28">
        <f>외인!BP15</f>
        <v>53750.71</v>
      </c>
      <c r="BQ15" s="28">
        <f>시기외!BQ15</f>
        <v>1.9285326649638678E-3</v>
      </c>
      <c r="BR15" s="28">
        <f>외인!BR15</f>
        <v>232690.95</v>
      </c>
      <c r="BS15" s="28">
        <f>시기외!BS15</f>
        <v>1.9453700283573552E-3</v>
      </c>
      <c r="BT15" s="28">
        <f>외인!BT15</f>
        <v>1692864.54</v>
      </c>
      <c r="BU15" s="28">
        <f>시기외!BU15</f>
        <v>7.7919406357226896E-4</v>
      </c>
      <c r="BV15" s="28">
        <f>외인!BV15</f>
        <v>339649.49</v>
      </c>
      <c r="BW15" s="28">
        <f>시기외!BW15</f>
        <v>9.4629908026654195E-4</v>
      </c>
      <c r="BX15" s="28">
        <f>외인!BX15</f>
        <v>74202.789999999994</v>
      </c>
      <c r="BY15" s="28">
        <f>시기외!BY15</f>
        <v>-4.0905469996478571E-3</v>
      </c>
      <c r="BZ15" s="28">
        <f>외인!BZ15</f>
        <v>253049.2</v>
      </c>
      <c r="CA15" s="28">
        <f>시기외!CA15</f>
        <v>-1.325746139485918E-2</v>
      </c>
      <c r="CB15" s="28">
        <f>외인!CB15</f>
        <v>13186.1</v>
      </c>
      <c r="CC15" s="28">
        <f>시기외!CC15</f>
        <v>6.4689331948036193E-4</v>
      </c>
      <c r="CD15" s="28">
        <f>외인!CD15</f>
        <v>37467.769999999997</v>
      </c>
      <c r="CE15" s="28">
        <f>시기외!CE15</f>
        <v>3.2342463936337823E-3</v>
      </c>
      <c r="CF15" s="28">
        <f>외인!CF15</f>
        <v>22520.89</v>
      </c>
      <c r="CG15" s="28">
        <f>시기외!CG15</f>
        <v>5.484685551947548E-3</v>
      </c>
      <c r="CH15" s="28">
        <f>외인!CH15</f>
        <v>67155.12</v>
      </c>
      <c r="CI15" s="28">
        <f>시기외!CI15</f>
        <v>2.4593806101455853E-3</v>
      </c>
      <c r="CJ15" s="28">
        <f>외인!CJ15</f>
        <v>410555.76</v>
      </c>
      <c r="CK15" s="28">
        <f>시기외!CK15</f>
        <v>8.3837820226904131E-3</v>
      </c>
      <c r="CL15" s="28">
        <f>외인!CL15</f>
        <v>208768.51</v>
      </c>
      <c r="CM15" s="28">
        <f>시기외!CM15</f>
        <v>1.4088810616122134E-3</v>
      </c>
      <c r="CN15" s="28">
        <f>외인!CN15</f>
        <v>93015.2</v>
      </c>
      <c r="CO15" s="28">
        <f>시기외!CO15</f>
        <v>1.9244166544822782E-3</v>
      </c>
      <c r="CP15" s="28">
        <f>외인!CP15</f>
        <v>86747.65</v>
      </c>
      <c r="CQ15" s="28">
        <f>시기외!CQ15</f>
        <v>1.9666238797246956E-4</v>
      </c>
      <c r="CR15" s="28">
        <f>외인!CR15</f>
        <v>187241.60000000001</v>
      </c>
      <c r="CS15" s="28">
        <f>시기외!CS15</f>
        <v>7.0470985080238573E-3</v>
      </c>
      <c r="CT15" s="28">
        <f>외인!CT15</f>
        <v>92904.61</v>
      </c>
      <c r="CU15" s="28">
        <f>시기외!CU15</f>
        <v>3.6269459610238936E-3</v>
      </c>
      <c r="CV15" s="28">
        <f>외인!CV15</f>
        <v>1692864.54</v>
      </c>
      <c r="CW15" s="28">
        <f>시기외!CW15</f>
        <v>7.7919406357226896E-4</v>
      </c>
      <c r="CX15" s="28">
        <f>외인!CX15</f>
        <v>207997.84</v>
      </c>
      <c r="CY15" s="28">
        <f>시기외!CY15</f>
        <v>5.2176984145604587E-3</v>
      </c>
      <c r="CZ15" s="28">
        <f>외인!CZ15</f>
        <v>16310.63</v>
      </c>
      <c r="DA15" s="28">
        <f>시기외!DA15</f>
        <v>1.5094450674192231E-3</v>
      </c>
      <c r="DB15" s="28">
        <f>외인!DB15</f>
        <v>46447.45</v>
      </c>
      <c r="DC15" s="28">
        <f>시기외!DC15</f>
        <v>-6.7644187140521173E-3</v>
      </c>
      <c r="DD15" s="28">
        <f>외인!DD15</f>
        <v>8487.33</v>
      </c>
      <c r="DE15" s="28">
        <f>시기외!DE15</f>
        <v>5.2195448981010517E-4</v>
      </c>
      <c r="DF15" s="28">
        <f>외인!DF15</f>
        <v>55563.360000000001</v>
      </c>
      <c r="DG15" s="28">
        <f>시기외!DG15</f>
        <v>-5.4129195930555677E-3</v>
      </c>
      <c r="DH15" s="28">
        <f>외인!DH15</f>
        <v>28745.79</v>
      </c>
      <c r="DI15" s="28">
        <f>시기외!DI15</f>
        <v>4.5137044415895335E-3</v>
      </c>
      <c r="DJ15" s="28">
        <f>외인!DJ15</f>
        <v>585163.18000000005</v>
      </c>
      <c r="DK15" s="28">
        <f>시기외!DK15</f>
        <v>2.8556649787842081E-3</v>
      </c>
      <c r="DL15" s="28">
        <f>외인!DL15</f>
        <v>68088.509999999995</v>
      </c>
      <c r="DM15" s="28">
        <f>시기외!DM15</f>
        <v>1.7992756780843054E-3</v>
      </c>
      <c r="DN15" s="28">
        <f>외인!DN15</f>
        <v>1692864.54</v>
      </c>
      <c r="DO15" s="28">
        <f>시기외!DO15</f>
        <v>7.7919406357226896E-4</v>
      </c>
      <c r="DP15" s="28">
        <f>외인!DP15</f>
        <v>91027.74</v>
      </c>
      <c r="DQ15" s="28">
        <f>시기외!DQ15</f>
        <v>1.9610395688171536E-2</v>
      </c>
      <c r="DR15" s="28">
        <f>외인!DR15</f>
        <v>39386.11</v>
      </c>
      <c r="DS15" s="28">
        <f>시기외!DS15</f>
        <v>1.0270625862772434E-2</v>
      </c>
      <c r="DT15" s="28">
        <f>외인!DT15</f>
        <v>150290.96</v>
      </c>
      <c r="DU15" s="28">
        <f>시기외!DU15</f>
        <v>7.5479589723826367E-3</v>
      </c>
      <c r="DV15" s="28">
        <f>외인!DV15</f>
        <v>36784.74</v>
      </c>
      <c r="DW15" s="28">
        <f>시기외!DW15</f>
        <v>5.0754742319777165E-3</v>
      </c>
      <c r="DX15" s="28">
        <f>외인!DX15</f>
        <v>93196.28</v>
      </c>
      <c r="DY15" s="28">
        <f>시기외!DY15</f>
        <v>1.0994537550211233E-2</v>
      </c>
      <c r="DZ15" s="28">
        <f>외인!DZ15</f>
        <v>10946.85</v>
      </c>
      <c r="EA15" s="28">
        <f>시기외!EA15</f>
        <v>1.5356929162270423E-2</v>
      </c>
      <c r="EB15" s="28">
        <f>외인!EB15</f>
        <v>15276.28</v>
      </c>
      <c r="EC15" s="28">
        <f>시기외!EC15</f>
        <v>9.1881007679880181E-3</v>
      </c>
      <c r="ED15" s="28">
        <f>외인!ED15</f>
        <v>11284.37</v>
      </c>
      <c r="EE15" s="28">
        <f>시기외!EE15</f>
        <v>-3.7839950302941144E-4</v>
      </c>
      <c r="EF15" s="28">
        <f>외인!EF15</f>
        <v>261137.16</v>
      </c>
      <c r="EG15" s="28">
        <f>시기외!EG15</f>
        <v>3.7944044424776616E-3</v>
      </c>
      <c r="EH15" s="28">
        <f>외인!EH15</f>
        <v>170394.56</v>
      </c>
      <c r="EI15" s="28">
        <f>시기외!EI15</f>
        <v>1.7107940535190794E-3</v>
      </c>
      <c r="EJ15" s="28">
        <f>외인!EJ15</f>
        <v>91108.46</v>
      </c>
      <c r="EK15" s="28">
        <f>시기외!EK15</f>
        <v>4.4389950175867309E-3</v>
      </c>
      <c r="EL15" s="28">
        <f>외인!EL15</f>
        <v>40009.86</v>
      </c>
      <c r="EM15" s="28">
        <f>시기외!EM15</f>
        <v>3.0434997773048944E-3</v>
      </c>
      <c r="EN15" s="28">
        <f>외인!EN15</f>
        <v>39386.11</v>
      </c>
      <c r="EO15" s="28">
        <f>시기외!EO15</f>
        <v>1.0270625862772434E-2</v>
      </c>
      <c r="EP15" s="28">
        <f>외인!EP15</f>
        <v>146906.35</v>
      </c>
      <c r="EQ15" s="28">
        <f>시기외!EQ15</f>
        <v>-1.5268230406650221E-4</v>
      </c>
      <c r="ER15" s="28">
        <f>외인!ER15</f>
        <v>9866.7900000000009</v>
      </c>
      <c r="ES15" s="28">
        <f>시기외!ES15</f>
        <v>2.2114588432509455E-3</v>
      </c>
      <c r="ET15" s="28">
        <f>외인!ET15</f>
        <v>102331.88</v>
      </c>
      <c r="EU15" s="28">
        <f>시기외!EU15</f>
        <v>1.6141597320404942E-3</v>
      </c>
      <c r="EV15" s="28">
        <f>외인!EV15</f>
        <v>42582.83</v>
      </c>
      <c r="EW15" s="28">
        <f>시기외!EW15</f>
        <v>3.3769479388758331E-4</v>
      </c>
      <c r="EX15" s="28">
        <f>외인!EX15</f>
        <v>44164.82</v>
      </c>
      <c r="EY15" s="28">
        <f>시기외!EY15</f>
        <v>6.0681782468489637E-5</v>
      </c>
    </row>
    <row r="16" spans="1:255">
      <c r="A16" s="27">
        <f>외인!A16</f>
        <v>46051</v>
      </c>
      <c r="B16" s="28">
        <f>외인!B16</f>
        <v>4187040.38</v>
      </c>
      <c r="C16" s="28">
        <f>시기외!C16*$G$3+C15*(1-$G$3)</f>
        <v>-3.8007185768961811E-4</v>
      </c>
      <c r="D16" s="28">
        <f>외인!D16</f>
        <v>637523.9</v>
      </c>
      <c r="E16" s="28">
        <f>시기외!E16*$G$3+E15*(1-$G$3)</f>
        <v>1.4082516287812947E-2</v>
      </c>
      <c r="F16" s="28">
        <f>외인!F16</f>
        <v>1714239.92</v>
      </c>
      <c r="G16" s="28">
        <f>시기외!G16*$G$3+G15*(1-$G$3)</f>
        <v>-1.756021235267202E-3</v>
      </c>
      <c r="H16" s="28">
        <f>외인!H16</f>
        <v>302733.86</v>
      </c>
      <c r="I16" s="28">
        <f>시기외!I16*$G$3+I15*(1-$G$3)</f>
        <v>6.6317496083033011E-3</v>
      </c>
      <c r="J16" s="28">
        <f>외인!J16</f>
        <v>41793.03</v>
      </c>
      <c r="K16" s="28">
        <f>시기외!K16*$G$3+K15*(1-$G$3)</f>
        <v>1.1593022066812309E-2</v>
      </c>
      <c r="L16" s="28">
        <f>외인!L16</f>
        <v>279517.34000000003</v>
      </c>
      <c r="M16" s="28">
        <f>시기외!M16*$G$3+M15*(1-$G$3)</f>
        <v>6.2679804272920171E-3</v>
      </c>
      <c r="N16" s="28">
        <f>외인!N16</f>
        <v>243768.18</v>
      </c>
      <c r="O16" s="28">
        <f>시기외!O16*$G$3+O15*(1-$G$3)</f>
        <v>-1.3167734659970266E-2</v>
      </c>
      <c r="P16" s="28">
        <f>외인!P16</f>
        <v>221557.31</v>
      </c>
      <c r="Q16" s="28">
        <f>시기외!Q16*$G$3+Q15*(1-$G$3)</f>
        <v>5.3399136542194563E-3</v>
      </c>
      <c r="R16" s="28">
        <f>외인!R16</f>
        <v>153303.74</v>
      </c>
      <c r="S16" s="28">
        <f>시기외!S16*$G$3+S15*(1-$G$3)</f>
        <v>7.6936221959204168E-3</v>
      </c>
      <c r="T16" s="28">
        <f>외인!T16</f>
        <v>8663.74</v>
      </c>
      <c r="U16" s="28">
        <f>시기외!U16*$G$3+U15*(1-$G$3)</f>
        <v>5.6222706011155429E-4</v>
      </c>
      <c r="V16" s="28">
        <f>외인!V16</f>
        <v>95413.28</v>
      </c>
      <c r="W16" s="28">
        <f>시기외!W16*$G$3+W15*(1-$G$3)</f>
        <v>1.1344634131269618E-2</v>
      </c>
      <c r="X16" s="28">
        <f>외인!X16</f>
        <v>1664797.26</v>
      </c>
      <c r="Y16" s="28">
        <f>시기외!Y16*$G$3+Y15*(1-$G$3)</f>
        <v>5.6969253933245013E-4</v>
      </c>
      <c r="Z16" s="28">
        <f>외인!Z16</f>
        <v>43734.69</v>
      </c>
      <c r="AA16" s="28">
        <f>시기외!AA16*$G$3+AA15*(1-$G$3)</f>
        <v>4.3503355271412315E-4</v>
      </c>
      <c r="AB16" s="28">
        <f>외인!AB16</f>
        <v>186867.23</v>
      </c>
      <c r="AC16" s="28">
        <f>시기외!AC16*$G$3+AC15*(1-$G$3)</f>
        <v>1.3578470722159586E-3</v>
      </c>
      <c r="AD16" s="28">
        <f>외인!AD16</f>
        <v>19518.61</v>
      </c>
      <c r="AE16" s="28">
        <f>시기외!AE16*$G$3+AE15*(1-$G$3)</f>
        <v>-1.15941166003539E-3</v>
      </c>
      <c r="AF16" s="28">
        <f>외인!AF16</f>
        <v>23558.92</v>
      </c>
      <c r="AG16" s="28">
        <f>시기외!AG16*$G$3+AG15*(1-$G$3)</f>
        <v>7.6051728764446147E-4</v>
      </c>
      <c r="AH16" s="28">
        <f>외인!AH16</f>
        <v>206713.68</v>
      </c>
      <c r="AI16" s="28">
        <f>시기외!AI16*$G$3+AI15*(1-$G$3)</f>
        <v>-1.7545005996049729E-3</v>
      </c>
      <c r="AJ16" s="28">
        <f>외인!AJ16</f>
        <v>135032.99</v>
      </c>
      <c r="AK16" s="28">
        <f>시기외!AK16*$G$3+AK15*(1-$G$3)</f>
        <v>1.0741140731195963E-2</v>
      </c>
      <c r="AL16" s="28">
        <f>외인!AL16</f>
        <v>92283.09</v>
      </c>
      <c r="AM16" s="28">
        <f>시기외!AM16*$G$3+AM15*(1-$G$3)</f>
        <v>-3.2653891977026E-3</v>
      </c>
      <c r="AN16" s="28">
        <f>외인!AN16</f>
        <v>171303.14</v>
      </c>
      <c r="AO16" s="28">
        <f>시기외!AO16*$G$3+AO15*(1-$G$3)</f>
        <v>-1.7214115706279245E-2</v>
      </c>
      <c r="AP16" s="28">
        <f>외인!AP16</f>
        <v>102883.31</v>
      </c>
      <c r="AQ16" s="28">
        <f>시기외!AQ16*$G$3+AQ15*(1-$G$3)</f>
        <v>1.5972920846041912E-3</v>
      </c>
      <c r="AR16" s="28">
        <f>외인!AR16</f>
        <v>24688.78</v>
      </c>
      <c r="AS16" s="28">
        <f>시기외!AS16*$G$3+AS15*(1-$G$3)</f>
        <v>-6.8477514619361027E-4</v>
      </c>
      <c r="AT16" s="28">
        <f>외인!AT16</f>
        <v>76738.009999999995</v>
      </c>
      <c r="AU16" s="28">
        <f>시기외!AU16*$G$3+AU15*(1-$G$3)</f>
        <v>1.0641075930996617E-3</v>
      </c>
      <c r="AV16" s="28">
        <f>외인!AV16</f>
        <v>50177.7</v>
      </c>
      <c r="AW16" s="28">
        <f>시기외!AW16*$G$3+AW15*(1-$G$3)</f>
        <v>3.5863077321330195E-3</v>
      </c>
      <c r="AX16" s="28">
        <f>외인!AX16</f>
        <v>43985.71</v>
      </c>
      <c r="AY16" s="28">
        <f>시기외!AY16*$G$3+AY15*(1-$G$3)</f>
        <v>-1.3074442371054096E-3</v>
      </c>
      <c r="AZ16" s="28">
        <f>외인!AZ16</f>
        <v>1790521.29</v>
      </c>
      <c r="BA16" s="28">
        <f>시기외!BA16*$G$3+BA15*(1-$G$3)</f>
        <v>4.7958797398259798E-4</v>
      </c>
      <c r="BB16" s="28">
        <f>외인!BB16</f>
        <v>87525.29</v>
      </c>
      <c r="BC16" s="28">
        <f>시기외!BC16*$G$3+BC15*(1-$G$3)</f>
        <v>2.2752570058139906E-4</v>
      </c>
      <c r="BD16" s="28">
        <f>외인!BD16</f>
        <v>47693.14</v>
      </c>
      <c r="BE16" s="28">
        <f>시기외!BE16*$G$3+BE15*(1-$G$3)</f>
        <v>-6.6470131218467829E-3</v>
      </c>
      <c r="BF16" s="28">
        <f>외인!BF16</f>
        <v>0</v>
      </c>
      <c r="BG16" s="28" t="e">
        <f>시기외!BG16*$G$3+BG15*(1-$G$3)</f>
        <v>#DIV/0!</v>
      </c>
      <c r="BH16" s="28">
        <f>외인!BH16</f>
        <v>78405.63</v>
      </c>
      <c r="BI16" s="28">
        <f>시기외!BI16*$G$3+BI15*(1-$G$3)</f>
        <v>2.5946360373302686E-3</v>
      </c>
      <c r="BJ16" s="28">
        <f>외인!BJ16</f>
        <v>122402.88</v>
      </c>
      <c r="BK16" s="28">
        <f>시기외!BK16*$G$3+BK15*(1-$G$3)</f>
        <v>9.9742695656474881E-3</v>
      </c>
      <c r="BL16" s="28">
        <f>외인!BL16</f>
        <v>57337.58</v>
      </c>
      <c r="BM16" s="28">
        <f>시기외!BM16*$G$3+BM15*(1-$G$3)</f>
        <v>2.2128586569004913E-3</v>
      </c>
      <c r="BN16" s="28">
        <f>외인!BN16</f>
        <v>45440.01</v>
      </c>
      <c r="BO16" s="28">
        <f>시기외!BO16*$G$3+BO15*(1-$G$3)</f>
        <v>5.4615765073928041E-4</v>
      </c>
      <c r="BP16" s="28">
        <f>외인!BP16</f>
        <v>54381.15</v>
      </c>
      <c r="BQ16" s="28">
        <f>시기외!BQ16*$G$3+BQ15*(1-$G$3)</f>
        <v>2.0660921399111758E-3</v>
      </c>
      <c r="BR16" s="28">
        <f>외인!BR16</f>
        <v>236711.44</v>
      </c>
      <c r="BS16" s="28">
        <f>시기외!BS16*$G$3+BS15*(1-$G$3)</f>
        <v>2.3101820473576846E-3</v>
      </c>
      <c r="BT16" s="28">
        <f>외인!BT16</f>
        <v>1701510.26</v>
      </c>
      <c r="BU16" s="28">
        <f>시기외!BU16*$G$3+BU15*(1-$G$3)</f>
        <v>5.7157157234458589E-4</v>
      </c>
      <c r="BV16" s="28">
        <f>외인!BV16</f>
        <v>347125.5</v>
      </c>
      <c r="BW16" s="28">
        <f>시기외!BW16*$G$3+BW15*(1-$G$3)</f>
        <v>1.0148114144169977E-3</v>
      </c>
      <c r="BX16" s="28">
        <f>외인!BX16</f>
        <v>75873.22</v>
      </c>
      <c r="BY16" s="28">
        <f>시기외!BY16*$G$3+BY15*(1-$G$3)</f>
        <v>-3.9403106074852833E-3</v>
      </c>
      <c r="BZ16" s="28">
        <f>외인!BZ16</f>
        <v>263586.23</v>
      </c>
      <c r="CA16" s="28">
        <f>시기외!CA16*$G$3+CA15*(1-$G$3)</f>
        <v>-1.2207141401085097E-2</v>
      </c>
      <c r="CB16" s="28">
        <f>외인!CB16</f>
        <v>13641.77</v>
      </c>
      <c r="CC16" s="28">
        <f>시기외!CC16*$G$3+CC15*(1-$G$3)</f>
        <v>8.233336553144315E-4</v>
      </c>
      <c r="CD16" s="28">
        <f>외인!CD16</f>
        <v>37588.58</v>
      </c>
      <c r="CE16" s="28">
        <f>시기외!CE16*$G$3+CE15*(1-$G$3)</f>
        <v>3.3637426424051871E-3</v>
      </c>
      <c r="CF16" s="28">
        <f>외인!CF16</f>
        <v>23066.18</v>
      </c>
      <c r="CG16" s="28">
        <f>시기외!CG16*$G$3+CG15*(1-$G$3)</f>
        <v>5.603535919524524E-3</v>
      </c>
      <c r="CH16" s="28">
        <f>외인!CH16</f>
        <v>67807.899999999994</v>
      </c>
      <c r="CI16" s="28">
        <f>시기외!CI16*$G$3+CI15*(1-$G$3)</f>
        <v>2.4275589617837805E-3</v>
      </c>
      <c r="CJ16" s="28">
        <f>외인!CJ16</f>
        <v>413951.62</v>
      </c>
      <c r="CK16" s="28">
        <f>시기외!CK16*$G$3+CK15*(1-$G$3)</f>
        <v>8.7159278048771667E-3</v>
      </c>
      <c r="CL16" s="28">
        <f>외인!CL16</f>
        <v>211097.93</v>
      </c>
      <c r="CM16" s="28">
        <f>시기외!CM16*$G$3+CM15*(1-$G$3)</f>
        <v>1.4099655923630939E-3</v>
      </c>
      <c r="CN16" s="28">
        <f>외인!CN16</f>
        <v>100183.91</v>
      </c>
      <c r="CO16" s="28">
        <f>시기외!CO16*$G$3+CO15*(1-$G$3)</f>
        <v>2.0364481789745788E-3</v>
      </c>
      <c r="CP16" s="28">
        <f>외인!CP16</f>
        <v>88062.54</v>
      </c>
      <c r="CQ16" s="28">
        <f>시기외!CQ16*$G$3+CQ15*(1-$G$3)</f>
        <v>2.4767754954475651E-4</v>
      </c>
      <c r="CR16" s="28">
        <f>외인!CR16</f>
        <v>190577.43</v>
      </c>
      <c r="CS16" s="28">
        <f>시기외!CS16*$G$3+CS15*(1-$G$3)</f>
        <v>7.1847789308105252E-3</v>
      </c>
      <c r="CT16" s="28">
        <f>외인!CT16</f>
        <v>92910.67</v>
      </c>
      <c r="CU16" s="28">
        <f>시기외!CU16*$G$3+CU15*(1-$G$3)</f>
        <v>3.5910769677333508E-3</v>
      </c>
      <c r="CV16" s="28">
        <f>외인!CV16</f>
        <v>1701510.26</v>
      </c>
      <c r="CW16" s="28">
        <f>시기외!CW16*$G$3+CW15*(1-$G$3)</f>
        <v>5.7157157234458589E-4</v>
      </c>
      <c r="CX16" s="28">
        <f>외인!CX16</f>
        <v>206247.53</v>
      </c>
      <c r="CY16" s="28">
        <f>시기외!CY16*$G$3+CY15*(1-$G$3)</f>
        <v>4.8826585716866587E-3</v>
      </c>
      <c r="CZ16" s="28">
        <f>외인!CZ16</f>
        <v>16241.9</v>
      </c>
      <c r="DA16" s="28">
        <f>시기외!DA16*$G$3+DA15*(1-$G$3)</f>
        <v>1.2386709884059561E-3</v>
      </c>
      <c r="DB16" s="28">
        <f>외인!DB16</f>
        <v>47693.14</v>
      </c>
      <c r="DC16" s="28">
        <f>시기외!DC16*$G$3+DC15*(1-$G$3)</f>
        <v>-6.6470131218467829E-3</v>
      </c>
      <c r="DD16" s="28">
        <f>외인!DD16</f>
        <v>8663.74</v>
      </c>
      <c r="DE16" s="28">
        <f>시기외!DE16*$G$3+DE15*(1-$G$3)</f>
        <v>5.6222706011155429E-4</v>
      </c>
      <c r="DF16" s="28">
        <f>외인!DF16</f>
        <v>57262.06</v>
      </c>
      <c r="DG16" s="28">
        <f>시기외!DG16*$G$3+DG15*(1-$G$3)</f>
        <v>-5.2142515301109409E-3</v>
      </c>
      <c r="DH16" s="28">
        <f>외인!DH16</f>
        <v>28772.799999999999</v>
      </c>
      <c r="DI16" s="28">
        <f>시기외!DI16*$G$3+DI15*(1-$G$3)</f>
        <v>4.6780053670524317E-3</v>
      </c>
      <c r="DJ16" s="28">
        <f>외인!DJ16</f>
        <v>586233.76</v>
      </c>
      <c r="DK16" s="28">
        <f>시기외!DK16*$G$3+DK15*(1-$G$3)</f>
        <v>2.9647584472030477E-3</v>
      </c>
      <c r="DL16" s="28">
        <f>외인!DL16</f>
        <v>74865.289999999994</v>
      </c>
      <c r="DM16" s="28">
        <f>시기외!DM16*$G$3+DM15*(1-$G$3)</f>
        <v>1.9307460822447378E-3</v>
      </c>
      <c r="DN16" s="28">
        <f>외인!DN16</f>
        <v>1701510.26</v>
      </c>
      <c r="DO16" s="28">
        <f>시기외!DO16*$G$3+DO15*(1-$G$3)</f>
        <v>5.7157157234458589E-4</v>
      </c>
      <c r="DP16" s="28">
        <f>외인!DP16</f>
        <v>92061.87</v>
      </c>
      <c r="DQ16" s="28">
        <f>시기외!DQ16*$G$3+DQ15*(1-$G$3)</f>
        <v>2.0255246810920238E-2</v>
      </c>
      <c r="DR16" s="28">
        <f>외인!DR16</f>
        <v>40090.82</v>
      </c>
      <c r="DS16" s="28">
        <f>시기외!DS16*$G$3+DS15*(1-$G$3)</f>
        <v>9.5994274620038612E-3</v>
      </c>
      <c r="DT16" s="28">
        <f>외인!DT16</f>
        <v>153303.74</v>
      </c>
      <c r="DU16" s="28">
        <f>시기외!DU16*$G$3+DU15*(1-$G$3)</f>
        <v>7.6936221959204168E-3</v>
      </c>
      <c r="DV16" s="28">
        <f>외인!DV16</f>
        <v>37097.129999999997</v>
      </c>
      <c r="DW16" s="28">
        <f>시기외!DW16*$G$3+DW15*(1-$G$3)</f>
        <v>5.175977435344631E-3</v>
      </c>
      <c r="DX16" s="28">
        <f>외인!DX16</f>
        <v>95413.28</v>
      </c>
      <c r="DY16" s="28">
        <f>시기외!DY16*$G$3+DY15*(1-$G$3)</f>
        <v>1.1344634131269618E-2</v>
      </c>
      <c r="DZ16" s="28">
        <f>외인!DZ16</f>
        <v>11040.68</v>
      </c>
      <c r="EA16" s="28">
        <f>시기외!EA16*$G$3+EA15*(1-$G$3)</f>
        <v>1.5607040001829973E-2</v>
      </c>
      <c r="EB16" s="28">
        <f>외인!EB16</f>
        <v>15368.32</v>
      </c>
      <c r="EC16" s="28">
        <f>시기외!EC16*$G$3+EC15*(1-$G$3)</f>
        <v>9.4505219966065142E-3</v>
      </c>
      <c r="ED16" s="28">
        <f>외인!ED16</f>
        <v>11334.35</v>
      </c>
      <c r="EE16" s="28">
        <f>시기외!EE16*$G$3+EE15*(1-$G$3)</f>
        <v>-1.6139071317078737E-5</v>
      </c>
      <c r="EF16" s="28">
        <f>외인!EF16</f>
        <v>261496.7</v>
      </c>
      <c r="EG16" s="28">
        <f>시기외!EG16*$G$3+EG15*(1-$G$3)</f>
        <v>4.0085655565136359E-3</v>
      </c>
      <c r="EH16" s="28">
        <f>외인!EH16</f>
        <v>174961.44</v>
      </c>
      <c r="EI16" s="28">
        <f>시기외!EI16*$G$3+EI15*(1-$G$3)</f>
        <v>1.5912398062894874E-3</v>
      </c>
      <c r="EJ16" s="28">
        <f>외인!EJ16</f>
        <v>92340.76</v>
      </c>
      <c r="EK16" s="28">
        <f>시기외!EK16*$G$3+EK15*(1-$G$3)</f>
        <v>4.136386466123197E-3</v>
      </c>
      <c r="EL16" s="28">
        <f>외인!EL16</f>
        <v>40162.36</v>
      </c>
      <c r="EM16" s="28">
        <f>시기외!EM16*$G$3+EM15*(1-$G$3)</f>
        <v>3.2116858266075482E-3</v>
      </c>
      <c r="EN16" s="28">
        <f>외인!EN16</f>
        <v>40090.82</v>
      </c>
      <c r="EO16" s="28">
        <f>시기외!EO16*$G$3+EO15*(1-$G$3)</f>
        <v>9.5994274620038612E-3</v>
      </c>
      <c r="EP16" s="28">
        <f>외인!EP16</f>
        <v>149785.73000000001</v>
      </c>
      <c r="EQ16" s="28">
        <f>시기외!EQ16*$G$3+EQ15*(1-$G$3)</f>
        <v>1.5953767163086742E-4</v>
      </c>
      <c r="ER16" s="28">
        <f>외인!ER16</f>
        <v>10878.93</v>
      </c>
      <c r="ES16" s="28">
        <f>시기외!ES16*$G$3+ES15*(1-$G$3)</f>
        <v>3.8678957007839791E-3</v>
      </c>
      <c r="ET16" s="28">
        <f>외인!ET16</f>
        <v>102883.31</v>
      </c>
      <c r="EU16" s="28">
        <f>시기외!EU16*$G$3+EU15*(1-$G$3)</f>
        <v>1.5972920846041912E-3</v>
      </c>
      <c r="EV16" s="28">
        <f>외인!EV16</f>
        <v>43734.69</v>
      </c>
      <c r="EW16" s="28">
        <f>시기외!EW16*$G$3+EW15*(1-$G$3)</f>
        <v>4.3503355271412315E-4</v>
      </c>
      <c r="EX16" s="28">
        <f>외인!EX16</f>
        <v>44327.85</v>
      </c>
      <c r="EY16" s="28">
        <f>시기외!EY16*$G$3+EY15*(1-$G$3)</f>
        <v>6.5506348129213478E-5</v>
      </c>
    </row>
    <row r="17" spans="1:155">
      <c r="A17" s="27">
        <f>외인!A17</f>
        <v>46052</v>
      </c>
      <c r="B17" s="28">
        <f>외인!B17</f>
        <v>4189508.01</v>
      </c>
      <c r="C17" s="28">
        <f>시기외!C17*$G$3+C16*(1-$G$3)</f>
        <v>-5.295656700387483E-4</v>
      </c>
      <c r="D17" s="28">
        <f>외인!D17</f>
        <v>630506.18999999994</v>
      </c>
      <c r="E17" s="28">
        <f>시기외!E17*$G$3+E16*(1-$G$3)</f>
        <v>1.4558047838290879E-2</v>
      </c>
      <c r="F17" s="28">
        <f>외인!F17</f>
        <v>1701598.02</v>
      </c>
      <c r="G17" s="28">
        <f>시기외!G17*$G$3+G16*(1-$G$3)</f>
        <v>-1.7275319741495738E-3</v>
      </c>
      <c r="H17" s="28">
        <f>외인!H17</f>
        <v>290079.46999999997</v>
      </c>
      <c r="I17" s="28">
        <f>시기외!I17*$G$3+I16*(1-$G$3)</f>
        <v>6.3869708444545112E-3</v>
      </c>
      <c r="J17" s="28">
        <f>외인!J17</f>
        <v>40876.65</v>
      </c>
      <c r="K17" s="28">
        <f>시기외!K17*$G$3+K16*(1-$G$3)</f>
        <v>1.0677118675032543E-2</v>
      </c>
      <c r="L17" s="28">
        <f>외인!L17</f>
        <v>267367.5</v>
      </c>
      <c r="M17" s="28">
        <f>시기외!M17*$G$3+M16*(1-$G$3)</f>
        <v>5.9817283545434028E-3</v>
      </c>
      <c r="N17" s="28">
        <f>외인!N17</f>
        <v>235604.94</v>
      </c>
      <c r="O17" s="28">
        <f>시기외!O17*$G$3+O16*(1-$G$3)</f>
        <v>-1.2213109688381931E-2</v>
      </c>
      <c r="P17" s="28">
        <f>외인!P17</f>
        <v>214596.03</v>
      </c>
      <c r="Q17" s="28">
        <f>시기외!Q17*$G$3+Q16*(1-$G$3)</f>
        <v>5.5497789813658315E-3</v>
      </c>
      <c r="R17" s="28">
        <f>외인!R17</f>
        <v>149678.9</v>
      </c>
      <c r="S17" s="28">
        <f>시기외!S17*$G$3+S16*(1-$G$3)</f>
        <v>7.09386353582979E-3</v>
      </c>
      <c r="T17" s="28">
        <f>외인!T17</f>
        <v>8651.83</v>
      </c>
      <c r="U17" s="28">
        <f>시기외!U17*$G$3+U16*(1-$G$3)</f>
        <v>5.9718110681905925E-4</v>
      </c>
      <c r="V17" s="28">
        <f>외인!V17</f>
        <v>99458.64</v>
      </c>
      <c r="W17" s="28">
        <f>시기외!W17*$G$3+W16*(1-$G$3)</f>
        <v>1.2217974536125876E-2</v>
      </c>
      <c r="X17" s="28">
        <f>외인!X17</f>
        <v>1703047.62</v>
      </c>
      <c r="Y17" s="28">
        <f>시기외!Y17*$G$3+Y16*(1-$G$3)</f>
        <v>3.8274320496193496E-4</v>
      </c>
      <c r="Z17" s="28">
        <f>외인!Z17</f>
        <v>43756.03</v>
      </c>
      <c r="AA17" s="28">
        <f>시기외!AA17*$G$3+AA16*(1-$G$3)</f>
        <v>5.5835601492960516E-4</v>
      </c>
      <c r="AB17" s="28">
        <f>외인!AB17</f>
        <v>184109.08</v>
      </c>
      <c r="AC17" s="28">
        <f>시기외!AC17*$G$3+AC16*(1-$G$3)</f>
        <v>1.2869509948667851E-3</v>
      </c>
      <c r="AD17" s="28">
        <f>외인!AD17</f>
        <v>19156.48</v>
      </c>
      <c r="AE17" s="28">
        <f>시기외!AE17*$G$3+AE16*(1-$G$3)</f>
        <v>-1.3277399487298704E-3</v>
      </c>
      <c r="AF17" s="28">
        <f>외인!AF17</f>
        <v>23110.94</v>
      </c>
      <c r="AG17" s="28">
        <f>시기외!AG17*$G$3+AG16*(1-$G$3)</f>
        <v>7.5408497327989648E-4</v>
      </c>
      <c r="AH17" s="28">
        <f>외인!AH17</f>
        <v>202700.51</v>
      </c>
      <c r="AI17" s="28">
        <f>시기외!AI17*$G$3+AI16*(1-$G$3)</f>
        <v>-1.9131521177522793E-3</v>
      </c>
      <c r="AJ17" s="28">
        <f>외인!AJ17</f>
        <v>132341.31</v>
      </c>
      <c r="AK17" s="28">
        <f>시기외!AK17*$G$3+AK16*(1-$G$3)</f>
        <v>1.0231692692564952E-2</v>
      </c>
      <c r="AL17" s="28">
        <f>외인!AL17</f>
        <v>90733.49</v>
      </c>
      <c r="AM17" s="28">
        <f>시기외!AM17*$G$3+AM16*(1-$G$3)</f>
        <v>-2.9496883499766742E-3</v>
      </c>
      <c r="AN17" s="28">
        <f>외인!AN17</f>
        <v>164659.73000000001</v>
      </c>
      <c r="AO17" s="28">
        <f>시기외!AO17*$G$3+AO16*(1-$G$3)</f>
        <v>-1.5982118951624893E-2</v>
      </c>
      <c r="AP17" s="28">
        <f>외인!AP17</f>
        <v>103451.52</v>
      </c>
      <c r="AQ17" s="28">
        <f>시기외!AQ17*$G$3+AQ16*(1-$G$3)</f>
        <v>1.8440337556545209E-3</v>
      </c>
      <c r="AR17" s="28">
        <f>외인!AR17</f>
        <v>24650.81</v>
      </c>
      <c r="AS17" s="28">
        <f>시기외!AS17*$G$3+AS16*(1-$G$3)</f>
        <v>-6.1543579871427539E-4</v>
      </c>
      <c r="AT17" s="28">
        <f>외인!AT17</f>
        <v>77568.039999999994</v>
      </c>
      <c r="AU17" s="28">
        <f>시기외!AU17*$G$3+AU16*(1-$G$3)</f>
        <v>1.2385633843371984E-3</v>
      </c>
      <c r="AV17" s="28">
        <f>외인!AV17</f>
        <v>49944.69</v>
      </c>
      <c r="AW17" s="28">
        <f>시기외!AW17*$G$3+AW16*(1-$G$3)</f>
        <v>3.3573867214772269E-3</v>
      </c>
      <c r="AX17" s="28">
        <f>외인!AX17</f>
        <v>42712.28</v>
      </c>
      <c r="AY17" s="28">
        <f>시기외!AY17*$G$3+AY16*(1-$G$3)</f>
        <v>-1.2669085182131356E-3</v>
      </c>
      <c r="AZ17" s="28">
        <f>외인!AZ17</f>
        <v>1827528.58</v>
      </c>
      <c r="BA17" s="28">
        <f>시기외!BA17*$G$3+BA16*(1-$G$3)</f>
        <v>2.8163162716774402E-4</v>
      </c>
      <c r="BB17" s="28">
        <f>외인!BB17</f>
        <v>86711.16</v>
      </c>
      <c r="BC17" s="28">
        <f>시기외!BC17*$G$3+BC16*(1-$G$3)</f>
        <v>2.7404793968981763E-4</v>
      </c>
      <c r="BD17" s="28">
        <f>외인!BD17</f>
        <v>45543.839999999997</v>
      </c>
      <c r="BE17" s="28">
        <f>시기외!BE17*$G$3+BE16*(1-$G$3)</f>
        <v>-6.712341547586465E-3</v>
      </c>
      <c r="BF17" s="28">
        <f>외인!BF17</f>
        <v>0</v>
      </c>
      <c r="BG17" s="28" t="e">
        <f>시기외!BG17*$G$3+BG16*(1-$G$3)</f>
        <v>#DIV/0!</v>
      </c>
      <c r="BH17" s="28">
        <f>외인!BH17</f>
        <v>79935.820000000007</v>
      </c>
      <c r="BI17" s="28">
        <f>시기외!BI17*$G$3+BI16*(1-$G$3)</f>
        <v>2.3361125613994998E-3</v>
      </c>
      <c r="BJ17" s="28">
        <f>외인!BJ17</f>
        <v>117383.97</v>
      </c>
      <c r="BK17" s="28">
        <f>시기외!BK17*$G$3+BK16*(1-$G$3)</f>
        <v>9.8938898845745658E-3</v>
      </c>
      <c r="BL17" s="28">
        <f>외인!BL17</f>
        <v>55711.99</v>
      </c>
      <c r="BM17" s="28">
        <f>시기외!BM17*$G$3+BM16*(1-$G$3)</f>
        <v>2.211056091283305E-3</v>
      </c>
      <c r="BN17" s="28">
        <f>외인!BN17</f>
        <v>44011.37</v>
      </c>
      <c r="BO17" s="28">
        <f>시기외!BO17*$G$3+BO16*(1-$G$3)</f>
        <v>-2.221303426903099E-4</v>
      </c>
      <c r="BP17" s="28">
        <f>외인!BP17</f>
        <v>53353.42</v>
      </c>
      <c r="BQ17" s="28">
        <f>시기외!BQ17*$G$3+BQ16*(1-$G$3)</f>
        <v>1.9684469490906503E-3</v>
      </c>
      <c r="BR17" s="28">
        <f>외인!BR17</f>
        <v>233561.12</v>
      </c>
      <c r="BS17" s="28">
        <f>시기외!BS17*$G$3+BS16*(1-$G$3)</f>
        <v>2.4164901083353037E-3</v>
      </c>
      <c r="BT17" s="28">
        <f>외인!BT17</f>
        <v>1740277.13</v>
      </c>
      <c r="BU17" s="28">
        <f>시기외!BU17*$G$3+BU16*(1-$G$3)</f>
        <v>3.8588382275925022E-4</v>
      </c>
      <c r="BV17" s="28">
        <f>외인!BV17</f>
        <v>351572.54</v>
      </c>
      <c r="BW17" s="28">
        <f>시기외!BW17*$G$3+BW16*(1-$G$3)</f>
        <v>9.3057895566179519E-4</v>
      </c>
      <c r="BX17" s="28">
        <f>외인!BX17</f>
        <v>74063.7</v>
      </c>
      <c r="BY17" s="28">
        <f>시기외!BY17*$G$3+BY16*(1-$G$3)</f>
        <v>-3.7772410362095638E-3</v>
      </c>
      <c r="BZ17" s="28">
        <f>외인!BZ17</f>
        <v>255393.22</v>
      </c>
      <c r="CA17" s="28">
        <f>시기외!CA17*$G$3+CA16*(1-$G$3)</f>
        <v>-1.1308586646114621E-2</v>
      </c>
      <c r="CB17" s="28">
        <f>외인!CB17</f>
        <v>13872.35</v>
      </c>
      <c r="CC17" s="28">
        <f>시기외!CC17*$G$3+CC16*(1-$G$3)</f>
        <v>1.2724664473204319E-3</v>
      </c>
      <c r="CD17" s="28">
        <f>외인!CD17</f>
        <v>37337.18</v>
      </c>
      <c r="CE17" s="28">
        <f>시기외!CE17*$G$3+CE16*(1-$G$3)</f>
        <v>3.5979795055280208E-3</v>
      </c>
      <c r="CF17" s="28">
        <f>외인!CF17</f>
        <v>23442.1</v>
      </c>
      <c r="CG17" s="28">
        <f>시기외!CG17*$G$3+CG16*(1-$G$3)</f>
        <v>5.7951133387234089E-3</v>
      </c>
      <c r="CH17" s="28">
        <f>외인!CH17</f>
        <v>68550.17</v>
      </c>
      <c r="CI17" s="28">
        <f>시기외!CI17*$G$3+CI16*(1-$G$3)</f>
        <v>2.3353422135016849E-3</v>
      </c>
      <c r="CJ17" s="28">
        <f>외인!CJ17</f>
        <v>402022.56</v>
      </c>
      <c r="CK17" s="28">
        <f>시기외!CK17*$G$3+CK16*(1-$G$3)</f>
        <v>8.7143627917128461E-3</v>
      </c>
      <c r="CL17" s="28">
        <f>외인!CL17</f>
        <v>208200.86</v>
      </c>
      <c r="CM17" s="28">
        <f>시기외!CM17*$G$3+CM16*(1-$G$3)</f>
        <v>1.3397330819805678E-3</v>
      </c>
      <c r="CN17" s="28">
        <f>외인!CN17</f>
        <v>102549.64</v>
      </c>
      <c r="CO17" s="28">
        <f>시기외!CO17*$G$3+CO16*(1-$G$3)</f>
        <v>1.9863455725572998E-3</v>
      </c>
      <c r="CP17" s="28">
        <f>외인!CP17</f>
        <v>87257.69</v>
      </c>
      <c r="CQ17" s="28">
        <f>시기외!CQ17*$G$3+CQ16*(1-$G$3)</f>
        <v>2.9316303434952798E-4</v>
      </c>
      <c r="CR17" s="28">
        <f>외인!CR17</f>
        <v>186409.18</v>
      </c>
      <c r="CS17" s="28">
        <f>시기외!CS17*$G$3+CS16*(1-$G$3)</f>
        <v>6.7177676379664986E-3</v>
      </c>
      <c r="CT17" s="28">
        <f>외인!CT17</f>
        <v>93543.41</v>
      </c>
      <c r="CU17" s="28">
        <f>시기외!CU17*$G$3+CU16*(1-$G$3)</f>
        <v>3.92868807892475E-3</v>
      </c>
      <c r="CV17" s="28">
        <f>외인!CV17</f>
        <v>1740277.13</v>
      </c>
      <c r="CW17" s="28">
        <f>시기외!CW17*$G$3+CW16*(1-$G$3)</f>
        <v>3.8588382275925022E-4</v>
      </c>
      <c r="CX17" s="28">
        <f>외인!CX17</f>
        <v>199721.66</v>
      </c>
      <c r="CY17" s="28">
        <f>시기외!CY17*$G$3+CY16*(1-$G$3)</f>
        <v>4.7316540531979019E-3</v>
      </c>
      <c r="CZ17" s="28">
        <f>외인!CZ17</f>
        <v>16174.57</v>
      </c>
      <c r="DA17" s="28">
        <f>시기외!DA17*$G$3+DA16*(1-$G$3)</f>
        <v>1.0657026939789036E-3</v>
      </c>
      <c r="DB17" s="28">
        <f>외인!DB17</f>
        <v>45543.839999999997</v>
      </c>
      <c r="DC17" s="28">
        <f>시기외!DC17*$G$3+DC16*(1-$G$3)</f>
        <v>-6.712341547586465E-3</v>
      </c>
      <c r="DD17" s="28">
        <f>외인!DD17</f>
        <v>8651.83</v>
      </c>
      <c r="DE17" s="28">
        <f>시기외!DE17*$G$3+DE16*(1-$G$3)</f>
        <v>5.9718110681905925E-4</v>
      </c>
      <c r="DF17" s="28">
        <f>외인!DF17</f>
        <v>55615.13</v>
      </c>
      <c r="DG17" s="28">
        <f>시기외!DG17*$G$3+DG16*(1-$G$3)</f>
        <v>-4.9702081536472983E-3</v>
      </c>
      <c r="DH17" s="28">
        <f>외인!DH17</f>
        <v>28523.1</v>
      </c>
      <c r="DI17" s="28">
        <f>시기외!DI17*$G$3+DI16*(1-$G$3)</f>
        <v>4.9890017989055171E-3</v>
      </c>
      <c r="DJ17" s="28">
        <f>외인!DJ17</f>
        <v>571408.6</v>
      </c>
      <c r="DK17" s="28">
        <f>시기외!DK17*$G$3+DK16*(1-$G$3)</f>
        <v>2.9523818871199162E-3</v>
      </c>
      <c r="DL17" s="28">
        <f>외인!DL17</f>
        <v>76315.25</v>
      </c>
      <c r="DM17" s="28">
        <f>시기외!DM17*$G$3+DM16*(1-$G$3)</f>
        <v>1.8113922381007173E-3</v>
      </c>
      <c r="DN17" s="28">
        <f>외인!DN17</f>
        <v>1740277.13</v>
      </c>
      <c r="DO17" s="28">
        <f>시기외!DO17*$G$3+DO16*(1-$G$3)</f>
        <v>3.8588382275925022E-4</v>
      </c>
      <c r="DP17" s="28">
        <f>외인!DP17</f>
        <v>86623.5</v>
      </c>
      <c r="DQ17" s="28">
        <f>시기외!DQ17*$G$3+DQ16*(1-$G$3)</f>
        <v>2.0024841449920314E-2</v>
      </c>
      <c r="DR17" s="28">
        <f>외인!DR17</f>
        <v>39952.42</v>
      </c>
      <c r="DS17" s="28">
        <f>시기외!DS17*$G$3+DS16*(1-$G$3)</f>
        <v>8.833476525975022E-3</v>
      </c>
      <c r="DT17" s="28">
        <f>외인!DT17</f>
        <v>149678.9</v>
      </c>
      <c r="DU17" s="28">
        <f>시기외!DU17*$G$3+DU16*(1-$G$3)</f>
        <v>7.09386353582979E-3</v>
      </c>
      <c r="DV17" s="28">
        <f>외인!DV17</f>
        <v>36557.15</v>
      </c>
      <c r="DW17" s="28">
        <f>시기외!DW17*$G$3+DW16*(1-$G$3)</f>
        <v>5.2471032311065292E-3</v>
      </c>
      <c r="DX17" s="28">
        <f>외인!DX17</f>
        <v>99458.64</v>
      </c>
      <c r="DY17" s="28">
        <f>시기외!DY17*$G$3+DY16*(1-$G$3)</f>
        <v>1.2217974536125876E-2</v>
      </c>
      <c r="DZ17" s="28">
        <f>외인!DZ17</f>
        <v>11221.38</v>
      </c>
      <c r="EA17" s="28">
        <f>시기외!EA17*$G$3+EA16*(1-$G$3)</f>
        <v>1.5889433261074865E-2</v>
      </c>
      <c r="EB17" s="28">
        <f>외인!EB17</f>
        <v>15264.19</v>
      </c>
      <c r="EC17" s="28">
        <f>시기외!EC17*$G$3+EC16*(1-$G$3)</f>
        <v>1.0065288540389142E-2</v>
      </c>
      <c r="ED17" s="28">
        <f>외인!ED17</f>
        <v>11382.11</v>
      </c>
      <c r="EE17" s="28">
        <f>시기외!EE17*$G$3+EE16*(1-$G$3)</f>
        <v>4.0643631145504663E-4</v>
      </c>
      <c r="EF17" s="28">
        <f>외인!EF17</f>
        <v>256759.67999999999</v>
      </c>
      <c r="EG17" s="28">
        <f>시기외!EG17*$G$3+EG16*(1-$G$3)</f>
        <v>4.0621996608010717E-3</v>
      </c>
      <c r="EH17" s="28">
        <f>외인!EH17</f>
        <v>179224.62</v>
      </c>
      <c r="EI17" s="28">
        <f>시기외!EI17*$G$3+EI16*(1-$G$3)</f>
        <v>1.3640308525100973E-3</v>
      </c>
      <c r="EJ17" s="28">
        <f>외인!EJ17</f>
        <v>93113.46</v>
      </c>
      <c r="EK17" s="28">
        <f>시기외!EK17*$G$3+EK16*(1-$G$3)</f>
        <v>3.7453610262452018E-3</v>
      </c>
      <c r="EL17" s="28">
        <f>외인!EL17</f>
        <v>39899.79</v>
      </c>
      <c r="EM17" s="28">
        <f>시기외!EM17*$G$3+EM16*(1-$G$3)</f>
        <v>3.4552745772187953E-3</v>
      </c>
      <c r="EN17" s="28">
        <f>외인!EN17</f>
        <v>39952.42</v>
      </c>
      <c r="EO17" s="28">
        <f>시기외!EO17*$G$3+EO16*(1-$G$3)</f>
        <v>8.833476525975022E-3</v>
      </c>
      <c r="EP17" s="28">
        <f>외인!EP17</f>
        <v>149937.07</v>
      </c>
      <c r="EQ17" s="28">
        <f>시기외!EQ17*$G$3+EQ16*(1-$G$3)</f>
        <v>2.4713276834613049E-4</v>
      </c>
      <c r="ER17" s="28">
        <f>외인!ER17</f>
        <v>11334.19</v>
      </c>
      <c r="ES17" s="28">
        <f>시기외!ES17*$G$3+ES16*(1-$G$3)</f>
        <v>5.2739957767098857E-3</v>
      </c>
      <c r="ET17" s="28">
        <f>외인!ET17</f>
        <v>103451.52</v>
      </c>
      <c r="EU17" s="28">
        <f>시기외!EU17*$G$3+EU16*(1-$G$3)</f>
        <v>1.8440337556545209E-3</v>
      </c>
      <c r="EV17" s="28">
        <f>외인!EV17</f>
        <v>43756.03</v>
      </c>
      <c r="EW17" s="28">
        <f>시기외!EW17*$G$3+EW16*(1-$G$3)</f>
        <v>5.5835601492960516E-4</v>
      </c>
      <c r="EX17" s="28">
        <f>외인!EX17</f>
        <v>43501.66</v>
      </c>
      <c r="EY17" s="28">
        <f>시기외!EY17*$G$3+EY16*(1-$G$3)</f>
        <v>3.1733508252232377E-5</v>
      </c>
    </row>
    <row r="18" spans="1:155">
      <c r="A18" s="27">
        <f>외인!A18</f>
        <v>46055</v>
      </c>
      <c r="B18" s="28">
        <f>외인!B18</f>
        <v>3969300.05</v>
      </c>
      <c r="C18" s="28">
        <f>시기외!C18*$G$3+C17*(1-$G$3)</f>
        <v>-7.8500287661537082E-4</v>
      </c>
      <c r="D18" s="28">
        <f>외인!D18</f>
        <v>602839.53</v>
      </c>
      <c r="E18" s="28">
        <f>시기외!E18*$G$3+E17*(1-$G$3)</f>
        <v>1.4262723241696954E-2</v>
      </c>
      <c r="F18" s="28">
        <f>외인!F18</f>
        <v>1613514.38</v>
      </c>
      <c r="G18" s="28">
        <f>시기외!G18*$G$3+G17*(1-$G$3)</f>
        <v>-1.8456470395911326E-3</v>
      </c>
      <c r="H18" s="28">
        <f>외인!H18</f>
        <v>276767.59000000003</v>
      </c>
      <c r="I18" s="28">
        <f>시기외!I18*$G$3+I17*(1-$G$3)</f>
        <v>5.7095312930855527E-3</v>
      </c>
      <c r="J18" s="28">
        <f>외인!J18</f>
        <v>40048.11</v>
      </c>
      <c r="K18" s="28">
        <f>시기외!K18*$G$3+K17*(1-$G$3)</f>
        <v>9.7853895745898031E-3</v>
      </c>
      <c r="L18" s="28">
        <f>외인!L18</f>
        <v>255392.7</v>
      </c>
      <c r="M18" s="28">
        <f>시기외!M18*$G$3+M17*(1-$G$3)</f>
        <v>5.2589080106130873E-3</v>
      </c>
      <c r="N18" s="28">
        <f>외인!N18</f>
        <v>227720.75</v>
      </c>
      <c r="O18" s="28">
        <f>시기외!O18*$G$3+O17*(1-$G$3)</f>
        <v>-1.1446476737838777E-2</v>
      </c>
      <c r="P18" s="28">
        <f>외인!P18</f>
        <v>207438.4</v>
      </c>
      <c r="Q18" s="28">
        <f>시기외!Q18*$G$3+Q17*(1-$G$3)</f>
        <v>5.4865926443445146E-3</v>
      </c>
      <c r="R18" s="28">
        <f>외인!R18</f>
        <v>144446.29</v>
      </c>
      <c r="S18" s="28">
        <f>시기외!S18*$G$3+S17*(1-$G$3)</f>
        <v>6.5058118273505763E-3</v>
      </c>
      <c r="T18" s="28">
        <f>외인!T18</f>
        <v>8415.33</v>
      </c>
      <c r="U18" s="28">
        <f>시기외!U18*$G$3+U17*(1-$G$3)</f>
        <v>5.3656871923139511E-4</v>
      </c>
      <c r="V18" s="28">
        <f>외인!V18</f>
        <v>92022.65</v>
      </c>
      <c r="W18" s="28">
        <f>시기외!W18*$G$3+W17*(1-$G$3)</f>
        <v>1.259781347218911E-2</v>
      </c>
      <c r="X18" s="28">
        <f>외인!X18</f>
        <v>1578252.54</v>
      </c>
      <c r="Y18" s="28">
        <f>시기외!Y18*$G$3+Y17*(1-$G$3)</f>
        <v>-6.0070342131096687E-5</v>
      </c>
      <c r="Z18" s="28">
        <f>외인!Z18</f>
        <v>42521.15</v>
      </c>
      <c r="AA18" s="28">
        <f>시기외!AA18*$G$3+AA17*(1-$G$3)</f>
        <v>6.4503888699454228E-4</v>
      </c>
      <c r="AB18" s="28">
        <f>외인!AB18</f>
        <v>182855.84</v>
      </c>
      <c r="AC18" s="28">
        <f>시기외!AC18*$G$3+AC17*(1-$G$3)</f>
        <v>1.2121997968274304E-3</v>
      </c>
      <c r="AD18" s="28">
        <f>외인!AD18</f>
        <v>18646.48</v>
      </c>
      <c r="AE18" s="28">
        <f>시기외!AE18*$G$3+AE17*(1-$G$3)</f>
        <v>-1.4893074493710096E-3</v>
      </c>
      <c r="AF18" s="28">
        <f>외인!AF18</f>
        <v>22720.71</v>
      </c>
      <c r="AG18" s="28">
        <f>시기외!AG18*$G$3+AG17*(1-$G$3)</f>
        <v>7.1329977711541946E-4</v>
      </c>
      <c r="AH18" s="28">
        <f>외인!AH18</f>
        <v>193861.51</v>
      </c>
      <c r="AI18" s="28">
        <f>시기외!AI18*$G$3+AI17*(1-$G$3)</f>
        <v>-2.0099963836907242E-3</v>
      </c>
      <c r="AJ18" s="28">
        <f>외인!AJ18</f>
        <v>127010.12</v>
      </c>
      <c r="AK18" s="28">
        <f>시기외!AK18*$G$3+AK17*(1-$G$3)</f>
        <v>9.5297152963049019E-3</v>
      </c>
      <c r="AL18" s="28">
        <f>외인!AL18</f>
        <v>87900.68</v>
      </c>
      <c r="AM18" s="28">
        <f>시기외!AM18*$G$3+AM17*(1-$G$3)</f>
        <v>-2.6613216095022979E-3</v>
      </c>
      <c r="AN18" s="28">
        <f>외인!AN18</f>
        <v>159065.03</v>
      </c>
      <c r="AO18" s="28">
        <f>시기외!AO18*$G$3+AO17*(1-$G$3)</f>
        <v>-1.502539729797768E-2</v>
      </c>
      <c r="AP18" s="28">
        <f>외인!AP18</f>
        <v>94525.19</v>
      </c>
      <c r="AQ18" s="28">
        <f>시기외!AQ18*$G$3+AQ17*(1-$G$3)</f>
        <v>1.8397082645916344E-3</v>
      </c>
      <c r="AR18" s="28">
        <f>외인!AR18</f>
        <v>24056.67</v>
      </c>
      <c r="AS18" s="28">
        <f>시기외!AS18*$G$3+AS17*(1-$G$3)</f>
        <v>-5.9052451845008293E-4</v>
      </c>
      <c r="AT18" s="28">
        <f>외인!AT18</f>
        <v>75812.7</v>
      </c>
      <c r="AU18" s="28">
        <f>시기외!AU18*$G$3+AU17*(1-$G$3)</f>
        <v>1.3483504815309996E-3</v>
      </c>
      <c r="AV18" s="28">
        <f>외인!AV18</f>
        <v>48472.53</v>
      </c>
      <c r="AW18" s="28">
        <f>시기외!AW18*$G$3+AW17*(1-$G$3)</f>
        <v>2.9074537591981266E-3</v>
      </c>
      <c r="AX18" s="28">
        <f>외인!AX18</f>
        <v>42078.080000000002</v>
      </c>
      <c r="AY18" s="28">
        <f>시기외!AY18*$G$3+AY17*(1-$G$3)</f>
        <v>-1.0149261303721952E-3</v>
      </c>
      <c r="AZ18" s="28">
        <f>외인!AZ18</f>
        <v>1696851.31</v>
      </c>
      <c r="BA18" s="28">
        <f>시기외!BA18*$G$3+BA17*(1-$G$3)</f>
        <v>-1.6243674515607111E-4</v>
      </c>
      <c r="BB18" s="28">
        <f>외인!BB18</f>
        <v>83491.19</v>
      </c>
      <c r="BC18" s="28">
        <f>시기외!BC18*$G$3+BC17*(1-$G$3)</f>
        <v>3.3551810364594451E-4</v>
      </c>
      <c r="BD18" s="28">
        <f>외인!BD18</f>
        <v>44565</v>
      </c>
      <c r="BE18" s="28">
        <f>시기외!BE18*$G$3+BE17*(1-$G$3)</f>
        <v>-6.6788019431428579E-3</v>
      </c>
      <c r="BF18" s="28">
        <f>외인!BF18</f>
        <v>0</v>
      </c>
      <c r="BG18" s="28" t="e">
        <f>시기외!BG18*$G$3+BG17*(1-$G$3)</f>
        <v>#DIV/0!</v>
      </c>
      <c r="BH18" s="28">
        <f>외인!BH18</f>
        <v>75003.100000000006</v>
      </c>
      <c r="BI18" s="28">
        <f>시기외!BI18*$G$3+BI17*(1-$G$3)</f>
        <v>1.91925659338689E-3</v>
      </c>
      <c r="BJ18" s="28">
        <f>외인!BJ18</f>
        <v>114044.12</v>
      </c>
      <c r="BK18" s="28">
        <f>시기외!BK18*$G$3+BK17*(1-$G$3)</f>
        <v>9.2699478721954866E-3</v>
      </c>
      <c r="BL18" s="28">
        <f>외인!BL18</f>
        <v>50142.239999999998</v>
      </c>
      <c r="BM18" s="28">
        <f>시기외!BM18*$G$3+BM17*(1-$G$3)</f>
        <v>1.8534969518843305E-3</v>
      </c>
      <c r="BN18" s="28">
        <f>외인!BN18</f>
        <v>42995.58</v>
      </c>
      <c r="BO18" s="28">
        <f>시기외!BO18*$G$3+BO17*(1-$G$3)</f>
        <v>-1.1064766194307826E-3</v>
      </c>
      <c r="BP18" s="28">
        <f>외인!BP18</f>
        <v>52396.39</v>
      </c>
      <c r="BQ18" s="28">
        <f>시기외!BQ18*$G$3+BQ17*(1-$G$3)</f>
        <v>1.9857719417274333E-3</v>
      </c>
      <c r="BR18" s="28">
        <f>외인!BR18</f>
        <v>219242.94</v>
      </c>
      <c r="BS18" s="28">
        <f>시기외!BS18*$G$3+BS17*(1-$G$3)</f>
        <v>2.261762981760309E-3</v>
      </c>
      <c r="BT18" s="28">
        <f>외인!BT18</f>
        <v>1612921.23</v>
      </c>
      <c r="BU18" s="28">
        <f>시기외!BU18*$G$3+BU17*(1-$G$3)</f>
        <v>-5.0905136959694143E-5</v>
      </c>
      <c r="BV18" s="28">
        <f>외인!BV18</f>
        <v>331688.82</v>
      </c>
      <c r="BW18" s="28">
        <f>시기외!BW18*$G$3+BW17*(1-$G$3)</f>
        <v>7.5518164027337539E-4</v>
      </c>
      <c r="BX18" s="28">
        <f>외인!BX18</f>
        <v>73275.289999999994</v>
      </c>
      <c r="BY18" s="28">
        <f>시기외!BY18*$G$3+BY17*(1-$G$3)</f>
        <v>-3.6186852617025251E-3</v>
      </c>
      <c r="BZ18" s="28">
        <f>외인!BZ18</f>
        <v>246965.72</v>
      </c>
      <c r="CA18" s="28">
        <f>시기외!CA18*$G$3+CA17*(1-$G$3)</f>
        <v>-1.059513151356232E-2</v>
      </c>
      <c r="CB18" s="28">
        <f>외인!CB18</f>
        <v>13580.64</v>
      </c>
      <c r="CC18" s="28">
        <f>시기외!CC18*$G$3+CC17*(1-$G$3)</f>
        <v>1.5155624027717468E-3</v>
      </c>
      <c r="CD18" s="28">
        <f>외인!CD18</f>
        <v>35492.65</v>
      </c>
      <c r="CE18" s="28">
        <f>시기외!CE18*$G$3+CE17*(1-$G$3)</f>
        <v>3.4931178064400337E-3</v>
      </c>
      <c r="CF18" s="28">
        <f>외인!CF18</f>
        <v>23124.71</v>
      </c>
      <c r="CG18" s="28">
        <f>시기외!CG18*$G$3+CG17*(1-$G$3)</f>
        <v>5.8591785720729589E-3</v>
      </c>
      <c r="CH18" s="28">
        <f>외인!CH18</f>
        <v>67167.31</v>
      </c>
      <c r="CI18" s="28">
        <f>시기외!CI18*$G$3+CI17*(1-$G$3)</f>
        <v>2.1193061355795901E-3</v>
      </c>
      <c r="CJ18" s="28">
        <f>외인!CJ18</f>
        <v>388366.61</v>
      </c>
      <c r="CK18" s="28">
        <f>시기외!CK18*$G$3+CK17*(1-$G$3)</f>
        <v>8.3179500644832219E-3</v>
      </c>
      <c r="CL18" s="28">
        <f>외인!CL18</f>
        <v>206399.34</v>
      </c>
      <c r="CM18" s="28">
        <f>시기외!CM18*$G$3+CM17*(1-$G$3)</f>
        <v>1.2525756596473113E-3</v>
      </c>
      <c r="CN18" s="28">
        <f>외인!CN18</f>
        <v>97284.56</v>
      </c>
      <c r="CO18" s="28">
        <f>시기외!CO18*$G$3+CO17*(1-$G$3)</f>
        <v>2.0134496363246406E-3</v>
      </c>
      <c r="CP18" s="28">
        <f>외인!CP18</f>
        <v>84036.91</v>
      </c>
      <c r="CQ18" s="28">
        <f>시기외!CQ18*$G$3+CQ17*(1-$G$3)</f>
        <v>3.5314306064812209E-4</v>
      </c>
      <c r="CR18" s="28">
        <f>외인!CR18</f>
        <v>179601.95</v>
      </c>
      <c r="CS18" s="28">
        <f>시기외!CS18*$G$3+CS17*(1-$G$3)</f>
        <v>6.2032416436126362E-3</v>
      </c>
      <c r="CT18" s="28">
        <f>외인!CT18</f>
        <v>91001.82</v>
      </c>
      <c r="CU18" s="28">
        <f>시기외!CU18*$G$3+CU17*(1-$G$3)</f>
        <v>3.9647858093886431E-3</v>
      </c>
      <c r="CV18" s="28">
        <f>외인!CV18</f>
        <v>1612921.23</v>
      </c>
      <c r="CW18" s="28">
        <f>시기외!CW18*$G$3+CW17*(1-$G$3)</f>
        <v>-5.0905136959694143E-5</v>
      </c>
      <c r="CX18" s="28">
        <f>외인!CX18</f>
        <v>188706.05</v>
      </c>
      <c r="CY18" s="28">
        <f>시기외!CY18*$G$3+CY17*(1-$G$3)</f>
        <v>4.2155630246497235E-3</v>
      </c>
      <c r="CZ18" s="28">
        <f>외인!CZ18</f>
        <v>15650.03</v>
      </c>
      <c r="DA18" s="28">
        <f>시기외!DA18*$G$3+DA17*(1-$G$3)</f>
        <v>5.2583369562652239E-4</v>
      </c>
      <c r="DB18" s="28">
        <f>외인!DB18</f>
        <v>44565</v>
      </c>
      <c r="DC18" s="28">
        <f>시기외!DC18*$G$3+DC17*(1-$G$3)</f>
        <v>-6.6788019431428579E-3</v>
      </c>
      <c r="DD18" s="28">
        <f>외인!DD18</f>
        <v>8415.33</v>
      </c>
      <c r="DE18" s="28">
        <f>시기외!DE18*$G$3+DE17*(1-$G$3)</f>
        <v>5.3656871923139511E-4</v>
      </c>
      <c r="DF18" s="28">
        <f>외인!DF18</f>
        <v>55062.7</v>
      </c>
      <c r="DG18" s="28">
        <f>시기외!DG18*$G$3+DG17*(1-$G$3)</f>
        <v>-4.7068633862574092E-3</v>
      </c>
      <c r="DH18" s="28">
        <f>외인!DH18</f>
        <v>26914.080000000002</v>
      </c>
      <c r="DI18" s="28">
        <f>시기외!DI18*$G$3+DI17*(1-$G$3)</f>
        <v>4.8838558419257959E-3</v>
      </c>
      <c r="DJ18" s="28">
        <f>외인!DJ18</f>
        <v>542044.59</v>
      </c>
      <c r="DK18" s="28">
        <f>시기외!DK18*$G$3+DK17*(1-$G$3)</f>
        <v>2.7007015908472303E-3</v>
      </c>
      <c r="DL18" s="28">
        <f>외인!DL18</f>
        <v>71387.399999999994</v>
      </c>
      <c r="DM18" s="28">
        <f>시기외!DM18*$G$3+DM17*(1-$G$3)</f>
        <v>1.7766509591329548E-3</v>
      </c>
      <c r="DN18" s="28">
        <f>외인!DN18</f>
        <v>1612921.23</v>
      </c>
      <c r="DO18" s="28">
        <f>시기외!DO18*$G$3+DO17*(1-$G$3)</f>
        <v>-5.0905136959694143E-5</v>
      </c>
      <c r="DP18" s="28">
        <f>외인!DP18</f>
        <v>83670.740000000005</v>
      </c>
      <c r="DQ18" s="28">
        <f>시기외!DQ18*$G$3+DQ17*(1-$G$3)</f>
        <v>1.8759417364810026E-2</v>
      </c>
      <c r="DR18" s="28">
        <f>외인!DR18</f>
        <v>39613.410000000003</v>
      </c>
      <c r="DS18" s="28">
        <f>시기외!DS18*$G$3+DS17*(1-$G$3)</f>
        <v>8.252965542645721E-3</v>
      </c>
      <c r="DT18" s="28">
        <f>외인!DT18</f>
        <v>144446.29</v>
      </c>
      <c r="DU18" s="28">
        <f>시기외!DU18*$G$3+DU17*(1-$G$3)</f>
        <v>6.5058118273505763E-3</v>
      </c>
      <c r="DV18" s="28">
        <f>외인!DV18</f>
        <v>34987.839999999997</v>
      </c>
      <c r="DW18" s="28">
        <f>시기외!DW18*$G$3+DW17*(1-$G$3)</f>
        <v>5.0260822297290035E-3</v>
      </c>
      <c r="DX18" s="28">
        <f>외인!DX18</f>
        <v>92022.65</v>
      </c>
      <c r="DY18" s="28">
        <f>시기외!DY18*$G$3+DY17*(1-$G$3)</f>
        <v>1.259781347218911E-2</v>
      </c>
      <c r="DZ18" s="28">
        <f>외인!DZ18</f>
        <v>10701.54</v>
      </c>
      <c r="EA18" s="28">
        <f>시기외!EA18*$G$3+EA17*(1-$G$3)</f>
        <v>1.512230563097931E-2</v>
      </c>
      <c r="EB18" s="28">
        <f>외인!EB18</f>
        <v>14344.92</v>
      </c>
      <c r="EC18" s="28">
        <f>시기외!EC18*$G$3+EC17*(1-$G$3)</f>
        <v>9.7298628138140619E-3</v>
      </c>
      <c r="ED18" s="28">
        <f>외인!ED18</f>
        <v>10844.6</v>
      </c>
      <c r="EE18" s="28">
        <f>시기외!EE18*$G$3+EE17*(1-$G$3)</f>
        <v>6.2593386751335571E-4</v>
      </c>
      <c r="EF18" s="28">
        <f>외인!EF18</f>
        <v>248824.7</v>
      </c>
      <c r="EG18" s="28">
        <f>시기외!EG18*$G$3+EG17*(1-$G$3)</f>
        <v>3.9641599182471138E-3</v>
      </c>
      <c r="EH18" s="28">
        <f>외인!EH18</f>
        <v>166801.64000000001</v>
      </c>
      <c r="EI18" s="28">
        <f>시기외!EI18*$G$3+EI17*(1-$G$3)</f>
        <v>1.1261042274303527E-3</v>
      </c>
      <c r="EJ18" s="28">
        <f>외인!EJ18</f>
        <v>91863.69</v>
      </c>
      <c r="EK18" s="28">
        <f>시기외!EK18*$G$3+EK17*(1-$G$3)</f>
        <v>3.4159889311450157E-3</v>
      </c>
      <c r="EL18" s="28">
        <f>외인!EL18</f>
        <v>37981.25</v>
      </c>
      <c r="EM18" s="28">
        <f>시기외!EM18*$G$3+EM17*(1-$G$3)</f>
        <v>3.3634655214914342E-3</v>
      </c>
      <c r="EN18" s="28">
        <f>외인!EN18</f>
        <v>39613.410000000003</v>
      </c>
      <c r="EO18" s="28">
        <f>시기외!EO18*$G$3+EO17*(1-$G$3)</f>
        <v>8.252965542645721E-3</v>
      </c>
      <c r="EP18" s="28">
        <f>외인!EP18</f>
        <v>142880.04</v>
      </c>
      <c r="EQ18" s="28">
        <f>시기외!EQ18*$G$3+EQ17*(1-$G$3)</f>
        <v>1.3941428288248198E-4</v>
      </c>
      <c r="ER18" s="28">
        <f>외인!ER18</f>
        <v>10897.69</v>
      </c>
      <c r="ES18" s="28">
        <f>시기외!ES18*$G$3+ES17*(1-$G$3)</f>
        <v>5.5578333318968666E-3</v>
      </c>
      <c r="ET18" s="28">
        <f>외인!ET18</f>
        <v>94525.19</v>
      </c>
      <c r="EU18" s="28">
        <f>시기외!EU18*$G$3+EU17*(1-$G$3)</f>
        <v>1.8397082645916344E-3</v>
      </c>
      <c r="EV18" s="28">
        <f>외인!EV18</f>
        <v>42521.15</v>
      </c>
      <c r="EW18" s="28">
        <f>시기외!EW18*$G$3+EW17*(1-$G$3)</f>
        <v>6.4503888699454228E-4</v>
      </c>
      <c r="EX18" s="28">
        <f>외인!EX18</f>
        <v>41515.760000000002</v>
      </c>
      <c r="EY18" s="28">
        <f>시기외!EY18*$G$3+EY17*(1-$G$3)</f>
        <v>6.279700090563325E-5</v>
      </c>
    </row>
    <row r="19" spans="1:155">
      <c r="A19" s="27">
        <f>외인!A19</f>
        <v>46056</v>
      </c>
      <c r="B19" s="28">
        <f>외인!B19</f>
        <v>4240569.68</v>
      </c>
      <c r="C19" s="28">
        <f>시기외!C19*$G$3+C18*(1-$G$3)</f>
        <v>-9.1492593568714801E-4</v>
      </c>
      <c r="D19" s="28">
        <f>외인!D19</f>
        <v>627827.11</v>
      </c>
      <c r="E19" s="28">
        <f>시기외!E19*$G$3+E18*(1-$G$3)</f>
        <v>1.3747783752515601E-2</v>
      </c>
      <c r="F19" s="28">
        <f>외인!F19</f>
        <v>1745726.54</v>
      </c>
      <c r="G19" s="28">
        <f>시기외!G19*$G$3+G18*(1-$G$3)</f>
        <v>-1.8592208440509983E-3</v>
      </c>
      <c r="H19" s="28">
        <f>외인!H19</f>
        <v>286324.64</v>
      </c>
      <c r="I19" s="28">
        <f>시기외!I19*$G$3+I18*(1-$G$3)</f>
        <v>5.0215067367844601E-3</v>
      </c>
      <c r="J19" s="28">
        <f>외인!J19</f>
        <v>40134.74</v>
      </c>
      <c r="K19" s="28">
        <f>시기외!K19*$G$3+K18*(1-$G$3)</f>
        <v>8.5419854185092813E-3</v>
      </c>
      <c r="L19" s="28">
        <f>외인!L19</f>
        <v>264484.75</v>
      </c>
      <c r="M19" s="28">
        <f>시기외!M19*$G$3+M18*(1-$G$3)</f>
        <v>4.577937545784048E-3</v>
      </c>
      <c r="N19" s="28">
        <f>외인!N19</f>
        <v>233823.14</v>
      </c>
      <c r="O19" s="28">
        <f>시기외!O19*$G$3+O18*(1-$G$3)</f>
        <v>-1.0674248678382308E-2</v>
      </c>
      <c r="P19" s="28">
        <f>외인!P19</f>
        <v>212170.35</v>
      </c>
      <c r="Q19" s="28">
        <f>시기외!Q19*$G$3+Q18*(1-$G$3)</f>
        <v>5.3474792590873736E-3</v>
      </c>
      <c r="R19" s="28">
        <f>외인!R19</f>
        <v>147397.04</v>
      </c>
      <c r="S19" s="28">
        <f>시기외!S19*$G$3+S18*(1-$G$3)</f>
        <v>5.5746612987161576E-3</v>
      </c>
      <c r="T19" s="28">
        <f>외인!T19</f>
        <v>8605.61</v>
      </c>
      <c r="U19" s="28">
        <f>시기외!U19*$G$3+U18*(1-$G$3)</f>
        <v>5.7612250340590657E-4</v>
      </c>
      <c r="V19" s="28">
        <f>외인!V19</f>
        <v>98681.31</v>
      </c>
      <c r="W19" s="28">
        <f>시기외!W19*$G$3+W18*(1-$G$3)</f>
        <v>1.2571764214663866E-2</v>
      </c>
      <c r="X19" s="28">
        <f>외인!X19</f>
        <v>1741330.53</v>
      </c>
      <c r="Y19" s="28">
        <f>시기외!Y19*$G$3+Y18*(1-$G$3)</f>
        <v>-4.0020262011524393E-4</v>
      </c>
      <c r="Z19" s="28">
        <f>외인!Z19</f>
        <v>43239.62</v>
      </c>
      <c r="AA19" s="28">
        <f>시기외!AA19*$G$3+AA18*(1-$G$3)</f>
        <v>6.7189731573378663E-4</v>
      </c>
      <c r="AB19" s="28">
        <f>외인!AB19</f>
        <v>191768.92</v>
      </c>
      <c r="AC19" s="28">
        <f>시기외!AC19*$G$3+AC18*(1-$G$3)</f>
        <v>1.0909302494336865E-3</v>
      </c>
      <c r="AD19" s="28">
        <f>외인!AD19</f>
        <v>19177.73</v>
      </c>
      <c r="AE19" s="28">
        <f>시기외!AE19*$G$3+AE18*(1-$G$3)</f>
        <v>-1.6229437343823149E-3</v>
      </c>
      <c r="AF19" s="28">
        <f>외인!AF19</f>
        <v>23346.54</v>
      </c>
      <c r="AG19" s="28">
        <f>시기외!AG19*$G$3+AG18*(1-$G$3)</f>
        <v>7.9242148799574545E-4</v>
      </c>
      <c r="AH19" s="28">
        <f>외인!AH19</f>
        <v>204192.02</v>
      </c>
      <c r="AI19" s="28">
        <f>시기외!AI19*$G$3+AI18*(1-$G$3)</f>
        <v>-1.9230305638341884E-3</v>
      </c>
      <c r="AJ19" s="28">
        <f>외인!AJ19</f>
        <v>127913.09</v>
      </c>
      <c r="AK19" s="28">
        <f>시기외!AK19*$G$3+AK18*(1-$G$3)</f>
        <v>8.2961549752719899E-3</v>
      </c>
      <c r="AL19" s="28">
        <f>외인!AL19</f>
        <v>90156.479999999996</v>
      </c>
      <c r="AM19" s="28">
        <f>시기외!AM19*$G$3+AM18*(1-$G$3)</f>
        <v>-2.4402096589492806E-3</v>
      </c>
      <c r="AN19" s="28">
        <f>외인!AN19</f>
        <v>163393.73000000001</v>
      </c>
      <c r="AO19" s="28">
        <f>시기외!AO19*$G$3+AO18*(1-$G$3)</f>
        <v>-1.4017114837003956E-2</v>
      </c>
      <c r="AP19" s="28">
        <f>외인!AP19</f>
        <v>102361.22</v>
      </c>
      <c r="AQ19" s="28">
        <f>시기외!AQ19*$G$3+AQ18*(1-$G$3)</f>
        <v>2.1150607671421681E-3</v>
      </c>
      <c r="AR19" s="28">
        <f>외인!AR19</f>
        <v>24587.05</v>
      </c>
      <c r="AS19" s="28">
        <f>시기외!AS19*$G$3+AS18*(1-$G$3)</f>
        <v>-4.5581160212056356E-4</v>
      </c>
      <c r="AT19" s="28">
        <f>외인!AT19</f>
        <v>77697.47</v>
      </c>
      <c r="AU19" s="28">
        <f>시기외!AU19*$G$3+AU18*(1-$G$3)</f>
        <v>1.4464758009699419E-3</v>
      </c>
      <c r="AV19" s="28">
        <f>외인!AV19</f>
        <v>49226.53</v>
      </c>
      <c r="AW19" s="28">
        <f>시기외!AW19*$G$3+AW18*(1-$G$3)</f>
        <v>2.4942811195954278E-3</v>
      </c>
      <c r="AX19" s="28">
        <f>외인!AX19</f>
        <v>44768.51</v>
      </c>
      <c r="AY19" s="28">
        <f>시기외!AY19*$G$3+AY18*(1-$G$3)</f>
        <v>-3.1286420674009503E-4</v>
      </c>
      <c r="AZ19" s="28">
        <f>외인!AZ19</f>
        <v>1865744.87</v>
      </c>
      <c r="BA19" s="28">
        <f>시기외!BA19*$G$3+BA18*(1-$G$3)</f>
        <v>-4.7815346073544777E-4</v>
      </c>
      <c r="BB19" s="28">
        <f>외인!BB19</f>
        <v>85948.81</v>
      </c>
      <c r="BC19" s="28">
        <f>시기외!BC19*$G$3+BC18*(1-$G$3)</f>
        <v>3.6691893801946813E-4</v>
      </c>
      <c r="BD19" s="28">
        <f>외인!BD19</f>
        <v>46327.39</v>
      </c>
      <c r="BE19" s="28">
        <f>시기외!BE19*$G$3+BE18*(1-$G$3)</f>
        <v>-5.9366210885680353E-3</v>
      </c>
      <c r="BF19" s="28">
        <f>외인!BF19</f>
        <v>0</v>
      </c>
      <c r="BG19" s="28" t="e">
        <f>시기외!BG19*$G$3+BG18*(1-$G$3)</f>
        <v>#DIV/0!</v>
      </c>
      <c r="BH19" s="28">
        <f>외인!BH19</f>
        <v>77896.45</v>
      </c>
      <c r="BI19" s="28">
        <f>시기외!BI19*$G$3+BI18*(1-$G$3)</f>
        <v>1.6093317848969362E-3</v>
      </c>
      <c r="BJ19" s="28">
        <f>외인!BJ19</f>
        <v>118616.72</v>
      </c>
      <c r="BK19" s="28">
        <f>시기외!BK19*$G$3+BK18*(1-$G$3)</f>
        <v>8.5759727911745992E-3</v>
      </c>
      <c r="BL19" s="28">
        <f>외인!BL19</f>
        <v>51926.71</v>
      </c>
      <c r="BM19" s="28">
        <f>시기외!BM19*$G$3+BM18*(1-$G$3)</f>
        <v>1.5878977620131815E-3</v>
      </c>
      <c r="BN19" s="28">
        <f>외인!BN19</f>
        <v>44967.8</v>
      </c>
      <c r="BO19" s="28">
        <f>시기외!BO19*$G$3+BO18*(1-$G$3)</f>
        <v>-1.6550543903717002E-3</v>
      </c>
      <c r="BP19" s="28">
        <f>외인!BP19</f>
        <v>55487.62</v>
      </c>
      <c r="BQ19" s="28">
        <f>시기외!BQ19*$G$3+BQ18*(1-$G$3)</f>
        <v>2.0970489910827421E-3</v>
      </c>
      <c r="BR19" s="28">
        <f>외인!BR19</f>
        <v>235116.78</v>
      </c>
      <c r="BS19" s="28">
        <f>시기외!BS19*$G$3+BS18*(1-$G$3)</f>
        <v>2.4957099463972128E-3</v>
      </c>
      <c r="BT19" s="28">
        <f>외인!BT19</f>
        <v>1778693.83</v>
      </c>
      <c r="BU19" s="28">
        <f>시기외!BU19*$G$3+BU18*(1-$G$3)</f>
        <v>-3.7808777844239522E-4</v>
      </c>
      <c r="BV19" s="28">
        <f>외인!BV19</f>
        <v>355542.13</v>
      </c>
      <c r="BW19" s="28">
        <f>시기외!BW19*$G$3+BW18*(1-$G$3)</f>
        <v>7.8641935823829342E-4</v>
      </c>
      <c r="BX19" s="28">
        <f>외인!BX19</f>
        <v>74953.95</v>
      </c>
      <c r="BY19" s="28">
        <f>시기외!BY19*$G$3+BY18*(1-$G$3)</f>
        <v>-3.3979656287270823E-3</v>
      </c>
      <c r="BZ19" s="28">
        <f>외인!BZ19</f>
        <v>253550.21</v>
      </c>
      <c r="CA19" s="28">
        <f>시기외!CA19*$G$3+CA18*(1-$G$3)</f>
        <v>-9.8719624629331985E-3</v>
      </c>
      <c r="CB19" s="28">
        <f>외인!CB19</f>
        <v>13921.53</v>
      </c>
      <c r="CC19" s="28">
        <f>시기외!CC19*$G$3+CC18*(1-$G$3)</f>
        <v>1.8809184933621546E-3</v>
      </c>
      <c r="CD19" s="28">
        <f>외인!CD19</f>
        <v>36318.730000000003</v>
      </c>
      <c r="CE19" s="28">
        <f>시기외!CE19*$G$3+CE18*(1-$G$3)</f>
        <v>3.4172696676876054E-3</v>
      </c>
      <c r="CF19" s="28">
        <f>외인!CF19</f>
        <v>23527.25</v>
      </c>
      <c r="CG19" s="28">
        <f>시기외!CG19*$G$3+CG18*(1-$G$3)</f>
        <v>5.6084031843854996E-3</v>
      </c>
      <c r="CH19" s="28">
        <f>외인!CH19</f>
        <v>68271.25</v>
      </c>
      <c r="CI19" s="28">
        <f>시기외!CI19*$G$3+CI18*(1-$G$3)</f>
        <v>1.8914195147417543E-3</v>
      </c>
      <c r="CJ19" s="28">
        <f>외인!CJ19</f>
        <v>401215.37</v>
      </c>
      <c r="CK19" s="28">
        <f>시기외!CK19*$G$3+CK18*(1-$G$3)</f>
        <v>7.8417318590290677E-3</v>
      </c>
      <c r="CL19" s="28">
        <f>외인!CL19</f>
        <v>216059.88</v>
      </c>
      <c r="CM19" s="28">
        <f>시기외!CM19*$G$3+CM18*(1-$G$3)</f>
        <v>1.133697399734209E-3</v>
      </c>
      <c r="CN19" s="28">
        <f>외인!CN19</f>
        <v>108092.67</v>
      </c>
      <c r="CO19" s="28">
        <f>시기외!CO19*$G$3+CO18*(1-$G$3)</f>
        <v>2.0393403165503573E-3</v>
      </c>
      <c r="CP19" s="28">
        <f>외인!CP19</f>
        <v>86515.3</v>
      </c>
      <c r="CQ19" s="28">
        <f>시기외!CQ19*$G$3+CQ18*(1-$G$3)</f>
        <v>3.8452518819374258E-4</v>
      </c>
      <c r="CR19" s="28">
        <f>외인!CR19</f>
        <v>182280.73</v>
      </c>
      <c r="CS19" s="28">
        <f>시기외!CS19*$G$3+CS18*(1-$G$3)</f>
        <v>5.3552162969069421E-3</v>
      </c>
      <c r="CT19" s="28">
        <f>외인!CT19</f>
        <v>96045.5</v>
      </c>
      <c r="CU19" s="28">
        <f>시기외!CU19*$G$3+CU18*(1-$G$3)</f>
        <v>4.3241670234115855E-3</v>
      </c>
      <c r="CV19" s="28">
        <f>외인!CV19</f>
        <v>1778693.83</v>
      </c>
      <c r="CW19" s="28">
        <f>시기외!CW19*$G$3+CW18*(1-$G$3)</f>
        <v>-3.7808777844239522E-4</v>
      </c>
      <c r="CX19" s="28">
        <f>외인!CX19</f>
        <v>194933.17</v>
      </c>
      <c r="CY19" s="28">
        <f>시기외!CY19*$G$3+CY18*(1-$G$3)</f>
        <v>3.7087202367186607E-3</v>
      </c>
      <c r="CZ19" s="28">
        <f>외인!CZ19</f>
        <v>16143.68</v>
      </c>
      <c r="DA19" s="28">
        <f>시기외!DA19*$G$3+DA18*(1-$G$3)</f>
        <v>1.6304451444076298E-4</v>
      </c>
      <c r="DB19" s="28">
        <f>외인!DB19</f>
        <v>46327.39</v>
      </c>
      <c r="DC19" s="28">
        <f>시기외!DC19*$G$3+DC18*(1-$G$3)</f>
        <v>-5.9366210885680353E-3</v>
      </c>
      <c r="DD19" s="28">
        <f>외인!DD19</f>
        <v>8605.61</v>
      </c>
      <c r="DE19" s="28">
        <f>시기외!DE19*$G$3+DE18*(1-$G$3)</f>
        <v>5.7612250340590657E-4</v>
      </c>
      <c r="DF19" s="28">
        <f>외인!DF19</f>
        <v>56308.160000000003</v>
      </c>
      <c r="DG19" s="28">
        <f>시기외!DG19*$G$3+DG18*(1-$G$3)</f>
        <v>-4.4061696634634011E-3</v>
      </c>
      <c r="DH19" s="28">
        <f>외인!DH19</f>
        <v>27714.81</v>
      </c>
      <c r="DI19" s="28">
        <f>시기외!DI19*$G$3+DI18*(1-$G$3)</f>
        <v>4.8078335234704927E-3</v>
      </c>
      <c r="DJ19" s="28">
        <f>외인!DJ19</f>
        <v>571149.47</v>
      </c>
      <c r="DK19" s="28">
        <f>시기외!DK19*$G$3+DK18*(1-$G$3)</f>
        <v>2.5949326236179172E-3</v>
      </c>
      <c r="DL19" s="28">
        <f>외인!DL19</f>
        <v>81511.16</v>
      </c>
      <c r="DM19" s="28">
        <f>시기외!DM19*$G$3+DM18*(1-$G$3)</f>
        <v>1.7689939036327493E-3</v>
      </c>
      <c r="DN19" s="28">
        <f>외인!DN19</f>
        <v>1778693.83</v>
      </c>
      <c r="DO19" s="28">
        <f>시기외!DO19*$G$3+DO18*(1-$G$3)</f>
        <v>-3.7808777844239522E-4</v>
      </c>
      <c r="DP19" s="28">
        <f>외인!DP19</f>
        <v>85792.86</v>
      </c>
      <c r="DQ19" s="28">
        <f>시기외!DQ19*$G$3+DQ18*(1-$G$3)</f>
        <v>1.7192200577663162E-2</v>
      </c>
      <c r="DR19" s="28">
        <f>외인!DR19</f>
        <v>40024.239999999998</v>
      </c>
      <c r="DS19" s="28">
        <f>시기외!DS19*$G$3+DS18*(1-$G$3)</f>
        <v>7.5652720018907164E-3</v>
      </c>
      <c r="DT19" s="28">
        <f>외인!DT19</f>
        <v>147397.04</v>
      </c>
      <c r="DU19" s="28">
        <f>시기외!DU19*$G$3+DU18*(1-$G$3)</f>
        <v>5.5746612987161576E-3</v>
      </c>
      <c r="DV19" s="28">
        <f>외인!DV19</f>
        <v>34722.449999999997</v>
      </c>
      <c r="DW19" s="28">
        <f>시기외!DW19*$G$3+DW18*(1-$G$3)</f>
        <v>4.5148727831355222E-3</v>
      </c>
      <c r="DX19" s="28">
        <f>외인!DX19</f>
        <v>98681.31</v>
      </c>
      <c r="DY19" s="28">
        <f>시기외!DY19*$G$3+DY18*(1-$G$3)</f>
        <v>1.2571764214663866E-2</v>
      </c>
      <c r="DZ19" s="28">
        <f>외인!DZ19</f>
        <v>10892.33</v>
      </c>
      <c r="EA19" s="28">
        <f>시기외!EA19*$G$3+EA18*(1-$G$3)</f>
        <v>1.4146359278136601E-2</v>
      </c>
      <c r="EB19" s="28">
        <f>외인!EB19</f>
        <v>14639.07</v>
      </c>
      <c r="EC19" s="28">
        <f>시기외!EC19*$G$3+EC18*(1-$G$3)</f>
        <v>9.4786263536814162E-3</v>
      </c>
      <c r="ED19" s="28">
        <f>외인!ED19</f>
        <v>11162.99</v>
      </c>
      <c r="EE19" s="28">
        <f>시기외!EE19*$G$3+EE18*(1-$G$3)</f>
        <v>8.3752187803586172E-4</v>
      </c>
      <c r="EF19" s="28">
        <f>외인!EF19</f>
        <v>257080.73</v>
      </c>
      <c r="EG19" s="28">
        <f>시기외!EG19*$G$3+EG18*(1-$G$3)</f>
        <v>3.9001817360331168E-3</v>
      </c>
      <c r="EH19" s="28">
        <f>외인!EH19</f>
        <v>179249.73</v>
      </c>
      <c r="EI19" s="28">
        <f>시기외!EI19*$G$3+EI18*(1-$G$3)</f>
        <v>9.9397753664516499E-4</v>
      </c>
      <c r="EJ19" s="28">
        <f>외인!EJ19</f>
        <v>93385.85</v>
      </c>
      <c r="EK19" s="28">
        <f>시기외!EK19*$G$3+EK18*(1-$G$3)</f>
        <v>3.0554911767280641E-3</v>
      </c>
      <c r="EL19" s="28">
        <f>외인!EL19</f>
        <v>38854.44</v>
      </c>
      <c r="EM19" s="28">
        <f>시기외!EM19*$G$3+EM18*(1-$G$3)</f>
        <v>3.297873297730302E-3</v>
      </c>
      <c r="EN19" s="28">
        <f>외인!EN19</f>
        <v>40024.239999999998</v>
      </c>
      <c r="EO19" s="28">
        <f>시기외!EO19*$G$3+EO18*(1-$G$3)</f>
        <v>7.5652720018907164E-3</v>
      </c>
      <c r="EP19" s="28">
        <f>외인!EP19</f>
        <v>153300.72</v>
      </c>
      <c r="EQ19" s="28">
        <f>시기외!EQ19*$G$3+EQ18*(1-$G$3)</f>
        <v>3.5913093879284596E-4</v>
      </c>
      <c r="ER19" s="28">
        <f>외인!ER19</f>
        <v>11777.52</v>
      </c>
      <c r="ES19" s="28">
        <f>시기외!ES19*$G$3+ES18*(1-$G$3)</f>
        <v>6.2461394866850763E-3</v>
      </c>
      <c r="ET19" s="28">
        <f>외인!ET19</f>
        <v>102361.22</v>
      </c>
      <c r="EU19" s="28">
        <f>시기외!EU19*$G$3+EU18*(1-$G$3)</f>
        <v>2.1150607671421681E-3</v>
      </c>
      <c r="EV19" s="28">
        <f>외인!EV19</f>
        <v>43239.62</v>
      </c>
      <c r="EW19" s="28">
        <f>시기외!EW19*$G$3+EW18*(1-$G$3)</f>
        <v>6.7189731573378663E-4</v>
      </c>
      <c r="EX19" s="28">
        <f>외인!EX19</f>
        <v>43275.68</v>
      </c>
      <c r="EY19" s="28">
        <f>시기외!EY19*$G$3+EY18*(1-$G$3)</f>
        <v>9.8498051557383584E-5</v>
      </c>
    </row>
    <row r="20" spans="1:155">
      <c r="A20" s="27">
        <f>외인!A20</f>
        <v>46057</v>
      </c>
      <c r="B20" s="28">
        <f>외인!B20</f>
        <v>4307115.1500000004</v>
      </c>
      <c r="C20" s="28">
        <f>시기외!C20*$G$3+C19*(1-$G$3)</f>
        <v>-9.5513341713878417E-4</v>
      </c>
      <c r="D20" s="28">
        <f>외인!D20</f>
        <v>630246.1</v>
      </c>
      <c r="E20" s="28">
        <f>시기외!E20*$G$3+E19*(1-$G$3)</f>
        <v>1.2589079583396629E-2</v>
      </c>
      <c r="F20" s="28">
        <f>외인!F20</f>
        <v>1775665.33</v>
      </c>
      <c r="G20" s="28">
        <f>시기외!G20*$G$3+G19*(1-$G$3)</f>
        <v>-1.8005980513465703E-3</v>
      </c>
      <c r="H20" s="28">
        <f>외인!H20</f>
        <v>294958.03999999998</v>
      </c>
      <c r="I20" s="28">
        <f>시기외!I20*$G$3+I19*(1-$G$3)</f>
        <v>4.3502541358128154E-3</v>
      </c>
      <c r="J20" s="28">
        <f>외인!J20</f>
        <v>39684.04</v>
      </c>
      <c r="K20" s="28">
        <f>시기외!K20*$G$3+K19*(1-$G$3)</f>
        <v>7.0399652262896342E-3</v>
      </c>
      <c r="L20" s="28">
        <f>외인!L20</f>
        <v>272456.98</v>
      </c>
      <c r="M20" s="28">
        <f>시기외!M20*$G$3+M19*(1-$G$3)</f>
        <v>3.9488750514448945E-3</v>
      </c>
      <c r="N20" s="28">
        <f>외인!N20</f>
        <v>238737.67</v>
      </c>
      <c r="O20" s="28">
        <f>시기외!O20*$G$3+O19*(1-$G$3)</f>
        <v>-9.6516745582499331E-3</v>
      </c>
      <c r="P20" s="28">
        <f>외인!P20</f>
        <v>213480.95999999999</v>
      </c>
      <c r="Q20" s="28">
        <f>시기외!Q20*$G$3+Q19*(1-$G$3)</f>
        <v>4.8473265624865503E-3</v>
      </c>
      <c r="R20" s="28">
        <f>외인!R20</f>
        <v>147122.46</v>
      </c>
      <c r="S20" s="28">
        <f>시기외!S20*$G$3+S19*(1-$G$3)</f>
        <v>4.4442499038781259E-3</v>
      </c>
      <c r="T20" s="28">
        <f>외인!T20</f>
        <v>8749.56</v>
      </c>
      <c r="U20" s="28">
        <f>시기외!U20*$G$3+U19*(1-$G$3)</f>
        <v>8.9876170054355284E-4</v>
      </c>
      <c r="V20" s="28">
        <f>외인!V20</f>
        <v>98488.89</v>
      </c>
      <c r="W20" s="28">
        <f>시기외!W20*$G$3+W19*(1-$G$3)</f>
        <v>1.1798261736998281E-2</v>
      </c>
      <c r="X20" s="28">
        <f>외인!X20</f>
        <v>1745776.15</v>
      </c>
      <c r="Y20" s="28">
        <f>시기외!Y20*$G$3+Y19*(1-$G$3)</f>
        <v>-7.5318520969385871E-4</v>
      </c>
      <c r="Z20" s="28">
        <f>외인!Z20</f>
        <v>45562.76</v>
      </c>
      <c r="AA20" s="28">
        <f>시기외!AA20*$G$3+AA19*(1-$G$3)</f>
        <v>8.4220003953912261E-4</v>
      </c>
      <c r="AB20" s="28">
        <f>외인!AB20</f>
        <v>197189.56</v>
      </c>
      <c r="AC20" s="28">
        <f>시기외!AC20*$G$3+AC19*(1-$G$3)</f>
        <v>1.0859135570407512E-3</v>
      </c>
      <c r="AD20" s="28">
        <f>외인!AD20</f>
        <v>19720.04</v>
      </c>
      <c r="AE20" s="28">
        <f>시기외!AE20*$G$3+AE19*(1-$G$3)</f>
        <v>-1.4281047212630668E-3</v>
      </c>
      <c r="AF20" s="28">
        <f>외인!AF20</f>
        <v>23847.25</v>
      </c>
      <c r="AG20" s="28">
        <f>시기외!AG20*$G$3+AG19*(1-$G$3)</f>
        <v>1.0753951040175474E-3</v>
      </c>
      <c r="AH20" s="28">
        <f>외인!AH20</f>
        <v>206641.2</v>
      </c>
      <c r="AI20" s="28">
        <f>시기외!AI20*$G$3+AI19*(1-$G$3)</f>
        <v>-1.7917086669368882E-3</v>
      </c>
      <c r="AJ20" s="28">
        <f>외인!AJ20</f>
        <v>126789.03</v>
      </c>
      <c r="AK20" s="28">
        <f>시기외!AK20*$G$3+AK19*(1-$G$3)</f>
        <v>6.824938829783439E-3</v>
      </c>
      <c r="AL20" s="28">
        <f>외인!AL20</f>
        <v>91603.88</v>
      </c>
      <c r="AM20" s="28">
        <f>시기외!AM20*$G$3+AM19*(1-$G$3)</f>
        <v>-2.065582140193473E-3</v>
      </c>
      <c r="AN20" s="28">
        <f>외인!AN20</f>
        <v>167071.29</v>
      </c>
      <c r="AO20" s="28">
        <f>시기외!AO20*$G$3+AO19*(1-$G$3)</f>
        <v>-1.2738501324729423E-2</v>
      </c>
      <c r="AP20" s="28">
        <f>외인!AP20</f>
        <v>106645.83</v>
      </c>
      <c r="AQ20" s="28">
        <f>시기외!AQ20*$G$3+AQ19*(1-$G$3)</f>
        <v>2.4553930022648482E-3</v>
      </c>
      <c r="AR20" s="28">
        <f>외인!AR20</f>
        <v>25278.26</v>
      </c>
      <c r="AS20" s="28">
        <f>시기외!AS20*$G$3+AS19*(1-$G$3)</f>
        <v>-3.89613175165042E-5</v>
      </c>
      <c r="AT20" s="28">
        <f>외인!AT20</f>
        <v>79238.81</v>
      </c>
      <c r="AU20" s="28">
        <f>시기외!AU20*$G$3+AU19*(1-$G$3)</f>
        <v>1.6111833163079143E-3</v>
      </c>
      <c r="AV20" s="28">
        <f>외인!AV20</f>
        <v>50552.639999999999</v>
      </c>
      <c r="AW20" s="28">
        <f>시기외!AW20*$G$3+AW19*(1-$G$3)</f>
        <v>2.1138323118767509E-3</v>
      </c>
      <c r="AX20" s="28">
        <f>외인!AX20</f>
        <v>46865.17</v>
      </c>
      <c r="AY20" s="28">
        <f>시기외!AY20*$G$3+AY19*(1-$G$3)</f>
        <v>2.9796315916869498E-4</v>
      </c>
      <c r="AZ20" s="28">
        <f>외인!AZ20</f>
        <v>1872211.9</v>
      </c>
      <c r="BA20" s="28">
        <f>시기외!BA20*$G$3+BA19*(1-$G$3)</f>
        <v>-7.9629918745867346E-4</v>
      </c>
      <c r="BB20" s="28">
        <f>외인!BB20</f>
        <v>90839.87</v>
      </c>
      <c r="BC20" s="28">
        <f>시기외!BC20*$G$3+BC19*(1-$G$3)</f>
        <v>4.8919518821965925E-4</v>
      </c>
      <c r="BD20" s="28">
        <f>외인!BD20</f>
        <v>49187.14</v>
      </c>
      <c r="BE20" s="28">
        <f>시기외!BE20*$G$3+BE19*(1-$G$3)</f>
        <v>-4.814953881650666E-3</v>
      </c>
      <c r="BF20" s="28">
        <f>외인!BF20</f>
        <v>0</v>
      </c>
      <c r="BG20" s="28" t="e">
        <f>시기외!BG20*$G$3+BG19*(1-$G$3)</f>
        <v>#DIV/0!</v>
      </c>
      <c r="BH20" s="28">
        <f>외인!BH20</f>
        <v>81776.210000000006</v>
      </c>
      <c r="BI20" s="28">
        <f>시기외!BI20*$G$3+BI19*(1-$G$3)</f>
        <v>1.6544736440468005E-3</v>
      </c>
      <c r="BJ20" s="28">
        <f>외인!BJ20</f>
        <v>122900.88</v>
      </c>
      <c r="BK20" s="28">
        <f>시기외!BK20*$G$3+BK19*(1-$G$3)</f>
        <v>7.7049086109100898E-3</v>
      </c>
      <c r="BL20" s="28">
        <f>외인!BL20</f>
        <v>54403.66</v>
      </c>
      <c r="BM20" s="28">
        <f>시기외!BM20*$G$3+BM19*(1-$G$3)</f>
        <v>1.4700678785674833E-3</v>
      </c>
      <c r="BN20" s="28">
        <f>외인!BN20</f>
        <v>46136.03</v>
      </c>
      <c r="BO20" s="28">
        <f>시기외!BO20*$G$3+BO19*(1-$G$3)</f>
        <v>-1.9921924012434619E-3</v>
      </c>
      <c r="BP20" s="28">
        <f>외인!BP20</f>
        <v>57322.17</v>
      </c>
      <c r="BQ20" s="28">
        <f>시기외!BQ20*$G$3+BQ19*(1-$G$3)</f>
        <v>2.1090529416949682E-3</v>
      </c>
      <c r="BR20" s="28">
        <f>외인!BR20</f>
        <v>242342.67</v>
      </c>
      <c r="BS20" s="28">
        <f>시기외!BS20*$G$3+BS19*(1-$G$3)</f>
        <v>2.9841492726965851E-3</v>
      </c>
      <c r="BT20" s="28">
        <f>외인!BT20</f>
        <v>1783020.53</v>
      </c>
      <c r="BU20" s="28">
        <f>시기외!BU20*$G$3+BU19*(1-$G$3)</f>
        <v>-7.202920205106498E-4</v>
      </c>
      <c r="BV20" s="28">
        <f>외인!BV20</f>
        <v>363726.15</v>
      </c>
      <c r="BW20" s="28">
        <f>시기외!BW20*$G$3+BW19*(1-$G$3)</f>
        <v>7.7732913580351969E-4</v>
      </c>
      <c r="BX20" s="28">
        <f>외인!BX20</f>
        <v>76390.97</v>
      </c>
      <c r="BY20" s="28">
        <f>시기외!BY20*$G$3+BY19*(1-$G$3)</f>
        <v>-2.9353175305892616E-3</v>
      </c>
      <c r="BZ20" s="28">
        <f>외인!BZ20</f>
        <v>258675.17</v>
      </c>
      <c r="CA20" s="28">
        <f>시기외!CA20*$G$3+CA19*(1-$G$3)</f>
        <v>-8.9204622781601101E-3</v>
      </c>
      <c r="CB20" s="28">
        <f>외인!CB20</f>
        <v>14342.11</v>
      </c>
      <c r="CC20" s="28">
        <f>시기외!CC20*$G$3+CC19*(1-$G$3)</f>
        <v>2.2218581358894418E-3</v>
      </c>
      <c r="CD20" s="28">
        <f>외인!CD20</f>
        <v>36310.65</v>
      </c>
      <c r="CE20" s="28">
        <f>시기외!CE20*$G$3+CE19*(1-$G$3)</f>
        <v>3.1311349985350357E-3</v>
      </c>
      <c r="CF20" s="28">
        <f>외인!CF20</f>
        <v>24002.02</v>
      </c>
      <c r="CG20" s="28">
        <f>시기외!CG20*$G$3+CG19*(1-$G$3)</f>
        <v>5.3562256567653279E-3</v>
      </c>
      <c r="CH20" s="28">
        <f>외인!CH20</f>
        <v>70085.45</v>
      </c>
      <c r="CI20" s="28">
        <f>시기외!CI20*$G$3+CI19*(1-$G$3)</f>
        <v>1.701034364944762E-3</v>
      </c>
      <c r="CJ20" s="28">
        <f>외인!CJ20</f>
        <v>403415.41</v>
      </c>
      <c r="CK20" s="28">
        <f>시기외!CK20*$G$3+CK19*(1-$G$3)</f>
        <v>7.0685241153630634E-3</v>
      </c>
      <c r="CL20" s="28">
        <f>외인!CL20</f>
        <v>221844.49</v>
      </c>
      <c r="CM20" s="28">
        <f>시기외!CM20*$G$3+CM19*(1-$G$3)</f>
        <v>1.1165998225021289E-3</v>
      </c>
      <c r="CN20" s="28">
        <f>외인!CN20</f>
        <v>108261.92</v>
      </c>
      <c r="CO20" s="28">
        <f>시기외!CO20*$G$3+CO19*(1-$G$3)</f>
        <v>1.9728308192367349E-3</v>
      </c>
      <c r="CP20" s="28">
        <f>외인!CP20</f>
        <v>91416.01</v>
      </c>
      <c r="CQ20" s="28">
        <f>시기외!CQ20*$G$3+CQ19*(1-$G$3)</f>
        <v>5.0552443034943017E-4</v>
      </c>
      <c r="CR20" s="28">
        <f>외인!CR20</f>
        <v>181907.58</v>
      </c>
      <c r="CS20" s="28">
        <f>시기외!CS20*$G$3+CS19*(1-$G$3)</f>
        <v>4.3147264487130204E-3</v>
      </c>
      <c r="CT20" s="28">
        <f>외인!CT20</f>
        <v>96749.79</v>
      </c>
      <c r="CU20" s="28">
        <f>시기외!CU20*$G$3+CU19*(1-$G$3)</f>
        <v>4.175039684912181E-3</v>
      </c>
      <c r="CV20" s="28">
        <f>외인!CV20</f>
        <v>1783020.53</v>
      </c>
      <c r="CW20" s="28">
        <f>시기외!CW20*$G$3+CW19*(1-$G$3)</f>
        <v>-7.202920205106498E-4</v>
      </c>
      <c r="CX20" s="28">
        <f>외인!CX20</f>
        <v>200659.25</v>
      </c>
      <c r="CY20" s="28">
        <f>시기외!CY20*$G$3+CY19*(1-$G$3)</f>
        <v>3.3027131367298537E-3</v>
      </c>
      <c r="CZ20" s="28">
        <f>외인!CZ20</f>
        <v>16504.919999999998</v>
      </c>
      <c r="DA20" s="28">
        <f>시기외!DA20*$G$3+DA19*(1-$G$3)</f>
        <v>-3.4295585614098416E-5</v>
      </c>
      <c r="DB20" s="28">
        <f>외인!DB20</f>
        <v>49187.14</v>
      </c>
      <c r="DC20" s="28">
        <f>시기외!DC20*$G$3+DC19*(1-$G$3)</f>
        <v>-4.814953881650666E-3</v>
      </c>
      <c r="DD20" s="28">
        <f>외인!DD20</f>
        <v>8749.56</v>
      </c>
      <c r="DE20" s="28">
        <f>시기외!DE20*$G$3+DE19*(1-$G$3)</f>
        <v>8.9876170054355284E-4</v>
      </c>
      <c r="DF20" s="28">
        <f>외인!DF20</f>
        <v>57279.94</v>
      </c>
      <c r="DG20" s="28">
        <f>시기외!DG20*$G$3+DG19*(1-$G$3)</f>
        <v>-3.8489195794482083E-3</v>
      </c>
      <c r="DH20" s="28">
        <f>외인!DH20</f>
        <v>27732.74</v>
      </c>
      <c r="DI20" s="28">
        <f>시기외!DI20*$G$3+DI19*(1-$G$3)</f>
        <v>4.4668624875164268E-3</v>
      </c>
      <c r="DJ20" s="28">
        <f>외인!DJ20</f>
        <v>585778.71</v>
      </c>
      <c r="DK20" s="28">
        <f>시기외!DK20*$G$3+DK19*(1-$G$3)</f>
        <v>2.60466948908429E-3</v>
      </c>
      <c r="DL20" s="28">
        <f>외인!DL20</f>
        <v>81494.679999999993</v>
      </c>
      <c r="DM20" s="28">
        <f>시기외!DM20*$G$3+DM19*(1-$G$3)</f>
        <v>1.6473935316849179E-3</v>
      </c>
      <c r="DN20" s="28">
        <f>외인!DN20</f>
        <v>1783020.53</v>
      </c>
      <c r="DO20" s="28">
        <f>시기외!DO20*$G$3+DO19*(1-$G$3)</f>
        <v>-7.202920205106498E-4</v>
      </c>
      <c r="DP20" s="28">
        <f>외인!DP20</f>
        <v>84355.79</v>
      </c>
      <c r="DQ20" s="28">
        <f>시기외!DQ20*$G$3+DQ19*(1-$G$3)</f>
        <v>1.4788678248532021E-2</v>
      </c>
      <c r="DR20" s="28">
        <f>외인!DR20</f>
        <v>39770.85</v>
      </c>
      <c r="DS20" s="28">
        <f>시기외!DS20*$G$3+DS19*(1-$G$3)</f>
        <v>6.7317380558496592E-3</v>
      </c>
      <c r="DT20" s="28">
        <f>외인!DT20</f>
        <v>147122.46</v>
      </c>
      <c r="DU20" s="28">
        <f>시기외!DU20*$G$3+DU19*(1-$G$3)</f>
        <v>4.4442499038781259E-3</v>
      </c>
      <c r="DV20" s="28">
        <f>외인!DV20</f>
        <v>34615.19</v>
      </c>
      <c r="DW20" s="28">
        <f>시기외!DW20*$G$3+DW19*(1-$G$3)</f>
        <v>3.8385881844062671E-3</v>
      </c>
      <c r="DX20" s="28">
        <f>외인!DX20</f>
        <v>98488.89</v>
      </c>
      <c r="DY20" s="28">
        <f>시기외!DY20*$G$3+DY19*(1-$G$3)</f>
        <v>1.1798261736998281E-2</v>
      </c>
      <c r="DZ20" s="28">
        <f>외인!DZ20</f>
        <v>11418.4</v>
      </c>
      <c r="EA20" s="28">
        <f>시기외!EA20*$G$3+EA19*(1-$G$3)</f>
        <v>1.2567008422278108E-2</v>
      </c>
      <c r="EB20" s="28">
        <f>외인!EB20</f>
        <v>14610.8</v>
      </c>
      <c r="EC20" s="28">
        <f>시기외!EC20*$G$3+EC19*(1-$G$3)</f>
        <v>8.6329893651485041E-3</v>
      </c>
      <c r="ED20" s="28">
        <f>외인!ED20</f>
        <v>11165.74</v>
      </c>
      <c r="EE20" s="28">
        <f>시기외!EE20*$G$3+EE19*(1-$G$3)</f>
        <v>8.2137975959057697E-4</v>
      </c>
      <c r="EF20" s="28">
        <f>외인!EF20</f>
        <v>260114.05</v>
      </c>
      <c r="EG20" s="28">
        <f>시기외!EG20*$G$3+EG19*(1-$G$3)</f>
        <v>3.7355959043739746E-3</v>
      </c>
      <c r="EH20" s="28">
        <f>외인!EH20</f>
        <v>183277.31</v>
      </c>
      <c r="EI20" s="28">
        <f>시기외!EI20*$G$3+EI19*(1-$G$3)</f>
        <v>8.610612310695386E-4</v>
      </c>
      <c r="EJ20" s="28">
        <f>외인!EJ20</f>
        <v>94734.34</v>
      </c>
      <c r="EK20" s="28">
        <f>시기외!EK20*$G$3+EK19*(1-$G$3)</f>
        <v>2.6811813882214215E-3</v>
      </c>
      <c r="EL20" s="28">
        <f>외인!EL20</f>
        <v>38866.03</v>
      </c>
      <c r="EM20" s="28">
        <f>시기외!EM20*$G$3+EM19*(1-$G$3)</f>
        <v>3.0332750491953897E-3</v>
      </c>
      <c r="EN20" s="28">
        <f>외인!EN20</f>
        <v>39770.85</v>
      </c>
      <c r="EO20" s="28">
        <f>시기외!EO20*$G$3+EO19*(1-$G$3)</f>
        <v>6.7317380558496592E-3</v>
      </c>
      <c r="EP20" s="28">
        <f>외인!EP20</f>
        <v>156750.23000000001</v>
      </c>
      <c r="EQ20" s="28">
        <f>시기외!EQ20*$G$3+EQ19*(1-$G$3)</f>
        <v>4.6486126358957758E-4</v>
      </c>
      <c r="ER20" s="28">
        <f>외인!ER20</f>
        <v>11709.72</v>
      </c>
      <c r="ES20" s="28">
        <f>시기외!ES20*$G$3+ES19*(1-$G$3)</f>
        <v>6.0645606264925845E-3</v>
      </c>
      <c r="ET20" s="28">
        <f>외인!ET20</f>
        <v>106645.83</v>
      </c>
      <c r="EU20" s="28">
        <f>시기외!EU20*$G$3+EU19*(1-$G$3)</f>
        <v>2.4553930022648482E-3</v>
      </c>
      <c r="EV20" s="28">
        <f>외인!EV20</f>
        <v>45562.76</v>
      </c>
      <c r="EW20" s="28">
        <f>시기외!EW20*$G$3+EW19*(1-$G$3)</f>
        <v>8.4220003953912261E-4</v>
      </c>
      <c r="EX20" s="28">
        <f>외인!EX20</f>
        <v>45853.25</v>
      </c>
      <c r="EY20" s="28">
        <f>시기외!EY20*$G$3+EY19*(1-$G$3)</f>
        <v>1.7057932494225447E-4</v>
      </c>
    </row>
    <row r="21" spans="1:155">
      <c r="A21" s="27">
        <f>외인!A21</f>
        <v>46058</v>
      </c>
      <c r="B21" s="28">
        <f>외인!B21</f>
        <v>4139558.74</v>
      </c>
      <c r="C21" s="28">
        <f>시기외!C21*$G$3+C20*(1-$G$3)</f>
        <v>-1.1980273517791214E-3</v>
      </c>
      <c r="D21" s="28">
        <f>외인!D21</f>
        <v>608211.43999999994</v>
      </c>
      <c r="E21" s="28">
        <f>시기외!E21*$G$3+E20*(1-$G$3)</f>
        <v>1.0865915622346336E-2</v>
      </c>
      <c r="F21" s="28">
        <f>외인!F21</f>
        <v>1702993.19</v>
      </c>
      <c r="G21" s="28">
        <f>시기외!G21*$G$3+G20*(1-$G$3)</f>
        <v>-1.9630679887747558E-3</v>
      </c>
      <c r="H21" s="28">
        <f>외인!H21</f>
        <v>287956.19</v>
      </c>
      <c r="I21" s="28">
        <f>시기외!I21*$G$3+I20*(1-$G$3)</f>
        <v>3.6127099941258983E-3</v>
      </c>
      <c r="J21" s="28">
        <f>외인!J21</f>
        <v>39227.22</v>
      </c>
      <c r="K21" s="28">
        <f>시기외!K21*$G$3+K20*(1-$G$3)</f>
        <v>5.0370457279490851E-3</v>
      </c>
      <c r="L21" s="28">
        <f>외인!L21</f>
        <v>266170.65999999997</v>
      </c>
      <c r="M21" s="28">
        <f>시기외!M21*$G$3+M20*(1-$G$3)</f>
        <v>3.2443214803230254E-3</v>
      </c>
      <c r="N21" s="28">
        <f>외인!N21</f>
        <v>234213.39</v>
      </c>
      <c r="O21" s="28">
        <f>시기외!O21*$G$3+O20*(1-$G$3)</f>
        <v>-8.7665636196478641E-3</v>
      </c>
      <c r="P21" s="28">
        <f>외인!P21</f>
        <v>207401.02</v>
      </c>
      <c r="Q21" s="28">
        <f>시기외!Q21*$G$3+Q20*(1-$G$3)</f>
        <v>3.9584276826310268E-3</v>
      </c>
      <c r="R21" s="28">
        <f>외인!R21</f>
        <v>143524.26999999999</v>
      </c>
      <c r="S21" s="28">
        <f>시기외!S21*$G$3+S20*(1-$G$3)</f>
        <v>3.0868405390565437E-3</v>
      </c>
      <c r="T21" s="28">
        <f>외인!T21</f>
        <v>8813.7199999999993</v>
      </c>
      <c r="U21" s="28">
        <f>시기외!U21*$G$3+U20*(1-$G$3)</f>
        <v>1.1376997692100145E-3</v>
      </c>
      <c r="V21" s="28">
        <f>외인!V21</f>
        <v>95351</v>
      </c>
      <c r="W21" s="28">
        <f>시기외!W21*$G$3+W20*(1-$G$3)</f>
        <v>1.0779876943511346E-2</v>
      </c>
      <c r="X21" s="28">
        <f>외인!X21</f>
        <v>1642619.76</v>
      </c>
      <c r="Y21" s="28">
        <f>시기외!Y21*$G$3+Y20*(1-$G$3)</f>
        <v>-1.4032802366597255E-3</v>
      </c>
      <c r="Z21" s="28">
        <f>외인!Z21</f>
        <v>45477.62</v>
      </c>
      <c r="AA21" s="28">
        <f>시기외!AA21*$G$3+AA20*(1-$G$3)</f>
        <v>9.1073331485075197E-4</v>
      </c>
      <c r="AB21" s="28">
        <f>외인!AB21</f>
        <v>196671.94</v>
      </c>
      <c r="AC21" s="28">
        <f>시기외!AC21*$G$3+AC20*(1-$G$3)</f>
        <v>1.0646999986531876E-3</v>
      </c>
      <c r="AD21" s="28">
        <f>외인!AD21</f>
        <v>19716.07</v>
      </c>
      <c r="AE21" s="28">
        <f>시기외!AE21*$G$3+AE20*(1-$G$3)</f>
        <v>-9.1429805998271478E-4</v>
      </c>
      <c r="AF21" s="28">
        <f>외인!AF21</f>
        <v>23622.07</v>
      </c>
      <c r="AG21" s="28">
        <f>시기외!AG21*$G$3+AG20*(1-$G$3)</f>
        <v>1.1571761319046703E-3</v>
      </c>
      <c r="AH21" s="28">
        <f>외인!AH21</f>
        <v>197381.2</v>
      </c>
      <c r="AI21" s="28">
        <f>시기외!AI21*$G$3+AI20*(1-$G$3)</f>
        <v>-1.8240010365083623E-3</v>
      </c>
      <c r="AJ21" s="28">
        <f>외인!AJ21</f>
        <v>124811.33</v>
      </c>
      <c r="AK21" s="28">
        <f>시기외!AK21*$G$3+AK20*(1-$G$3)</f>
        <v>5.1191029493217795E-3</v>
      </c>
      <c r="AL21" s="28">
        <f>외인!AL21</f>
        <v>90001.8</v>
      </c>
      <c r="AM21" s="28">
        <f>시기외!AM21*$G$3+AM20*(1-$G$3)</f>
        <v>-1.7276297357111951E-3</v>
      </c>
      <c r="AN21" s="28">
        <f>외인!AN21</f>
        <v>163686.79</v>
      </c>
      <c r="AO21" s="28">
        <f>시기외!AO21*$G$3+AO20*(1-$G$3)</f>
        <v>-1.1652464349191986E-2</v>
      </c>
      <c r="AP21" s="28">
        <f>외인!AP21</f>
        <v>102356.62</v>
      </c>
      <c r="AQ21" s="28">
        <f>시기외!AQ21*$G$3+AQ20*(1-$G$3)</f>
        <v>2.4604947301054688E-3</v>
      </c>
      <c r="AR21" s="28">
        <f>외인!AR21</f>
        <v>25928.94</v>
      </c>
      <c r="AS21" s="28">
        <f>시기외!AS21*$G$3+AS20*(1-$G$3)</f>
        <v>7.1054409502316644E-4</v>
      </c>
      <c r="AT21" s="28">
        <f>외인!AT21</f>
        <v>79188.33</v>
      </c>
      <c r="AU21" s="28">
        <f>시기외!AU21*$G$3+AU20*(1-$G$3)</f>
        <v>1.7118840204835744E-3</v>
      </c>
      <c r="AV21" s="28">
        <f>외인!AV21</f>
        <v>49870.67</v>
      </c>
      <c r="AW21" s="28">
        <f>시기외!AW21*$G$3+AW20*(1-$G$3)</f>
        <v>1.6740232134753103E-3</v>
      </c>
      <c r="AX21" s="28">
        <f>외인!AX21</f>
        <v>45780.24</v>
      </c>
      <c r="AY21" s="28">
        <f>시기외!AY21*$G$3+AY20*(1-$G$3)</f>
        <v>5.5423487768271884E-4</v>
      </c>
      <c r="AZ21" s="28">
        <f>외인!AZ21</f>
        <v>1764282.94</v>
      </c>
      <c r="BA21" s="28">
        <f>시기외!BA21*$G$3+BA20*(1-$G$3)</f>
        <v>-1.3926035882125833E-3</v>
      </c>
      <c r="BB21" s="28">
        <f>외인!BB21</f>
        <v>89368.33</v>
      </c>
      <c r="BC21" s="28">
        <f>시기외!BC21*$G$3+BC20*(1-$G$3)</f>
        <v>5.3710657314982304E-4</v>
      </c>
      <c r="BD21" s="28">
        <f>외인!BD21</f>
        <v>48527.61</v>
      </c>
      <c r="BE21" s="28">
        <f>시기외!BE21*$G$3+BE20*(1-$G$3)</f>
        <v>-3.9334946808219483E-3</v>
      </c>
      <c r="BF21" s="28">
        <f>외인!BF21</f>
        <v>0</v>
      </c>
      <c r="BG21" s="28" t="e">
        <f>시기외!BG21*$G$3+BG20*(1-$G$3)</f>
        <v>#DIV/0!</v>
      </c>
      <c r="BH21" s="28">
        <f>외인!BH21</f>
        <v>80799.63</v>
      </c>
      <c r="BI21" s="28">
        <f>시기외!BI21*$G$3+BI20*(1-$G$3)</f>
        <v>1.4490636054046145E-3</v>
      </c>
      <c r="BJ21" s="28">
        <f>외인!BJ21</f>
        <v>118451.78</v>
      </c>
      <c r="BK21" s="28">
        <f>시기외!BK21*$G$3+BK20*(1-$G$3)</f>
        <v>6.4480906113447128E-3</v>
      </c>
      <c r="BL21" s="28">
        <f>외인!BL21</f>
        <v>51344.66</v>
      </c>
      <c r="BM21" s="28">
        <f>시기외!BM21*$G$3+BM20*(1-$G$3)</f>
        <v>8.0230272680241249E-4</v>
      </c>
      <c r="BN21" s="28">
        <f>외인!BN21</f>
        <v>45859.69</v>
      </c>
      <c r="BO21" s="28">
        <f>시기외!BO21*$G$3+BO20*(1-$G$3)</f>
        <v>-1.9903764074140533E-3</v>
      </c>
      <c r="BP21" s="28">
        <f>외인!BP21</f>
        <v>56048.17</v>
      </c>
      <c r="BQ21" s="28">
        <f>시기외!BQ21*$G$3+BQ20*(1-$G$3)</f>
        <v>1.8700591843468222E-3</v>
      </c>
      <c r="BR21" s="28">
        <f>외인!BR21</f>
        <v>231410.59</v>
      </c>
      <c r="BS21" s="28">
        <f>시기외!BS21*$G$3+BS20*(1-$G$3)</f>
        <v>2.7597969686264188E-3</v>
      </c>
      <c r="BT21" s="28">
        <f>외인!BT21</f>
        <v>1678426.28</v>
      </c>
      <c r="BU21" s="28">
        <f>시기외!BU21*$G$3+BU20*(1-$G$3)</f>
        <v>-1.3502303626527102E-3</v>
      </c>
      <c r="BV21" s="28">
        <f>외인!BV21</f>
        <v>343570.2</v>
      </c>
      <c r="BW21" s="28">
        <f>시기외!BW21*$G$3+BW20*(1-$G$3)</f>
        <v>4.1484263974901614E-4</v>
      </c>
      <c r="BX21" s="28">
        <f>외인!BX21</f>
        <v>75399.83</v>
      </c>
      <c r="BY21" s="28">
        <f>시기외!BY21*$G$3+BY20*(1-$G$3)</f>
        <v>-2.4148461616373888E-3</v>
      </c>
      <c r="BZ21" s="28">
        <f>외인!BZ21</f>
        <v>253688.58</v>
      </c>
      <c r="CA21" s="28">
        <f>시기외!CA21*$G$3+CA20*(1-$G$3)</f>
        <v>-8.1046895829130459E-3</v>
      </c>
      <c r="CB21" s="28">
        <f>외인!CB21</f>
        <v>14658.87</v>
      </c>
      <c r="CC21" s="28">
        <f>시기외!CC21*$G$3+CC20*(1-$G$3)</f>
        <v>2.44047159106189E-3</v>
      </c>
      <c r="CD21" s="28">
        <f>외인!CD21</f>
        <v>36033.17</v>
      </c>
      <c r="CE21" s="28">
        <f>시기외!CE21*$G$3+CE20*(1-$G$3)</f>
        <v>2.6300380724990323E-3</v>
      </c>
      <c r="CF21" s="28">
        <f>외인!CF21</f>
        <v>24078.560000000001</v>
      </c>
      <c r="CG21" s="28">
        <f>시기외!CG21*$G$3+CG20*(1-$G$3)</f>
        <v>4.8797711431938333E-3</v>
      </c>
      <c r="CH21" s="28">
        <f>외인!CH21</f>
        <v>69399.06</v>
      </c>
      <c r="CI21" s="28">
        <f>시기외!CI21*$G$3+CI20*(1-$G$3)</f>
        <v>1.4297600500679556E-3</v>
      </c>
      <c r="CJ21" s="28">
        <f>외인!CJ21</f>
        <v>393131.25</v>
      </c>
      <c r="CK21" s="28">
        <f>시기외!CK21*$G$3+CK20*(1-$G$3)</f>
        <v>5.9457760720264602E-3</v>
      </c>
      <c r="CL21" s="28">
        <f>외인!CL21</f>
        <v>221217.66</v>
      </c>
      <c r="CM21" s="28">
        <f>시기외!CM21*$G$3+CM20*(1-$G$3)</f>
        <v>1.0781054692377491E-3</v>
      </c>
      <c r="CN21" s="28">
        <f>외인!CN21</f>
        <v>106320.35</v>
      </c>
      <c r="CO21" s="28">
        <f>시기외!CO21*$G$3+CO20*(1-$G$3)</f>
        <v>1.7204410973443069E-3</v>
      </c>
      <c r="CP21" s="28">
        <f>외인!CP21</f>
        <v>89937.96</v>
      </c>
      <c r="CQ21" s="28">
        <f>시기외!CQ21*$G$3+CQ20*(1-$G$3)</f>
        <v>5.5144354376119871E-4</v>
      </c>
      <c r="CR21" s="28">
        <f>외인!CR21</f>
        <v>177710.72</v>
      </c>
      <c r="CS21" s="28">
        <f>시기외!CS21*$G$3+CS20*(1-$G$3)</f>
        <v>3.0544560464254977E-3</v>
      </c>
      <c r="CT21" s="28">
        <f>외인!CT21</f>
        <v>92958.79</v>
      </c>
      <c r="CU21" s="28">
        <f>시기외!CU21*$G$3+CU20*(1-$G$3)</f>
        <v>3.8209263815682311E-3</v>
      </c>
      <c r="CV21" s="28">
        <f>외인!CV21</f>
        <v>1678426.28</v>
      </c>
      <c r="CW21" s="28">
        <f>시기외!CW21*$G$3+CW20*(1-$G$3)</f>
        <v>-1.3502303626527102E-3</v>
      </c>
      <c r="CX21" s="28">
        <f>외인!CX21</f>
        <v>195413.97</v>
      </c>
      <c r="CY21" s="28">
        <f>시기외!CY21*$G$3+CY20*(1-$G$3)</f>
        <v>2.8471388375445172E-3</v>
      </c>
      <c r="CZ21" s="28">
        <f>외인!CZ21</f>
        <v>16226.82</v>
      </c>
      <c r="DA21" s="28">
        <f>시기외!DA21*$G$3+DA20*(1-$G$3)</f>
        <v>-2.2556005447060064E-4</v>
      </c>
      <c r="DB21" s="28">
        <f>외인!DB21</f>
        <v>48527.61</v>
      </c>
      <c r="DC21" s="28">
        <f>시기외!DC21*$G$3+DC20*(1-$G$3)</f>
        <v>-3.9334946808219483E-3</v>
      </c>
      <c r="DD21" s="28">
        <f>외인!DD21</f>
        <v>8813.7199999999993</v>
      </c>
      <c r="DE21" s="28">
        <f>시기외!DE21*$G$3+DE20*(1-$G$3)</f>
        <v>1.1376997692100145E-3</v>
      </c>
      <c r="DF21" s="28">
        <f>외인!DF21</f>
        <v>56594.9</v>
      </c>
      <c r="DG21" s="28">
        <f>시기외!DG21*$G$3+DG20*(1-$G$3)</f>
        <v>-3.1845508854304858E-3</v>
      </c>
      <c r="DH21" s="28">
        <f>외인!DH21</f>
        <v>27582.86</v>
      </c>
      <c r="DI21" s="28">
        <f>시기외!DI21*$G$3+DI20*(1-$G$3)</f>
        <v>3.9541759711440383E-3</v>
      </c>
      <c r="DJ21" s="28">
        <f>외인!DJ21</f>
        <v>559096.05000000005</v>
      </c>
      <c r="DK21" s="28">
        <f>시기외!DK21*$G$3+DK20*(1-$G$3)</f>
        <v>2.1702731168846282E-3</v>
      </c>
      <c r="DL21" s="28">
        <f>외인!DL21</f>
        <v>79256.05</v>
      </c>
      <c r="DM21" s="28">
        <f>시기외!DM21*$G$3+DM20*(1-$G$3)</f>
        <v>1.289923312610846E-3</v>
      </c>
      <c r="DN21" s="28">
        <f>외인!DN21</f>
        <v>1678426.28</v>
      </c>
      <c r="DO21" s="28">
        <f>시기외!DO21*$G$3+DO20*(1-$G$3)</f>
        <v>-1.3502303626527102E-3</v>
      </c>
      <c r="DP21" s="28">
        <f>외인!DP21</f>
        <v>81884.25</v>
      </c>
      <c r="DQ21" s="28">
        <f>시기외!DQ21*$G$3+DQ20*(1-$G$3)</f>
        <v>1.1987388478808092E-2</v>
      </c>
      <c r="DR21" s="28">
        <f>외인!DR21</f>
        <v>40457.93</v>
      </c>
      <c r="DS21" s="28">
        <f>시기외!DS21*$G$3+DS20*(1-$G$3)</f>
        <v>6.3631037084712593E-3</v>
      </c>
      <c r="DT21" s="28">
        <f>외인!DT21</f>
        <v>143524.26999999999</v>
      </c>
      <c r="DU21" s="28">
        <f>시기외!DU21*$G$3+DU20*(1-$G$3)</f>
        <v>3.0868405390565437E-3</v>
      </c>
      <c r="DV21" s="28">
        <f>외인!DV21</f>
        <v>34010.29</v>
      </c>
      <c r="DW21" s="28">
        <f>시기외!DW21*$G$3+DW20*(1-$G$3)</f>
        <v>2.9724634487081521E-3</v>
      </c>
      <c r="DX21" s="28">
        <f>외인!DX21</f>
        <v>95351</v>
      </c>
      <c r="DY21" s="28">
        <f>시기외!DY21*$G$3+DY20*(1-$G$3)</f>
        <v>1.0779876943511346E-2</v>
      </c>
      <c r="DZ21" s="28">
        <f>외인!DZ21</f>
        <v>10880.73</v>
      </c>
      <c r="EA21" s="28">
        <f>시기외!EA21*$G$3+EA20*(1-$G$3)</f>
        <v>1.0612554920175921E-2</v>
      </c>
      <c r="EB21" s="28">
        <f>외인!EB21</f>
        <v>14505.34</v>
      </c>
      <c r="EC21" s="28">
        <f>시기외!EC21*$G$3+EC20*(1-$G$3)</f>
        <v>7.5848401375816672E-3</v>
      </c>
      <c r="ED21" s="28">
        <f>외인!ED21</f>
        <v>10768.05</v>
      </c>
      <c r="EE21" s="28">
        <f>시기외!EE21*$G$3+EE20*(1-$G$3)</f>
        <v>7.7087910369352949E-4</v>
      </c>
      <c r="EF21" s="28">
        <f>외인!EF21</f>
        <v>254928.97</v>
      </c>
      <c r="EG21" s="28">
        <f>시기외!EG21*$G$3+EG20*(1-$G$3)</f>
        <v>3.3935811093458801E-3</v>
      </c>
      <c r="EH21" s="28">
        <f>외인!EH21</f>
        <v>175653.05</v>
      </c>
      <c r="EI21" s="28">
        <f>시기외!EI21*$G$3+EI20*(1-$G$3)</f>
        <v>6.3615280507853906E-4</v>
      </c>
      <c r="EJ21" s="28">
        <f>외인!EJ21</f>
        <v>94897.37</v>
      </c>
      <c r="EK21" s="28">
        <f>시기외!EK21*$G$3+EK20*(1-$G$3)</f>
        <v>2.3958090275572933E-3</v>
      </c>
      <c r="EL21" s="28">
        <f>외인!EL21</f>
        <v>38558.67</v>
      </c>
      <c r="EM21" s="28">
        <f>시기외!EM21*$G$3+EM20*(1-$G$3)</f>
        <v>2.5384883867637922E-3</v>
      </c>
      <c r="EN21" s="28">
        <f>외인!EN21</f>
        <v>40457.93</v>
      </c>
      <c r="EO21" s="28">
        <f>시기외!EO21*$G$3+EO20*(1-$G$3)</f>
        <v>6.3631037084712593E-3</v>
      </c>
      <c r="EP21" s="28">
        <f>외인!EP21</f>
        <v>144539.71</v>
      </c>
      <c r="EQ21" s="28">
        <f>시기외!EQ21*$G$3+EQ20*(1-$G$3)</f>
        <v>-1.5674157613626246E-4</v>
      </c>
      <c r="ER21" s="28">
        <f>외인!ER21</f>
        <v>10828.04</v>
      </c>
      <c r="ES21" s="28">
        <f>시기외!ES21*$G$3+ES20*(1-$G$3)</f>
        <v>4.2050394197838663E-3</v>
      </c>
      <c r="ET21" s="28">
        <f>외인!ET21</f>
        <v>102356.62</v>
      </c>
      <c r="EU21" s="28">
        <f>시기외!EU21*$G$3+EU20*(1-$G$3)</f>
        <v>2.4604947301054688E-3</v>
      </c>
      <c r="EV21" s="28">
        <f>외인!EV21</f>
        <v>45477.62</v>
      </c>
      <c r="EW21" s="28">
        <f>시기외!EW21*$G$3+EW20*(1-$G$3)</f>
        <v>9.1073331485075197E-4</v>
      </c>
      <c r="EX21" s="28">
        <f>외인!EX21</f>
        <v>44460.34</v>
      </c>
      <c r="EY21" s="28">
        <f>시기외!EY21*$G$3+EY20*(1-$G$3)</f>
        <v>1.9191548904196114E-4</v>
      </c>
    </row>
    <row r="22" spans="1:155">
      <c r="A22" s="27">
        <f>외인!A22</f>
        <v>46059</v>
      </c>
      <c r="B22" s="28">
        <f>외인!B22</f>
        <v>4080023.23</v>
      </c>
      <c r="C22" s="28">
        <f>시기외!C22*$G$3+C21*(1-$G$3)</f>
        <v>-1.4086724787853375E-3</v>
      </c>
      <c r="D22" s="28">
        <f>외인!D22</f>
        <v>592915.43000000005</v>
      </c>
      <c r="E22" s="28">
        <f>시기외!E22*$G$3+E21*(1-$G$3)</f>
        <v>9.0862535850685065E-3</v>
      </c>
      <c r="F22" s="28">
        <f>외인!F22</f>
        <v>1687996.84</v>
      </c>
      <c r="G22" s="28">
        <f>시기외!G22*$G$3+G21*(1-$G$3)</f>
        <v>-2.1138646106855898E-3</v>
      </c>
      <c r="H22" s="28">
        <f>외인!H22</f>
        <v>277809.87</v>
      </c>
      <c r="I22" s="28">
        <f>시기외!I22*$G$3+I21*(1-$G$3)</f>
        <v>3.0119025792640073E-3</v>
      </c>
      <c r="J22" s="28">
        <f>외인!J22</f>
        <v>38075.589999999997</v>
      </c>
      <c r="K22" s="28">
        <f>시기외!K22*$G$3+K21*(1-$G$3)</f>
        <v>3.1197321866542312E-3</v>
      </c>
      <c r="L22" s="28">
        <f>외인!L22</f>
        <v>256863.78</v>
      </c>
      <c r="M22" s="28">
        <f>시기외!M22*$G$3+M21*(1-$G$3)</f>
        <v>2.707917034013619E-3</v>
      </c>
      <c r="N22" s="28">
        <f>외인!N22</f>
        <v>226728.28</v>
      </c>
      <c r="O22" s="28">
        <f>시기외!O22*$G$3+O21*(1-$G$3)</f>
        <v>-7.7814007148613437E-3</v>
      </c>
      <c r="P22" s="28">
        <f>외인!P22</f>
        <v>203332.34</v>
      </c>
      <c r="Q22" s="28">
        <f>시기외!Q22*$G$3+Q21*(1-$G$3)</f>
        <v>3.1122749763842798E-3</v>
      </c>
      <c r="R22" s="28">
        <f>외인!R22</f>
        <v>138557.28</v>
      </c>
      <c r="S22" s="28">
        <f>시기외!S22*$G$3+S21*(1-$G$3)</f>
        <v>1.6297211675475091E-3</v>
      </c>
      <c r="T22" s="28">
        <f>외인!T22</f>
        <v>8627.2000000000007</v>
      </c>
      <c r="U22" s="28">
        <f>시기외!U22*$G$3+U21*(1-$G$3)</f>
        <v>1.2601182479939567E-3</v>
      </c>
      <c r="V22" s="28">
        <f>외인!V22</f>
        <v>96150.89</v>
      </c>
      <c r="W22" s="28">
        <f>시기외!W22*$G$3+W21*(1-$G$3)</f>
        <v>9.2902075255802078E-3</v>
      </c>
      <c r="X22" s="28">
        <f>외인!X22</f>
        <v>1637247.37</v>
      </c>
      <c r="Y22" s="28">
        <f>시기외!Y22*$G$3+Y21*(1-$G$3)</f>
        <v>-2.044115979356124E-3</v>
      </c>
      <c r="Z22" s="28">
        <f>외인!Z22</f>
        <v>46456.47</v>
      </c>
      <c r="AA22" s="28">
        <f>시기외!AA22*$G$3+AA21*(1-$G$3)</f>
        <v>9.2798865775773059E-4</v>
      </c>
      <c r="AB22" s="28">
        <f>외인!AB22</f>
        <v>202081.72</v>
      </c>
      <c r="AC22" s="28">
        <f>시기외!AC22*$G$3+AC21*(1-$G$3)</f>
        <v>1.0830502238744618E-3</v>
      </c>
      <c r="AD22" s="28">
        <f>외인!AD22</f>
        <v>19065.580000000002</v>
      </c>
      <c r="AE22" s="28">
        <f>시기외!AE22*$G$3+AE21*(1-$G$3)</f>
        <v>-6.0934558455966485E-4</v>
      </c>
      <c r="AF22" s="28">
        <f>외인!AF22</f>
        <v>23350.17</v>
      </c>
      <c r="AG22" s="28">
        <f>시기외!AG22*$G$3+AG21*(1-$G$3)</f>
        <v>1.2049421527818272E-3</v>
      </c>
      <c r="AH22" s="28">
        <f>외인!AH22</f>
        <v>192217.79</v>
      </c>
      <c r="AI22" s="28">
        <f>시기외!AI22*$G$3+AI21*(1-$G$3)</f>
        <v>-1.8588769821776777E-3</v>
      </c>
      <c r="AJ22" s="28">
        <f>외인!AJ22</f>
        <v>122538.07</v>
      </c>
      <c r="AK22" s="28">
        <f>시기외!AK22*$G$3+AK21*(1-$G$3)</f>
        <v>3.296027449926494E-3</v>
      </c>
      <c r="AL22" s="28">
        <f>외인!AL22</f>
        <v>88138.32</v>
      </c>
      <c r="AM22" s="28">
        <f>시기외!AM22*$G$3+AM21*(1-$G$3)</f>
        <v>-1.4365481328438476E-3</v>
      </c>
      <c r="AN22" s="28">
        <f>외인!AN22</f>
        <v>157691.67000000001</v>
      </c>
      <c r="AO22" s="28">
        <f>시기외!AO22*$G$3+AO21*(1-$G$3)</f>
        <v>-1.0408189500061451E-2</v>
      </c>
      <c r="AP22" s="28">
        <f>외인!AP22</f>
        <v>98200.639999999999</v>
      </c>
      <c r="AQ22" s="28">
        <f>시기외!AQ22*$G$3+AQ21*(1-$G$3)</f>
        <v>2.0274846159100916E-3</v>
      </c>
      <c r="AR22" s="28">
        <f>외인!AR22</f>
        <v>25617.86</v>
      </c>
      <c r="AS22" s="28">
        <f>시기외!AS22*$G$3+AS21*(1-$G$3)</f>
        <v>1.1324095186580226E-3</v>
      </c>
      <c r="AT22" s="28">
        <f>외인!AT22</f>
        <v>77709.7</v>
      </c>
      <c r="AU22" s="28">
        <f>시기외!AU22*$G$3+AU21*(1-$G$3)</f>
        <v>1.5830019936450828E-3</v>
      </c>
      <c r="AV22" s="28">
        <f>외인!AV22</f>
        <v>49021.39</v>
      </c>
      <c r="AW22" s="28">
        <f>시기외!AW22*$G$3+AW21*(1-$G$3)</f>
        <v>1.448523708002522E-3</v>
      </c>
      <c r="AX22" s="28">
        <f>외인!AX22</f>
        <v>45242.31</v>
      </c>
      <c r="AY22" s="28">
        <f>시기외!AY22*$G$3+AY21*(1-$G$3)</f>
        <v>8.9811017715712808E-4</v>
      </c>
      <c r="AZ22" s="28">
        <f>외인!AZ22</f>
        <v>1754652.12</v>
      </c>
      <c r="BA22" s="28">
        <f>시기외!BA22*$G$3+BA21*(1-$G$3)</f>
        <v>-1.992456453513417E-3</v>
      </c>
      <c r="BB22" s="28">
        <f>외인!BB22</f>
        <v>88668.27</v>
      </c>
      <c r="BC22" s="28">
        <f>시기외!BC22*$G$3+BC21*(1-$G$3)</f>
        <v>5.5887429292528364E-4</v>
      </c>
      <c r="BD22" s="28">
        <f>외인!BD22</f>
        <v>47802.77</v>
      </c>
      <c r="BE22" s="28">
        <f>시기외!BE22*$G$3+BE21*(1-$G$3)</f>
        <v>-2.9409164054704602E-3</v>
      </c>
      <c r="BF22" s="28">
        <f>외인!BF22</f>
        <v>0</v>
      </c>
      <c r="BG22" s="28" t="e">
        <f>시기외!BG22*$G$3+BG21*(1-$G$3)</f>
        <v>#DIV/0!</v>
      </c>
      <c r="BH22" s="28">
        <f>외인!BH22</f>
        <v>79352.03</v>
      </c>
      <c r="BI22" s="28">
        <f>시기외!BI22*$G$3+BI21*(1-$G$3)</f>
        <v>1.6034755560542892E-3</v>
      </c>
      <c r="BJ22" s="28">
        <f>외인!BJ22</f>
        <v>114660.96</v>
      </c>
      <c r="BK22" s="28">
        <f>시기외!BK22*$G$3+BK21*(1-$G$3)</f>
        <v>5.4363261354313875E-3</v>
      </c>
      <c r="BL22" s="28">
        <f>외인!BL22</f>
        <v>49757.39</v>
      </c>
      <c r="BM22" s="28">
        <f>시기외!BM22*$G$3+BM21*(1-$G$3)</f>
        <v>3.3371987006318514E-4</v>
      </c>
      <c r="BN22" s="28">
        <f>외인!BN22</f>
        <v>45313.4</v>
      </c>
      <c r="BO22" s="28">
        <f>시기외!BO22*$G$3+BO21*(1-$G$3)</f>
        <v>-1.5792882209013323E-3</v>
      </c>
      <c r="BP22" s="28">
        <f>외인!BP22</f>
        <v>55383.55</v>
      </c>
      <c r="BQ22" s="28">
        <f>시기외!BQ22*$G$3+BQ21*(1-$G$3)</f>
        <v>1.8128622053792923E-3</v>
      </c>
      <c r="BR22" s="28">
        <f>외인!BR22</f>
        <v>223355.12</v>
      </c>
      <c r="BS22" s="28">
        <f>시기외!BS22*$G$3+BS21*(1-$G$3)</f>
        <v>2.3680890613652821E-3</v>
      </c>
      <c r="BT22" s="28">
        <f>외인!BT22</f>
        <v>1673068.34</v>
      </c>
      <c r="BU22" s="28">
        <f>시기외!BU22*$G$3+BU21*(1-$G$3)</f>
        <v>-1.9683119085201566E-3</v>
      </c>
      <c r="BV22" s="28">
        <f>외인!BV22</f>
        <v>331351.11</v>
      </c>
      <c r="BW22" s="28">
        <f>시기외!BW22*$G$3+BW21*(1-$G$3)</f>
        <v>1.0740739186525242E-4</v>
      </c>
      <c r="BX22" s="28">
        <f>외인!BX22</f>
        <v>74163.33</v>
      </c>
      <c r="BY22" s="28">
        <f>시기외!BY22*$G$3+BY21*(1-$G$3)</f>
        <v>-1.9272258848058916E-3</v>
      </c>
      <c r="BZ22" s="28">
        <f>외인!BZ22</f>
        <v>245829.99</v>
      </c>
      <c r="CA22" s="28">
        <f>시기외!CA22*$G$3+CA21*(1-$G$3)</f>
        <v>-7.2005339169332813E-3</v>
      </c>
      <c r="CB22" s="28">
        <f>외인!CB22</f>
        <v>14651.48</v>
      </c>
      <c r="CC22" s="28">
        <f>시기외!CC22*$G$3+CC21*(1-$G$3)</f>
        <v>2.4624539257736633E-3</v>
      </c>
      <c r="CD22" s="28">
        <f>외인!CD22</f>
        <v>35540.68</v>
      </c>
      <c r="CE22" s="28">
        <f>시기외!CE22*$G$3+CE21*(1-$G$3)</f>
        <v>1.9323615312575593E-3</v>
      </c>
      <c r="CF22" s="28">
        <f>외인!CF22</f>
        <v>23757.71</v>
      </c>
      <c r="CG22" s="28">
        <f>시기외!CG22*$G$3+CG21*(1-$G$3)</f>
        <v>3.9466186071807135E-3</v>
      </c>
      <c r="CH22" s="28">
        <f>외인!CH22</f>
        <v>68732.44</v>
      </c>
      <c r="CI22" s="28">
        <f>시기외!CI22*$G$3+CI21*(1-$G$3)</f>
        <v>1.2465504088838716E-3</v>
      </c>
      <c r="CJ22" s="28">
        <f>외인!CJ22</f>
        <v>383284.41</v>
      </c>
      <c r="CK22" s="28">
        <f>시기외!CK22*$G$3+CK21*(1-$G$3)</f>
        <v>4.9980832392535809E-3</v>
      </c>
      <c r="CL22" s="28">
        <f>외인!CL22</f>
        <v>226724.71</v>
      </c>
      <c r="CM22" s="28">
        <f>시기외!CM22*$G$3+CM21*(1-$G$3)</f>
        <v>1.0733398457897952E-3</v>
      </c>
      <c r="CN22" s="28">
        <f>외인!CN22</f>
        <v>103533.2</v>
      </c>
      <c r="CO22" s="28">
        <f>시기외!CO22*$G$3+CO21*(1-$G$3)</f>
        <v>1.4242555077949308E-3</v>
      </c>
      <c r="CP22" s="28">
        <f>외인!CP22</f>
        <v>89227.77</v>
      </c>
      <c r="CQ22" s="28">
        <f>시기외!CQ22*$G$3+CQ21*(1-$G$3)</f>
        <v>5.7200616992962626E-4</v>
      </c>
      <c r="CR22" s="28">
        <f>외인!CR22</f>
        <v>173133.37</v>
      </c>
      <c r="CS22" s="28">
        <f>시기외!CS22*$G$3+CS21*(1-$G$3)</f>
        <v>1.736060897036843E-3</v>
      </c>
      <c r="CT22" s="28">
        <f>외인!CT22</f>
        <v>91287.16</v>
      </c>
      <c r="CU22" s="28">
        <f>시기외!CU22*$G$3+CU21*(1-$G$3)</f>
        <v>3.2502984557966834E-3</v>
      </c>
      <c r="CV22" s="28">
        <f>외인!CV22</f>
        <v>1673068.34</v>
      </c>
      <c r="CW22" s="28">
        <f>시기외!CW22*$G$3+CW21*(1-$G$3)</f>
        <v>-1.9683119085201566E-3</v>
      </c>
      <c r="CX22" s="28">
        <f>외인!CX22</f>
        <v>189043.86</v>
      </c>
      <c r="CY22" s="28">
        <f>시기외!CY22*$G$3+CY21*(1-$G$3)</f>
        <v>2.3382425945038987E-3</v>
      </c>
      <c r="CZ22" s="28">
        <f>외인!CZ22</f>
        <v>16224.37</v>
      </c>
      <c r="DA22" s="28">
        <f>시기외!DA22*$G$3+DA21*(1-$G$3)</f>
        <v>-4.1435894839516571E-4</v>
      </c>
      <c r="DB22" s="28">
        <f>외인!DB22</f>
        <v>47802.77</v>
      </c>
      <c r="DC22" s="28">
        <f>시기외!DC22*$G$3+DC21*(1-$G$3)</f>
        <v>-2.9409164054704602E-3</v>
      </c>
      <c r="DD22" s="28">
        <f>외인!DD22</f>
        <v>8627.2000000000007</v>
      </c>
      <c r="DE22" s="28">
        <f>시기외!DE22*$G$3+DE21*(1-$G$3)</f>
        <v>1.2601182479939567E-3</v>
      </c>
      <c r="DF22" s="28">
        <f>외인!DF22</f>
        <v>55800.65</v>
      </c>
      <c r="DG22" s="28">
        <f>시기외!DG22*$G$3+DG21*(1-$G$3)</f>
        <v>-2.5492673858652499E-3</v>
      </c>
      <c r="DH22" s="28">
        <f>외인!DH22</f>
        <v>27083.45</v>
      </c>
      <c r="DI22" s="28">
        <f>시기외!DI22*$G$3+DI21*(1-$G$3)</f>
        <v>3.1449237286480546E-3</v>
      </c>
      <c r="DJ22" s="28">
        <f>외인!DJ22</f>
        <v>540862.56000000006</v>
      </c>
      <c r="DK22" s="28">
        <f>시기외!DK22*$G$3+DK21*(1-$G$3)</f>
        <v>1.6983803132297234E-3</v>
      </c>
      <c r="DL22" s="28">
        <f>외인!DL22</f>
        <v>76827.259999999995</v>
      </c>
      <c r="DM22" s="28">
        <f>시기외!DM22*$G$3+DM21*(1-$G$3)</f>
        <v>9.2252312415206836E-4</v>
      </c>
      <c r="DN22" s="28">
        <f>외인!DN22</f>
        <v>1673068.34</v>
      </c>
      <c r="DO22" s="28">
        <f>시기외!DO22*$G$3+DO21*(1-$G$3)</f>
        <v>-1.9683119085201566E-3</v>
      </c>
      <c r="DP22" s="28">
        <f>외인!DP22</f>
        <v>77778.429999999993</v>
      </c>
      <c r="DQ22" s="28">
        <f>시기외!DQ22*$G$3+DQ21*(1-$G$3)</f>
        <v>9.9680027092538068E-3</v>
      </c>
      <c r="DR22" s="28">
        <f>외인!DR22</f>
        <v>39269.86</v>
      </c>
      <c r="DS22" s="28">
        <f>시기외!DS22*$G$3+DS21*(1-$G$3)</f>
        <v>5.8508369244320802E-3</v>
      </c>
      <c r="DT22" s="28">
        <f>외인!DT22</f>
        <v>138557.28</v>
      </c>
      <c r="DU22" s="28">
        <f>시기외!DU22*$G$3+DU21*(1-$G$3)</f>
        <v>1.6297211675475091E-3</v>
      </c>
      <c r="DV22" s="28">
        <f>외인!DV22</f>
        <v>34394.17</v>
      </c>
      <c r="DW22" s="28">
        <f>시기외!DW22*$G$3+DW21*(1-$G$3)</f>
        <v>2.1992760018747343E-3</v>
      </c>
      <c r="DX22" s="28">
        <f>외인!DX22</f>
        <v>96150.89</v>
      </c>
      <c r="DY22" s="28">
        <f>시기외!DY22*$G$3+DY21*(1-$G$3)</f>
        <v>9.2902075255802078E-3</v>
      </c>
      <c r="DZ22" s="28">
        <f>외인!DZ22</f>
        <v>10417.799999999999</v>
      </c>
      <c r="EA22" s="28">
        <f>시기외!EA22*$G$3+EA21*(1-$G$3)</f>
        <v>8.5267834573185819E-3</v>
      </c>
      <c r="EB22" s="28">
        <f>외인!EB22</f>
        <v>14362.44</v>
      </c>
      <c r="EC22" s="28">
        <f>시기외!EC22*$G$3+EC21*(1-$G$3)</f>
        <v>5.9992212874569028E-3</v>
      </c>
      <c r="ED22" s="28">
        <f>외인!ED22</f>
        <v>10482.459999999999</v>
      </c>
      <c r="EE22" s="28">
        <f>시기외!EE22*$G$3+EE21*(1-$G$3)</f>
        <v>6.3320282762704429E-4</v>
      </c>
      <c r="EF22" s="28">
        <f>외인!EF22</f>
        <v>250930.49</v>
      </c>
      <c r="EG22" s="28">
        <f>시기외!EG22*$G$3+EG21*(1-$G$3)</f>
        <v>3.047084313101381E-3</v>
      </c>
      <c r="EH22" s="28">
        <f>외인!EH22</f>
        <v>168484.64</v>
      </c>
      <c r="EI22" s="28">
        <f>시기외!EI22*$G$3+EI21*(1-$G$3)</f>
        <v>3.7286290486188936E-4</v>
      </c>
      <c r="EJ22" s="28">
        <f>외인!EJ22</f>
        <v>93362.2</v>
      </c>
      <c r="EK22" s="28">
        <f>시기외!EK22*$G$3+EK21*(1-$G$3)</f>
        <v>2.0422019070464727E-3</v>
      </c>
      <c r="EL22" s="28">
        <f>외인!EL22</f>
        <v>38008.26</v>
      </c>
      <c r="EM22" s="28">
        <f>시기외!EM22*$G$3+EM21*(1-$G$3)</f>
        <v>1.8635600883396774E-3</v>
      </c>
      <c r="EN22" s="28">
        <f>외인!EN22</f>
        <v>39269.86</v>
      </c>
      <c r="EO22" s="28">
        <f>시기외!EO22*$G$3+EO21*(1-$G$3)</f>
        <v>5.8508369244320802E-3</v>
      </c>
      <c r="EP22" s="28">
        <f>외인!EP22</f>
        <v>140034.22</v>
      </c>
      <c r="EQ22" s="28">
        <f>시기외!EQ22*$G$3+EQ21*(1-$G$3)</f>
        <v>-5.9393231383780192E-4</v>
      </c>
      <c r="ER22" s="28">
        <f>외인!ER22</f>
        <v>11346.24</v>
      </c>
      <c r="ES22" s="28">
        <f>시기외!ES22*$G$3+ES21*(1-$G$3)</f>
        <v>2.7590654981441052E-3</v>
      </c>
      <c r="ET22" s="28">
        <f>외인!ET22</f>
        <v>98200.639999999999</v>
      </c>
      <c r="EU22" s="28">
        <f>시기외!EU22*$G$3+EU21*(1-$G$3)</f>
        <v>2.0274846159100916E-3</v>
      </c>
      <c r="EV22" s="28">
        <f>외인!EV22</f>
        <v>46456.47</v>
      </c>
      <c r="EW22" s="28">
        <f>시기외!EW22*$G$3+EW21*(1-$G$3)</f>
        <v>9.2798865775773059E-4</v>
      </c>
      <c r="EX22" s="28">
        <f>외인!EX22</f>
        <v>42771.3</v>
      </c>
      <c r="EY22" s="28">
        <f>시기외!EY22*$G$3+EY21*(1-$G$3)</f>
        <v>2.1130852575849252E-4</v>
      </c>
    </row>
    <row r="23" spans="1:155">
      <c r="A23" s="27">
        <f>외인!A23</f>
        <v>46062</v>
      </c>
      <c r="B23" s="28">
        <f>외인!B23</f>
        <v>4247453.2300000004</v>
      </c>
      <c r="C23" s="28">
        <f>시기외!C23*$G$3+C22*(1-$G$3)</f>
        <v>-1.2861508971417528E-3</v>
      </c>
      <c r="D23" s="28">
        <f>외인!D23</f>
        <v>618366.82999999996</v>
      </c>
      <c r="E23" s="28">
        <f>시기외!E23*$G$3+E22*(1-$G$3)</f>
        <v>7.7980568571277969E-3</v>
      </c>
      <c r="F23" s="28">
        <f>외인!F23</f>
        <v>1758328.7</v>
      </c>
      <c r="G23" s="28">
        <f>시기외!G23*$G$3+G22*(1-$G$3)</f>
        <v>-1.992682331794819E-3</v>
      </c>
      <c r="H23" s="28">
        <f>외인!H23</f>
        <v>286228.11</v>
      </c>
      <c r="I23" s="28">
        <f>시기외!I23*$G$3+I22*(1-$G$3)</f>
        <v>2.7750225592489534E-3</v>
      </c>
      <c r="J23" s="28">
        <f>외인!J23</f>
        <v>40799.17</v>
      </c>
      <c r="K23" s="28">
        <f>시기외!K23*$G$3+K22*(1-$G$3)</f>
        <v>2.1970042003975811E-3</v>
      </c>
      <c r="L23" s="28">
        <f>외인!L23</f>
        <v>263724.39</v>
      </c>
      <c r="M23" s="28">
        <f>시기외!M23*$G$3+M22*(1-$G$3)</f>
        <v>2.4862148547242996E-3</v>
      </c>
      <c r="N23" s="28">
        <f>외인!N23</f>
        <v>231600.79</v>
      </c>
      <c r="O23" s="28">
        <f>시기외!O23*$G$3+O22*(1-$G$3)</f>
        <v>-6.8756853554750794E-3</v>
      </c>
      <c r="P23" s="28">
        <f>외인!P23</f>
        <v>210518.64</v>
      </c>
      <c r="Q23" s="28">
        <f>시기외!Q23*$G$3+Q22*(1-$G$3)</f>
        <v>2.551972393469239E-3</v>
      </c>
      <c r="R23" s="28">
        <f>외인!R23</f>
        <v>141445.32</v>
      </c>
      <c r="S23" s="28">
        <f>시기외!S23*$G$3+S22*(1-$G$3)</f>
        <v>4.2891309659441406E-4</v>
      </c>
      <c r="T23" s="28">
        <f>외인!T23</f>
        <v>8766.92</v>
      </c>
      <c r="U23" s="28">
        <f>시기외!U23*$G$3+U22*(1-$G$3)</f>
        <v>1.6125382037313601E-3</v>
      </c>
      <c r="V23" s="28">
        <f>외인!V23</f>
        <v>101562.47</v>
      </c>
      <c r="W23" s="28">
        <f>시기외!W23*$G$3+W22*(1-$G$3)</f>
        <v>8.209832032984728E-3</v>
      </c>
      <c r="X23" s="28">
        <f>외인!X23</f>
        <v>1722379.03</v>
      </c>
      <c r="Y23" s="28">
        <f>시기외!Y23*$G$3+Y22*(1-$G$3)</f>
        <v>-2.1125809865367934E-3</v>
      </c>
      <c r="Z23" s="28">
        <f>외인!Z23</f>
        <v>47698.65</v>
      </c>
      <c r="AA23" s="28">
        <f>시기외!AA23*$G$3+AA22*(1-$G$3)</f>
        <v>9.9693495291458979E-4</v>
      </c>
      <c r="AB23" s="28">
        <f>외인!AB23</f>
        <v>206762.88</v>
      </c>
      <c r="AC23" s="28">
        <f>시기외!AC23*$G$3+AC22*(1-$G$3)</f>
        <v>1.1341346920991046E-3</v>
      </c>
      <c r="AD23" s="28">
        <f>외인!AD23</f>
        <v>19847.11</v>
      </c>
      <c r="AE23" s="28">
        <f>시기외!AE23*$G$3+AE22*(1-$G$3)</f>
        <v>4.5690677412442253E-5</v>
      </c>
      <c r="AF23" s="28">
        <f>외인!AF23</f>
        <v>23698.33</v>
      </c>
      <c r="AG23" s="28">
        <f>시기외!AG23*$G$3+AG22*(1-$G$3)</f>
        <v>1.3516248887348594E-3</v>
      </c>
      <c r="AH23" s="28">
        <f>외인!AH23</f>
        <v>194292.46</v>
      </c>
      <c r="AI23" s="28">
        <f>시기외!AI23*$G$3+AI22*(1-$G$3)</f>
        <v>-1.8704330886427799E-3</v>
      </c>
      <c r="AJ23" s="28">
        <f>외인!AJ23</f>
        <v>124715.17</v>
      </c>
      <c r="AK23" s="28">
        <f>시기외!AK23*$G$3+AK22*(1-$G$3)</f>
        <v>1.6839792508893175E-3</v>
      </c>
      <c r="AL23" s="28">
        <f>외인!AL23</f>
        <v>90516.3</v>
      </c>
      <c r="AM23" s="28">
        <f>시기외!AM23*$G$3+AM22*(1-$G$3)</f>
        <v>-1.1481835437597504E-3</v>
      </c>
      <c r="AN23" s="28">
        <f>외인!AN23</f>
        <v>160614.15</v>
      </c>
      <c r="AO23" s="28">
        <f>시기외!AO23*$G$3+AO22*(1-$G$3)</f>
        <v>-9.2544042809832149E-3</v>
      </c>
      <c r="AP23" s="28">
        <f>외인!AP23</f>
        <v>106811.58</v>
      </c>
      <c r="AQ23" s="28">
        <f>시기외!AQ23*$G$3+AQ22*(1-$G$3)</f>
        <v>2.6553928586290783E-3</v>
      </c>
      <c r="AR23" s="28">
        <f>외인!AR23</f>
        <v>26064.29</v>
      </c>
      <c r="AS23" s="28">
        <f>시기외!AS23*$G$3+AS22*(1-$G$3)</f>
        <v>1.8498930942966686E-3</v>
      </c>
      <c r="AT23" s="28">
        <f>외인!AT23</f>
        <v>80423.44</v>
      </c>
      <c r="AU23" s="28">
        <f>시기외!AU23*$G$3+AU22*(1-$G$3)</f>
        <v>1.6756262223414475E-3</v>
      </c>
      <c r="AV23" s="28">
        <f>외인!AV23</f>
        <v>50214.67</v>
      </c>
      <c r="AW23" s="28">
        <f>시기외!AW23*$G$3+AW22*(1-$G$3)</f>
        <v>1.5345631064966488E-3</v>
      </c>
      <c r="AX23" s="28">
        <f>외인!AX23</f>
        <v>46893.51</v>
      </c>
      <c r="AY23" s="28">
        <f>시기외!AY23*$G$3+AY22*(1-$G$3)</f>
        <v>1.3222281133274342E-3</v>
      </c>
      <c r="AZ23" s="28">
        <f>외인!AZ23</f>
        <v>1843753.85</v>
      </c>
      <c r="BA23" s="28">
        <f>시기외!BA23*$G$3+BA22*(1-$G$3)</f>
        <v>-2.0243654971100564E-3</v>
      </c>
      <c r="BB23" s="28">
        <f>외인!BB23</f>
        <v>91641.45</v>
      </c>
      <c r="BC23" s="28">
        <f>시기외!BC23*$G$3+BC22*(1-$G$3)</f>
        <v>6.0410735055385384E-4</v>
      </c>
      <c r="BD23" s="28">
        <f>외인!BD23</f>
        <v>49337.34</v>
      </c>
      <c r="BE23" s="28">
        <f>시기외!BE23*$G$3+BE22*(1-$G$3)</f>
        <v>-2.0100346507580628E-3</v>
      </c>
      <c r="BF23" s="28">
        <f>외인!BF23</f>
        <v>0</v>
      </c>
      <c r="BG23" s="28" t="e">
        <f>시기외!BG23*$G$3+BG22*(1-$G$3)</f>
        <v>#DIV/0!</v>
      </c>
      <c r="BH23" s="28">
        <f>외인!BH23</f>
        <v>82973.320000000007</v>
      </c>
      <c r="BI23" s="28">
        <f>시기외!BI23*$G$3+BI22*(1-$G$3)</f>
        <v>2.2493259971271724E-3</v>
      </c>
      <c r="BJ23" s="28">
        <f>외인!BJ23</f>
        <v>118325.81</v>
      </c>
      <c r="BK23" s="28">
        <f>시기외!BK23*$G$3+BK22*(1-$G$3)</f>
        <v>4.8010168035775222E-3</v>
      </c>
      <c r="BL23" s="28">
        <f>외인!BL23</f>
        <v>51588.81</v>
      </c>
      <c r="BM23" s="28">
        <f>시기외!BM23*$G$3+BM22*(1-$G$3)</f>
        <v>1.1129175653082934E-4</v>
      </c>
      <c r="BN23" s="28">
        <f>외인!BN23</f>
        <v>45989.41</v>
      </c>
      <c r="BO23" s="28">
        <f>시기외!BO23*$G$3+BO22*(1-$G$3)</f>
        <v>-1.0379243470503006E-3</v>
      </c>
      <c r="BP23" s="28">
        <f>외인!BP23</f>
        <v>57353.3</v>
      </c>
      <c r="BQ23" s="28">
        <f>시기외!BQ23*$G$3+BQ22*(1-$G$3)</f>
        <v>1.8812275829901033E-3</v>
      </c>
      <c r="BR23" s="28">
        <f>외인!BR23</f>
        <v>237896.31</v>
      </c>
      <c r="BS23" s="28">
        <f>시기외!BS23*$G$3+BS22*(1-$G$3)</f>
        <v>2.7712448929961917E-3</v>
      </c>
      <c r="BT23" s="28">
        <f>외인!BT23</f>
        <v>1760016.41</v>
      </c>
      <c r="BU23" s="28">
        <f>시기외!BU23*$G$3+BU22*(1-$G$3)</f>
        <v>-2.0257107388138517E-3</v>
      </c>
      <c r="BV23" s="28">
        <f>외인!BV23</f>
        <v>347762.15</v>
      </c>
      <c r="BW23" s="28">
        <f>시기외!BW23*$G$3+BW22*(1-$G$3)</f>
        <v>5.5753066312814363E-5</v>
      </c>
      <c r="BX23" s="28">
        <f>외인!BX23</f>
        <v>75847.7</v>
      </c>
      <c r="BY23" s="28">
        <f>시기외!BY23*$G$3+BY22*(1-$G$3)</f>
        <v>-1.3476724847423598E-3</v>
      </c>
      <c r="BZ23" s="28">
        <f>외인!BZ23</f>
        <v>251130.45</v>
      </c>
      <c r="CA23" s="28">
        <f>시기외!CA23*$G$3+CA22*(1-$G$3)</f>
        <v>-6.3546644171452891E-3</v>
      </c>
      <c r="CB23" s="28">
        <f>외인!CB23</f>
        <v>14740.78</v>
      </c>
      <c r="CC23" s="28">
        <f>시기외!CC23*$G$3+CC22*(1-$G$3)</f>
        <v>2.7133696577147253E-3</v>
      </c>
      <c r="CD23" s="28">
        <f>외인!CD23</f>
        <v>37139.74</v>
      </c>
      <c r="CE23" s="28">
        <f>시기외!CE23*$G$3+CE22*(1-$G$3)</f>
        <v>1.7662222427761163E-3</v>
      </c>
      <c r="CF23" s="28">
        <f>외인!CF23</f>
        <v>24488.09</v>
      </c>
      <c r="CG23" s="28">
        <f>시기외!CG23*$G$3+CG22*(1-$G$3)</f>
        <v>3.2913226487195505E-3</v>
      </c>
      <c r="CH23" s="28">
        <f>외인!CH23</f>
        <v>70536.39</v>
      </c>
      <c r="CI23" s="28">
        <f>시기외!CI23*$G$3+CI22*(1-$G$3)</f>
        <v>1.2857507622907776E-3</v>
      </c>
      <c r="CJ23" s="28">
        <f>외인!CJ23</f>
        <v>396542.24</v>
      </c>
      <c r="CK23" s="28">
        <f>시기외!CK23*$G$3+CK22*(1-$G$3)</f>
        <v>4.2969449643965327E-3</v>
      </c>
      <c r="CL23" s="28">
        <f>외인!CL23</f>
        <v>231670.96</v>
      </c>
      <c r="CM23" s="28">
        <f>시기외!CM23*$G$3+CM22*(1-$G$3)</f>
        <v>1.1121935767747471E-3</v>
      </c>
      <c r="CN23" s="28">
        <f>외인!CN23</f>
        <v>109886.38</v>
      </c>
      <c r="CO23" s="28">
        <f>시기외!CO23*$G$3+CO22*(1-$G$3)</f>
        <v>1.2550929713548136E-3</v>
      </c>
      <c r="CP23" s="28">
        <f>외인!CP23</f>
        <v>92218.59</v>
      </c>
      <c r="CQ23" s="28">
        <f>시기외!CQ23*$G$3+CQ22*(1-$G$3)</f>
        <v>6.1736728510973081E-4</v>
      </c>
      <c r="CR23" s="28">
        <f>외인!CR23</f>
        <v>176064.79</v>
      </c>
      <c r="CS23" s="28">
        <f>시기외!CS23*$G$3+CS22*(1-$G$3)</f>
        <v>5.9382474175646773E-4</v>
      </c>
      <c r="CT23" s="28">
        <f>외인!CT23</f>
        <v>95624.69</v>
      </c>
      <c r="CU23" s="28">
        <f>시기외!CU23*$G$3+CU22*(1-$G$3)</f>
        <v>3.1044578104682781E-3</v>
      </c>
      <c r="CV23" s="28">
        <f>외인!CV23</f>
        <v>1760016.41</v>
      </c>
      <c r="CW23" s="28">
        <f>시기외!CW23*$G$3+CW22*(1-$G$3)</f>
        <v>-2.0257107388138517E-3</v>
      </c>
      <c r="CX23" s="28">
        <f>외인!CX23</f>
        <v>195652.45</v>
      </c>
      <c r="CY23" s="28">
        <f>시기외!CY23*$G$3+CY22*(1-$G$3)</f>
        <v>2.182335924826626E-3</v>
      </c>
      <c r="CZ23" s="28">
        <f>외인!CZ23</f>
        <v>17008.64</v>
      </c>
      <c r="DA23" s="28">
        <f>시기외!DA23*$G$3+DA22*(1-$G$3)</f>
        <v>-1.482708155943163E-4</v>
      </c>
      <c r="DB23" s="28">
        <f>외인!DB23</f>
        <v>49337.34</v>
      </c>
      <c r="DC23" s="28">
        <f>시기외!DC23*$G$3+DC22*(1-$G$3)</f>
        <v>-2.0100346507580628E-3</v>
      </c>
      <c r="DD23" s="28">
        <f>외인!DD23</f>
        <v>8766.92</v>
      </c>
      <c r="DE23" s="28">
        <f>시기외!DE23*$G$3+DE22*(1-$G$3)</f>
        <v>1.6125382037313601E-3</v>
      </c>
      <c r="DF23" s="28">
        <f>외인!DF23</f>
        <v>56974.87</v>
      </c>
      <c r="DG23" s="28">
        <f>시기외!DG23*$G$3+DG22*(1-$G$3)</f>
        <v>-1.8417376980332085E-3</v>
      </c>
      <c r="DH23" s="28">
        <f>외인!DH23</f>
        <v>28552.44</v>
      </c>
      <c r="DI23" s="28">
        <f>시기외!DI23*$G$3+DI22*(1-$G$3)</f>
        <v>2.9375037831464289E-3</v>
      </c>
      <c r="DJ23" s="28">
        <f>외인!DJ23</f>
        <v>561756.99</v>
      </c>
      <c r="DK23" s="28">
        <f>시기외!DK23*$G$3+DK22*(1-$G$3)</f>
        <v>1.6464780423165722E-3</v>
      </c>
      <c r="DL23" s="28">
        <f>외인!DL23</f>
        <v>82957.89</v>
      </c>
      <c r="DM23" s="28">
        <f>시기외!DM23*$G$3+DM22*(1-$G$3)</f>
        <v>7.6396154391333122E-4</v>
      </c>
      <c r="DN23" s="28">
        <f>외인!DN23</f>
        <v>1760016.41</v>
      </c>
      <c r="DO23" s="28">
        <f>시기외!DO23*$G$3+DO22*(1-$G$3)</f>
        <v>-2.0257107388138517E-3</v>
      </c>
      <c r="DP23" s="28">
        <f>외인!DP23</f>
        <v>81795.399999999994</v>
      </c>
      <c r="DQ23" s="28">
        <f>시기외!DQ23*$G$3+DQ22*(1-$G$3)</f>
        <v>8.3402512731574393E-3</v>
      </c>
      <c r="DR23" s="28">
        <f>외인!DR23</f>
        <v>42456.56</v>
      </c>
      <c r="DS23" s="28">
        <f>시기외!DS23*$G$3+DS22*(1-$G$3)</f>
        <v>5.9924245071922688E-3</v>
      </c>
      <c r="DT23" s="28">
        <f>외인!DT23</f>
        <v>141445.32</v>
      </c>
      <c r="DU23" s="28">
        <f>시기외!DU23*$G$3+DU22*(1-$G$3)</f>
        <v>4.2891309659441406E-4</v>
      </c>
      <c r="DV23" s="28">
        <f>외인!DV23</f>
        <v>34440.78</v>
      </c>
      <c r="DW23" s="28">
        <f>시기외!DW23*$G$3+DW22*(1-$G$3)</f>
        <v>1.2937091756617513E-3</v>
      </c>
      <c r="DX23" s="28">
        <f>외인!DX23</f>
        <v>101562.47</v>
      </c>
      <c r="DY23" s="28">
        <f>시기외!DY23*$G$3+DY22*(1-$G$3)</f>
        <v>8.209832032984728E-3</v>
      </c>
      <c r="DZ23" s="28">
        <f>외인!DZ23</f>
        <v>10867.8</v>
      </c>
      <c r="EA23" s="28">
        <f>시기외!EA23*$G$3+EA22*(1-$G$3)</f>
        <v>7.0967668060474753E-3</v>
      </c>
      <c r="EB23" s="28">
        <f>외인!EB23</f>
        <v>14924.58</v>
      </c>
      <c r="EC23" s="28">
        <f>시기외!EC23*$G$3+EC22*(1-$G$3)</f>
        <v>5.3696366792019452E-3</v>
      </c>
      <c r="ED23" s="28">
        <f>외인!ED23</f>
        <v>10775.46</v>
      </c>
      <c r="EE23" s="28">
        <f>시기외!EE23*$G$3+EE22*(1-$G$3)</f>
        <v>7.5237601243797136E-4</v>
      </c>
      <c r="EF23" s="28">
        <f>외인!EF23</f>
        <v>258866.43</v>
      </c>
      <c r="EG23" s="28">
        <f>시기외!EG23*$G$3+EG22*(1-$G$3)</f>
        <v>2.8319880340954584E-3</v>
      </c>
      <c r="EH23" s="28">
        <f>외인!EH23</f>
        <v>181088.05</v>
      </c>
      <c r="EI23" s="28">
        <f>시기외!EI23*$G$3+EI22*(1-$G$3)</f>
        <v>3.8481542752546056E-4</v>
      </c>
      <c r="EJ23" s="28">
        <f>외인!EJ23</f>
        <v>97961.07</v>
      </c>
      <c r="EK23" s="28">
        <f>시기외!EK23*$G$3+EK22*(1-$G$3)</f>
        <v>2.1672809755905647E-3</v>
      </c>
      <c r="EL23" s="28">
        <f>외인!EL23</f>
        <v>39631.379999999997</v>
      </c>
      <c r="EM23" s="28">
        <f>시기외!EM23*$G$3+EM22*(1-$G$3)</f>
        <v>1.6928893567751625E-3</v>
      </c>
      <c r="EN23" s="28">
        <f>외인!EN23</f>
        <v>42456.56</v>
      </c>
      <c r="EO23" s="28">
        <f>시기외!EO23*$G$3+EO22*(1-$G$3)</f>
        <v>5.9924245071922688E-3</v>
      </c>
      <c r="EP23" s="28">
        <f>외인!EP23</f>
        <v>143540.4</v>
      </c>
      <c r="EQ23" s="28">
        <f>시기외!EQ23*$G$3+EQ22*(1-$G$3)</f>
        <v>-7.514936566308107E-4</v>
      </c>
      <c r="ER23" s="28">
        <f>외인!ER23</f>
        <v>11870.81</v>
      </c>
      <c r="ES23" s="28">
        <f>시기외!ES23*$G$3+ES22*(1-$G$3)</f>
        <v>2.2495760309160697E-3</v>
      </c>
      <c r="ET23" s="28">
        <f>외인!ET23</f>
        <v>106811.58</v>
      </c>
      <c r="EU23" s="28">
        <f>시기외!EU23*$G$3+EU22*(1-$G$3)</f>
        <v>2.6553928586290783E-3</v>
      </c>
      <c r="EV23" s="28">
        <f>외인!EV23</f>
        <v>47698.65</v>
      </c>
      <c r="EW23" s="28">
        <f>시기외!EW23*$G$3+EW22*(1-$G$3)</f>
        <v>9.9693495291458979E-4</v>
      </c>
      <c r="EX23" s="28">
        <f>외인!EX23</f>
        <v>44519.94</v>
      </c>
      <c r="EY23" s="28">
        <f>시기외!EY23*$G$3+EY22*(1-$G$3)</f>
        <v>2.2821558120632957E-4</v>
      </c>
    </row>
    <row r="24" spans="1:155">
      <c r="A24" s="27">
        <f>외인!A24</f>
        <v>46063</v>
      </c>
      <c r="B24" s="28">
        <f>외인!B24</f>
        <v>4250438</v>
      </c>
      <c r="C24" s="28">
        <f>시기외!C24*$G$3+C23*(1-$G$3)</f>
        <v>-1.26069851039061E-3</v>
      </c>
      <c r="D24" s="28">
        <f>외인!D24</f>
        <v>611425.99</v>
      </c>
      <c r="E24" s="28">
        <f>시기외!E24*$G$3+E23*(1-$G$3)</f>
        <v>6.4450697488344696E-3</v>
      </c>
      <c r="F24" s="28">
        <f>외인!F24</f>
        <v>1767126.68</v>
      </c>
      <c r="G24" s="28">
        <f>시기외!G24*$G$3+G23*(1-$G$3)</f>
        <v>-1.9682600599309785E-3</v>
      </c>
      <c r="H24" s="28">
        <f>외인!H24</f>
        <v>285292.34999999998</v>
      </c>
      <c r="I24" s="28">
        <f>시기외!I24*$G$3+I23*(1-$G$3)</f>
        <v>2.5380657850535074E-3</v>
      </c>
      <c r="J24" s="28">
        <f>외인!J24</f>
        <v>41101.53</v>
      </c>
      <c r="K24" s="28">
        <f>시기외!K24*$G$3+K23*(1-$G$3)</f>
        <v>2.0312973462029258E-3</v>
      </c>
      <c r="L24" s="28">
        <f>외인!L24</f>
        <v>263041.45</v>
      </c>
      <c r="M24" s="28">
        <f>시기외!M24*$G$3+M23*(1-$G$3)</f>
        <v>2.2261636724438473E-3</v>
      </c>
      <c r="N24" s="28">
        <f>외인!N24</f>
        <v>234656.8</v>
      </c>
      <c r="O24" s="28">
        <f>시기외!O24*$G$3+O23*(1-$G$3)</f>
        <v>-6.1076987447688221E-3</v>
      </c>
      <c r="P24" s="28">
        <f>외인!P24</f>
        <v>210708.29</v>
      </c>
      <c r="Q24" s="28">
        <f>시기외!Q24*$G$3+Q23*(1-$G$3)</f>
        <v>2.056236548535424E-3</v>
      </c>
      <c r="R24" s="28">
        <f>외인!R24</f>
        <v>142833.82</v>
      </c>
      <c r="S24" s="28">
        <f>시기외!S24*$G$3+S23*(1-$G$3)</f>
        <v>-4.1685007073755603E-4</v>
      </c>
      <c r="T24" s="28">
        <f>외인!T24</f>
        <v>8879.27</v>
      </c>
      <c r="U24" s="28">
        <f>시기외!U24*$G$3+U23*(1-$G$3)</f>
        <v>2.0892204587738827E-3</v>
      </c>
      <c r="V24" s="28">
        <f>외인!V24</f>
        <v>97862.47</v>
      </c>
      <c r="W24" s="28">
        <f>시기외!W24*$G$3+W23*(1-$G$3)</f>
        <v>6.9147737096788651E-3</v>
      </c>
      <c r="X24" s="28">
        <f>외인!X24</f>
        <v>1707298.88</v>
      </c>
      <c r="Y24" s="28">
        <f>시기외!Y24*$G$3+Y23*(1-$G$3)</f>
        <v>-2.2789925548928262E-3</v>
      </c>
      <c r="Z24" s="28">
        <f>외인!Z24</f>
        <v>48464.78</v>
      </c>
      <c r="AA24" s="28">
        <f>시기외!AA24*$G$3+AA23*(1-$G$3)</f>
        <v>1.0762431935750765E-3</v>
      </c>
      <c r="AB24" s="28">
        <f>외인!AB24</f>
        <v>213309.83</v>
      </c>
      <c r="AC24" s="28">
        <f>시기외!AC24*$G$3+AC23*(1-$G$3)</f>
        <v>1.1289042516434305E-3</v>
      </c>
      <c r="AD24" s="28">
        <f>외인!AD24</f>
        <v>20751.73</v>
      </c>
      <c r="AE24" s="28">
        <f>시기외!AE24*$G$3+AE23*(1-$G$3)</f>
        <v>1.2097221870657792E-3</v>
      </c>
      <c r="AF24" s="28">
        <f>외인!AF24</f>
        <v>24575.31</v>
      </c>
      <c r="AG24" s="28">
        <f>시기외!AG24*$G$3+AG23*(1-$G$3)</f>
        <v>1.4578190220751624E-3</v>
      </c>
      <c r="AH24" s="28">
        <f>외인!AH24</f>
        <v>192474.56</v>
      </c>
      <c r="AI24" s="28">
        <f>시기외!AI24*$G$3+AI23*(1-$G$3)</f>
        <v>-2.0591327231087903E-3</v>
      </c>
      <c r="AJ24" s="28">
        <f>외인!AJ24</f>
        <v>126451.3</v>
      </c>
      <c r="AK24" s="28">
        <f>시기외!AK24*$G$3+AK23*(1-$G$3)</f>
        <v>6.6003824271161106E-4</v>
      </c>
      <c r="AL24" s="28">
        <f>외인!AL24</f>
        <v>92918.75</v>
      </c>
      <c r="AM24" s="28">
        <f>시기외!AM24*$G$3+AM23*(1-$G$3)</f>
        <v>-8.4219615046146764E-4</v>
      </c>
      <c r="AN24" s="28">
        <f>외인!AN24</f>
        <v>161507.89000000001</v>
      </c>
      <c r="AO24" s="28">
        <f>시기외!AO24*$G$3+AO23*(1-$G$3)</f>
        <v>-8.2960045123750391E-3</v>
      </c>
      <c r="AP24" s="28">
        <f>외인!AP24</f>
        <v>105418.03</v>
      </c>
      <c r="AQ24" s="28">
        <f>시기외!AQ24*$G$3+AQ23*(1-$G$3)</f>
        <v>2.7084763425706251E-3</v>
      </c>
      <c r="AR24" s="28">
        <f>외인!AR24</f>
        <v>26727</v>
      </c>
      <c r="AS24" s="28">
        <f>시기외!AS24*$G$3+AS23*(1-$G$3)</f>
        <v>3.1199306378278885E-3</v>
      </c>
      <c r="AT24" s="28">
        <f>외인!AT24</f>
        <v>83630.12</v>
      </c>
      <c r="AU24" s="28">
        <f>시기외!AU24*$G$3+AU23*(1-$G$3)</f>
        <v>1.9901194252696197E-3</v>
      </c>
      <c r="AV24" s="28">
        <f>외인!AV24</f>
        <v>51283.34</v>
      </c>
      <c r="AW24" s="28">
        <f>시기외!AW24*$G$3+AW23*(1-$G$3)</f>
        <v>1.7652047458464805E-3</v>
      </c>
      <c r="AX24" s="28">
        <f>외인!AX24</f>
        <v>47245.56</v>
      </c>
      <c r="AY24" s="28">
        <f>시기외!AY24*$G$3+AY23*(1-$G$3)</f>
        <v>1.5938062332546397E-3</v>
      </c>
      <c r="AZ24" s="28">
        <f>외인!AZ24</f>
        <v>1829716.14</v>
      </c>
      <c r="BA24" s="28">
        <f>시기외!BA24*$G$3+BA23*(1-$G$3)</f>
        <v>-2.1704315149013447E-3</v>
      </c>
      <c r="BB24" s="28">
        <f>외인!BB24</f>
        <v>93657.89</v>
      </c>
      <c r="BC24" s="28">
        <f>시기외!BC24*$G$3+BC23*(1-$G$3)</f>
        <v>6.5994162178147856E-4</v>
      </c>
      <c r="BD24" s="28">
        <f>외인!BD24</f>
        <v>47948.5</v>
      </c>
      <c r="BE24" s="28">
        <f>시기외!BE24*$G$3+BE23*(1-$G$3)</f>
        <v>-1.3003047516054527E-3</v>
      </c>
      <c r="BF24" s="28">
        <f>외인!BF24</f>
        <v>0</v>
      </c>
      <c r="BG24" s="28" t="e">
        <f>시기외!BG24*$G$3+BG23*(1-$G$3)</f>
        <v>#DIV/0!</v>
      </c>
      <c r="BH24" s="28">
        <f>외인!BH24</f>
        <v>83046.09</v>
      </c>
      <c r="BI24" s="28">
        <f>시기외!BI24*$G$3+BI23*(1-$G$3)</f>
        <v>2.7934766022137568E-3</v>
      </c>
      <c r="BJ24" s="28">
        <f>외인!BJ24</f>
        <v>118041.74</v>
      </c>
      <c r="BK24" s="28">
        <f>시기외!BK24*$G$3+BK23*(1-$G$3)</f>
        <v>4.0570291556312832E-3</v>
      </c>
      <c r="BL24" s="28">
        <f>외인!BL24</f>
        <v>51617.8</v>
      </c>
      <c r="BM24" s="28">
        <f>시기외!BM24*$G$3+BM23*(1-$G$3)</f>
        <v>-9.014333467431259E-5</v>
      </c>
      <c r="BN24" s="28">
        <f>외인!BN24</f>
        <v>46571.61</v>
      </c>
      <c r="BO24" s="28">
        <f>시기외!BO24*$G$3+BO23*(1-$G$3)</f>
        <v>-4.3079379327984411E-4</v>
      </c>
      <c r="BP24" s="28">
        <f>외인!BP24</f>
        <v>58211.28</v>
      </c>
      <c r="BQ24" s="28">
        <f>시기외!BQ24*$G$3+BQ23*(1-$G$3)</f>
        <v>1.8637351615446375E-3</v>
      </c>
      <c r="BR24" s="28">
        <f>외인!BR24</f>
        <v>236172.71</v>
      </c>
      <c r="BS24" s="28">
        <f>시기외!BS24*$G$3+BS23*(1-$G$3)</f>
        <v>2.6358990812529581E-3</v>
      </c>
      <c r="BT24" s="28">
        <f>외인!BT24</f>
        <v>1744232.62</v>
      </c>
      <c r="BU24" s="28">
        <f>시기외!BU24*$G$3+BU23*(1-$G$3)</f>
        <v>-2.1930525017735138E-3</v>
      </c>
      <c r="BV24" s="28">
        <f>외인!BV24</f>
        <v>341647.08</v>
      </c>
      <c r="BW24" s="28">
        <f>시기외!BW24*$G$3+BW23*(1-$G$3)</f>
        <v>-3.022492379754495E-4</v>
      </c>
      <c r="BX24" s="28">
        <f>외인!BX24</f>
        <v>78290.259999999995</v>
      </c>
      <c r="BY24" s="28">
        <f>시기외!BY24*$G$3+BY23*(1-$G$3)</f>
        <v>-6.1802158893031669E-4</v>
      </c>
      <c r="BZ24" s="28">
        <f>외인!BZ24</f>
        <v>254426.64</v>
      </c>
      <c r="CA24" s="28">
        <f>시기외!CA24*$G$3+CA23*(1-$G$3)</f>
        <v>-5.6251956210851117E-3</v>
      </c>
      <c r="CB24" s="28">
        <f>외인!CB24</f>
        <v>14946.43</v>
      </c>
      <c r="CC24" s="28">
        <f>시기외!CC24*$G$3+CC23*(1-$G$3)</f>
        <v>3.0494911915149286E-3</v>
      </c>
      <c r="CD24" s="28">
        <f>외인!CD24</f>
        <v>37447.89</v>
      </c>
      <c r="CE24" s="28">
        <f>시기외!CE24*$G$3+CE23*(1-$G$3)</f>
        <v>1.7523309547734533E-3</v>
      </c>
      <c r="CF24" s="28">
        <f>외인!CF24</f>
        <v>25979.25</v>
      </c>
      <c r="CG24" s="28">
        <f>시기외!CG24*$G$3+CG23*(1-$G$3)</f>
        <v>3.3873395502452656E-3</v>
      </c>
      <c r="CH24" s="28">
        <f>외인!CH24</f>
        <v>72017.75</v>
      </c>
      <c r="CI24" s="28">
        <f>시기외!CI24*$G$3+CI23*(1-$G$3)</f>
        <v>1.4310207676586494E-3</v>
      </c>
      <c r="CJ24" s="28">
        <f>외인!CJ24</f>
        <v>396942.53</v>
      </c>
      <c r="CK24" s="28">
        <f>시기외!CK24*$G$3+CK23*(1-$G$3)</f>
        <v>3.6348920604589818E-3</v>
      </c>
      <c r="CL24" s="28">
        <f>외인!CL24</f>
        <v>238544.56</v>
      </c>
      <c r="CM24" s="28">
        <f>시기외!CM24*$G$3+CM23*(1-$G$3)</f>
        <v>1.0968004021722853E-3</v>
      </c>
      <c r="CN24" s="28">
        <f>외인!CN24</f>
        <v>111417.43</v>
      </c>
      <c r="CO24" s="28">
        <f>시기외!CO24*$G$3+CO23*(1-$G$3)</f>
        <v>1.0785714490877901E-3</v>
      </c>
      <c r="CP24" s="28">
        <f>외인!CP24</f>
        <v>94264.29</v>
      </c>
      <c r="CQ24" s="28">
        <f>시기외!CQ24*$G$3+CQ23*(1-$G$3)</f>
        <v>6.7389299138955264E-4</v>
      </c>
      <c r="CR24" s="28">
        <f>외인!CR24</f>
        <v>177956.32</v>
      </c>
      <c r="CS24" s="28">
        <f>시기외!CS24*$G$3+CS23*(1-$G$3)</f>
        <v>-2.0776769894681306E-4</v>
      </c>
      <c r="CT24" s="28">
        <f>외인!CT24</f>
        <v>94964.58</v>
      </c>
      <c r="CU24" s="28">
        <f>시기외!CU24*$G$3+CU23*(1-$G$3)</f>
        <v>2.6292465716304522E-3</v>
      </c>
      <c r="CV24" s="28">
        <f>외인!CV24</f>
        <v>1744232.62</v>
      </c>
      <c r="CW24" s="28">
        <f>시기외!CW24*$G$3+CW23*(1-$G$3)</f>
        <v>-2.1930525017735138E-3</v>
      </c>
      <c r="CX24" s="28">
        <f>외인!CX24</f>
        <v>194028.14</v>
      </c>
      <c r="CY24" s="28">
        <f>시기외!CY24*$G$3+CY23*(1-$G$3)</f>
        <v>1.9900842074692363E-3</v>
      </c>
      <c r="CZ24" s="28">
        <f>외인!CZ24</f>
        <v>16913.89</v>
      </c>
      <c r="DA24" s="28">
        <f>시기외!DA24*$G$3+DA23*(1-$G$3)</f>
        <v>6.0277272717193465E-5</v>
      </c>
      <c r="DB24" s="28">
        <f>외인!DB24</f>
        <v>47948.5</v>
      </c>
      <c r="DC24" s="28">
        <f>시기외!DC24*$G$3+DC23*(1-$G$3)</f>
        <v>-1.3003047516054527E-3</v>
      </c>
      <c r="DD24" s="28">
        <f>외인!DD24</f>
        <v>8879.27</v>
      </c>
      <c r="DE24" s="28">
        <f>시기외!DE24*$G$3+DE23*(1-$G$3)</f>
        <v>2.0892204587738827E-3</v>
      </c>
      <c r="DF24" s="28">
        <f>외인!DF24</f>
        <v>58761.2</v>
      </c>
      <c r="DG24" s="28">
        <f>시기외!DG24*$G$3+DG23*(1-$G$3)</f>
        <v>-9.5456746895565135E-4</v>
      </c>
      <c r="DH24" s="28">
        <f>외인!DH24</f>
        <v>28713.89</v>
      </c>
      <c r="DI24" s="28">
        <f>시기외!DI24*$G$3+DI23*(1-$G$3)</f>
        <v>2.8638478706308084E-3</v>
      </c>
      <c r="DJ24" s="28">
        <f>외인!DJ24</f>
        <v>553962.5</v>
      </c>
      <c r="DK24" s="28">
        <f>시기외!DK24*$G$3+DK23*(1-$G$3)</f>
        <v>1.3072473341794151E-3</v>
      </c>
      <c r="DL24" s="28">
        <f>외인!DL24</f>
        <v>84251.62</v>
      </c>
      <c r="DM24" s="28">
        <f>시기외!DM24*$G$3+DM23*(1-$G$3)</f>
        <v>5.7461116028793109E-4</v>
      </c>
      <c r="DN24" s="28">
        <f>외인!DN24</f>
        <v>1744232.62</v>
      </c>
      <c r="DO24" s="28">
        <f>시기외!DO24*$G$3+DO23*(1-$G$3)</f>
        <v>-2.1930525017735138E-3</v>
      </c>
      <c r="DP24" s="28">
        <f>외인!DP24</f>
        <v>80715.289999999994</v>
      </c>
      <c r="DQ24" s="28">
        <f>시기외!DQ24*$G$3+DQ23*(1-$G$3)</f>
        <v>6.7798457459770888E-3</v>
      </c>
      <c r="DR24" s="28">
        <f>외인!DR24</f>
        <v>42930.59</v>
      </c>
      <c r="DS24" s="28">
        <f>시기외!DS24*$G$3+DS23*(1-$G$3)</f>
        <v>6.474819211960618E-3</v>
      </c>
      <c r="DT24" s="28">
        <f>외인!DT24</f>
        <v>142833.82</v>
      </c>
      <c r="DU24" s="28">
        <f>시기외!DU24*$G$3+DU23*(1-$G$3)</f>
        <v>-4.1685007073755603E-4</v>
      </c>
      <c r="DV24" s="28">
        <f>외인!DV24</f>
        <v>34946.620000000003</v>
      </c>
      <c r="DW24" s="28">
        <f>시기외!DW24*$G$3+DW23*(1-$G$3)</f>
        <v>6.6712381621325751E-4</v>
      </c>
      <c r="DX24" s="28">
        <f>외인!DX24</f>
        <v>97862.47</v>
      </c>
      <c r="DY24" s="28">
        <f>시기외!DY24*$G$3+DY23*(1-$G$3)</f>
        <v>6.9147737096788651E-3</v>
      </c>
      <c r="DZ24" s="28">
        <f>외인!DZ24</f>
        <v>10975.72</v>
      </c>
      <c r="EA24" s="28">
        <f>시기외!EA24*$G$3+EA23*(1-$G$3)</f>
        <v>5.6356098107261743E-3</v>
      </c>
      <c r="EB24" s="28">
        <f>외인!EB24</f>
        <v>15127.51</v>
      </c>
      <c r="EC24" s="28">
        <f>시기외!EC24*$G$3+EC23*(1-$G$3)</f>
        <v>4.9522693737890384E-3</v>
      </c>
      <c r="ED24" s="28">
        <f>외인!ED24</f>
        <v>10899.56</v>
      </c>
      <c r="EE24" s="28">
        <f>시기외!EE24*$G$3+EE23*(1-$G$3)</f>
        <v>9.8371114480706344E-4</v>
      </c>
      <c r="EF24" s="28">
        <f>외인!EF24</f>
        <v>260207.78</v>
      </c>
      <c r="EG24" s="28">
        <f>시기외!EG24*$G$3+EG23*(1-$G$3)</f>
        <v>2.6229507560706295E-3</v>
      </c>
      <c r="EH24" s="28">
        <f>외인!EH24</f>
        <v>179328.28</v>
      </c>
      <c r="EI24" s="28">
        <f>시기외!EI24*$G$3+EI23*(1-$G$3)</f>
        <v>2.9899234396427366E-4</v>
      </c>
      <c r="EJ24" s="28">
        <f>외인!EJ24</f>
        <v>100129.21</v>
      </c>
      <c r="EK24" s="28">
        <f>시기외!EK24*$G$3+EK23*(1-$G$3)</f>
        <v>2.51420482000825E-3</v>
      </c>
      <c r="EL24" s="28">
        <f>외인!EL24</f>
        <v>39969.449999999997</v>
      </c>
      <c r="EM24" s="28">
        <f>시기외!EM24*$G$3+EM23*(1-$G$3)</f>
        <v>1.6406038217702756E-3</v>
      </c>
      <c r="EN24" s="28">
        <f>외인!EN24</f>
        <v>42930.59</v>
      </c>
      <c r="EO24" s="28">
        <f>시기외!EO24*$G$3+EO23*(1-$G$3)</f>
        <v>6.474819211960618E-3</v>
      </c>
      <c r="EP24" s="28">
        <f>외인!EP24</f>
        <v>139011.53</v>
      </c>
      <c r="EQ24" s="28">
        <f>시기외!EQ24*$G$3+EQ23*(1-$G$3)</f>
        <v>-1.5162378771630173E-3</v>
      </c>
      <c r="ER24" s="28">
        <f>외인!ER24</f>
        <v>11558.01</v>
      </c>
      <c r="ES24" s="28">
        <f>시기외!ES24*$G$3+ES23*(1-$G$3)</f>
        <v>9.7639143011889694E-4</v>
      </c>
      <c r="ET24" s="28">
        <f>외인!ET24</f>
        <v>105418.03</v>
      </c>
      <c r="EU24" s="28">
        <f>시기외!EU24*$G$3+EU23*(1-$G$3)</f>
        <v>2.7084763425706251E-3</v>
      </c>
      <c r="EV24" s="28">
        <f>외인!EV24</f>
        <v>48464.78</v>
      </c>
      <c r="EW24" s="28">
        <f>시기외!EW24*$G$3+EW23*(1-$G$3)</f>
        <v>1.0762431935750765E-3</v>
      </c>
      <c r="EX24" s="28">
        <f>외인!EX24</f>
        <v>45799.51</v>
      </c>
      <c r="EY24" s="28">
        <f>시기외!EY24*$G$3+EY23*(1-$G$3)</f>
        <v>2.5870914965913587E-4</v>
      </c>
    </row>
    <row r="25" spans="1:155">
      <c r="A25" s="27">
        <f>외인!A25</f>
        <v>46064</v>
      </c>
      <c r="B25" s="28">
        <f>외인!B25</f>
        <v>4292738.22</v>
      </c>
      <c r="C25" s="28">
        <f>시기외!C25*$G$3+C24*(1-$G$3)</f>
        <v>-1.2125041085701458E-3</v>
      </c>
      <c r="D25" s="28">
        <f>외인!D25</f>
        <v>611342.87</v>
      </c>
      <c r="E25" s="28">
        <f>시기외!E25*$G$3+E24*(1-$G$3)</f>
        <v>5.3571979254367439E-3</v>
      </c>
      <c r="F25" s="28">
        <f>외인!F25</f>
        <v>1799846.84</v>
      </c>
      <c r="G25" s="28">
        <f>시기외!G25*$G$3+G24*(1-$G$3)</f>
        <v>-1.8340258475640758E-3</v>
      </c>
      <c r="H25" s="28">
        <f>외인!H25</f>
        <v>284310.15999999997</v>
      </c>
      <c r="I25" s="28">
        <f>시기외!I25*$G$3+I24*(1-$G$3)</f>
        <v>2.0947428529435193E-3</v>
      </c>
      <c r="J25" s="28">
        <f>외인!J25</f>
        <v>41160.76</v>
      </c>
      <c r="K25" s="28">
        <f>시기외!K25*$G$3+K24*(1-$G$3)</f>
        <v>2.2878159611477811E-3</v>
      </c>
      <c r="L25" s="28">
        <f>외인!L25</f>
        <v>262511.90000000002</v>
      </c>
      <c r="M25" s="28">
        <f>시기외!M25*$G$3+M24*(1-$G$3)</f>
        <v>1.7798867869656815E-3</v>
      </c>
      <c r="N25" s="28">
        <f>외인!N25</f>
        <v>244060.91</v>
      </c>
      <c r="O25" s="28">
        <f>시기외!O25*$G$3+O24*(1-$G$3)</f>
        <v>-5.207078350991436E-3</v>
      </c>
      <c r="P25" s="28">
        <f>외인!P25</f>
        <v>214375.53</v>
      </c>
      <c r="Q25" s="28">
        <f>시기외!Q25*$G$3+Q24*(1-$G$3)</f>
        <v>1.7190734978991789E-3</v>
      </c>
      <c r="R25" s="28">
        <f>외인!R25</f>
        <v>144347.03</v>
      </c>
      <c r="S25" s="28">
        <f>시기외!S25*$G$3+S24*(1-$G$3)</f>
        <v>-9.1704307018824821E-4</v>
      </c>
      <c r="T25" s="28">
        <f>외인!T25</f>
        <v>8847.15</v>
      </c>
      <c r="U25" s="28">
        <f>시기외!U25*$G$3+U24*(1-$G$3)</f>
        <v>2.1959276290213835E-3</v>
      </c>
      <c r="V25" s="28">
        <f>외인!V25</f>
        <v>96902.17</v>
      </c>
      <c r="W25" s="28">
        <f>시기외!W25*$G$3+W24*(1-$G$3)</f>
        <v>5.8672039683823158E-3</v>
      </c>
      <c r="X25" s="28">
        <f>외인!X25</f>
        <v>1706462.27</v>
      </c>
      <c r="Y25" s="28">
        <f>시기외!Y25*$G$3+Y24*(1-$G$3)</f>
        <v>-2.3237513881633129E-3</v>
      </c>
      <c r="Z25" s="28">
        <f>외인!Z25</f>
        <v>49807.17</v>
      </c>
      <c r="AA25" s="28">
        <f>시기외!AA25*$G$3+AA24*(1-$G$3)</f>
        <v>1.0230391523968322E-3</v>
      </c>
      <c r="AB25" s="28">
        <f>외인!AB25</f>
        <v>222525.96</v>
      </c>
      <c r="AC25" s="28">
        <f>시기외!AC25*$G$3+AC24*(1-$G$3)</f>
        <v>1.0826379108567811E-3</v>
      </c>
      <c r="AD25" s="28">
        <f>외인!AD25</f>
        <v>20779.73</v>
      </c>
      <c r="AE25" s="28">
        <f>시기외!AE25*$G$3+AE24*(1-$G$3)</f>
        <v>2.0038562899984385E-3</v>
      </c>
      <c r="AF25" s="28">
        <f>외인!AF25</f>
        <v>24319.08</v>
      </c>
      <c r="AG25" s="28">
        <f>시기외!AG25*$G$3+AG24*(1-$G$3)</f>
        <v>1.2485954101029506E-3</v>
      </c>
      <c r="AH25" s="28">
        <f>외인!AH25</f>
        <v>193440.47</v>
      </c>
      <c r="AI25" s="28">
        <f>시기외!AI25*$G$3+AI24*(1-$G$3)</f>
        <v>-2.2473841571780504E-3</v>
      </c>
      <c r="AJ25" s="28">
        <f>외인!AJ25</f>
        <v>128689.93</v>
      </c>
      <c r="AK25" s="28">
        <f>시기외!AK25*$G$3+AK24*(1-$G$3)</f>
        <v>1.2530000047441555E-4</v>
      </c>
      <c r="AL25" s="28">
        <f>외인!AL25</f>
        <v>93863.9</v>
      </c>
      <c r="AM25" s="28">
        <f>시기외!AM25*$G$3+AM24*(1-$G$3)</f>
        <v>-5.969772500563226E-4</v>
      </c>
      <c r="AN25" s="28">
        <f>외인!AN25</f>
        <v>170112.6</v>
      </c>
      <c r="AO25" s="28">
        <f>시기외!AO25*$G$3+AO24*(1-$G$3)</f>
        <v>-7.1085965184374033E-3</v>
      </c>
      <c r="AP25" s="28">
        <f>외인!AP25</f>
        <v>109710.92</v>
      </c>
      <c r="AQ25" s="28">
        <f>시기외!AQ25*$G$3+AQ24*(1-$G$3)</f>
        <v>2.7505737839589595E-3</v>
      </c>
      <c r="AR25" s="28">
        <f>외인!AR25</f>
        <v>26660.87</v>
      </c>
      <c r="AS25" s="28">
        <f>시기외!AS25*$G$3+AS24*(1-$G$3)</f>
        <v>3.8970414941609777E-3</v>
      </c>
      <c r="AT25" s="28">
        <f>외인!AT25</f>
        <v>86926.83</v>
      </c>
      <c r="AU25" s="28">
        <f>시기외!AU25*$G$3+AU24*(1-$G$3)</f>
        <v>2.1854653749606768E-3</v>
      </c>
      <c r="AV25" s="28">
        <f>외인!AV25</f>
        <v>51405.88</v>
      </c>
      <c r="AW25" s="28">
        <f>시기외!AW25*$G$3+AW24*(1-$G$3)</f>
        <v>1.9239656821427994E-3</v>
      </c>
      <c r="AX25" s="28">
        <f>외인!AX25</f>
        <v>47764.89</v>
      </c>
      <c r="AY25" s="28">
        <f>시기외!AY25*$G$3+AY24*(1-$G$3)</f>
        <v>1.6778139333014498E-3</v>
      </c>
      <c r="AZ25" s="28">
        <f>외인!AZ25</f>
        <v>1828811.54</v>
      </c>
      <c r="BA25" s="28">
        <f>시기외!BA25*$G$3+BA24*(1-$G$3)</f>
        <v>-2.2192997204640201E-3</v>
      </c>
      <c r="BB25" s="28">
        <f>외인!BB25</f>
        <v>95636.52</v>
      </c>
      <c r="BC25" s="28">
        <f>시기외!BC25*$G$3+BC24*(1-$G$3)</f>
        <v>6.1627545725588843E-4</v>
      </c>
      <c r="BD25" s="28">
        <f>외인!BD25</f>
        <v>48099.74</v>
      </c>
      <c r="BE25" s="28">
        <f>시기외!BE25*$G$3+BE24*(1-$G$3)</f>
        <v>-1.1423179053852161E-3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85059.83</v>
      </c>
      <c r="BI25" s="28">
        <f>시기외!BI25*$G$3+BI24*(1-$G$3)</f>
        <v>3.1801136951991752E-3</v>
      </c>
      <c r="BJ25" s="28">
        <f>외인!BJ25</f>
        <v>117395.7</v>
      </c>
      <c r="BK25" s="28">
        <f>시기외!BK25*$G$3+BK24*(1-$G$3)</f>
        <v>3.150354906920767E-3</v>
      </c>
      <c r="BL25" s="28">
        <f>외인!BL25</f>
        <v>51043.03</v>
      </c>
      <c r="BM25" s="28">
        <f>시기외!BM25*$G$3+BM24*(1-$G$3)</f>
        <v>-3.6908991416260539E-4</v>
      </c>
      <c r="BN25" s="28">
        <f>외인!BN25</f>
        <v>46694.78</v>
      </c>
      <c r="BO25" s="28">
        <f>시기외!BO25*$G$3+BO24*(1-$G$3)</f>
        <v>-6.2161511626461388E-5</v>
      </c>
      <c r="BP25" s="28">
        <f>외인!BP25</f>
        <v>59446.43</v>
      </c>
      <c r="BQ25" s="28">
        <f>시기외!BQ25*$G$3+BQ24*(1-$G$3)</f>
        <v>1.8720622403065206E-3</v>
      </c>
      <c r="BR25" s="28">
        <f>외인!BR25</f>
        <v>241684.08</v>
      </c>
      <c r="BS25" s="28">
        <f>시기외!BS25*$G$3+BS24*(1-$G$3)</f>
        <v>2.3585345504569212E-3</v>
      </c>
      <c r="BT25" s="28">
        <f>외인!BT25</f>
        <v>1742835.81</v>
      </c>
      <c r="BU25" s="28">
        <f>시기외!BU25*$G$3+BU24*(1-$G$3)</f>
        <v>-2.2396405495332724E-3</v>
      </c>
      <c r="BV25" s="28">
        <f>외인!BV25</f>
        <v>341966.62</v>
      </c>
      <c r="BW25" s="28">
        <f>시기외!BW25*$G$3+BW24*(1-$G$3)</f>
        <v>-6.3131457625633432E-4</v>
      </c>
      <c r="BX25" s="28">
        <f>외인!BX25</f>
        <v>79234.34</v>
      </c>
      <c r="BY25" s="28">
        <f>시기외!BY25*$G$3+BY24*(1-$G$3)</f>
        <v>-8.2844673884789003E-5</v>
      </c>
      <c r="BZ25" s="28">
        <f>외인!BZ25</f>
        <v>263976.5</v>
      </c>
      <c r="CA25" s="28">
        <f>시기외!CA25*$G$3+CA24*(1-$G$3)</f>
        <v>-4.7759478504170788E-3</v>
      </c>
      <c r="CB25" s="28">
        <f>외인!CB25</f>
        <v>14945.88</v>
      </c>
      <c r="CC25" s="28">
        <f>시기외!CC25*$G$3+CC24*(1-$G$3)</f>
        <v>3.2760797032813909E-3</v>
      </c>
      <c r="CD25" s="28">
        <f>외인!CD25</f>
        <v>38057.08</v>
      </c>
      <c r="CE25" s="28">
        <f>시기외!CE25*$G$3+CE24*(1-$G$3)</f>
        <v>2.0177274457112773E-3</v>
      </c>
      <c r="CF25" s="28">
        <f>외인!CF25</f>
        <v>26455.71</v>
      </c>
      <c r="CG25" s="28">
        <f>시기외!CG25*$G$3+CG24*(1-$G$3)</f>
        <v>3.5085030238811931E-3</v>
      </c>
      <c r="CH25" s="28">
        <f>외인!CH25</f>
        <v>72056.259999999995</v>
      </c>
      <c r="CI25" s="28">
        <f>시기외!CI25*$G$3+CI24*(1-$G$3)</f>
        <v>1.5100957218897944E-3</v>
      </c>
      <c r="CJ25" s="28">
        <f>외인!CJ25</f>
        <v>401593.53</v>
      </c>
      <c r="CK25" s="28">
        <f>시기외!CK25*$G$3+CK24*(1-$G$3)</f>
        <v>3.0914075408565579E-3</v>
      </c>
      <c r="CL25" s="28">
        <f>외인!CL25</f>
        <v>247781.74</v>
      </c>
      <c r="CM25" s="28">
        <f>시기외!CM25*$G$3+CM24*(1-$G$3)</f>
        <v>1.0506884104200969E-3</v>
      </c>
      <c r="CN25" s="28">
        <f>외인!CN25</f>
        <v>112185.27</v>
      </c>
      <c r="CO25" s="28">
        <f>시기외!CO25*$G$3+CO24*(1-$G$3)</f>
        <v>1.0295319255455076E-3</v>
      </c>
      <c r="CP25" s="28">
        <f>외인!CP25</f>
        <v>96251.41</v>
      </c>
      <c r="CQ25" s="28">
        <f>시기외!CQ25*$G$3+CQ24*(1-$G$3)</f>
        <v>6.3060387432165358E-4</v>
      </c>
      <c r="CR25" s="28">
        <f>외인!CR25</f>
        <v>180375.56</v>
      </c>
      <c r="CS25" s="28">
        <f>시기외!CS25*$G$3+CS24*(1-$G$3)</f>
        <v>-6.8823854369434322E-4</v>
      </c>
      <c r="CT25" s="28">
        <f>외인!CT25</f>
        <v>94618.4</v>
      </c>
      <c r="CU25" s="28">
        <f>시기외!CU25*$G$3+CU24*(1-$G$3)</f>
        <v>2.2018860390341597E-3</v>
      </c>
      <c r="CV25" s="28">
        <f>외인!CV25</f>
        <v>1742835.81</v>
      </c>
      <c r="CW25" s="28">
        <f>시기외!CW25*$G$3+CW24*(1-$G$3)</f>
        <v>-2.2396405495332724E-3</v>
      </c>
      <c r="CX25" s="28">
        <f>외인!CX25</f>
        <v>197303.89</v>
      </c>
      <c r="CY25" s="28">
        <f>시기외!CY25*$G$3+CY24*(1-$G$3)</f>
        <v>1.6512306165704087E-3</v>
      </c>
      <c r="CZ25" s="28">
        <f>외인!CZ25</f>
        <v>17083.07</v>
      </c>
      <c r="DA25" s="28">
        <f>시기외!DA25*$G$3+DA24*(1-$G$3)</f>
        <v>1.7816528096398264E-4</v>
      </c>
      <c r="DB25" s="28">
        <f>외인!DB25</f>
        <v>48099.74</v>
      </c>
      <c r="DC25" s="28">
        <f>시기외!DC25*$G$3+DC24*(1-$G$3)</f>
        <v>-1.1423179053852161E-3</v>
      </c>
      <c r="DD25" s="28">
        <f>외인!DD25</f>
        <v>8847.15</v>
      </c>
      <c r="DE25" s="28">
        <f>시기외!DE25*$G$3+DE24*(1-$G$3)</f>
        <v>2.1959276290213835E-3</v>
      </c>
      <c r="DF25" s="28">
        <f>외인!DF25</f>
        <v>59623.57</v>
      </c>
      <c r="DG25" s="28">
        <f>시기외!DG25*$G$3+DG24*(1-$G$3)</f>
        <v>-2.9203980309619828E-4</v>
      </c>
      <c r="DH25" s="28">
        <f>외인!DH25</f>
        <v>29222.28</v>
      </c>
      <c r="DI25" s="28">
        <f>시기외!DI25*$G$3+DI24*(1-$G$3)</f>
        <v>3.0771826467359043E-3</v>
      </c>
      <c r="DJ25" s="28">
        <f>외인!DJ25</f>
        <v>559288.01</v>
      </c>
      <c r="DK25" s="28">
        <f>시기외!DK25*$G$3+DK24*(1-$G$3)</f>
        <v>8.4965517294597888E-4</v>
      </c>
      <c r="DL25" s="28">
        <f>외인!DL25</f>
        <v>83442.98</v>
      </c>
      <c r="DM25" s="28">
        <f>시기외!DM25*$G$3+DM24*(1-$G$3)</f>
        <v>5.1246412922426314E-4</v>
      </c>
      <c r="DN25" s="28">
        <f>외인!DN25</f>
        <v>1742835.81</v>
      </c>
      <c r="DO25" s="28">
        <f>시기외!DO25*$G$3+DO24*(1-$G$3)</f>
        <v>-2.2396405495332724E-3</v>
      </c>
      <c r="DP25" s="28">
        <f>외인!DP25</f>
        <v>81461</v>
      </c>
      <c r="DQ25" s="28">
        <f>시기외!DQ25*$G$3+DQ24*(1-$G$3)</f>
        <v>5.6061967901992133E-3</v>
      </c>
      <c r="DR25" s="28">
        <f>외인!DR25</f>
        <v>42835.01</v>
      </c>
      <c r="DS25" s="28">
        <f>시기외!DS25*$G$3+DS24*(1-$G$3)</f>
        <v>7.1700127870201668E-3</v>
      </c>
      <c r="DT25" s="28">
        <f>외인!DT25</f>
        <v>144347.03</v>
      </c>
      <c r="DU25" s="28">
        <f>시기외!DU25*$G$3+DU24*(1-$G$3)</f>
        <v>-9.1704307018824821E-4</v>
      </c>
      <c r="DV25" s="28">
        <f>외인!DV25</f>
        <v>35849.089999999997</v>
      </c>
      <c r="DW25" s="28">
        <f>시기외!DW25*$G$3+DW24*(1-$G$3)</f>
        <v>2.6296901606642591E-4</v>
      </c>
      <c r="DX25" s="28">
        <f>외인!DX25</f>
        <v>96902.17</v>
      </c>
      <c r="DY25" s="28">
        <f>시기외!DY25*$G$3+DY24*(1-$G$3)</f>
        <v>5.8672039683823158E-3</v>
      </c>
      <c r="DZ25" s="28">
        <f>외인!DZ25</f>
        <v>10718.25</v>
      </c>
      <c r="EA25" s="28">
        <f>시기외!EA25*$G$3+EA24*(1-$G$3)</f>
        <v>4.4726203753265832E-3</v>
      </c>
      <c r="EB25" s="28">
        <f>외인!EB25</f>
        <v>15425.41</v>
      </c>
      <c r="EC25" s="28">
        <f>시기외!EC25*$G$3+EC24*(1-$G$3)</f>
        <v>4.9859721506094901E-3</v>
      </c>
      <c r="ED25" s="28">
        <f>외인!ED25</f>
        <v>10935.22</v>
      </c>
      <c r="EE25" s="28">
        <f>시기외!EE25*$G$3+EE24*(1-$G$3)</f>
        <v>1.2571100580304746E-3</v>
      </c>
      <c r="EF25" s="28">
        <f>외인!EF25</f>
        <v>263828.81</v>
      </c>
      <c r="EG25" s="28">
        <f>시기외!EG25*$G$3+EG24*(1-$G$3)</f>
        <v>2.4326700400594146E-3</v>
      </c>
      <c r="EH25" s="28">
        <f>외인!EH25</f>
        <v>179551.34</v>
      </c>
      <c r="EI25" s="28">
        <f>시기외!EI25*$G$3+EI24*(1-$G$3)</f>
        <v>2.4196603519287778E-4</v>
      </c>
      <c r="EJ25" s="28">
        <f>외인!EJ25</f>
        <v>101046.94</v>
      </c>
      <c r="EK25" s="28">
        <f>시기외!EK25*$G$3+EK24*(1-$G$3)</f>
        <v>2.983518002429921E-3</v>
      </c>
      <c r="EL25" s="28">
        <f>외인!EL25</f>
        <v>40592.19</v>
      </c>
      <c r="EM25" s="28">
        <f>시기외!EM25*$G$3+EM24*(1-$G$3)</f>
        <v>1.8588886993139791E-3</v>
      </c>
      <c r="EN25" s="28">
        <f>외인!EN25</f>
        <v>42835.01</v>
      </c>
      <c r="EO25" s="28">
        <f>시기외!EO25*$G$3+EO24*(1-$G$3)</f>
        <v>7.1700127870201668E-3</v>
      </c>
      <c r="EP25" s="28">
        <f>외인!EP25</f>
        <v>138953.92000000001</v>
      </c>
      <c r="EQ25" s="28">
        <f>시기외!EQ25*$G$3+EQ24*(1-$G$3)</f>
        <v>-2.2207689501709945E-3</v>
      </c>
      <c r="ER25" s="28">
        <f>외인!ER25</f>
        <v>11984.97</v>
      </c>
      <c r="ES25" s="28">
        <f>시기외!ES25*$G$3+ES24*(1-$G$3)</f>
        <v>1.3773805664707406E-3</v>
      </c>
      <c r="ET25" s="28">
        <f>외인!ET25</f>
        <v>109710.92</v>
      </c>
      <c r="EU25" s="28">
        <f>시기외!EU25*$G$3+EU24*(1-$G$3)</f>
        <v>2.7505737839589595E-3</v>
      </c>
      <c r="EV25" s="28">
        <f>외인!EV25</f>
        <v>49807.17</v>
      </c>
      <c r="EW25" s="28">
        <f>시기외!EW25*$G$3+EW24*(1-$G$3)</f>
        <v>1.0230391523968322E-3</v>
      </c>
      <c r="EX25" s="28">
        <f>외인!EX25</f>
        <v>46444.23</v>
      </c>
      <c r="EY25" s="28">
        <f>시기외!EY25*$G$3+EY24*(1-$G$3)</f>
        <v>2.2354523122696191E-4</v>
      </c>
    </row>
    <row r="26" spans="1:155">
      <c r="A26" s="27">
        <f>외인!A26</f>
        <v>46065</v>
      </c>
      <c r="B26" s="28">
        <f>외인!B26</f>
        <v>4427124.28</v>
      </c>
      <c r="C26" s="28">
        <f>시기외!C26*$G$3+C25*(1-$G$3)</f>
        <v>-7.6921352179845301E-4</v>
      </c>
      <c r="D26" s="28">
        <f>외인!D26</f>
        <v>617364.99</v>
      </c>
      <c r="E26" s="28">
        <f>시기외!E26*$G$3+E25*(1-$G$3)</f>
        <v>4.6388156468170957E-3</v>
      </c>
      <c r="F26" s="28">
        <f>외인!F26</f>
        <v>1887729.3</v>
      </c>
      <c r="G26" s="28">
        <f>시기외!G26*$G$3+G25*(1-$G$3)</f>
        <v>-1.185141715109765E-3</v>
      </c>
      <c r="H26" s="28">
        <f>외인!H26</f>
        <v>294406.62</v>
      </c>
      <c r="I26" s="28">
        <f>시기외!I26*$G$3+I25*(1-$G$3)</f>
        <v>2.0023817592946906E-3</v>
      </c>
      <c r="J26" s="28">
        <f>외인!J26</f>
        <v>41163.24</v>
      </c>
      <c r="K26" s="28">
        <f>시기외!K26*$G$3+K25*(1-$G$3)</f>
        <v>3.0640727248018168E-3</v>
      </c>
      <c r="L26" s="28">
        <f>외인!L26</f>
        <v>272097.75</v>
      </c>
      <c r="M26" s="28">
        <f>시기외!M26*$G$3+M25*(1-$G$3)</f>
        <v>1.700349086896728E-3</v>
      </c>
      <c r="N26" s="28">
        <f>외인!N26</f>
        <v>245136.01</v>
      </c>
      <c r="O26" s="28">
        <f>시기외!O26*$G$3+O25*(1-$G$3)</f>
        <v>-4.4147757050380767E-3</v>
      </c>
      <c r="P26" s="28">
        <f>외인!P26</f>
        <v>214443.03</v>
      </c>
      <c r="Q26" s="28">
        <f>시기외!Q26*$G$3+Q25*(1-$G$3)</f>
        <v>1.717980627626613E-3</v>
      </c>
      <c r="R26" s="28">
        <f>외인!R26</f>
        <v>145472.56</v>
      </c>
      <c r="S26" s="28">
        <f>시기외!S26*$G$3+S25*(1-$G$3)</f>
        <v>-1.3179702775116995E-3</v>
      </c>
      <c r="T26" s="28">
        <f>외인!T26</f>
        <v>8960.51</v>
      </c>
      <c r="U26" s="28">
        <f>시기외!U26*$G$3+U25*(1-$G$3)</f>
        <v>2.163020307741295E-3</v>
      </c>
      <c r="V26" s="28">
        <f>외인!V26</f>
        <v>99873.86</v>
      </c>
      <c r="W26" s="28">
        <f>시기외!W26*$G$3+W25*(1-$G$3)</f>
        <v>4.9474433088561439E-3</v>
      </c>
      <c r="X26" s="28">
        <f>외인!X26</f>
        <v>1795231.26</v>
      </c>
      <c r="Y26" s="28">
        <f>시기외!Y26*$G$3+Y25*(1-$G$3)</f>
        <v>-1.6034318376722846E-3</v>
      </c>
      <c r="Z26" s="28">
        <f>외인!Z26</f>
        <v>52052.39</v>
      </c>
      <c r="AA26" s="28">
        <f>시기외!AA26*$G$3+AA25*(1-$G$3)</f>
        <v>9.7618803257511384E-4</v>
      </c>
      <c r="AB26" s="28">
        <f>외인!AB26</f>
        <v>230655.55</v>
      </c>
      <c r="AC26" s="28">
        <f>시기외!AC26*$G$3+AC25*(1-$G$3)</f>
        <v>1.0407196326946391E-3</v>
      </c>
      <c r="AD26" s="28">
        <f>외인!AD26</f>
        <v>20933.13</v>
      </c>
      <c r="AE26" s="28">
        <f>시기외!AE26*$G$3+AE25*(1-$G$3)</f>
        <v>2.4130201059586668E-3</v>
      </c>
      <c r="AF26" s="28">
        <f>외인!AF26</f>
        <v>24752.81</v>
      </c>
      <c r="AG26" s="28">
        <f>시기외!AG26*$G$3+AG25*(1-$G$3)</f>
        <v>1.1792559946019324E-3</v>
      </c>
      <c r="AH26" s="28">
        <f>외인!AH26</f>
        <v>195829.42</v>
      </c>
      <c r="AI26" s="28">
        <f>시기외!AI26*$G$3+AI25*(1-$G$3)</f>
        <v>-2.1380158680922921E-3</v>
      </c>
      <c r="AJ26" s="28">
        <f>외인!AJ26</f>
        <v>128293.64</v>
      </c>
      <c r="AK26" s="28">
        <f>시기외!AK26*$G$3+AK25*(1-$G$3)</f>
        <v>-4.5443398760152618E-4</v>
      </c>
      <c r="AL26" s="28">
        <f>외인!AL26</f>
        <v>93917.55</v>
      </c>
      <c r="AM26" s="28">
        <f>시기외!AM26*$G$3+AM25*(1-$G$3)</f>
        <v>-3.4610803923334793E-4</v>
      </c>
      <c r="AN26" s="28">
        <f>외인!AN26</f>
        <v>171302.08</v>
      </c>
      <c r="AO26" s="28">
        <f>시기외!AO26*$G$3+AO25*(1-$G$3)</f>
        <v>-6.0579133586612429E-3</v>
      </c>
      <c r="AP26" s="28">
        <f>외인!AP26</f>
        <v>109600.25</v>
      </c>
      <c r="AQ26" s="28">
        <f>시기외!AQ26*$G$3+AQ25*(1-$G$3)</f>
        <v>2.9898298716112747E-3</v>
      </c>
      <c r="AR26" s="28">
        <f>외인!AR26</f>
        <v>26528.95</v>
      </c>
      <c r="AS26" s="28">
        <f>시기외!AS26*$G$3+AS25*(1-$G$3)</f>
        <v>4.1845971995810687E-3</v>
      </c>
      <c r="AT26" s="28">
        <f>외인!AT26</f>
        <v>86160.89</v>
      </c>
      <c r="AU26" s="28">
        <f>시기외!AU26*$G$3+AU25*(1-$G$3)</f>
        <v>2.1838554319971821E-3</v>
      </c>
      <c r="AV26" s="28">
        <f>외인!AV26</f>
        <v>52680.21</v>
      </c>
      <c r="AW26" s="28">
        <f>시기외!AW26*$G$3+AW25*(1-$G$3)</f>
        <v>2.2943721368683216E-3</v>
      </c>
      <c r="AX26" s="28">
        <f>외인!AX26</f>
        <v>47981.71</v>
      </c>
      <c r="AY26" s="28">
        <f>시기외!AY26*$G$3+AY25*(1-$G$3)</f>
        <v>1.9285364511376787E-3</v>
      </c>
      <c r="AZ26" s="28">
        <f>외인!AZ26</f>
        <v>1920202.94</v>
      </c>
      <c r="BA26" s="28">
        <f>시기외!BA26*$G$3+BA25*(1-$G$3)</f>
        <v>-1.5267923202605341E-3</v>
      </c>
      <c r="BB26" s="28">
        <f>외인!BB26</f>
        <v>99104.06</v>
      </c>
      <c r="BC26" s="28">
        <f>시기외!BC26*$G$3+BC25*(1-$G$3)</f>
        <v>5.7269205319412984E-4</v>
      </c>
      <c r="BD26" s="28">
        <f>외인!BD26</f>
        <v>47616.23</v>
      </c>
      <c r="BE26" s="28">
        <f>시기외!BE26*$G$3+BE25*(1-$G$3)</f>
        <v>-1.0501939444974111E-3</v>
      </c>
      <c r="BF26" s="28">
        <f>외인!BF26</f>
        <v>0</v>
      </c>
      <c r="BG26" s="28" t="e">
        <f>시기외!BG26*$G$3+BG25*(1-$G$3)</f>
        <v>#DIV/0!</v>
      </c>
      <c r="BH26" s="28">
        <f>외인!BH26</f>
        <v>85994.68</v>
      </c>
      <c r="BI26" s="28">
        <f>시기외!BI26*$G$3+BI25*(1-$G$3)</f>
        <v>3.5926027905312788E-3</v>
      </c>
      <c r="BJ26" s="28">
        <f>외인!BJ26</f>
        <v>121348.57</v>
      </c>
      <c r="BK26" s="28">
        <f>시기외!BK26*$G$3+BK25*(1-$G$3)</f>
        <v>2.835380433040316E-3</v>
      </c>
      <c r="BL26" s="28">
        <f>외인!BL26</f>
        <v>52219.13</v>
      </c>
      <c r="BM26" s="28">
        <f>시기외!BM26*$G$3+BM25*(1-$G$3)</f>
        <v>-2.5783226642568202E-4</v>
      </c>
      <c r="BN26" s="28">
        <f>외인!BN26</f>
        <v>47405.91</v>
      </c>
      <c r="BO26" s="28">
        <f>시기외!BO26*$G$3+BO25*(1-$G$3)</f>
        <v>5.2717371626334261E-4</v>
      </c>
      <c r="BP26" s="28">
        <f>외인!BP26</f>
        <v>59726.58</v>
      </c>
      <c r="BQ26" s="28">
        <f>시기외!BQ26*$G$3+BQ25*(1-$G$3)</f>
        <v>2.0618195923530103E-3</v>
      </c>
      <c r="BR26" s="28">
        <f>외인!BR26</f>
        <v>241993.11</v>
      </c>
      <c r="BS26" s="28">
        <f>시기외!BS26*$G$3+BS25*(1-$G$3)</f>
        <v>2.4203487001321728E-3</v>
      </c>
      <c r="BT26" s="28">
        <f>외인!BT26</f>
        <v>1831987.12</v>
      </c>
      <c r="BU26" s="28">
        <f>시기외!BU26*$G$3+BU25*(1-$G$3)</f>
        <v>-1.5390878714643369E-3</v>
      </c>
      <c r="BV26" s="28">
        <f>외인!BV26</f>
        <v>354557.41</v>
      </c>
      <c r="BW26" s="28">
        <f>시기외!BW26*$G$3+BW25*(1-$G$3)</f>
        <v>-5.7754124665748284E-4</v>
      </c>
      <c r="BX26" s="28">
        <f>외인!BX26</f>
        <v>80183</v>
      </c>
      <c r="BY26" s="28">
        <f>시기외!BY26*$G$3+BY25*(1-$G$3)</f>
        <v>4.0893947465639241E-4</v>
      </c>
      <c r="BZ26" s="28">
        <f>외인!BZ26</f>
        <v>265219.63</v>
      </c>
      <c r="CA26" s="28">
        <f>시기외!CA26*$G$3+CA25*(1-$G$3)</f>
        <v>-4.0126123567434521E-3</v>
      </c>
      <c r="CB26" s="28">
        <f>외인!CB26</f>
        <v>14934.2</v>
      </c>
      <c r="CC26" s="28">
        <f>시기외!CC26*$G$3+CC25*(1-$G$3)</f>
        <v>3.4626867013153825E-3</v>
      </c>
      <c r="CD26" s="28">
        <f>외인!CD26</f>
        <v>38104.04</v>
      </c>
      <c r="CE26" s="28">
        <f>시기외!CE26*$G$3+CE25*(1-$G$3)</f>
        <v>2.1885812558403534E-3</v>
      </c>
      <c r="CF26" s="28">
        <f>외인!CF26</f>
        <v>26136.32</v>
      </c>
      <c r="CG26" s="28">
        <f>시기외!CG26*$G$3+CG25*(1-$G$3)</f>
        <v>3.2098949345478792E-3</v>
      </c>
      <c r="CH26" s="28">
        <f>외인!CH26</f>
        <v>73442.460000000006</v>
      </c>
      <c r="CI26" s="28">
        <f>시기외!CI26*$G$3+CI25*(1-$G$3)</f>
        <v>1.7491627418899783E-3</v>
      </c>
      <c r="CJ26" s="28">
        <f>외인!CJ26</f>
        <v>402759.58</v>
      </c>
      <c r="CK26" s="28">
        <f>시기외!CK26*$G$3+CK25*(1-$G$3)</f>
        <v>2.8516141699618382E-3</v>
      </c>
      <c r="CL26" s="28">
        <f>외인!CL26</f>
        <v>256049.12</v>
      </c>
      <c r="CM26" s="28">
        <f>시기외!CM26*$G$3+CM25*(1-$G$3)</f>
        <v>1.0080596650015707E-3</v>
      </c>
      <c r="CN26" s="28">
        <f>외인!CN26</f>
        <v>115912.49</v>
      </c>
      <c r="CO26" s="28">
        <f>시기외!CO26*$G$3+CO25*(1-$G$3)</f>
        <v>1.0500572121057202E-3</v>
      </c>
      <c r="CP26" s="28">
        <f>외인!CP26</f>
        <v>99735.92</v>
      </c>
      <c r="CQ26" s="28">
        <f>시기외!CQ26*$G$3+CQ25*(1-$G$3)</f>
        <v>5.868824801546535E-4</v>
      </c>
      <c r="CR26" s="28">
        <f>외인!CR26</f>
        <v>181320.23</v>
      </c>
      <c r="CS26" s="28">
        <f>시기외!CS26*$G$3+CS25*(1-$G$3)</f>
        <v>-1.0703066746405843E-3</v>
      </c>
      <c r="CT26" s="28">
        <f>외인!CT26</f>
        <v>95964.66</v>
      </c>
      <c r="CU26" s="28">
        <f>시기외!CU26*$G$3+CU25*(1-$G$3)</f>
        <v>2.1143806769325759E-3</v>
      </c>
      <c r="CV26" s="28">
        <f>외인!CV26</f>
        <v>1831987.12</v>
      </c>
      <c r="CW26" s="28">
        <f>시기외!CW26*$G$3+CW25*(1-$G$3)</f>
        <v>-1.5390878714643369E-3</v>
      </c>
      <c r="CX26" s="28">
        <f>외인!CX26</f>
        <v>202666.81</v>
      </c>
      <c r="CY26" s="28">
        <f>시기외!CY26*$G$3+CY25*(1-$G$3)</f>
        <v>1.5208160010858128E-3</v>
      </c>
      <c r="CZ26" s="28">
        <f>외인!CZ26</f>
        <v>17125.98</v>
      </c>
      <c r="DA26" s="28">
        <f>시기외!DA26*$G$3+DA25*(1-$G$3)</f>
        <v>4.3965504421361368E-4</v>
      </c>
      <c r="DB26" s="28">
        <f>외인!DB26</f>
        <v>47616.23</v>
      </c>
      <c r="DC26" s="28">
        <f>시기외!DC26*$G$3+DC25*(1-$G$3)</f>
        <v>-1.0501939444974111E-3</v>
      </c>
      <c r="DD26" s="28">
        <f>외인!DD26</f>
        <v>8960.51</v>
      </c>
      <c r="DE26" s="28">
        <f>시기외!DE26*$G$3+DE25*(1-$G$3)</f>
        <v>2.163020307741295E-3</v>
      </c>
      <c r="DF26" s="28">
        <f>외인!DF26</f>
        <v>60302.92</v>
      </c>
      <c r="DG26" s="28">
        <f>시기외!DG26*$G$3+DG25*(1-$G$3)</f>
        <v>2.7208864625947722E-4</v>
      </c>
      <c r="DH26" s="28">
        <f>외인!DH26</f>
        <v>29231.03</v>
      </c>
      <c r="DI26" s="28">
        <f>시기외!DI26*$G$3+DI25*(1-$G$3)</f>
        <v>3.1092917378562936E-3</v>
      </c>
      <c r="DJ26" s="28">
        <f>외인!DJ26</f>
        <v>568708.35</v>
      </c>
      <c r="DK26" s="28">
        <f>시기외!DK26*$G$3+DK25*(1-$G$3)</f>
        <v>8.0109547379477006E-4</v>
      </c>
      <c r="DL26" s="28">
        <f>외인!DL26</f>
        <v>86432.98</v>
      </c>
      <c r="DM26" s="28">
        <f>시기외!DM26*$G$3+DM25*(1-$G$3)</f>
        <v>5.5393013545696564E-4</v>
      </c>
      <c r="DN26" s="28">
        <f>외인!DN26</f>
        <v>1831987.12</v>
      </c>
      <c r="DO26" s="28">
        <f>시기외!DO26*$G$3+DO25*(1-$G$3)</f>
        <v>-1.5390878714643369E-3</v>
      </c>
      <c r="DP26" s="28">
        <f>외인!DP26</f>
        <v>81971.679999999993</v>
      </c>
      <c r="DQ26" s="28">
        <f>시기외!DQ26*$G$3+DQ25*(1-$G$3)</f>
        <v>4.7943228332362961E-3</v>
      </c>
      <c r="DR26" s="28">
        <f>외인!DR26</f>
        <v>42842.52</v>
      </c>
      <c r="DS26" s="28">
        <f>시기외!DS26*$G$3+DS25*(1-$G$3)</f>
        <v>7.3866867604890571E-3</v>
      </c>
      <c r="DT26" s="28">
        <f>외인!DT26</f>
        <v>145472.56</v>
      </c>
      <c r="DU26" s="28">
        <f>시기외!DU26*$G$3+DU25*(1-$G$3)</f>
        <v>-1.3179702775116995E-3</v>
      </c>
      <c r="DV26" s="28">
        <f>외인!DV26</f>
        <v>35670.5</v>
      </c>
      <c r="DW26" s="28">
        <f>시기외!DW26*$G$3+DW25*(1-$G$3)</f>
        <v>-4.4935646750607594E-5</v>
      </c>
      <c r="DX26" s="28">
        <f>외인!DX26</f>
        <v>99873.86</v>
      </c>
      <c r="DY26" s="28">
        <f>시기외!DY26*$G$3+DY25*(1-$G$3)</f>
        <v>4.9474433088561439E-3</v>
      </c>
      <c r="DZ26" s="28">
        <f>외인!DZ26</f>
        <v>10792.12</v>
      </c>
      <c r="EA26" s="28">
        <f>시기외!EA26*$G$3+EA25*(1-$G$3)</f>
        <v>3.748601286114062E-3</v>
      </c>
      <c r="EB26" s="28">
        <f>외인!EB26</f>
        <v>15474.88</v>
      </c>
      <c r="EC26" s="28">
        <f>시기외!EC26*$G$3+EC25*(1-$G$3)</f>
        <v>4.9197872634392575E-3</v>
      </c>
      <c r="ED26" s="28">
        <f>외인!ED26</f>
        <v>10937.93</v>
      </c>
      <c r="EE26" s="28">
        <f>시기외!EE26*$G$3+EE25*(1-$G$3)</f>
        <v>1.5997401841915523E-3</v>
      </c>
      <c r="EF26" s="28">
        <f>외인!EF26</f>
        <v>264474.96000000002</v>
      </c>
      <c r="EG26" s="28">
        <f>시기외!EG26*$G$3+EG25*(1-$G$3)</f>
        <v>2.3717828965204328E-3</v>
      </c>
      <c r="EH26" s="28">
        <f>외인!EH26</f>
        <v>189166.86</v>
      </c>
      <c r="EI26" s="28">
        <f>시기외!EI26*$G$3+EI25*(1-$G$3)</f>
        <v>4.2796222183662377E-4</v>
      </c>
      <c r="EJ26" s="28">
        <f>외인!EJ26</f>
        <v>101681.37</v>
      </c>
      <c r="EK26" s="28">
        <f>시기외!EK26*$G$3+EK25*(1-$G$3)</f>
        <v>3.2516282344877282E-3</v>
      </c>
      <c r="EL26" s="28">
        <f>외인!EL26</f>
        <v>40645.5</v>
      </c>
      <c r="EM26" s="28">
        <f>시기외!EM26*$G$3+EM25*(1-$G$3)</f>
        <v>2.0025493727806555E-3</v>
      </c>
      <c r="EN26" s="28">
        <f>외인!EN26</f>
        <v>42842.52</v>
      </c>
      <c r="EO26" s="28">
        <f>시기외!EO26*$G$3+EO25*(1-$G$3)</f>
        <v>7.3866867604890571E-3</v>
      </c>
      <c r="EP26" s="28">
        <f>외인!EP26</f>
        <v>140874.47</v>
      </c>
      <c r="EQ26" s="28">
        <f>시기외!EQ26*$G$3+EQ25*(1-$G$3)</f>
        <v>-2.3202905598950002E-3</v>
      </c>
      <c r="ER26" s="28">
        <f>외인!ER26</f>
        <v>12326.01</v>
      </c>
      <c r="ES26" s="28">
        <f>시기외!ES26*$G$3+ES25*(1-$G$3)</f>
        <v>1.6197996881102154E-3</v>
      </c>
      <c r="ET26" s="28">
        <f>외인!ET26</f>
        <v>109600.25</v>
      </c>
      <c r="EU26" s="28">
        <f>시기외!EU26*$G$3+EU25*(1-$G$3)</f>
        <v>2.9898298716112747E-3</v>
      </c>
      <c r="EV26" s="28">
        <f>외인!EV26</f>
        <v>52052.39</v>
      </c>
      <c r="EW26" s="28">
        <f>시기외!EW26*$G$3+EW25*(1-$G$3)</f>
        <v>9.7618803257511384E-4</v>
      </c>
      <c r="EX26" s="28">
        <f>외인!EX26</f>
        <v>47683.53</v>
      </c>
      <c r="EY26" s="28">
        <f>시기외!EY26*$G$3+EY25*(1-$G$3)</f>
        <v>1.7995841643571775E-4</v>
      </c>
    </row>
    <row r="27" spans="1:155">
      <c r="A27" s="27">
        <f>외인!A27</f>
        <v>46066</v>
      </c>
      <c r="B27" s="28">
        <f>외인!B27</f>
        <v>4414958.95</v>
      </c>
      <c r="C27" s="28">
        <f>시기외!C27*$G$3+C26*(1-$G$3)</f>
        <v>-3.3964855128888397E-4</v>
      </c>
      <c r="D27" s="28">
        <f>외인!D27</f>
        <v>606560.23</v>
      </c>
      <c r="E27" s="28">
        <f>시기외!E27*$G$3+E26*(1-$G$3)</f>
        <v>3.9090406750602541E-3</v>
      </c>
      <c r="F27" s="28">
        <f>외인!F27</f>
        <v>1894712.39</v>
      </c>
      <c r="G27" s="28">
        <f>시기외!G27*$G$3+G26*(1-$G$3)</f>
        <v>-6.3588500654739488E-4</v>
      </c>
      <c r="H27" s="28">
        <f>외인!H27</f>
        <v>284866.17</v>
      </c>
      <c r="I27" s="28">
        <f>시기외!I27*$G$3+I26*(1-$G$3)</f>
        <v>1.8725389672602955E-3</v>
      </c>
      <c r="J27" s="28">
        <f>외인!J27</f>
        <v>40715.53</v>
      </c>
      <c r="K27" s="28">
        <f>시기외!K27*$G$3+K26*(1-$G$3)</f>
        <v>4.0312132541928981E-3</v>
      </c>
      <c r="L27" s="28">
        <f>외인!L27</f>
        <v>263408.67</v>
      </c>
      <c r="M27" s="28">
        <f>시기외!M27*$G$3+M26*(1-$G$3)</f>
        <v>1.5628343728768268E-3</v>
      </c>
      <c r="N27" s="28">
        <f>외인!N27</f>
        <v>241434.4</v>
      </c>
      <c r="O27" s="28">
        <f>시기외!O27*$G$3+O26*(1-$G$3)</f>
        <v>-3.6671231982635371E-3</v>
      </c>
      <c r="P27" s="28">
        <f>외인!P27</f>
        <v>212468.79</v>
      </c>
      <c r="Q27" s="28">
        <f>시기외!Q27*$G$3+Q26*(1-$G$3)</f>
        <v>1.7027839955469505E-3</v>
      </c>
      <c r="R27" s="28">
        <f>외인!R27</f>
        <v>142685.01</v>
      </c>
      <c r="S27" s="28">
        <f>시기외!S27*$G$3+S26*(1-$G$3)</f>
        <v>-1.5205201489151391E-3</v>
      </c>
      <c r="T27" s="28">
        <f>외인!T27</f>
        <v>8981.33</v>
      </c>
      <c r="U27" s="28">
        <f>시기외!U27*$G$3+U26*(1-$G$3)</f>
        <v>2.2326211150137808E-3</v>
      </c>
      <c r="V27" s="28">
        <f>외인!V27</f>
        <v>97714.4</v>
      </c>
      <c r="W27" s="28">
        <f>시기외!W27*$G$3+W26*(1-$G$3)</f>
        <v>3.8601672118303799E-3</v>
      </c>
      <c r="X27" s="28">
        <f>외인!X27</f>
        <v>1801822.79</v>
      </c>
      <c r="Y27" s="28">
        <f>시기외!Y27*$G$3+Y26*(1-$G$3)</f>
        <v>-9.6200531465585523E-4</v>
      </c>
      <c r="Z27" s="28">
        <f>외인!Z27</f>
        <v>50967.57</v>
      </c>
      <c r="AA27" s="28">
        <f>시기외!AA27*$G$3+AA26*(1-$G$3)</f>
        <v>8.8480584617566752E-4</v>
      </c>
      <c r="AB27" s="28">
        <f>외인!AB27</f>
        <v>227748.26</v>
      </c>
      <c r="AC27" s="28">
        <f>시기외!AC27*$G$3+AC26*(1-$G$3)</f>
        <v>9.2229462222032576E-4</v>
      </c>
      <c r="AD27" s="28">
        <f>외인!AD27</f>
        <v>21422.86</v>
      </c>
      <c r="AE27" s="28">
        <f>시기외!AE27*$G$3+AE26*(1-$G$3)</f>
        <v>3.0652795514069997E-3</v>
      </c>
      <c r="AF27" s="28">
        <f>외인!AF27</f>
        <v>24799.87</v>
      </c>
      <c r="AG27" s="28">
        <f>시기외!AG27*$G$3+AG26*(1-$G$3)</f>
        <v>1.2155130372467984E-3</v>
      </c>
      <c r="AH27" s="28">
        <f>외인!AH27</f>
        <v>194954.3</v>
      </c>
      <c r="AI27" s="28">
        <f>시기외!AI27*$G$3+AI26*(1-$G$3)</f>
        <v>-1.9835770018058578E-3</v>
      </c>
      <c r="AJ27" s="28">
        <f>외인!AJ27</f>
        <v>126904.96000000001</v>
      </c>
      <c r="AK27" s="28">
        <f>시기외!AK27*$G$3+AK26*(1-$G$3)</f>
        <v>-7.8834840547138826E-4</v>
      </c>
      <c r="AL27" s="28">
        <f>외인!AL27</f>
        <v>92378.71</v>
      </c>
      <c r="AM27" s="28">
        <f>시기외!AM27*$G$3+AM26*(1-$G$3)</f>
        <v>-1.8142971223486683E-4</v>
      </c>
      <c r="AN27" s="28">
        <f>외인!AN27</f>
        <v>168978.32</v>
      </c>
      <c r="AO27" s="28">
        <f>시기외!AO27*$G$3+AO26*(1-$G$3)</f>
        <v>-5.0393338773024382E-3</v>
      </c>
      <c r="AP27" s="28">
        <f>외인!AP27</f>
        <v>108037.75</v>
      </c>
      <c r="AQ27" s="28">
        <f>시기외!AQ27*$G$3+AQ26*(1-$G$3)</f>
        <v>3.3257886634912911E-3</v>
      </c>
      <c r="AR27" s="28">
        <f>외인!AR27</f>
        <v>26436.55</v>
      </c>
      <c r="AS27" s="28">
        <f>시기외!AS27*$G$3+AS26*(1-$G$3)</f>
        <v>4.6133374614441402E-3</v>
      </c>
      <c r="AT27" s="28">
        <f>외인!AT27</f>
        <v>85760.85</v>
      </c>
      <c r="AU27" s="28">
        <f>시기외!AU27*$G$3+AU26*(1-$G$3)</f>
        <v>2.2893019720421569E-3</v>
      </c>
      <c r="AV27" s="28">
        <f>외인!AV27</f>
        <v>52315.8</v>
      </c>
      <c r="AW27" s="28">
        <f>시기외!AW27*$G$3+AW26*(1-$G$3)</f>
        <v>2.5662655409260582E-3</v>
      </c>
      <c r="AX27" s="28">
        <f>외인!AX27</f>
        <v>47664.69</v>
      </c>
      <c r="AY27" s="28">
        <f>시기외!AY27*$G$3+AY26*(1-$G$3)</f>
        <v>2.26704508107163E-3</v>
      </c>
      <c r="AZ27" s="28">
        <f>외인!AZ27</f>
        <v>1923003.43</v>
      </c>
      <c r="BA27" s="28">
        <f>시기외!BA27*$G$3+BA26*(1-$G$3)</f>
        <v>-9.161076325895428E-4</v>
      </c>
      <c r="BB27" s="28">
        <f>외인!BB27</f>
        <v>98471.73</v>
      </c>
      <c r="BC27" s="28">
        <f>시기외!BC27*$G$3+BC26*(1-$G$3)</f>
        <v>5.135513352903479E-4</v>
      </c>
      <c r="BD27" s="28">
        <f>외인!BD27</f>
        <v>47496.6</v>
      </c>
      <c r="BE27" s="28">
        <f>시기외!BE27*$G$3+BE26*(1-$G$3)</f>
        <v>-9.8664075832856878E-4</v>
      </c>
      <c r="BF27" s="28">
        <f>외인!BF27</f>
        <v>0</v>
      </c>
      <c r="BG27" s="28" t="e">
        <f>시기외!BG27*$G$3+BG26*(1-$G$3)</f>
        <v>#DIV/0!</v>
      </c>
      <c r="BH27" s="28">
        <f>외인!BH27</f>
        <v>85869.54</v>
      </c>
      <c r="BI27" s="28">
        <f>시기외!BI27*$G$3+BI26*(1-$G$3)</f>
        <v>3.8314532265878699E-3</v>
      </c>
      <c r="BJ27" s="28">
        <f>외인!BJ27</f>
        <v>118721.67</v>
      </c>
      <c r="BK27" s="28">
        <f>시기외!BK27*$G$3+BK26*(1-$G$3)</f>
        <v>2.515302647362955E-3</v>
      </c>
      <c r="BL27" s="28">
        <f>외인!BL27</f>
        <v>50719.06</v>
      </c>
      <c r="BM27" s="28">
        <f>시기외!BM27*$G$3+BM26*(1-$G$3)</f>
        <v>-2.3409059191581969E-4</v>
      </c>
      <c r="BN27" s="28">
        <f>외인!BN27</f>
        <v>46733.62</v>
      </c>
      <c r="BO27" s="28">
        <f>시기외!BO27*$G$3+BO26*(1-$G$3)</f>
        <v>9.5066479965555948E-4</v>
      </c>
      <c r="BP27" s="28">
        <f>외인!BP27</f>
        <v>59677.84</v>
      </c>
      <c r="BQ27" s="28">
        <f>시기외!BQ27*$G$3+BQ26*(1-$G$3)</f>
        <v>2.2161226101738546E-3</v>
      </c>
      <c r="BR27" s="28">
        <f>외인!BR27</f>
        <v>239957.91</v>
      </c>
      <c r="BS27" s="28">
        <f>시기외!BS27*$G$3+BS26*(1-$G$3)</f>
        <v>2.8363884480036398E-3</v>
      </c>
      <c r="BT27" s="28">
        <f>외인!BT27</f>
        <v>1838570.13</v>
      </c>
      <c r="BU27" s="28">
        <f>시기외!BU27*$G$3+BU26*(1-$G$3)</f>
        <v>-9.1922733067302358E-4</v>
      </c>
      <c r="BV27" s="28">
        <f>외인!BV27</f>
        <v>348369.66</v>
      </c>
      <c r="BW27" s="28">
        <f>시기외!BW27*$G$3+BW26*(1-$G$3)</f>
        <v>-5.0075373848891915E-4</v>
      </c>
      <c r="BX27" s="28">
        <f>외인!BX27</f>
        <v>80219.44</v>
      </c>
      <c r="BY27" s="28">
        <f>시기외!BY27*$G$3+BY26*(1-$G$3)</f>
        <v>9.8947227385965861E-4</v>
      </c>
      <c r="BZ27" s="28">
        <f>외인!BZ27</f>
        <v>261357.03</v>
      </c>
      <c r="CA27" s="28">
        <f>시기외!CA27*$G$3+CA26*(1-$G$3)</f>
        <v>-3.299909449565971E-3</v>
      </c>
      <c r="CB27" s="28">
        <f>외인!CB27</f>
        <v>14909.33</v>
      </c>
      <c r="CC27" s="28">
        <f>시기외!CC27*$G$3+CC26*(1-$G$3)</f>
        <v>3.6071874554221943E-3</v>
      </c>
      <c r="CD27" s="28">
        <f>외인!CD27</f>
        <v>38046.97</v>
      </c>
      <c r="CE27" s="28">
        <f>시기외!CE27*$G$3+CE26*(1-$G$3)</f>
        <v>2.4199192557125349E-3</v>
      </c>
      <c r="CF27" s="28">
        <f>외인!CF27</f>
        <v>25968.09</v>
      </c>
      <c r="CG27" s="28">
        <f>시기외!CG27*$G$3+CG26*(1-$G$3)</f>
        <v>3.1897231921050257E-3</v>
      </c>
      <c r="CH27" s="28">
        <f>외인!CH27</f>
        <v>73263.360000000001</v>
      </c>
      <c r="CI27" s="28">
        <f>시기외!CI27*$G$3+CI26*(1-$G$3)</f>
        <v>1.9244638439002255E-3</v>
      </c>
      <c r="CJ27" s="28">
        <f>외인!CJ27</f>
        <v>398786.81</v>
      </c>
      <c r="CK27" s="28">
        <f>시기외!CK27*$G$3+CK26*(1-$G$3)</f>
        <v>2.629719585314784E-3</v>
      </c>
      <c r="CL27" s="28">
        <f>외인!CL27</f>
        <v>253410.01</v>
      </c>
      <c r="CM27" s="28">
        <f>시기외!CM27*$G$3+CM26*(1-$G$3)</f>
        <v>9.0521483579275987E-4</v>
      </c>
      <c r="CN27" s="28">
        <f>외인!CN27</f>
        <v>124619.94</v>
      </c>
      <c r="CO27" s="28">
        <f>시기외!CO27*$G$3+CO26*(1-$G$3)</f>
        <v>1.1125881771537978E-3</v>
      </c>
      <c r="CP27" s="28">
        <f>외인!CP27</f>
        <v>99107.31</v>
      </c>
      <c r="CQ27" s="28">
        <f>시기외!CQ27*$G$3+CQ26*(1-$G$3)</f>
        <v>5.2574541741038619E-4</v>
      </c>
      <c r="CR27" s="28">
        <f>외인!CR27</f>
        <v>177949.5</v>
      </c>
      <c r="CS27" s="28">
        <f>시기외!CS27*$G$3+CS26*(1-$G$3)</f>
        <v>-1.3088613574198996E-3</v>
      </c>
      <c r="CT27" s="28">
        <f>외인!CT27</f>
        <v>93452.5</v>
      </c>
      <c r="CU27" s="28">
        <f>시기외!CU27*$G$3+CU26*(1-$G$3)</f>
        <v>1.7276533017155627E-3</v>
      </c>
      <c r="CV27" s="28">
        <f>외인!CV27</f>
        <v>1838570.13</v>
      </c>
      <c r="CW27" s="28">
        <f>시기외!CW27*$G$3+CW26*(1-$G$3)</f>
        <v>-9.1922733067302358E-4</v>
      </c>
      <c r="CX27" s="28">
        <f>외인!CX27</f>
        <v>195140.85</v>
      </c>
      <c r="CY27" s="28">
        <f>시기외!CY27*$G$3+CY26*(1-$G$3)</f>
        <v>1.3551815358773501E-3</v>
      </c>
      <c r="CZ27" s="28">
        <f>외인!CZ27</f>
        <v>16772.2</v>
      </c>
      <c r="DA27" s="28">
        <f>시기외!DA27*$G$3+DA26*(1-$G$3)</f>
        <v>5.6170698976307546E-4</v>
      </c>
      <c r="DB27" s="28">
        <f>외인!DB27</f>
        <v>47496.6</v>
      </c>
      <c r="DC27" s="28">
        <f>시기외!DC27*$G$3+DC26*(1-$G$3)</f>
        <v>-9.8664075832856878E-4</v>
      </c>
      <c r="DD27" s="28">
        <f>외인!DD27</f>
        <v>8981.33</v>
      </c>
      <c r="DE27" s="28">
        <f>시기외!DE27*$G$3+DE26*(1-$G$3)</f>
        <v>2.2326211150137808E-3</v>
      </c>
      <c r="DF27" s="28">
        <f>외인!DF27</f>
        <v>59831.24</v>
      </c>
      <c r="DG27" s="28">
        <f>시기외!DG27*$G$3+DG26*(1-$G$3)</f>
        <v>8.8905627542746105E-4</v>
      </c>
      <c r="DH27" s="28">
        <f>외인!DH27</f>
        <v>29225.62</v>
      </c>
      <c r="DI27" s="28">
        <f>시기외!DI27*$G$3+DI26*(1-$G$3)</f>
        <v>3.2846859043985381E-3</v>
      </c>
      <c r="DJ27" s="28">
        <f>외인!DJ27</f>
        <v>560091.07999999996</v>
      </c>
      <c r="DK27" s="28">
        <f>시기외!DK27*$G$3+DK26*(1-$G$3)</f>
        <v>9.0598598852461762E-4</v>
      </c>
      <c r="DL27" s="28">
        <f>외인!DL27</f>
        <v>94567.39</v>
      </c>
      <c r="DM27" s="28">
        <f>시기외!DM27*$G$3+DM26*(1-$G$3)</f>
        <v>6.3178470577976084E-4</v>
      </c>
      <c r="DN27" s="28">
        <f>외인!DN27</f>
        <v>1838570.13</v>
      </c>
      <c r="DO27" s="28">
        <f>시기외!DO27*$G$3+DO26*(1-$G$3)</f>
        <v>-9.1922733067302358E-4</v>
      </c>
      <c r="DP27" s="28">
        <f>외인!DP27</f>
        <v>80022.06</v>
      </c>
      <c r="DQ27" s="28">
        <f>시기외!DQ27*$G$3+DQ26*(1-$G$3)</f>
        <v>4.072864872537026E-3</v>
      </c>
      <c r="DR27" s="28">
        <f>외인!DR27</f>
        <v>42435.519999999997</v>
      </c>
      <c r="DS27" s="28">
        <f>시기외!DS27*$G$3+DS26*(1-$G$3)</f>
        <v>7.8137314272846356E-3</v>
      </c>
      <c r="DT27" s="28">
        <f>외인!DT27</f>
        <v>142685.01</v>
      </c>
      <c r="DU27" s="28">
        <f>시기외!DU27*$G$3+DU26*(1-$G$3)</f>
        <v>-1.5205201489151391E-3</v>
      </c>
      <c r="DV27" s="28">
        <f>외인!DV27</f>
        <v>35088.21</v>
      </c>
      <c r="DW27" s="28">
        <f>시기외!DW27*$G$3+DW26*(1-$G$3)</f>
        <v>-4.3364078375917003E-4</v>
      </c>
      <c r="DX27" s="28">
        <f>외인!DX27</f>
        <v>97714.4</v>
      </c>
      <c r="DY27" s="28">
        <f>시기외!DY27*$G$3+DY26*(1-$G$3)</f>
        <v>3.8601672118303799E-3</v>
      </c>
      <c r="DZ27" s="28">
        <f>외인!DZ27</f>
        <v>10691.93</v>
      </c>
      <c r="EA27" s="28">
        <f>시기외!EA27*$G$3+EA26*(1-$G$3)</f>
        <v>3.0913150100442882E-3</v>
      </c>
      <c r="EB27" s="28">
        <f>외인!EB27</f>
        <v>15041.66</v>
      </c>
      <c r="EC27" s="28">
        <f>시기외!EC27*$G$3+EC26*(1-$G$3)</f>
        <v>4.78854390037567E-3</v>
      </c>
      <c r="ED27" s="28">
        <f>외인!ED27</f>
        <v>10692.4</v>
      </c>
      <c r="EE27" s="28">
        <f>시기외!EE27*$G$3+EE26*(1-$G$3)</f>
        <v>1.7415366298992188E-3</v>
      </c>
      <c r="EF27" s="28">
        <f>외인!EF27</f>
        <v>262734.49</v>
      </c>
      <c r="EG27" s="28">
        <f>시기외!EG27*$G$3+EG26*(1-$G$3)</f>
        <v>2.3042861684866743E-3</v>
      </c>
      <c r="EH27" s="28">
        <f>외인!EH27</f>
        <v>184554.35</v>
      </c>
      <c r="EI27" s="28">
        <f>시기외!EI27*$G$3+EI26*(1-$G$3)</f>
        <v>6.6666422965198761E-4</v>
      </c>
      <c r="EJ27" s="28">
        <f>외인!EJ27</f>
        <v>101160.01</v>
      </c>
      <c r="EK27" s="28">
        <f>시기외!EK27*$G$3+EK26*(1-$G$3)</f>
        <v>3.6066260022403884E-3</v>
      </c>
      <c r="EL27" s="28">
        <f>외인!EL27</f>
        <v>40554.94</v>
      </c>
      <c r="EM27" s="28">
        <f>시기외!EM27*$G$3+EM26*(1-$G$3)</f>
        <v>2.1985104390047148E-3</v>
      </c>
      <c r="EN27" s="28">
        <f>외인!EN27</f>
        <v>42435.519999999997</v>
      </c>
      <c r="EO27" s="28">
        <f>시기외!EO27*$G$3+EO26*(1-$G$3)</f>
        <v>7.8137314272846356E-3</v>
      </c>
      <c r="EP27" s="28">
        <f>외인!EP27</f>
        <v>139919.74</v>
      </c>
      <c r="EQ27" s="28">
        <f>시기외!EQ27*$G$3+EQ26*(1-$G$3)</f>
        <v>-2.4175062352584258E-3</v>
      </c>
      <c r="ER27" s="28">
        <f>외인!ER27</f>
        <v>12431.4</v>
      </c>
      <c r="ES27" s="28">
        <f>시기외!ES27*$G$3+ES26*(1-$G$3)</f>
        <v>1.0467300314619347E-3</v>
      </c>
      <c r="ET27" s="28">
        <f>외인!ET27</f>
        <v>108037.75</v>
      </c>
      <c r="EU27" s="28">
        <f>시기외!EU27*$G$3+EU26*(1-$G$3)</f>
        <v>3.3257886634912911E-3</v>
      </c>
      <c r="EV27" s="28">
        <f>외인!EV27</f>
        <v>50967.57</v>
      </c>
      <c r="EW27" s="28">
        <f>시기외!EW27*$G$3+EW26*(1-$G$3)</f>
        <v>8.8480584617566752E-4</v>
      </c>
      <c r="EX27" s="28">
        <f>외인!EX27</f>
        <v>48139.74</v>
      </c>
      <c r="EY27" s="28">
        <f>시기외!EY27*$G$3+EY26*(1-$G$3)</f>
        <v>1.5003542916181895E-4</v>
      </c>
    </row>
    <row r="28" spans="1:155">
      <c r="A28" s="27">
        <f>외인!A28</f>
        <v>46072</v>
      </c>
      <c r="B28" s="28">
        <f>외인!B28</f>
        <v>4551353.87</v>
      </c>
      <c r="C28" s="28">
        <f>시기외!C28*$G$3+C27*(1-$G$3)</f>
        <v>-6.7626677622040449E-5</v>
      </c>
      <c r="D28" s="28">
        <f>외인!D28</f>
        <v>636295.35</v>
      </c>
      <c r="E28" s="28">
        <f>시기외!E28*$G$3+E27*(1-$G$3)</f>
        <v>3.5797198761572577E-3</v>
      </c>
      <c r="F28" s="28">
        <f>외인!F28</f>
        <v>1956986.18</v>
      </c>
      <c r="G28" s="28">
        <f>시기외!G28*$G$3+G27*(1-$G$3)</f>
        <v>-3.1483339615876051E-4</v>
      </c>
      <c r="H28" s="28">
        <f>외인!H28</f>
        <v>299276.27</v>
      </c>
      <c r="I28" s="28">
        <f>시기외!I28*$G$3+I27*(1-$G$3)</f>
        <v>2.0241372636585139E-3</v>
      </c>
      <c r="J28" s="28">
        <f>외인!J28</f>
        <v>41383.339999999997</v>
      </c>
      <c r="K28" s="28">
        <f>시기외!K28*$G$3+K27*(1-$G$3)</f>
        <v>4.3976741064222433E-3</v>
      </c>
      <c r="L28" s="28">
        <f>외인!L28</f>
        <v>276737.09999999998</v>
      </c>
      <c r="M28" s="28">
        <f>시기외!M28*$G$3+M27*(1-$G$3)</f>
        <v>1.7411795620166266E-3</v>
      </c>
      <c r="N28" s="28">
        <f>외인!N28</f>
        <v>248691.79</v>
      </c>
      <c r="O28" s="28">
        <f>시기외!O28*$G$3+O27*(1-$G$3)</f>
        <v>-2.8000113206525551E-3</v>
      </c>
      <c r="P28" s="28">
        <f>외인!P28</f>
        <v>218512.23</v>
      </c>
      <c r="Q28" s="28">
        <f>시기외!Q28*$G$3+Q27*(1-$G$3)</f>
        <v>1.8687460999421181E-3</v>
      </c>
      <c r="R28" s="28">
        <f>외인!R28</f>
        <v>144044.56</v>
      </c>
      <c r="S28" s="28">
        <f>시기외!S28*$G$3+S27*(1-$G$3)</f>
        <v>-1.7260413209515876E-3</v>
      </c>
      <c r="T28" s="28">
        <f>외인!T28</f>
        <v>9186.7099999999991</v>
      </c>
      <c r="U28" s="28">
        <f>시기외!U28*$G$3+U27*(1-$G$3)</f>
        <v>2.2587383962484166E-3</v>
      </c>
      <c r="V28" s="28">
        <f>외인!V28</f>
        <v>103344.57</v>
      </c>
      <c r="W28" s="28">
        <f>시기외!W28*$G$3+W27*(1-$G$3)</f>
        <v>3.3243237624176205E-3</v>
      </c>
      <c r="X28" s="28">
        <f>외인!X28</f>
        <v>1868026.25</v>
      </c>
      <c r="Y28" s="28">
        <f>시기외!Y28*$G$3+Y27*(1-$G$3)</f>
        <v>-5.7593915521933785E-4</v>
      </c>
      <c r="Z28" s="28">
        <f>외인!Z28</f>
        <v>51674.1</v>
      </c>
      <c r="AA28" s="28">
        <f>시기외!AA28*$G$3+AA27*(1-$G$3)</f>
        <v>7.9313205043283347E-4</v>
      </c>
      <c r="AB28" s="28">
        <f>외인!AB28</f>
        <v>227178.61</v>
      </c>
      <c r="AC28" s="28">
        <f>시기외!AC28*$G$3+AC27*(1-$G$3)</f>
        <v>7.6796291325794471E-4</v>
      </c>
      <c r="AD28" s="28">
        <f>외인!AD28</f>
        <v>22263.08</v>
      </c>
      <c r="AE28" s="28">
        <f>시기외!AE28*$G$3+AE27*(1-$G$3)</f>
        <v>3.4711770568089189E-3</v>
      </c>
      <c r="AF28" s="28">
        <f>외인!AF28</f>
        <v>26348.31</v>
      </c>
      <c r="AG28" s="28">
        <f>시기외!AG28*$G$3+AG27*(1-$G$3)</f>
        <v>1.3588197656659575E-3</v>
      </c>
      <c r="AH28" s="28">
        <f>외인!AH28</f>
        <v>206153.86</v>
      </c>
      <c r="AI28" s="28">
        <f>시기외!AI28*$G$3+AI27*(1-$G$3)</f>
        <v>-1.6024187770108844E-3</v>
      </c>
      <c r="AJ28" s="28">
        <f>외인!AJ28</f>
        <v>128996.15</v>
      </c>
      <c r="AK28" s="28">
        <f>시기외!AK28*$G$3+AK27*(1-$G$3)</f>
        <v>-9.6560604018559306E-4</v>
      </c>
      <c r="AL28" s="28">
        <f>외인!AL28</f>
        <v>94808.94</v>
      </c>
      <c r="AM28" s="28">
        <f>시기외!AM28*$G$3+AM27*(1-$G$3)</f>
        <v>7.6694531682171063E-5</v>
      </c>
      <c r="AN28" s="28">
        <f>외인!AN28</f>
        <v>174216.46</v>
      </c>
      <c r="AO28" s="28">
        <f>시기외!AO28*$G$3+AO27*(1-$G$3)</f>
        <v>-3.8886213504734529E-3</v>
      </c>
      <c r="AP28" s="28">
        <f>외인!AP28</f>
        <v>110522.34</v>
      </c>
      <c r="AQ28" s="28">
        <f>시기외!AQ28*$G$3+AQ27*(1-$G$3)</f>
        <v>3.1843429188369941E-3</v>
      </c>
      <c r="AR28" s="28">
        <f>외인!AR28</f>
        <v>26542.29</v>
      </c>
      <c r="AS28" s="28">
        <f>시기외!AS28*$G$3+AS27*(1-$G$3)</f>
        <v>4.8118680052001081E-3</v>
      </c>
      <c r="AT28" s="28">
        <f>외인!AT28</f>
        <v>86537.919999999998</v>
      </c>
      <c r="AU28" s="28">
        <f>시기외!AU28*$G$3+AU27*(1-$G$3)</f>
        <v>2.3024728439515665E-3</v>
      </c>
      <c r="AV28" s="28">
        <f>외인!AV28</f>
        <v>52397.73</v>
      </c>
      <c r="AW28" s="28">
        <f>시기외!AW28*$G$3+AW27*(1-$G$3)</f>
        <v>2.7743588512462174E-3</v>
      </c>
      <c r="AX28" s="28">
        <f>외인!AX28</f>
        <v>49841.85</v>
      </c>
      <c r="AY28" s="28">
        <f>시기외!AY28*$G$3+AY27*(1-$G$3)</f>
        <v>2.6728093723742199E-3</v>
      </c>
      <c r="AZ28" s="28">
        <f>외인!AZ28</f>
        <v>1996641.31</v>
      </c>
      <c r="BA28" s="28">
        <f>시기외!BA28*$G$3+BA27*(1-$G$3)</f>
        <v>-5.3610421855353825E-4</v>
      </c>
      <c r="BB28" s="28">
        <f>외인!BB28</f>
        <v>100154.68</v>
      </c>
      <c r="BC28" s="28">
        <f>시기외!BC28*$G$3+BC27*(1-$G$3)</f>
        <v>4.2457424251963409E-4</v>
      </c>
      <c r="BD28" s="28">
        <f>외인!BD28</f>
        <v>49333.98</v>
      </c>
      <c r="BE28" s="28">
        <f>시기외!BE28*$G$3+BE27*(1-$G$3)</f>
        <v>-8.6734424898686762E-4</v>
      </c>
      <c r="BF28" s="28">
        <f>외인!BF28</f>
        <v>0</v>
      </c>
      <c r="BG28" s="28" t="e">
        <f>시기외!BG28*$G$3+BG27*(1-$G$3)</f>
        <v>#DIV/0!</v>
      </c>
      <c r="BH28" s="28">
        <f>외인!BH28</f>
        <v>90925.38</v>
      </c>
      <c r="BI28" s="28">
        <f>시기외!BI28*$G$3+BI27*(1-$G$3)</f>
        <v>3.9484953709184476E-3</v>
      </c>
      <c r="BJ28" s="28">
        <f>외인!BJ28</f>
        <v>124496.46</v>
      </c>
      <c r="BK28" s="28">
        <f>시기외!BK28*$G$3+BK27*(1-$G$3)</f>
        <v>2.569334118279025E-3</v>
      </c>
      <c r="BL28" s="28">
        <f>외인!BL28</f>
        <v>50957.46</v>
      </c>
      <c r="BM28" s="28">
        <f>시기외!BM28*$G$3+BM27*(1-$G$3)</f>
        <v>-3.073684202065406E-4</v>
      </c>
      <c r="BN28" s="28">
        <f>외인!BN28</f>
        <v>48205.53</v>
      </c>
      <c r="BO28" s="28">
        <f>시기외!BO28*$G$3+BO27*(1-$G$3)</f>
        <v>1.4254354152013118E-3</v>
      </c>
      <c r="BP28" s="28">
        <f>외인!BP28</f>
        <v>61971.54</v>
      </c>
      <c r="BQ28" s="28">
        <f>시기외!BQ28*$G$3+BQ27*(1-$G$3)</f>
        <v>2.4844181461785991E-3</v>
      </c>
      <c r="BR28" s="28">
        <f>외인!BR28</f>
        <v>245615.92</v>
      </c>
      <c r="BS28" s="28">
        <f>시기외!BS28*$G$3+BS27*(1-$G$3)</f>
        <v>2.7676744367233224E-3</v>
      </c>
      <c r="BT28" s="28">
        <f>외인!BT28</f>
        <v>1906445.34</v>
      </c>
      <c r="BU28" s="28">
        <f>시기외!BU28*$G$3+BU27*(1-$G$3)</f>
        <v>-5.4559547135566615E-4</v>
      </c>
      <c r="BV28" s="28">
        <f>외인!BV28</f>
        <v>354875.89</v>
      </c>
      <c r="BW28" s="28">
        <f>시기외!BW28*$G$3+BW27*(1-$G$3)</f>
        <v>-5.3764402292173546E-4</v>
      </c>
      <c r="BX28" s="28">
        <f>외인!BX28</f>
        <v>83188.08</v>
      </c>
      <c r="BY28" s="28">
        <f>시기외!BY28*$G$3+BY27*(1-$G$3)</f>
        <v>1.4896876178116375E-3</v>
      </c>
      <c r="BZ28" s="28">
        <f>외인!BZ28</f>
        <v>269025.40999999997</v>
      </c>
      <c r="CA28" s="28">
        <f>시기외!CA28*$G$3+CA27*(1-$G$3)</f>
        <v>-2.4679780302468471E-3</v>
      </c>
      <c r="CB28" s="28">
        <f>외인!CB28</f>
        <v>14849.16</v>
      </c>
      <c r="CC28" s="28">
        <f>시기외!CC28*$G$3+CC27*(1-$G$3)</f>
        <v>3.7074396564215251E-3</v>
      </c>
      <c r="CD28" s="28">
        <f>외인!CD28</f>
        <v>38833.67</v>
      </c>
      <c r="CE28" s="28">
        <f>시기외!CE28*$G$3+CE27*(1-$G$3)</f>
        <v>2.6289197053699655E-3</v>
      </c>
      <c r="CF28" s="28">
        <f>외인!CF28</f>
        <v>25853.78</v>
      </c>
      <c r="CG28" s="28">
        <f>시기외!CG28*$G$3+CG27*(1-$G$3)</f>
        <v>3.0366350189571798E-3</v>
      </c>
      <c r="CH28" s="28">
        <f>외인!CH28</f>
        <v>73496.08</v>
      </c>
      <c r="CI28" s="28">
        <f>시기외!CI28*$G$3+CI27*(1-$G$3)</f>
        <v>2.0492835859800365E-3</v>
      </c>
      <c r="CJ28" s="28">
        <f>외인!CJ28</f>
        <v>414464.61</v>
      </c>
      <c r="CK28" s="28">
        <f>시기외!CK28*$G$3+CK27*(1-$G$3)</f>
        <v>2.663039419179915E-3</v>
      </c>
      <c r="CL28" s="28">
        <f>외인!CL28</f>
        <v>253284.08</v>
      </c>
      <c r="CM28" s="28">
        <f>시기외!CM28*$G$3+CM27*(1-$G$3)</f>
        <v>7.5569800935568622E-4</v>
      </c>
      <c r="CN28" s="28">
        <f>외인!CN28</f>
        <v>136869.28</v>
      </c>
      <c r="CO28" s="28">
        <f>시기외!CO28*$G$3+CO27*(1-$G$3)</f>
        <v>8.3441242969433218E-4</v>
      </c>
      <c r="CP28" s="28">
        <f>외인!CP28</f>
        <v>100790.64</v>
      </c>
      <c r="CQ28" s="28">
        <f>시기외!CQ28*$G$3+CQ27*(1-$G$3)</f>
        <v>4.3431412959382524E-4</v>
      </c>
      <c r="CR28" s="28">
        <f>외인!CR28</f>
        <v>180361.23</v>
      </c>
      <c r="CS28" s="28">
        <f>시기외!CS28*$G$3+CS27*(1-$G$3)</f>
        <v>-1.4404282269280247E-3</v>
      </c>
      <c r="CT28" s="28">
        <f>외인!CT28</f>
        <v>98925.98</v>
      </c>
      <c r="CU28" s="28">
        <f>시기외!CU28*$G$3+CU27*(1-$G$3)</f>
        <v>1.5098995117335551E-3</v>
      </c>
      <c r="CV28" s="28">
        <f>외인!CV28</f>
        <v>1906445.34</v>
      </c>
      <c r="CW28" s="28">
        <f>시기외!CW28*$G$3+CW27*(1-$G$3)</f>
        <v>-5.4559547135566615E-4</v>
      </c>
      <c r="CX28" s="28">
        <f>외인!CX28</f>
        <v>203496.01</v>
      </c>
      <c r="CY28" s="28">
        <f>시기외!CY28*$G$3+CY27*(1-$G$3)</f>
        <v>1.4116755292963685E-3</v>
      </c>
      <c r="CZ28" s="28">
        <f>외인!CZ28</f>
        <v>17600.810000000001</v>
      </c>
      <c r="DA28" s="28">
        <f>시기외!DA28*$G$3+DA27*(1-$G$3)</f>
        <v>8.0735566683670624E-4</v>
      </c>
      <c r="DB28" s="28">
        <f>외인!DB28</f>
        <v>49333.98</v>
      </c>
      <c r="DC28" s="28">
        <f>시기외!DC28*$G$3+DC27*(1-$G$3)</f>
        <v>-8.6734424898686762E-4</v>
      </c>
      <c r="DD28" s="28">
        <f>외인!DD28</f>
        <v>9186.7099999999991</v>
      </c>
      <c r="DE28" s="28">
        <f>시기외!DE28*$G$3+DE27*(1-$G$3)</f>
        <v>2.2587383962484166E-3</v>
      </c>
      <c r="DF28" s="28">
        <f>외인!DF28</f>
        <v>62097.64</v>
      </c>
      <c r="DG28" s="28">
        <f>시기외!DG28*$G$3+DG27*(1-$G$3)</f>
        <v>1.3915198236984761E-3</v>
      </c>
      <c r="DH28" s="28">
        <f>외인!DH28</f>
        <v>30003.54</v>
      </c>
      <c r="DI28" s="28">
        <f>시기외!DI28*$G$3+DI27*(1-$G$3)</f>
        <v>3.5102377255910337E-3</v>
      </c>
      <c r="DJ28" s="28">
        <f>외인!DJ28</f>
        <v>584093.39</v>
      </c>
      <c r="DK28" s="28">
        <f>시기외!DK28*$G$3+DK27*(1-$G$3)</f>
        <v>1.0055300206528084E-3</v>
      </c>
      <c r="DL28" s="28">
        <f>외인!DL28</f>
        <v>106396.59</v>
      </c>
      <c r="DM28" s="28">
        <f>시기외!DM28*$G$3+DM27*(1-$G$3)</f>
        <v>3.069337245317573E-4</v>
      </c>
      <c r="DN28" s="28">
        <f>외인!DN28</f>
        <v>1906445.34</v>
      </c>
      <c r="DO28" s="28">
        <f>시기외!DO28*$G$3+DO27*(1-$G$3)</f>
        <v>-5.4559547135566615E-4</v>
      </c>
      <c r="DP28" s="28">
        <f>외인!DP28</f>
        <v>84157.89</v>
      </c>
      <c r="DQ28" s="28">
        <f>시기외!DQ28*$G$3+DQ27*(1-$G$3)</f>
        <v>4.1203329500027457E-3</v>
      </c>
      <c r="DR28" s="28">
        <f>외인!DR28</f>
        <v>43185.35</v>
      </c>
      <c r="DS28" s="28">
        <f>시기외!DS28*$G$3+DS27*(1-$G$3)</f>
        <v>7.592150848567061E-3</v>
      </c>
      <c r="DT28" s="28">
        <f>외인!DT28</f>
        <v>144044.56</v>
      </c>
      <c r="DU28" s="28">
        <f>시기외!DU28*$G$3+DU27*(1-$G$3)</f>
        <v>-1.7260413209515876E-3</v>
      </c>
      <c r="DV28" s="28">
        <f>외인!DV28</f>
        <v>36150.519999999997</v>
      </c>
      <c r="DW28" s="28">
        <f>시기외!DW28*$G$3+DW27*(1-$G$3)</f>
        <v>-2.7534392331566215E-4</v>
      </c>
      <c r="DX28" s="28">
        <f>외인!DX28</f>
        <v>103344.57</v>
      </c>
      <c r="DY28" s="28">
        <f>시기외!DY28*$G$3+DY27*(1-$G$3)</f>
        <v>3.3243237624176205E-3</v>
      </c>
      <c r="DZ28" s="28">
        <f>외인!DZ28</f>
        <v>10986.31</v>
      </c>
      <c r="EA28" s="28">
        <f>시기외!EA28*$G$3+EA27*(1-$G$3)</f>
        <v>2.7696259119688767E-3</v>
      </c>
      <c r="EB28" s="28">
        <f>외인!EB28</f>
        <v>15209.75</v>
      </c>
      <c r="EC28" s="28">
        <f>시기외!EC28*$G$3+EC27*(1-$G$3)</f>
        <v>4.5579979010231409E-3</v>
      </c>
      <c r="ED28" s="28">
        <f>외인!ED28</f>
        <v>10940.22</v>
      </c>
      <c r="EE28" s="28">
        <f>시기외!EE28*$G$3+EE27*(1-$G$3)</f>
        <v>2.0684490001165521E-3</v>
      </c>
      <c r="EF28" s="28">
        <f>외인!EF28</f>
        <v>270789.08</v>
      </c>
      <c r="EG28" s="28">
        <f>시기외!EG28*$G$3+EG27*(1-$G$3)</f>
        <v>2.291937339864309E-3</v>
      </c>
      <c r="EH28" s="28">
        <f>외인!EH28</f>
        <v>186656.39</v>
      </c>
      <c r="EI28" s="28">
        <f>시기외!EI28*$G$3+EI27*(1-$G$3)</f>
        <v>7.3520058102430081E-4</v>
      </c>
      <c r="EJ28" s="28">
        <f>외인!EJ28</f>
        <v>101924.31</v>
      </c>
      <c r="EK28" s="28">
        <f>시기외!EK28*$G$3+EK27*(1-$G$3)</f>
        <v>3.6712548555133413E-3</v>
      </c>
      <c r="EL28" s="28">
        <f>외인!EL28</f>
        <v>41347.360000000001</v>
      </c>
      <c r="EM28" s="28">
        <f>시기외!EM28*$G$3+EM27*(1-$G$3)</f>
        <v>2.3780676099312038E-3</v>
      </c>
      <c r="EN28" s="28">
        <f>외인!EN28</f>
        <v>43185.35</v>
      </c>
      <c r="EO28" s="28">
        <f>시기외!EO28*$G$3+EO27*(1-$G$3)</f>
        <v>7.592150848567061E-3</v>
      </c>
      <c r="EP28" s="28">
        <f>외인!EP28</f>
        <v>143648.44</v>
      </c>
      <c r="EQ28" s="28">
        <f>시기외!EQ28*$G$3+EQ27*(1-$G$3)</f>
        <v>-2.5965212726916462E-3</v>
      </c>
      <c r="ER28" s="28">
        <f>외인!ER28</f>
        <v>12458.75</v>
      </c>
      <c r="ES28" s="28">
        <f>시기외!ES28*$G$3+ES27*(1-$G$3)</f>
        <v>-1.4132529301007072E-4</v>
      </c>
      <c r="ET28" s="28">
        <f>외인!ET28</f>
        <v>110522.34</v>
      </c>
      <c r="EU28" s="28">
        <f>시기외!EU28*$G$3+EU27*(1-$G$3)</f>
        <v>3.1843429188369941E-3</v>
      </c>
      <c r="EV28" s="28">
        <f>외인!EV28</f>
        <v>51674.1</v>
      </c>
      <c r="EW28" s="28">
        <f>시기외!EW28*$G$3+EW27*(1-$G$3)</f>
        <v>7.9313205043283347E-4</v>
      </c>
      <c r="EX28" s="28">
        <f>외인!EX28</f>
        <v>49116.55</v>
      </c>
      <c r="EY28" s="28">
        <f>시기외!EY28*$G$3+EY27*(1-$G$3)</f>
        <v>5.8544341884726354E-5</v>
      </c>
    </row>
    <row r="29" spans="1:155">
      <c r="A29" s="27">
        <f>외인!A29</f>
        <v>46073</v>
      </c>
      <c r="B29" s="28">
        <f>외인!B29</f>
        <v>4656608.8</v>
      </c>
      <c r="C29" s="28">
        <f>시기외!C29*$G$3+C28*(1-$G$3)</f>
        <v>1.6290460455281201E-4</v>
      </c>
      <c r="D29" s="28">
        <f>외인!D29</f>
        <v>632336.32999999996</v>
      </c>
      <c r="E29" s="28">
        <f>시기외!E29*$G$3+E28*(1-$G$3)</f>
        <v>3.3251895721733405E-3</v>
      </c>
      <c r="F29" s="28">
        <f>외인!F29</f>
        <v>1977038.97</v>
      </c>
      <c r="G29" s="28">
        <f>시기외!G29*$G$3+G28*(1-$G$3)</f>
        <v>-1.8230825519284594E-4</v>
      </c>
      <c r="H29" s="28">
        <f>외인!H29</f>
        <v>299787.09000000003</v>
      </c>
      <c r="I29" s="28">
        <f>시기외!I29*$G$3+I28*(1-$G$3)</f>
        <v>2.1839274770125475E-3</v>
      </c>
      <c r="J29" s="28">
        <f>외인!J29</f>
        <v>40880.69</v>
      </c>
      <c r="K29" s="28">
        <f>시기외!K29*$G$3+K28*(1-$G$3)</f>
        <v>4.386572563161468E-3</v>
      </c>
      <c r="L29" s="28">
        <f>외인!L29</f>
        <v>277443.14</v>
      </c>
      <c r="M29" s="28">
        <f>시기외!M29*$G$3+M28*(1-$G$3)</f>
        <v>1.938016387481689E-3</v>
      </c>
      <c r="N29" s="28">
        <f>외인!N29</f>
        <v>249184.03</v>
      </c>
      <c r="O29" s="28">
        <f>시기외!O29*$G$3+O28*(1-$G$3)</f>
        <v>-1.9331462201107672E-3</v>
      </c>
      <c r="P29" s="28">
        <f>외인!P29</f>
        <v>217396.79</v>
      </c>
      <c r="Q29" s="28">
        <f>시기외!Q29*$G$3+Q28*(1-$G$3)</f>
        <v>1.9812242992239752E-3</v>
      </c>
      <c r="R29" s="28">
        <f>외인!R29</f>
        <v>144704.5</v>
      </c>
      <c r="S29" s="28">
        <f>시기외!S29*$G$3+S28*(1-$G$3)</f>
        <v>-1.9291332493269594E-3</v>
      </c>
      <c r="T29" s="28">
        <f>외인!T29</f>
        <v>9597.84</v>
      </c>
      <c r="U29" s="28">
        <f>시기외!U29*$G$3+U28*(1-$G$3)</f>
        <v>2.3930793644879227E-3</v>
      </c>
      <c r="V29" s="28">
        <f>외인!V29</f>
        <v>102444</v>
      </c>
      <c r="W29" s="28">
        <f>시기외!W29*$G$3+W28*(1-$G$3)</f>
        <v>2.958740128706879E-3</v>
      </c>
      <c r="X29" s="28">
        <f>외인!X29</f>
        <v>1908239.24</v>
      </c>
      <c r="Y29" s="28">
        <f>시기외!Y29*$G$3+Y28*(1-$G$3)</f>
        <v>-3.541640526349993E-4</v>
      </c>
      <c r="Z29" s="28">
        <f>외인!Z29</f>
        <v>55632.39</v>
      </c>
      <c r="AA29" s="28">
        <f>시기외!AA29*$G$3+AA28*(1-$G$3)</f>
        <v>6.4110707817592995E-4</v>
      </c>
      <c r="AB29" s="28">
        <f>외인!AB29</f>
        <v>233671.74</v>
      </c>
      <c r="AC29" s="28">
        <f>시기외!AC29*$G$3+AC28*(1-$G$3)</f>
        <v>6.7246324403659431E-4</v>
      </c>
      <c r="AD29" s="28">
        <f>외인!AD29</f>
        <v>22306.83</v>
      </c>
      <c r="AE29" s="28">
        <f>시기외!AE29*$G$3+AE28*(1-$G$3)</f>
        <v>3.3279235434152676E-3</v>
      </c>
      <c r="AF29" s="28">
        <f>외인!AF29</f>
        <v>26679.75</v>
      </c>
      <c r="AG29" s="28">
        <f>시기외!AG29*$G$3+AG28*(1-$G$3)</f>
        <v>1.3368903037907303E-3</v>
      </c>
      <c r="AH29" s="28">
        <f>외인!AH29</f>
        <v>217433.28</v>
      </c>
      <c r="AI29" s="28">
        <f>시기외!AI29*$G$3+AI28*(1-$G$3)</f>
        <v>-8.317497093678635E-4</v>
      </c>
      <c r="AJ29" s="28">
        <f>외인!AJ29</f>
        <v>128853.86</v>
      </c>
      <c r="AK29" s="28">
        <f>시기외!AK29*$G$3+AK28*(1-$G$3)</f>
        <v>-1.2153319216343923E-3</v>
      </c>
      <c r="AL29" s="28">
        <f>외인!AL29</f>
        <v>95443.9</v>
      </c>
      <c r="AM29" s="28">
        <f>시기외!AM29*$G$3+AM28*(1-$G$3)</f>
        <v>2.6406190711677807E-4</v>
      </c>
      <c r="AN29" s="28">
        <f>외인!AN29</f>
        <v>174100.8</v>
      </c>
      <c r="AO29" s="28">
        <f>시기외!AO29*$G$3+AO28*(1-$G$3)</f>
        <v>-2.727037779775851E-3</v>
      </c>
      <c r="AP29" s="28">
        <f>외인!AP29</f>
        <v>114621.47</v>
      </c>
      <c r="AQ29" s="28">
        <f>시기외!AQ29*$G$3+AQ28*(1-$G$3)</f>
        <v>3.3171760456081134E-3</v>
      </c>
      <c r="AR29" s="28">
        <f>외인!AR29</f>
        <v>26388.99</v>
      </c>
      <c r="AS29" s="28">
        <f>시기외!AS29*$G$3+AS28*(1-$G$3)</f>
        <v>4.3067602854768702E-3</v>
      </c>
      <c r="AT29" s="28">
        <f>외인!AT29</f>
        <v>86831.74</v>
      </c>
      <c r="AU29" s="28">
        <f>시기외!AU29*$G$3+AU28*(1-$G$3)</f>
        <v>2.2043915107661472E-3</v>
      </c>
      <c r="AV29" s="28">
        <f>외인!AV29</f>
        <v>52382.91</v>
      </c>
      <c r="AW29" s="28">
        <f>시기외!AW29*$G$3+AW28*(1-$G$3)</f>
        <v>2.7568869461401906E-3</v>
      </c>
      <c r="AX29" s="28">
        <f>외인!AX29</f>
        <v>51018.67</v>
      </c>
      <c r="AY29" s="28">
        <f>시기외!AY29*$G$3+AY28*(1-$G$3)</f>
        <v>2.9782988082337788E-3</v>
      </c>
      <c r="AZ29" s="28">
        <f>외인!AZ29</f>
        <v>2038303.09</v>
      </c>
      <c r="BA29" s="28">
        <f>시기외!BA29*$G$3+BA28*(1-$G$3)</f>
        <v>-3.035870594479056E-4</v>
      </c>
      <c r="BB29" s="28">
        <f>외인!BB29</f>
        <v>108040.79</v>
      </c>
      <c r="BC29" s="28">
        <f>시기외!BC29*$G$3+BC28*(1-$G$3)</f>
        <v>2.7992611531982249E-4</v>
      </c>
      <c r="BD29" s="28">
        <f>외인!BD29</f>
        <v>50493.48</v>
      </c>
      <c r="BE29" s="28">
        <f>시기외!BE29*$G$3+BE28*(1-$G$3)</f>
        <v>-4.9734909320915156E-4</v>
      </c>
      <c r="BF29" s="28">
        <f>외인!BF29</f>
        <v>0</v>
      </c>
      <c r="BG29" s="28" t="e">
        <f>시기외!BG29*$G$3+BG28*(1-$G$3)</f>
        <v>#DIV/0!</v>
      </c>
      <c r="BH29" s="28">
        <f>외인!BH29</f>
        <v>94984.65</v>
      </c>
      <c r="BI29" s="28">
        <f>시기외!BI29*$G$3+BI28*(1-$G$3)</f>
        <v>3.9905807931689677E-3</v>
      </c>
      <c r="BJ29" s="28">
        <f>외인!BJ29</f>
        <v>124177.92</v>
      </c>
      <c r="BK29" s="28">
        <f>시기외!BK29*$G$3+BK28*(1-$G$3)</f>
        <v>2.6704117103304157E-3</v>
      </c>
      <c r="BL29" s="28">
        <f>외인!BL29</f>
        <v>51055.54</v>
      </c>
      <c r="BM29" s="28">
        <f>시기외!BM29*$G$3+BM28*(1-$G$3)</f>
        <v>-3.4975706757252117E-4</v>
      </c>
      <c r="BN29" s="28">
        <f>외인!BN29</f>
        <v>49365.2</v>
      </c>
      <c r="BO29" s="28">
        <f>시기외!BO29*$G$3+BO28*(1-$G$3)</f>
        <v>1.8041297668171315E-3</v>
      </c>
      <c r="BP29" s="28">
        <f>외인!BP29</f>
        <v>62902.52</v>
      </c>
      <c r="BQ29" s="28">
        <f>시기외!BQ29*$G$3+BQ28*(1-$G$3)</f>
        <v>2.6605730989816096E-3</v>
      </c>
      <c r="BR29" s="28">
        <f>외인!BR29</f>
        <v>252829.8</v>
      </c>
      <c r="BS29" s="28">
        <f>시기외!BS29*$G$3+BS28*(1-$G$3)</f>
        <v>3.0343661160805754E-3</v>
      </c>
      <c r="BT29" s="28">
        <f>외인!BT29</f>
        <v>1946085.82</v>
      </c>
      <c r="BU29" s="28">
        <f>시기외!BU29*$G$3+BU28*(1-$G$3)</f>
        <v>-3.2981673450621548E-4</v>
      </c>
      <c r="BV29" s="28">
        <f>외인!BV29</f>
        <v>371040.49</v>
      </c>
      <c r="BW29" s="28">
        <f>시기외!BW29*$G$3+BW28*(1-$G$3)</f>
        <v>-2.767196893784104E-4</v>
      </c>
      <c r="BX29" s="28">
        <f>외인!BX29</f>
        <v>84256.1</v>
      </c>
      <c r="BY29" s="28">
        <f>시기외!BY29*$G$3+BY28*(1-$G$3)</f>
        <v>1.7691921122224069E-3</v>
      </c>
      <c r="BZ29" s="28">
        <f>외인!BZ29</f>
        <v>269544.69</v>
      </c>
      <c r="CA29" s="28">
        <f>시기외!CA29*$G$3+CA28*(1-$G$3)</f>
        <v>-1.6538984554305741E-3</v>
      </c>
      <c r="CB29" s="28">
        <f>외인!CB29</f>
        <v>14872.62</v>
      </c>
      <c r="CC29" s="28">
        <f>시기외!CC29*$G$3+CC28*(1-$G$3)</f>
        <v>3.6313127644664487E-3</v>
      </c>
      <c r="CD29" s="28">
        <f>외인!CD29</f>
        <v>38429.550000000003</v>
      </c>
      <c r="CE29" s="28">
        <f>시기외!CE29*$G$3+CE28*(1-$G$3)</f>
        <v>2.5941780056443022E-3</v>
      </c>
      <c r="CF29" s="28">
        <f>외인!CF29</f>
        <v>25791.91</v>
      </c>
      <c r="CG29" s="28">
        <f>시기외!CG29*$G$3+CG28*(1-$G$3)</f>
        <v>2.4441378598939645E-3</v>
      </c>
      <c r="CH29" s="28">
        <f>외인!CH29</f>
        <v>73718.06</v>
      </c>
      <c r="CI29" s="28">
        <f>시기외!CI29*$G$3+CI28*(1-$G$3)</f>
        <v>2.008422686935359E-3</v>
      </c>
      <c r="CJ29" s="28">
        <f>외인!CJ29</f>
        <v>411455.49</v>
      </c>
      <c r="CK29" s="28">
        <f>시기외!CK29*$G$3+CK28*(1-$G$3)</f>
        <v>2.6063393188724064E-3</v>
      </c>
      <c r="CL29" s="28">
        <f>외인!CL29</f>
        <v>260291.83</v>
      </c>
      <c r="CM29" s="28">
        <f>시기외!CM29*$G$3+CM28*(1-$G$3)</f>
        <v>6.6911943697610355E-4</v>
      </c>
      <c r="CN29" s="28">
        <f>외인!CN29</f>
        <v>141313.31</v>
      </c>
      <c r="CO29" s="28">
        <f>시기외!CO29*$G$3+CO28*(1-$G$3)</f>
        <v>4.70601544783297E-4</v>
      </c>
      <c r="CP29" s="28">
        <f>외인!CP29</f>
        <v>108764.84</v>
      </c>
      <c r="CQ29" s="28">
        <f>시기외!CQ29*$G$3+CQ28*(1-$G$3)</f>
        <v>2.8514529777844805E-4</v>
      </c>
      <c r="CR29" s="28">
        <f>외인!CR29</f>
        <v>180899.31</v>
      </c>
      <c r="CS29" s="28">
        <f>시기외!CS29*$G$3+CS28*(1-$G$3)</f>
        <v>-1.5729095143564985E-3</v>
      </c>
      <c r="CT29" s="28">
        <f>외인!CT29</f>
        <v>100190.46</v>
      </c>
      <c r="CU29" s="28">
        <f>시기외!CU29*$G$3+CU28*(1-$G$3)</f>
        <v>1.3724113307471229E-3</v>
      </c>
      <c r="CV29" s="28">
        <f>외인!CV29</f>
        <v>1946085.82</v>
      </c>
      <c r="CW29" s="28">
        <f>시기외!CW29*$G$3+CW28*(1-$G$3)</f>
        <v>-3.2981673450621548E-4</v>
      </c>
      <c r="CX29" s="28">
        <f>외인!CX29</f>
        <v>202752.06</v>
      </c>
      <c r="CY29" s="28">
        <f>시기외!CY29*$G$3+CY28*(1-$G$3)</f>
        <v>1.5291967697585985E-3</v>
      </c>
      <c r="CZ29" s="28">
        <f>외인!CZ29</f>
        <v>18182.46</v>
      </c>
      <c r="DA29" s="28">
        <f>시기외!DA29*$G$3+DA28*(1-$G$3)</f>
        <v>1.2325354016087234E-3</v>
      </c>
      <c r="DB29" s="28">
        <f>외인!DB29</f>
        <v>50493.48</v>
      </c>
      <c r="DC29" s="28">
        <f>시기외!DC29*$G$3+DC28*(1-$G$3)</f>
        <v>-4.9734909320915156E-4</v>
      </c>
      <c r="DD29" s="28">
        <f>외인!DD29</f>
        <v>9597.84</v>
      </c>
      <c r="DE29" s="28">
        <f>시기외!DE29*$G$3+DE28*(1-$G$3)</f>
        <v>2.3930793644879227E-3</v>
      </c>
      <c r="DF29" s="28">
        <f>외인!DF29</f>
        <v>62868.81</v>
      </c>
      <c r="DG29" s="28">
        <f>시기외!DG29*$G$3+DG28*(1-$G$3)</f>
        <v>1.5695139296731412E-3</v>
      </c>
      <c r="DH29" s="28">
        <f>외인!DH29</f>
        <v>29530.44</v>
      </c>
      <c r="DI29" s="28">
        <f>시기외!DI29*$G$3+DI28*(1-$G$3)</f>
        <v>3.4609594239662983E-3</v>
      </c>
      <c r="DJ29" s="28">
        <f>외인!DJ29</f>
        <v>600668.69999999995</v>
      </c>
      <c r="DK29" s="28">
        <f>시기외!DK29*$G$3+DK28*(1-$G$3)</f>
        <v>1.414253879881827E-3</v>
      </c>
      <c r="DL29" s="28">
        <f>외인!DL29</f>
        <v>108890.34</v>
      </c>
      <c r="DM29" s="28">
        <f>시기외!DM29*$G$3+DM28*(1-$G$3)</f>
        <v>-1.5822319405925465E-4</v>
      </c>
      <c r="DN29" s="28">
        <f>외인!DN29</f>
        <v>1946085.82</v>
      </c>
      <c r="DO29" s="28">
        <f>시기외!DO29*$G$3+DO28*(1-$G$3)</f>
        <v>-3.2981673450621548E-4</v>
      </c>
      <c r="DP29" s="28">
        <f>외인!DP29</f>
        <v>82351.33</v>
      </c>
      <c r="DQ29" s="28">
        <f>시기외!DQ29*$G$3+DQ28*(1-$G$3)</f>
        <v>4.054396135371412E-3</v>
      </c>
      <c r="DR29" s="28">
        <f>외인!DR29</f>
        <v>42683.75</v>
      </c>
      <c r="DS29" s="28">
        <f>시기외!DS29*$G$3+DS28*(1-$G$3)</f>
        <v>7.1223216484525365E-3</v>
      </c>
      <c r="DT29" s="28">
        <f>외인!DT29</f>
        <v>144704.5</v>
      </c>
      <c r="DU29" s="28">
        <f>시기외!DU29*$G$3+DU28*(1-$G$3)</f>
        <v>-1.9291332493269594E-3</v>
      </c>
      <c r="DV29" s="28">
        <f>외인!DV29</f>
        <v>36031.35</v>
      </c>
      <c r="DW29" s="28">
        <f>시기외!DW29*$G$3+DW28*(1-$G$3)</f>
        <v>-1.2717802261077475E-4</v>
      </c>
      <c r="DX29" s="28">
        <f>외인!DX29</f>
        <v>102444</v>
      </c>
      <c r="DY29" s="28">
        <f>시기외!DY29*$G$3+DY28*(1-$G$3)</f>
        <v>2.958740128706879E-3</v>
      </c>
      <c r="DZ29" s="28">
        <f>외인!DZ29</f>
        <v>10786.45</v>
      </c>
      <c r="EA29" s="28">
        <f>시기외!EA29*$G$3+EA28*(1-$G$3)</f>
        <v>2.472181056216354E-3</v>
      </c>
      <c r="EB29" s="28">
        <f>외인!EB29</f>
        <v>15029.47</v>
      </c>
      <c r="EC29" s="28">
        <f>시기외!EC29*$G$3+EC28*(1-$G$3)</f>
        <v>3.9758156160396513E-3</v>
      </c>
      <c r="ED29" s="28">
        <f>외인!ED29</f>
        <v>10775.54</v>
      </c>
      <c r="EE29" s="28">
        <f>시기외!EE29*$G$3+EE28*(1-$G$3)</f>
        <v>2.9458113491358491E-3</v>
      </c>
      <c r="EF29" s="28">
        <f>외인!EF29</f>
        <v>269915.56</v>
      </c>
      <c r="EG29" s="28">
        <f>시기외!EG29*$G$3+EG28*(1-$G$3)</f>
        <v>2.2088517826487426E-3</v>
      </c>
      <c r="EH29" s="28">
        <f>외인!EH29</f>
        <v>192594.42</v>
      </c>
      <c r="EI29" s="28">
        <f>시기외!EI29*$G$3+EI28*(1-$G$3)</f>
        <v>8.6245442399166732E-4</v>
      </c>
      <c r="EJ29" s="28">
        <f>외인!EJ29</f>
        <v>101787.8</v>
      </c>
      <c r="EK29" s="28">
        <f>시기외!EK29*$G$3+EK28*(1-$G$3)</f>
        <v>3.5098497559116798E-3</v>
      </c>
      <c r="EL29" s="28">
        <f>외인!EL29</f>
        <v>40941.03</v>
      </c>
      <c r="EM29" s="28">
        <f>시기외!EM29*$G$3+EM28*(1-$G$3)</f>
        <v>2.3522874259400352E-3</v>
      </c>
      <c r="EN29" s="28">
        <f>외인!EN29</f>
        <v>42683.75</v>
      </c>
      <c r="EO29" s="28">
        <f>시기외!EO29*$G$3+EO28*(1-$G$3)</f>
        <v>7.1223216484525365E-3</v>
      </c>
      <c r="EP29" s="28">
        <f>외인!EP29</f>
        <v>152712.93</v>
      </c>
      <c r="EQ29" s="28">
        <f>시기외!EQ29*$G$3+EQ28*(1-$G$3)</f>
        <v>-2.1388779209969436E-3</v>
      </c>
      <c r="ER29" s="28">
        <f>외인!ER29</f>
        <v>12869.48</v>
      </c>
      <c r="ES29" s="28">
        <f>시기외!ES29*$G$3+ES28*(1-$G$3)</f>
        <v>-6.8538190504116776E-4</v>
      </c>
      <c r="ET29" s="28">
        <f>외인!ET29</f>
        <v>114621.47</v>
      </c>
      <c r="EU29" s="28">
        <f>시기외!EU29*$G$3+EU28*(1-$G$3)</f>
        <v>3.3171760456081134E-3</v>
      </c>
      <c r="EV29" s="28">
        <f>외인!EV29</f>
        <v>55632.39</v>
      </c>
      <c r="EW29" s="28">
        <f>시기외!EW29*$G$3+EW28*(1-$G$3)</f>
        <v>6.4110707817592995E-4</v>
      </c>
      <c r="EX29" s="28">
        <f>외인!EX29</f>
        <v>53132.45</v>
      </c>
      <c r="EY29" s="28">
        <f>시기외!EY29*$G$3+EY28*(1-$G$3)</f>
        <v>-8.7623335648489496E-5</v>
      </c>
    </row>
    <row r="30" spans="1:155">
      <c r="A30" s="27">
        <f>외인!A30</f>
        <v>46076</v>
      </c>
      <c r="B30" s="28">
        <f>외인!B30</f>
        <v>4672080.87</v>
      </c>
      <c r="C30" s="28">
        <f>시기외!C30*$G$3+C29*(1-$G$3)</f>
        <v>2.657290402500968E-4</v>
      </c>
      <c r="D30" s="28">
        <f>외인!D30</f>
        <v>631929.37</v>
      </c>
      <c r="E30" s="28">
        <f>시기외!E30*$G$3+E29*(1-$G$3)</f>
        <v>3.0462793974555384E-3</v>
      </c>
      <c r="F30" s="28">
        <f>외인!F30</f>
        <v>1996731.38</v>
      </c>
      <c r="G30" s="28">
        <f>시기외!G30*$G$3+G29*(1-$G$3)</f>
        <v>-2.5882633915675642E-4</v>
      </c>
      <c r="H30" s="28">
        <f>외인!H30</f>
        <v>295191.71000000002</v>
      </c>
      <c r="I30" s="28">
        <f>시기외!I30*$G$3+I29*(1-$G$3)</f>
        <v>2.1526636813564352E-3</v>
      </c>
      <c r="J30" s="28">
        <f>외인!J30</f>
        <v>41115.81</v>
      </c>
      <c r="K30" s="28">
        <f>시기외!K30*$G$3+K29*(1-$G$3)</f>
        <v>4.2380334673801394E-3</v>
      </c>
      <c r="L30" s="28">
        <f>외인!L30</f>
        <v>273130.76</v>
      </c>
      <c r="M30" s="28">
        <f>시기외!M30*$G$3+M29*(1-$G$3)</f>
        <v>1.9306815581548419E-3</v>
      </c>
      <c r="N30" s="28">
        <f>외인!N30</f>
        <v>252079.76</v>
      </c>
      <c r="O30" s="28">
        <f>시기외!O30*$G$3+O29*(1-$G$3)</f>
        <v>-1.4401355737304743E-3</v>
      </c>
      <c r="P30" s="28">
        <f>외인!P30</f>
        <v>218695.13</v>
      </c>
      <c r="Q30" s="28">
        <f>시기외!Q30*$G$3+Q29*(1-$G$3)</f>
        <v>2.0654693564497784E-3</v>
      </c>
      <c r="R30" s="28">
        <f>외인!R30</f>
        <v>145766.09</v>
      </c>
      <c r="S30" s="28">
        <f>시기외!S30*$G$3+S29*(1-$G$3)</f>
        <v>-1.9733218416928982E-3</v>
      </c>
      <c r="T30" s="28">
        <f>외인!T30</f>
        <v>9499.84</v>
      </c>
      <c r="U30" s="28">
        <f>시기외!U30*$G$3+U29*(1-$G$3)</f>
        <v>2.5262982710097985E-3</v>
      </c>
      <c r="V30" s="28">
        <f>외인!V30</f>
        <v>99894.12</v>
      </c>
      <c r="W30" s="28">
        <f>시기외!W30*$G$3+W29*(1-$G$3)</f>
        <v>2.4023344810750733E-3</v>
      </c>
      <c r="X30" s="28">
        <f>외인!X30</f>
        <v>1910658.13</v>
      </c>
      <c r="Y30" s="28">
        <f>시기외!Y30*$G$3+Y29*(1-$G$3)</f>
        <v>-2.9127421022477748E-4</v>
      </c>
      <c r="Z30" s="28">
        <f>외인!Z30</f>
        <v>53591.78</v>
      </c>
      <c r="AA30" s="28">
        <f>시기외!AA30*$G$3+AA29*(1-$G$3)</f>
        <v>2.591941186481606E-4</v>
      </c>
      <c r="AB30" s="28">
        <f>외인!AB30</f>
        <v>231029.33</v>
      </c>
      <c r="AC30" s="28">
        <f>시기외!AC30*$G$3+AC29*(1-$G$3)</f>
        <v>5.4246394400139905E-4</v>
      </c>
      <c r="AD30" s="28">
        <f>외인!AD30</f>
        <v>22844.83</v>
      </c>
      <c r="AE30" s="28">
        <f>시기외!AE30*$G$3+AE29*(1-$G$3)</f>
        <v>3.6177326087667014E-3</v>
      </c>
      <c r="AF30" s="28">
        <f>외인!AF30</f>
        <v>26420.63</v>
      </c>
      <c r="AG30" s="28">
        <f>시기외!AG30*$G$3+AG29*(1-$G$3)</f>
        <v>1.3912098373286541E-3</v>
      </c>
      <c r="AH30" s="28">
        <f>외인!AH30</f>
        <v>219074.86</v>
      </c>
      <c r="AI30" s="28">
        <f>시기외!AI30*$G$3+AI29*(1-$G$3)</f>
        <v>-6.490579468267988E-5</v>
      </c>
      <c r="AJ30" s="28">
        <f>외인!AJ30</f>
        <v>128953.16</v>
      </c>
      <c r="AK30" s="28">
        <f>시기외!AK30*$G$3+AK29*(1-$G$3)</f>
        <v>-1.4795293525302579E-3</v>
      </c>
      <c r="AL30" s="28">
        <f>외인!AL30</f>
        <v>95358.32</v>
      </c>
      <c r="AM30" s="28">
        <f>시기외!AM30*$G$3+AM29*(1-$G$3)</f>
        <v>2.8522822632424087E-4</v>
      </c>
      <c r="AN30" s="28">
        <f>외인!AN30</f>
        <v>177275.21</v>
      </c>
      <c r="AO30" s="28">
        <f>시기외!AO30*$G$3+AO29*(1-$G$3)</f>
        <v>-2.0136956482542574E-3</v>
      </c>
      <c r="AP30" s="28">
        <f>외인!AP30</f>
        <v>120498.34</v>
      </c>
      <c r="AQ30" s="28">
        <f>시기외!AQ30*$G$3+AQ29*(1-$G$3)</f>
        <v>3.2902823371285007E-3</v>
      </c>
      <c r="AR30" s="28">
        <f>외인!AR30</f>
        <v>27151.39</v>
      </c>
      <c r="AS30" s="28">
        <f>시기외!AS30*$G$3+AS29*(1-$G$3)</f>
        <v>4.3284929699800674E-3</v>
      </c>
      <c r="AT30" s="28">
        <f>외인!AT30</f>
        <v>89400.82</v>
      </c>
      <c r="AU30" s="28">
        <f>시기외!AU30*$G$3+AU29*(1-$G$3)</f>
        <v>2.3013542960437622E-3</v>
      </c>
      <c r="AV30" s="28">
        <f>외인!AV30</f>
        <v>53565.84</v>
      </c>
      <c r="AW30" s="28">
        <f>시기외!AW30*$G$3+AW29*(1-$G$3)</f>
        <v>2.9321278917329727E-3</v>
      </c>
      <c r="AX30" s="28">
        <f>외인!AX30</f>
        <v>51780.9</v>
      </c>
      <c r="AY30" s="28">
        <f>시기외!AY30*$G$3+AY29*(1-$G$3)</f>
        <v>3.1381171886693555E-3</v>
      </c>
      <c r="AZ30" s="28">
        <f>외인!AZ30</f>
        <v>2046009.29</v>
      </c>
      <c r="BA30" s="28">
        <f>시기외!BA30*$G$3+BA29*(1-$G$3)</f>
        <v>-2.1126084177473147E-4</v>
      </c>
      <c r="BB30" s="28">
        <f>외인!BB30</f>
        <v>108544.55</v>
      </c>
      <c r="BC30" s="28">
        <f>시기외!BC30*$G$3+BC29*(1-$G$3)</f>
        <v>-1.3954639154931841E-4</v>
      </c>
      <c r="BD30" s="28">
        <f>외인!BD30</f>
        <v>50251</v>
      </c>
      <c r="BE30" s="28">
        <f>시기외!BE30*$G$3+BE29*(1-$G$3)</f>
        <v>-2.2722116836769232E-4</v>
      </c>
      <c r="BF30" s="28">
        <f>외인!BF30</f>
        <v>0</v>
      </c>
      <c r="BG30" s="28" t="e">
        <f>시기외!BG30*$G$3+BG29*(1-$G$3)</f>
        <v>#DIV/0!</v>
      </c>
      <c r="BH30" s="28">
        <f>외인!BH30</f>
        <v>93812.04</v>
      </c>
      <c r="BI30" s="28">
        <f>시기외!BI30*$G$3+BI29*(1-$G$3)</f>
        <v>3.6934325724501788E-3</v>
      </c>
      <c r="BJ30" s="28">
        <f>외인!BJ30</f>
        <v>122976.08</v>
      </c>
      <c r="BK30" s="28">
        <f>시기외!BK30*$G$3+BK29*(1-$G$3)</f>
        <v>2.6581181824752052E-3</v>
      </c>
      <c r="BL30" s="28">
        <f>외인!BL30</f>
        <v>52344.62</v>
      </c>
      <c r="BM30" s="28">
        <f>시기외!BM30*$G$3+BM29*(1-$G$3)</f>
        <v>-3.3312792257039444E-4</v>
      </c>
      <c r="BN30" s="28">
        <f>외인!BN30</f>
        <v>48415.91</v>
      </c>
      <c r="BO30" s="28">
        <f>시기외!BO30*$G$3+BO29*(1-$G$3)</f>
        <v>1.8308260630154451E-3</v>
      </c>
      <c r="BP30" s="28">
        <f>외인!BP30</f>
        <v>64019.49</v>
      </c>
      <c r="BQ30" s="28">
        <f>시기외!BQ30*$G$3+BQ29*(1-$G$3)</f>
        <v>2.6531990635853403E-3</v>
      </c>
      <c r="BR30" s="28">
        <f>외인!BR30</f>
        <v>257230.91</v>
      </c>
      <c r="BS30" s="28">
        <f>시기외!BS30*$G$3+BS29*(1-$G$3)</f>
        <v>3.0494123056261282E-3</v>
      </c>
      <c r="BT30" s="28">
        <f>외인!BT30</f>
        <v>1947899.48</v>
      </c>
      <c r="BU30" s="28">
        <f>시기외!BU30*$G$3+BU29*(1-$G$3)</f>
        <v>-2.699716115203987E-4</v>
      </c>
      <c r="BV30" s="28">
        <f>외인!BV30</f>
        <v>371378.65</v>
      </c>
      <c r="BW30" s="28">
        <f>시기외!BW30*$G$3+BW29*(1-$G$3)</f>
        <v>-6.2077557059249649E-5</v>
      </c>
      <c r="BX30" s="28">
        <f>외인!BX30</f>
        <v>84335.34</v>
      </c>
      <c r="BY30" s="28">
        <f>시기외!BY30*$G$3+BY29*(1-$G$3)</f>
        <v>2.0501849670845561E-3</v>
      </c>
      <c r="BZ30" s="28">
        <f>외인!BZ30</f>
        <v>272633.53000000003</v>
      </c>
      <c r="CA30" s="28">
        <f>시기외!CA30*$G$3+CA29*(1-$G$3)</f>
        <v>-1.1868030363581235E-3</v>
      </c>
      <c r="CB30" s="28">
        <f>외인!CB30</f>
        <v>15069.35</v>
      </c>
      <c r="CC30" s="28">
        <f>시기외!CC30*$G$3+CC29*(1-$G$3)</f>
        <v>3.6359934522178987E-3</v>
      </c>
      <c r="CD30" s="28">
        <f>외인!CD30</f>
        <v>38664.06</v>
      </c>
      <c r="CE30" s="28">
        <f>시기외!CE30*$G$3+CE29*(1-$G$3)</f>
        <v>2.4327024486346235E-3</v>
      </c>
      <c r="CF30" s="28">
        <f>외인!CF30</f>
        <v>26245.02</v>
      </c>
      <c r="CG30" s="28">
        <f>시기외!CG30*$G$3+CG29*(1-$G$3)</f>
        <v>1.9981839695314427E-3</v>
      </c>
      <c r="CH30" s="28">
        <f>외인!CH30</f>
        <v>74835.820000000007</v>
      </c>
      <c r="CI30" s="28">
        <f>시기외!CI30*$G$3+CI29*(1-$G$3)</f>
        <v>2.1179918566737359E-3</v>
      </c>
      <c r="CJ30" s="28">
        <f>외인!CJ30</f>
        <v>416400.68</v>
      </c>
      <c r="CK30" s="28">
        <f>시기외!CK30*$G$3+CK29*(1-$G$3)</f>
        <v>2.6136468275591738E-3</v>
      </c>
      <c r="CL30" s="28">
        <f>외인!CL30</f>
        <v>257730.42</v>
      </c>
      <c r="CM30" s="28">
        <f>시기외!CM30*$G$3+CM29*(1-$G$3)</f>
        <v>5.4581681741546417E-4</v>
      </c>
      <c r="CN30" s="28">
        <f>외인!CN30</f>
        <v>136330.67000000001</v>
      </c>
      <c r="CO30" s="28">
        <f>시기외!CO30*$G$3+CO29*(1-$G$3)</f>
        <v>-9.4605009932687532E-5</v>
      </c>
      <c r="CP30" s="28">
        <f>외인!CP30</f>
        <v>109322.97</v>
      </c>
      <c r="CQ30" s="28">
        <f>시기외!CQ30*$G$3+CQ29*(1-$G$3)</f>
        <v>-1.3320992540133587E-4</v>
      </c>
      <c r="CR30" s="28">
        <f>외인!CR30</f>
        <v>181766.39999999999</v>
      </c>
      <c r="CS30" s="28">
        <f>시기외!CS30*$G$3+CS29*(1-$G$3)</f>
        <v>-1.5907497414490498E-3</v>
      </c>
      <c r="CT30" s="28">
        <f>외인!CT30</f>
        <v>104711.28</v>
      </c>
      <c r="CU30" s="28">
        <f>시기외!CU30*$G$3+CU29*(1-$G$3)</f>
        <v>1.3854332954822799E-3</v>
      </c>
      <c r="CV30" s="28">
        <f>외인!CV30</f>
        <v>1947899.48</v>
      </c>
      <c r="CW30" s="28">
        <f>시기외!CW30*$G$3+CW29*(1-$G$3)</f>
        <v>-2.699716115203987E-4</v>
      </c>
      <c r="CX30" s="28">
        <f>외인!CX30</f>
        <v>201416.23</v>
      </c>
      <c r="CY30" s="28">
        <f>시기외!CY30*$G$3+CY29*(1-$G$3)</f>
        <v>1.5216692667572801E-3</v>
      </c>
      <c r="CZ30" s="28">
        <f>외인!CZ30</f>
        <v>18487.22</v>
      </c>
      <c r="DA30" s="28">
        <f>시기외!DA30*$G$3+DA29*(1-$G$3)</f>
        <v>1.8101805729771785E-3</v>
      </c>
      <c r="DB30" s="28">
        <f>외인!DB30</f>
        <v>50251</v>
      </c>
      <c r="DC30" s="28">
        <f>시기외!DC30*$G$3+DC29*(1-$G$3)</f>
        <v>-2.2722116836769232E-4</v>
      </c>
      <c r="DD30" s="28">
        <f>외인!DD30</f>
        <v>9499.84</v>
      </c>
      <c r="DE30" s="28">
        <f>시기외!DE30*$G$3+DE29*(1-$G$3)</f>
        <v>2.5262982710097985E-3</v>
      </c>
      <c r="DF30" s="28">
        <f>외인!DF30</f>
        <v>62988.91</v>
      </c>
      <c r="DG30" s="28">
        <f>시기외!DG30*$G$3+DG29*(1-$G$3)</f>
        <v>1.7841989209006499E-3</v>
      </c>
      <c r="DH30" s="28">
        <f>외인!DH30</f>
        <v>29634.02</v>
      </c>
      <c r="DI30" s="28">
        <f>시기외!DI30*$G$3+DI29*(1-$G$3)</f>
        <v>3.2517293110030641E-3</v>
      </c>
      <c r="DJ30" s="28">
        <f>외인!DJ30</f>
        <v>603687.23</v>
      </c>
      <c r="DK30" s="28">
        <f>시기외!DK30*$G$3+DK29*(1-$G$3)</f>
        <v>1.7051235518723753E-3</v>
      </c>
      <c r="DL30" s="28">
        <f>외인!DL30</f>
        <v>104956.53</v>
      </c>
      <c r="DM30" s="28">
        <f>시기외!DM30*$G$3+DM29*(1-$G$3)</f>
        <v>-8.4328841191809152E-4</v>
      </c>
      <c r="DN30" s="28">
        <f>외인!DN30</f>
        <v>1947899.48</v>
      </c>
      <c r="DO30" s="28">
        <f>시기외!DO30*$G$3+DO29*(1-$G$3)</f>
        <v>-2.699716115203987E-4</v>
      </c>
      <c r="DP30" s="28">
        <f>외인!DP30</f>
        <v>83831.97</v>
      </c>
      <c r="DQ30" s="28">
        <f>시기외!DQ30*$G$3+DQ29*(1-$G$3)</f>
        <v>4.1324313266849731E-3</v>
      </c>
      <c r="DR30" s="28">
        <f>외인!DR30</f>
        <v>43205.86</v>
      </c>
      <c r="DS30" s="28">
        <f>시기외!DS30*$G$3+DS29*(1-$G$3)</f>
        <v>6.6316972035347921E-3</v>
      </c>
      <c r="DT30" s="28">
        <f>외인!DT30</f>
        <v>145766.09</v>
      </c>
      <c r="DU30" s="28">
        <f>시기외!DU30*$G$3+DU29*(1-$G$3)</f>
        <v>-1.9733218416928982E-3</v>
      </c>
      <c r="DV30" s="28">
        <f>외인!DV30</f>
        <v>35834.29</v>
      </c>
      <c r="DW30" s="28">
        <f>시기외!DW30*$G$3+DW29*(1-$G$3)</f>
        <v>-3.8275920338337856E-5</v>
      </c>
      <c r="DX30" s="28">
        <f>외인!DX30</f>
        <v>99894.12</v>
      </c>
      <c r="DY30" s="28">
        <f>시기외!DY30*$G$3+DY29*(1-$G$3)</f>
        <v>2.4023344810750733E-3</v>
      </c>
      <c r="DZ30" s="28">
        <f>외인!DZ30</f>
        <v>10847.85</v>
      </c>
      <c r="EA30" s="28">
        <f>시기외!EA30*$G$3+EA29*(1-$G$3)</f>
        <v>2.2243070638771904E-3</v>
      </c>
      <c r="EB30" s="28">
        <f>외인!EB30</f>
        <v>15050.37</v>
      </c>
      <c r="EC30" s="28">
        <f>시기외!EC30*$G$3+EC29*(1-$G$3)</f>
        <v>3.2358645146772602E-3</v>
      </c>
      <c r="ED30" s="28">
        <f>외인!ED30</f>
        <v>10864.49</v>
      </c>
      <c r="EE30" s="28">
        <f>시기외!EE30*$G$3+EE29*(1-$G$3)</f>
        <v>3.406525559522546E-3</v>
      </c>
      <c r="EF30" s="28">
        <f>외인!EF30</f>
        <v>273545.05</v>
      </c>
      <c r="EG30" s="28">
        <f>시기외!EG30*$G$3+EG29*(1-$G$3)</f>
        <v>2.1829466297021375E-3</v>
      </c>
      <c r="EH30" s="28">
        <f>외인!EH30</f>
        <v>194408.35</v>
      </c>
      <c r="EI30" s="28">
        <f>시기외!EI30*$G$3+EI29*(1-$G$3)</f>
        <v>9.5750546829852842E-4</v>
      </c>
      <c r="EJ30" s="28">
        <f>외인!EJ30</f>
        <v>103383.28</v>
      </c>
      <c r="EK30" s="28">
        <f>시기외!EK30*$G$3+EK29*(1-$G$3)</f>
        <v>3.3759941875490577E-3</v>
      </c>
      <c r="EL30" s="28">
        <f>외인!EL30</f>
        <v>41208.370000000003</v>
      </c>
      <c r="EM30" s="28">
        <f>시기외!EM30*$G$3+EM29*(1-$G$3)</f>
        <v>2.206559262184488E-3</v>
      </c>
      <c r="EN30" s="28">
        <f>외인!EN30</f>
        <v>43205.86</v>
      </c>
      <c r="EO30" s="28">
        <f>시기외!EO30*$G$3+EO29*(1-$G$3)</f>
        <v>6.6316972035347921E-3</v>
      </c>
      <c r="EP30" s="28">
        <f>외인!EP30</f>
        <v>151467.66</v>
      </c>
      <c r="EQ30" s="28">
        <f>시기외!EQ30*$G$3+EQ29*(1-$G$3)</f>
        <v>-1.7484713192291554E-3</v>
      </c>
      <c r="ER30" s="28">
        <f>외인!ER30</f>
        <v>12827.8</v>
      </c>
      <c r="ES30" s="28">
        <f>시기외!ES30*$G$3+ES29*(1-$G$3)</f>
        <v>-1.9969331153154033E-3</v>
      </c>
      <c r="ET30" s="28">
        <f>외인!ET30</f>
        <v>120498.34</v>
      </c>
      <c r="EU30" s="28">
        <f>시기외!EU30*$G$3+EU29*(1-$G$3)</f>
        <v>3.2902823371285007E-3</v>
      </c>
      <c r="EV30" s="28">
        <f>외인!EV30</f>
        <v>53591.78</v>
      </c>
      <c r="EW30" s="28">
        <f>시기외!EW30*$G$3+EW29*(1-$G$3)</f>
        <v>2.591941186481606E-4</v>
      </c>
      <c r="EX30" s="28">
        <f>외인!EX30</f>
        <v>55731.19</v>
      </c>
      <c r="EY30" s="28">
        <f>시기외!EY30*$G$3+EY29*(1-$G$3)</f>
        <v>-5.3630634485348622E-4</v>
      </c>
    </row>
    <row r="31" spans="1:155">
      <c r="A31" s="27">
        <f>외인!A31</f>
        <v>46077</v>
      </c>
      <c r="B31" s="28">
        <f>외인!B31</f>
        <v>4770765.99</v>
      </c>
      <c r="C31" s="28">
        <f>시기외!C31*$G$3+C30*(1-$G$3)</f>
        <v>2.7916081113560956E-4</v>
      </c>
      <c r="D31" s="28">
        <f>외인!D31</f>
        <v>639006.75</v>
      </c>
      <c r="E31" s="28">
        <f>시기외!E31*$G$3+E30*(1-$G$3)</f>
        <v>2.8411911347584165E-3</v>
      </c>
      <c r="F31" s="28">
        <f>외인!F31</f>
        <v>2039057.58</v>
      </c>
      <c r="G31" s="28">
        <f>시기외!G31*$G$3+G30*(1-$G$3)</f>
        <v>-5.163667474707977E-4</v>
      </c>
      <c r="H31" s="28">
        <f>외인!H31</f>
        <v>307916.89</v>
      </c>
      <c r="I31" s="28">
        <f>시기외!I31*$G$3+I30*(1-$G$3)</f>
        <v>2.2942495858770074E-3</v>
      </c>
      <c r="J31" s="28">
        <f>외인!J31</f>
        <v>41115.51</v>
      </c>
      <c r="K31" s="28">
        <f>시기외!K31*$G$3+K30*(1-$G$3)</f>
        <v>4.0385620180287025E-3</v>
      </c>
      <c r="L31" s="28">
        <f>외인!L31</f>
        <v>284808.02</v>
      </c>
      <c r="M31" s="28">
        <f>시기외!M31*$G$3+M30*(1-$G$3)</f>
        <v>2.0715896516252889E-3</v>
      </c>
      <c r="N31" s="28">
        <f>외인!N31</f>
        <v>253436.59</v>
      </c>
      <c r="O31" s="28">
        <f>시기외!O31*$G$3+O30*(1-$G$3)</f>
        <v>-1.0621116883360463E-3</v>
      </c>
      <c r="P31" s="28">
        <f>외인!P31</f>
        <v>221141.81</v>
      </c>
      <c r="Q31" s="28">
        <f>시기외!Q31*$G$3+Q30*(1-$G$3)</f>
        <v>2.1654527931240942E-3</v>
      </c>
      <c r="R31" s="28">
        <f>외인!R31</f>
        <v>145278.04</v>
      </c>
      <c r="S31" s="28">
        <f>시기외!S31*$G$3+S30*(1-$G$3)</f>
        <v>-1.8780558903855509E-3</v>
      </c>
      <c r="T31" s="28">
        <f>외인!T31</f>
        <v>9401.56</v>
      </c>
      <c r="U31" s="28">
        <f>시기외!U31*$G$3+U30*(1-$G$3)</f>
        <v>2.6357540049879095E-3</v>
      </c>
      <c r="V31" s="28">
        <f>외인!V31</f>
        <v>102457.81</v>
      </c>
      <c r="W31" s="28">
        <f>시기외!W31*$G$3+W30*(1-$G$3)</f>
        <v>2.5335585807711963E-3</v>
      </c>
      <c r="X31" s="28">
        <f>외인!X31</f>
        <v>1992253.29</v>
      </c>
      <c r="Y31" s="28">
        <f>시기외!Y31*$G$3+Y30*(1-$G$3)</f>
        <v>-3.7610262667172863E-4</v>
      </c>
      <c r="Z31" s="28">
        <f>외인!Z31</f>
        <v>52185.93</v>
      </c>
      <c r="AA31" s="28">
        <f>시기외!AA31*$G$3+AA30*(1-$G$3)</f>
        <v>-1.5478804130062424E-4</v>
      </c>
      <c r="AB31" s="28">
        <f>외인!AB31</f>
        <v>226673.89</v>
      </c>
      <c r="AC31" s="28">
        <f>시기외!AC31*$G$3+AC30*(1-$G$3)</f>
        <v>3.926299774287166E-4</v>
      </c>
      <c r="AD31" s="28">
        <f>외인!AD31</f>
        <v>23745.49</v>
      </c>
      <c r="AE31" s="28">
        <f>시기외!AE31*$G$3+AE30*(1-$G$3)</f>
        <v>3.8488706967272192E-3</v>
      </c>
      <c r="AF31" s="28">
        <f>외인!AF31</f>
        <v>26501.65</v>
      </c>
      <c r="AG31" s="28">
        <f>시기외!AG31*$G$3+AG30*(1-$G$3)</f>
        <v>1.3834346686972616E-3</v>
      </c>
      <c r="AH31" s="28">
        <f>외인!AH31</f>
        <v>215441.33</v>
      </c>
      <c r="AI31" s="28">
        <f>시기외!AI31*$G$3+AI30*(1-$G$3)</f>
        <v>5.3173237892562984E-4</v>
      </c>
      <c r="AJ31" s="28">
        <f>외인!AJ31</f>
        <v>128646.59</v>
      </c>
      <c r="AK31" s="28">
        <f>시기외!AK31*$G$3+AK30*(1-$G$3)</f>
        <v>-1.4957378529380262E-3</v>
      </c>
      <c r="AL31" s="28">
        <f>외인!AL31</f>
        <v>96026.13</v>
      </c>
      <c r="AM31" s="28">
        <f>시기외!AM31*$G$3+AM30*(1-$G$3)</f>
        <v>2.8244154453463762E-4</v>
      </c>
      <c r="AN31" s="28">
        <f>외인!AN31</f>
        <v>177962.16</v>
      </c>
      <c r="AO31" s="28">
        <f>시기외!AO31*$G$3+AO30*(1-$G$3)</f>
        <v>-1.4715219402238727E-3</v>
      </c>
      <c r="AP31" s="28">
        <f>외인!AP31</f>
        <v>122185.03</v>
      </c>
      <c r="AQ31" s="28">
        <f>시기외!AQ31*$G$3+AQ30*(1-$G$3)</f>
        <v>3.283768576720629E-3</v>
      </c>
      <c r="AR31" s="28">
        <f>외인!AR31</f>
        <v>26965.26</v>
      </c>
      <c r="AS31" s="28">
        <f>시기외!AS31*$G$3+AS30*(1-$G$3)</f>
        <v>4.1999005152456616E-3</v>
      </c>
      <c r="AT31" s="28">
        <f>외인!AT31</f>
        <v>90196.1</v>
      </c>
      <c r="AU31" s="28">
        <f>시기외!AU31*$G$3+AU30*(1-$G$3)</f>
        <v>2.4748511678232381E-3</v>
      </c>
      <c r="AV31" s="28">
        <f>외인!AV31</f>
        <v>53178.38</v>
      </c>
      <c r="AW31" s="28">
        <f>시기외!AW31*$G$3+AW30*(1-$G$3)</f>
        <v>2.7999000339653992E-3</v>
      </c>
      <c r="AX31" s="28">
        <f>외인!AX31</f>
        <v>53350.34</v>
      </c>
      <c r="AY31" s="28">
        <f>시기외!AY31*$G$3+AY30*(1-$G$3)</f>
        <v>3.2806593731013879E-3</v>
      </c>
      <c r="AZ31" s="28">
        <f>외인!AZ31</f>
        <v>2132479.5099999998</v>
      </c>
      <c r="BA31" s="28">
        <f>시기외!BA31*$G$3+BA30*(1-$G$3)</f>
        <v>-2.4447032913377969E-4</v>
      </c>
      <c r="BB31" s="28">
        <f>외인!BB31</f>
        <v>104793.06</v>
      </c>
      <c r="BC31" s="28">
        <f>시기외!BC31*$G$3+BC30*(1-$G$3)</f>
        <v>-6.1536549139838334E-4</v>
      </c>
      <c r="BD31" s="28">
        <f>외인!BD31</f>
        <v>50213.36</v>
      </c>
      <c r="BE31" s="28">
        <f>시기외!BE31*$G$3+BE30*(1-$G$3)</f>
        <v>1.0869124509519144E-5</v>
      </c>
      <c r="BF31" s="28">
        <f>외인!BF31</f>
        <v>0</v>
      </c>
      <c r="BG31" s="28" t="e">
        <f>시기외!BG31*$G$3+BG30*(1-$G$3)</f>
        <v>#DIV/0!</v>
      </c>
      <c r="BH31" s="28">
        <f>외인!BH31</f>
        <v>96419.41</v>
      </c>
      <c r="BI31" s="28">
        <f>시기외!BI31*$G$3+BI30*(1-$G$3)</f>
        <v>3.4805507797928889E-3</v>
      </c>
      <c r="BJ31" s="28">
        <f>외인!BJ31</f>
        <v>126619.12</v>
      </c>
      <c r="BK31" s="28">
        <f>시기외!BK31*$G$3+BK30*(1-$G$3)</f>
        <v>2.5723022632644014E-3</v>
      </c>
      <c r="BL31" s="28">
        <f>외인!BL31</f>
        <v>55452.39</v>
      </c>
      <c r="BM31" s="28">
        <f>시기외!BM31*$G$3+BM30*(1-$G$3)</f>
        <v>-1.3386415363202207E-4</v>
      </c>
      <c r="BN31" s="28">
        <f>외인!BN31</f>
        <v>49240.62</v>
      </c>
      <c r="BO31" s="28">
        <f>시기외!BO31*$G$3+BO30*(1-$G$3)</f>
        <v>1.7087535812840878E-3</v>
      </c>
      <c r="BP31" s="28">
        <f>외인!BP31</f>
        <v>65124.79</v>
      </c>
      <c r="BQ31" s="28">
        <f>시기외!BQ31*$G$3+BQ30*(1-$G$3)</f>
        <v>2.7267170166526702E-3</v>
      </c>
      <c r="BR31" s="28">
        <f>외인!BR31</f>
        <v>260461.44</v>
      </c>
      <c r="BS31" s="28">
        <f>시기외!BS31*$G$3+BS30*(1-$G$3)</f>
        <v>3.0873660587349885E-3</v>
      </c>
      <c r="BT31" s="28">
        <f>외인!BT31</f>
        <v>2031127.26</v>
      </c>
      <c r="BU31" s="28">
        <f>시기외!BU31*$G$3+BU30*(1-$G$3)</f>
        <v>-3.4527600945774355E-4</v>
      </c>
      <c r="BV31" s="28">
        <f>외인!BV31</f>
        <v>379501.08</v>
      </c>
      <c r="BW31" s="28">
        <f>시기외!BW31*$G$3+BW30*(1-$G$3)</f>
        <v>1.1470454851989935E-4</v>
      </c>
      <c r="BX31" s="28">
        <f>외인!BX31</f>
        <v>85415.17</v>
      </c>
      <c r="BY31" s="28">
        <f>시기외!BY31*$G$3+BY30*(1-$G$3)</f>
        <v>2.2261636198137504E-3</v>
      </c>
      <c r="BZ31" s="28">
        <f>외인!BZ31</f>
        <v>273988.28999999998</v>
      </c>
      <c r="CA31" s="28">
        <f>시기외!CA31*$G$3+CA30*(1-$G$3)</f>
        <v>-8.388880357692183E-4</v>
      </c>
      <c r="CB31" s="28">
        <f>외인!CB31</f>
        <v>14904.45</v>
      </c>
      <c r="CC31" s="28">
        <f>시기외!CC31*$G$3+CC30*(1-$G$3)</f>
        <v>3.3841070630067356E-3</v>
      </c>
      <c r="CD31" s="28">
        <f>외인!CD31</f>
        <v>38273.480000000003</v>
      </c>
      <c r="CE31" s="28">
        <f>시기외!CE31*$G$3+CE30*(1-$G$3)</f>
        <v>2.3096689196790516E-3</v>
      </c>
      <c r="CF31" s="28">
        <f>외인!CF31</f>
        <v>26188.11</v>
      </c>
      <c r="CG31" s="28">
        <f>시기외!CG31*$G$3+CG30*(1-$G$3)</f>
        <v>1.8792887821627883E-3</v>
      </c>
      <c r="CH31" s="28">
        <f>외인!CH31</f>
        <v>74084.28</v>
      </c>
      <c r="CI31" s="28">
        <f>시기외!CI31*$G$3+CI30*(1-$G$3)</f>
        <v>1.9961765367590141E-3</v>
      </c>
      <c r="CJ31" s="28">
        <f>외인!CJ31</f>
        <v>420038.7</v>
      </c>
      <c r="CK31" s="28">
        <f>시기외!CK31*$G$3+CK30*(1-$G$3)</f>
        <v>2.5730781057111524E-3</v>
      </c>
      <c r="CL31" s="28">
        <f>외인!CL31</f>
        <v>253046.36</v>
      </c>
      <c r="CM31" s="28">
        <f>시기외!CM31*$G$3+CM30*(1-$G$3)</f>
        <v>4.0566800231675576E-4</v>
      </c>
      <c r="CN31" s="28">
        <f>외인!CN31</f>
        <v>132162.67000000001</v>
      </c>
      <c r="CO31" s="28">
        <f>시기외!CO31*$G$3+CO30*(1-$G$3)</f>
        <v>-8.6077824092949291E-4</v>
      </c>
      <c r="CP31" s="28">
        <f>외인!CP31</f>
        <v>105537.93</v>
      </c>
      <c r="CQ31" s="28">
        <f>시기외!CQ31*$G$3+CQ30*(1-$G$3)</f>
        <v>-6.0602761316051919E-4</v>
      </c>
      <c r="CR31" s="28">
        <f>외인!CR31</f>
        <v>181403.58</v>
      </c>
      <c r="CS31" s="28">
        <f>시기외!CS31*$G$3+CS30*(1-$G$3)</f>
        <v>-1.4969447078303577E-3</v>
      </c>
      <c r="CT31" s="28">
        <f>외인!CT31</f>
        <v>108456.82</v>
      </c>
      <c r="CU31" s="28">
        <f>시기외!CU31*$G$3+CU30*(1-$G$3)</f>
        <v>1.4305420812075703E-3</v>
      </c>
      <c r="CV31" s="28">
        <f>외인!CV31</f>
        <v>2031127.26</v>
      </c>
      <c r="CW31" s="28">
        <f>시기외!CW31*$G$3+CW30*(1-$G$3)</f>
        <v>-3.4527600945774355E-4</v>
      </c>
      <c r="CX31" s="28">
        <f>외인!CX31</f>
        <v>209670.73</v>
      </c>
      <c r="CY31" s="28">
        <f>시기외!CY31*$G$3+CY30*(1-$G$3)</f>
        <v>1.8204311133187077E-3</v>
      </c>
      <c r="CZ31" s="28">
        <f>외인!CZ31</f>
        <v>18956.45</v>
      </c>
      <c r="DA31" s="28">
        <f>시기외!DA31*$G$3+DA30*(1-$G$3)</f>
        <v>2.2775303504317512E-3</v>
      </c>
      <c r="DB31" s="28">
        <f>외인!DB31</f>
        <v>50213.36</v>
      </c>
      <c r="DC31" s="28">
        <f>시기외!DC31*$G$3+DC30*(1-$G$3)</f>
        <v>1.0869124509519144E-5</v>
      </c>
      <c r="DD31" s="28">
        <f>외인!DD31</f>
        <v>9401.56</v>
      </c>
      <c r="DE31" s="28">
        <f>시기외!DE31*$G$3+DE30*(1-$G$3)</f>
        <v>2.6357540049879095E-3</v>
      </c>
      <c r="DF31" s="28">
        <f>외인!DF31</f>
        <v>63232.45</v>
      </c>
      <c r="DG31" s="28">
        <f>시기외!DG31*$G$3+DG30*(1-$G$3)</f>
        <v>1.9230291258254843E-3</v>
      </c>
      <c r="DH31" s="28">
        <f>외인!DH31</f>
        <v>29409.87</v>
      </c>
      <c r="DI31" s="28">
        <f>시기외!DI31*$G$3+DI30*(1-$G$3)</f>
        <v>3.1123572811798494E-3</v>
      </c>
      <c r="DJ31" s="28">
        <f>외인!DJ31</f>
        <v>607722.82999999996</v>
      </c>
      <c r="DK31" s="28">
        <f>시기외!DK31*$G$3+DK30*(1-$G$3)</f>
        <v>1.9242916550877248E-3</v>
      </c>
      <c r="DL31" s="28">
        <f>외인!DL31</f>
        <v>102011.02</v>
      </c>
      <c r="DM31" s="28">
        <f>시기외!DM31*$G$3+DM30*(1-$G$3)</f>
        <v>-1.775307308498021E-3</v>
      </c>
      <c r="DN31" s="28">
        <f>외인!DN31</f>
        <v>2031127.26</v>
      </c>
      <c r="DO31" s="28">
        <f>시기외!DO31*$G$3+DO30*(1-$G$3)</f>
        <v>-3.4527600945774355E-4</v>
      </c>
      <c r="DP31" s="28">
        <f>외인!DP31</f>
        <v>84707.79</v>
      </c>
      <c r="DQ31" s="28">
        <f>시기외!DQ31*$G$3+DQ30*(1-$G$3)</f>
        <v>4.1488695114861003E-3</v>
      </c>
      <c r="DR31" s="28">
        <f>외인!DR31</f>
        <v>43404.45</v>
      </c>
      <c r="DS31" s="28">
        <f>시기외!DS31*$G$3+DS30*(1-$G$3)</f>
        <v>5.9874698536238752E-3</v>
      </c>
      <c r="DT31" s="28">
        <f>외인!DT31</f>
        <v>145278.04</v>
      </c>
      <c r="DU31" s="28">
        <f>시기외!DU31*$G$3+DU30*(1-$G$3)</f>
        <v>-1.8780558903855509E-3</v>
      </c>
      <c r="DV31" s="28">
        <f>외인!DV31</f>
        <v>35957.58</v>
      </c>
      <c r="DW31" s="28">
        <f>시기외!DW31*$G$3+DW30*(1-$G$3)</f>
        <v>4.9846333579235229E-5</v>
      </c>
      <c r="DX31" s="28">
        <f>외인!DX31</f>
        <v>102457.81</v>
      </c>
      <c r="DY31" s="28">
        <f>시기외!DY31*$G$3+DY30*(1-$G$3)</f>
        <v>2.5335585807711963E-3</v>
      </c>
      <c r="DZ31" s="28">
        <f>외인!DZ31</f>
        <v>10850.86</v>
      </c>
      <c r="EA31" s="28">
        <f>시기외!EA31*$G$3+EA30*(1-$G$3)</f>
        <v>2.0787582382237762E-3</v>
      </c>
      <c r="EB31" s="28">
        <f>외인!EB31</f>
        <v>14915.09</v>
      </c>
      <c r="EC31" s="28">
        <f>시기외!EC31*$G$3+EC30*(1-$G$3)</f>
        <v>2.5628939194951308E-3</v>
      </c>
      <c r="ED31" s="28">
        <f>외인!ED31</f>
        <v>10953.33</v>
      </c>
      <c r="EE31" s="28">
        <f>시기외!EE31*$G$3+EE30*(1-$G$3)</f>
        <v>3.6469470202966443E-3</v>
      </c>
      <c r="EF31" s="28">
        <f>외인!EF31</f>
        <v>276876.51</v>
      </c>
      <c r="EG31" s="28">
        <f>시기외!EG31*$G$3+EG30*(1-$G$3)</f>
        <v>2.1368074019241651E-3</v>
      </c>
      <c r="EH31" s="28">
        <f>외인!EH31</f>
        <v>200972.06</v>
      </c>
      <c r="EI31" s="28">
        <f>시기외!EI31*$G$3+EI30*(1-$G$3)</f>
        <v>9.7012731738294663E-4</v>
      </c>
      <c r="EJ31" s="28">
        <f>외인!EJ31</f>
        <v>102713.65</v>
      </c>
      <c r="EK31" s="28">
        <f>시기외!EK31*$G$3+EK30*(1-$G$3)</f>
        <v>3.1477409726356352E-3</v>
      </c>
      <c r="EL31" s="28">
        <f>외인!EL31</f>
        <v>40810.980000000003</v>
      </c>
      <c r="EM31" s="28">
        <f>시기외!EM31*$G$3+EM30*(1-$G$3)</f>
        <v>2.0982481168172894E-3</v>
      </c>
      <c r="EN31" s="28">
        <f>외인!EN31</f>
        <v>43404.45</v>
      </c>
      <c r="EO31" s="28">
        <f>시기외!EO31*$G$3+EO30*(1-$G$3)</f>
        <v>5.9874698536238752E-3</v>
      </c>
      <c r="EP31" s="28">
        <f>외인!EP31</f>
        <v>152995.42000000001</v>
      </c>
      <c r="EQ31" s="28">
        <f>시기외!EQ31*$G$3+EQ30*(1-$G$3)</f>
        <v>-1.3320203372390574E-3</v>
      </c>
      <c r="ER31" s="28">
        <f>외인!ER31</f>
        <v>12690.42</v>
      </c>
      <c r="ES31" s="28">
        <f>시기외!ES31*$G$3+ES30*(1-$G$3)</f>
        <v>-2.8811625644072757E-3</v>
      </c>
      <c r="ET31" s="28">
        <f>외인!ET31</f>
        <v>122185.03</v>
      </c>
      <c r="EU31" s="28">
        <f>시기외!EU31*$G$3+EU30*(1-$G$3)</f>
        <v>3.283768576720629E-3</v>
      </c>
      <c r="EV31" s="28">
        <f>외인!EV31</f>
        <v>52185.93</v>
      </c>
      <c r="EW31" s="28">
        <f>시기외!EW31*$G$3+EW30*(1-$G$3)</f>
        <v>-1.5478804130062424E-4</v>
      </c>
      <c r="EX31" s="28">
        <f>외인!EX31</f>
        <v>53352</v>
      </c>
      <c r="EY31" s="28">
        <f>시기외!EY31*$G$3+EY30*(1-$G$3)</f>
        <v>-1.0637092073786508E-3</v>
      </c>
    </row>
    <row r="32" spans="1:155">
      <c r="A32" s="27">
        <f>외인!A32</f>
        <v>46078</v>
      </c>
      <c r="B32" s="28">
        <f>외인!B32</f>
        <v>4862032.22</v>
      </c>
      <c r="C32" s="28">
        <f>시기외!C32*$G$3+C31*(1-$G$3)</f>
        <v>3.2117620025735074E-4</v>
      </c>
      <c r="D32" s="28">
        <f>외인!D32</f>
        <v>639163.9</v>
      </c>
      <c r="E32" s="28">
        <f>시기외!E32*$G$3+E31*(1-$G$3)</f>
        <v>2.7243782396771982E-3</v>
      </c>
      <c r="F32" s="28">
        <f>외인!F32</f>
        <v>2095365.08</v>
      </c>
      <c r="G32" s="28">
        <f>시기외!G32*$G$3+G31*(1-$G$3)</f>
        <v>-7.2029178735905596E-4</v>
      </c>
      <c r="H32" s="28">
        <f>외인!H32</f>
        <v>316333.95</v>
      </c>
      <c r="I32" s="28">
        <f>시기외!I32*$G$3+I31*(1-$G$3)</f>
        <v>2.7888928460789658E-3</v>
      </c>
      <c r="J32" s="28">
        <f>외인!J32</f>
        <v>41054.76</v>
      </c>
      <c r="K32" s="28">
        <f>시기외!K32*$G$3+K31*(1-$G$3)</f>
        <v>3.7049280940647687E-3</v>
      </c>
      <c r="L32" s="28">
        <f>외인!L32</f>
        <v>293047.8</v>
      </c>
      <c r="M32" s="28">
        <f>시기외!M32*$G$3+M31*(1-$G$3)</f>
        <v>2.5960539514575205E-3</v>
      </c>
      <c r="N32" s="28">
        <f>외인!N32</f>
        <v>274362.75</v>
      </c>
      <c r="O32" s="28">
        <f>시기외!O32*$G$3+O31*(1-$G$3)</f>
        <v>-3.8027777229212233E-4</v>
      </c>
      <c r="P32" s="28">
        <f>외인!P32</f>
        <v>220052.7</v>
      </c>
      <c r="Q32" s="28">
        <f>시기외!Q32*$G$3+Q31*(1-$G$3)</f>
        <v>2.2508982454393467E-3</v>
      </c>
      <c r="R32" s="28">
        <f>외인!R32</f>
        <v>146688.35</v>
      </c>
      <c r="S32" s="28">
        <f>시기외!S32*$G$3+S31*(1-$G$3)</f>
        <v>-1.6541285906496064E-3</v>
      </c>
      <c r="T32" s="28">
        <f>외인!T32</f>
        <v>9293.9699999999993</v>
      </c>
      <c r="U32" s="28">
        <f>시기외!U32*$G$3+U31*(1-$G$3)</f>
        <v>2.6525288410501422E-3</v>
      </c>
      <c r="V32" s="28">
        <f>외인!V32</f>
        <v>101035.2</v>
      </c>
      <c r="W32" s="28">
        <f>시기외!W32*$G$3+W31*(1-$G$3)</f>
        <v>2.4094151018801625E-3</v>
      </c>
      <c r="X32" s="28">
        <f>외인!X32</f>
        <v>2021810.93</v>
      </c>
      <c r="Y32" s="28">
        <f>시기외!Y32*$G$3+Y31*(1-$G$3)</f>
        <v>-5.2898472998289545E-4</v>
      </c>
      <c r="Z32" s="28">
        <f>외인!Z32</f>
        <v>51824.12</v>
      </c>
      <c r="AA32" s="28">
        <f>시기외!AA32*$G$3+AA31*(1-$G$3)</f>
        <v>-5.0858304573269037E-4</v>
      </c>
      <c r="AB32" s="28">
        <f>외인!AB32</f>
        <v>226114.71</v>
      </c>
      <c r="AC32" s="28">
        <f>시기외!AC32*$G$3+AC31*(1-$G$3)</f>
        <v>2.9157207191926501E-4</v>
      </c>
      <c r="AD32" s="28">
        <f>외인!AD32</f>
        <v>25479.49</v>
      </c>
      <c r="AE32" s="28">
        <f>시기외!AE32*$G$3+AE31*(1-$G$3)</f>
        <v>4.4295050547416056E-3</v>
      </c>
      <c r="AF32" s="28">
        <f>외인!AF32</f>
        <v>26919.040000000001</v>
      </c>
      <c r="AG32" s="28">
        <f>시기외!AG32*$G$3+AG31*(1-$G$3)</f>
        <v>1.4204646028768302E-3</v>
      </c>
      <c r="AH32" s="28">
        <f>외인!AH32</f>
        <v>215909.83</v>
      </c>
      <c r="AI32" s="28">
        <f>시기외!AI32*$G$3+AI31*(1-$G$3)</f>
        <v>1.0441070639864985E-3</v>
      </c>
      <c r="AJ32" s="28">
        <f>외인!AJ32</f>
        <v>128116.49</v>
      </c>
      <c r="AK32" s="28">
        <f>시기외!AK32*$G$3+AK31*(1-$G$3)</f>
        <v>-1.4985373680469157E-3</v>
      </c>
      <c r="AL32" s="28">
        <f>외인!AL32</f>
        <v>99036.5</v>
      </c>
      <c r="AM32" s="28">
        <f>시기외!AM32*$G$3+AM31*(1-$G$3)</f>
        <v>2.9475709404601879E-4</v>
      </c>
      <c r="AN32" s="28">
        <f>외인!AN32</f>
        <v>196483.89</v>
      </c>
      <c r="AO32" s="28">
        <f>시기외!AO32*$G$3+AO31*(1-$G$3)</f>
        <v>-5.1070693393777573E-4</v>
      </c>
      <c r="AP32" s="28">
        <f>외인!AP32</f>
        <v>122882.59</v>
      </c>
      <c r="AQ32" s="28">
        <f>시기외!AQ32*$G$3+AQ31*(1-$G$3)</f>
        <v>3.1507735988840998E-3</v>
      </c>
      <c r="AR32" s="28">
        <f>외인!AR32</f>
        <v>27797.08</v>
      </c>
      <c r="AS32" s="28">
        <f>시기외!AS32*$G$3+AS31*(1-$G$3)</f>
        <v>4.4838541335375836E-3</v>
      </c>
      <c r="AT32" s="28">
        <f>외인!AT32</f>
        <v>91002.74</v>
      </c>
      <c r="AU32" s="28">
        <f>시기외!AU32*$G$3+AU31*(1-$G$3)</f>
        <v>2.5520115877874067E-3</v>
      </c>
      <c r="AV32" s="28">
        <f>외인!AV32</f>
        <v>53030.03</v>
      </c>
      <c r="AW32" s="28">
        <f>시기외!AW32*$G$3+AW31*(1-$G$3)</f>
        <v>2.709911013961259E-3</v>
      </c>
      <c r="AX32" s="28">
        <f>외인!AX32</f>
        <v>56411.29</v>
      </c>
      <c r="AY32" s="28">
        <f>시기외!AY32*$G$3+AY31*(1-$G$3)</f>
        <v>3.4607754530092856E-3</v>
      </c>
      <c r="AZ32" s="28">
        <f>외인!AZ32</f>
        <v>2167766.42</v>
      </c>
      <c r="BA32" s="28">
        <f>시기외!BA32*$G$3+BA31*(1-$G$3)</f>
        <v>-3.1732273045600507E-4</v>
      </c>
      <c r="BB32" s="28">
        <f>외인!BB32</f>
        <v>108683.96</v>
      </c>
      <c r="BC32" s="28">
        <f>시기외!BC32*$G$3+BC31*(1-$G$3)</f>
        <v>-1.0081764687106362E-3</v>
      </c>
      <c r="BD32" s="28">
        <f>외인!BD32</f>
        <v>51491.77</v>
      </c>
      <c r="BE32" s="28">
        <f>시기외!BE32*$G$3+BE31*(1-$G$3)</f>
        <v>3.3824131962895869E-4</v>
      </c>
      <c r="BF32" s="28">
        <f>외인!BF32</f>
        <v>0</v>
      </c>
      <c r="BG32" s="28" t="e">
        <f>시기외!BG32*$G$3+BG31*(1-$G$3)</f>
        <v>#DIV/0!</v>
      </c>
      <c r="BH32" s="28">
        <f>외인!BH32</f>
        <v>96587.39</v>
      </c>
      <c r="BI32" s="28">
        <f>시기외!BI32*$G$3+BI31*(1-$G$3)</f>
        <v>3.2558402622260272E-3</v>
      </c>
      <c r="BJ32" s="28">
        <f>외인!BJ32</f>
        <v>131625.94</v>
      </c>
      <c r="BK32" s="28">
        <f>시기외!BK32*$G$3+BK31*(1-$G$3)</f>
        <v>3.0252738801563486E-3</v>
      </c>
      <c r="BL32" s="28">
        <f>외인!BL32</f>
        <v>60601.16</v>
      </c>
      <c r="BM32" s="28">
        <f>시기외!BM32*$G$3+BM31*(1-$G$3)</f>
        <v>3.1916683681949029E-4</v>
      </c>
      <c r="BN32" s="28">
        <f>외인!BN32</f>
        <v>50030.7</v>
      </c>
      <c r="BO32" s="28">
        <f>시기외!BO32*$G$3+BO31*(1-$G$3)</f>
        <v>1.8492207565949091E-3</v>
      </c>
      <c r="BP32" s="28">
        <f>외인!BP32</f>
        <v>68302.95</v>
      </c>
      <c r="BQ32" s="28">
        <f>시기외!BQ32*$G$3+BQ31*(1-$G$3)</f>
        <v>2.9042905699233979E-3</v>
      </c>
      <c r="BR32" s="28">
        <f>외인!BR32</f>
        <v>264442.96999999997</v>
      </c>
      <c r="BS32" s="28">
        <f>시기외!BS32*$G$3+BS31*(1-$G$3)</f>
        <v>3.2849004341639404E-3</v>
      </c>
      <c r="BT32" s="28">
        <f>외인!BT32</f>
        <v>2060094.55</v>
      </c>
      <c r="BU32" s="28">
        <f>시기외!BU32*$G$3+BU31*(1-$G$3)</f>
        <v>-4.9553265103316241E-4</v>
      </c>
      <c r="BV32" s="28">
        <f>외인!BV32</f>
        <v>385417.37</v>
      </c>
      <c r="BW32" s="28">
        <f>시기외!BW32*$G$3+BW31*(1-$G$3)</f>
        <v>3.2111849184198317E-4</v>
      </c>
      <c r="BX32" s="28">
        <f>외인!BX32</f>
        <v>88289.16</v>
      </c>
      <c r="BY32" s="28">
        <f>시기외!BY32*$G$3+BY31*(1-$G$3)</f>
        <v>2.545348869010968E-3</v>
      </c>
      <c r="BZ32" s="28">
        <f>외인!BZ32</f>
        <v>295520.39</v>
      </c>
      <c r="CA32" s="28">
        <f>시기외!CA32*$G$3+CA31*(1-$G$3)</f>
        <v>-2.0283221390874555E-4</v>
      </c>
      <c r="CB32" s="28">
        <f>외인!CB32</f>
        <v>14739.73</v>
      </c>
      <c r="CC32" s="28">
        <f>시기외!CC32*$G$3+CC31*(1-$G$3)</f>
        <v>3.0760873889190588E-3</v>
      </c>
      <c r="CD32" s="28">
        <f>외인!CD32</f>
        <v>37997.24</v>
      </c>
      <c r="CE32" s="28">
        <f>시기외!CE32*$G$3+CE31*(1-$G$3)</f>
        <v>2.0665701121722001E-3</v>
      </c>
      <c r="CF32" s="28">
        <f>외인!CF32</f>
        <v>26357.96</v>
      </c>
      <c r="CG32" s="28">
        <f>시기외!CG32*$G$3+CG31*(1-$G$3)</f>
        <v>1.752313748675923E-3</v>
      </c>
      <c r="CH32" s="28">
        <f>외인!CH32</f>
        <v>74685.440000000002</v>
      </c>
      <c r="CI32" s="28">
        <f>시기외!CI32*$G$3+CI31*(1-$G$3)</f>
        <v>1.9076919375457658E-3</v>
      </c>
      <c r="CJ32" s="28">
        <f>외인!CJ32</f>
        <v>416246.05</v>
      </c>
      <c r="CK32" s="28">
        <f>시기외!CK32*$G$3+CK31*(1-$G$3)</f>
        <v>2.5485979111635913E-3</v>
      </c>
      <c r="CL32" s="28">
        <f>외인!CL32</f>
        <v>252288.26</v>
      </c>
      <c r="CM32" s="28">
        <f>시기외!CM32*$G$3+CM31*(1-$G$3)</f>
        <v>3.0399841919040514E-4</v>
      </c>
      <c r="CN32" s="28">
        <f>외인!CN32</f>
        <v>135580.75</v>
      </c>
      <c r="CO32" s="28">
        <f>시기외!CO32*$G$3+CO31*(1-$G$3)</f>
        <v>-1.5164250282171693E-3</v>
      </c>
      <c r="CP32" s="28">
        <f>외인!CP32</f>
        <v>109434</v>
      </c>
      <c r="CQ32" s="28">
        <f>시기외!CQ32*$G$3+CQ31*(1-$G$3)</f>
        <v>-9.9742611563885422E-4</v>
      </c>
      <c r="CR32" s="28">
        <f>외인!CR32</f>
        <v>183031.71</v>
      </c>
      <c r="CS32" s="28">
        <f>시기외!CS32*$G$3+CS31*(1-$G$3)</f>
        <v>-1.2715879190660663E-3</v>
      </c>
      <c r="CT32" s="28">
        <f>외인!CT32</f>
        <v>110035.31</v>
      </c>
      <c r="CU32" s="28">
        <f>시기외!CU32*$G$3+CU31*(1-$G$3)</f>
        <v>1.626241301794517E-3</v>
      </c>
      <c r="CV32" s="28">
        <f>외인!CV32</f>
        <v>2060094.55</v>
      </c>
      <c r="CW32" s="28">
        <f>시기외!CW32*$G$3+CW31*(1-$G$3)</f>
        <v>-4.9553265103316241E-4</v>
      </c>
      <c r="CX32" s="28">
        <f>외인!CX32</f>
        <v>214553.36</v>
      </c>
      <c r="CY32" s="28">
        <f>시기외!CY32*$G$3+CY31*(1-$G$3)</f>
        <v>2.3032806141026979E-3</v>
      </c>
      <c r="CZ32" s="28">
        <f>외인!CZ32</f>
        <v>19648.900000000001</v>
      </c>
      <c r="DA32" s="28">
        <f>시기외!DA32*$G$3+DA31*(1-$G$3)</f>
        <v>2.8769691438142076E-3</v>
      </c>
      <c r="DB32" s="28">
        <f>외인!DB32</f>
        <v>51491.77</v>
      </c>
      <c r="DC32" s="28">
        <f>시기외!DC32*$G$3+DC31*(1-$G$3)</f>
        <v>3.3824131962895869E-4</v>
      </c>
      <c r="DD32" s="28">
        <f>외인!DD32</f>
        <v>9293.9699999999993</v>
      </c>
      <c r="DE32" s="28">
        <f>시기외!DE32*$G$3+DE31*(1-$G$3)</f>
        <v>2.6525288410501422E-3</v>
      </c>
      <c r="DF32" s="28">
        <f>외인!DF32</f>
        <v>65367.07</v>
      </c>
      <c r="DG32" s="28">
        <f>시기외!DG32*$G$3+DG31*(1-$G$3)</f>
        <v>2.3324030259821199E-3</v>
      </c>
      <c r="DH32" s="28">
        <f>외인!DH32</f>
        <v>29163.43</v>
      </c>
      <c r="DI32" s="28">
        <f>시기외!DI32*$G$3+DI31*(1-$G$3)</f>
        <v>2.7955378751651728E-3</v>
      </c>
      <c r="DJ32" s="28">
        <f>외인!DJ32</f>
        <v>616710.03</v>
      </c>
      <c r="DK32" s="28">
        <f>시기외!DK32*$G$3+DK31*(1-$G$3)</f>
        <v>2.3000423725776081E-3</v>
      </c>
      <c r="DL32" s="28">
        <f>외인!DL32</f>
        <v>105727.56</v>
      </c>
      <c r="DM32" s="28">
        <f>시기외!DM32*$G$3+DM31*(1-$G$3)</f>
        <v>-2.5185980979752207E-3</v>
      </c>
      <c r="DN32" s="28">
        <f>외인!DN32</f>
        <v>2060094.55</v>
      </c>
      <c r="DO32" s="28">
        <f>시기외!DO32*$G$3+DO31*(1-$G$3)</f>
        <v>-4.9553265103316241E-4</v>
      </c>
      <c r="DP32" s="28">
        <f>외인!DP32</f>
        <v>84527.22</v>
      </c>
      <c r="DQ32" s="28">
        <f>시기외!DQ32*$G$3+DQ31*(1-$G$3)</f>
        <v>4.325922343700426E-3</v>
      </c>
      <c r="DR32" s="28">
        <f>외인!DR32</f>
        <v>43346.98</v>
      </c>
      <c r="DS32" s="28">
        <f>시기외!DS32*$G$3+DS31*(1-$G$3)</f>
        <v>5.3385426087034435E-3</v>
      </c>
      <c r="DT32" s="28">
        <f>외인!DT32</f>
        <v>146688.35</v>
      </c>
      <c r="DU32" s="28">
        <f>시기외!DU32*$G$3+DU31*(1-$G$3)</f>
        <v>-1.6541285906496064E-3</v>
      </c>
      <c r="DV32" s="28">
        <f>외인!DV32</f>
        <v>36177.29</v>
      </c>
      <c r="DW32" s="28">
        <f>시기외!DW32*$G$3+DW31*(1-$G$3)</f>
        <v>2.8223476857072922E-4</v>
      </c>
      <c r="DX32" s="28">
        <f>외인!DX32</f>
        <v>101035.2</v>
      </c>
      <c r="DY32" s="28">
        <f>시기외!DY32*$G$3+DY31*(1-$G$3)</f>
        <v>2.4094151018801625E-3</v>
      </c>
      <c r="DZ32" s="28">
        <f>외인!DZ32</f>
        <v>10667.66</v>
      </c>
      <c r="EA32" s="28">
        <f>시기외!EA32*$G$3+EA31*(1-$G$3)</f>
        <v>2.0207037487658436E-3</v>
      </c>
      <c r="EB32" s="28">
        <f>외인!EB32</f>
        <v>14775.04</v>
      </c>
      <c r="EC32" s="28">
        <f>시기외!EC32*$G$3+EC31*(1-$G$3)</f>
        <v>2.0155377527509531E-3</v>
      </c>
      <c r="ED32" s="28">
        <f>외인!ED32</f>
        <v>11479.09</v>
      </c>
      <c r="EE32" s="28">
        <f>시기외!EE32*$G$3+EE31*(1-$G$3)</f>
        <v>3.8713867749191532E-3</v>
      </c>
      <c r="EF32" s="28">
        <f>외인!EF32</f>
        <v>274387.64</v>
      </c>
      <c r="EG32" s="28">
        <f>시기외!EG32*$G$3+EG31*(1-$G$3)</f>
        <v>2.0938958815944686E-3</v>
      </c>
      <c r="EH32" s="28">
        <f>외인!EH32</f>
        <v>207978.21</v>
      </c>
      <c r="EI32" s="28">
        <f>시기외!EI32*$G$3+EI31*(1-$G$3)</f>
        <v>1.0492218881064063E-3</v>
      </c>
      <c r="EJ32" s="28">
        <f>외인!EJ32</f>
        <v>103519.43</v>
      </c>
      <c r="EK32" s="28">
        <f>시기외!EK32*$G$3+EK31*(1-$G$3)</f>
        <v>2.9522037657930514E-3</v>
      </c>
      <c r="EL32" s="28">
        <f>외인!EL32</f>
        <v>40547.67</v>
      </c>
      <c r="EM32" s="28">
        <f>시기외!EM32*$G$3+EM31*(1-$G$3)</f>
        <v>1.8800848756103578E-3</v>
      </c>
      <c r="EN32" s="28">
        <f>외인!EN32</f>
        <v>43346.98</v>
      </c>
      <c r="EO32" s="28">
        <f>시기외!EO32*$G$3+EO31*(1-$G$3)</f>
        <v>5.3385426087034435E-3</v>
      </c>
      <c r="EP32" s="28">
        <f>외인!EP32</f>
        <v>151504.71</v>
      </c>
      <c r="EQ32" s="28">
        <f>시기외!EQ32*$G$3+EQ31*(1-$G$3)</f>
        <v>-9.4970436841029901E-4</v>
      </c>
      <c r="ER32" s="28">
        <f>외인!ER32</f>
        <v>12928.09</v>
      </c>
      <c r="ES32" s="28">
        <f>시기외!ES32*$G$3+ES31*(1-$G$3)</f>
        <v>-3.071708542050495E-3</v>
      </c>
      <c r="ET32" s="28">
        <f>외인!ET32</f>
        <v>122882.59</v>
      </c>
      <c r="EU32" s="28">
        <f>시기외!EU32*$G$3+EU31*(1-$G$3)</f>
        <v>3.1507735988840998E-3</v>
      </c>
      <c r="EV32" s="28">
        <f>외인!EV32</f>
        <v>51824.12</v>
      </c>
      <c r="EW32" s="28">
        <f>시기외!EW32*$G$3+EW31*(1-$G$3)</f>
        <v>-5.0858304573269037E-4</v>
      </c>
      <c r="EX32" s="28">
        <f>외인!EX32</f>
        <v>57609.87</v>
      </c>
      <c r="EY32" s="28">
        <f>시기외!EY32*$G$3+EY31*(1-$G$3)</f>
        <v>-1.4809717110356776E-3</v>
      </c>
    </row>
    <row r="33" spans="1:155">
      <c r="A33" s="27">
        <f>외인!A33</f>
        <v>46079</v>
      </c>
      <c r="B33" s="28">
        <f>외인!B33</f>
        <v>5039326.72</v>
      </c>
      <c r="C33" s="28">
        <f>시기외!C33*$G$3+C32*(1-$G$3)</f>
        <v>3.0577054617136087E-4</v>
      </c>
      <c r="D33" s="28">
        <f>외인!D33</f>
        <v>652454.43000000005</v>
      </c>
      <c r="E33" s="28">
        <f>시기외!E33*$G$3+E32*(1-$G$3)</f>
        <v>2.3140359592390804E-3</v>
      </c>
      <c r="F33" s="28">
        <f>외인!F33</f>
        <v>2195379.17</v>
      </c>
      <c r="G33" s="28">
        <f>시기외!G33*$G$3+G32*(1-$G$3)</f>
        <v>-9.1536209697527663E-4</v>
      </c>
      <c r="H33" s="28">
        <f>외인!H33</f>
        <v>319337.96999999997</v>
      </c>
      <c r="I33" s="28">
        <f>시기외!I33*$G$3+I32*(1-$G$3)</f>
        <v>2.9323100442307072E-3</v>
      </c>
      <c r="J33" s="28">
        <f>외인!J33</f>
        <v>41504.33</v>
      </c>
      <c r="K33" s="28">
        <f>시기외!K33*$G$3+K32*(1-$G$3)</f>
        <v>3.3103796096338478E-3</v>
      </c>
      <c r="L33" s="28">
        <f>외인!L33</f>
        <v>296250.98</v>
      </c>
      <c r="M33" s="28">
        <f>시기외!M33*$G$3+M32*(1-$G$3)</f>
        <v>2.7957995926743218E-3</v>
      </c>
      <c r="N33" s="28">
        <f>외인!N33</f>
        <v>291513.28000000003</v>
      </c>
      <c r="O33" s="28">
        <f>시기외!O33*$G$3+O32*(1-$G$3)</f>
        <v>9.1238427435339994E-5</v>
      </c>
      <c r="P33" s="28">
        <f>외인!P33</f>
        <v>221566.31</v>
      </c>
      <c r="Q33" s="28">
        <f>시기외!Q33*$G$3+Q32*(1-$G$3)</f>
        <v>2.1628306920509479E-3</v>
      </c>
      <c r="R33" s="28">
        <f>외인!R33</f>
        <v>151707.15</v>
      </c>
      <c r="S33" s="28">
        <f>시기외!S33*$G$3+S32*(1-$G$3)</f>
        <v>-9.2038381763338752E-4</v>
      </c>
      <c r="T33" s="28">
        <f>외인!T33</f>
        <v>9246.76</v>
      </c>
      <c r="U33" s="28">
        <f>시기외!U33*$G$3+U32*(1-$G$3)</f>
        <v>2.529952890350923E-3</v>
      </c>
      <c r="V33" s="28">
        <f>외인!V33</f>
        <v>107313.08</v>
      </c>
      <c r="W33" s="28">
        <f>시기외!W33*$G$3+W32*(1-$G$3)</f>
        <v>2.2582517157303545E-3</v>
      </c>
      <c r="X33" s="28">
        <f>외인!X33</f>
        <v>2176340.25</v>
      </c>
      <c r="Y33" s="28">
        <f>시기외!Y33*$G$3+Y32*(1-$G$3)</f>
        <v>-7.001767992590995E-4</v>
      </c>
      <c r="Z33" s="28">
        <f>외인!Z33</f>
        <v>52627.4</v>
      </c>
      <c r="AA33" s="28">
        <f>시기외!AA33*$G$3+AA32*(1-$G$3)</f>
        <v>-8.9830281036833181E-4</v>
      </c>
      <c r="AB33" s="28">
        <f>외인!AB33</f>
        <v>222226.7</v>
      </c>
      <c r="AC33" s="28">
        <f>시기외!AC33*$G$3+AC32*(1-$G$3)</f>
        <v>2.0795330343798617E-4</v>
      </c>
      <c r="AD33" s="28">
        <f>외인!AD33</f>
        <v>25045.4</v>
      </c>
      <c r="AE33" s="28">
        <f>시기외!AE33*$G$3+AE32*(1-$G$3)</f>
        <v>4.7243006235392817E-3</v>
      </c>
      <c r="AF33" s="28">
        <f>외인!AF33</f>
        <v>25767.42</v>
      </c>
      <c r="AG33" s="28">
        <f>시기외!AG33*$G$3+AG32*(1-$G$3)</f>
        <v>1.1499279328226987E-3</v>
      </c>
      <c r="AH33" s="28">
        <f>외인!AH33</f>
        <v>213151.39</v>
      </c>
      <c r="AI33" s="28">
        <f>시기외!AI33*$G$3+AI32*(1-$G$3)</f>
        <v>1.2754032174657833E-3</v>
      </c>
      <c r="AJ33" s="28">
        <f>외인!AJ33</f>
        <v>129694.88</v>
      </c>
      <c r="AK33" s="28">
        <f>시기외!AK33*$G$3+AK32*(1-$G$3)</f>
        <v>-1.1833685014977914E-3</v>
      </c>
      <c r="AL33" s="28">
        <f>외인!AL33</f>
        <v>104603.46</v>
      </c>
      <c r="AM33" s="28">
        <f>시기외!AM33*$G$3+AM32*(1-$G$3)</f>
        <v>3.0875484855953845E-4</v>
      </c>
      <c r="AN33" s="28">
        <f>외인!AN33</f>
        <v>207868.9</v>
      </c>
      <c r="AO33" s="28">
        <f>시기외!AO33*$G$3+AO32*(1-$G$3)</f>
        <v>1.164191711587304E-4</v>
      </c>
      <c r="AP33" s="28">
        <f>외인!AP33</f>
        <v>127903.69</v>
      </c>
      <c r="AQ33" s="28">
        <f>시기외!AQ33*$G$3+AQ32*(1-$G$3)</f>
        <v>3.1183627102370896E-3</v>
      </c>
      <c r="AR33" s="28">
        <f>외인!AR33</f>
        <v>27180.33</v>
      </c>
      <c r="AS33" s="28">
        <f>시기외!AS33*$G$3+AS32*(1-$G$3)</f>
        <v>4.4461422745378778E-3</v>
      </c>
      <c r="AT33" s="28">
        <f>외인!AT33</f>
        <v>92218.33</v>
      </c>
      <c r="AU33" s="28">
        <f>시기외!AU33*$G$3+AU32*(1-$G$3)</f>
        <v>2.6621811640921422E-3</v>
      </c>
      <c r="AV33" s="28">
        <f>외인!AV33</f>
        <v>51933.59</v>
      </c>
      <c r="AW33" s="28">
        <f>시기외!AW33*$G$3+AW32*(1-$G$3)</f>
        <v>2.4342767263568002E-3</v>
      </c>
      <c r="AX33" s="28">
        <f>외인!AX33</f>
        <v>57681.599999999999</v>
      </c>
      <c r="AY33" s="28">
        <f>시기외!AY33*$G$3+AY32*(1-$G$3)</f>
        <v>3.1643122551189562E-3</v>
      </c>
      <c r="AZ33" s="28">
        <f>외인!AZ33</f>
        <v>2327350.34</v>
      </c>
      <c r="BA33" s="28">
        <f>시기외!BA33*$G$3+BA32*(1-$G$3)</f>
        <v>-4.2826955443977052E-4</v>
      </c>
      <c r="BB33" s="28">
        <f>외인!BB33</f>
        <v>107875.27</v>
      </c>
      <c r="BC33" s="28">
        <f>시기외!BC33*$G$3+BC32*(1-$G$3)</f>
        <v>-1.4268119357218835E-3</v>
      </c>
      <c r="BD33" s="28">
        <f>외인!BD33</f>
        <v>50880.13</v>
      </c>
      <c r="BE33" s="28">
        <f>시기외!BE33*$G$3+BE32*(1-$G$3)</f>
        <v>3.5762394332147806E-4</v>
      </c>
      <c r="BF33" s="28">
        <f>외인!BF33</f>
        <v>0</v>
      </c>
      <c r="BG33" s="28" t="e">
        <f>시기외!BG33*$G$3+BG32*(1-$G$3)</f>
        <v>#DIV/0!</v>
      </c>
      <c r="BH33" s="28">
        <f>외인!BH33</f>
        <v>96723.5</v>
      </c>
      <c r="BI33" s="28">
        <f>시기외!BI33*$G$3+BI32*(1-$G$3)</f>
        <v>2.7944357819634242E-3</v>
      </c>
      <c r="BJ33" s="28">
        <f>외인!BJ33</f>
        <v>132867.31</v>
      </c>
      <c r="BK33" s="28">
        <f>시기외!BK33*$G$3+BK32*(1-$G$3)</f>
        <v>3.1604463286695004E-3</v>
      </c>
      <c r="BL33" s="28">
        <f>외인!BL33</f>
        <v>59049.74</v>
      </c>
      <c r="BM33" s="28">
        <f>시기외!BM33*$G$3+BM32*(1-$G$3)</f>
        <v>7.1667599609693676E-4</v>
      </c>
      <c r="BN33" s="28">
        <f>외인!BN33</f>
        <v>50000.83</v>
      </c>
      <c r="BO33" s="28">
        <f>시기외!BO33*$G$3+BO32*(1-$G$3)</f>
        <v>1.6838925081731455E-3</v>
      </c>
      <c r="BP33" s="28">
        <f>외인!BP33</f>
        <v>69442.720000000001</v>
      </c>
      <c r="BQ33" s="28">
        <f>시기외!BQ33*$G$3+BQ32*(1-$G$3)</f>
        <v>2.6342687184977114E-3</v>
      </c>
      <c r="BR33" s="28">
        <f>외인!BR33</f>
        <v>270996.15000000002</v>
      </c>
      <c r="BS33" s="28">
        <f>시기외!BS33*$G$3+BS32*(1-$G$3)</f>
        <v>3.4439004955802224E-3</v>
      </c>
      <c r="BT33" s="28">
        <f>외인!BT33</f>
        <v>2216001.33</v>
      </c>
      <c r="BU33" s="28">
        <f>시기외!BU33*$G$3+BU32*(1-$G$3)</f>
        <v>-6.6749096120203872E-4</v>
      </c>
      <c r="BV33" s="28">
        <f>외인!BV33</f>
        <v>390871.55</v>
      </c>
      <c r="BW33" s="28">
        <f>시기외!BW33*$G$3+BW32*(1-$G$3)</f>
        <v>4.9200048712428604E-4</v>
      </c>
      <c r="BX33" s="28">
        <f>외인!BX33</f>
        <v>87305.9</v>
      </c>
      <c r="BY33" s="28">
        <f>시기외!BY33*$G$3+BY32*(1-$G$3)</f>
        <v>2.6088850212104189E-3</v>
      </c>
      <c r="BZ33" s="28">
        <f>외인!BZ33</f>
        <v>312472.36</v>
      </c>
      <c r="CA33" s="28">
        <f>시기외!CA33*$G$3+CA32*(1-$G$3)</f>
        <v>2.131600065104107E-4</v>
      </c>
      <c r="CB33" s="28">
        <f>외인!CB33</f>
        <v>14479.34</v>
      </c>
      <c r="CC33" s="28">
        <f>시기외!CC33*$G$3+CC32*(1-$G$3)</f>
        <v>2.6142121592271049E-3</v>
      </c>
      <c r="CD33" s="28">
        <f>외인!CD33</f>
        <v>37494.11</v>
      </c>
      <c r="CE33" s="28">
        <f>시기외!CE33*$G$3+CE32*(1-$G$3)</f>
        <v>1.4060593644287162E-3</v>
      </c>
      <c r="CF33" s="28">
        <f>외인!CF33</f>
        <v>25579.79</v>
      </c>
      <c r="CG33" s="28">
        <f>시기외!CG33*$G$3+CG32*(1-$G$3)</f>
        <v>1.5034164283530436E-3</v>
      </c>
      <c r="CH33" s="28">
        <f>외인!CH33</f>
        <v>72400.41</v>
      </c>
      <c r="CI33" s="28">
        <f>시기외!CI33*$G$3+CI32*(1-$G$3)</f>
        <v>1.6000063054807457E-3</v>
      </c>
      <c r="CJ33" s="28">
        <f>외인!CJ33</f>
        <v>422110.19</v>
      </c>
      <c r="CK33" s="28">
        <f>시기외!CK33*$G$3+CK32*(1-$G$3)</f>
        <v>2.2904665710926793E-3</v>
      </c>
      <c r="CL33" s="28">
        <f>외인!CL33</f>
        <v>248299.06</v>
      </c>
      <c r="CM33" s="28">
        <f>시기외!CM33*$G$3+CM32*(1-$G$3)</f>
        <v>2.2683184450455058E-4</v>
      </c>
      <c r="CN33" s="28">
        <f>외인!CN33</f>
        <v>136049.24</v>
      </c>
      <c r="CO33" s="28">
        <f>시기외!CO33*$G$3+CO32*(1-$G$3)</f>
        <v>-1.8788973296982366E-3</v>
      </c>
      <c r="CP33" s="28">
        <f>외인!CP33</f>
        <v>108596.53</v>
      </c>
      <c r="CQ33" s="28">
        <f>시기외!CQ33*$G$3+CQ32*(1-$G$3)</f>
        <v>-1.4141315749133629E-3</v>
      </c>
      <c r="CR33" s="28">
        <f>외인!CR33</f>
        <v>186925.07</v>
      </c>
      <c r="CS33" s="28">
        <f>시기외!CS33*$G$3+CS32*(1-$G$3)</f>
        <v>-6.9661325899540163E-4</v>
      </c>
      <c r="CT33" s="28">
        <f>외인!CT33</f>
        <v>112896.37</v>
      </c>
      <c r="CU33" s="28">
        <f>시기외!CU33*$G$3+CU32*(1-$G$3)</f>
        <v>1.5890434856207104E-3</v>
      </c>
      <c r="CV33" s="28">
        <f>외인!CV33</f>
        <v>2216001.33</v>
      </c>
      <c r="CW33" s="28">
        <f>시기외!CW33*$G$3+CW32*(1-$G$3)</f>
        <v>-6.6749096120203872E-4</v>
      </c>
      <c r="CX33" s="28">
        <f>외인!CX33</f>
        <v>218697.92</v>
      </c>
      <c r="CY33" s="28">
        <f>시기외!CY33*$G$3+CY32*(1-$G$3)</f>
        <v>2.5241453790501422E-3</v>
      </c>
      <c r="CZ33" s="28">
        <f>외인!CZ33</f>
        <v>20232.86</v>
      </c>
      <c r="DA33" s="28">
        <f>시기외!DA33*$G$3+DA32*(1-$G$3)</f>
        <v>3.4082502539176367E-3</v>
      </c>
      <c r="DB33" s="28">
        <f>외인!DB33</f>
        <v>50880.13</v>
      </c>
      <c r="DC33" s="28">
        <f>시기외!DC33*$G$3+DC32*(1-$G$3)</f>
        <v>3.5762394332147806E-4</v>
      </c>
      <c r="DD33" s="28">
        <f>외인!DD33</f>
        <v>9246.76</v>
      </c>
      <c r="DE33" s="28">
        <f>시기외!DE33*$G$3+DE32*(1-$G$3)</f>
        <v>2.529952890350923E-3</v>
      </c>
      <c r="DF33" s="28">
        <f>외인!DF33</f>
        <v>64560.69</v>
      </c>
      <c r="DG33" s="28">
        <f>시기외!DG33*$G$3+DG32*(1-$G$3)</f>
        <v>2.4519290845326247E-3</v>
      </c>
      <c r="DH33" s="28">
        <f>외인!DH33</f>
        <v>28778.9</v>
      </c>
      <c r="DI33" s="28">
        <f>시기외!DI33*$G$3+DI32*(1-$G$3)</f>
        <v>1.9735547558253842E-3</v>
      </c>
      <c r="DJ33" s="28">
        <f>외인!DJ33</f>
        <v>622571.51</v>
      </c>
      <c r="DK33" s="28">
        <f>시기외!DK33*$G$3+DK32*(1-$G$3)</f>
        <v>2.4818834907885477E-3</v>
      </c>
      <c r="DL33" s="28">
        <f>외인!DL33</f>
        <v>106523.85</v>
      </c>
      <c r="DM33" s="28">
        <f>시기외!DM33*$G$3+DM32*(1-$G$3)</f>
        <v>-2.9199083484330395E-3</v>
      </c>
      <c r="DN33" s="28">
        <f>외인!DN33</f>
        <v>2216001.33</v>
      </c>
      <c r="DO33" s="28">
        <f>시기외!DO33*$G$3+DO32*(1-$G$3)</f>
        <v>-6.6749096120203872E-4</v>
      </c>
      <c r="DP33" s="28">
        <f>외인!DP33</f>
        <v>85594.09</v>
      </c>
      <c r="DQ33" s="28">
        <f>시기외!DQ33*$G$3+DQ32*(1-$G$3)</f>
        <v>3.9315863716729805E-3</v>
      </c>
      <c r="DR33" s="28">
        <f>외인!DR33</f>
        <v>43565.06</v>
      </c>
      <c r="DS33" s="28">
        <f>시기외!DS33*$G$3+DS32*(1-$G$3)</f>
        <v>4.7055585364614919E-3</v>
      </c>
      <c r="DT33" s="28">
        <f>외인!DT33</f>
        <v>151707.15</v>
      </c>
      <c r="DU33" s="28">
        <f>시기외!DU33*$G$3+DU32*(1-$G$3)</f>
        <v>-9.2038381763338752E-4</v>
      </c>
      <c r="DV33" s="28">
        <f>외인!DV33</f>
        <v>35051.83</v>
      </c>
      <c r="DW33" s="28">
        <f>시기외!DW33*$G$3+DW32*(1-$G$3)</f>
        <v>1.8627645098555259E-4</v>
      </c>
      <c r="DX33" s="28">
        <f>외인!DX33</f>
        <v>107313.08</v>
      </c>
      <c r="DY33" s="28">
        <f>시기외!DY33*$G$3+DY32*(1-$G$3)</f>
        <v>2.2582517157303545E-3</v>
      </c>
      <c r="DZ33" s="28">
        <f>외인!DZ33</f>
        <v>10614.05</v>
      </c>
      <c r="EA33" s="28">
        <f>시기외!EA33*$G$3+EA32*(1-$G$3)</f>
        <v>1.6617042568067006E-3</v>
      </c>
      <c r="EB33" s="28">
        <f>외인!EB33</f>
        <v>14576.91</v>
      </c>
      <c r="EC33" s="28">
        <f>시기외!EC33*$G$3+EC32*(1-$G$3)</f>
        <v>1.0390691994709537E-3</v>
      </c>
      <c r="ED33" s="28">
        <f>외인!ED33</f>
        <v>11494.16</v>
      </c>
      <c r="EE33" s="28">
        <f>시기외!EE33*$G$3+EE32*(1-$G$3)</f>
        <v>3.644537942886127E-3</v>
      </c>
      <c r="EF33" s="28">
        <f>외인!EF33</f>
        <v>279557.68</v>
      </c>
      <c r="EG33" s="28">
        <f>시기외!EG33*$G$3+EG32*(1-$G$3)</f>
        <v>1.9613432583988634E-3</v>
      </c>
      <c r="EH33" s="28">
        <f>외인!EH33</f>
        <v>215383.06</v>
      </c>
      <c r="EI33" s="28">
        <f>시기외!EI33*$G$3+EI32*(1-$G$3)</f>
        <v>1.1009332466224771E-3</v>
      </c>
      <c r="EJ33" s="28">
        <f>외인!EJ33</f>
        <v>101434.14</v>
      </c>
      <c r="EK33" s="28">
        <f>시기외!EK33*$G$3+EK32*(1-$G$3)</f>
        <v>2.5997897984064988E-3</v>
      </c>
      <c r="EL33" s="28">
        <f>외인!EL33</f>
        <v>40051.1</v>
      </c>
      <c r="EM33" s="28">
        <f>시기외!EM33*$G$3+EM32*(1-$G$3)</f>
        <v>1.2695207660235934E-3</v>
      </c>
      <c r="EN33" s="28">
        <f>외인!EN33</f>
        <v>43565.06</v>
      </c>
      <c r="EO33" s="28">
        <f>시기외!EO33*$G$3+EO32*(1-$G$3)</f>
        <v>4.7055585364614919E-3</v>
      </c>
      <c r="EP33" s="28">
        <f>외인!EP33</f>
        <v>149902.19</v>
      </c>
      <c r="EQ33" s="28">
        <f>시기외!EQ33*$G$3+EQ32*(1-$G$3)</f>
        <v>-5.7875195483236158E-4</v>
      </c>
      <c r="ER33" s="28">
        <f>외인!ER33</f>
        <v>12762.26</v>
      </c>
      <c r="ES33" s="28">
        <f>시기외!ES33*$G$3+ES32*(1-$G$3)</f>
        <v>-2.6193900166257196E-3</v>
      </c>
      <c r="ET33" s="28">
        <f>외인!ET33</f>
        <v>127903.69</v>
      </c>
      <c r="EU33" s="28">
        <f>시기외!EU33*$G$3+EU32*(1-$G$3)</f>
        <v>3.1183627102370896E-3</v>
      </c>
      <c r="EV33" s="28">
        <f>외인!EV33</f>
        <v>52627.4</v>
      </c>
      <c r="EW33" s="28">
        <f>시기외!EW33*$G$3+EW32*(1-$G$3)</f>
        <v>-8.9830281036833181E-4</v>
      </c>
      <c r="EX33" s="28">
        <f>외인!EX33</f>
        <v>55969.13</v>
      </c>
      <c r="EY33" s="28">
        <f>시기외!EY33*$G$3+EY32*(1-$G$3)</f>
        <v>-1.9193762985390491E-3</v>
      </c>
    </row>
    <row r="34" spans="1:155">
      <c r="A34" s="27">
        <f>외인!A34</f>
        <v>46080</v>
      </c>
      <c r="B34" s="28">
        <f>외인!B34</f>
        <v>4988756.01</v>
      </c>
      <c r="C34" s="28">
        <f>시기외!C34*$G$3+C33*(1-$G$3)</f>
        <v>6.6136745856068427E-5</v>
      </c>
      <c r="D34" s="28">
        <f>외인!D34</f>
        <v>655282.44999999995</v>
      </c>
      <c r="E34" s="28">
        <f>시기외!E34*$G$3+E33*(1-$G$3)</f>
        <v>2.129359951849904E-3</v>
      </c>
      <c r="F34" s="28">
        <f>외인!F34</f>
        <v>2188404.56</v>
      </c>
      <c r="G34" s="28">
        <f>시기외!G34*$G$3+G33*(1-$G$3)</f>
        <v>-1.2819071350454658E-3</v>
      </c>
      <c r="H34" s="28">
        <f>외인!H34</f>
        <v>323180.43</v>
      </c>
      <c r="I34" s="28">
        <f>시기외!I34*$G$3+I33*(1-$G$3)</f>
        <v>3.230678633810219E-3</v>
      </c>
      <c r="J34" s="28">
        <f>외인!J34</f>
        <v>41042.36</v>
      </c>
      <c r="K34" s="28">
        <f>시기외!K34*$G$3+K33*(1-$G$3)</f>
        <v>2.9804548434419959E-3</v>
      </c>
      <c r="L34" s="28">
        <f>외인!L34</f>
        <v>300073.05</v>
      </c>
      <c r="M34" s="28">
        <f>시기외!M34*$G$3+M33*(1-$G$3)</f>
        <v>3.1224358972661839E-3</v>
      </c>
      <c r="N34" s="28">
        <f>외인!N34</f>
        <v>303074.13</v>
      </c>
      <c r="O34" s="28">
        <f>시기외!O34*$G$3+O33*(1-$G$3)</f>
        <v>4.183368697981254E-4</v>
      </c>
      <c r="P34" s="28">
        <f>외인!P34</f>
        <v>221681.48</v>
      </c>
      <c r="Q34" s="28">
        <f>시기외!Q34*$G$3+Q33*(1-$G$3)</f>
        <v>2.2073647833112287E-3</v>
      </c>
      <c r="R34" s="28">
        <f>외인!R34</f>
        <v>150869.76000000001</v>
      </c>
      <c r="S34" s="28">
        <f>시기외!S34*$G$3+S33*(1-$G$3)</f>
        <v>-1.9468597510684423E-4</v>
      </c>
      <c r="T34" s="28">
        <f>외인!T34</f>
        <v>8908.82</v>
      </c>
      <c r="U34" s="28">
        <f>시기외!U34*$G$3+U33*(1-$G$3)</f>
        <v>1.5330342807618417E-3</v>
      </c>
      <c r="V34" s="28">
        <f>외인!V34</f>
        <v>106062.07</v>
      </c>
      <c r="W34" s="28">
        <f>시기외!W34*$G$3+W33*(1-$G$3)</f>
        <v>2.2631909837654805E-3</v>
      </c>
      <c r="X34" s="28">
        <f>외인!X34</f>
        <v>2144942.39</v>
      </c>
      <c r="Y34" s="28">
        <f>시기외!Y34*$G$3+Y33*(1-$G$3)</f>
        <v>-1.22270911217552E-3</v>
      </c>
      <c r="Z34" s="28">
        <f>외인!Z34</f>
        <v>49909.02</v>
      </c>
      <c r="AA34" s="28">
        <f>시기외!AA34*$G$3+AA33*(1-$G$3)</f>
        <v>-1.2640963685460866E-3</v>
      </c>
      <c r="AB34" s="28">
        <f>외인!AB34</f>
        <v>214807.34</v>
      </c>
      <c r="AC34" s="28">
        <f>시기외!AC34*$G$3+AC33*(1-$G$3)</f>
        <v>2.2635258435980992E-5</v>
      </c>
      <c r="AD34" s="28">
        <f>외인!AD34</f>
        <v>23906.98</v>
      </c>
      <c r="AE34" s="28">
        <f>시기외!AE34*$G$3+AE33*(1-$G$3)</f>
        <v>4.8591581773972823E-3</v>
      </c>
      <c r="AF34" s="28">
        <f>외인!AF34</f>
        <v>24827.11</v>
      </c>
      <c r="AG34" s="28">
        <f>시기외!AG34*$G$3+AG33*(1-$G$3)</f>
        <v>8.6128944120693145E-4</v>
      </c>
      <c r="AH34" s="28">
        <f>외인!AH34</f>
        <v>214766.43</v>
      </c>
      <c r="AI34" s="28">
        <f>시기외!AI34*$G$3+AI33*(1-$G$3)</f>
        <v>1.1920899563314289E-3</v>
      </c>
      <c r="AJ34" s="28">
        <f>외인!AJ34</f>
        <v>128713.01</v>
      </c>
      <c r="AK34" s="28">
        <f>시기외!AK34*$G$3+AK33*(1-$G$3)</f>
        <v>-7.4991172486202058E-4</v>
      </c>
      <c r="AL34" s="28">
        <f>외인!AL34</f>
        <v>103031.52</v>
      </c>
      <c r="AM34" s="28">
        <f>시기외!AM34*$G$3+AM33*(1-$G$3)</f>
        <v>2.9267092610931074E-4</v>
      </c>
      <c r="AN34" s="28">
        <f>외인!AN34</f>
        <v>220929.13</v>
      </c>
      <c r="AO34" s="28">
        <f>시기외!AO34*$G$3+AO33*(1-$G$3)</f>
        <v>5.6231197766855529E-4</v>
      </c>
      <c r="AP34" s="28">
        <f>외인!AP34</f>
        <v>124958.96</v>
      </c>
      <c r="AQ34" s="28">
        <f>시기외!AQ34*$G$3+AQ33*(1-$G$3)</f>
        <v>2.7558715603131982E-3</v>
      </c>
      <c r="AR34" s="28">
        <f>외인!AR34</f>
        <v>27027.07</v>
      </c>
      <c r="AS34" s="28">
        <f>시기외!AS34*$G$3+AS33*(1-$G$3)</f>
        <v>4.2743703409007759E-3</v>
      </c>
      <c r="AT34" s="28">
        <f>외인!AT34</f>
        <v>90932.32</v>
      </c>
      <c r="AU34" s="28">
        <f>시기외!AU34*$G$3+AU33*(1-$G$3)</f>
        <v>2.6186182330425623E-3</v>
      </c>
      <c r="AV34" s="28">
        <f>외인!AV34</f>
        <v>51828.89</v>
      </c>
      <c r="AW34" s="28">
        <f>시기외!AW34*$G$3+AW33*(1-$G$3)</f>
        <v>2.1375730014654192E-3</v>
      </c>
      <c r="AX34" s="28">
        <f>외인!AX34</f>
        <v>57636.66</v>
      </c>
      <c r="AY34" s="28">
        <f>시기외!AY34*$G$3+AY33*(1-$G$3)</f>
        <v>2.7231390115027613E-3</v>
      </c>
      <c r="AZ34" s="28">
        <f>외인!AZ34</f>
        <v>2295627.2599999998</v>
      </c>
      <c r="BA34" s="28">
        <f>시기외!BA34*$G$3+BA33*(1-$G$3)</f>
        <v>-8.7300556670577762E-4</v>
      </c>
      <c r="BB34" s="28">
        <f>외인!BB34</f>
        <v>103122.35</v>
      </c>
      <c r="BC34" s="28">
        <f>시기외!BC34*$G$3+BC33*(1-$G$3)</f>
        <v>-1.8323403801530492E-3</v>
      </c>
      <c r="BD34" s="28">
        <f>외인!BD34</f>
        <v>47982.09</v>
      </c>
      <c r="BE34" s="28">
        <f>시기외!BE34*$G$3+BE33*(1-$G$3)</f>
        <v>-1.1227987734900081E-3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95021.25</v>
      </c>
      <c r="BI34" s="28">
        <f>시기외!BI34*$G$3+BI33*(1-$G$3)</f>
        <v>2.4742632196772278E-3</v>
      </c>
      <c r="BJ34" s="28">
        <f>외인!BJ34</f>
        <v>135370.53</v>
      </c>
      <c r="BK34" s="28">
        <f>시기외!BK34*$G$3+BK33*(1-$G$3)</f>
        <v>3.5433483309925441E-3</v>
      </c>
      <c r="BL34" s="28">
        <f>외인!BL34</f>
        <v>58444.31</v>
      </c>
      <c r="BM34" s="28">
        <f>시기외!BM34*$G$3+BM33*(1-$G$3)</f>
        <v>9.887150229521322E-4</v>
      </c>
      <c r="BN34" s="28">
        <f>외인!BN34</f>
        <v>51584.28</v>
      </c>
      <c r="BO34" s="28">
        <f>시기외!BO34*$G$3+BO33*(1-$G$3)</f>
        <v>1.4979014908992909E-3</v>
      </c>
      <c r="BP34" s="28">
        <f>외인!BP34</f>
        <v>68800.02</v>
      </c>
      <c r="BQ34" s="28">
        <f>시기외!BQ34*$G$3+BQ33*(1-$G$3)</f>
        <v>2.3371584727604911E-3</v>
      </c>
      <c r="BR34" s="28">
        <f>외인!BR34</f>
        <v>268576.46000000002</v>
      </c>
      <c r="BS34" s="28">
        <f>시기외!BS34*$G$3+BS33*(1-$G$3)</f>
        <v>3.29603221617097E-3</v>
      </c>
      <c r="BT34" s="28">
        <f>외인!BT34</f>
        <v>2183453.88</v>
      </c>
      <c r="BU34" s="28">
        <f>시기외!BU34*$G$3+BU33*(1-$G$3)</f>
        <v>-1.187897526411642E-3</v>
      </c>
      <c r="BV34" s="28">
        <f>외인!BV34</f>
        <v>387867.33</v>
      </c>
      <c r="BW34" s="28">
        <f>시기외!BW34*$G$3+BW33*(1-$G$3)</f>
        <v>5.4129929671006881E-4</v>
      </c>
      <c r="BX34" s="28">
        <f>외인!BX34</f>
        <v>85033.13</v>
      </c>
      <c r="BY34" s="28">
        <f>시기외!BY34*$G$3+BY33*(1-$G$3)</f>
        <v>2.4284455598025975E-3</v>
      </c>
      <c r="BZ34" s="28">
        <f>외인!BZ34</f>
        <v>323960.65999999997</v>
      </c>
      <c r="CA34" s="28">
        <f>시기외!CA34*$G$3+CA33*(1-$G$3)</f>
        <v>5.0665459013114235E-4</v>
      </c>
      <c r="CB34" s="28">
        <f>외인!CB34</f>
        <v>14338.55</v>
      </c>
      <c r="CC34" s="28">
        <f>시기외!CC34*$G$3+CC33*(1-$G$3)</f>
        <v>2.144858705606397E-3</v>
      </c>
      <c r="CD34" s="28">
        <f>외인!CD34</f>
        <v>37310.639999999999</v>
      </c>
      <c r="CE34" s="28">
        <f>시기외!CE34*$G$3+CE33*(1-$G$3)</f>
        <v>1.1125527616315243E-3</v>
      </c>
      <c r="CF34" s="28">
        <f>외인!CF34</f>
        <v>25583.69</v>
      </c>
      <c r="CG34" s="28">
        <f>시기외!CG34*$G$3+CG33*(1-$G$3)</f>
        <v>1.3349621102735803E-3</v>
      </c>
      <c r="CH34" s="28">
        <f>외인!CH34</f>
        <v>71513.740000000005</v>
      </c>
      <c r="CI34" s="28">
        <f>시기외!CI34*$G$3+CI33*(1-$G$3)</f>
        <v>1.2540320484229451E-3</v>
      </c>
      <c r="CJ34" s="28">
        <f>외인!CJ34</f>
        <v>425732.44</v>
      </c>
      <c r="CK34" s="28">
        <f>시기외!CK34*$G$3+CK33*(1-$G$3)</f>
        <v>2.2444405805940029E-3</v>
      </c>
      <c r="CL34" s="28">
        <f>외인!CL34</f>
        <v>241054.23</v>
      </c>
      <c r="CM34" s="28">
        <f>시기외!CM34*$G$3+CM33*(1-$G$3)</f>
        <v>9.2640032392380954E-5</v>
      </c>
      <c r="CN34" s="28">
        <f>외인!CN34</f>
        <v>132354.91</v>
      </c>
      <c r="CO34" s="28">
        <f>시기외!CO34*$G$3+CO33*(1-$G$3)</f>
        <v>-2.1300620120471509E-3</v>
      </c>
      <c r="CP34" s="28">
        <f>외인!CP34</f>
        <v>103832.02</v>
      </c>
      <c r="CQ34" s="28">
        <f>시기외!CQ34*$G$3+CQ33*(1-$G$3)</f>
        <v>-1.8122714847570395E-3</v>
      </c>
      <c r="CR34" s="28">
        <f>외인!CR34</f>
        <v>185705.86</v>
      </c>
      <c r="CS34" s="28">
        <f>시기외!CS34*$G$3+CS33*(1-$G$3)</f>
        <v>-1.2796779721378158E-4</v>
      </c>
      <c r="CT34" s="28">
        <f>외인!CT34</f>
        <v>111028.56</v>
      </c>
      <c r="CU34" s="28">
        <f>시기외!CU34*$G$3+CU33*(1-$G$3)</f>
        <v>1.5994369167746847E-3</v>
      </c>
      <c r="CV34" s="28">
        <f>외인!CV34</f>
        <v>2183453.88</v>
      </c>
      <c r="CW34" s="28">
        <f>시기외!CW34*$G$3+CW33*(1-$G$3)</f>
        <v>-1.187897526411642E-3</v>
      </c>
      <c r="CX34" s="28">
        <f>외인!CX34</f>
        <v>219840.48</v>
      </c>
      <c r="CY34" s="28">
        <f>시기외!CY34*$G$3+CY33*(1-$G$3)</f>
        <v>2.7616187354512749E-3</v>
      </c>
      <c r="CZ34" s="28">
        <f>외인!CZ34</f>
        <v>19189.2</v>
      </c>
      <c r="DA34" s="28">
        <f>시기외!DA34*$G$3+DA33*(1-$G$3)</f>
        <v>3.1611433414358053E-3</v>
      </c>
      <c r="DB34" s="28">
        <f>외인!DB34</f>
        <v>47982.09</v>
      </c>
      <c r="DC34" s="28">
        <f>시기외!DC34*$G$3+DC33*(1-$G$3)</f>
        <v>-1.1227987734900081E-3</v>
      </c>
      <c r="DD34" s="28">
        <f>외인!DD34</f>
        <v>8908.82</v>
      </c>
      <c r="DE34" s="28">
        <f>시기외!DE34*$G$3+DE33*(1-$G$3)</f>
        <v>1.5330342807618417E-3</v>
      </c>
      <c r="DF34" s="28">
        <f>외인!DF34</f>
        <v>63430.95</v>
      </c>
      <c r="DG34" s="28">
        <f>시기외!DG34*$G$3+DG33*(1-$G$3)</f>
        <v>2.3590644664181247E-3</v>
      </c>
      <c r="DH34" s="28">
        <f>외인!DH34</f>
        <v>28695.72</v>
      </c>
      <c r="DI34" s="28">
        <f>시기외!DI34*$G$3+DI33*(1-$G$3)</f>
        <v>1.6384065462246085E-3</v>
      </c>
      <c r="DJ34" s="28">
        <f>외인!DJ34</f>
        <v>623378.38</v>
      </c>
      <c r="DK34" s="28">
        <f>시기외!DK34*$G$3+DK33*(1-$G$3)</f>
        <v>2.4755377931015691E-3</v>
      </c>
      <c r="DL34" s="28">
        <f>외인!DL34</f>
        <v>103790.39999999999</v>
      </c>
      <c r="DM34" s="28">
        <f>시기외!DM34*$G$3+DM33*(1-$G$3)</f>
        <v>-3.128615281685493E-3</v>
      </c>
      <c r="DN34" s="28">
        <f>외인!DN34</f>
        <v>2183453.88</v>
      </c>
      <c r="DO34" s="28">
        <f>시기외!DO34*$G$3+DO33*(1-$G$3)</f>
        <v>-1.187897526411642E-3</v>
      </c>
      <c r="DP34" s="28">
        <f>외인!DP34</f>
        <v>87514.63</v>
      </c>
      <c r="DQ34" s="28">
        <f>시기외!DQ34*$G$3+DQ33*(1-$G$3)</f>
        <v>4.0124496396774217E-3</v>
      </c>
      <c r="DR34" s="28">
        <f>외인!DR34</f>
        <v>42789.31</v>
      </c>
      <c r="DS34" s="28">
        <f>시기외!DS34*$G$3+DS33*(1-$G$3)</f>
        <v>4.056986757346219E-3</v>
      </c>
      <c r="DT34" s="28">
        <f>외인!DT34</f>
        <v>150869.76000000001</v>
      </c>
      <c r="DU34" s="28">
        <f>시기외!DU34*$G$3+DU33*(1-$G$3)</f>
        <v>-1.9468597510684423E-4</v>
      </c>
      <c r="DV34" s="28">
        <f>외인!DV34</f>
        <v>34667.83</v>
      </c>
      <c r="DW34" s="28">
        <f>시기외!DW34*$G$3+DW33*(1-$G$3)</f>
        <v>8.5949342868890194E-5</v>
      </c>
      <c r="DX34" s="28">
        <f>외인!DX34</f>
        <v>106062.07</v>
      </c>
      <c r="DY34" s="28">
        <f>시기외!DY34*$G$3+DY33*(1-$G$3)</f>
        <v>2.2631909837654805E-3</v>
      </c>
      <c r="DZ34" s="28">
        <f>외인!DZ34</f>
        <v>10841.5</v>
      </c>
      <c r="EA34" s="28">
        <f>시기외!EA34*$G$3+EA33*(1-$G$3)</f>
        <v>1.2804716470674884E-3</v>
      </c>
      <c r="EB34" s="28">
        <f>외인!EB34</f>
        <v>14595.53</v>
      </c>
      <c r="EC34" s="28">
        <f>시기외!EC34*$G$3+EC33*(1-$G$3)</f>
        <v>7.3891654817234719E-4</v>
      </c>
      <c r="ED34" s="28">
        <f>외인!ED34</f>
        <v>11503.73</v>
      </c>
      <c r="EE34" s="28">
        <f>시기외!EE34*$G$3+EE33*(1-$G$3)</f>
        <v>2.849267051555597E-3</v>
      </c>
      <c r="EF34" s="28">
        <f>외인!EF34</f>
        <v>281369.93</v>
      </c>
      <c r="EG34" s="28">
        <f>시기외!EG34*$G$3+EG33*(1-$G$3)</f>
        <v>1.9427567141122341E-3</v>
      </c>
      <c r="EH34" s="28">
        <f>외인!EH34</f>
        <v>210477.76</v>
      </c>
      <c r="EI34" s="28">
        <f>시기외!EI34*$G$3+EI33*(1-$G$3)</f>
        <v>1.0237228499891397E-3</v>
      </c>
      <c r="EJ34" s="28">
        <f>외인!EJ34</f>
        <v>99509.64</v>
      </c>
      <c r="EK34" s="28">
        <f>시기외!EK34*$G$3+EK33*(1-$G$3)</f>
        <v>2.2047849342235631E-3</v>
      </c>
      <c r="EL34" s="28">
        <f>외인!EL34</f>
        <v>39845.42</v>
      </c>
      <c r="EM34" s="28">
        <f>시기외!EM34*$G$3+EM33*(1-$G$3)</f>
        <v>1.0004247362591385E-3</v>
      </c>
      <c r="EN34" s="28">
        <f>외인!EN34</f>
        <v>42789.31</v>
      </c>
      <c r="EO34" s="28">
        <f>시기외!EO34*$G$3+EO33*(1-$G$3)</f>
        <v>4.056986757346219E-3</v>
      </c>
      <c r="EP34" s="28">
        <f>외인!EP34</f>
        <v>152595.15</v>
      </c>
      <c r="EQ34" s="28">
        <f>시기외!EQ34*$G$3+EQ33*(1-$G$3)</f>
        <v>-2.9832693037492279E-4</v>
      </c>
      <c r="ER34" s="28">
        <f>외인!ER34</f>
        <v>12849.93</v>
      </c>
      <c r="ES34" s="28">
        <f>시기외!ES34*$G$3+ES33*(1-$G$3)</f>
        <v>-2.212934903864084E-3</v>
      </c>
      <c r="ET34" s="28">
        <f>외인!ET34</f>
        <v>124958.96</v>
      </c>
      <c r="EU34" s="28">
        <f>시기외!EU34*$G$3+EU33*(1-$G$3)</f>
        <v>2.7558715603131982E-3</v>
      </c>
      <c r="EV34" s="28">
        <f>외인!EV34</f>
        <v>49909.02</v>
      </c>
      <c r="EW34" s="28">
        <f>시기외!EW34*$G$3+EW33*(1-$G$3)</f>
        <v>-1.2640963685460866E-3</v>
      </c>
      <c r="EX34" s="28">
        <f>외인!EX34</f>
        <v>53922.99</v>
      </c>
      <c r="EY34" s="28">
        <f>시기외!EY34*$G$3+EY33*(1-$G$3)</f>
        <v>-2.3432328763610417E-3</v>
      </c>
    </row>
    <row r="35" spans="1:155">
      <c r="A35" s="27">
        <f>외인!A35</f>
        <v>46084</v>
      </c>
      <c r="B35" s="28">
        <f>외인!B35</f>
        <v>4627593.42</v>
      </c>
      <c r="C35" s="28">
        <f>시기외!C35*$G$3+C34*(1-$G$3)</f>
        <v>-3.1105096740490922E-4</v>
      </c>
      <c r="D35" s="28">
        <f>외인!D35</f>
        <v>625363.34</v>
      </c>
      <c r="E35" s="28">
        <f>시기외!E35*$G$3+E34*(1-$G$3)</f>
        <v>2.2307696375557691E-3</v>
      </c>
      <c r="F35" s="28">
        <f>외인!F35</f>
        <v>2007571.91</v>
      </c>
      <c r="G35" s="28">
        <f>시기외!G35*$G$3+G34*(1-$G$3)</f>
        <v>-1.795640566810358E-3</v>
      </c>
      <c r="H35" s="28">
        <f>외인!H35</f>
        <v>294385.96999999997</v>
      </c>
      <c r="I35" s="28">
        <f>시기외!I35*$G$3+I34*(1-$G$3)</f>
        <v>3.4743689347950133E-3</v>
      </c>
      <c r="J35" s="28">
        <f>외인!J35</f>
        <v>38079.21</v>
      </c>
      <c r="K35" s="28">
        <f>시기외!K35*$G$3+K34*(1-$G$3)</f>
        <v>2.7594848185550267E-3</v>
      </c>
      <c r="L35" s="28">
        <f>외인!L35</f>
        <v>273468.15000000002</v>
      </c>
      <c r="M35" s="28">
        <f>시기외!M35*$G$3+M34*(1-$G$3)</f>
        <v>3.3743866168717265E-3</v>
      </c>
      <c r="N35" s="28">
        <f>외인!N35</f>
        <v>270798.13</v>
      </c>
      <c r="O35" s="28">
        <f>시기외!O35*$G$3+O34*(1-$G$3)</f>
        <v>3.3931982485802366E-4</v>
      </c>
      <c r="P35" s="28">
        <f>외인!P35</f>
        <v>209118.51</v>
      </c>
      <c r="Q35" s="28">
        <f>시기외!Q35*$G$3+Q34*(1-$G$3)</f>
        <v>2.2200033036245946E-3</v>
      </c>
      <c r="R35" s="28">
        <f>외인!R35</f>
        <v>139080.82</v>
      </c>
      <c r="S35" s="28">
        <f>시기외!S35*$G$3+S34*(1-$G$3)</f>
        <v>-5.3144493011027827E-5</v>
      </c>
      <c r="T35" s="28">
        <f>외인!T35</f>
        <v>9213.86</v>
      </c>
      <c r="U35" s="28">
        <f>시기외!U35*$G$3+U34*(1-$G$3)</f>
        <v>5.6503139295946154E-6</v>
      </c>
      <c r="V35" s="28">
        <f>외인!V35</f>
        <v>102433.79</v>
      </c>
      <c r="W35" s="28">
        <f>시기외!W35*$G$3+W34*(1-$G$3)</f>
        <v>3.0721830016098828E-3</v>
      </c>
      <c r="X35" s="28">
        <f>외인!X35</f>
        <v>1925660.38</v>
      </c>
      <c r="Y35" s="28">
        <f>시기외!Y35*$G$3+Y34*(1-$G$3)</f>
        <v>-1.967765605583901E-3</v>
      </c>
      <c r="Z35" s="28">
        <f>외인!Z35</f>
        <v>49248.94</v>
      </c>
      <c r="AA35" s="28">
        <f>시기외!AA35*$G$3+AA34*(1-$G$3)</f>
        <v>-1.2246877696113242E-3</v>
      </c>
      <c r="AB35" s="28">
        <f>외인!AB35</f>
        <v>210085.67</v>
      </c>
      <c r="AC35" s="28">
        <f>시기외!AC35*$G$3+AC34*(1-$G$3)</f>
        <v>-4.2375102069401433E-5</v>
      </c>
      <c r="AD35" s="28">
        <f>외인!AD35</f>
        <v>21346.23</v>
      </c>
      <c r="AE35" s="28">
        <f>시기외!AE35*$G$3+AE34*(1-$G$3)</f>
        <v>4.5960621209752625E-3</v>
      </c>
      <c r="AF35" s="28">
        <f>외인!AF35</f>
        <v>28684.13</v>
      </c>
      <c r="AG35" s="28">
        <f>시기외!AG35*$G$3+AG34*(1-$G$3)</f>
        <v>3.9753614841612562E-4</v>
      </c>
      <c r="AH35" s="28">
        <f>외인!AH35</f>
        <v>209071.38</v>
      </c>
      <c r="AI35" s="28">
        <f>시기외!AI35*$G$3+AI34*(1-$G$3)</f>
        <v>1.1346551059767491E-3</v>
      </c>
      <c r="AJ35" s="28">
        <f>외인!AJ35</f>
        <v>120284.46</v>
      </c>
      <c r="AK35" s="28">
        <f>시기외!AK35*$G$3+AK34*(1-$G$3)</f>
        <v>-7.8514522069003624E-4</v>
      </c>
      <c r="AL35" s="28">
        <f>외인!AL35</f>
        <v>95140.22</v>
      </c>
      <c r="AM35" s="28">
        <f>시기외!AM35*$G$3+AM34*(1-$G$3)</f>
        <v>3.6918184005272937E-4</v>
      </c>
      <c r="AN35" s="28">
        <f>외인!AN35</f>
        <v>195592.98</v>
      </c>
      <c r="AO35" s="28">
        <f>시기외!AO35*$G$3+AO34*(1-$G$3)</f>
        <v>4.1555173535949227E-4</v>
      </c>
      <c r="AP35" s="28">
        <f>외인!AP35</f>
        <v>115494.62</v>
      </c>
      <c r="AQ35" s="28">
        <f>시기외!AQ35*$G$3+AQ34*(1-$G$3)</f>
        <v>2.338165338783066E-3</v>
      </c>
      <c r="AR35" s="28">
        <f>외인!AR35</f>
        <v>25226.7</v>
      </c>
      <c r="AS35" s="28">
        <f>시기외!AS35*$G$3+AS34*(1-$G$3)</f>
        <v>3.7603956280351852E-3</v>
      </c>
      <c r="AT35" s="28">
        <f>외인!AT35</f>
        <v>84852.05</v>
      </c>
      <c r="AU35" s="28">
        <f>시기외!AU35*$G$3+AU34*(1-$G$3)</f>
        <v>2.287371759389006E-3</v>
      </c>
      <c r="AV35" s="28">
        <f>외인!AV35</f>
        <v>50193.88</v>
      </c>
      <c r="AW35" s="28">
        <f>시기외!AW35*$G$3+AW34*(1-$G$3)</f>
        <v>1.6926119739555526E-3</v>
      </c>
      <c r="AX35" s="28">
        <f>외인!AX35</f>
        <v>53913.760000000002</v>
      </c>
      <c r="AY35" s="28">
        <f>시기외!AY35*$G$3+AY34*(1-$G$3)</f>
        <v>2.6431404157031642E-3</v>
      </c>
      <c r="AZ35" s="28">
        <f>외인!AZ35</f>
        <v>2060334.9</v>
      </c>
      <c r="BA35" s="28">
        <f>시기외!BA35*$G$3+BA34*(1-$G$3)</f>
        <v>-1.5467792380131282E-3</v>
      </c>
      <c r="BB35" s="28">
        <f>외인!BB35</f>
        <v>100426.85</v>
      </c>
      <c r="BC35" s="28">
        <f>시기외!BC35*$G$3+BC34*(1-$G$3)</f>
        <v>-1.7769672442198214E-3</v>
      </c>
      <c r="BD35" s="28">
        <f>외인!BD35</f>
        <v>42240.65</v>
      </c>
      <c r="BE35" s="28">
        <f>시기외!BE35*$G$3+BE34*(1-$G$3)</f>
        <v>-2.9185252560227537E-3</v>
      </c>
      <c r="BF35" s="28">
        <f>외인!BF35</f>
        <v>0</v>
      </c>
      <c r="BG35" s="28" t="e">
        <f>시기외!BG35*$G$3+BG34*(1-$G$3)</f>
        <v>#DIV/0!</v>
      </c>
      <c r="BH35" s="28">
        <f>외인!BH35</f>
        <v>96387.64</v>
      </c>
      <c r="BI35" s="28">
        <f>시기외!BI35*$G$3+BI34*(1-$G$3)</f>
        <v>1.9012749873789955E-3</v>
      </c>
      <c r="BJ35" s="28">
        <f>외인!BJ35</f>
        <v>123338.26</v>
      </c>
      <c r="BK35" s="28">
        <f>시기외!BK35*$G$3+BK34*(1-$G$3)</f>
        <v>3.9363383485781726E-3</v>
      </c>
      <c r="BL35" s="28">
        <f>외인!BL35</f>
        <v>57488.53</v>
      </c>
      <c r="BM35" s="28">
        <f>시기외!BM35*$G$3+BM34*(1-$G$3)</f>
        <v>1.1193905259720474E-3</v>
      </c>
      <c r="BN35" s="28">
        <f>외인!BN35</f>
        <v>47367.25</v>
      </c>
      <c r="BO35" s="28">
        <f>시기외!BO35*$G$3+BO34*(1-$G$3)</f>
        <v>1.2175342154089649E-3</v>
      </c>
      <c r="BP35" s="28">
        <f>외인!BP35</f>
        <v>64679.89</v>
      </c>
      <c r="BQ35" s="28">
        <f>시기외!BQ35*$G$3+BQ34*(1-$G$3)</f>
        <v>2.3121188199512329E-3</v>
      </c>
      <c r="BR35" s="28">
        <f>외인!BR35</f>
        <v>249511.18</v>
      </c>
      <c r="BS35" s="28">
        <f>시기외!BS35*$G$3+BS34*(1-$G$3)</f>
        <v>3.1990321615504276E-3</v>
      </c>
      <c r="BT35" s="28">
        <f>외인!BT35</f>
        <v>1961663.41</v>
      </c>
      <c r="BU35" s="28">
        <f>시기외!BU35*$G$3+BU34*(1-$G$3)</f>
        <v>-1.9156633163493666E-3</v>
      </c>
      <c r="BV35" s="28">
        <f>외인!BV35</f>
        <v>394019.3</v>
      </c>
      <c r="BW35" s="28">
        <f>시기외!BW35*$G$3+BW34*(1-$G$3)</f>
        <v>5.2990884725739027E-4</v>
      </c>
      <c r="BX35" s="28">
        <f>외인!BX35</f>
        <v>83805.91</v>
      </c>
      <c r="BY35" s="28">
        <f>시기외!BY35*$G$3+BY34*(1-$G$3)</f>
        <v>2.0165082264960851E-3</v>
      </c>
      <c r="BZ35" s="28">
        <f>외인!BZ35</f>
        <v>290733.2</v>
      </c>
      <c r="CA35" s="28">
        <f>시기외!CA35*$G$3+CA34*(1-$G$3)</f>
        <v>4.2794573092567073E-4</v>
      </c>
      <c r="CB35" s="28">
        <f>외인!CB35</f>
        <v>13804.25</v>
      </c>
      <c r="CC35" s="28">
        <f>시기외!CC35*$G$3+CC34*(1-$G$3)</f>
        <v>1.7390955330397865E-3</v>
      </c>
      <c r="CD35" s="28">
        <f>외인!CD35</f>
        <v>34996.74</v>
      </c>
      <c r="CE35" s="28">
        <f>시기외!CE35*$G$3+CE34*(1-$G$3)</f>
        <v>5.9779835556134824E-4</v>
      </c>
      <c r="CF35" s="28">
        <f>외인!CF35</f>
        <v>24454.91</v>
      </c>
      <c r="CG35" s="28">
        <f>시기외!CG35*$G$3+CG34*(1-$G$3)</f>
        <v>1.0761097145778633E-3</v>
      </c>
      <c r="CH35" s="28">
        <f>외인!CH35</f>
        <v>69776.929999999993</v>
      </c>
      <c r="CI35" s="28">
        <f>시기외!CI35*$G$3+CI34*(1-$G$3)</f>
        <v>8.3078767092417433E-4</v>
      </c>
      <c r="CJ35" s="28">
        <f>외인!CJ35</f>
        <v>405092.77</v>
      </c>
      <c r="CK35" s="28">
        <f>시기외!CK35*$G$3+CK34*(1-$G$3)</f>
        <v>2.2149671221892747E-3</v>
      </c>
      <c r="CL35" s="28">
        <f>외인!CL35</f>
        <v>235737.85</v>
      </c>
      <c r="CM35" s="28">
        <f>시기외!CM35*$G$3+CM34*(1-$G$3)</f>
        <v>8.3086550675223693E-5</v>
      </c>
      <c r="CN35" s="28">
        <f>외인!CN35</f>
        <v>122913.03</v>
      </c>
      <c r="CO35" s="28">
        <f>시기외!CO35*$G$3+CO34*(1-$G$3)</f>
        <v>-2.0259453971233094E-3</v>
      </c>
      <c r="CP35" s="28">
        <f>외인!CP35</f>
        <v>101092.45</v>
      </c>
      <c r="CQ35" s="28">
        <f>시기외!CQ35*$G$3+CQ34*(1-$G$3)</f>
        <v>-1.7529549277772623E-3</v>
      </c>
      <c r="CR35" s="28">
        <f>외인!CR35</f>
        <v>173019.81</v>
      </c>
      <c r="CS35" s="28">
        <f>시기외!CS35*$G$3+CS34*(1-$G$3)</f>
        <v>-6.1825004116679435E-7</v>
      </c>
      <c r="CT35" s="28">
        <f>외인!CT35</f>
        <v>103125.32</v>
      </c>
      <c r="CU35" s="28">
        <f>시기외!CU35*$G$3+CU34*(1-$G$3)</f>
        <v>1.7460957528957746E-3</v>
      </c>
      <c r="CV35" s="28">
        <f>외인!CV35</f>
        <v>1961663.41</v>
      </c>
      <c r="CW35" s="28">
        <f>시기외!CW35*$G$3+CW34*(1-$G$3)</f>
        <v>-1.9156633163493666E-3</v>
      </c>
      <c r="CX35" s="28">
        <f>외인!CX35</f>
        <v>199790.51</v>
      </c>
      <c r="CY35" s="28">
        <f>시기외!CY35*$G$3+CY34*(1-$G$3)</f>
        <v>2.9665909600838391E-3</v>
      </c>
      <c r="CZ35" s="28">
        <f>외인!CZ35</f>
        <v>17733.16</v>
      </c>
      <c r="DA35" s="28">
        <f>시기외!DA35*$G$3+DA34*(1-$G$3)</f>
        <v>2.8587367361605793E-3</v>
      </c>
      <c r="DB35" s="28">
        <f>외인!DB35</f>
        <v>42240.65</v>
      </c>
      <c r="DC35" s="28">
        <f>시기외!DC35*$G$3+DC34*(1-$G$3)</f>
        <v>-2.9185252560227537E-3</v>
      </c>
      <c r="DD35" s="28">
        <f>외인!DD35</f>
        <v>9213.86</v>
      </c>
      <c r="DE35" s="28">
        <f>시기외!DE35*$G$3+DE34*(1-$G$3)</f>
        <v>5.6503139295946154E-6</v>
      </c>
      <c r="DF35" s="28">
        <f>외인!DF35</f>
        <v>63652.97</v>
      </c>
      <c r="DG35" s="28">
        <f>시기외!DG35*$G$3+DG34*(1-$G$3)</f>
        <v>2.0095455535016583E-3</v>
      </c>
      <c r="DH35" s="28">
        <f>외인!DH35</f>
        <v>26679.7</v>
      </c>
      <c r="DI35" s="28">
        <f>시기외!DI35*$G$3+DI34*(1-$G$3)</f>
        <v>1.0021856042216931E-3</v>
      </c>
      <c r="DJ35" s="28">
        <f>외인!DJ35</f>
        <v>588109.68000000005</v>
      </c>
      <c r="DK35" s="28">
        <f>시기외!DK35*$G$3+DK34*(1-$G$3)</f>
        <v>2.427219296998317E-3</v>
      </c>
      <c r="DL35" s="28">
        <f>외인!DL35</f>
        <v>95939.15</v>
      </c>
      <c r="DM35" s="28">
        <f>시기외!DM35*$G$3+DM34*(1-$G$3)</f>
        <v>-2.9112231746100639E-3</v>
      </c>
      <c r="DN35" s="28">
        <f>외인!DN35</f>
        <v>1961663.41</v>
      </c>
      <c r="DO35" s="28">
        <f>시기외!DO35*$G$3+DO34*(1-$G$3)</f>
        <v>-1.9156633163493666E-3</v>
      </c>
      <c r="DP35" s="28">
        <f>외인!DP35</f>
        <v>84316.23</v>
      </c>
      <c r="DQ35" s="28">
        <f>시기외!DQ35*$G$3+DQ34*(1-$G$3)</f>
        <v>4.1900874413338786E-3</v>
      </c>
      <c r="DR35" s="28">
        <f>외인!DR35</f>
        <v>39869.699999999997</v>
      </c>
      <c r="DS35" s="28">
        <f>시기외!DS35*$G$3+DS34*(1-$G$3)</f>
        <v>3.504530033725306E-3</v>
      </c>
      <c r="DT35" s="28">
        <f>외인!DT35</f>
        <v>139080.82</v>
      </c>
      <c r="DU35" s="28">
        <f>시기외!DU35*$G$3+DU34*(1-$G$3)</f>
        <v>-5.3144493011027827E-5</v>
      </c>
      <c r="DV35" s="28">
        <f>외인!DV35</f>
        <v>33766.31</v>
      </c>
      <c r="DW35" s="28">
        <f>시기외!DW35*$G$3+DW34*(1-$G$3)</f>
        <v>1.6407823180442191E-4</v>
      </c>
      <c r="DX35" s="28">
        <f>외인!DX35</f>
        <v>102433.79</v>
      </c>
      <c r="DY35" s="28">
        <f>시기외!DY35*$G$3+DY34*(1-$G$3)</f>
        <v>3.0721830016098828E-3</v>
      </c>
      <c r="DZ35" s="28">
        <f>외인!DZ35</f>
        <v>10390.14</v>
      </c>
      <c r="EA35" s="28">
        <f>시기외!EA35*$G$3+EA34*(1-$G$3)</f>
        <v>1.1133860228556907E-3</v>
      </c>
      <c r="EB35" s="28">
        <f>외인!EB35</f>
        <v>13696.37</v>
      </c>
      <c r="EC35" s="28">
        <f>시기외!EC35*$G$3+EC34*(1-$G$3)</f>
        <v>1.3122634162192771E-4</v>
      </c>
      <c r="ED35" s="28">
        <f>외인!ED35</f>
        <v>10785</v>
      </c>
      <c r="EE35" s="28">
        <f>시기외!EE35*$G$3+EE34*(1-$G$3)</f>
        <v>2.648712932215672E-3</v>
      </c>
      <c r="EF35" s="28">
        <f>외인!EF35</f>
        <v>266257.03000000003</v>
      </c>
      <c r="EG35" s="28">
        <f>시기외!EG35*$G$3+EG34*(1-$G$3)</f>
        <v>1.8946293419017267E-3</v>
      </c>
      <c r="EH35" s="28">
        <f>외인!EH35</f>
        <v>192607.63</v>
      </c>
      <c r="EI35" s="28">
        <f>시기외!EI35*$G$3+EI34*(1-$G$3)</f>
        <v>9.7377928024562003E-4</v>
      </c>
      <c r="EJ35" s="28">
        <f>외인!EJ35</f>
        <v>95451.6</v>
      </c>
      <c r="EK35" s="28">
        <f>시기외!EK35*$G$3+EK34*(1-$G$3)</f>
        <v>1.7670757873445588E-3</v>
      </c>
      <c r="EL35" s="28">
        <f>외인!EL35</f>
        <v>37476.04</v>
      </c>
      <c r="EM35" s="28">
        <f>시기외!EM35*$G$3+EM34*(1-$G$3)</f>
        <v>5.2988016171523532E-4</v>
      </c>
      <c r="EN35" s="28">
        <f>외인!EN35</f>
        <v>39869.699999999997</v>
      </c>
      <c r="EO35" s="28">
        <f>시기외!EO35*$G$3+EO34*(1-$G$3)</f>
        <v>3.504530033725306E-3</v>
      </c>
      <c r="EP35" s="28">
        <f>외인!EP35</f>
        <v>177143.41</v>
      </c>
      <c r="EQ35" s="28">
        <f>시기외!EQ35*$G$3+EQ34*(1-$G$3)</f>
        <v>-2.1044798030108461E-4</v>
      </c>
      <c r="ER35" s="28">
        <f>외인!ER35</f>
        <v>12842.7</v>
      </c>
      <c r="ES35" s="28">
        <f>시기외!ES35*$G$3+ES34*(1-$G$3)</f>
        <v>-1.4851936238450218E-3</v>
      </c>
      <c r="ET35" s="28">
        <f>외인!ET35</f>
        <v>115494.62</v>
      </c>
      <c r="EU35" s="28">
        <f>시기외!EU35*$G$3+EU34*(1-$G$3)</f>
        <v>2.338165338783066E-3</v>
      </c>
      <c r="EV35" s="28">
        <f>외인!EV35</f>
        <v>49248.94</v>
      </c>
      <c r="EW35" s="28">
        <f>시기외!EW35*$G$3+EW34*(1-$G$3)</f>
        <v>-1.2246877696113242E-3</v>
      </c>
      <c r="EX35" s="28">
        <f>외인!EX35</f>
        <v>51843.519999999997</v>
      </c>
      <c r="EY35" s="28">
        <f>시기외!EY35*$G$3+EY34*(1-$G$3)</f>
        <v>-2.2634322630768261E-3</v>
      </c>
    </row>
    <row r="36" spans="1:155">
      <c r="A36" s="27">
        <f>외인!A36</f>
        <v>46085</v>
      </c>
      <c r="B36" s="28">
        <f>외인!B36</f>
        <v>4069576.51</v>
      </c>
      <c r="C36" s="28">
        <f>시기외!C36*$G$3+C35*(1-$G$3)</f>
        <v>-7.7668831545176669E-4</v>
      </c>
      <c r="D36" s="28">
        <f>외인!D36</f>
        <v>538099.16</v>
      </c>
      <c r="E36" s="28">
        <f>시기외!E36*$G$3+E35*(1-$G$3)</f>
        <v>2.6921672191058186E-3</v>
      </c>
      <c r="F36" s="28">
        <f>외인!F36</f>
        <v>1767653.56</v>
      </c>
      <c r="G36" s="28">
        <f>시기외!G36*$G$3+G35*(1-$G$3)</f>
        <v>-2.3640045970768431E-3</v>
      </c>
      <c r="H36" s="28">
        <f>외인!H36</f>
        <v>251195.08</v>
      </c>
      <c r="I36" s="28">
        <f>시기외!I36*$G$3+I35*(1-$G$3)</f>
        <v>3.3895899699759031E-3</v>
      </c>
      <c r="J36" s="28">
        <f>외인!J36</f>
        <v>34407.910000000003</v>
      </c>
      <c r="K36" s="28">
        <f>시기외!K36*$G$3+K35*(1-$G$3)</f>
        <v>2.7755003430568158E-3</v>
      </c>
      <c r="L36" s="28">
        <f>외인!L36</f>
        <v>233792.98</v>
      </c>
      <c r="M36" s="28">
        <f>시기외!M36*$G$3+M35*(1-$G$3)</f>
        <v>3.3061816981239463E-3</v>
      </c>
      <c r="N36" s="28">
        <f>외인!N36</f>
        <v>230239.14</v>
      </c>
      <c r="O36" s="28">
        <f>시기외!O36*$G$3+O35*(1-$G$3)</f>
        <v>2.0040425769180084E-4</v>
      </c>
      <c r="P36" s="28">
        <f>외인!P36</f>
        <v>184620.37</v>
      </c>
      <c r="Q36" s="28">
        <f>시기외!Q36*$G$3+Q35*(1-$G$3)</f>
        <v>2.3326687350915098E-3</v>
      </c>
      <c r="R36" s="28">
        <f>외인!R36</f>
        <v>120382.14</v>
      </c>
      <c r="S36" s="28">
        <f>시기외!S36*$G$3+S35*(1-$G$3)</f>
        <v>2.2195080932928813E-4</v>
      </c>
      <c r="T36" s="28">
        <f>외인!T36</f>
        <v>8268.2800000000007</v>
      </c>
      <c r="U36" s="28">
        <f>시기외!U36*$G$3+U35*(1-$G$3)</f>
        <v>-1.9459548823079968E-3</v>
      </c>
      <c r="V36" s="28">
        <f>외인!V36</f>
        <v>89927.59</v>
      </c>
      <c r="W36" s="28">
        <f>시기외!W36*$G$3+W35*(1-$G$3)</f>
        <v>3.6125254065402651E-3</v>
      </c>
      <c r="X36" s="28">
        <f>외인!X36</f>
        <v>1714925.2</v>
      </c>
      <c r="Y36" s="28">
        <f>시기외!Y36*$G$3+Y35*(1-$G$3)</f>
        <v>-2.8919646206861261E-3</v>
      </c>
      <c r="Z36" s="28">
        <f>외인!Z36</f>
        <v>44897.89</v>
      </c>
      <c r="AA36" s="28">
        <f>시기외!AA36*$G$3+AA35*(1-$G$3)</f>
        <v>-1.1232065683811393E-3</v>
      </c>
      <c r="AB36" s="28">
        <f>외인!AB36</f>
        <v>188539.67</v>
      </c>
      <c r="AC36" s="28">
        <f>시기외!AC36*$G$3+AC35*(1-$G$3)</f>
        <v>-2.4872653861608207E-5</v>
      </c>
      <c r="AD36" s="28">
        <f>외인!AD36</f>
        <v>18793.72</v>
      </c>
      <c r="AE36" s="28">
        <f>시기외!AE36*$G$3+AE35*(1-$G$3)</f>
        <v>4.2799409370886709E-3</v>
      </c>
      <c r="AF36" s="28">
        <f>외인!AF36</f>
        <v>24208.61</v>
      </c>
      <c r="AG36" s="28">
        <f>시기외!AG36*$G$3+AG35*(1-$G$3)</f>
        <v>-2.8774958306477573E-4</v>
      </c>
      <c r="AH36" s="28">
        <f>외인!AH36</f>
        <v>178479.15</v>
      </c>
      <c r="AI36" s="28">
        <f>시기외!AI36*$G$3+AI35*(1-$G$3)</f>
        <v>1.2274457085094084E-3</v>
      </c>
      <c r="AJ36" s="28">
        <f>외인!AJ36</f>
        <v>105822.24</v>
      </c>
      <c r="AK36" s="28">
        <f>시기외!AK36*$G$3+AK35*(1-$G$3)</f>
        <v>-6.941714315265165E-4</v>
      </c>
      <c r="AL36" s="28">
        <f>외인!AL36</f>
        <v>81661.84</v>
      </c>
      <c r="AM36" s="28">
        <f>시기외!AM36*$G$3+AM35*(1-$G$3)</f>
        <v>5.5017576789487309E-4</v>
      </c>
      <c r="AN36" s="28">
        <f>외인!AN36</f>
        <v>166094.35</v>
      </c>
      <c r="AO36" s="28">
        <f>시기외!AO36*$G$3+AO35*(1-$G$3)</f>
        <v>1.6866629818671673E-4</v>
      </c>
      <c r="AP36" s="28">
        <f>외인!AP36</f>
        <v>100690.32</v>
      </c>
      <c r="AQ36" s="28">
        <f>시기외!AQ36*$G$3+AQ35*(1-$G$3)</f>
        <v>2.0764480010245037E-3</v>
      </c>
      <c r="AR36" s="28">
        <f>외인!AR36</f>
        <v>23007.59</v>
      </c>
      <c r="AS36" s="28">
        <f>시기외!AS36*$G$3+AS35*(1-$G$3)</f>
        <v>3.3378752547575238E-3</v>
      </c>
      <c r="AT36" s="28">
        <f>외인!AT36</f>
        <v>74704.070000000007</v>
      </c>
      <c r="AU36" s="28">
        <f>시기외!AU36*$G$3+AU35*(1-$G$3)</f>
        <v>2.1248721587248439E-3</v>
      </c>
      <c r="AV36" s="28">
        <f>외인!AV36</f>
        <v>45919.74</v>
      </c>
      <c r="AW36" s="28">
        <f>시기외!AW36*$G$3+AW35*(1-$G$3)</f>
        <v>1.4470520812955943E-3</v>
      </c>
      <c r="AX36" s="28">
        <f>외인!AX36</f>
        <v>45886.559999999998</v>
      </c>
      <c r="AY36" s="28">
        <f>시기외!AY36*$G$3+AY35*(1-$G$3)</f>
        <v>2.7332803632554685E-3</v>
      </c>
      <c r="AZ36" s="28">
        <f>외인!AZ36</f>
        <v>1831227.79</v>
      </c>
      <c r="BA36" s="28">
        <f>시기외!BA36*$G$3+BA35*(1-$G$3)</f>
        <v>-2.4224762750818052E-3</v>
      </c>
      <c r="BB36" s="28">
        <f>외인!BB36</f>
        <v>90399.63</v>
      </c>
      <c r="BC36" s="28">
        <f>시기외!BC36*$G$3+BC35*(1-$G$3)</f>
        <v>-1.5736866616987313E-3</v>
      </c>
      <c r="BD36" s="28">
        <f>외인!BD36</f>
        <v>37330.639999999999</v>
      </c>
      <c r="BE36" s="28">
        <f>시기외!BE36*$G$3+BE35*(1-$G$3)</f>
        <v>-4.4042900711018865E-3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82809.34</v>
      </c>
      <c r="BI36" s="28">
        <f>시기외!BI36*$G$3+BI35*(1-$G$3)</f>
        <v>8.3013359408769802E-4</v>
      </c>
      <c r="BJ36" s="28">
        <f>외인!BJ36</f>
        <v>104368.28</v>
      </c>
      <c r="BK36" s="28">
        <f>시기외!BK36*$G$3+BK35*(1-$G$3)</f>
        <v>4.2842352929531313E-3</v>
      </c>
      <c r="BL36" s="28">
        <f>외인!BL36</f>
        <v>48414.44</v>
      </c>
      <c r="BM36" s="28">
        <f>시기외!BM36*$G$3+BM35*(1-$G$3)</f>
        <v>9.0929851637185327E-4</v>
      </c>
      <c r="BN36" s="28">
        <f>외인!BN36</f>
        <v>40814.58</v>
      </c>
      <c r="BO36" s="28">
        <f>시기외!BO36*$G$3+BO35*(1-$G$3)</f>
        <v>7.9256108971354909E-4</v>
      </c>
      <c r="BP36" s="28">
        <f>외인!BP36</f>
        <v>56085.21</v>
      </c>
      <c r="BQ36" s="28">
        <f>시기외!BQ36*$G$3+BQ35*(1-$G$3)</f>
        <v>2.4057245493489528E-3</v>
      </c>
      <c r="BR36" s="28">
        <f>외인!BR36</f>
        <v>212149.78</v>
      </c>
      <c r="BS36" s="28">
        <f>시기외!BS36*$G$3+BS35*(1-$G$3)</f>
        <v>3.4067417485544428E-3</v>
      </c>
      <c r="BT36" s="28">
        <f>외인!BT36</f>
        <v>1746017.77</v>
      </c>
      <c r="BU36" s="28">
        <f>시기외!BU36*$G$3+BU35*(1-$G$3)</f>
        <v>-2.8224668292559764E-3</v>
      </c>
      <c r="BV36" s="28">
        <f>외인!BV36</f>
        <v>341015.4</v>
      </c>
      <c r="BW36" s="28">
        <f>시기외!BW36*$G$3+BW35*(1-$G$3)</f>
        <v>2.5433948428974548E-4</v>
      </c>
      <c r="BX36" s="28">
        <f>외인!BX36</f>
        <v>73822.47</v>
      </c>
      <c r="BY36" s="28">
        <f>시기외!BY36*$G$3+BY35*(1-$G$3)</f>
        <v>1.5318869284106805E-3</v>
      </c>
      <c r="BZ36" s="28">
        <f>외인!BZ36</f>
        <v>247756.18</v>
      </c>
      <c r="CA36" s="28">
        <f>시기외!CA36*$G$3+CA35*(1-$G$3)</f>
        <v>3.1783362887595392E-4</v>
      </c>
      <c r="CB36" s="28">
        <f>외인!CB36</f>
        <v>12448.45</v>
      </c>
      <c r="CC36" s="28">
        <f>시기외!CC36*$G$3+CC35*(1-$G$3)</f>
        <v>1.4895860168625283E-3</v>
      </c>
      <c r="CD36" s="28">
        <f>외인!CD36</f>
        <v>31799.88</v>
      </c>
      <c r="CE36" s="28">
        <f>시기외!CE36*$G$3+CE35*(1-$G$3)</f>
        <v>5.11247879120033E-4</v>
      </c>
      <c r="CF36" s="28">
        <f>외인!CF36</f>
        <v>21956.23</v>
      </c>
      <c r="CG36" s="28">
        <f>시기외!CG36*$G$3+CG35*(1-$G$3)</f>
        <v>1.1930044329929454E-3</v>
      </c>
      <c r="CH36" s="28">
        <f>외인!CH36</f>
        <v>64212.51</v>
      </c>
      <c r="CI36" s="28">
        <f>시기외!CI36*$G$3+CI35*(1-$G$3)</f>
        <v>5.9429658212903922E-4</v>
      </c>
      <c r="CJ36" s="28">
        <f>외인!CJ36</f>
        <v>352789.88</v>
      </c>
      <c r="CK36" s="28">
        <f>시기외!CK36*$G$3+CK35*(1-$G$3)</f>
        <v>2.4027415712395794E-3</v>
      </c>
      <c r="CL36" s="28">
        <f>외인!CL36</f>
        <v>212072.04</v>
      </c>
      <c r="CM36" s="28">
        <f>시기외!CM36*$G$3+CM35*(1-$G$3)</f>
        <v>1.6220310987822043E-4</v>
      </c>
      <c r="CN36" s="28">
        <f>외인!CN36</f>
        <v>106709.31</v>
      </c>
      <c r="CO36" s="28">
        <f>시기외!CO36*$G$3+CO35*(1-$G$3)</f>
        <v>-1.489149562324432E-3</v>
      </c>
      <c r="CP36" s="28">
        <f>외인!CP36</f>
        <v>90992.35</v>
      </c>
      <c r="CQ36" s="28">
        <f>시기외!CQ36*$G$3+CQ35*(1-$G$3)</f>
        <v>-1.5433422290215919E-3</v>
      </c>
      <c r="CR36" s="28">
        <f>외인!CR36</f>
        <v>150520.21</v>
      </c>
      <c r="CS36" s="28">
        <f>시기외!CS36*$G$3+CS35*(1-$G$3)</f>
        <v>2.2912146819848811E-4</v>
      </c>
      <c r="CT36" s="28">
        <f>외인!CT36</f>
        <v>89488.82</v>
      </c>
      <c r="CU36" s="28">
        <f>시기외!CU36*$G$3+CU35*(1-$G$3)</f>
        <v>1.9978916265055396E-3</v>
      </c>
      <c r="CV36" s="28">
        <f>외인!CV36</f>
        <v>1746017.77</v>
      </c>
      <c r="CW36" s="28">
        <f>시기외!CW36*$G$3+CW35*(1-$G$3)</f>
        <v>-2.8224668292559764E-3</v>
      </c>
      <c r="CX36" s="28">
        <f>외인!CX36</f>
        <v>172632.69</v>
      </c>
      <c r="CY36" s="28">
        <f>시기외!CY36*$G$3+CY35*(1-$G$3)</f>
        <v>2.8887996702302594E-3</v>
      </c>
      <c r="CZ36" s="28">
        <f>외인!CZ36</f>
        <v>15369.56</v>
      </c>
      <c r="DA36" s="28">
        <f>시기외!DA36*$G$3+DA35*(1-$G$3)</f>
        <v>2.6445518769511152E-3</v>
      </c>
      <c r="DB36" s="28">
        <f>외인!DB36</f>
        <v>37330.639999999999</v>
      </c>
      <c r="DC36" s="28">
        <f>시기외!DC36*$G$3+DC35*(1-$G$3)</f>
        <v>-4.4042900711018865E-3</v>
      </c>
      <c r="DD36" s="28">
        <f>외인!DD36</f>
        <v>8268.2800000000007</v>
      </c>
      <c r="DE36" s="28">
        <f>시기외!DE36*$G$3+DE35*(1-$G$3)</f>
        <v>-1.9459548823079968E-3</v>
      </c>
      <c r="DF36" s="28">
        <f>외인!DF36</f>
        <v>55780.91</v>
      </c>
      <c r="DG36" s="28">
        <f>시기외!DG36*$G$3+DG35*(1-$G$3)</f>
        <v>1.5801616004589522E-3</v>
      </c>
      <c r="DH36" s="28">
        <f>외인!DH36</f>
        <v>24146.48</v>
      </c>
      <c r="DI36" s="28">
        <f>시기외!DI36*$G$3+DI35*(1-$G$3)</f>
        <v>8.6374048701889894E-4</v>
      </c>
      <c r="DJ36" s="28">
        <f>외인!DJ36</f>
        <v>499621.43</v>
      </c>
      <c r="DK36" s="28">
        <f>시기외!DK36*$G$3+DK35*(1-$G$3)</f>
        <v>2.4682008562099374E-3</v>
      </c>
      <c r="DL36" s="28">
        <f>외인!DL36</f>
        <v>82368.679999999993</v>
      </c>
      <c r="DM36" s="28">
        <f>시기외!DM36*$G$3+DM35*(1-$G$3)</f>
        <v>-2.1570276010235978E-3</v>
      </c>
      <c r="DN36" s="28">
        <f>외인!DN36</f>
        <v>1746017.77</v>
      </c>
      <c r="DO36" s="28">
        <f>시기외!DO36*$G$3+DO35*(1-$G$3)</f>
        <v>-2.8224668292559764E-3</v>
      </c>
      <c r="DP36" s="28">
        <f>외인!DP36</f>
        <v>71989.070000000007</v>
      </c>
      <c r="DQ36" s="28">
        <f>시기외!DQ36*$G$3+DQ35*(1-$G$3)</f>
        <v>4.7317711716764362E-3</v>
      </c>
      <c r="DR36" s="28">
        <f>외인!DR36</f>
        <v>35909.160000000003</v>
      </c>
      <c r="DS36" s="28">
        <f>시기외!DS36*$G$3+DS35*(1-$G$3)</f>
        <v>3.3266678533455008E-3</v>
      </c>
      <c r="DT36" s="28">
        <f>외인!DT36</f>
        <v>120382.14</v>
      </c>
      <c r="DU36" s="28">
        <f>시기외!DU36*$G$3+DU35*(1-$G$3)</f>
        <v>2.2195080932928813E-4</v>
      </c>
      <c r="DV36" s="28">
        <f>외인!DV36</f>
        <v>29967.72</v>
      </c>
      <c r="DW36" s="28">
        <f>시기외!DW36*$G$3+DW35*(1-$G$3)</f>
        <v>2.2590347110134127E-4</v>
      </c>
      <c r="DX36" s="28">
        <f>외인!DX36</f>
        <v>89927.59</v>
      </c>
      <c r="DY36" s="28">
        <f>시기외!DY36*$G$3+DY35*(1-$G$3)</f>
        <v>3.6125254065402651E-3</v>
      </c>
      <c r="DZ36" s="28">
        <f>외인!DZ36</f>
        <v>9402.1</v>
      </c>
      <c r="EA36" s="28">
        <f>시기외!EA36*$G$3+EA35*(1-$G$3)</f>
        <v>1.3406974872259012E-3</v>
      </c>
      <c r="EB36" s="28">
        <f>외인!EB36</f>
        <v>12334.8</v>
      </c>
      <c r="EC36" s="28">
        <f>시기외!EC36*$G$3+EC35*(1-$G$3)</f>
        <v>1.3448602867820932E-4</v>
      </c>
      <c r="ED36" s="28">
        <f>외인!ED36</f>
        <v>9228.9500000000007</v>
      </c>
      <c r="EE36" s="28">
        <f>시기외!EE36*$G$3+EE35*(1-$G$3)</f>
        <v>3.0355418494852535E-3</v>
      </c>
      <c r="EF36" s="28">
        <f>외인!EF36</f>
        <v>233514.73</v>
      </c>
      <c r="EG36" s="28">
        <f>시기외!EG36*$G$3+EG35*(1-$G$3)</f>
        <v>1.9805182678384928E-3</v>
      </c>
      <c r="EH36" s="28">
        <f>외인!EH36</f>
        <v>166541.76999999999</v>
      </c>
      <c r="EI36" s="28">
        <f>시기외!EI36*$G$3+EI35*(1-$G$3)</f>
        <v>8.7760112171431993E-4</v>
      </c>
      <c r="EJ36" s="28">
        <f>외인!EJ36</f>
        <v>86990.79</v>
      </c>
      <c r="EK36" s="28">
        <f>시기외!EK36*$G$3+EK35*(1-$G$3)</f>
        <v>1.6144171531445384E-3</v>
      </c>
      <c r="EL36" s="28">
        <f>외인!EL36</f>
        <v>34099.94</v>
      </c>
      <c r="EM36" s="28">
        <f>시기외!EM36*$G$3+EM35*(1-$G$3)</f>
        <v>4.5995501399365878E-4</v>
      </c>
      <c r="EN36" s="28">
        <f>외인!EN36</f>
        <v>35909.160000000003</v>
      </c>
      <c r="EO36" s="28">
        <f>시기외!EO36*$G$3+EO35*(1-$G$3)</f>
        <v>3.3266678533455008E-3</v>
      </c>
      <c r="EP36" s="28">
        <f>외인!EP36</f>
        <v>153178.60999999999</v>
      </c>
      <c r="EQ36" s="28">
        <f>시기외!EQ36*$G$3+EQ35*(1-$G$3)</f>
        <v>-6.8801402699266356E-4</v>
      </c>
      <c r="ER36" s="28">
        <f>외인!ER36</f>
        <v>10398.36</v>
      </c>
      <c r="ES36" s="28">
        <f>시기외!ES36*$G$3+ES35*(1-$G$3)</f>
        <v>1.3863608022436462E-4</v>
      </c>
      <c r="ET36" s="28">
        <f>외인!ET36</f>
        <v>100690.32</v>
      </c>
      <c r="EU36" s="28">
        <f>시기외!EU36*$G$3+EU35*(1-$G$3)</f>
        <v>2.0764480010245037E-3</v>
      </c>
      <c r="EV36" s="28">
        <f>외인!EV36</f>
        <v>44897.89</v>
      </c>
      <c r="EW36" s="28">
        <f>시기외!EW36*$G$3+EW35*(1-$G$3)</f>
        <v>-1.1232065683811393E-3</v>
      </c>
      <c r="EX36" s="28">
        <f>외인!EX36</f>
        <v>46094.47</v>
      </c>
      <c r="EY36" s="28">
        <f>시기외!EY36*$G$3+EY35*(1-$G$3)</f>
        <v>-1.949122206602917E-3</v>
      </c>
    </row>
    <row r="37" spans="1:155">
      <c r="A37" s="27">
        <f>외인!A37</f>
        <v>46086</v>
      </c>
      <c r="B37" s="28">
        <f>외인!B37</f>
        <v>4464658.88</v>
      </c>
      <c r="C37" s="28">
        <f>시기외!C37*$G$3+C36*(1-$G$3)</f>
        <v>-1.1950288854786473E-3</v>
      </c>
      <c r="D37" s="28">
        <f>외인!D37</f>
        <v>613583.1</v>
      </c>
      <c r="E37" s="28">
        <f>시기외!E37*$G$3+E36*(1-$G$3)</f>
        <v>3.4637815140142951E-3</v>
      </c>
      <c r="F37" s="28">
        <f>외인!F37</f>
        <v>1939793.38</v>
      </c>
      <c r="G37" s="28">
        <f>시기외!G37*$G$3+G36*(1-$G$3)</f>
        <v>-2.8187452999084766E-3</v>
      </c>
      <c r="H37" s="28">
        <f>외인!H37</f>
        <v>278413.45</v>
      </c>
      <c r="I37" s="28">
        <f>시기외!I37*$G$3+I36*(1-$G$3)</f>
        <v>3.0318887290412223E-3</v>
      </c>
      <c r="J37" s="28">
        <f>외인!J37</f>
        <v>36430.1</v>
      </c>
      <c r="K37" s="28">
        <f>시기외!K37*$G$3+K36*(1-$G$3)</f>
        <v>2.8293790564217192E-3</v>
      </c>
      <c r="L37" s="28">
        <f>외인!L37</f>
        <v>258561.07</v>
      </c>
      <c r="M37" s="28">
        <f>시기외!M37*$G$3+M36*(1-$G$3)</f>
        <v>2.9245073223289745E-3</v>
      </c>
      <c r="N37" s="28">
        <f>외인!N37</f>
        <v>249201.36</v>
      </c>
      <c r="O37" s="28">
        <f>시기외!O37*$G$3+O36*(1-$G$3)</f>
        <v>-5.7624974153355692E-4</v>
      </c>
      <c r="P37" s="28">
        <f>외인!P37</f>
        <v>201422.66</v>
      </c>
      <c r="Q37" s="28">
        <f>시기외!Q37*$G$3+Q36*(1-$G$3)</f>
        <v>2.5131141408475397E-3</v>
      </c>
      <c r="R37" s="28">
        <f>외인!R37</f>
        <v>130259.1</v>
      </c>
      <c r="S37" s="28">
        <f>시기외!S37*$G$3+S36*(1-$G$3)</f>
        <v>3.5024999543368764E-4</v>
      </c>
      <c r="T37" s="28">
        <f>외인!T37</f>
        <v>8610.44</v>
      </c>
      <c r="U37" s="28">
        <f>시기외!U37*$G$3+U36*(1-$G$3)</f>
        <v>-3.647547050441278E-3</v>
      </c>
      <c r="V37" s="28">
        <f>외인!V37</f>
        <v>106943.3</v>
      </c>
      <c r="W37" s="28">
        <f>시기외!W37*$G$3+W36*(1-$G$3)</f>
        <v>5.0463471846956664E-3</v>
      </c>
      <c r="X37" s="28">
        <f>외인!X37</f>
        <v>1914193.65</v>
      </c>
      <c r="Y37" s="28">
        <f>시기외!Y37*$G$3+Y36*(1-$G$3)</f>
        <v>-3.4164955624792497E-3</v>
      </c>
      <c r="Z37" s="28">
        <f>외인!Z37</f>
        <v>47777.38</v>
      </c>
      <c r="AA37" s="28">
        <f>시기외!AA37*$G$3+AA36*(1-$G$3)</f>
        <v>-9.9976911732072384E-4</v>
      </c>
      <c r="AB37" s="28">
        <f>외인!AB37</f>
        <v>200476.57</v>
      </c>
      <c r="AC37" s="28">
        <f>시기외!AC37*$G$3+AC36*(1-$G$3)</f>
        <v>-9.2894905615297527E-6</v>
      </c>
      <c r="AD37" s="28">
        <f>외인!AD37</f>
        <v>19943.77</v>
      </c>
      <c r="AE37" s="28">
        <f>시기외!AE37*$G$3+AE36*(1-$G$3)</f>
        <v>3.1494690950209982E-3</v>
      </c>
      <c r="AF37" s="28">
        <f>외인!AF37</f>
        <v>25264.26</v>
      </c>
      <c r="AG37" s="28">
        <f>시기외!AG37*$G$3+AG36*(1-$G$3)</f>
        <v>-7.6967220491239705E-4</v>
      </c>
      <c r="AH37" s="28">
        <f>외인!AH37</f>
        <v>196346.11</v>
      </c>
      <c r="AI37" s="28">
        <f>시기외!AI37*$G$3+AI36*(1-$G$3)</f>
        <v>1.2816246118112467E-3</v>
      </c>
      <c r="AJ37" s="28">
        <f>외인!AJ37</f>
        <v>111999.29</v>
      </c>
      <c r="AK37" s="28">
        <f>시기외!AK37*$G$3+AK36*(1-$G$3)</f>
        <v>-7.3695095069990595E-4</v>
      </c>
      <c r="AL37" s="28">
        <f>외인!AL37</f>
        <v>88603.33</v>
      </c>
      <c r="AM37" s="28">
        <f>시기외!AM37*$G$3+AM36*(1-$G$3)</f>
        <v>7.1973458848618316E-4</v>
      </c>
      <c r="AN37" s="28">
        <f>외인!AN37</f>
        <v>179639.02</v>
      </c>
      <c r="AO37" s="28">
        <f>시기외!AO37*$G$3+AO36*(1-$G$3)</f>
        <v>-9.52787029126872E-4</v>
      </c>
      <c r="AP37" s="28">
        <f>외인!AP37</f>
        <v>112100.54</v>
      </c>
      <c r="AQ37" s="28">
        <f>시기외!AQ37*$G$3+AQ36*(1-$G$3)</f>
        <v>2.1077235764392611E-3</v>
      </c>
      <c r="AR37" s="28">
        <f>외인!AR37</f>
        <v>24100.799999999999</v>
      </c>
      <c r="AS37" s="28">
        <f>시기외!AS37*$G$3+AS36*(1-$G$3)</f>
        <v>2.3515979786769333E-3</v>
      </c>
      <c r="AT37" s="28">
        <f>외인!AT37</f>
        <v>78461.64</v>
      </c>
      <c r="AU37" s="28">
        <f>시기외!AU37*$G$3+AU36*(1-$G$3)</f>
        <v>1.8619686668668303E-3</v>
      </c>
      <c r="AV37" s="28">
        <f>외인!AV37</f>
        <v>47698.22</v>
      </c>
      <c r="AW37" s="28">
        <f>시기외!AW37*$G$3+AW36*(1-$G$3)</f>
        <v>1.1459545414677246E-3</v>
      </c>
      <c r="AX37" s="28">
        <f>외인!AX37</f>
        <v>50670</v>
      </c>
      <c r="AY37" s="28">
        <f>시기외!AY37*$G$3+AY36*(1-$G$3)</f>
        <v>2.411757034305993E-3</v>
      </c>
      <c r="AZ37" s="28">
        <f>외인!AZ37</f>
        <v>2042033.87</v>
      </c>
      <c r="BA37" s="28">
        <f>시기외!BA37*$G$3+BA36*(1-$G$3)</f>
        <v>-2.9487382759708818E-3</v>
      </c>
      <c r="BB37" s="28">
        <f>외인!BB37</f>
        <v>97622.1</v>
      </c>
      <c r="BC37" s="28">
        <f>시기외!BC37*$G$3+BC36*(1-$G$3)</f>
        <v>-1.3728232590675337E-3</v>
      </c>
      <c r="BD37" s="28">
        <f>외인!BD37</f>
        <v>39797.15</v>
      </c>
      <c r="BE37" s="28">
        <f>시기외!BE37*$G$3+BE36*(1-$G$3)</f>
        <v>-6.0475921567918166E-3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91462.47</v>
      </c>
      <c r="BI37" s="28">
        <f>시기외!BI37*$G$3+BI36*(1-$G$3)</f>
        <v>2.2055852601671211E-4</v>
      </c>
      <c r="BJ37" s="28">
        <f>외인!BJ37</f>
        <v>115016.77</v>
      </c>
      <c r="BK37" s="28">
        <f>시기외!BK37*$G$3+BK36*(1-$G$3)</f>
        <v>3.9831970446036844E-3</v>
      </c>
      <c r="BL37" s="28">
        <f>외인!BL37</f>
        <v>52002.12</v>
      </c>
      <c r="BM37" s="28">
        <f>시기외!BM37*$G$3+BM36*(1-$G$3)</f>
        <v>4.5814693739128302E-4</v>
      </c>
      <c r="BN37" s="28">
        <f>외인!BN37</f>
        <v>43699.23</v>
      </c>
      <c r="BO37" s="28">
        <f>시기외!BO37*$G$3+BO36*(1-$G$3)</f>
        <v>2.1717338890046541E-5</v>
      </c>
      <c r="BP37" s="28">
        <f>외인!BP37</f>
        <v>61074.21</v>
      </c>
      <c r="BQ37" s="28">
        <f>시기외!BQ37*$G$3+BQ36*(1-$G$3)</f>
        <v>2.1654425249091683E-3</v>
      </c>
      <c r="BR37" s="28">
        <f>외인!BR37</f>
        <v>237719.65</v>
      </c>
      <c r="BS37" s="28">
        <f>시기외!BS37*$G$3+BS36*(1-$G$3)</f>
        <v>3.1974652032905311E-3</v>
      </c>
      <c r="BT37" s="28">
        <f>외인!BT37</f>
        <v>1950178.67</v>
      </c>
      <c r="BU37" s="28">
        <f>시기외!BU37*$G$3+BU36*(1-$G$3)</f>
        <v>-3.3211813230020577E-3</v>
      </c>
      <c r="BV37" s="28">
        <f>외인!BV37</f>
        <v>378035.46</v>
      </c>
      <c r="BW37" s="28">
        <f>시기외!BW37*$G$3+BW36*(1-$G$3)</f>
        <v>1.4138738432632823E-4</v>
      </c>
      <c r="BX37" s="28">
        <f>외인!BX37</f>
        <v>77550.73</v>
      </c>
      <c r="BY37" s="28">
        <f>시기외!BY37*$G$3+BY36*(1-$G$3)</f>
        <v>8.5493263107880475E-4</v>
      </c>
      <c r="BZ37" s="28">
        <f>외인!BZ37</f>
        <v>268242.34999999998</v>
      </c>
      <c r="CA37" s="28">
        <f>시기외!CA37*$G$3+CA36*(1-$G$3)</f>
        <v>-3.807461554231288E-4</v>
      </c>
      <c r="CB37" s="28">
        <f>외인!CB37</f>
        <v>13000.49</v>
      </c>
      <c r="CC37" s="28">
        <f>시기외!CC37*$G$3+CC36*(1-$G$3)</f>
        <v>1.3013641395881851E-3</v>
      </c>
      <c r="CD37" s="28">
        <f>외인!CD37</f>
        <v>33382.080000000002</v>
      </c>
      <c r="CE37" s="28">
        <f>시기외!CE37*$G$3+CE36*(1-$G$3)</f>
        <v>5.0919003804244666E-4</v>
      </c>
      <c r="CF37" s="28">
        <f>외인!CF37</f>
        <v>22937.06</v>
      </c>
      <c r="CG37" s="28">
        <f>시기외!CG37*$G$3+CG36*(1-$G$3)</f>
        <v>1.251264100905417E-3</v>
      </c>
      <c r="CH37" s="28">
        <f>외인!CH37</f>
        <v>66593.58</v>
      </c>
      <c r="CI37" s="28">
        <f>시기외!CI37*$G$3+CI36*(1-$G$3)</f>
        <v>3.2100542614457175E-4</v>
      </c>
      <c r="CJ37" s="28">
        <f>외인!CJ37</f>
        <v>390855.45</v>
      </c>
      <c r="CK37" s="28">
        <f>시기외!CK37*$G$3+CK36*(1-$G$3)</f>
        <v>2.7102781896372495E-3</v>
      </c>
      <c r="CL37" s="28">
        <f>외인!CL37</f>
        <v>228880.07</v>
      </c>
      <c r="CM37" s="28">
        <f>시기외!CM37*$G$3+CM36*(1-$G$3)</f>
        <v>9.0902712826716034E-5</v>
      </c>
      <c r="CN37" s="28">
        <f>외인!CN37</f>
        <v>119649.14</v>
      </c>
      <c r="CO37" s="28">
        <f>시기외!CO37*$G$3+CO36*(1-$G$3)</f>
        <v>-1.1316742815371175E-3</v>
      </c>
      <c r="CP37" s="28">
        <f>외인!CP37</f>
        <v>98255.45</v>
      </c>
      <c r="CQ37" s="28">
        <f>시기외!CQ37*$G$3+CQ36*(1-$G$3)</f>
        <v>-1.3341672433998986E-3</v>
      </c>
      <c r="CR37" s="28">
        <f>외인!CR37</f>
        <v>161897.74</v>
      </c>
      <c r="CS37" s="28">
        <f>시기외!CS37*$G$3+CS36*(1-$G$3)</f>
        <v>3.0746698348218881E-4</v>
      </c>
      <c r="CT37" s="28">
        <f>외인!CT37</f>
        <v>100651.76</v>
      </c>
      <c r="CU37" s="28">
        <f>시기외!CU37*$G$3+CU36*(1-$G$3)</f>
        <v>2.4802076092455944E-3</v>
      </c>
      <c r="CV37" s="28">
        <f>외인!CV37</f>
        <v>1950178.67</v>
      </c>
      <c r="CW37" s="28">
        <f>시기외!CW37*$G$3+CW36*(1-$G$3)</f>
        <v>-3.3211813230020577E-3</v>
      </c>
      <c r="CX37" s="28">
        <f>외인!CX37</f>
        <v>189579.76</v>
      </c>
      <c r="CY37" s="28">
        <f>시기외!CY37*$G$3+CY36*(1-$G$3)</f>
        <v>2.6799669680226692E-3</v>
      </c>
      <c r="CZ37" s="28">
        <f>외인!CZ37</f>
        <v>16724.73</v>
      </c>
      <c r="DA37" s="28">
        <f>시기외!DA37*$G$3+DA36*(1-$G$3)</f>
        <v>2.1958435536570324E-3</v>
      </c>
      <c r="DB37" s="28">
        <f>외인!DB37</f>
        <v>39797.15</v>
      </c>
      <c r="DC37" s="28">
        <f>시기외!DC37*$G$3+DC36*(1-$G$3)</f>
        <v>-6.0475921567918166E-3</v>
      </c>
      <c r="DD37" s="28">
        <f>외인!DD37</f>
        <v>8610.44</v>
      </c>
      <c r="DE37" s="28">
        <f>시기외!DE37*$G$3+DE36*(1-$G$3)</f>
        <v>-3.647547050441278E-3</v>
      </c>
      <c r="DF37" s="28">
        <f>외인!DF37</f>
        <v>58563.12</v>
      </c>
      <c r="DG37" s="28">
        <f>시기외!DG37*$G$3+DG36*(1-$G$3)</f>
        <v>8.5368918409055739E-4</v>
      </c>
      <c r="DH37" s="28">
        <f>외인!DH37</f>
        <v>25343.33</v>
      </c>
      <c r="DI37" s="28">
        <f>시기외!DI37*$G$3+DI36*(1-$G$3)</f>
        <v>8.2592103710761632E-4</v>
      </c>
      <c r="DJ37" s="28">
        <f>외인!DJ37</f>
        <v>555378.41</v>
      </c>
      <c r="DK37" s="28">
        <f>시기외!DK37*$G$3+DK36*(1-$G$3)</f>
        <v>2.2603216728610803E-3</v>
      </c>
      <c r="DL37" s="28">
        <f>외인!DL37</f>
        <v>93605.1</v>
      </c>
      <c r="DM37" s="28">
        <f>시기외!DM37*$G$3+DM36*(1-$G$3)</f>
        <v>-1.6618724894117895E-3</v>
      </c>
      <c r="DN37" s="28">
        <f>외인!DN37</f>
        <v>1950178.67</v>
      </c>
      <c r="DO37" s="28">
        <f>시기외!DO37*$G$3+DO36*(1-$G$3)</f>
        <v>-3.3211813230020577E-3</v>
      </c>
      <c r="DP37" s="28">
        <f>외인!DP37</f>
        <v>82171.92</v>
      </c>
      <c r="DQ37" s="28">
        <f>시기외!DQ37*$G$3+DQ36*(1-$G$3)</f>
        <v>5.3975446974234269E-3</v>
      </c>
      <c r="DR37" s="28">
        <f>외인!DR37</f>
        <v>38156.5</v>
      </c>
      <c r="DS37" s="28">
        <f>시기외!DS37*$G$3+DS36*(1-$G$3)</f>
        <v>3.1472690335207602E-3</v>
      </c>
      <c r="DT37" s="28">
        <f>외인!DT37</f>
        <v>130259.1</v>
      </c>
      <c r="DU37" s="28">
        <f>시기외!DU37*$G$3+DU36*(1-$G$3)</f>
        <v>3.5024999543368764E-4</v>
      </c>
      <c r="DV37" s="28">
        <f>외인!DV37</f>
        <v>31466.400000000001</v>
      </c>
      <c r="DW37" s="28">
        <f>시기외!DW37*$G$3+DW36*(1-$G$3)</f>
        <v>1.128237856978963E-4</v>
      </c>
      <c r="DX37" s="28">
        <f>외인!DX37</f>
        <v>106943.3</v>
      </c>
      <c r="DY37" s="28">
        <f>시기외!DY37*$G$3+DY36*(1-$G$3)</f>
        <v>5.0463471846956664E-3</v>
      </c>
      <c r="DZ37" s="28">
        <f>외인!DZ37</f>
        <v>10139.719999999999</v>
      </c>
      <c r="EA37" s="28">
        <f>시기외!EA37*$G$3+EA36*(1-$G$3)</f>
        <v>1.6208706444095131E-3</v>
      </c>
      <c r="EB37" s="28">
        <f>외인!EB37</f>
        <v>12982.08</v>
      </c>
      <c r="EC37" s="28">
        <f>시기외!EC37*$G$3+EC36*(1-$G$3)</f>
        <v>3.799615861901168E-4</v>
      </c>
      <c r="ED37" s="28">
        <f>외인!ED37</f>
        <v>10329.61</v>
      </c>
      <c r="EE37" s="28">
        <f>시기외!EE37*$G$3+EE36*(1-$G$3)</f>
        <v>3.6158606768642992E-3</v>
      </c>
      <c r="EF37" s="28">
        <f>외인!EF37</f>
        <v>256324.36</v>
      </c>
      <c r="EG37" s="28">
        <f>시기외!EG37*$G$3+EG36*(1-$G$3)</f>
        <v>2.1256198297981369E-3</v>
      </c>
      <c r="EH37" s="28">
        <f>외인!EH37</f>
        <v>182236.5</v>
      </c>
      <c r="EI37" s="28">
        <f>시기외!EI37*$G$3+EI36*(1-$G$3)</f>
        <v>7.3745275844647705E-4</v>
      </c>
      <c r="EJ37" s="28">
        <f>외인!EJ37</f>
        <v>90671.29</v>
      </c>
      <c r="EK37" s="28">
        <f>시기외!EK37*$G$3+EK36*(1-$G$3)</f>
        <v>1.3805524622225822E-3</v>
      </c>
      <c r="EL37" s="28">
        <f>외인!EL37</f>
        <v>35800.54</v>
      </c>
      <c r="EM37" s="28">
        <f>시기외!EM37*$G$3+EM36*(1-$G$3)</f>
        <v>4.7904953527234278E-4</v>
      </c>
      <c r="EN37" s="28">
        <f>외인!EN37</f>
        <v>38156.5</v>
      </c>
      <c r="EO37" s="28">
        <f>시기외!EO37*$G$3+EO36*(1-$G$3)</f>
        <v>3.1472690335207602E-3</v>
      </c>
      <c r="EP37" s="28">
        <f>외인!EP37</f>
        <v>172777.34</v>
      </c>
      <c r="EQ37" s="28">
        <f>시기외!EQ37*$G$3+EQ36*(1-$G$3)</f>
        <v>-7.4681515533286361E-4</v>
      </c>
      <c r="ER37" s="28">
        <f>외인!ER37</f>
        <v>12544.21</v>
      </c>
      <c r="ES37" s="28">
        <f>시기외!ES37*$G$3+ES36*(1-$G$3)</f>
        <v>2.3397241322614735E-3</v>
      </c>
      <c r="ET37" s="28">
        <f>외인!ET37</f>
        <v>112100.54</v>
      </c>
      <c r="EU37" s="28">
        <f>시기외!EU37*$G$3+EU36*(1-$G$3)</f>
        <v>2.1077235764392611E-3</v>
      </c>
      <c r="EV37" s="28">
        <f>외인!EV37</f>
        <v>47777.38</v>
      </c>
      <c r="EW37" s="28">
        <f>시기외!EW37*$G$3+EW36*(1-$G$3)</f>
        <v>-9.9976911732072384E-4</v>
      </c>
      <c r="EX37" s="28">
        <f>외인!EX37</f>
        <v>50478.07</v>
      </c>
      <c r="EY37" s="28">
        <f>시기외!EY37*$G$3+EY36*(1-$G$3)</f>
        <v>-1.6575472188189409E-3</v>
      </c>
    </row>
    <row r="38" spans="1:155">
      <c r="A38" s="27">
        <f>외인!A38</f>
        <v>46087</v>
      </c>
      <c r="B38" s="28">
        <f>외인!B38</f>
        <v>4465429.3899999997</v>
      </c>
      <c r="C38" s="28">
        <f>시기외!C38*$G$3+C37*(1-$G$3)</f>
        <v>-1.6246922048867621E-3</v>
      </c>
      <c r="D38" s="28">
        <f>외인!D38</f>
        <v>635652.81000000006</v>
      </c>
      <c r="E38" s="28">
        <f>시기외!E38*$G$3+E37*(1-$G$3)</f>
        <v>3.9484843183621252E-3</v>
      </c>
      <c r="F38" s="28">
        <f>외인!F38</f>
        <v>1919023.78</v>
      </c>
      <c r="G38" s="28">
        <f>시기외!G38*$G$3+G37*(1-$G$3)</f>
        <v>-3.2601428637751505E-3</v>
      </c>
      <c r="H38" s="28">
        <f>외인!H38</f>
        <v>286900.24</v>
      </c>
      <c r="I38" s="28">
        <f>시기외!I38*$G$3+I37*(1-$G$3)</f>
        <v>2.6700692585332202E-3</v>
      </c>
      <c r="J38" s="28">
        <f>외인!J38</f>
        <v>37953.769999999997</v>
      </c>
      <c r="K38" s="28">
        <f>시기외!K38*$G$3+K37*(1-$G$3)</f>
        <v>2.8108317879533577E-3</v>
      </c>
      <c r="L38" s="28">
        <f>외인!L38</f>
        <v>265166.5</v>
      </c>
      <c r="M38" s="28">
        <f>시기외!M38*$G$3+M37*(1-$G$3)</f>
        <v>2.4935900447309103E-3</v>
      </c>
      <c r="N38" s="28">
        <f>외인!N38</f>
        <v>251885.37</v>
      </c>
      <c r="O38" s="28">
        <f>시기외!O38*$G$3+O37*(1-$G$3)</f>
        <v>-1.4204989274240192E-3</v>
      </c>
      <c r="P38" s="28">
        <f>외인!P38</f>
        <v>201526.43</v>
      </c>
      <c r="Q38" s="28">
        <f>시기외!Q38*$G$3+Q37*(1-$G$3)</f>
        <v>2.4920526384793603E-3</v>
      </c>
      <c r="R38" s="28">
        <f>외인!R38</f>
        <v>132744.9</v>
      </c>
      <c r="S38" s="28">
        <f>시기외!S38*$G$3+S37*(1-$G$3)</f>
        <v>-5.5866027588196766E-5</v>
      </c>
      <c r="T38" s="28">
        <f>외인!T38</f>
        <v>8494.36</v>
      </c>
      <c r="U38" s="28">
        <f>시기외!U38*$G$3+U37*(1-$G$3)</f>
        <v>-5.3405513540500365E-3</v>
      </c>
      <c r="V38" s="28">
        <f>외인!V38</f>
        <v>112257.29</v>
      </c>
      <c r="W38" s="28">
        <f>시기외!W38*$G$3+W37*(1-$G$3)</f>
        <v>5.869895879973391E-3</v>
      </c>
      <c r="X38" s="28">
        <f>외인!X38</f>
        <v>1887443.01</v>
      </c>
      <c r="Y38" s="28">
        <f>시기외!Y38*$G$3+Y37*(1-$G$3)</f>
        <v>-3.9686067272842913E-3</v>
      </c>
      <c r="Z38" s="28">
        <f>외인!Z38</f>
        <v>47806.34</v>
      </c>
      <c r="AA38" s="28">
        <f>시기외!AA38*$G$3+AA37*(1-$G$3)</f>
        <v>-8.0927200770293474E-4</v>
      </c>
      <c r="AB38" s="28">
        <f>외인!AB38</f>
        <v>198377.1</v>
      </c>
      <c r="AC38" s="28">
        <f>시기외!AC38*$G$3+AC37*(1-$G$3)</f>
        <v>-1.8732947652999817E-6</v>
      </c>
      <c r="AD38" s="28">
        <f>외인!AD38</f>
        <v>20095.599999999999</v>
      </c>
      <c r="AE38" s="28">
        <f>시기외!AE38*$G$3+AE37*(1-$G$3)</f>
        <v>2.1494762060617315E-3</v>
      </c>
      <c r="AF38" s="28">
        <f>외인!AF38</f>
        <v>24831.13</v>
      </c>
      <c r="AG38" s="28">
        <f>시기외!AG38*$G$3+AG37*(1-$G$3)</f>
        <v>-1.1938802263165077E-3</v>
      </c>
      <c r="AH38" s="28">
        <f>외인!AH38</f>
        <v>197529.66</v>
      </c>
      <c r="AI38" s="28">
        <f>시기외!AI38*$G$3+AI37*(1-$G$3)</f>
        <v>1.3628596380083973E-3</v>
      </c>
      <c r="AJ38" s="28">
        <f>외인!AJ38</f>
        <v>115796.34</v>
      </c>
      <c r="AK38" s="28">
        <f>시기외!AK38*$G$3+AK37*(1-$G$3)</f>
        <v>-1.0976954163040872E-3</v>
      </c>
      <c r="AL38" s="28">
        <f>외인!AL38</f>
        <v>90185.69</v>
      </c>
      <c r="AM38" s="28">
        <f>시기외!AM38*$G$3+AM37*(1-$G$3)</f>
        <v>6.3010795177953851E-4</v>
      </c>
      <c r="AN38" s="28">
        <f>외인!AN38</f>
        <v>180885.97</v>
      </c>
      <c r="AO38" s="28">
        <f>시기외!AO38*$G$3+AO37*(1-$G$3)</f>
        <v>-2.0450894542258426E-3</v>
      </c>
      <c r="AP38" s="28">
        <f>외인!AP38</f>
        <v>112242.08</v>
      </c>
      <c r="AQ38" s="28">
        <f>시기외!AQ38*$G$3+AQ37*(1-$G$3)</f>
        <v>1.7391174374930701E-3</v>
      </c>
      <c r="AR38" s="28">
        <f>외인!AR38</f>
        <v>24052.63</v>
      </c>
      <c r="AS38" s="28">
        <f>시기외!AS38*$G$3+AS37*(1-$G$3)</f>
        <v>1.569709287151697E-3</v>
      </c>
      <c r="AT38" s="28">
        <f>외인!AT38</f>
        <v>79417.710000000006</v>
      </c>
      <c r="AU38" s="28">
        <f>시기외!AU38*$G$3+AU37*(1-$G$3)</f>
        <v>1.435957724482246E-3</v>
      </c>
      <c r="AV38" s="28">
        <f>외인!AV38</f>
        <v>47632.03</v>
      </c>
      <c r="AW38" s="28">
        <f>시기외!AW38*$G$3+AW37*(1-$G$3)</f>
        <v>9.7349741029318672E-4</v>
      </c>
      <c r="AX38" s="28">
        <f>외인!AX38</f>
        <v>52977.01</v>
      </c>
      <c r="AY38" s="28">
        <f>시기외!AY38*$G$3+AY37*(1-$G$3)</f>
        <v>2.157923629026118E-3</v>
      </c>
      <c r="AZ38" s="28">
        <f>외인!AZ38</f>
        <v>2018076.91</v>
      </c>
      <c r="BA38" s="28">
        <f>시기외!BA38*$G$3+BA37*(1-$G$3)</f>
        <v>-3.5151571377795769E-3</v>
      </c>
      <c r="BB38" s="28">
        <f>외인!BB38</f>
        <v>97378.1</v>
      </c>
      <c r="BC38" s="28">
        <f>시기외!BC38*$G$3+BC37*(1-$G$3)</f>
        <v>-1.118504631899027E-3</v>
      </c>
      <c r="BD38" s="28">
        <f>외인!BD38</f>
        <v>40588.660000000003</v>
      </c>
      <c r="BE38" s="28">
        <f>시기외!BE38*$G$3+BE37*(1-$G$3)</f>
        <v>-7.4071092016219971E-3</v>
      </c>
      <c r="BF38" s="28">
        <f>외인!BF38</f>
        <v>0</v>
      </c>
      <c r="BG38" s="28" t="e">
        <f>시기외!BG38*$G$3+BG37*(1-$G$3)</f>
        <v>#DIV/0!</v>
      </c>
      <c r="BH38" s="28">
        <f>외인!BH38</f>
        <v>93090.62</v>
      </c>
      <c r="BI38" s="28">
        <f>시기외!BI38*$G$3+BI37*(1-$G$3)</f>
        <v>-4.7572236662016471E-4</v>
      </c>
      <c r="BJ38" s="28">
        <f>외인!BJ38</f>
        <v>118851.16</v>
      </c>
      <c r="BK38" s="28">
        <f>시기외!BK38*$G$3+BK37*(1-$G$3)</f>
        <v>3.4863408354662419E-3</v>
      </c>
      <c r="BL38" s="28">
        <f>외인!BL38</f>
        <v>52143.64</v>
      </c>
      <c r="BM38" s="28">
        <f>시기외!BM38*$G$3+BM37*(1-$G$3)</f>
        <v>6.6124944148022384E-5</v>
      </c>
      <c r="BN38" s="28">
        <f>외인!BN38</f>
        <v>45047.74</v>
      </c>
      <c r="BO38" s="28">
        <f>시기외!BO38*$G$3+BO37*(1-$G$3)</f>
        <v>-5.3242406766018972E-4</v>
      </c>
      <c r="BP38" s="28">
        <f>외인!BP38</f>
        <v>63085.93</v>
      </c>
      <c r="BQ38" s="28">
        <f>시기외!BQ38*$G$3+BQ37*(1-$G$3)</f>
        <v>2.0414383889986653E-3</v>
      </c>
      <c r="BR38" s="28">
        <f>외인!BR38</f>
        <v>243765.02</v>
      </c>
      <c r="BS38" s="28">
        <f>시기외!BS38*$G$3+BS37*(1-$G$3)</f>
        <v>2.7734186426191607E-3</v>
      </c>
      <c r="BT38" s="28">
        <f>외인!BT38</f>
        <v>1924973.3</v>
      </c>
      <c r="BU38" s="28">
        <f>시기외!BU38*$G$3+BU37*(1-$G$3)</f>
        <v>-3.8465572117331549E-3</v>
      </c>
      <c r="BV38" s="28">
        <f>외인!BV38</f>
        <v>385606.59</v>
      </c>
      <c r="BW38" s="28">
        <f>시기외!BW38*$G$3+BW37*(1-$G$3)</f>
        <v>6.0003320462809841E-6</v>
      </c>
      <c r="BX38" s="28">
        <f>외인!BX38</f>
        <v>77177.570000000007</v>
      </c>
      <c r="BY38" s="28">
        <f>시기외!BY38*$G$3+BY37*(1-$G$3)</f>
        <v>2.7104113757409342E-4</v>
      </c>
      <c r="BZ38" s="28">
        <f>외인!BZ38</f>
        <v>271071.65999999997</v>
      </c>
      <c r="CA38" s="28">
        <f>시기외!CA38*$G$3+CA37*(1-$G$3)</f>
        <v>-1.1418565669997546E-3</v>
      </c>
      <c r="CB38" s="28">
        <f>외인!CB38</f>
        <v>13005.32</v>
      </c>
      <c r="CC38" s="28">
        <f>시기외!CC38*$G$3+CC37*(1-$G$3)</f>
        <v>1.1410196146391168E-3</v>
      </c>
      <c r="CD38" s="28">
        <f>외인!CD38</f>
        <v>34632.49</v>
      </c>
      <c r="CE38" s="28">
        <f>시기외!CE38*$G$3+CE37*(1-$G$3)</f>
        <v>6.1991523856678023E-4</v>
      </c>
      <c r="CF38" s="28">
        <f>외인!CF38</f>
        <v>23128.17</v>
      </c>
      <c r="CG38" s="28">
        <f>시기외!CG38*$G$3+CG37*(1-$G$3)</f>
        <v>1.44636784175719E-3</v>
      </c>
      <c r="CH38" s="28">
        <f>외인!CH38</f>
        <v>66303.77</v>
      </c>
      <c r="CI38" s="28">
        <f>시기외!CI38*$G$3+CI37*(1-$G$3)</f>
        <v>2.4231429813030165E-4</v>
      </c>
      <c r="CJ38" s="28">
        <f>외인!CJ38</f>
        <v>396161.36</v>
      </c>
      <c r="CK38" s="28">
        <f>시기외!CK38*$G$3+CK37*(1-$G$3)</f>
        <v>2.8568200728641977E-3</v>
      </c>
      <c r="CL38" s="28">
        <f>외인!CL38</f>
        <v>226540.2</v>
      </c>
      <c r="CM38" s="28">
        <f>시기외!CM38*$G$3+CM37*(1-$G$3)</f>
        <v>2.2201631385570691E-5</v>
      </c>
      <c r="CN38" s="28">
        <f>외인!CN38</f>
        <v>120741.74</v>
      </c>
      <c r="CO38" s="28">
        <f>시기외!CO38*$G$3+CO37*(1-$G$3)</f>
        <v>-8.1825220859921342E-4</v>
      </c>
      <c r="CP38" s="28">
        <f>외인!CP38</f>
        <v>98017.59</v>
      </c>
      <c r="CQ38" s="28">
        <f>시기외!CQ38*$G$3+CQ37*(1-$G$3)</f>
        <v>-1.0738342878480486E-3</v>
      </c>
      <c r="CR38" s="28">
        <f>외인!CR38</f>
        <v>165919.07</v>
      </c>
      <c r="CS38" s="28">
        <f>시기외!CS38*$G$3+CS37*(1-$G$3)</f>
        <v>1.3167214365307261E-5</v>
      </c>
      <c r="CT38" s="28">
        <f>외인!CT38</f>
        <v>103782.15</v>
      </c>
      <c r="CU38" s="28">
        <f>시기외!CU38*$G$3+CU37*(1-$G$3)</f>
        <v>2.8116099700356391E-3</v>
      </c>
      <c r="CV38" s="28">
        <f>외인!CV38</f>
        <v>1924973.3</v>
      </c>
      <c r="CW38" s="28">
        <f>시기외!CW38*$G$3+CW37*(1-$G$3)</f>
        <v>-3.8465572117331549E-3</v>
      </c>
      <c r="CX38" s="28">
        <f>외인!CX38</f>
        <v>196290.18</v>
      </c>
      <c r="CY38" s="28">
        <f>시기외!CY38*$G$3+CY37*(1-$G$3)</f>
        <v>2.4189004196273497E-3</v>
      </c>
      <c r="CZ38" s="28">
        <f>외인!CZ38</f>
        <v>17298.2</v>
      </c>
      <c r="DA38" s="28">
        <f>시기외!DA38*$G$3+DA37*(1-$G$3)</f>
        <v>1.306074311682811E-3</v>
      </c>
      <c r="DB38" s="28">
        <f>외인!DB38</f>
        <v>40588.660000000003</v>
      </c>
      <c r="DC38" s="28">
        <f>시기외!DC38*$G$3+DC37*(1-$G$3)</f>
        <v>-7.4071092016219971E-3</v>
      </c>
      <c r="DD38" s="28">
        <f>외인!DD38</f>
        <v>8494.36</v>
      </c>
      <c r="DE38" s="28">
        <f>시기외!DE38*$G$3+DE37*(1-$G$3)</f>
        <v>-5.3405513540500365E-3</v>
      </c>
      <c r="DF38" s="28">
        <f>외인!DF38</f>
        <v>58029.16</v>
      </c>
      <c r="DG38" s="28">
        <f>시기외!DG38*$G$3+DG37*(1-$G$3)</f>
        <v>2.3530282519560922E-4</v>
      </c>
      <c r="DH38" s="28">
        <f>외인!DH38</f>
        <v>26355.040000000001</v>
      </c>
      <c r="DI38" s="28">
        <f>시기외!DI38*$G$3+DI37*(1-$G$3)</f>
        <v>9.5681305291698355E-4</v>
      </c>
      <c r="DJ38" s="28">
        <f>외인!DJ38</f>
        <v>567878.14</v>
      </c>
      <c r="DK38" s="28">
        <f>시기외!DK38*$G$3+DK37*(1-$G$3)</f>
        <v>2.0021711458196386E-3</v>
      </c>
      <c r="DL38" s="28">
        <f>외인!DL38</f>
        <v>94921.96</v>
      </c>
      <c r="DM38" s="28">
        <f>시기외!DM38*$G$3+DM37*(1-$G$3)</f>
        <v>-1.2254197137032028E-3</v>
      </c>
      <c r="DN38" s="28">
        <f>외인!DN38</f>
        <v>1924973.3</v>
      </c>
      <c r="DO38" s="28">
        <f>시기외!DO38*$G$3+DO37*(1-$G$3)</f>
        <v>-3.8465572117331549E-3</v>
      </c>
      <c r="DP38" s="28">
        <f>외인!DP38</f>
        <v>85308.72</v>
      </c>
      <c r="DQ38" s="28">
        <f>시기외!DQ38*$G$3+DQ37*(1-$G$3)</f>
        <v>5.7844153672592172E-3</v>
      </c>
      <c r="DR38" s="28">
        <f>외인!DR38</f>
        <v>39498.97</v>
      </c>
      <c r="DS38" s="28">
        <f>시기외!DS38*$G$3+DS37*(1-$G$3)</f>
        <v>2.9036253477118332E-3</v>
      </c>
      <c r="DT38" s="28">
        <f>외인!DT38</f>
        <v>132744.9</v>
      </c>
      <c r="DU38" s="28">
        <f>시기외!DU38*$G$3+DU37*(1-$G$3)</f>
        <v>-5.5866027588196766E-5</v>
      </c>
      <c r="DV38" s="28">
        <f>외인!DV38</f>
        <v>32993.11</v>
      </c>
      <c r="DW38" s="28">
        <f>시기외!DW38*$G$3+DW37*(1-$G$3)</f>
        <v>2.7923425246063221E-4</v>
      </c>
      <c r="DX38" s="28">
        <f>외인!DX38</f>
        <v>112257.29</v>
      </c>
      <c r="DY38" s="28">
        <f>시기외!DY38*$G$3+DY37*(1-$G$3)</f>
        <v>5.869895879973391E-3</v>
      </c>
      <c r="DZ38" s="28">
        <f>외인!DZ38</f>
        <v>10138.950000000001</v>
      </c>
      <c r="EA38" s="28">
        <f>시기외!EA38*$G$3+EA37*(1-$G$3)</f>
        <v>1.7818048267135398E-3</v>
      </c>
      <c r="EB38" s="28">
        <f>외인!EB38</f>
        <v>13826.61</v>
      </c>
      <c r="EC38" s="28">
        <f>시기외!EC38*$G$3+EC37*(1-$G$3)</f>
        <v>8.5648330028698528E-4</v>
      </c>
      <c r="ED38" s="28">
        <f>외인!ED38</f>
        <v>10776.5</v>
      </c>
      <c r="EE38" s="28">
        <f>시기외!EE38*$G$3+EE37*(1-$G$3)</f>
        <v>4.1234277464604913E-3</v>
      </c>
      <c r="EF38" s="28">
        <f>외인!EF38</f>
        <v>257069.01</v>
      </c>
      <c r="EG38" s="28">
        <f>시기외!EG38*$G$3+EG37*(1-$G$3)</f>
        <v>2.1167260878877893E-3</v>
      </c>
      <c r="EH38" s="28">
        <f>외인!EH38</f>
        <v>178470.41</v>
      </c>
      <c r="EI38" s="28">
        <f>시기외!EI38*$G$3+EI37*(1-$G$3)</f>
        <v>5.712338695298009E-4</v>
      </c>
      <c r="EJ38" s="28">
        <f>외인!EJ38</f>
        <v>91802.55</v>
      </c>
      <c r="EK38" s="28">
        <f>시기외!EK38*$G$3+EK37*(1-$G$3)</f>
        <v>1.2394499020317383E-3</v>
      </c>
      <c r="EL38" s="28">
        <f>외인!EL38</f>
        <v>37080.54</v>
      </c>
      <c r="EM38" s="28">
        <f>시기외!EM38*$G$3+EM37*(1-$G$3)</f>
        <v>6.0047580006017398E-4</v>
      </c>
      <c r="EN38" s="28">
        <f>외인!EN38</f>
        <v>39498.97</v>
      </c>
      <c r="EO38" s="28">
        <f>시기외!EO38*$G$3+EO37*(1-$G$3)</f>
        <v>2.9036253477118332E-3</v>
      </c>
      <c r="EP38" s="28">
        <f>외인!EP38</f>
        <v>182752.1</v>
      </c>
      <c r="EQ38" s="28">
        <f>시기외!EQ38*$G$3+EQ37*(1-$G$3)</f>
        <v>-8.5475284970437974E-4</v>
      </c>
      <c r="ER38" s="28">
        <f>외인!ER38</f>
        <v>12924.53</v>
      </c>
      <c r="ES38" s="28">
        <f>시기외!ES38*$G$3+ES37*(1-$G$3)</f>
        <v>2.6556429585418116E-3</v>
      </c>
      <c r="ET38" s="28">
        <f>외인!ET38</f>
        <v>112242.08</v>
      </c>
      <c r="EU38" s="28">
        <f>시기외!EU38*$G$3+EU37*(1-$G$3)</f>
        <v>1.7391174374930701E-3</v>
      </c>
      <c r="EV38" s="28">
        <f>외인!EV38</f>
        <v>47806.34</v>
      </c>
      <c r="EW38" s="28">
        <f>시기외!EW38*$G$3+EW37*(1-$G$3)</f>
        <v>-8.0927200770293474E-4</v>
      </c>
      <c r="EX38" s="28">
        <f>외인!EX38</f>
        <v>50211.25</v>
      </c>
      <c r="EY38" s="28">
        <f>시기외!EY38*$G$3+EY37*(1-$G$3)</f>
        <v>-1.3299236812163195E-3</v>
      </c>
    </row>
    <row r="39" spans="1:155">
      <c r="A39" s="27">
        <f>외인!A39</f>
        <v>46090</v>
      </c>
      <c r="B39" s="28">
        <f>외인!B39</f>
        <v>4199277.51</v>
      </c>
      <c r="C39" s="28">
        <f>시기외!C39*$G$3+C38*(1-$G$3)</f>
        <v>-1.9623454006823669E-3</v>
      </c>
      <c r="D39" s="28">
        <f>외인!D39</f>
        <v>606863.37</v>
      </c>
      <c r="E39" s="28">
        <f>시기외!E39*$G$3+E38*(1-$G$3)</f>
        <v>4.1527577727785763E-3</v>
      </c>
      <c r="F39" s="28">
        <f>외인!F39</f>
        <v>1788120.57</v>
      </c>
      <c r="G39" s="28">
        <f>시기외!G39*$G$3+G38*(1-$G$3)</f>
        <v>-3.5140262327718157E-3</v>
      </c>
      <c r="H39" s="28">
        <f>외인!H39</f>
        <v>272743.89</v>
      </c>
      <c r="I39" s="28">
        <f>시기외!I39*$G$3+I38*(1-$G$3)</f>
        <v>1.9229185856258013E-3</v>
      </c>
      <c r="J39" s="28">
        <f>외인!J39</f>
        <v>36535.81</v>
      </c>
      <c r="K39" s="28">
        <f>시기외!K39*$G$3+K38*(1-$G$3)</f>
        <v>2.8354819298420787E-3</v>
      </c>
      <c r="L39" s="28">
        <f>외인!L39</f>
        <v>252186.77</v>
      </c>
      <c r="M39" s="28">
        <f>시기외!M39*$G$3+M38*(1-$G$3)</f>
        <v>1.6933404036934402E-3</v>
      </c>
      <c r="N39" s="28">
        <f>외인!N39</f>
        <v>232272.44</v>
      </c>
      <c r="O39" s="28">
        <f>시기외!O39*$G$3+O38*(1-$G$3)</f>
        <v>-2.3578578906973202E-3</v>
      </c>
      <c r="P39" s="28">
        <f>외인!P39</f>
        <v>194430.88</v>
      </c>
      <c r="Q39" s="28">
        <f>시기외!Q39*$G$3+Q38*(1-$G$3)</f>
        <v>2.3862986336028128E-3</v>
      </c>
      <c r="R39" s="28">
        <f>외인!R39</f>
        <v>127580.04</v>
      </c>
      <c r="S39" s="28">
        <f>시기외!S39*$G$3+S38*(1-$G$3)</f>
        <v>-4.6983554575909649E-4</v>
      </c>
      <c r="T39" s="28">
        <f>외인!T39</f>
        <v>8560.2999999999993</v>
      </c>
      <c r="U39" s="28">
        <f>시기외!U39*$G$3+U38*(1-$G$3)</f>
        <v>-6.2208813612465042E-3</v>
      </c>
      <c r="V39" s="28">
        <f>외인!V39</f>
        <v>102407.84</v>
      </c>
      <c r="W39" s="28">
        <f>시기외!W39*$G$3+W38*(1-$G$3)</f>
        <v>6.3159053650450056E-3</v>
      </c>
      <c r="X39" s="28">
        <f>외인!X39</f>
        <v>1727759.42</v>
      </c>
      <c r="Y39" s="28">
        <f>시기외!Y39*$G$3+Y38*(1-$G$3)</f>
        <v>-4.3253731307082476E-3</v>
      </c>
      <c r="Z39" s="28">
        <f>외인!Z39</f>
        <v>45917.29</v>
      </c>
      <c r="AA39" s="28">
        <f>시기외!AA39*$G$3+AA38*(1-$G$3)</f>
        <v>-6.0710389373246619E-4</v>
      </c>
      <c r="AB39" s="28">
        <f>외인!AB39</f>
        <v>191982.48</v>
      </c>
      <c r="AC39" s="28">
        <f>시기외!AC39*$G$3+AC38*(1-$G$3)</f>
        <v>6.8036642028302074E-5</v>
      </c>
      <c r="AD39" s="28">
        <f>외인!AD39</f>
        <v>18496.990000000002</v>
      </c>
      <c r="AE39" s="28">
        <f>시기외!AE39*$G$3+AE38*(1-$G$3)</f>
        <v>8.1654548940282741E-4</v>
      </c>
      <c r="AF39" s="28">
        <f>외인!AF39</f>
        <v>24147.51</v>
      </c>
      <c r="AG39" s="28">
        <f>시기외!AG39*$G$3+AG38*(1-$G$3)</f>
        <v>-1.3917714074917725E-3</v>
      </c>
      <c r="AH39" s="28">
        <f>외인!AH39</f>
        <v>198659.23</v>
      </c>
      <c r="AI39" s="28">
        <f>시기외!AI39*$G$3+AI38*(1-$G$3)</f>
        <v>1.4247478764875976E-3</v>
      </c>
      <c r="AJ39" s="28">
        <f>외인!AJ39</f>
        <v>113288.34</v>
      </c>
      <c r="AK39" s="28">
        <f>시기외!AK39*$G$3+AK38*(1-$G$3)</f>
        <v>-1.5033640347926419E-3</v>
      </c>
      <c r="AL39" s="28">
        <f>외인!AL39</f>
        <v>84455.49</v>
      </c>
      <c r="AM39" s="28">
        <f>시기외!AM39*$G$3+AM38*(1-$G$3)</f>
        <v>5.2549922953481652E-4</v>
      </c>
      <c r="AN39" s="28">
        <f>외인!AN39</f>
        <v>166100.32</v>
      </c>
      <c r="AO39" s="28">
        <f>시기외!AO39*$G$3+AO38*(1-$G$3)</f>
        <v>-3.2796260349588343E-3</v>
      </c>
      <c r="AP39" s="28">
        <f>외인!AP39</f>
        <v>106583.12</v>
      </c>
      <c r="AQ39" s="28">
        <f>시기외!AQ39*$G$3+AQ38*(1-$G$3)</f>
        <v>1.4109076327388573E-3</v>
      </c>
      <c r="AR39" s="28">
        <f>외인!AR39</f>
        <v>22607.89</v>
      </c>
      <c r="AS39" s="28">
        <f>시기외!AS39*$G$3+AS38*(1-$G$3)</f>
        <v>5.6251962633380073E-4</v>
      </c>
      <c r="AT39" s="28">
        <f>외인!AT39</f>
        <v>75680.03</v>
      </c>
      <c r="AU39" s="28">
        <f>시기외!AU39*$G$3+AU38*(1-$G$3)</f>
        <v>1.1106136436856687E-3</v>
      </c>
      <c r="AV39" s="28">
        <f>외인!AV39</f>
        <v>46609.88</v>
      </c>
      <c r="AW39" s="28">
        <f>시기외!AW39*$G$3+AW38*(1-$G$3)</f>
        <v>9.4334666353478665E-4</v>
      </c>
      <c r="AX39" s="28">
        <f>외인!AX39</f>
        <v>50624.87</v>
      </c>
      <c r="AY39" s="28">
        <f>시기외!AY39*$G$3+AY38*(1-$G$3)</f>
        <v>1.8978367976103597E-3</v>
      </c>
      <c r="AZ39" s="28">
        <f>외인!AZ39</f>
        <v>1852107.44</v>
      </c>
      <c r="BA39" s="28">
        <f>시기외!BA39*$G$3+BA38*(1-$G$3)</f>
        <v>-3.906173771935808E-3</v>
      </c>
      <c r="BB39" s="28">
        <f>외인!BB39</f>
        <v>93345.86</v>
      </c>
      <c r="BC39" s="28">
        <f>시기외!BC39*$G$3+BC38*(1-$G$3)</f>
        <v>-8.1957039581663884E-4</v>
      </c>
      <c r="BD39" s="28">
        <f>외인!BD39</f>
        <v>37631.26</v>
      </c>
      <c r="BE39" s="28">
        <f>시기외!BE39*$G$3+BE38*(1-$G$3)</f>
        <v>-7.3678666544801149E-3</v>
      </c>
      <c r="BF39" s="28">
        <f>외인!BF39</f>
        <v>0</v>
      </c>
      <c r="BG39" s="28" t="e">
        <f>시기외!BG39*$G$3+BG38*(1-$G$3)</f>
        <v>#DIV/0!</v>
      </c>
      <c r="BH39" s="28">
        <f>외인!BH39</f>
        <v>89334.57</v>
      </c>
      <c r="BI39" s="28">
        <f>시기외!BI39*$G$3+BI38*(1-$G$3)</f>
        <v>-1.2566441857281715E-3</v>
      </c>
      <c r="BJ39" s="28">
        <f>외인!BJ39</f>
        <v>112412.93</v>
      </c>
      <c r="BK39" s="28">
        <f>시기외!BK39*$G$3+BK38*(1-$G$3)</f>
        <v>2.5158532585910576E-3</v>
      </c>
      <c r="BL39" s="28">
        <f>외인!BL39</f>
        <v>48305.66</v>
      </c>
      <c r="BM39" s="28">
        <f>시기외!BM39*$G$3+BM38*(1-$G$3)</f>
        <v>-3.7155018565451927E-4</v>
      </c>
      <c r="BN39" s="28">
        <f>외인!BN39</f>
        <v>42931.11</v>
      </c>
      <c r="BO39" s="28">
        <f>시기외!BO39*$G$3+BO38*(1-$G$3)</f>
        <v>-1.2988843653669575E-3</v>
      </c>
      <c r="BP39" s="28">
        <f>외인!BP39</f>
        <v>60288.21</v>
      </c>
      <c r="BQ39" s="28">
        <f>시기외!BQ39*$G$3+BQ38*(1-$G$3)</f>
        <v>1.8316903590502324E-3</v>
      </c>
      <c r="BR39" s="28">
        <f>외인!BR39</f>
        <v>232798.96</v>
      </c>
      <c r="BS39" s="28">
        <f>시기외!BS39*$G$3+BS38*(1-$G$3)</f>
        <v>2.2121096483717689E-3</v>
      </c>
      <c r="BT39" s="28">
        <f>외인!BT39</f>
        <v>1761917.61</v>
      </c>
      <c r="BU39" s="28">
        <f>시기외!BU39*$G$3+BU38*(1-$G$3)</f>
        <v>-4.1819158694711821E-3</v>
      </c>
      <c r="BV39" s="28">
        <f>외인!BV39</f>
        <v>368813.91</v>
      </c>
      <c r="BW39" s="28">
        <f>시기외!BW39*$G$3+BW38*(1-$G$3)</f>
        <v>-3.2400682977824395E-4</v>
      </c>
      <c r="BX39" s="28">
        <f>외인!BX39</f>
        <v>73207.08</v>
      </c>
      <c r="BY39" s="28">
        <f>시기외!BY39*$G$3+BY38*(1-$G$3)</f>
        <v>-2.0226770767311001E-4</v>
      </c>
      <c r="BZ39" s="28">
        <f>외인!BZ39</f>
        <v>250555.81</v>
      </c>
      <c r="CA39" s="28">
        <f>시기외!CA39*$G$3+CA38*(1-$G$3)</f>
        <v>-1.9957558074073152E-3</v>
      </c>
      <c r="CB39" s="28">
        <f>외인!CB39</f>
        <v>12481.29</v>
      </c>
      <c r="CC39" s="28">
        <f>시기외!CC39*$G$3+CC38*(1-$G$3)</f>
        <v>1.0442421833368781E-3</v>
      </c>
      <c r="CD39" s="28">
        <f>외인!CD39</f>
        <v>33645.57</v>
      </c>
      <c r="CE39" s="28">
        <f>시기외!CE39*$G$3+CE38*(1-$G$3)</f>
        <v>6.0497487161681278E-4</v>
      </c>
      <c r="CF39" s="28">
        <f>외인!CF39</f>
        <v>22134.6</v>
      </c>
      <c r="CG39" s="28">
        <f>시기외!CG39*$G$3+CG38*(1-$G$3)</f>
        <v>1.561782179976305E-3</v>
      </c>
      <c r="CH39" s="28">
        <f>외인!CH39</f>
        <v>65143.58</v>
      </c>
      <c r="CI39" s="28">
        <f>시기외!CI39*$G$3+CI38*(1-$G$3)</f>
        <v>3.2170054743141315E-4</v>
      </c>
      <c r="CJ39" s="28">
        <f>외인!CJ39</f>
        <v>381436.58</v>
      </c>
      <c r="CK39" s="28">
        <f>시기외!CK39*$G$3+CK38*(1-$G$3)</f>
        <v>2.841446742642769E-3</v>
      </c>
      <c r="CL39" s="28">
        <f>외인!CL39</f>
        <v>219135.2</v>
      </c>
      <c r="CM39" s="28">
        <f>시기외!CM39*$G$3+CM38*(1-$G$3)</f>
        <v>-3.0891800596148891E-5</v>
      </c>
      <c r="CN39" s="28">
        <f>외인!CN39</f>
        <v>115298.85</v>
      </c>
      <c r="CO39" s="28">
        <f>시기외!CO39*$G$3+CO38*(1-$G$3)</f>
        <v>-5.5016822355786631E-4</v>
      </c>
      <c r="CP39" s="28">
        <f>외인!CP39</f>
        <v>93958.46</v>
      </c>
      <c r="CQ39" s="28">
        <f>시기외!CQ39*$G$3+CQ38*(1-$G$3)</f>
        <v>-7.7305355169752913E-4</v>
      </c>
      <c r="CR39" s="28">
        <f>외인!CR39</f>
        <v>160829.76999999999</v>
      </c>
      <c r="CS39" s="28">
        <f>시기외!CS39*$G$3+CS38*(1-$G$3)</f>
        <v>-2.6382673927314882E-4</v>
      </c>
      <c r="CT39" s="28">
        <f>외인!CT39</f>
        <v>97509.2</v>
      </c>
      <c r="CU39" s="28">
        <f>시기외!CU39*$G$3+CU38*(1-$G$3)</f>
        <v>2.8790153037963366E-3</v>
      </c>
      <c r="CV39" s="28">
        <f>외인!CV39</f>
        <v>1761917.61</v>
      </c>
      <c r="CW39" s="28">
        <f>시기외!CW39*$G$3+CW38*(1-$G$3)</f>
        <v>-4.1819158694711821E-3</v>
      </c>
      <c r="CX39" s="28">
        <f>외인!CX39</f>
        <v>187905.87</v>
      </c>
      <c r="CY39" s="28">
        <f>시기외!CY39*$G$3+CY38*(1-$G$3)</f>
        <v>1.9911857855408233E-3</v>
      </c>
      <c r="CZ39" s="28">
        <f>외인!CZ39</f>
        <v>16328.25</v>
      </c>
      <c r="DA39" s="28">
        <f>시기외!DA39*$G$3+DA38*(1-$G$3)</f>
        <v>1.0583120414340106E-3</v>
      </c>
      <c r="DB39" s="28">
        <f>외인!DB39</f>
        <v>37631.26</v>
      </c>
      <c r="DC39" s="28">
        <f>시기외!DC39*$G$3+DC38*(1-$G$3)</f>
        <v>-7.3678666544801149E-3</v>
      </c>
      <c r="DD39" s="28">
        <f>외인!DD39</f>
        <v>8560.2999999999993</v>
      </c>
      <c r="DE39" s="28">
        <f>시기외!DE39*$G$3+DE38*(1-$G$3)</f>
        <v>-6.2208813612465042E-3</v>
      </c>
      <c r="DF39" s="28">
        <f>외인!DF39</f>
        <v>54898.3</v>
      </c>
      <c r="DG39" s="28">
        <f>시기외!DG39*$G$3+DG38*(1-$G$3)</f>
        <v>-2.5897540617021036E-4</v>
      </c>
      <c r="DH39" s="28">
        <f>외인!DH39</f>
        <v>25678.99</v>
      </c>
      <c r="DI39" s="28">
        <f>시기외!DI39*$G$3+DI38*(1-$G$3)</f>
        <v>8.946251720089865E-4</v>
      </c>
      <c r="DJ39" s="28">
        <f>외인!DJ39</f>
        <v>551825.93999999994</v>
      </c>
      <c r="DK39" s="28">
        <f>시기외!DK39*$G$3+DK38*(1-$G$3)</f>
        <v>1.5785091331252847E-3</v>
      </c>
      <c r="DL39" s="28">
        <f>외인!DL39</f>
        <v>90276.07</v>
      </c>
      <c r="DM39" s="28">
        <f>시기외!DM39*$G$3+DM38*(1-$G$3)</f>
        <v>-8.7359962730915142E-4</v>
      </c>
      <c r="DN39" s="28">
        <f>외인!DN39</f>
        <v>1761917.61</v>
      </c>
      <c r="DO39" s="28">
        <f>시기외!DO39*$G$3+DO38*(1-$G$3)</f>
        <v>-4.1819158694711821E-3</v>
      </c>
      <c r="DP39" s="28">
        <f>외인!DP39</f>
        <v>82812.67</v>
      </c>
      <c r="DQ39" s="28">
        <f>시기외!DQ39*$G$3+DQ38*(1-$G$3)</f>
        <v>5.8499518254405995E-3</v>
      </c>
      <c r="DR39" s="28">
        <f>외인!DR39</f>
        <v>38246.82</v>
      </c>
      <c r="DS39" s="28">
        <f>시기외!DS39*$G$3+DS38*(1-$G$3)</f>
        <v>2.850189287200048E-3</v>
      </c>
      <c r="DT39" s="28">
        <f>외인!DT39</f>
        <v>127580.04</v>
      </c>
      <c r="DU39" s="28">
        <f>시기외!DU39*$G$3+DU38*(1-$G$3)</f>
        <v>-4.6983554575909649E-4</v>
      </c>
      <c r="DV39" s="28">
        <f>외인!DV39</f>
        <v>33071.599999999999</v>
      </c>
      <c r="DW39" s="28">
        <f>시기외!DW39*$G$3+DW38*(1-$G$3)</f>
        <v>5.3911457039236901E-4</v>
      </c>
      <c r="DX39" s="28">
        <f>외인!DX39</f>
        <v>102407.84</v>
      </c>
      <c r="DY39" s="28">
        <f>시기외!DY39*$G$3+DY38*(1-$G$3)</f>
        <v>6.3159053650450056E-3</v>
      </c>
      <c r="DZ39" s="28">
        <f>외인!DZ39</f>
        <v>9964.0300000000007</v>
      </c>
      <c r="EA39" s="28">
        <f>시기외!EA39*$G$3+EA38*(1-$G$3)</f>
        <v>2.1493737915489987E-3</v>
      </c>
      <c r="EB39" s="28">
        <f>외인!EB39</f>
        <v>13255.41</v>
      </c>
      <c r="EC39" s="28">
        <f>시기외!EC39*$G$3+EC38*(1-$G$3)</f>
        <v>9.1622045023955205E-4</v>
      </c>
      <c r="ED39" s="28">
        <f>외인!ED39</f>
        <v>10102.65</v>
      </c>
      <c r="EE39" s="28">
        <f>시기외!EE39*$G$3+EE38*(1-$G$3)</f>
        <v>4.4793503955022455E-3</v>
      </c>
      <c r="EF39" s="28">
        <f>외인!EF39</f>
        <v>246955.23</v>
      </c>
      <c r="EG39" s="28">
        <f>시기외!EG39*$G$3+EG38*(1-$G$3)</f>
        <v>2.0062067857695444E-3</v>
      </c>
      <c r="EH39" s="28">
        <f>외인!EH39</f>
        <v>166977.03</v>
      </c>
      <c r="EI39" s="28">
        <f>시기외!EI39*$G$3+EI38*(1-$G$3)</f>
        <v>4.922520847809611E-4</v>
      </c>
      <c r="EJ39" s="28">
        <f>외인!EJ39</f>
        <v>89946.94</v>
      </c>
      <c r="EK39" s="28">
        <f>시기외!EK39*$G$3+EK38*(1-$G$3)</f>
        <v>1.254647364393686E-3</v>
      </c>
      <c r="EL39" s="28">
        <f>외인!EL39</f>
        <v>36034.1</v>
      </c>
      <c r="EM39" s="28">
        <f>시기외!EM39*$G$3+EM38*(1-$G$3)</f>
        <v>6.0740255073865189E-4</v>
      </c>
      <c r="EN39" s="28">
        <f>외인!EN39</f>
        <v>38246.82</v>
      </c>
      <c r="EO39" s="28">
        <f>시기외!EO39*$G$3+EO38*(1-$G$3)</f>
        <v>2.850189287200048E-3</v>
      </c>
      <c r="EP39" s="28">
        <f>외인!EP39</f>
        <v>176984.24</v>
      </c>
      <c r="EQ39" s="28">
        <f>시기외!EQ39*$G$3+EQ38*(1-$G$3)</f>
        <v>-1.4709765285056771E-3</v>
      </c>
      <c r="ER39" s="28">
        <f>외인!ER39</f>
        <v>12576.4</v>
      </c>
      <c r="ES39" s="28">
        <f>시기외!ES39*$G$3+ES38*(1-$G$3)</f>
        <v>2.3848252351893386E-3</v>
      </c>
      <c r="ET39" s="28">
        <f>외인!ET39</f>
        <v>106583.12</v>
      </c>
      <c r="EU39" s="28">
        <f>시기외!EU39*$G$3+EU38*(1-$G$3)</f>
        <v>1.4109076327388573E-3</v>
      </c>
      <c r="EV39" s="28">
        <f>외인!EV39</f>
        <v>45917.29</v>
      </c>
      <c r="EW39" s="28">
        <f>시기외!EW39*$G$3+EW38*(1-$G$3)</f>
        <v>-6.0710389373246619E-4</v>
      </c>
      <c r="EX39" s="28">
        <f>외인!EX39</f>
        <v>48041.17</v>
      </c>
      <c r="EY39" s="28">
        <f>시기외!EY39*$G$3+EY38*(1-$G$3)</f>
        <v>-9.3439405317072353E-4</v>
      </c>
    </row>
    <row r="40" spans="1:155">
      <c r="A40" s="27">
        <f>외인!A40</f>
        <v>46091</v>
      </c>
      <c r="B40" s="28">
        <f>외인!B40</f>
        <v>4423630.7699999996</v>
      </c>
      <c r="C40" s="28">
        <f>시기외!C40*$G$3+C39*(1-$G$3)</f>
        <v>-1.9407445751955239E-3</v>
      </c>
      <c r="D40" s="28">
        <f>외인!D40</f>
        <v>625868.88</v>
      </c>
      <c r="E40" s="28">
        <f>시기외!E40*$G$3+E39*(1-$G$3)</f>
        <v>4.1032212588586192E-3</v>
      </c>
      <c r="F40" s="28">
        <f>외인!F40</f>
        <v>1896175.3</v>
      </c>
      <c r="G40" s="28">
        <f>시기외!G40*$G$3+G39*(1-$G$3)</f>
        <v>-3.3544686266196218E-3</v>
      </c>
      <c r="H40" s="28">
        <f>외인!H40</f>
        <v>278693.38</v>
      </c>
      <c r="I40" s="28">
        <f>시기외!I40*$G$3+I39*(1-$G$3)</f>
        <v>1.4459595154142891E-3</v>
      </c>
      <c r="J40" s="28">
        <f>외인!J40</f>
        <v>37308.730000000003</v>
      </c>
      <c r="K40" s="28">
        <f>시기외!K40*$G$3+K39*(1-$G$3)</f>
        <v>2.7780887643845281E-3</v>
      </c>
      <c r="L40" s="28">
        <f>외인!L40</f>
        <v>257766.53</v>
      </c>
      <c r="M40" s="28">
        <f>시기외!M40*$G$3+M39*(1-$G$3)</f>
        <v>1.2056620741428986E-3</v>
      </c>
      <c r="N40" s="28">
        <f>외인!N40</f>
        <v>241296.91</v>
      </c>
      <c r="O40" s="28">
        <f>시기외!O40*$G$3+O39*(1-$G$3)</f>
        <v>-2.7994563135096133E-3</v>
      </c>
      <c r="P40" s="28">
        <f>외인!P40</f>
        <v>196812.54</v>
      </c>
      <c r="Q40" s="28">
        <f>시기외!Q40*$G$3+Q39*(1-$G$3)</f>
        <v>2.1699400814668571E-3</v>
      </c>
      <c r="R40" s="28">
        <f>외인!R40</f>
        <v>130743.86</v>
      </c>
      <c r="S40" s="28">
        <f>시기외!S40*$G$3+S39*(1-$G$3)</f>
        <v>-4.7800405664307172E-4</v>
      </c>
      <c r="T40" s="28">
        <f>외인!T40</f>
        <v>8382.43</v>
      </c>
      <c r="U40" s="28">
        <f>시기외!U40*$G$3+U39*(1-$G$3)</f>
        <v>-6.3718179026156169E-3</v>
      </c>
      <c r="V40" s="28">
        <f>외인!V40</f>
        <v>106046.28</v>
      </c>
      <c r="W40" s="28">
        <f>시기외!W40*$G$3+W39*(1-$G$3)</f>
        <v>5.9719506475748238E-3</v>
      </c>
      <c r="X40" s="28">
        <f>외인!X40</f>
        <v>1889561.78</v>
      </c>
      <c r="Y40" s="28">
        <f>시기외!Y40*$G$3+Y39*(1-$G$3)</f>
        <v>-4.0292996185634002E-3</v>
      </c>
      <c r="Z40" s="28">
        <f>외인!Z40</f>
        <v>47100.97</v>
      </c>
      <c r="AA40" s="28">
        <f>시기외!AA40*$G$3+AA39*(1-$G$3)</f>
        <v>-5.3209259424093333E-4</v>
      </c>
      <c r="AB40" s="28">
        <f>외인!AB40</f>
        <v>196125.32</v>
      </c>
      <c r="AC40" s="28">
        <f>시기외!AC40*$G$3+AC39*(1-$G$3)</f>
        <v>2.5423614971829113E-5</v>
      </c>
      <c r="AD40" s="28">
        <f>외인!AD40</f>
        <v>20049.84</v>
      </c>
      <c r="AE40" s="28">
        <f>시기외!AE40*$G$3+AE39*(1-$G$3)</f>
        <v>6.5328242664404218E-5</v>
      </c>
      <c r="AF40" s="28">
        <f>외인!AF40</f>
        <v>24432.06</v>
      </c>
      <c r="AG40" s="28">
        <f>시기외!AG40*$G$3+AG39*(1-$G$3)</f>
        <v>-1.2131672258479471E-3</v>
      </c>
      <c r="AH40" s="28">
        <f>외인!AH40</f>
        <v>199402.27</v>
      </c>
      <c r="AI40" s="28">
        <f>시기외!AI40*$G$3+AI39*(1-$G$3)</f>
        <v>1.2543555868409094E-3</v>
      </c>
      <c r="AJ40" s="28">
        <f>외인!AJ40</f>
        <v>115497.51</v>
      </c>
      <c r="AK40" s="28">
        <f>시기외!AK40*$G$3+AK39*(1-$G$3)</f>
        <v>-1.5444907254265206E-3</v>
      </c>
      <c r="AL40" s="28">
        <f>외인!AL40</f>
        <v>87592.91</v>
      </c>
      <c r="AM40" s="28">
        <f>시기외!AM40*$G$3+AM39*(1-$G$3)</f>
        <v>4.5743961723248867E-4</v>
      </c>
      <c r="AN40" s="28">
        <f>외인!AN40</f>
        <v>172789.33</v>
      </c>
      <c r="AO40" s="28">
        <f>시기외!AO40*$G$3+AO39*(1-$G$3)</f>
        <v>-3.8415425115312521E-3</v>
      </c>
      <c r="AP40" s="28">
        <f>외인!AP40</f>
        <v>111965.23</v>
      </c>
      <c r="AQ40" s="28">
        <f>시기외!AQ40*$G$3+AQ39*(1-$G$3)</f>
        <v>1.1779059058657205E-3</v>
      </c>
      <c r="AR40" s="28">
        <f>외인!AR40</f>
        <v>23741.84</v>
      </c>
      <c r="AS40" s="28">
        <f>시기외!AS40*$G$3+AS39*(1-$G$3)</f>
        <v>-1.7201777174795564E-4</v>
      </c>
      <c r="AT40" s="28">
        <f>외인!AT40</f>
        <v>77499.520000000004</v>
      </c>
      <c r="AU40" s="28">
        <f>시기외!AU40*$G$3+AU39*(1-$G$3)</f>
        <v>7.9967965975490888E-4</v>
      </c>
      <c r="AV40" s="28">
        <f>외인!AV40</f>
        <v>47168.99</v>
      </c>
      <c r="AW40" s="28">
        <f>시기외!AW40*$G$3+AW39*(1-$G$3)</f>
        <v>7.7179748606163437E-4</v>
      </c>
      <c r="AX40" s="28">
        <f>외인!AX40</f>
        <v>52130.2</v>
      </c>
      <c r="AY40" s="28">
        <f>시기외!AY40*$G$3+AY39*(1-$G$3)</f>
        <v>1.3550402204401571E-3</v>
      </c>
      <c r="AZ40" s="28">
        <f>외인!AZ40</f>
        <v>2019110.2</v>
      </c>
      <c r="BA40" s="28">
        <f>시기외!BA40*$G$3+BA39*(1-$G$3)</f>
        <v>-3.6644987466706376E-3</v>
      </c>
      <c r="BB40" s="28">
        <f>외인!BB40</f>
        <v>96767.2</v>
      </c>
      <c r="BC40" s="28">
        <f>시기외!BC40*$G$3+BC39*(1-$G$3)</f>
        <v>-6.7338683138242828E-4</v>
      </c>
      <c r="BD40" s="28">
        <f>외인!BD40</f>
        <v>40014</v>
      </c>
      <c r="BE40" s="28">
        <f>시기외!BE40*$G$3+BE39*(1-$G$3)</f>
        <v>-6.7299829279675967E-3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90510.05</v>
      </c>
      <c r="BI40" s="28">
        <f>시기외!BI40*$G$3+BI39*(1-$G$3)</f>
        <v>-1.4267928588356312E-3</v>
      </c>
      <c r="BJ40" s="28">
        <f>외인!BJ40</f>
        <v>115339.16</v>
      </c>
      <c r="BK40" s="28">
        <f>시기외!BK40*$G$3+BK39*(1-$G$3)</f>
        <v>1.7247330640552802E-3</v>
      </c>
      <c r="BL40" s="28">
        <f>외인!BL40</f>
        <v>49073.43</v>
      </c>
      <c r="BM40" s="28">
        <f>시기외!BM40*$G$3+BM39*(1-$G$3)</f>
        <v>-6.9494862055815697E-4</v>
      </c>
      <c r="BN40" s="28">
        <f>외인!BN40</f>
        <v>43717.01</v>
      </c>
      <c r="BO40" s="28">
        <f>시기외!BO40*$G$3+BO39*(1-$G$3)</f>
        <v>-1.698259483481637E-3</v>
      </c>
      <c r="BP40" s="28">
        <f>외인!BP40</f>
        <v>61740.13</v>
      </c>
      <c r="BQ40" s="28">
        <f>시기외!BQ40*$G$3+BQ39*(1-$G$3)</f>
        <v>1.4090533857396604E-3</v>
      </c>
      <c r="BR40" s="28">
        <f>외인!BR40</f>
        <v>245119.59</v>
      </c>
      <c r="BS40" s="28">
        <f>시기외!BS40*$G$3+BS39*(1-$G$3)</f>
        <v>2.0865876154835448E-3</v>
      </c>
      <c r="BT40" s="28">
        <f>외인!BT40</f>
        <v>1925771.57</v>
      </c>
      <c r="BU40" s="28">
        <f>시기외!BU40*$G$3+BU39*(1-$G$3)</f>
        <v>-3.887102192066152E-3</v>
      </c>
      <c r="BV40" s="28">
        <f>외인!BV40</f>
        <v>376882.49</v>
      </c>
      <c r="BW40" s="28">
        <f>시기외!BW40*$G$3+BW39*(1-$G$3)</f>
        <v>-5.1622242511434714E-4</v>
      </c>
      <c r="BX40" s="28">
        <f>외인!BX40</f>
        <v>75832.37</v>
      </c>
      <c r="BY40" s="28">
        <f>시기외!BY40*$G$3+BY39*(1-$G$3)</f>
        <v>-3.3121925689569309E-4</v>
      </c>
      <c r="BZ40" s="28">
        <f>외인!BZ40</f>
        <v>260382.24</v>
      </c>
      <c r="CA40" s="28">
        <f>시기외!CA40*$G$3+CA39*(1-$G$3)</f>
        <v>-2.3921261189771147E-3</v>
      </c>
      <c r="CB40" s="28">
        <f>외인!CB40</f>
        <v>12745.86</v>
      </c>
      <c r="CC40" s="28">
        <f>시기외!CC40*$G$3+CC39*(1-$G$3)</f>
        <v>6.3868347130252492E-4</v>
      </c>
      <c r="CD40" s="28">
        <f>외인!CD40</f>
        <v>34076.720000000001</v>
      </c>
      <c r="CE40" s="28">
        <f>시기외!CE40*$G$3+CE39*(1-$G$3)</f>
        <v>6.8558230771023751E-4</v>
      </c>
      <c r="CF40" s="28">
        <f>외인!CF40</f>
        <v>23011.48</v>
      </c>
      <c r="CG40" s="28">
        <f>시기외!CG40*$G$3+CG39*(1-$G$3)</f>
        <v>1.4915234729919171E-3</v>
      </c>
      <c r="CH40" s="28">
        <f>외인!CH40</f>
        <v>65831.399999999994</v>
      </c>
      <c r="CI40" s="28">
        <f>시기외!CI40*$G$3+CI39*(1-$G$3)</f>
        <v>2.6613202771361578E-4</v>
      </c>
      <c r="CJ40" s="28">
        <f>외인!CJ40</f>
        <v>388134.22</v>
      </c>
      <c r="CK40" s="28">
        <f>시기외!CK40*$G$3+CK39*(1-$G$3)</f>
        <v>2.638656974502494E-3</v>
      </c>
      <c r="CL40" s="28">
        <f>외인!CL40</f>
        <v>223932.79</v>
      </c>
      <c r="CM40" s="28">
        <f>시기외!CM40*$G$3+CM39*(1-$G$3)</f>
        <v>-1.8181092435121753E-4</v>
      </c>
      <c r="CN40" s="28">
        <f>외인!CN40</f>
        <v>117200.1</v>
      </c>
      <c r="CO40" s="28">
        <f>시기외!CO40*$G$3+CO39*(1-$G$3)</f>
        <v>-5.5733575378010447E-4</v>
      </c>
      <c r="CP40" s="28">
        <f>외인!CP40</f>
        <v>97389.87</v>
      </c>
      <c r="CQ40" s="28">
        <f>시기외!CQ40*$G$3+CQ39*(1-$G$3)</f>
        <v>-6.2780454076089075E-4</v>
      </c>
      <c r="CR40" s="28">
        <f>외인!CR40</f>
        <v>164885.95000000001</v>
      </c>
      <c r="CS40" s="28">
        <f>시기외!CS40*$G$3+CS39*(1-$G$3)</f>
        <v>-2.6573824930552112E-4</v>
      </c>
      <c r="CT40" s="28">
        <f>외인!CT40</f>
        <v>103023.97</v>
      </c>
      <c r="CU40" s="28">
        <f>시기외!CU40*$G$3+CU39*(1-$G$3)</f>
        <v>2.879870091745416E-3</v>
      </c>
      <c r="CV40" s="28">
        <f>외인!CV40</f>
        <v>1925771.57</v>
      </c>
      <c r="CW40" s="28">
        <f>시기외!CW40*$G$3+CW39*(1-$G$3)</f>
        <v>-3.887102192066152E-3</v>
      </c>
      <c r="CX40" s="28">
        <f>외인!CX40</f>
        <v>193233.4</v>
      </c>
      <c r="CY40" s="28">
        <f>시기외!CY40*$G$3+CY39*(1-$G$3)</f>
        <v>1.7109080732614888E-3</v>
      </c>
      <c r="CZ40" s="28">
        <f>외인!CZ40</f>
        <v>17200.169999999998</v>
      </c>
      <c r="DA40" s="28">
        <f>시기외!DA40*$G$3+DA39*(1-$G$3)</f>
        <v>8.2331304902054543E-4</v>
      </c>
      <c r="DB40" s="28">
        <f>외인!DB40</f>
        <v>40014</v>
      </c>
      <c r="DC40" s="28">
        <f>시기외!DC40*$G$3+DC39*(1-$G$3)</f>
        <v>-6.7299829279675967E-3</v>
      </c>
      <c r="DD40" s="28">
        <f>외인!DD40</f>
        <v>8382.43</v>
      </c>
      <c r="DE40" s="28">
        <f>시기외!DE40*$G$3+DE39*(1-$G$3)</f>
        <v>-6.3718179026156169E-3</v>
      </c>
      <c r="DF40" s="28">
        <f>외인!DF40</f>
        <v>56755.83</v>
      </c>
      <c r="DG40" s="28">
        <f>시기외!DG40*$G$3+DG39*(1-$G$3)</f>
        <v>-3.9535349583612621E-4</v>
      </c>
      <c r="DH40" s="28">
        <f>외인!DH40</f>
        <v>26074.65</v>
      </c>
      <c r="DI40" s="28">
        <f>시기외!DI40*$G$3+DI39*(1-$G$3)</f>
        <v>1.036306913049693E-3</v>
      </c>
      <c r="DJ40" s="28">
        <f>외인!DJ40</f>
        <v>565286.55000000005</v>
      </c>
      <c r="DK40" s="28">
        <f>시기외!DK40*$G$3+DK39*(1-$G$3)</f>
        <v>1.3474785898186317E-3</v>
      </c>
      <c r="DL40" s="28">
        <f>외인!DL40</f>
        <v>91766.18</v>
      </c>
      <c r="DM40" s="28">
        <f>시기외!DM40*$G$3+DM39*(1-$G$3)</f>
        <v>-8.5551537037973073E-4</v>
      </c>
      <c r="DN40" s="28">
        <f>외인!DN40</f>
        <v>1925771.57</v>
      </c>
      <c r="DO40" s="28">
        <f>시기외!DO40*$G$3+DO39*(1-$G$3)</f>
        <v>-3.887102192066152E-3</v>
      </c>
      <c r="DP40" s="28">
        <f>외인!DP40</f>
        <v>83408.98</v>
      </c>
      <c r="DQ40" s="28">
        <f>시기외!DQ40*$G$3+DQ39*(1-$G$3)</f>
        <v>5.4854669705648217E-3</v>
      </c>
      <c r="DR40" s="28">
        <f>외인!DR40</f>
        <v>39022.910000000003</v>
      </c>
      <c r="DS40" s="28">
        <f>시기외!DS40*$G$3+DS39*(1-$G$3)</f>
        <v>2.7117590477591593E-3</v>
      </c>
      <c r="DT40" s="28">
        <f>외인!DT40</f>
        <v>130743.86</v>
      </c>
      <c r="DU40" s="28">
        <f>시기외!DU40*$G$3+DU39*(1-$G$3)</f>
        <v>-4.7800405664307172E-4</v>
      </c>
      <c r="DV40" s="28">
        <f>외인!DV40</f>
        <v>33974.49</v>
      </c>
      <c r="DW40" s="28">
        <f>시기외!DW40*$G$3+DW39*(1-$G$3)</f>
        <v>5.7055833177990128E-4</v>
      </c>
      <c r="DX40" s="28">
        <f>외인!DX40</f>
        <v>106046.28</v>
      </c>
      <c r="DY40" s="28">
        <f>시기외!DY40*$G$3+DY39*(1-$G$3)</f>
        <v>5.9719506475748238E-3</v>
      </c>
      <c r="DZ40" s="28">
        <f>외인!DZ40</f>
        <v>10028.780000000001</v>
      </c>
      <c r="EA40" s="28">
        <f>시기외!EA40*$G$3+EA39*(1-$G$3)</f>
        <v>2.234274111609238E-3</v>
      </c>
      <c r="EB40" s="28">
        <f>외인!EB40</f>
        <v>13382.54</v>
      </c>
      <c r="EC40" s="28">
        <f>시기외!EC40*$G$3+EC39*(1-$G$3)</f>
        <v>1.1602656841022646E-3</v>
      </c>
      <c r="ED40" s="28">
        <f>외인!ED40</f>
        <v>10785.38</v>
      </c>
      <c r="EE40" s="28">
        <f>시기외!EE40*$G$3+EE39*(1-$G$3)</f>
        <v>4.9627469910839567E-3</v>
      </c>
      <c r="EF40" s="28">
        <f>외인!EF40</f>
        <v>251590.37</v>
      </c>
      <c r="EG40" s="28">
        <f>시기외!EG40*$G$3+EG39*(1-$G$3)</f>
        <v>1.796829622083699E-3</v>
      </c>
      <c r="EH40" s="28">
        <f>외인!EH40</f>
        <v>175875.12</v>
      </c>
      <c r="EI40" s="28">
        <f>시기외!EI40*$G$3+EI39*(1-$G$3)</f>
        <v>3.7513673569681747E-4</v>
      </c>
      <c r="EJ40" s="28">
        <f>외인!EJ40</f>
        <v>91145.58</v>
      </c>
      <c r="EK40" s="28">
        <f>시기외!EK40*$G$3+EK39*(1-$G$3)</f>
        <v>1.1341713561252335E-3</v>
      </c>
      <c r="EL40" s="28">
        <f>외인!EL40</f>
        <v>36500.959999999999</v>
      </c>
      <c r="EM40" s="28">
        <f>시기외!EM40*$G$3+EM39*(1-$G$3)</f>
        <v>6.9194921552433045E-4</v>
      </c>
      <c r="EN40" s="28">
        <f>외인!EN40</f>
        <v>39022.910000000003</v>
      </c>
      <c r="EO40" s="28">
        <f>시기외!EO40*$G$3+EO39*(1-$G$3)</f>
        <v>2.7117590477591593E-3</v>
      </c>
      <c r="EP40" s="28">
        <f>외인!EP40</f>
        <v>176254.97</v>
      </c>
      <c r="EQ40" s="28">
        <f>시기외!EQ40*$G$3+EQ39*(1-$G$3)</f>
        <v>-1.7685463817328842E-3</v>
      </c>
      <c r="ER40" s="28">
        <f>외인!ER40</f>
        <v>13732.19</v>
      </c>
      <c r="ES40" s="28">
        <f>시기외!ES40*$G$3+ES39*(1-$G$3)</f>
        <v>3.3715144752840508E-3</v>
      </c>
      <c r="ET40" s="28">
        <f>외인!ET40</f>
        <v>111965.23</v>
      </c>
      <c r="EU40" s="28">
        <f>시기외!EU40*$G$3+EU39*(1-$G$3)</f>
        <v>1.1779059058657205E-3</v>
      </c>
      <c r="EV40" s="28">
        <f>외인!EV40</f>
        <v>47100.97</v>
      </c>
      <c r="EW40" s="28">
        <f>시기외!EW40*$G$3+EW39*(1-$G$3)</f>
        <v>-5.3209259424093333E-4</v>
      </c>
      <c r="EX40" s="28">
        <f>외인!EX40</f>
        <v>50288.9</v>
      </c>
      <c r="EY40" s="28">
        <f>시기외!EY40*$G$3+EY39*(1-$G$3)</f>
        <v>-7.2248110434137579E-4</v>
      </c>
    </row>
    <row r="41" spans="1:155">
      <c r="A41" s="27">
        <f>외인!A41</f>
        <v>46092</v>
      </c>
      <c r="B41" s="28">
        <f>외인!B41</f>
        <v>4485296.71</v>
      </c>
      <c r="C41" s="28">
        <f>시기외!C41*$G$3+C40*(1-$G$3)</f>
        <v>-1.8879681933156476E-3</v>
      </c>
      <c r="D41" s="28">
        <f>외인!D41</f>
        <v>625383.99</v>
      </c>
      <c r="E41" s="28">
        <f>시기외!E41*$G$3+E40*(1-$G$3)</f>
        <v>3.7147906409771216E-3</v>
      </c>
      <c r="F41" s="28">
        <f>외인!F41</f>
        <v>1923116.88</v>
      </c>
      <c r="G41" s="28">
        <f>시기외!G41*$G$3+G40*(1-$G$3)</f>
        <v>-3.2409273665918972E-3</v>
      </c>
      <c r="H41" s="28">
        <f>외인!H41</f>
        <v>278657.98</v>
      </c>
      <c r="I41" s="28">
        <f>시기외!I41*$G$3+I40*(1-$G$3)</f>
        <v>1.0020085264486295E-3</v>
      </c>
      <c r="J41" s="28">
        <f>외인!J41</f>
        <v>37928.959999999999</v>
      </c>
      <c r="K41" s="28">
        <f>시기외!K41*$G$3+K40*(1-$G$3)</f>
        <v>2.6189247433353385E-3</v>
      </c>
      <c r="L41" s="28">
        <f>외인!L41</f>
        <v>257824.72</v>
      </c>
      <c r="M41" s="28">
        <f>시기외!M41*$G$3+M40*(1-$G$3)</f>
        <v>7.588292940573177E-4</v>
      </c>
      <c r="N41" s="28">
        <f>외인!N41</f>
        <v>242950.39999999999</v>
      </c>
      <c r="O41" s="28">
        <f>시기외!O41*$G$3+O40*(1-$G$3)</f>
        <v>-3.1861012157994601E-3</v>
      </c>
      <c r="P41" s="28">
        <f>외인!P41</f>
        <v>199728.49</v>
      </c>
      <c r="Q41" s="28">
        <f>시기외!Q41*$G$3+Q40*(1-$G$3)</f>
        <v>1.7980745971233154E-3</v>
      </c>
      <c r="R41" s="28">
        <f>외인!R41</f>
        <v>131703.89000000001</v>
      </c>
      <c r="S41" s="28">
        <f>시기외!S41*$G$3+S40*(1-$G$3)</f>
        <v>-5.5465036036661292E-4</v>
      </c>
      <c r="T41" s="28">
        <f>외인!T41</f>
        <v>8415.2000000000007</v>
      </c>
      <c r="U41" s="28">
        <f>시기외!U41*$G$3+U40*(1-$G$3)</f>
        <v>-6.1052650346534142E-3</v>
      </c>
      <c r="V41" s="28">
        <f>외인!V41</f>
        <v>104072.18</v>
      </c>
      <c r="W41" s="28">
        <f>시기외!W41*$G$3+W40*(1-$G$3)</f>
        <v>5.23318243032477E-3</v>
      </c>
      <c r="X41" s="28">
        <f>외인!X41</f>
        <v>1911005.79</v>
      </c>
      <c r="Y41" s="28">
        <f>시기외!Y41*$G$3+Y40*(1-$G$3)</f>
        <v>-3.7430021403269671E-3</v>
      </c>
      <c r="Z41" s="28">
        <f>외인!Z41</f>
        <v>47728.52</v>
      </c>
      <c r="AA41" s="28">
        <f>시기외!AA41*$G$3+AA40*(1-$G$3)</f>
        <v>-4.8485107064011042E-4</v>
      </c>
      <c r="AB41" s="28">
        <f>외인!AB41</f>
        <v>201210.33</v>
      </c>
      <c r="AC41" s="28">
        <f>시기외!AC41*$G$3+AC40*(1-$G$3)</f>
        <v>-3.1023627579152387E-5</v>
      </c>
      <c r="AD41" s="28">
        <f>외인!AD41</f>
        <v>19885.150000000001</v>
      </c>
      <c r="AE41" s="28">
        <f>시기외!AE41*$G$3+AE40*(1-$G$3)</f>
        <v>-4.0691485876569725E-4</v>
      </c>
      <c r="AF41" s="28">
        <f>외인!AF41</f>
        <v>24463.98</v>
      </c>
      <c r="AG41" s="28">
        <f>시기외!AG41*$G$3+AG40*(1-$G$3)</f>
        <v>-8.134656190221651E-4</v>
      </c>
      <c r="AH41" s="28">
        <f>외인!AH41</f>
        <v>206873.42</v>
      </c>
      <c r="AI41" s="28">
        <f>시기외!AI41*$G$3+AI40*(1-$G$3)</f>
        <v>1.2824420071442517E-3</v>
      </c>
      <c r="AJ41" s="28">
        <f>외인!AJ41</f>
        <v>114174.78</v>
      </c>
      <c r="AK41" s="28">
        <f>시기외!AK41*$G$3+AK40*(1-$G$3)</f>
        <v>-1.7460415154486072E-3</v>
      </c>
      <c r="AL41" s="28">
        <f>외인!AL41</f>
        <v>88048.76</v>
      </c>
      <c r="AM41" s="28">
        <f>시기외!AM41*$G$3+AM40*(1-$G$3)</f>
        <v>2.4806788157812336E-4</v>
      </c>
      <c r="AN41" s="28">
        <f>외인!AN41</f>
        <v>174234.05</v>
      </c>
      <c r="AO41" s="28">
        <f>시기외!AO41*$G$3+AO40*(1-$G$3)</f>
        <v>-4.2956112152430677E-3</v>
      </c>
      <c r="AP41" s="28">
        <f>외인!AP41</f>
        <v>112248.56</v>
      </c>
      <c r="AQ41" s="28">
        <f>시기외!AQ41*$G$3+AQ40*(1-$G$3)</f>
        <v>9.6994950604276347E-4</v>
      </c>
      <c r="AR41" s="28">
        <f>외인!AR41</f>
        <v>24035.87</v>
      </c>
      <c r="AS41" s="28">
        <f>시기외!AS41*$G$3+AS40*(1-$G$3)</f>
        <v>-6.5524044750187266E-4</v>
      </c>
      <c r="AT41" s="28">
        <f>외인!AT41</f>
        <v>78704.31</v>
      </c>
      <c r="AU41" s="28">
        <f>시기외!AU41*$G$3+AU40*(1-$G$3)</f>
        <v>4.4509398460222487E-4</v>
      </c>
      <c r="AV41" s="28">
        <f>외인!AV41</f>
        <v>48232.71</v>
      </c>
      <c r="AW41" s="28">
        <f>시기외!AW41*$G$3+AW40*(1-$G$3)</f>
        <v>5.633979474212519E-4</v>
      </c>
      <c r="AX41" s="28">
        <f>외인!AX41</f>
        <v>53134.44</v>
      </c>
      <c r="AY41" s="28">
        <f>시기외!AY41*$G$3+AY40*(1-$G$3)</f>
        <v>5.6459446032801569E-4</v>
      </c>
      <c r="AZ41" s="28">
        <f>외인!AZ41</f>
        <v>2040049.76</v>
      </c>
      <c r="BA41" s="28">
        <f>시기외!BA41*$G$3+BA40*(1-$G$3)</f>
        <v>-3.4259042807828783E-3</v>
      </c>
      <c r="BB41" s="28">
        <f>외인!BB41</f>
        <v>100959.4</v>
      </c>
      <c r="BC41" s="28">
        <f>시기외!BC41*$G$3+BC40*(1-$G$3)</f>
        <v>-5.6738118727922961E-4</v>
      </c>
      <c r="BD41" s="28">
        <f>외인!BD41</f>
        <v>40171.39</v>
      </c>
      <c r="BE41" s="28">
        <f>시기외!BE41*$G$3+BE40*(1-$G$3)</f>
        <v>-6.6029014063146985E-3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90842.73</v>
      </c>
      <c r="BI41" s="28">
        <f>시기외!BI41*$G$3+BI40*(1-$G$3)</f>
        <v>-1.3074932594220523E-3</v>
      </c>
      <c r="BJ41" s="28">
        <f>외인!BJ41</f>
        <v>116327.94</v>
      </c>
      <c r="BK41" s="28">
        <f>시기외!BK41*$G$3+BK40*(1-$G$3)</f>
        <v>1.0498179598032059E-3</v>
      </c>
      <c r="BL41" s="28">
        <f>외인!BL41</f>
        <v>50135.87</v>
      </c>
      <c r="BM41" s="28">
        <f>시기외!BM41*$G$3+BM40*(1-$G$3)</f>
        <v>-7.9660513699582596E-4</v>
      </c>
      <c r="BN41" s="28">
        <f>외인!BN41</f>
        <v>44356.29</v>
      </c>
      <c r="BO41" s="28">
        <f>시기외!BO41*$G$3+BO40*(1-$G$3)</f>
        <v>-2.0658129738328132E-3</v>
      </c>
      <c r="BP41" s="28">
        <f>외인!BP41</f>
        <v>63462.48</v>
      </c>
      <c r="BQ41" s="28">
        <f>시기외!BQ41*$G$3+BQ40*(1-$G$3)</f>
        <v>8.1453609152003649E-4</v>
      </c>
      <c r="BR41" s="28">
        <f>외인!BR41</f>
        <v>244574.32</v>
      </c>
      <c r="BS41" s="28">
        <f>시기외!BS41*$G$3+BS40*(1-$G$3)</f>
        <v>1.8030961584288112E-3</v>
      </c>
      <c r="BT41" s="28">
        <f>외인!BT41</f>
        <v>1947147.16</v>
      </c>
      <c r="BU41" s="28">
        <f>시기외!BU41*$G$3+BU40*(1-$G$3)</f>
        <v>-3.6032921080541712E-3</v>
      </c>
      <c r="BV41" s="28">
        <f>외인!BV41</f>
        <v>377469.76</v>
      </c>
      <c r="BW41" s="28">
        <f>시기외!BW41*$G$3+BW40*(1-$G$3)</f>
        <v>-4.3403210000183173E-4</v>
      </c>
      <c r="BX41" s="28">
        <f>외인!BX41</f>
        <v>75966.67</v>
      </c>
      <c r="BY41" s="28">
        <f>시기외!BY41*$G$3+BY40*(1-$G$3)</f>
        <v>-3.3382844977494606E-4</v>
      </c>
      <c r="BZ41" s="28">
        <f>외인!BZ41</f>
        <v>262282.81</v>
      </c>
      <c r="CA41" s="28">
        <f>시기외!CA41*$G$3+CA40*(1-$G$3)</f>
        <v>-2.7650098421379676E-3</v>
      </c>
      <c r="CB41" s="28">
        <f>외인!CB41</f>
        <v>12902.19</v>
      </c>
      <c r="CC41" s="28">
        <f>시기외!CC41*$G$3+CC40*(1-$G$3)</f>
        <v>2.2825326232721235E-4</v>
      </c>
      <c r="CD41" s="28">
        <f>외인!CD41</f>
        <v>34142.99</v>
      </c>
      <c r="CE41" s="28">
        <f>시기외!CE41*$G$3+CE40*(1-$G$3)</f>
        <v>3.6066898615680067E-4</v>
      </c>
      <c r="CF41" s="28">
        <f>외인!CF41</f>
        <v>23498.73</v>
      </c>
      <c r="CG41" s="28">
        <f>시기외!CG41*$G$3+CG40*(1-$G$3)</f>
        <v>1.2033317453113191E-3</v>
      </c>
      <c r="CH41" s="28">
        <f>외인!CH41</f>
        <v>66892.100000000006</v>
      </c>
      <c r="CI41" s="28">
        <f>시기외!CI41*$G$3+CI40*(1-$G$3)</f>
        <v>1.4901544924442791E-4</v>
      </c>
      <c r="CJ41" s="28">
        <f>외인!CJ41</f>
        <v>391222.28</v>
      </c>
      <c r="CK41" s="28">
        <f>시기외!CK41*$G$3+CK40*(1-$G$3)</f>
        <v>2.288727479098513E-3</v>
      </c>
      <c r="CL41" s="28">
        <f>외인!CL41</f>
        <v>229335.75</v>
      </c>
      <c r="CM41" s="28">
        <f>시기외!CM41*$G$3+CM40*(1-$G$3)</f>
        <v>-3.3705811797670078E-4</v>
      </c>
      <c r="CN41" s="28">
        <f>외인!CN41</f>
        <v>124233.46</v>
      </c>
      <c r="CO41" s="28">
        <f>시기외!CO41*$G$3+CO40*(1-$G$3)</f>
        <v>-5.8588033790569355E-4</v>
      </c>
      <c r="CP41" s="28">
        <f>외인!CP41</f>
        <v>101590.08</v>
      </c>
      <c r="CQ41" s="28">
        <f>시기외!CQ41*$G$3+CQ40*(1-$G$3)</f>
        <v>-5.2703953341998297E-4</v>
      </c>
      <c r="CR41" s="28">
        <f>외인!CR41</f>
        <v>164680.71</v>
      </c>
      <c r="CS41" s="28">
        <f>시기외!CS41*$G$3+CS40*(1-$G$3)</f>
        <v>-3.5521492527883084E-4</v>
      </c>
      <c r="CT41" s="28">
        <f>외인!CT41</f>
        <v>104922.22</v>
      </c>
      <c r="CU41" s="28">
        <f>시기외!CU41*$G$3+CU40*(1-$G$3)</f>
        <v>2.7564931847851456E-3</v>
      </c>
      <c r="CV41" s="28">
        <f>외인!CV41</f>
        <v>1947147.16</v>
      </c>
      <c r="CW41" s="28">
        <f>시기외!CW41*$G$3+CW40*(1-$G$3)</f>
        <v>-3.6032921080541712E-3</v>
      </c>
      <c r="CX41" s="28">
        <f>외인!CX41</f>
        <v>193505.99</v>
      </c>
      <c r="CY41" s="28">
        <f>시기외!CY41*$G$3+CY40*(1-$G$3)</f>
        <v>1.3917917657901905E-3</v>
      </c>
      <c r="CZ41" s="28">
        <f>외인!CZ41</f>
        <v>17276.21</v>
      </c>
      <c r="DA41" s="28">
        <f>시기외!DA41*$G$3+DA40*(1-$G$3)</f>
        <v>5.2816525613862879E-4</v>
      </c>
      <c r="DB41" s="28">
        <f>외인!DB41</f>
        <v>40171.39</v>
      </c>
      <c r="DC41" s="28">
        <f>시기외!DC41*$G$3+DC40*(1-$G$3)</f>
        <v>-6.6029014063146985E-3</v>
      </c>
      <c r="DD41" s="28">
        <f>외인!DD41</f>
        <v>8415.2000000000007</v>
      </c>
      <c r="DE41" s="28">
        <f>시기외!DE41*$G$3+DE40*(1-$G$3)</f>
        <v>-6.1052650346534142E-3</v>
      </c>
      <c r="DF41" s="28">
        <f>외인!DF41</f>
        <v>57105.54</v>
      </c>
      <c r="DG41" s="28">
        <f>시기외!DG41*$G$3+DG40*(1-$G$3)</f>
        <v>-3.9463451703999723E-4</v>
      </c>
      <c r="DH41" s="28">
        <f>외인!DH41</f>
        <v>26086.639999999999</v>
      </c>
      <c r="DI41" s="28">
        <f>시기외!DI41*$G$3+DI40*(1-$G$3)</f>
        <v>7.2949636900086399E-4</v>
      </c>
      <c r="DJ41" s="28">
        <f>외인!DJ41</f>
        <v>569685.69999999995</v>
      </c>
      <c r="DK41" s="28">
        <f>시기외!DK41*$G$3+DK40*(1-$G$3)</f>
        <v>1.1641064160377232E-3</v>
      </c>
      <c r="DL41" s="28">
        <f>외인!DL41</f>
        <v>98358.05</v>
      </c>
      <c r="DM41" s="28">
        <f>시기외!DM41*$G$3+DM40*(1-$G$3)</f>
        <v>-8.5234512644313982E-4</v>
      </c>
      <c r="DN41" s="28">
        <f>외인!DN41</f>
        <v>1947147.16</v>
      </c>
      <c r="DO41" s="28">
        <f>시기외!DO41*$G$3+DO40*(1-$G$3)</f>
        <v>-3.6032921080541712E-3</v>
      </c>
      <c r="DP41" s="28">
        <f>외인!DP41</f>
        <v>82399.360000000001</v>
      </c>
      <c r="DQ41" s="28">
        <f>시기외!DQ41*$G$3+DQ40*(1-$G$3)</f>
        <v>4.7816172773415128E-3</v>
      </c>
      <c r="DR41" s="28">
        <f>외인!DR41</f>
        <v>39747.440000000002</v>
      </c>
      <c r="DS41" s="28">
        <f>시기외!DS41*$G$3+DS40*(1-$G$3)</f>
        <v>2.531135978138868E-3</v>
      </c>
      <c r="DT41" s="28">
        <f>외인!DT41</f>
        <v>131703.89000000001</v>
      </c>
      <c r="DU41" s="28">
        <f>시기외!DU41*$G$3+DU40*(1-$G$3)</f>
        <v>-5.5465036036661292E-4</v>
      </c>
      <c r="DV41" s="28">
        <f>외인!DV41</f>
        <v>32827.96</v>
      </c>
      <c r="DW41" s="28">
        <f>시기외!DW41*$G$3+DW40*(1-$G$3)</f>
        <v>4.4027414676323898E-4</v>
      </c>
      <c r="DX41" s="28">
        <f>외인!DX41</f>
        <v>104072.18</v>
      </c>
      <c r="DY41" s="28">
        <f>시기외!DY41*$G$3+DY40*(1-$G$3)</f>
        <v>5.23318243032477E-3</v>
      </c>
      <c r="DZ41" s="28">
        <f>외인!DZ41</f>
        <v>9904.18</v>
      </c>
      <c r="EA41" s="28">
        <f>시기외!EA41*$G$3+EA40*(1-$G$3)</f>
        <v>1.8524826633253512E-3</v>
      </c>
      <c r="EB41" s="28">
        <f>외인!EB41</f>
        <v>13325.78</v>
      </c>
      <c r="EC41" s="28">
        <f>시기외!EC41*$G$3+EC40*(1-$G$3)</f>
        <v>7.3747103345694768E-4</v>
      </c>
      <c r="ED41" s="28">
        <f>외인!ED41</f>
        <v>10778.25</v>
      </c>
      <c r="EE41" s="28">
        <f>시기외!EE41*$G$3+EE40*(1-$G$3)</f>
        <v>4.8608362305366196E-3</v>
      </c>
      <c r="EF41" s="28">
        <f>외인!EF41</f>
        <v>255744.25</v>
      </c>
      <c r="EG41" s="28">
        <f>시기외!EG41*$G$3+EG40*(1-$G$3)</f>
        <v>1.5427724211119175E-3</v>
      </c>
      <c r="EH41" s="28">
        <f>외인!EH41</f>
        <v>180290.42</v>
      </c>
      <c r="EI41" s="28">
        <f>시기외!EI41*$G$3+EI40*(1-$G$3)</f>
        <v>2.8520187509698149E-4</v>
      </c>
      <c r="EJ41" s="28">
        <f>외인!EJ41</f>
        <v>93086.35</v>
      </c>
      <c r="EK41" s="28">
        <f>시기외!EK41*$G$3+EK40*(1-$G$3)</f>
        <v>9.8579651290584534E-4</v>
      </c>
      <c r="EL41" s="28">
        <f>외인!EL41</f>
        <v>36590.79</v>
      </c>
      <c r="EM41" s="28">
        <f>시기외!EM41*$G$3+EM40*(1-$G$3)</f>
        <v>3.8733717670289469E-4</v>
      </c>
      <c r="EN41" s="28">
        <f>외인!EN41</f>
        <v>39747.440000000002</v>
      </c>
      <c r="EO41" s="28">
        <f>시기외!EO41*$G$3+EO40*(1-$G$3)</f>
        <v>2.531135978138868E-3</v>
      </c>
      <c r="EP41" s="28">
        <f>외인!EP41</f>
        <v>172172.64</v>
      </c>
      <c r="EQ41" s="28">
        <f>시기외!EQ41*$G$3+EQ40*(1-$G$3)</f>
        <v>-1.4903503897015957E-3</v>
      </c>
      <c r="ER41" s="28">
        <f>외인!ER41</f>
        <v>14345.79</v>
      </c>
      <c r="ES41" s="28">
        <f>시기외!ES41*$G$3+ES40*(1-$G$3)</f>
        <v>4.6013897568996627E-3</v>
      </c>
      <c r="ET41" s="28">
        <f>외인!ET41</f>
        <v>112248.56</v>
      </c>
      <c r="EU41" s="28">
        <f>시기외!EU41*$G$3+EU40*(1-$G$3)</f>
        <v>9.6994950604276347E-4</v>
      </c>
      <c r="EV41" s="28">
        <f>외인!EV41</f>
        <v>47728.52</v>
      </c>
      <c r="EW41" s="28">
        <f>시기외!EW41*$G$3+EW40*(1-$G$3)</f>
        <v>-4.8485107064011042E-4</v>
      </c>
      <c r="EX41" s="28">
        <f>외인!EX41</f>
        <v>53861.56</v>
      </c>
      <c r="EY41" s="28">
        <f>시기외!EY41*$G$3+EY40*(1-$G$3)</f>
        <v>-5.7274120606441627E-4</v>
      </c>
    </row>
    <row r="42" spans="1:155">
      <c r="A42" s="27">
        <f>외인!A42</f>
        <v>46093</v>
      </c>
      <c r="B42" s="28">
        <f>외인!B42</f>
        <v>4463912.18</v>
      </c>
      <c r="C42" s="28">
        <f>시기외!C42*$G$3+C41*(1-$G$3)</f>
        <v>-1.859737550618788E-3</v>
      </c>
      <c r="D42" s="28">
        <f>외인!D42</f>
        <v>631878.52</v>
      </c>
      <c r="E42" s="28">
        <f>시기외!E42*$G$3+E41*(1-$G$3)</f>
        <v>2.895425159063221E-3</v>
      </c>
      <c r="F42" s="28">
        <f>외인!F42</f>
        <v>1905040.93</v>
      </c>
      <c r="G42" s="28">
        <f>시기외!G42*$G$3+G41*(1-$G$3)</f>
        <v>-3.1482300419115069E-3</v>
      </c>
      <c r="H42" s="28">
        <f>외인!H42</f>
        <v>281388.55</v>
      </c>
      <c r="I42" s="28">
        <f>시기외!I42*$G$3+I41*(1-$G$3)</f>
        <v>5.0900627504762508E-4</v>
      </c>
      <c r="J42" s="28">
        <f>외인!J42</f>
        <v>38064.32</v>
      </c>
      <c r="K42" s="28">
        <f>시기외!K42*$G$3+K41*(1-$G$3)</f>
        <v>2.3771979079875169E-3</v>
      </c>
      <c r="L42" s="28">
        <f>외인!L42</f>
        <v>260534.04</v>
      </c>
      <c r="M42" s="28">
        <f>시기외!M42*$G$3+M41*(1-$G$3)</f>
        <v>2.8817420797625789E-4</v>
      </c>
      <c r="N42" s="28">
        <f>외인!N42</f>
        <v>242451.23</v>
      </c>
      <c r="O42" s="28">
        <f>시기외!O42*$G$3+O41*(1-$G$3)</f>
        <v>-3.408836473223857E-3</v>
      </c>
      <c r="P42" s="28">
        <f>외인!P42</f>
        <v>198163.02</v>
      </c>
      <c r="Q42" s="28">
        <f>시기외!Q42*$G$3+Q41*(1-$G$3)</f>
        <v>1.2655667253012324E-3</v>
      </c>
      <c r="R42" s="28">
        <f>외인!R42</f>
        <v>131705.60000000001</v>
      </c>
      <c r="S42" s="28">
        <f>시기외!S42*$G$3+S41*(1-$G$3)</f>
        <v>-6.1291485504577029E-4</v>
      </c>
      <c r="T42" s="28">
        <f>외인!T42</f>
        <v>8473.68</v>
      </c>
      <c r="U42" s="28">
        <f>시기외!U42*$G$3+U41*(1-$G$3)</f>
        <v>-5.8304945377220668E-3</v>
      </c>
      <c r="V42" s="28">
        <f>외인!V42</f>
        <v>105319.16</v>
      </c>
      <c r="W42" s="28">
        <f>시기외!W42*$G$3+W41*(1-$G$3)</f>
        <v>3.8131991839589858E-3</v>
      </c>
      <c r="X42" s="28">
        <f>외인!X42</f>
        <v>1882079.84</v>
      </c>
      <c r="Y42" s="28">
        <f>시기외!Y42*$G$3+Y41*(1-$G$3)</f>
        <v>-3.6216201508731138E-3</v>
      </c>
      <c r="Z42" s="28">
        <f>외인!Z42</f>
        <v>46883.4</v>
      </c>
      <c r="AA42" s="28">
        <f>시기외!AA42*$G$3+AA41*(1-$G$3)</f>
        <v>-4.9455938896813742E-4</v>
      </c>
      <c r="AB42" s="28">
        <f>외인!AB42</f>
        <v>199815.74</v>
      </c>
      <c r="AC42" s="28">
        <f>시기외!AC42*$G$3+AC41*(1-$G$3)</f>
        <v>-7.5788708800625777E-5</v>
      </c>
      <c r="AD42" s="28">
        <f>외인!AD42</f>
        <v>19929.419999999998</v>
      </c>
      <c r="AE42" s="28">
        <f>시기외!AE42*$G$3+AE41*(1-$G$3)</f>
        <v>-8.7873701820804432E-4</v>
      </c>
      <c r="AF42" s="28">
        <f>외인!AF42</f>
        <v>25183.19</v>
      </c>
      <c r="AG42" s="28">
        <f>시기외!AG42*$G$3+AG41*(1-$G$3)</f>
        <v>-5.418823846851527E-4</v>
      </c>
      <c r="AH42" s="28">
        <f>외인!AH42</f>
        <v>211713.92000000001</v>
      </c>
      <c r="AI42" s="28">
        <f>시기외!AI42*$G$3+AI41*(1-$G$3)</f>
        <v>1.5159059449936945E-3</v>
      </c>
      <c r="AJ42" s="28">
        <f>외인!AJ42</f>
        <v>114095.83</v>
      </c>
      <c r="AK42" s="28">
        <f>시기외!AK42*$G$3+AK41*(1-$G$3)</f>
        <v>-1.7695493442898855E-3</v>
      </c>
      <c r="AL42" s="28">
        <f>외인!AL42</f>
        <v>87553.44</v>
      </c>
      <c r="AM42" s="28">
        <f>시기외!AM42*$G$3+AM41*(1-$G$3)</f>
        <v>-4.3585547258161026E-5</v>
      </c>
      <c r="AN42" s="28">
        <f>외인!AN42</f>
        <v>174383.6</v>
      </c>
      <c r="AO42" s="28">
        <f>시기외!AO42*$G$3+AO41*(1-$G$3)</f>
        <v>-4.4991376337343786E-3</v>
      </c>
      <c r="AP42" s="28">
        <f>외인!AP42</f>
        <v>113495.31</v>
      </c>
      <c r="AQ42" s="28">
        <f>시기외!AQ42*$G$3+AQ41*(1-$G$3)</f>
        <v>6.5924236706641371E-4</v>
      </c>
      <c r="AR42" s="28">
        <f>외인!AR42</f>
        <v>24106.27</v>
      </c>
      <c r="AS42" s="28">
        <f>시기외!AS42*$G$3+AS41*(1-$G$3)</f>
        <v>-1.1061579049970456E-3</v>
      </c>
      <c r="AT42" s="28">
        <f>외인!AT42</f>
        <v>78450.320000000007</v>
      </c>
      <c r="AU42" s="28">
        <f>시기외!AU42*$G$3+AU41*(1-$G$3)</f>
        <v>1.5750822719918673E-4</v>
      </c>
      <c r="AV42" s="28">
        <f>외인!AV42</f>
        <v>47870.879999999997</v>
      </c>
      <c r="AW42" s="28">
        <f>시기외!AW42*$G$3+AW41*(1-$G$3)</f>
        <v>2.7759594923443362E-4</v>
      </c>
      <c r="AX42" s="28">
        <f>외인!AX42</f>
        <v>54874.18</v>
      </c>
      <c r="AY42" s="28">
        <f>시기외!AY42*$G$3+AY41*(1-$G$3)</f>
        <v>1.7034526631015266E-4</v>
      </c>
      <c r="AZ42" s="28">
        <f>외인!AZ42</f>
        <v>2010126.32</v>
      </c>
      <c r="BA42" s="28">
        <f>시기외!BA42*$G$3+BA41*(1-$G$3)</f>
        <v>-3.3417136005441791E-3</v>
      </c>
      <c r="BB42" s="28">
        <f>외인!BB42</f>
        <v>98059.26</v>
      </c>
      <c r="BC42" s="28">
        <f>시기외!BC42*$G$3+BC41*(1-$G$3)</f>
        <v>-5.4248732464881187E-4</v>
      </c>
      <c r="BD42" s="28">
        <f>외인!BD42</f>
        <v>40510.75</v>
      </c>
      <c r="BE42" s="28">
        <f>시기외!BE42*$G$3+BE41*(1-$G$3)</f>
        <v>-6.1561121613104494E-3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91544.94</v>
      </c>
      <c r="BI42" s="28">
        <f>시기외!BI42*$G$3+BI41*(1-$G$3)</f>
        <v>-1.4601641485727441E-3</v>
      </c>
      <c r="BJ42" s="28">
        <f>외인!BJ42</f>
        <v>115367.95</v>
      </c>
      <c r="BK42" s="28">
        <f>시기외!BK42*$G$3+BK41*(1-$G$3)</f>
        <v>3.6636545195175077E-4</v>
      </c>
      <c r="BL42" s="28">
        <f>외인!BL42</f>
        <v>50361.34</v>
      </c>
      <c r="BM42" s="28">
        <f>시기외!BM42*$G$3+BM41*(1-$G$3)</f>
        <v>-8.8388789381501926E-4</v>
      </c>
      <c r="BN42" s="28">
        <f>외인!BN42</f>
        <v>44847.86</v>
      </c>
      <c r="BO42" s="28">
        <f>시기외!BO42*$G$3+BO41*(1-$G$3)</f>
        <v>-2.1546010503459994E-3</v>
      </c>
      <c r="BP42" s="28">
        <f>외인!BP42</f>
        <v>64778.02</v>
      </c>
      <c r="BQ42" s="28">
        <f>시기외!BQ42*$G$3+BQ41*(1-$G$3)</f>
        <v>5.2093214464658778E-4</v>
      </c>
      <c r="BR42" s="28">
        <f>외인!BR42</f>
        <v>248114.21</v>
      </c>
      <c r="BS42" s="28">
        <f>시기외!BS42*$G$3+BS41*(1-$G$3)</f>
        <v>1.5460781821554593E-3</v>
      </c>
      <c r="BT42" s="28">
        <f>외인!BT42</f>
        <v>1918576.16</v>
      </c>
      <c r="BU42" s="28">
        <f>시기외!BU42*$G$3+BU41*(1-$G$3)</f>
        <v>-3.4883141872138557E-3</v>
      </c>
      <c r="BV42" s="28">
        <f>외인!BV42</f>
        <v>381508.83</v>
      </c>
      <c r="BW42" s="28">
        <f>시기외!BW42*$G$3+BW41*(1-$G$3)</f>
        <v>-4.5994254831947546E-4</v>
      </c>
      <c r="BX42" s="28">
        <f>외인!BX42</f>
        <v>76356.210000000006</v>
      </c>
      <c r="BY42" s="28">
        <f>시기외!BY42*$G$3+BY41*(1-$G$3)</f>
        <v>-4.0567817940201443E-4</v>
      </c>
      <c r="BZ42" s="28">
        <f>외인!BZ42</f>
        <v>261937.04</v>
      </c>
      <c r="CA42" s="28">
        <f>시기외!CA42*$G$3+CA41*(1-$G$3)</f>
        <v>-2.999823466041056E-3</v>
      </c>
      <c r="CB42" s="28">
        <f>외인!CB42</f>
        <v>13081.6</v>
      </c>
      <c r="CC42" s="28">
        <f>시기외!CC42*$G$3+CC41*(1-$G$3)</f>
        <v>-7.4296389049938215E-5</v>
      </c>
      <c r="CD42" s="28">
        <f>외인!CD42</f>
        <v>34395.019999999997</v>
      </c>
      <c r="CE42" s="28">
        <f>시기외!CE42*$G$3+CE41*(1-$G$3)</f>
        <v>8.5292729798745195E-5</v>
      </c>
      <c r="CF42" s="28">
        <f>외인!CF42</f>
        <v>23357.01</v>
      </c>
      <c r="CG42" s="28">
        <f>시기외!CG42*$G$3+CG41*(1-$G$3)</f>
        <v>8.6789476674024131E-4</v>
      </c>
      <c r="CH42" s="28">
        <f>외인!CH42</f>
        <v>66646.78</v>
      </c>
      <c r="CI42" s="28">
        <f>시기외!CI42*$G$3+CI41*(1-$G$3)</f>
        <v>-2.2338896208500453E-5</v>
      </c>
      <c r="CJ42" s="28">
        <f>외인!CJ42</f>
        <v>392024.15</v>
      </c>
      <c r="CK42" s="28">
        <f>시기외!CK42*$G$3+CK41*(1-$G$3)</f>
        <v>1.7899644684032095E-3</v>
      </c>
      <c r="CL42" s="28">
        <f>외인!CL42</f>
        <v>228067.84</v>
      </c>
      <c r="CM42" s="28">
        <f>시기외!CM42*$G$3+CM41*(1-$G$3)</f>
        <v>-3.4249366873117311E-4</v>
      </c>
      <c r="CN42" s="28">
        <f>외인!CN42</f>
        <v>122982.39</v>
      </c>
      <c r="CO42" s="28">
        <f>시기외!CO42*$G$3+CO41*(1-$G$3)</f>
        <v>-7.0983433938803233E-4</v>
      </c>
      <c r="CP42" s="28">
        <f>외인!CP42</f>
        <v>98668.71</v>
      </c>
      <c r="CQ42" s="28">
        <f>시기외!CQ42*$G$3+CQ41*(1-$G$3)</f>
        <v>-5.0760805816139508E-4</v>
      </c>
      <c r="CR42" s="28">
        <f>외인!CR42</f>
        <v>164654.25</v>
      </c>
      <c r="CS42" s="28">
        <f>시기외!CS42*$G$3+CS41*(1-$G$3)</f>
        <v>-4.2151922692855399E-4</v>
      </c>
      <c r="CT42" s="28">
        <f>외인!CT42</f>
        <v>104679.35</v>
      </c>
      <c r="CU42" s="28">
        <f>시기외!CU42*$G$3+CU41*(1-$G$3)</f>
        <v>2.1384182807123544E-3</v>
      </c>
      <c r="CV42" s="28">
        <f>외인!CV42</f>
        <v>1918576.16</v>
      </c>
      <c r="CW42" s="28">
        <f>시기외!CW42*$G$3+CW41*(1-$G$3)</f>
        <v>-3.4883141872138557E-3</v>
      </c>
      <c r="CX42" s="28">
        <f>외인!CX42</f>
        <v>196702.38</v>
      </c>
      <c r="CY42" s="28">
        <f>시기외!CY42*$G$3+CY41*(1-$G$3)</f>
        <v>1.0379508687766545E-3</v>
      </c>
      <c r="CZ42" s="28">
        <f>외인!CZ42</f>
        <v>17299.689999999999</v>
      </c>
      <c r="DA42" s="28">
        <f>시기외!DA42*$G$3+DA41*(1-$G$3)</f>
        <v>2.7838670119192271E-4</v>
      </c>
      <c r="DB42" s="28">
        <f>외인!DB42</f>
        <v>40510.75</v>
      </c>
      <c r="DC42" s="28">
        <f>시기외!DC42*$G$3+DC41*(1-$G$3)</f>
        <v>-6.1561121613104494E-3</v>
      </c>
      <c r="DD42" s="28">
        <f>외인!DD42</f>
        <v>8473.68</v>
      </c>
      <c r="DE42" s="28">
        <f>시기외!DE42*$G$3+DE41*(1-$G$3)</f>
        <v>-5.8304945377220668E-3</v>
      </c>
      <c r="DF42" s="28">
        <f>외인!DF42</f>
        <v>57273.51</v>
      </c>
      <c r="DG42" s="28">
        <f>시기외!DG42*$G$3+DG41*(1-$G$3)</f>
        <v>-4.8920876944868444E-4</v>
      </c>
      <c r="DH42" s="28">
        <f>외인!DH42</f>
        <v>26206.560000000001</v>
      </c>
      <c r="DI42" s="28">
        <f>시기외!DI42*$G$3+DI41*(1-$G$3)</f>
        <v>4.7825222740482384E-4</v>
      </c>
      <c r="DJ42" s="28">
        <f>외인!DJ42</f>
        <v>581196.37</v>
      </c>
      <c r="DK42" s="28">
        <f>시기외!DK42*$G$3+DK41*(1-$G$3)</f>
        <v>1.051467557175764E-3</v>
      </c>
      <c r="DL42" s="28">
        <f>외인!DL42</f>
        <v>97454.3</v>
      </c>
      <c r="DM42" s="28">
        <f>시기외!DM42*$G$3+DM41*(1-$G$3)</f>
        <v>-9.7120999611352695E-4</v>
      </c>
      <c r="DN42" s="28">
        <f>외인!DN42</f>
        <v>1918576.16</v>
      </c>
      <c r="DO42" s="28">
        <f>시기외!DO42*$G$3+DO41*(1-$G$3)</f>
        <v>-3.4883141872138557E-3</v>
      </c>
      <c r="DP42" s="28">
        <f>외인!DP42</f>
        <v>83686.490000000005</v>
      </c>
      <c r="DQ42" s="28">
        <f>시기외!DQ42*$G$3+DQ41*(1-$G$3)</f>
        <v>3.8319616198180624E-3</v>
      </c>
      <c r="DR42" s="28">
        <f>외인!DR42</f>
        <v>40055.69</v>
      </c>
      <c r="DS42" s="28">
        <f>시기외!DS42*$G$3+DS41*(1-$G$3)</f>
        <v>2.3626536319615744E-3</v>
      </c>
      <c r="DT42" s="28">
        <f>외인!DT42</f>
        <v>131705.60000000001</v>
      </c>
      <c r="DU42" s="28">
        <f>시기외!DU42*$G$3+DU41*(1-$G$3)</f>
        <v>-6.1291485504577029E-4</v>
      </c>
      <c r="DV42" s="28">
        <f>외인!DV42</f>
        <v>32799</v>
      </c>
      <c r="DW42" s="28">
        <f>시기외!DW42*$G$3+DW41*(1-$G$3)</f>
        <v>3.465069740319527E-4</v>
      </c>
      <c r="DX42" s="28">
        <f>외인!DX42</f>
        <v>105319.16</v>
      </c>
      <c r="DY42" s="28">
        <f>시기외!DY42*$G$3+DY41*(1-$G$3)</f>
        <v>3.8131991839589858E-3</v>
      </c>
      <c r="DZ42" s="28">
        <f>외인!DZ42</f>
        <v>9868.19</v>
      </c>
      <c r="EA42" s="28">
        <f>시기외!EA42*$G$3+EA41*(1-$G$3)</f>
        <v>1.2011177782614688E-3</v>
      </c>
      <c r="EB42" s="28">
        <f>외인!EB42</f>
        <v>13438.27</v>
      </c>
      <c r="EC42" s="28">
        <f>시기외!EC42*$G$3+EC41*(1-$G$3)</f>
        <v>3.095274999197668E-4</v>
      </c>
      <c r="ED42" s="28">
        <f>외인!ED42</f>
        <v>10841.98</v>
      </c>
      <c r="EE42" s="28">
        <f>시기외!EE42*$G$3+EE41*(1-$G$3)</f>
        <v>4.2577518209652001E-3</v>
      </c>
      <c r="EF42" s="28">
        <f>외인!EF42</f>
        <v>254639.57</v>
      </c>
      <c r="EG42" s="28">
        <f>시기외!EG42*$G$3+EG41*(1-$G$3)</f>
        <v>1.1817185561892815E-3</v>
      </c>
      <c r="EH42" s="28">
        <f>외인!EH42</f>
        <v>178824</v>
      </c>
      <c r="EI42" s="28">
        <f>시기외!EI42*$G$3+EI41*(1-$G$3)</f>
        <v>1.5902629712229676E-4</v>
      </c>
      <c r="EJ42" s="28">
        <f>외인!EJ42</f>
        <v>93044.07</v>
      </c>
      <c r="EK42" s="28">
        <f>시기외!EK42*$G$3+EK41*(1-$G$3)</f>
        <v>8.3289540378201851E-4</v>
      </c>
      <c r="EL42" s="28">
        <f>외인!EL42</f>
        <v>36906.339999999997</v>
      </c>
      <c r="EM42" s="28">
        <f>시기외!EM42*$G$3+EM41*(1-$G$3)</f>
        <v>1.206112823358726E-4</v>
      </c>
      <c r="EN42" s="28">
        <f>외인!EN42</f>
        <v>40055.69</v>
      </c>
      <c r="EO42" s="28">
        <f>시기외!EO42*$G$3+EO41*(1-$G$3)</f>
        <v>2.3626536319615744E-3</v>
      </c>
      <c r="EP42" s="28">
        <f>외인!EP42</f>
        <v>177017.36</v>
      </c>
      <c r="EQ42" s="28">
        <f>시기외!EQ42*$G$3+EQ41*(1-$G$3)</f>
        <v>-1.4212586077430808E-3</v>
      </c>
      <c r="ER42" s="28">
        <f>외인!ER42</f>
        <v>14422.86</v>
      </c>
      <c r="ES42" s="28">
        <f>시기외!ES42*$G$3+ES41*(1-$G$3)</f>
        <v>3.1619526382272874E-3</v>
      </c>
      <c r="ET42" s="28">
        <f>외인!ET42</f>
        <v>113495.31</v>
      </c>
      <c r="EU42" s="28">
        <f>시기외!EU42*$G$3+EU41*(1-$G$3)</f>
        <v>6.5924236706641371E-4</v>
      </c>
      <c r="EV42" s="28">
        <f>외인!EV42</f>
        <v>46883.4</v>
      </c>
      <c r="EW42" s="28">
        <f>시기외!EW42*$G$3+EW41*(1-$G$3)</f>
        <v>-4.9455938896813742E-4</v>
      </c>
      <c r="EX42" s="28">
        <f>외인!EX42</f>
        <v>51785.3</v>
      </c>
      <c r="EY42" s="28">
        <f>시기외!EY42*$G$3+EY41*(1-$G$3)</f>
        <v>-5.2577339212610502E-4</v>
      </c>
    </row>
    <row r="43" spans="1:155">
      <c r="A43" s="27">
        <f>외인!A43</f>
        <v>46094</v>
      </c>
      <c r="B43" s="28">
        <f>외인!B43</f>
        <v>4386692.78</v>
      </c>
      <c r="C43" s="28">
        <f>시기외!C43*$G$3+C42*(1-$G$3)</f>
        <v>-1.8207417357845104E-3</v>
      </c>
      <c r="D43" s="28">
        <f>외인!D43</f>
        <v>634503.57999999996</v>
      </c>
      <c r="E43" s="28">
        <f>시기외!E43*$G$3+E42*(1-$G$3)</f>
        <v>2.2225096058589387E-3</v>
      </c>
      <c r="F43" s="28">
        <f>외인!F43</f>
        <v>1864629.26</v>
      </c>
      <c r="G43" s="28">
        <f>시기외!G43*$G$3+G42*(1-$G$3)</f>
        <v>-3.0193471846991036E-3</v>
      </c>
      <c r="H43" s="28">
        <f>외인!H43</f>
        <v>269451.61</v>
      </c>
      <c r="I43" s="28">
        <f>시기외!I43*$G$3+I42*(1-$G$3)</f>
        <v>-2.6145463389125242E-4</v>
      </c>
      <c r="J43" s="28">
        <f>외인!J43</f>
        <v>38979.79</v>
      </c>
      <c r="K43" s="28">
        <f>시기외!K43*$G$3+K42*(1-$G$3)</f>
        <v>2.1667824584122655E-3</v>
      </c>
      <c r="L43" s="28">
        <f>외인!L43</f>
        <v>249117.65</v>
      </c>
      <c r="M43" s="28">
        <f>시기외!M43*$G$3+M42*(1-$G$3)</f>
        <v>-4.2129550611367053E-4</v>
      </c>
      <c r="N43" s="28">
        <f>외인!N43</f>
        <v>238871.31</v>
      </c>
      <c r="O43" s="28">
        <f>시기외!O43*$G$3+O42*(1-$G$3)</f>
        <v>-3.6152087895497398E-3</v>
      </c>
      <c r="P43" s="28">
        <f>외인!P43</f>
        <v>200586.25</v>
      </c>
      <c r="Q43" s="28">
        <f>시기외!Q43*$G$3+Q42*(1-$G$3)</f>
        <v>8.8598300810844275E-4</v>
      </c>
      <c r="R43" s="28">
        <f>외인!R43</f>
        <v>132009.93</v>
      </c>
      <c r="S43" s="28">
        <f>시기외!S43*$G$3+S42*(1-$G$3)</f>
        <v>-7.0923529314223977E-4</v>
      </c>
      <c r="T43" s="28">
        <f>외인!T43</f>
        <v>8346.43</v>
      </c>
      <c r="U43" s="28">
        <f>시기외!U43*$G$3+U42*(1-$G$3)</f>
        <v>-5.4873941016078407E-3</v>
      </c>
      <c r="V43" s="28">
        <f>외인!V43</f>
        <v>104584.93</v>
      </c>
      <c r="W43" s="28">
        <f>시기외!W43*$G$3+W42*(1-$G$3)</f>
        <v>2.3581385865310864E-3</v>
      </c>
      <c r="X43" s="28">
        <f>외인!X43</f>
        <v>1840115.11</v>
      </c>
      <c r="Y43" s="28">
        <f>시기외!Y43*$G$3+Y42*(1-$G$3)</f>
        <v>-3.4566189380035809E-3</v>
      </c>
      <c r="Z43" s="28">
        <f>외인!Z43</f>
        <v>45931.5</v>
      </c>
      <c r="AA43" s="28">
        <f>시기외!AA43*$G$3+AA42*(1-$G$3)</f>
        <v>-5.6270148158468433E-4</v>
      </c>
      <c r="AB43" s="28">
        <f>외인!AB43</f>
        <v>196962.88</v>
      </c>
      <c r="AC43" s="28">
        <f>시기외!AC43*$G$3+AC42*(1-$G$3)</f>
        <v>-1.1741501199280196E-4</v>
      </c>
      <c r="AD43" s="28">
        <f>외인!AD43</f>
        <v>19455.009999999998</v>
      </c>
      <c r="AE43" s="28">
        <f>시기외!AE43*$G$3+AE42*(1-$G$3)</f>
        <v>-1.1441554020223486E-3</v>
      </c>
      <c r="AF43" s="28">
        <f>외인!AF43</f>
        <v>24544.59</v>
      </c>
      <c r="AG43" s="28">
        <f>시기외!AG43*$G$3+AG42*(1-$G$3)</f>
        <v>-2.6978556974034998E-4</v>
      </c>
      <c r="AH43" s="28">
        <f>외인!AH43</f>
        <v>208651.71</v>
      </c>
      <c r="AI43" s="28">
        <f>시기외!AI43*$G$3+AI42*(1-$G$3)</f>
        <v>1.6731378827215138E-3</v>
      </c>
      <c r="AJ43" s="28">
        <f>외인!AJ43</f>
        <v>116555.18</v>
      </c>
      <c r="AK43" s="28">
        <f>시기외!AK43*$G$3+AK42*(1-$G$3)</f>
        <v>-1.7967135762639078E-3</v>
      </c>
      <c r="AL43" s="28">
        <f>외인!AL43</f>
        <v>85694.58</v>
      </c>
      <c r="AM43" s="28">
        <f>시기외!AM43*$G$3+AM42*(1-$G$3)</f>
        <v>-3.9342358626319809E-4</v>
      </c>
      <c r="AN43" s="28">
        <f>외인!AN43</f>
        <v>172511.45</v>
      </c>
      <c r="AO43" s="28">
        <f>시기외!AO43*$G$3+AO42*(1-$G$3)</f>
        <v>-4.6615948486076865E-3</v>
      </c>
      <c r="AP43" s="28">
        <f>외인!AP43</f>
        <v>113269.42</v>
      </c>
      <c r="AQ43" s="28">
        <f>시기외!AQ43*$G$3+AQ42*(1-$G$3)</f>
        <v>4.7409904233873914E-4</v>
      </c>
      <c r="AR43" s="28">
        <f>외인!AR43</f>
        <v>24049.55</v>
      </c>
      <c r="AS43" s="28">
        <f>시기외!AS43*$G$3+AS42*(1-$G$3)</f>
        <v>-1.3176277191987718E-3</v>
      </c>
      <c r="AT43" s="28">
        <f>외인!AT43</f>
        <v>77033.47</v>
      </c>
      <c r="AU43" s="28">
        <f>시기외!AU43*$G$3+AU42*(1-$G$3)</f>
        <v>-1.2880768855635678E-4</v>
      </c>
      <c r="AV43" s="28">
        <f>외인!AV43</f>
        <v>47761.27</v>
      </c>
      <c r="AW43" s="28">
        <f>시기외!AW43*$G$3+AW42*(1-$G$3)</f>
        <v>3.0990165986297542E-5</v>
      </c>
      <c r="AX43" s="28">
        <f>외인!AX43</f>
        <v>57254.23</v>
      </c>
      <c r="AY43" s="28">
        <f>시기외!AY43*$G$3+AY42*(1-$G$3)</f>
        <v>6.7529921603857651E-5</v>
      </c>
      <c r="AZ43" s="28">
        <f>외인!AZ43</f>
        <v>1966445.33</v>
      </c>
      <c r="BA43" s="28">
        <f>시기외!BA43*$G$3+BA42*(1-$G$3)</f>
        <v>-3.2199220236908571E-3</v>
      </c>
      <c r="BB43" s="28">
        <f>외인!BB43</f>
        <v>96327.62</v>
      </c>
      <c r="BC43" s="28">
        <f>시기외!BC43*$G$3+BC42*(1-$G$3)</f>
        <v>-5.3532185384984256E-4</v>
      </c>
      <c r="BD43" s="28">
        <f>외인!BD43</f>
        <v>41370.15</v>
      </c>
      <c r="BE43" s="28">
        <f>시기외!BE43*$G$3+BE42*(1-$G$3)</f>
        <v>-5.5609625610450134E-3</v>
      </c>
      <c r="BF43" s="28">
        <f>외인!BF43</f>
        <v>0</v>
      </c>
      <c r="BG43" s="28" t="e">
        <f>시기외!BG43*$G$3+BG42*(1-$G$3)</f>
        <v>#DIV/0!</v>
      </c>
      <c r="BH43" s="28">
        <f>외인!BH43</f>
        <v>87575.72</v>
      </c>
      <c r="BI43" s="28">
        <f>시기외!BI43*$G$3+BI42*(1-$G$3)</f>
        <v>-1.7096275199809468E-3</v>
      </c>
      <c r="BJ43" s="28">
        <f>외인!BJ43</f>
        <v>111147.54</v>
      </c>
      <c r="BK43" s="28">
        <f>시기외!BK43*$G$3+BK42*(1-$G$3)</f>
        <v>-6.5423309899638579E-4</v>
      </c>
      <c r="BL43" s="28">
        <f>외인!BL43</f>
        <v>49295.06</v>
      </c>
      <c r="BM43" s="28">
        <f>시기외!BM43*$G$3+BM42*(1-$G$3)</f>
        <v>-9.8181842210454465E-4</v>
      </c>
      <c r="BN43" s="28">
        <f>외인!BN43</f>
        <v>43839.53</v>
      </c>
      <c r="BO43" s="28">
        <f>시기외!BO43*$G$3+BO42*(1-$G$3)</f>
        <v>-2.273016492423837E-3</v>
      </c>
      <c r="BP43" s="28">
        <f>외인!BP43</f>
        <v>66827.19</v>
      </c>
      <c r="BQ43" s="28">
        <f>시기외!BQ43*$G$3+BQ42*(1-$G$3)</f>
        <v>4.2421326441603171E-4</v>
      </c>
      <c r="BR43" s="28">
        <f>외인!BR43</f>
        <v>249207.11</v>
      </c>
      <c r="BS43" s="28">
        <f>시기외!BS43*$G$3+BS42*(1-$G$3)</f>
        <v>1.5241170383878606E-3</v>
      </c>
      <c r="BT43" s="28">
        <f>외인!BT43</f>
        <v>1876425.81</v>
      </c>
      <c r="BU43" s="28">
        <f>시기외!BU43*$G$3+BU42*(1-$G$3)</f>
        <v>-3.3375445071061318E-3</v>
      </c>
      <c r="BV43" s="28">
        <f>외인!BV43</f>
        <v>374616.5</v>
      </c>
      <c r="BW43" s="28">
        <f>시기외!BW43*$G$3+BW42*(1-$G$3)</f>
        <v>-4.495187322702531E-4</v>
      </c>
      <c r="BX43" s="28">
        <f>외인!BX43</f>
        <v>74530.960000000006</v>
      </c>
      <c r="BY43" s="28">
        <f>시기외!BY43*$G$3+BY42*(1-$G$3)</f>
        <v>-4.2207697288660875E-4</v>
      </c>
      <c r="BZ43" s="28">
        <f>외인!BZ43</f>
        <v>258206.03</v>
      </c>
      <c r="CA43" s="28">
        <f>시기외!CA43*$G$3+CA42*(1-$G$3)</f>
        <v>-3.2276364690810638E-3</v>
      </c>
      <c r="CB43" s="28">
        <f>외인!CB43</f>
        <v>13070.57</v>
      </c>
      <c r="CC43" s="28">
        <f>시기외!CC43*$G$3+CC42*(1-$G$3)</f>
        <v>-2.5990307698351198E-4</v>
      </c>
      <c r="CD43" s="28">
        <f>외인!CD43</f>
        <v>34794.629999999997</v>
      </c>
      <c r="CE43" s="28">
        <f>시기외!CE43*$G$3+CE42*(1-$G$3)</f>
        <v>-1.5483154302521699E-4</v>
      </c>
      <c r="CF43" s="28">
        <f>외인!CF43</f>
        <v>23298.59</v>
      </c>
      <c r="CG43" s="28">
        <f>시기외!CG43*$G$3+CG42*(1-$G$3)</f>
        <v>4.9711812427504008E-4</v>
      </c>
      <c r="CH43" s="28">
        <f>외인!CH43</f>
        <v>65726.44</v>
      </c>
      <c r="CI43" s="28">
        <f>시기외!CI43*$G$3+CI42*(1-$G$3)</f>
        <v>-1.7540162543936371E-4</v>
      </c>
      <c r="CJ43" s="28">
        <f>외인!CJ43</f>
        <v>393644.77</v>
      </c>
      <c r="CK43" s="28">
        <f>시기외!CK43*$G$3+CK42*(1-$G$3)</f>
        <v>1.4559303275856652E-3</v>
      </c>
      <c r="CL43" s="28">
        <f>외인!CL43</f>
        <v>225014.44</v>
      </c>
      <c r="CM43" s="28">
        <f>시기외!CM43*$G$3+CM42*(1-$G$3)</f>
        <v>-3.5829708453855903E-4</v>
      </c>
      <c r="CN43" s="28">
        <f>외인!CN43</f>
        <v>120639.06</v>
      </c>
      <c r="CO43" s="28">
        <f>시기외!CO43*$G$3+CO42*(1-$G$3)</f>
        <v>-8.7063983196871298E-4</v>
      </c>
      <c r="CP43" s="28">
        <f>외인!CP43</f>
        <v>96946.82</v>
      </c>
      <c r="CQ43" s="28">
        <f>시기외!CQ43*$G$3+CQ42*(1-$G$3)</f>
        <v>-5.0570219639397326E-4</v>
      </c>
      <c r="CR43" s="28">
        <f>외인!CR43</f>
        <v>166854.1</v>
      </c>
      <c r="CS43" s="28">
        <f>시기외!CS43*$G$3+CS42*(1-$G$3)</f>
        <v>-5.001579794104117E-4</v>
      </c>
      <c r="CT43" s="28">
        <f>외인!CT43</f>
        <v>104225.67</v>
      </c>
      <c r="CU43" s="28">
        <f>시기외!CU43*$G$3+CU42*(1-$G$3)</f>
        <v>1.4287923049183162E-3</v>
      </c>
      <c r="CV43" s="28">
        <f>외인!CV43</f>
        <v>1876425.81</v>
      </c>
      <c r="CW43" s="28">
        <f>시기외!CW43*$G$3+CW42*(1-$G$3)</f>
        <v>-3.3375445071061318E-3</v>
      </c>
      <c r="CX43" s="28">
        <f>외인!CX43</f>
        <v>191058.07</v>
      </c>
      <c r="CY43" s="28">
        <f>시기외!CY43*$G$3+CY42*(1-$G$3)</f>
        <v>5.7927526640549236E-4</v>
      </c>
      <c r="CZ43" s="28">
        <f>외인!CZ43</f>
        <v>17192.77</v>
      </c>
      <c r="DA43" s="28">
        <f>시기외!DA43*$G$3+DA42*(1-$G$3)</f>
        <v>-2.9490823216941789E-5</v>
      </c>
      <c r="DB43" s="28">
        <f>외인!DB43</f>
        <v>41370.15</v>
      </c>
      <c r="DC43" s="28">
        <f>시기외!DC43*$G$3+DC42*(1-$G$3)</f>
        <v>-5.5609625610450134E-3</v>
      </c>
      <c r="DD43" s="28">
        <f>외인!DD43</f>
        <v>8346.43</v>
      </c>
      <c r="DE43" s="28">
        <f>시기외!DE43*$G$3+DE42*(1-$G$3)</f>
        <v>-5.4873941016078407E-3</v>
      </c>
      <c r="DF43" s="28">
        <f>외인!DF43</f>
        <v>55974.84</v>
      </c>
      <c r="DG43" s="28">
        <f>시기외!DG43*$G$3+DG42*(1-$G$3)</f>
        <v>-5.186082897812894E-4</v>
      </c>
      <c r="DH43" s="28">
        <f>외인!DH43</f>
        <v>26573.83</v>
      </c>
      <c r="DI43" s="28">
        <f>시기외!DI43*$G$3+DI42*(1-$G$3)</f>
        <v>1.8490987697858681E-4</v>
      </c>
      <c r="DJ43" s="28">
        <f>외인!DJ43</f>
        <v>572340.85</v>
      </c>
      <c r="DK43" s="28">
        <f>시기외!DK43*$G$3+DK42*(1-$G$3)</f>
        <v>8.8482187999516554E-4</v>
      </c>
      <c r="DL43" s="28">
        <f>외인!DL43</f>
        <v>95292.99</v>
      </c>
      <c r="DM43" s="28">
        <f>시기외!DM43*$G$3+DM42*(1-$G$3)</f>
        <v>-1.1385651032051539E-3</v>
      </c>
      <c r="DN43" s="28">
        <f>외인!DN43</f>
        <v>1876425.81</v>
      </c>
      <c r="DO43" s="28">
        <f>시기외!DO43*$G$3+DO42*(1-$G$3)</f>
        <v>-3.3375445071061318E-3</v>
      </c>
      <c r="DP43" s="28">
        <f>외인!DP43</f>
        <v>85376.58</v>
      </c>
      <c r="DQ43" s="28">
        <f>시기외!DQ43*$G$3+DQ42*(1-$G$3)</f>
        <v>3.2414920378043776E-3</v>
      </c>
      <c r="DR43" s="28">
        <f>외인!DR43</f>
        <v>40920.49</v>
      </c>
      <c r="DS43" s="28">
        <f>시기외!DS43*$G$3+DS42*(1-$G$3)</f>
        <v>2.2129789661734069E-3</v>
      </c>
      <c r="DT43" s="28">
        <f>외인!DT43</f>
        <v>132009.93</v>
      </c>
      <c r="DU43" s="28">
        <f>시기외!DU43*$G$3+DU42*(1-$G$3)</f>
        <v>-7.0923529314223977E-4</v>
      </c>
      <c r="DV43" s="28">
        <f>외인!DV43</f>
        <v>34697.06</v>
      </c>
      <c r="DW43" s="28">
        <f>시기외!DW43*$G$3+DW42*(1-$G$3)</f>
        <v>3.3319273016759734E-4</v>
      </c>
      <c r="DX43" s="28">
        <f>외인!DX43</f>
        <v>104584.93</v>
      </c>
      <c r="DY43" s="28">
        <f>시기외!DY43*$G$3+DY42*(1-$G$3)</f>
        <v>2.3581385865310864E-3</v>
      </c>
      <c r="DZ43" s="28">
        <f>외인!DZ43</f>
        <v>9973.6200000000008</v>
      </c>
      <c r="EA43" s="28">
        <f>시기외!EA43*$G$3+EA42*(1-$G$3)</f>
        <v>7.6196710963418162E-4</v>
      </c>
      <c r="EB43" s="28">
        <f>외인!EB43</f>
        <v>13563.89</v>
      </c>
      <c r="EC43" s="28">
        <f>시기외!EC43*$G$3+EC42*(1-$G$3)</f>
        <v>-4.5469333140850268E-5</v>
      </c>
      <c r="ED43" s="28">
        <f>외인!ED43</f>
        <v>10723.63</v>
      </c>
      <c r="EE43" s="28">
        <f>시기외!EE43*$G$3+EE42*(1-$G$3)</f>
        <v>3.3519369177330634E-3</v>
      </c>
      <c r="EF43" s="28">
        <f>외인!EF43</f>
        <v>255022.16</v>
      </c>
      <c r="EG43" s="28">
        <f>시기외!EG43*$G$3+EG42*(1-$G$3)</f>
        <v>9.6008809159842036E-4</v>
      </c>
      <c r="EH43" s="28">
        <f>외인!EH43</f>
        <v>174222.32</v>
      </c>
      <c r="EI43" s="28">
        <f>시기외!EI43*$G$3+EI42*(1-$G$3)</f>
        <v>4.8331365739261476E-5</v>
      </c>
      <c r="EJ43" s="28">
        <f>외인!EJ43</f>
        <v>92801.99</v>
      </c>
      <c r="EK43" s="28">
        <f>시기외!EK43*$G$3+EK42*(1-$G$3)</f>
        <v>6.9058355011988697E-4</v>
      </c>
      <c r="EL43" s="28">
        <f>외인!EL43</f>
        <v>37291.58</v>
      </c>
      <c r="EM43" s="28">
        <f>시기외!EM43*$G$3+EM42*(1-$G$3)</f>
        <v>-1.0723056162474091E-4</v>
      </c>
      <c r="EN43" s="28">
        <f>외인!EN43</f>
        <v>40920.49</v>
      </c>
      <c r="EO43" s="28">
        <f>시기외!EO43*$G$3+EO42*(1-$G$3)</f>
        <v>2.2129789661734069E-3</v>
      </c>
      <c r="EP43" s="28">
        <f>외인!EP43</f>
        <v>175805.58</v>
      </c>
      <c r="EQ43" s="28">
        <f>시기외!EQ43*$G$3+EQ42*(1-$G$3)</f>
        <v>-1.2380184329438115E-3</v>
      </c>
      <c r="ER43" s="28">
        <f>외인!ER43</f>
        <v>14771.14</v>
      </c>
      <c r="ES43" s="28">
        <f>시기외!ES43*$G$3+ES42*(1-$G$3)</f>
        <v>4.1867613573019925E-3</v>
      </c>
      <c r="ET43" s="28">
        <f>외인!ET43</f>
        <v>113269.42</v>
      </c>
      <c r="EU43" s="28">
        <f>시기외!EU43*$G$3+EU42*(1-$G$3)</f>
        <v>4.7409904233873914E-4</v>
      </c>
      <c r="EV43" s="28">
        <f>외인!EV43</f>
        <v>45931.5</v>
      </c>
      <c r="EW43" s="28">
        <f>시기외!EW43*$G$3+EW42*(1-$G$3)</f>
        <v>-5.6270148158468433E-4</v>
      </c>
      <c r="EX43" s="28">
        <f>외인!EX43</f>
        <v>51015.33</v>
      </c>
      <c r="EY43" s="28">
        <f>시기외!EY43*$G$3+EY42*(1-$G$3)</f>
        <v>-4.59812817576839E-4</v>
      </c>
    </row>
    <row r="44" spans="1:155">
      <c r="A44" s="27">
        <f>외인!A44</f>
        <v>46097</v>
      </c>
      <c r="B44" s="28">
        <f>외인!B44</f>
        <v>4436474.2699999996</v>
      </c>
      <c r="C44" s="28">
        <f>시기외!C44*$G$3+C43*(1-$G$3)</f>
        <v>-1.647645035763506E-3</v>
      </c>
      <c r="D44" s="28">
        <f>외인!D44</f>
        <v>627221.46</v>
      </c>
      <c r="E44" s="28">
        <f>시기외!E44*$G$3+E43*(1-$G$3)</f>
        <v>1.6071446425072584E-3</v>
      </c>
      <c r="F44" s="28">
        <f>외인!F44</f>
        <v>1887504</v>
      </c>
      <c r="G44" s="28">
        <f>시기외!G44*$G$3+G43*(1-$G$3)</f>
        <v>-2.7648703005740453E-3</v>
      </c>
      <c r="H44" s="28">
        <f>외인!H44</f>
        <v>265604.07</v>
      </c>
      <c r="I44" s="28">
        <f>시기외!I44*$G$3+I43*(1-$G$3)</f>
        <v>-8.3624111393168E-4</v>
      </c>
      <c r="J44" s="28">
        <f>외인!J44</f>
        <v>37760.97</v>
      </c>
      <c r="K44" s="28">
        <f>시기외!K44*$G$3+K43*(1-$G$3)</f>
        <v>1.8079267510157666E-3</v>
      </c>
      <c r="L44" s="28">
        <f>외인!L44</f>
        <v>245668.2</v>
      </c>
      <c r="M44" s="28">
        <f>시기외!M44*$G$3+M43*(1-$G$3)</f>
        <v>-9.4068340807309603E-4</v>
      </c>
      <c r="N44" s="28">
        <f>외인!N44</f>
        <v>235150.22</v>
      </c>
      <c r="O44" s="28">
        <f>시기외!O44*$G$3+O43*(1-$G$3)</f>
        <v>-3.8395386196089739E-3</v>
      </c>
      <c r="P44" s="28">
        <f>외인!P44</f>
        <v>197545.36</v>
      </c>
      <c r="Q44" s="28">
        <f>시기외!Q44*$G$3+Q43*(1-$G$3)</f>
        <v>4.6886997933706014E-4</v>
      </c>
      <c r="R44" s="28">
        <f>외인!R44</f>
        <v>130688.12</v>
      </c>
      <c r="S44" s="28">
        <f>시기외!S44*$G$3+S43*(1-$G$3)</f>
        <v>-9.212860817520782E-4</v>
      </c>
      <c r="T44" s="28">
        <f>외인!T44</f>
        <v>8216.08</v>
      </c>
      <c r="U44" s="28">
        <f>시기외!U44*$G$3+U43*(1-$G$3)</f>
        <v>-5.2221568346061311E-3</v>
      </c>
      <c r="V44" s="28">
        <f>외인!V44</f>
        <v>106494.14</v>
      </c>
      <c r="W44" s="28">
        <f>시기외!W44*$G$3+W43*(1-$G$3)</f>
        <v>1.5454857953165527E-3</v>
      </c>
      <c r="X44" s="28">
        <f>외인!X44</f>
        <v>1917653.47</v>
      </c>
      <c r="Y44" s="28">
        <f>시기외!Y44*$G$3+Y43*(1-$G$3)</f>
        <v>-2.9648923888789141E-3</v>
      </c>
      <c r="Z44" s="28">
        <f>외인!Z44</f>
        <v>45265.440000000002</v>
      </c>
      <c r="AA44" s="28">
        <f>시기외!AA44*$G$3+AA43*(1-$G$3)</f>
        <v>-6.4508414855607443E-4</v>
      </c>
      <c r="AB44" s="28">
        <f>외인!AB44</f>
        <v>195655.72</v>
      </c>
      <c r="AC44" s="28">
        <f>시기외!AC44*$G$3+AC43*(1-$G$3)</f>
        <v>-1.8272367000757303E-4</v>
      </c>
      <c r="AD44" s="28">
        <f>외인!AD44</f>
        <v>19609.830000000002</v>
      </c>
      <c r="AE44" s="28">
        <f>시기외!AE44*$G$3+AE43*(1-$G$3)</f>
        <v>-8.1883431460979216E-4</v>
      </c>
      <c r="AF44" s="28">
        <f>외인!AF44</f>
        <v>24755.47</v>
      </c>
      <c r="AG44" s="28">
        <f>시기외!AG44*$G$3+AG43*(1-$G$3)</f>
        <v>-3.5002475244567255E-4</v>
      </c>
      <c r="AH44" s="28">
        <f>외인!AH44</f>
        <v>202952.83</v>
      </c>
      <c r="AI44" s="28">
        <f>시기외!AI44*$G$3+AI43*(1-$G$3)</f>
        <v>1.6347674144714516E-3</v>
      </c>
      <c r="AJ44" s="28">
        <f>외인!AJ44</f>
        <v>114327.64</v>
      </c>
      <c r="AK44" s="28">
        <f>시기외!AK44*$G$3+AK43*(1-$G$3)</f>
        <v>-2.0710479058475063E-3</v>
      </c>
      <c r="AL44" s="28">
        <f>외인!AL44</f>
        <v>84935.8</v>
      </c>
      <c r="AM44" s="28">
        <f>시기외!AM44*$G$3+AM43*(1-$G$3)</f>
        <v>-7.1664373600139187E-4</v>
      </c>
      <c r="AN44" s="28">
        <f>외인!AN44</f>
        <v>169323.74</v>
      </c>
      <c r="AO44" s="28">
        <f>시기외!AO44*$G$3+AO43*(1-$G$3)</f>
        <v>-4.8636305156032232E-3</v>
      </c>
      <c r="AP44" s="28">
        <f>외인!AP44</f>
        <v>111258.66</v>
      </c>
      <c r="AQ44" s="28">
        <f>시기외!AQ44*$G$3+AQ43*(1-$G$3)</f>
        <v>2.5588595201128975E-4</v>
      </c>
      <c r="AR44" s="28">
        <f>외인!AR44</f>
        <v>24235.46</v>
      </c>
      <c r="AS44" s="28">
        <f>시기외!AS44*$G$3+AS43*(1-$G$3)</f>
        <v>-1.0789227301929414E-3</v>
      </c>
      <c r="AT44" s="28">
        <f>외인!AT44</f>
        <v>77331.360000000001</v>
      </c>
      <c r="AU44" s="28">
        <f>시기외!AU44*$G$3+AU43*(1-$G$3)</f>
        <v>-3.896216241775002E-4</v>
      </c>
      <c r="AV44" s="28">
        <f>외인!AV44</f>
        <v>46744.57</v>
      </c>
      <c r="AW44" s="28">
        <f>시기외!AW44*$G$3+AW43*(1-$G$3)</f>
        <v>-3.2699011175014282E-4</v>
      </c>
      <c r="AX44" s="28">
        <f>외인!AX44</f>
        <v>55413.64</v>
      </c>
      <c r="AY44" s="28">
        <f>시기외!AY44*$G$3+AY43*(1-$G$3)</f>
        <v>-1.7334961848211949E-4</v>
      </c>
      <c r="AZ44" s="28">
        <f>외인!AZ44</f>
        <v>2043601.93</v>
      </c>
      <c r="BA44" s="28">
        <f>시기외!BA44*$G$3+BA43*(1-$G$3)</f>
        <v>-2.785571374524586E-3</v>
      </c>
      <c r="BB44" s="28">
        <f>외인!BB44</f>
        <v>95565.4</v>
      </c>
      <c r="BC44" s="28">
        <f>시기외!BC44*$G$3+BC43*(1-$G$3)</f>
        <v>-5.5789480132970492E-4</v>
      </c>
      <c r="BD44" s="28">
        <f>외인!BD44</f>
        <v>40199.64</v>
      </c>
      <c r="BE44" s="28">
        <f>시기외!BE44*$G$3+BE43*(1-$G$3)</f>
        <v>-4.9605412139595191E-3</v>
      </c>
      <c r="BF44" s="28">
        <f>외인!BF44</f>
        <v>0</v>
      </c>
      <c r="BG44" s="28" t="e">
        <f>시기외!BG44*$G$3+BG43*(1-$G$3)</f>
        <v>#DIV/0!</v>
      </c>
      <c r="BH44" s="28">
        <f>외인!BH44</f>
        <v>85755.67</v>
      </c>
      <c r="BI44" s="28">
        <f>시기외!BI44*$G$3+BI43*(1-$G$3)</f>
        <v>-1.8641268292458987E-3</v>
      </c>
      <c r="BJ44" s="28">
        <f>외인!BJ44</f>
        <v>109231.95</v>
      </c>
      <c r="BK44" s="28">
        <f>시기외!BK44*$G$3+BK43*(1-$G$3)</f>
        <v>-1.4719944602972783E-3</v>
      </c>
      <c r="BL44" s="28">
        <f>외인!BL44</f>
        <v>48580.160000000003</v>
      </c>
      <c r="BM44" s="28">
        <f>시기외!BM44*$G$3+BM43*(1-$G$3)</f>
        <v>-9.9468566909215227E-4</v>
      </c>
      <c r="BN44" s="28">
        <f>외인!BN44</f>
        <v>43113.78</v>
      </c>
      <c r="BO44" s="28">
        <f>시기외!BO44*$G$3+BO43*(1-$G$3)</f>
        <v>-2.3869249851083893E-3</v>
      </c>
      <c r="BP44" s="28">
        <f>외인!BP44</f>
        <v>65152.18</v>
      </c>
      <c r="BQ44" s="28">
        <f>시기외!BQ44*$G$3+BQ43*(1-$G$3)</f>
        <v>2.0602959997516559E-4</v>
      </c>
      <c r="BR44" s="28">
        <f>외인!BR44</f>
        <v>244307.18</v>
      </c>
      <c r="BS44" s="28">
        <f>시기외!BS44*$G$3+BS43*(1-$G$3)</f>
        <v>1.5497136061448384E-3</v>
      </c>
      <c r="BT44" s="28">
        <f>외인!BT44</f>
        <v>1954394.98</v>
      </c>
      <c r="BU44" s="28">
        <f>시기외!BU44*$G$3+BU43*(1-$G$3)</f>
        <v>-2.8589875747776976E-3</v>
      </c>
      <c r="BV44" s="28">
        <f>외인!BV44</f>
        <v>377024.78</v>
      </c>
      <c r="BW44" s="28">
        <f>시기외!BW44*$G$3+BW43*(1-$G$3)</f>
        <v>-3.1099296659182292E-4</v>
      </c>
      <c r="BX44" s="28">
        <f>외인!BX44</f>
        <v>74444.25</v>
      </c>
      <c r="BY44" s="28">
        <f>시기외!BY44*$G$3+BY43*(1-$G$3)</f>
        <v>-4.2531904032155519E-4</v>
      </c>
      <c r="BZ44" s="28">
        <f>외인!BZ44</f>
        <v>254259.54</v>
      </c>
      <c r="CA44" s="28">
        <f>시기외!CA44*$G$3+CA43*(1-$G$3)</f>
        <v>-3.4714107794292914E-3</v>
      </c>
      <c r="CB44" s="28">
        <f>외인!CB44</f>
        <v>13096.99</v>
      </c>
      <c r="CC44" s="28">
        <f>시기외!CC44*$G$3+CC43*(1-$G$3)</f>
        <v>-4.832785595565508E-4</v>
      </c>
      <c r="CD44" s="28">
        <f>외인!CD44</f>
        <v>34100.75</v>
      </c>
      <c r="CE44" s="28">
        <f>시기외!CE44*$G$3+CE43*(1-$G$3)</f>
        <v>-6.7009261390932383E-4</v>
      </c>
      <c r="CF44" s="28">
        <f>외인!CF44</f>
        <v>23792.71</v>
      </c>
      <c r="CG44" s="28">
        <f>시기외!CG44*$G$3+CG43*(1-$G$3)</f>
        <v>1.5927846106197387E-4</v>
      </c>
      <c r="CH44" s="28">
        <f>외인!CH44</f>
        <v>64659.88</v>
      </c>
      <c r="CI44" s="28">
        <f>시기외!CI44*$G$3+CI43*(1-$G$3)</f>
        <v>-4.2325131320267541E-4</v>
      </c>
      <c r="CJ44" s="28">
        <f>외인!CJ44</f>
        <v>386839.57</v>
      </c>
      <c r="CK44" s="28">
        <f>시기외!CK44*$G$3+CK43*(1-$G$3)</f>
        <v>1.0236257094312282E-3</v>
      </c>
      <c r="CL44" s="28">
        <f>외인!CL44</f>
        <v>223449.29</v>
      </c>
      <c r="CM44" s="28">
        <f>시기외!CM44*$G$3+CM43*(1-$G$3)</f>
        <v>-3.9541359116951563E-4</v>
      </c>
      <c r="CN44" s="28">
        <f>외인!CN44</f>
        <v>121275.36</v>
      </c>
      <c r="CO44" s="28">
        <f>시기외!CO44*$G$3+CO43*(1-$G$3)</f>
        <v>-1.0374602503920366E-3</v>
      </c>
      <c r="CP44" s="28">
        <f>외인!CP44</f>
        <v>96177.05</v>
      </c>
      <c r="CQ44" s="28">
        <f>시기외!CQ44*$G$3+CQ43*(1-$G$3)</f>
        <v>-5.337163233405497E-4</v>
      </c>
      <c r="CR44" s="28">
        <f>외인!CR44</f>
        <v>164954.62</v>
      </c>
      <c r="CS44" s="28">
        <f>시기외!CS44*$G$3+CS43*(1-$G$3)</f>
        <v>-7.1800496205923193E-4</v>
      </c>
      <c r="CT44" s="28">
        <f>외인!CT44</f>
        <v>104715.37</v>
      </c>
      <c r="CU44" s="28">
        <f>시기외!CU44*$G$3+CU43*(1-$G$3)</f>
        <v>1.0455019923123453E-3</v>
      </c>
      <c r="CV44" s="28">
        <f>외인!CV44</f>
        <v>1954394.98</v>
      </c>
      <c r="CW44" s="28">
        <f>시기외!CW44*$G$3+CW43*(1-$G$3)</f>
        <v>-2.8589875747776976E-3</v>
      </c>
      <c r="CX44" s="28">
        <f>외인!CX44</f>
        <v>188720.56</v>
      </c>
      <c r="CY44" s="28">
        <f>시기외!CY44*$G$3+CY43*(1-$G$3)</f>
        <v>2.252547687731984E-4</v>
      </c>
      <c r="CZ44" s="28">
        <f>외인!CZ44</f>
        <v>17080.41</v>
      </c>
      <c r="DA44" s="28">
        <f>시기외!DA44*$G$3+DA43*(1-$G$3)</f>
        <v>-1.8708283065269478E-4</v>
      </c>
      <c r="DB44" s="28">
        <f>외인!DB44</f>
        <v>40199.64</v>
      </c>
      <c r="DC44" s="28">
        <f>시기외!DC44*$G$3+DC43*(1-$G$3)</f>
        <v>-4.9605412139595191E-3</v>
      </c>
      <c r="DD44" s="28">
        <f>외인!DD44</f>
        <v>8216.08</v>
      </c>
      <c r="DE44" s="28">
        <f>시기외!DE44*$G$3+DE43*(1-$G$3)</f>
        <v>-5.2221568346061311E-3</v>
      </c>
      <c r="DF44" s="28">
        <f>외인!DF44</f>
        <v>55935.53</v>
      </c>
      <c r="DG44" s="28">
        <f>시기외!DG44*$G$3+DG43*(1-$G$3)</f>
        <v>-5.1841952974792185E-4</v>
      </c>
      <c r="DH44" s="28">
        <f>외인!DH44</f>
        <v>25936.47</v>
      </c>
      <c r="DI44" s="28">
        <f>시기외!DI44*$G$3+DI43*(1-$G$3)</f>
        <v>-4.6315832420660381E-4</v>
      </c>
      <c r="DJ44" s="28">
        <f>외인!DJ44</f>
        <v>560381.79</v>
      </c>
      <c r="DK44" s="28">
        <f>시기외!DK44*$G$3+DK43*(1-$G$3)</f>
        <v>7.500571459122012E-4</v>
      </c>
      <c r="DL44" s="28">
        <f>외인!DL44</f>
        <v>96346.74</v>
      </c>
      <c r="DM44" s="28">
        <f>시기외!DM44*$G$3+DM43*(1-$G$3)</f>
        <v>-1.2997504922863316E-3</v>
      </c>
      <c r="DN44" s="28">
        <f>외인!DN44</f>
        <v>1954394.98</v>
      </c>
      <c r="DO44" s="28">
        <f>시기외!DO44*$G$3+DO43*(1-$G$3)</f>
        <v>-2.8589875747776976E-3</v>
      </c>
      <c r="DP44" s="28">
        <f>외인!DP44</f>
        <v>84456.86</v>
      </c>
      <c r="DQ44" s="28">
        <f>시기외!DQ44*$G$3+DQ43*(1-$G$3)</f>
        <v>2.6270750548382377E-3</v>
      </c>
      <c r="DR44" s="28">
        <f>외인!DR44</f>
        <v>39754.19</v>
      </c>
      <c r="DS44" s="28">
        <f>시기외!DS44*$G$3+DS43*(1-$G$3)</f>
        <v>1.9198886750338539E-3</v>
      </c>
      <c r="DT44" s="28">
        <f>외인!DT44</f>
        <v>130688.12</v>
      </c>
      <c r="DU44" s="28">
        <f>시기외!DU44*$G$3+DU43*(1-$G$3)</f>
        <v>-9.212860817520782E-4</v>
      </c>
      <c r="DV44" s="28">
        <f>외인!DV44</f>
        <v>34108.82</v>
      </c>
      <c r="DW44" s="28">
        <f>시기외!DW44*$G$3+DW43*(1-$G$3)</f>
        <v>9.0373465425222136E-5</v>
      </c>
      <c r="DX44" s="28">
        <f>외인!DX44</f>
        <v>106494.14</v>
      </c>
      <c r="DY44" s="28">
        <f>시기외!DY44*$G$3+DY43*(1-$G$3)</f>
        <v>1.5454857953165527E-3</v>
      </c>
      <c r="DZ44" s="28">
        <f>외인!DZ44</f>
        <v>9559.4500000000007</v>
      </c>
      <c r="EA44" s="28">
        <f>시기외!EA44*$G$3+EA43*(1-$G$3)</f>
        <v>1.3489552503316094E-4</v>
      </c>
      <c r="EB44" s="28">
        <f>외인!EB44</f>
        <v>13392.55</v>
      </c>
      <c r="EC44" s="28">
        <f>시기외!EC44*$G$3+EC43*(1-$G$3)</f>
        <v>-4.0756559254160788E-4</v>
      </c>
      <c r="ED44" s="28">
        <f>외인!ED44</f>
        <v>10485.11</v>
      </c>
      <c r="EE44" s="28">
        <f>시기외!EE44*$G$3+EE43*(1-$G$3)</f>
        <v>2.3937220001317128E-3</v>
      </c>
      <c r="EF44" s="28">
        <f>외인!EF44</f>
        <v>249816.94</v>
      </c>
      <c r="EG44" s="28">
        <f>시기외!EG44*$G$3+EG43*(1-$G$3)</f>
        <v>5.9943861320986851E-4</v>
      </c>
      <c r="EH44" s="28">
        <f>외인!EH44</f>
        <v>177743.57</v>
      </c>
      <c r="EI44" s="28">
        <f>시기외!EI44*$G$3+EI43*(1-$G$3)</f>
        <v>-2.8850341757384081E-5</v>
      </c>
      <c r="EJ44" s="28">
        <f>외인!EJ44</f>
        <v>91135.65</v>
      </c>
      <c r="EK44" s="28">
        <f>시기외!EK44*$G$3+EK43*(1-$G$3)</f>
        <v>4.2759977775674819E-4</v>
      </c>
      <c r="EL44" s="28">
        <f>외인!EL44</f>
        <v>36584.519999999997</v>
      </c>
      <c r="EM44" s="28">
        <f>시기외!EM44*$G$3+EM43*(1-$G$3)</f>
        <v>-5.9418314061644576E-4</v>
      </c>
      <c r="EN44" s="28">
        <f>외인!EN44</f>
        <v>39754.19</v>
      </c>
      <c r="EO44" s="28">
        <f>시기외!EO44*$G$3+EO43*(1-$G$3)</f>
        <v>1.9198886750338539E-3</v>
      </c>
      <c r="EP44" s="28">
        <f>외인!EP44</f>
        <v>174659.66</v>
      </c>
      <c r="EQ44" s="28">
        <f>시기외!EQ44*$G$3+EQ43*(1-$G$3)</f>
        <v>-8.0772059756261804E-4</v>
      </c>
      <c r="ER44" s="28">
        <f>외인!ER44</f>
        <v>14614.88</v>
      </c>
      <c r="ES44" s="28">
        <f>시기외!ES44*$G$3+ES43*(1-$G$3)</f>
        <v>4.1881401962176341E-3</v>
      </c>
      <c r="ET44" s="28">
        <f>외인!ET44</f>
        <v>111258.66</v>
      </c>
      <c r="EU44" s="28">
        <f>시기외!EU44*$G$3+EU43*(1-$G$3)</f>
        <v>2.5588595201128975E-4</v>
      </c>
      <c r="EV44" s="28">
        <f>외인!EV44</f>
        <v>45265.440000000002</v>
      </c>
      <c r="EW44" s="28">
        <f>시기외!EW44*$G$3+EW43*(1-$G$3)</f>
        <v>-6.4508414855607443E-4</v>
      </c>
      <c r="EX44" s="28">
        <f>외인!EX44</f>
        <v>50911.61</v>
      </c>
      <c r="EY44" s="28">
        <f>시기외!EY44*$G$3+EY43*(1-$G$3)</f>
        <v>-4.3875124456832732E-4</v>
      </c>
    </row>
    <row r="45" spans="1:155">
      <c r="A45" s="27">
        <f>외인!A45</f>
        <v>46098</v>
      </c>
      <c r="B45" s="28">
        <f>외인!B45</f>
        <v>4508059.58</v>
      </c>
      <c r="C45" s="28">
        <f>시기외!C45*$G$3+C44*(1-$G$3)</f>
        <v>-1.5467327121133272E-3</v>
      </c>
      <c r="D45" s="28">
        <f>외인!D45</f>
        <v>626444.13</v>
      </c>
      <c r="E45" s="28">
        <f>시기외!E45*$G$3+E44*(1-$G$3)</f>
        <v>1.0561037092075461E-3</v>
      </c>
      <c r="F45" s="28">
        <f>외인!F45</f>
        <v>1934844.53</v>
      </c>
      <c r="G45" s="28">
        <f>시기외!G45*$G$3+G44*(1-$G$3)</f>
        <v>-2.5755969594214779E-3</v>
      </c>
      <c r="H45" s="28">
        <f>외인!H45</f>
        <v>273418.68</v>
      </c>
      <c r="I45" s="28">
        <f>시기외!I45*$G$3+I44*(1-$G$3)</f>
        <v>-1.1098176379345645E-3</v>
      </c>
      <c r="J45" s="28">
        <f>외인!J45</f>
        <v>39341</v>
      </c>
      <c r="K45" s="28">
        <f>시기외!K45*$G$3+K44*(1-$G$3)</f>
        <v>1.790932750582821E-3</v>
      </c>
      <c r="L45" s="28">
        <f>외인!L45</f>
        <v>253119.56</v>
      </c>
      <c r="M45" s="28">
        <f>시기외!M45*$G$3+M44*(1-$G$3)</f>
        <v>-1.1891489217003245E-3</v>
      </c>
      <c r="N45" s="28">
        <f>외인!N45</f>
        <v>242669.86</v>
      </c>
      <c r="O45" s="28">
        <f>시기외!O45*$G$3+O44*(1-$G$3)</f>
        <v>-3.8943137023013433E-3</v>
      </c>
      <c r="P45" s="28">
        <f>외인!P45</f>
        <v>201143.73</v>
      </c>
      <c r="Q45" s="28">
        <f>시기외!Q45*$G$3+Q44*(1-$G$3)</f>
        <v>2.8329257270512723E-4</v>
      </c>
      <c r="R45" s="28">
        <f>외인!R45</f>
        <v>133139.97</v>
      </c>
      <c r="S45" s="28">
        <f>시기외!S45*$G$3+S44*(1-$G$3)</f>
        <v>-9.7747911126612528E-4</v>
      </c>
      <c r="T45" s="28">
        <f>외인!T45</f>
        <v>8266.85</v>
      </c>
      <c r="U45" s="28">
        <f>시기외!U45*$G$3+U44*(1-$G$3)</f>
        <v>-4.7585668572468131E-3</v>
      </c>
      <c r="V45" s="28">
        <f>외인!V45</f>
        <v>105072.57</v>
      </c>
      <c r="W45" s="28">
        <f>시기외!W45*$G$3+W44*(1-$G$3)</f>
        <v>8.563823361733893E-4</v>
      </c>
      <c r="X45" s="28">
        <f>외인!X45</f>
        <v>1944166.83</v>
      </c>
      <c r="Y45" s="28">
        <f>시기외!Y45*$G$3+Y44*(1-$G$3)</f>
        <v>-2.7103300755773859E-3</v>
      </c>
      <c r="Z45" s="28">
        <f>외인!Z45</f>
        <v>46258.91</v>
      </c>
      <c r="AA45" s="28">
        <f>시기외!AA45*$G$3+AA44*(1-$G$3)</f>
        <v>-6.7843858916177998E-4</v>
      </c>
      <c r="AB45" s="28">
        <f>외인!AB45</f>
        <v>198376.03</v>
      </c>
      <c r="AC45" s="28">
        <f>시기외!AC45*$G$3+AC44*(1-$G$3)</f>
        <v>-2.0053910075358341E-4</v>
      </c>
      <c r="AD45" s="28">
        <f>외인!AD45</f>
        <v>19787</v>
      </c>
      <c r="AE45" s="28">
        <f>시기외!AE45*$G$3+AE44*(1-$G$3)</f>
        <v>-7.5988127564338486E-4</v>
      </c>
      <c r="AF45" s="28">
        <f>외인!AF45</f>
        <v>24715.360000000001</v>
      </c>
      <c r="AG45" s="28">
        <f>시기외!AG45*$G$3+AG44*(1-$G$3)</f>
        <v>-5.6925318264139716E-4</v>
      </c>
      <c r="AH45" s="28">
        <f>외인!AH45</f>
        <v>205800.35</v>
      </c>
      <c r="AI45" s="28">
        <f>시기외!AI45*$G$3+AI44*(1-$G$3)</f>
        <v>1.7439802764538984E-3</v>
      </c>
      <c r="AJ45" s="28">
        <f>외인!AJ45</f>
        <v>116189.35</v>
      </c>
      <c r="AK45" s="28">
        <f>시기외!AK45*$G$3+AK44*(1-$G$3)</f>
        <v>-2.1184589637466195E-3</v>
      </c>
      <c r="AL45" s="28">
        <f>외인!AL45</f>
        <v>87105.61</v>
      </c>
      <c r="AM45" s="28">
        <f>시기외!AM45*$G$3+AM44*(1-$G$3)</f>
        <v>-9.7109402601833856E-4</v>
      </c>
      <c r="AN45" s="28">
        <f>외인!AN45</f>
        <v>174687.43</v>
      </c>
      <c r="AO45" s="28">
        <f>시기외!AO45*$G$3+AO44*(1-$G$3)</f>
        <v>-4.879223099594922E-3</v>
      </c>
      <c r="AP45" s="28">
        <f>외인!AP45</f>
        <v>113249.03</v>
      </c>
      <c r="AQ45" s="28">
        <f>시기외!AQ45*$G$3+AQ44*(1-$G$3)</f>
        <v>9.9798575564607987E-5</v>
      </c>
      <c r="AR45" s="28">
        <f>외인!AR45</f>
        <v>24533.78</v>
      </c>
      <c r="AS45" s="28">
        <f>시기외!AS45*$G$3+AS44*(1-$G$3)</f>
        <v>-9.5181350866840246E-4</v>
      </c>
      <c r="AT45" s="28">
        <f>외인!AT45</f>
        <v>78198.83</v>
      </c>
      <c r="AU45" s="28">
        <f>시기외!AU45*$G$3+AU44*(1-$G$3)</f>
        <v>-5.0991074407790663E-4</v>
      </c>
      <c r="AV45" s="28">
        <f>외인!AV45</f>
        <v>46940.2</v>
      </c>
      <c r="AW45" s="28">
        <f>시기외!AW45*$G$3+AW44*(1-$G$3)</f>
        <v>-4.2295843136474229E-4</v>
      </c>
      <c r="AX45" s="28">
        <f>외인!AX45</f>
        <v>55672.07</v>
      </c>
      <c r="AY45" s="28">
        <f>시기외!AY45*$G$3+AY44*(1-$G$3)</f>
        <v>-3.4136445112452308E-4</v>
      </c>
      <c r="AZ45" s="28">
        <f>외인!AZ45</f>
        <v>2074670.63</v>
      </c>
      <c r="BA45" s="28">
        <f>시기외!BA45*$G$3+BA44*(1-$G$3)</f>
        <v>-2.5586213098704202E-3</v>
      </c>
      <c r="BB45" s="28">
        <f>외인!BB45</f>
        <v>97710.8</v>
      </c>
      <c r="BC45" s="28">
        <f>시기외!BC45*$G$3+BC44*(1-$G$3)</f>
        <v>-5.5143563446055708E-4</v>
      </c>
      <c r="BD45" s="28">
        <f>외인!BD45</f>
        <v>40950.550000000003</v>
      </c>
      <c r="BE45" s="28">
        <f>시기외!BE45*$G$3+BE44*(1-$G$3)</f>
        <v>-4.5117940110364057E-3</v>
      </c>
      <c r="BF45" s="28">
        <f>외인!BF45</f>
        <v>0</v>
      </c>
      <c r="BG45" s="28" t="e">
        <f>시기외!BG45*$G$3+BG44*(1-$G$3)</f>
        <v>#DIV/0!</v>
      </c>
      <c r="BH45" s="28">
        <f>외인!BH45</f>
        <v>87814.48</v>
      </c>
      <c r="BI45" s="28">
        <f>시기외!BI45*$G$3+BI44*(1-$G$3)</f>
        <v>-1.8027608709485755E-3</v>
      </c>
      <c r="BJ45" s="28">
        <f>외인!BJ45</f>
        <v>111888.47</v>
      </c>
      <c r="BK45" s="28">
        <f>시기외!BK45*$G$3+BK44*(1-$G$3)</f>
        <v>-1.9793001755866084E-3</v>
      </c>
      <c r="BL45" s="28">
        <f>외인!BL45</f>
        <v>48933.55</v>
      </c>
      <c r="BM45" s="28">
        <f>시기외!BM45*$G$3+BM44*(1-$G$3)</f>
        <v>-9.7062320723456316E-4</v>
      </c>
      <c r="BN45" s="28">
        <f>외인!BN45</f>
        <v>44082.3</v>
      </c>
      <c r="BO45" s="28">
        <f>시기외!BO45*$G$3+BO44*(1-$G$3)</f>
        <v>-2.2636201552052883E-3</v>
      </c>
      <c r="BP45" s="28">
        <f>외인!BP45</f>
        <v>65591.960000000006</v>
      </c>
      <c r="BQ45" s="28">
        <f>시기외!BQ45*$G$3+BQ44*(1-$G$3)</f>
        <v>4.2867282566406588E-5</v>
      </c>
      <c r="BR45" s="28">
        <f>외인!BR45</f>
        <v>246322.39</v>
      </c>
      <c r="BS45" s="28">
        <f>시기외!BS45*$G$3+BS44*(1-$G$3)</f>
        <v>1.2888427523134239E-3</v>
      </c>
      <c r="BT45" s="28">
        <f>외인!BT45</f>
        <v>1981027.98</v>
      </c>
      <c r="BU45" s="28">
        <f>시기외!BU45*$G$3+BU44*(1-$G$3)</f>
        <v>-2.6176455573634736E-3</v>
      </c>
      <c r="BV45" s="28">
        <f>외인!BV45</f>
        <v>377045.17</v>
      </c>
      <c r="BW45" s="28">
        <f>시기외!BW45*$G$3+BW44*(1-$G$3)</f>
        <v>-3.2638863433210241E-4</v>
      </c>
      <c r="BX45" s="28">
        <f>외인!BX45</f>
        <v>75481.3</v>
      </c>
      <c r="BY45" s="28">
        <f>시기외!BY45*$G$3+BY44*(1-$G$3)</f>
        <v>-5.0137734049101462E-4</v>
      </c>
      <c r="BZ45" s="28">
        <f>외인!BZ45</f>
        <v>261793.04</v>
      </c>
      <c r="CA45" s="28">
        <f>시기외!CA45*$G$3+CA44*(1-$G$3)</f>
        <v>-3.568380401495542E-3</v>
      </c>
      <c r="CB45" s="28">
        <f>외인!CB45</f>
        <v>13317.62</v>
      </c>
      <c r="CC45" s="28">
        <f>시기외!CC45*$G$3+CC44*(1-$G$3)</f>
        <v>-4.95915141649453E-4</v>
      </c>
      <c r="CD45" s="28">
        <f>외인!CD45</f>
        <v>34877.769999999997</v>
      </c>
      <c r="CE45" s="28">
        <f>시기외!CE45*$G$3+CE44*(1-$G$3)</f>
        <v>-9.5525844582580873E-4</v>
      </c>
      <c r="CF45" s="28">
        <f>외인!CF45</f>
        <v>23992.18</v>
      </c>
      <c r="CG45" s="28">
        <f>시기외!CG45*$G$3+CG44*(1-$G$3)</f>
        <v>-7.2344685812882054E-5</v>
      </c>
      <c r="CH45" s="28">
        <f>외인!CH45</f>
        <v>65208.05</v>
      </c>
      <c r="CI45" s="28">
        <f>시기외!CI45*$G$3+CI44*(1-$G$3)</f>
        <v>-4.6673487131720101E-4</v>
      </c>
      <c r="CJ45" s="28">
        <f>외인!CJ45</f>
        <v>390172.61</v>
      </c>
      <c r="CK45" s="28">
        <f>시기외!CK45*$G$3+CK44*(1-$G$3)</f>
        <v>7.7916163267619572E-4</v>
      </c>
      <c r="CL45" s="28">
        <f>외인!CL45</f>
        <v>226551.37</v>
      </c>
      <c r="CM45" s="28">
        <f>시기외!CM45*$G$3+CM44*(1-$G$3)</f>
        <v>-3.8889342565400729E-4</v>
      </c>
      <c r="CN45" s="28">
        <f>외인!CN45</f>
        <v>121094.99</v>
      </c>
      <c r="CO45" s="28">
        <f>시기외!CO45*$G$3+CO44*(1-$G$3)</f>
        <v>-1.1573391365119695E-3</v>
      </c>
      <c r="CP45" s="28">
        <f>외인!CP45</f>
        <v>98328.46</v>
      </c>
      <c r="CQ45" s="28">
        <f>시기외!CQ45*$G$3+CQ44*(1-$G$3)</f>
        <v>-5.3068174663721773E-4</v>
      </c>
      <c r="CR45" s="28">
        <f>외인!CR45</f>
        <v>167096.49</v>
      </c>
      <c r="CS45" s="28">
        <f>시기외!CS45*$G$3+CS44*(1-$G$3)</f>
        <v>-8.2309752636818912E-4</v>
      </c>
      <c r="CT45" s="28">
        <f>외인!CT45</f>
        <v>108189.09</v>
      </c>
      <c r="CU45" s="28">
        <f>시기외!CU45*$G$3+CU44*(1-$G$3)</f>
        <v>7.2172142919547748E-4</v>
      </c>
      <c r="CV45" s="28">
        <f>외인!CV45</f>
        <v>1981027.98</v>
      </c>
      <c r="CW45" s="28">
        <f>시기외!CW45*$G$3+CW44*(1-$G$3)</f>
        <v>-2.6176455573634736E-3</v>
      </c>
      <c r="CX45" s="28">
        <f>외인!CX45</f>
        <v>193262.26</v>
      </c>
      <c r="CY45" s="28">
        <f>시기외!CY45*$G$3+CY44*(1-$G$3)</f>
        <v>6.8064426099914986E-5</v>
      </c>
      <c r="CZ45" s="28">
        <f>외인!CZ45</f>
        <v>17190.72</v>
      </c>
      <c r="DA45" s="28">
        <f>시기외!DA45*$G$3+DA44*(1-$G$3)</f>
        <v>-4.9542371225752937E-4</v>
      </c>
      <c r="DB45" s="28">
        <f>외인!DB45</f>
        <v>40950.550000000003</v>
      </c>
      <c r="DC45" s="28">
        <f>시기외!DC45*$G$3+DC44*(1-$G$3)</f>
        <v>-4.5117940110364057E-3</v>
      </c>
      <c r="DD45" s="28">
        <f>외인!DD45</f>
        <v>8266.85</v>
      </c>
      <c r="DE45" s="28">
        <f>시기외!DE45*$G$3+DE44*(1-$G$3)</f>
        <v>-4.7585668572468131E-3</v>
      </c>
      <c r="DF45" s="28">
        <f>외인!DF45</f>
        <v>56833.53</v>
      </c>
      <c r="DG45" s="28">
        <f>시기외!DG45*$G$3+DG44*(1-$G$3)</f>
        <v>-6.194335400540146E-4</v>
      </c>
      <c r="DH45" s="28">
        <f>외인!DH45</f>
        <v>26602.59</v>
      </c>
      <c r="DI45" s="28">
        <f>시기외!DI45*$G$3+DI44*(1-$G$3)</f>
        <v>-8.4894371633481764E-4</v>
      </c>
      <c r="DJ45" s="28">
        <f>외인!DJ45</f>
        <v>569086.14</v>
      </c>
      <c r="DK45" s="28">
        <f>시기외!DK45*$G$3+DK44*(1-$G$3)</f>
        <v>6.2832699368371475E-4</v>
      </c>
      <c r="DL45" s="28">
        <f>외인!DL45</f>
        <v>96603.56</v>
      </c>
      <c r="DM45" s="28">
        <f>시기외!DM45*$G$3+DM44*(1-$G$3)</f>
        <v>-1.4094286852788494E-3</v>
      </c>
      <c r="DN45" s="28">
        <f>외인!DN45</f>
        <v>1981027.98</v>
      </c>
      <c r="DO45" s="28">
        <f>시기외!DO45*$G$3+DO44*(1-$G$3)</f>
        <v>-2.6176455573634736E-3</v>
      </c>
      <c r="DP45" s="28">
        <f>외인!DP45</f>
        <v>84203.05</v>
      </c>
      <c r="DQ45" s="28">
        <f>시기외!DQ45*$G$3+DQ44*(1-$G$3)</f>
        <v>2.4017813114656185E-3</v>
      </c>
      <c r="DR45" s="28">
        <f>외인!DR45</f>
        <v>41086.06</v>
      </c>
      <c r="DS45" s="28">
        <f>시기외!DS45*$G$3+DS44*(1-$G$3)</f>
        <v>1.9104875403433215E-3</v>
      </c>
      <c r="DT45" s="28">
        <f>외인!DT45</f>
        <v>133139.97</v>
      </c>
      <c r="DU45" s="28">
        <f>시기외!DU45*$G$3+DU44*(1-$G$3)</f>
        <v>-9.7747911126612528E-4</v>
      </c>
      <c r="DV45" s="28">
        <f>외인!DV45</f>
        <v>33795.01</v>
      </c>
      <c r="DW45" s="28">
        <f>시기외!DW45*$G$3+DW44*(1-$G$3)</f>
        <v>-2.062300507460435E-4</v>
      </c>
      <c r="DX45" s="28">
        <f>외인!DX45</f>
        <v>105072.57</v>
      </c>
      <c r="DY45" s="28">
        <f>시기외!DY45*$G$3+DY44*(1-$G$3)</f>
        <v>8.563823361733893E-4</v>
      </c>
      <c r="DZ45" s="28">
        <f>외인!DZ45</f>
        <v>8897.9</v>
      </c>
      <c r="EA45" s="28">
        <f>시기외!EA45*$G$3+EA44*(1-$G$3)</f>
        <v>1.1517977719996323E-4</v>
      </c>
      <c r="EB45" s="28">
        <f>외인!EB45</f>
        <v>13428.83</v>
      </c>
      <c r="EC45" s="28">
        <f>시기외!EC45*$G$3+EC44*(1-$G$3)</f>
        <v>-6.6873584448817443E-4</v>
      </c>
      <c r="ED45" s="28">
        <f>외인!ED45</f>
        <v>10643.31</v>
      </c>
      <c r="EE45" s="28">
        <f>시기외!EE45*$G$3+EE44*(1-$G$3)</f>
        <v>9.3108960040438871E-4</v>
      </c>
      <c r="EF45" s="28">
        <f>외인!EF45</f>
        <v>253264.57</v>
      </c>
      <c r="EG45" s="28">
        <f>시기외!EG45*$G$3+EG44*(1-$G$3)</f>
        <v>3.5634435221874904E-4</v>
      </c>
      <c r="EH45" s="28">
        <f>외인!EH45</f>
        <v>182119.46</v>
      </c>
      <c r="EI45" s="28">
        <f>시기외!EI45*$G$3+EI44*(1-$G$3)</f>
        <v>-5.6394216478472479E-5</v>
      </c>
      <c r="EJ45" s="28">
        <f>외인!EJ45</f>
        <v>93548.69</v>
      </c>
      <c r="EK45" s="28">
        <f>시기외!EK45*$G$3+EK44*(1-$G$3)</f>
        <v>3.8054670089882048E-4</v>
      </c>
      <c r="EL45" s="28">
        <f>외인!EL45</f>
        <v>37378.89</v>
      </c>
      <c r="EM45" s="28">
        <f>시기외!EM45*$G$3+EM44*(1-$G$3)</f>
        <v>-8.5479957101768328E-4</v>
      </c>
      <c r="EN45" s="28">
        <f>외인!EN45</f>
        <v>41086.06</v>
      </c>
      <c r="EO45" s="28">
        <f>시기외!EO45*$G$3+EO44*(1-$G$3)</f>
        <v>1.9104875403433215E-3</v>
      </c>
      <c r="EP45" s="28">
        <f>외인!EP45</f>
        <v>170506.96</v>
      </c>
      <c r="EQ45" s="28">
        <f>시기외!EQ45*$G$3+EQ44*(1-$G$3)</f>
        <v>-7.5892314570332343E-4</v>
      </c>
      <c r="ER45" s="28">
        <f>외인!ER45</f>
        <v>14367.79</v>
      </c>
      <c r="ES45" s="28">
        <f>시기외!ES45*$G$3+ES44*(1-$G$3)</f>
        <v>1.5657753431484395E-3</v>
      </c>
      <c r="ET45" s="28">
        <f>외인!ET45</f>
        <v>113249.03</v>
      </c>
      <c r="EU45" s="28">
        <f>시기외!EU45*$G$3+EU44*(1-$G$3)</f>
        <v>9.9798575564607987E-5</v>
      </c>
      <c r="EV45" s="28">
        <f>외인!EV45</f>
        <v>46258.91</v>
      </c>
      <c r="EW45" s="28">
        <f>시기외!EW45*$G$3+EW44*(1-$G$3)</f>
        <v>-6.7843858916177998E-4</v>
      </c>
      <c r="EX45" s="28">
        <f>외인!EX45</f>
        <v>52069.55</v>
      </c>
      <c r="EY45" s="28">
        <f>시기외!EY45*$G$3+EY44*(1-$G$3)</f>
        <v>-4.0274738828642169E-4</v>
      </c>
    </row>
    <row r="46" spans="1:155">
      <c r="A46" s="27">
        <f>외인!A46</f>
        <v>46099</v>
      </c>
      <c r="B46" s="28">
        <f>외인!B46</f>
        <v>4735422.2300000004</v>
      </c>
      <c r="C46" s="28">
        <f>시기외!C46*$G$3+C45*(1-$G$3)</f>
        <v>-1.3414944960934436E-3</v>
      </c>
      <c r="D46" s="28">
        <f>외인!D46</f>
        <v>641114.11</v>
      </c>
      <c r="E46" s="28">
        <f>시기외!E46*$G$3+E45*(1-$G$3)</f>
        <v>7.5874803023745908E-4</v>
      </c>
      <c r="F46" s="28">
        <f>외인!F46</f>
        <v>2052660.09</v>
      </c>
      <c r="G46" s="28">
        <f>시기외!G46*$G$3+G45*(1-$G$3)</f>
        <v>-2.2646821985637328E-3</v>
      </c>
      <c r="H46" s="28">
        <f>외인!H46</f>
        <v>279634.46000000002</v>
      </c>
      <c r="I46" s="28">
        <f>시기외!I46*$G$3+I45*(1-$G$3)</f>
        <v>-1.2575801815603738E-3</v>
      </c>
      <c r="J46" s="28">
        <f>외인!J46</f>
        <v>40106.54</v>
      </c>
      <c r="K46" s="28">
        <f>시기외!K46*$G$3+K45*(1-$G$3)</f>
        <v>1.7157556156564668E-3</v>
      </c>
      <c r="L46" s="28">
        <f>외인!L46</f>
        <v>258765.24</v>
      </c>
      <c r="M46" s="28">
        <f>시기외!M46*$G$3+M45*(1-$G$3)</f>
        <v>-1.3081100868210722E-3</v>
      </c>
      <c r="N46" s="28">
        <f>외인!N46</f>
        <v>253243.96</v>
      </c>
      <c r="O46" s="28">
        <f>시기외!O46*$G$3+O45*(1-$G$3)</f>
        <v>-3.7623999032953123E-3</v>
      </c>
      <c r="P46" s="28">
        <f>외인!P46</f>
        <v>204920.72</v>
      </c>
      <c r="Q46" s="28">
        <f>시기외!Q46*$G$3+Q45*(1-$G$3)</f>
        <v>2.8320059118970391E-4</v>
      </c>
      <c r="R46" s="28">
        <f>외인!R46</f>
        <v>134552.9</v>
      </c>
      <c r="S46" s="28">
        <f>시기외!S46*$G$3+S45*(1-$G$3)</f>
        <v>-1.088018821658235E-3</v>
      </c>
      <c r="T46" s="28">
        <f>외인!T46</f>
        <v>8435.89</v>
      </c>
      <c r="U46" s="28">
        <f>시기외!U46*$G$3+U45*(1-$G$3)</f>
        <v>-4.119124107001596E-3</v>
      </c>
      <c r="V46" s="28">
        <f>외인!V46</f>
        <v>110168.1</v>
      </c>
      <c r="W46" s="28">
        <f>시기외!W46*$G$3+W45*(1-$G$3)</f>
        <v>7.3559347617072957E-4</v>
      </c>
      <c r="X46" s="28">
        <f>외인!X46</f>
        <v>2096314.02</v>
      </c>
      <c r="Y46" s="28">
        <f>시기외!Y46*$G$3+Y45*(1-$G$3)</f>
        <v>-2.274650124253143E-3</v>
      </c>
      <c r="Z46" s="28">
        <f>외인!Z46</f>
        <v>48036.22</v>
      </c>
      <c r="AA46" s="28">
        <f>시기외!AA46*$G$3+AA45*(1-$G$3)</f>
        <v>-6.6578907874118205E-4</v>
      </c>
      <c r="AB46" s="28">
        <f>외인!AB46</f>
        <v>204759.42</v>
      </c>
      <c r="AC46" s="28">
        <f>시기외!AC46*$G$3+AC45*(1-$G$3)</f>
        <v>-2.1277689973691615E-4</v>
      </c>
      <c r="AD46" s="28">
        <f>외인!AD46</f>
        <v>20376.990000000002</v>
      </c>
      <c r="AE46" s="28">
        <f>시기외!AE46*$G$3+AE45*(1-$G$3)</f>
        <v>-7.3697389028845952E-4</v>
      </c>
      <c r="AF46" s="28">
        <f>외인!AF46</f>
        <v>24839.53</v>
      </c>
      <c r="AG46" s="28">
        <f>시기외!AG46*$G$3+AG45*(1-$G$3)</f>
        <v>-6.7863230220905366E-4</v>
      </c>
      <c r="AH46" s="28">
        <f>외인!AH46</f>
        <v>207385.67</v>
      </c>
      <c r="AI46" s="28">
        <f>시기외!AI46*$G$3+AI45*(1-$G$3)</f>
        <v>1.6087609951697711E-3</v>
      </c>
      <c r="AJ46" s="28">
        <f>외인!AJ46</f>
        <v>117088.5</v>
      </c>
      <c r="AK46" s="28">
        <f>시기외!AK46*$G$3+AK45*(1-$G$3)</f>
        <v>-2.1819649280035757E-3</v>
      </c>
      <c r="AL46" s="28">
        <f>외인!AL46</f>
        <v>89981.6</v>
      </c>
      <c r="AM46" s="28">
        <f>시기외!AM46*$G$3+AM45*(1-$G$3)</f>
        <v>-1.098452381313589E-3</v>
      </c>
      <c r="AN46" s="28">
        <f>외인!AN46</f>
        <v>182491.66</v>
      </c>
      <c r="AO46" s="28">
        <f>시기외!AO46*$G$3+AO45*(1-$G$3)</f>
        <v>-4.6835070762262813E-3</v>
      </c>
      <c r="AP46" s="28">
        <f>외인!AP46</f>
        <v>120432.43</v>
      </c>
      <c r="AQ46" s="28">
        <f>시기외!AQ46*$G$3+AQ45*(1-$G$3)</f>
        <v>9.7858151421907752E-5</v>
      </c>
      <c r="AR46" s="28">
        <f>외인!AR46</f>
        <v>24827.01</v>
      </c>
      <c r="AS46" s="28">
        <f>시기외!AS46*$G$3+AS45*(1-$G$3)</f>
        <v>-9.1667384240080169E-4</v>
      </c>
      <c r="AT46" s="28">
        <f>외인!AT46</f>
        <v>79987.289999999994</v>
      </c>
      <c r="AU46" s="28">
        <f>시기외!AU46*$G$3+AU45*(1-$G$3)</f>
        <v>-5.9491198218677402E-4</v>
      </c>
      <c r="AV46" s="28">
        <f>외인!AV46</f>
        <v>47138.21</v>
      </c>
      <c r="AW46" s="28">
        <f>시기외!AW46*$G$3+AW45*(1-$G$3)</f>
        <v>-6.6598354228874536E-4</v>
      </c>
      <c r="AX46" s="28">
        <f>외인!AX46</f>
        <v>58982.91</v>
      </c>
      <c r="AY46" s="28">
        <f>시기외!AY46*$G$3+AY45*(1-$G$3)</f>
        <v>-8.1068274596109011E-5</v>
      </c>
      <c r="AZ46" s="28">
        <f>외인!AZ46</f>
        <v>2232191.77</v>
      </c>
      <c r="BA46" s="28">
        <f>시기외!BA46*$G$3+BA45*(1-$G$3)</f>
        <v>-2.145802944121704E-3</v>
      </c>
      <c r="BB46" s="28">
        <f>외인!BB46</f>
        <v>103635.98</v>
      </c>
      <c r="BC46" s="28">
        <f>시기외!BC46*$G$3+BC45*(1-$G$3)</f>
        <v>-4.9642270527954424E-4</v>
      </c>
      <c r="BD46" s="28">
        <f>외인!BD46</f>
        <v>42212.51</v>
      </c>
      <c r="BE46" s="28">
        <f>시기외!BE46*$G$3+BE45*(1-$G$3)</f>
        <v>-3.8902715512843106E-3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90473.93</v>
      </c>
      <c r="BI46" s="28">
        <f>시기외!BI46*$G$3+BI45*(1-$G$3)</f>
        <v>-1.4176897054929312E-3</v>
      </c>
      <c r="BJ46" s="28">
        <f>외인!BJ46</f>
        <v>116321.02</v>
      </c>
      <c r="BK46" s="28">
        <f>시기외!BK46*$G$3+BK45*(1-$G$3)</f>
        <v>-2.2261049427725944E-3</v>
      </c>
      <c r="BL46" s="28">
        <f>외인!BL46</f>
        <v>50540.92</v>
      </c>
      <c r="BM46" s="28">
        <f>시기외!BM46*$G$3+BM45*(1-$G$3)</f>
        <v>-1.0080150264483942E-3</v>
      </c>
      <c r="BN46" s="28">
        <f>외인!BN46</f>
        <v>44963.59</v>
      </c>
      <c r="BO46" s="28">
        <f>시기외!BO46*$G$3+BO45*(1-$G$3)</f>
        <v>-2.0981854845361571E-3</v>
      </c>
      <c r="BP46" s="28">
        <f>외인!BP46</f>
        <v>69326.880000000005</v>
      </c>
      <c r="BQ46" s="28">
        <f>시기외!BQ46*$G$3+BQ45*(1-$G$3)</f>
        <v>2.90253056355276E-4</v>
      </c>
      <c r="BR46" s="28">
        <f>외인!BR46</f>
        <v>256846.58</v>
      </c>
      <c r="BS46" s="28">
        <f>시기외!BS46*$G$3+BS45*(1-$G$3)</f>
        <v>1.3088997102964945E-3</v>
      </c>
      <c r="BT46" s="28">
        <f>외인!BT46</f>
        <v>2135144.13</v>
      </c>
      <c r="BU46" s="28">
        <f>시기외!BU46*$G$3+BU45*(1-$G$3)</f>
        <v>-2.2004393106591679E-3</v>
      </c>
      <c r="BV46" s="28">
        <f>외인!BV46</f>
        <v>388117.16</v>
      </c>
      <c r="BW46" s="28">
        <f>시기외!BW46*$G$3+BW45*(1-$G$3)</f>
        <v>-2.8355579892537031E-4</v>
      </c>
      <c r="BX46" s="28">
        <f>외인!BX46</f>
        <v>76897.2</v>
      </c>
      <c r="BY46" s="28">
        <f>시기외!BY46*$G$3+BY45*(1-$G$3)</f>
        <v>-5.27997268180278E-4</v>
      </c>
      <c r="BZ46" s="28">
        <f>외인!BZ46</f>
        <v>272473.26</v>
      </c>
      <c r="CA46" s="28">
        <f>시기외!CA46*$G$3+CA45*(1-$G$3)</f>
        <v>-3.4824675301155707E-3</v>
      </c>
      <c r="CB46" s="28">
        <f>외인!CB46</f>
        <v>13292.29</v>
      </c>
      <c r="CC46" s="28">
        <f>시기외!CC46*$G$3+CC45*(1-$G$3)</f>
        <v>-5.7575497154974033E-4</v>
      </c>
      <c r="CD46" s="28">
        <f>외인!CD46</f>
        <v>35061.33</v>
      </c>
      <c r="CE46" s="28">
        <f>시기외!CE46*$G$3+CE45*(1-$G$3)</f>
        <v>-1.2711329364161945E-3</v>
      </c>
      <c r="CF46" s="28">
        <f>외인!CF46</f>
        <v>24231.87</v>
      </c>
      <c r="CG46" s="28">
        <f>시기외!CG46*$G$3+CG45*(1-$G$3)</f>
        <v>-2.2965152675094228E-4</v>
      </c>
      <c r="CH46" s="28">
        <f>외인!CH46</f>
        <v>65769.97</v>
      </c>
      <c r="CI46" s="28">
        <f>시기외!CI46*$G$3+CI45*(1-$G$3)</f>
        <v>-6.1123116888633314E-4</v>
      </c>
      <c r="CJ46" s="28">
        <f>외인!CJ46</f>
        <v>398342.52</v>
      </c>
      <c r="CK46" s="28">
        <f>시기외!CK46*$G$3+CK45*(1-$G$3)</f>
        <v>6.6849413351084642E-4</v>
      </c>
      <c r="CL46" s="28">
        <f>외인!CL46</f>
        <v>233228.72</v>
      </c>
      <c r="CM46" s="28">
        <f>시기외!CM46*$G$3+CM45*(1-$G$3)</f>
        <v>-3.8582538030568057E-4</v>
      </c>
      <c r="CN46" s="28">
        <f>외인!CN46</f>
        <v>125025.63</v>
      </c>
      <c r="CO46" s="28">
        <f>시기외!CO46*$G$3+CO45*(1-$G$3)</f>
        <v>-1.3999760881808578E-3</v>
      </c>
      <c r="CP46" s="28">
        <f>외인!CP46</f>
        <v>104268.91</v>
      </c>
      <c r="CQ46" s="28">
        <f>시기외!CQ46*$G$3+CQ45*(1-$G$3)</f>
        <v>-4.7928563532825287E-4</v>
      </c>
      <c r="CR46" s="28">
        <f>외인!CR46</f>
        <v>168843.31</v>
      </c>
      <c r="CS46" s="28">
        <f>시기외!CS46*$G$3+CS45*(1-$G$3)</f>
        <v>-9.4632100425536122E-4</v>
      </c>
      <c r="CT46" s="28">
        <f>외인!CT46</f>
        <v>112164.91</v>
      </c>
      <c r="CU46" s="28">
        <f>시기외!CU46*$G$3+CU45*(1-$G$3)</f>
        <v>6.6291815030250013E-4</v>
      </c>
      <c r="CV46" s="28">
        <f>외인!CV46</f>
        <v>2135144.13</v>
      </c>
      <c r="CW46" s="28">
        <f>시기외!CW46*$G$3+CW45*(1-$G$3)</f>
        <v>-2.2004393106591679E-3</v>
      </c>
      <c r="CX46" s="28">
        <f>외인!CX46</f>
        <v>197463.69</v>
      </c>
      <c r="CY46" s="28">
        <f>시기외!CY46*$G$3+CY45*(1-$G$3)</f>
        <v>-5.5635241056747532E-5</v>
      </c>
      <c r="CZ46" s="28">
        <f>외인!CZ46</f>
        <v>17649.740000000002</v>
      </c>
      <c r="DA46" s="28">
        <f>시기외!DA46*$G$3+DA45*(1-$G$3)</f>
        <v>-6.0635060487263773E-4</v>
      </c>
      <c r="DB46" s="28">
        <f>외인!DB46</f>
        <v>42212.51</v>
      </c>
      <c r="DC46" s="28">
        <f>시기외!DC46*$G$3+DC45*(1-$G$3)</f>
        <v>-3.8902715512843106E-3</v>
      </c>
      <c r="DD46" s="28">
        <f>외인!DD46</f>
        <v>8435.89</v>
      </c>
      <c r="DE46" s="28">
        <f>시기외!DE46*$G$3+DE45*(1-$G$3)</f>
        <v>-4.119124107001596E-3</v>
      </c>
      <c r="DF46" s="28">
        <f>외인!DF46</f>
        <v>57875.61</v>
      </c>
      <c r="DG46" s="28">
        <f>시기외!DG46*$G$3+DG45*(1-$G$3)</f>
        <v>-6.790571841335379E-4</v>
      </c>
      <c r="DH46" s="28">
        <f>외인!DH46</f>
        <v>26751.69</v>
      </c>
      <c r="DI46" s="28">
        <f>시기외!DI46*$G$3+DI45*(1-$G$3)</f>
        <v>-1.2940015562358485E-3</v>
      </c>
      <c r="DJ46" s="28">
        <f>외인!DJ46</f>
        <v>582520.06999999995</v>
      </c>
      <c r="DK46" s="28">
        <f>시기외!DK46*$G$3+DK45*(1-$G$3)</f>
        <v>5.8590836030749554E-4</v>
      </c>
      <c r="DL46" s="28">
        <f>외인!DL46</f>
        <v>99590.86</v>
      </c>
      <c r="DM46" s="28">
        <f>시기외!DM46*$G$3+DM45*(1-$G$3)</f>
        <v>-1.713339467583432E-3</v>
      </c>
      <c r="DN46" s="28">
        <f>외인!DN46</f>
        <v>2135144.13</v>
      </c>
      <c r="DO46" s="28">
        <f>시기외!DO46*$G$3+DO45*(1-$G$3)</f>
        <v>-2.2004393106591679E-3</v>
      </c>
      <c r="DP46" s="28">
        <f>외인!DP46</f>
        <v>85822.96</v>
      </c>
      <c r="DQ46" s="28">
        <f>시기외!DQ46*$G$3+DQ45*(1-$G$3)</f>
        <v>2.6208405300052703E-3</v>
      </c>
      <c r="DR46" s="28">
        <f>외인!DR46</f>
        <v>42003.4</v>
      </c>
      <c r="DS46" s="28">
        <f>시기외!DS46*$G$3+DS45*(1-$G$3)</f>
        <v>1.8347172186292306E-3</v>
      </c>
      <c r="DT46" s="28">
        <f>외인!DT46</f>
        <v>134552.9</v>
      </c>
      <c r="DU46" s="28">
        <f>시기외!DU46*$G$3+DU45*(1-$G$3)</f>
        <v>-1.088018821658235E-3</v>
      </c>
      <c r="DV46" s="28">
        <f>외인!DV46</f>
        <v>34021.67</v>
      </c>
      <c r="DW46" s="28">
        <f>시기외!DW46*$G$3+DW45*(1-$G$3)</f>
        <v>-3.8215280943047953E-4</v>
      </c>
      <c r="DX46" s="28">
        <f>외인!DX46</f>
        <v>110168.1</v>
      </c>
      <c r="DY46" s="28">
        <f>시기외!DY46*$G$3+DY45*(1-$G$3)</f>
        <v>7.3559347617072957E-4</v>
      </c>
      <c r="DZ46" s="28">
        <f>외인!DZ46</f>
        <v>8632.65</v>
      </c>
      <c r="EA46" s="28">
        <f>시기외!EA46*$G$3+EA45*(1-$G$3)</f>
        <v>-3.960155408193324E-4</v>
      </c>
      <c r="EB46" s="28">
        <f>외인!EB46</f>
        <v>13484.94</v>
      </c>
      <c r="EC46" s="28">
        <f>시기외!EC46*$G$3+EC45*(1-$G$3)</f>
        <v>-7.7337835978218887E-4</v>
      </c>
      <c r="ED46" s="28">
        <f>외인!ED46</f>
        <v>10795.61</v>
      </c>
      <c r="EE46" s="28">
        <f>시기외!EE46*$G$3+EE45*(1-$G$3)</f>
        <v>-2.2738243949133833E-4</v>
      </c>
      <c r="EF46" s="28">
        <f>외인!EF46</f>
        <v>258058.79</v>
      </c>
      <c r="EG46" s="28">
        <f>시기외!EG46*$G$3+EG45*(1-$G$3)</f>
        <v>1.4372864294454464E-4</v>
      </c>
      <c r="EH46" s="28">
        <f>외인!EH46</f>
        <v>193562.36</v>
      </c>
      <c r="EI46" s="28">
        <f>시기외!EI46*$G$3+EI45*(1-$G$3)</f>
        <v>-4.731282782266145E-5</v>
      </c>
      <c r="EJ46" s="28">
        <f>외인!EJ46</f>
        <v>95470.95</v>
      </c>
      <c r="EK46" s="28">
        <f>시기외!EK46*$G$3+EK45*(1-$G$3)</f>
        <v>2.9402637507570364E-4</v>
      </c>
      <c r="EL46" s="28">
        <f>외인!EL46</f>
        <v>37641.71</v>
      </c>
      <c r="EM46" s="28">
        <f>시기외!EM46*$G$3+EM45*(1-$G$3)</f>
        <v>-1.1183528819167976E-3</v>
      </c>
      <c r="EN46" s="28">
        <f>외인!EN46</f>
        <v>42003.4</v>
      </c>
      <c r="EO46" s="28">
        <f>시기외!EO46*$G$3+EO45*(1-$G$3)</f>
        <v>1.8347172186292306E-3</v>
      </c>
      <c r="EP46" s="28">
        <f>외인!EP46</f>
        <v>170177.17</v>
      </c>
      <c r="EQ46" s="28">
        <f>시기외!EQ46*$G$3+EQ45*(1-$G$3)</f>
        <v>-6.3107322662890391E-4</v>
      </c>
      <c r="ER46" s="28">
        <f>외인!ER46</f>
        <v>15303.2</v>
      </c>
      <c r="ES46" s="28">
        <f>시기외!ES46*$G$3+ES45*(1-$G$3)</f>
        <v>6.2749623781029799E-4</v>
      </c>
      <c r="ET46" s="28">
        <f>외인!ET46</f>
        <v>120432.43</v>
      </c>
      <c r="EU46" s="28">
        <f>시기외!EU46*$G$3+EU45*(1-$G$3)</f>
        <v>9.7858151421907752E-5</v>
      </c>
      <c r="EV46" s="28">
        <f>외인!EV46</f>
        <v>48036.22</v>
      </c>
      <c r="EW46" s="28">
        <f>시기외!EW46*$G$3+EW45*(1-$G$3)</f>
        <v>-6.6578907874118205E-4</v>
      </c>
      <c r="EX46" s="28">
        <f>외인!EX46</f>
        <v>56232.69</v>
      </c>
      <c r="EY46" s="28">
        <f>시기외!EY46*$G$3+EY45*(1-$G$3)</f>
        <v>-3.1854350935785376E-4</v>
      </c>
    </row>
    <row r="47" spans="1:155">
      <c r="A47" s="27">
        <f>외인!A47</f>
        <v>46100</v>
      </c>
      <c r="B47" s="28">
        <f>외인!B47</f>
        <v>4605320.18</v>
      </c>
      <c r="C47" s="28">
        <f>시기외!C47*$G$3+C46*(1-$G$3)</f>
        <v>-1.1766182398936624E-3</v>
      </c>
      <c r="D47" s="28">
        <f>외인!D47</f>
        <v>629693.94999999995</v>
      </c>
      <c r="E47" s="28">
        <f>시기외!E47*$G$3+E46*(1-$G$3)</f>
        <v>4.9787672327099362E-4</v>
      </c>
      <c r="F47" s="28">
        <f>외인!F47</f>
        <v>1986879.61</v>
      </c>
      <c r="G47" s="28">
        <f>시기외!G47*$G$3+G46*(1-$G$3)</f>
        <v>-1.9812264517866775E-3</v>
      </c>
      <c r="H47" s="28">
        <f>외인!H47</f>
        <v>271695.8</v>
      </c>
      <c r="I47" s="28">
        <f>시기외!I47*$G$3+I46*(1-$G$3)</f>
        <v>-1.3868937778730424E-3</v>
      </c>
      <c r="J47" s="28">
        <f>외인!J47</f>
        <v>40103.21</v>
      </c>
      <c r="K47" s="28">
        <f>시기외!K47*$G$3+K46*(1-$G$3)</f>
        <v>1.7356377464678614E-3</v>
      </c>
      <c r="L47" s="28">
        <f>외인!L47</f>
        <v>251476.24</v>
      </c>
      <c r="M47" s="28">
        <f>시기외!M47*$G$3+M46*(1-$G$3)</f>
        <v>-1.406673546677872E-3</v>
      </c>
      <c r="N47" s="28">
        <f>외인!N47</f>
        <v>244344.47</v>
      </c>
      <c r="O47" s="28">
        <f>시기외!O47*$G$3+O46*(1-$G$3)</f>
        <v>-3.6915783163656646E-3</v>
      </c>
      <c r="P47" s="28">
        <f>외인!P47</f>
        <v>200107.94</v>
      </c>
      <c r="Q47" s="28">
        <f>시기외!Q47*$G$3+Q46*(1-$G$3)</f>
        <v>3.2643057772769723E-4</v>
      </c>
      <c r="R47" s="28">
        <f>외인!R47</f>
        <v>131402.84</v>
      </c>
      <c r="S47" s="28">
        <f>시기외!S47*$G$3+S46*(1-$G$3)</f>
        <v>-1.1709127528591299E-3</v>
      </c>
      <c r="T47" s="28">
        <f>외인!T47</f>
        <v>8642.76</v>
      </c>
      <c r="U47" s="28">
        <f>시기외!U47*$G$3+U46*(1-$G$3)</f>
        <v>-3.6787270211164759E-3</v>
      </c>
      <c r="V47" s="28">
        <f>외인!V47</f>
        <v>109814.54</v>
      </c>
      <c r="W47" s="28">
        <f>시기외!W47*$G$3+W46*(1-$G$3)</f>
        <v>7.1473472900456035E-4</v>
      </c>
      <c r="X47" s="28">
        <f>외인!X47</f>
        <v>2017721.34</v>
      </c>
      <c r="Y47" s="28">
        <f>시기외!Y47*$G$3+Y46*(1-$G$3)</f>
        <v>-1.8637395215997392E-3</v>
      </c>
      <c r="Z47" s="28">
        <f>외인!Z47</f>
        <v>46644.68</v>
      </c>
      <c r="AA47" s="28">
        <f>시기외!AA47*$G$3+AA46*(1-$G$3)</f>
        <v>-6.475315146486977E-4</v>
      </c>
      <c r="AB47" s="28">
        <f>외인!AB47</f>
        <v>205316.17</v>
      </c>
      <c r="AC47" s="28">
        <f>시기외!AC47*$G$3+AC46*(1-$G$3)</f>
        <v>-1.8568432185609671E-4</v>
      </c>
      <c r="AD47" s="28">
        <f>외인!AD47</f>
        <v>20336.79</v>
      </c>
      <c r="AE47" s="28">
        <f>시기외!AE47*$G$3+AE46*(1-$G$3)</f>
        <v>-7.4372419361498144E-4</v>
      </c>
      <c r="AF47" s="28">
        <f>외인!AF47</f>
        <v>24540.15</v>
      </c>
      <c r="AG47" s="28">
        <f>시기외!AG47*$G$3+AG46*(1-$G$3)</f>
        <v>-9.9708224904778656E-4</v>
      </c>
      <c r="AH47" s="28">
        <f>외인!AH47</f>
        <v>201063.2</v>
      </c>
      <c r="AI47" s="28">
        <f>시기외!AI47*$G$3+AI46*(1-$G$3)</f>
        <v>1.2615738468777693E-3</v>
      </c>
      <c r="AJ47" s="28">
        <f>외인!AJ47</f>
        <v>112849.69</v>
      </c>
      <c r="AK47" s="28">
        <f>시기외!AK47*$G$3+AK46*(1-$G$3)</f>
        <v>-2.3927230602575011E-3</v>
      </c>
      <c r="AL47" s="28">
        <f>외인!AL47</f>
        <v>87340.88</v>
      </c>
      <c r="AM47" s="28">
        <f>시기외!AM47*$G$3+AM46*(1-$G$3)</f>
        <v>-1.2073804948031636E-3</v>
      </c>
      <c r="AN47" s="28">
        <f>외인!AN47</f>
        <v>175942.42</v>
      </c>
      <c r="AO47" s="28">
        <f>시기외!AO47*$G$3+AO46*(1-$G$3)</f>
        <v>-4.5766997826562281E-3</v>
      </c>
      <c r="AP47" s="28">
        <f>외인!AP47</f>
        <v>120620.37</v>
      </c>
      <c r="AQ47" s="28">
        <f>시기외!AQ47*$G$3+AQ46*(1-$G$3)</f>
        <v>1.6214926138945234E-4</v>
      </c>
      <c r="AR47" s="28">
        <f>외인!AR47</f>
        <v>24293.34</v>
      </c>
      <c r="AS47" s="28">
        <f>시기외!AS47*$G$3+AS46*(1-$G$3)</f>
        <v>-8.3029961978195856E-4</v>
      </c>
      <c r="AT47" s="28">
        <f>외인!AT47</f>
        <v>78311.23</v>
      </c>
      <c r="AU47" s="28">
        <f>시기외!AU47*$G$3+AU46*(1-$G$3)</f>
        <v>-6.5880243753489763E-4</v>
      </c>
      <c r="AV47" s="28">
        <f>외인!AV47</f>
        <v>46742.43</v>
      </c>
      <c r="AW47" s="28">
        <f>시기외!AW47*$G$3+AW46*(1-$G$3)</f>
        <v>-1.0110507242685252E-3</v>
      </c>
      <c r="AX47" s="28">
        <f>외인!AX47</f>
        <v>58947.05</v>
      </c>
      <c r="AY47" s="28">
        <f>시기외!AY47*$G$3+AY46*(1-$G$3)</f>
        <v>-1.4015980573482895E-4</v>
      </c>
      <c r="AZ47" s="28">
        <f>외인!AZ47</f>
        <v>2154409.7599999998</v>
      </c>
      <c r="BA47" s="28">
        <f>시기외!BA47*$G$3+BA46*(1-$G$3)</f>
        <v>-1.739772134382925E-3</v>
      </c>
      <c r="BB47" s="28">
        <f>외인!BB47</f>
        <v>101047.28</v>
      </c>
      <c r="BC47" s="28">
        <f>시기외!BC47*$G$3+BC46*(1-$G$3)</f>
        <v>-4.1877106750738973E-4</v>
      </c>
      <c r="BD47" s="28">
        <f>외인!BD47</f>
        <v>41031.4</v>
      </c>
      <c r="BE47" s="28">
        <f>시기외!BE47*$G$3+BE46*(1-$G$3)</f>
        <v>-3.490190382193295E-3</v>
      </c>
      <c r="BF47" s="28">
        <f>외인!BF47</f>
        <v>0</v>
      </c>
      <c r="BG47" s="28" t="e">
        <f>시기외!BG47*$G$3+BG46*(1-$G$3)</f>
        <v>#DIV/0!</v>
      </c>
      <c r="BH47" s="28">
        <f>외인!BH47</f>
        <v>89843.04</v>
      </c>
      <c r="BI47" s="28">
        <f>시기외!BI47*$G$3+BI46*(1-$G$3)</f>
        <v>-1.0958642488740414E-3</v>
      </c>
      <c r="BJ47" s="28">
        <f>외인!BJ47</f>
        <v>113767.5</v>
      </c>
      <c r="BK47" s="28">
        <f>시기외!BK47*$G$3+BK46*(1-$G$3)</f>
        <v>-2.3666636813918351E-3</v>
      </c>
      <c r="BL47" s="28">
        <f>외인!BL47</f>
        <v>48527.91</v>
      </c>
      <c r="BM47" s="28">
        <f>시기외!BM47*$G$3+BM46*(1-$G$3)</f>
        <v>-1.207814838771668E-3</v>
      </c>
      <c r="BN47" s="28">
        <f>외인!BN47</f>
        <v>43677.87</v>
      </c>
      <c r="BO47" s="28">
        <f>시기외!BO47*$G$3+BO46*(1-$G$3)</f>
        <v>-2.0885898037751771E-3</v>
      </c>
      <c r="BP47" s="28">
        <f>외인!BP47</f>
        <v>69294.179999999993</v>
      </c>
      <c r="BQ47" s="28">
        <f>시기외!BQ47*$G$3+BQ46*(1-$G$3)</f>
        <v>2.6964338336923606E-4</v>
      </c>
      <c r="BR47" s="28">
        <f>외인!BR47</f>
        <v>255372.02</v>
      </c>
      <c r="BS47" s="28">
        <f>시기외!BS47*$G$3+BS46*(1-$G$3)</f>
        <v>1.3094802431473341E-3</v>
      </c>
      <c r="BT47" s="28">
        <f>외인!BT47</f>
        <v>2056394.51</v>
      </c>
      <c r="BU47" s="28">
        <f>시기외!BU47*$G$3+BU46*(1-$G$3)</f>
        <v>-1.8078274775541927E-3</v>
      </c>
      <c r="BV47" s="28">
        <f>외인!BV47</f>
        <v>380720.44</v>
      </c>
      <c r="BW47" s="28">
        <f>시기외!BW47*$G$3+BW46*(1-$G$3)</f>
        <v>-4.6579511482243094E-4</v>
      </c>
      <c r="BX47" s="28">
        <f>외인!BX47</f>
        <v>75962.880000000005</v>
      </c>
      <c r="BY47" s="28">
        <f>시기외!BY47*$G$3+BY46*(1-$G$3)</f>
        <v>-6.2116383924740518E-4</v>
      </c>
      <c r="BZ47" s="28">
        <f>외인!BZ47</f>
        <v>263283.28999999998</v>
      </c>
      <c r="CA47" s="28">
        <f>시기외!CA47*$G$3+CA46*(1-$G$3)</f>
        <v>-3.4490343944779366E-3</v>
      </c>
      <c r="CB47" s="28">
        <f>외인!CB47</f>
        <v>13208.87</v>
      </c>
      <c r="CC47" s="28">
        <f>시기외!CC47*$G$3+CC46*(1-$G$3)</f>
        <v>-7.0497964498096523E-4</v>
      </c>
      <c r="CD47" s="28">
        <f>외인!CD47</f>
        <v>34233.49</v>
      </c>
      <c r="CE47" s="28">
        <f>시기외!CE47*$G$3+CE46*(1-$G$3)</f>
        <v>-1.7883263600873313E-3</v>
      </c>
      <c r="CF47" s="28">
        <f>외인!CF47</f>
        <v>23850.52</v>
      </c>
      <c r="CG47" s="28">
        <f>시기외!CG47*$G$3+CG46*(1-$G$3)</f>
        <v>-2.5953438863852773E-4</v>
      </c>
      <c r="CH47" s="28">
        <f>외인!CH47</f>
        <v>65173.78</v>
      </c>
      <c r="CI47" s="28">
        <f>시기외!CI47*$G$3+CI46*(1-$G$3)</f>
        <v>-8.3391098387153176E-4</v>
      </c>
      <c r="CJ47" s="28">
        <f>외인!CJ47</f>
        <v>389081.12</v>
      </c>
      <c r="CK47" s="28">
        <f>시기외!CK47*$G$3+CK46*(1-$G$3)</f>
        <v>5.8107773910175587E-4</v>
      </c>
      <c r="CL47" s="28">
        <f>외인!CL47</f>
        <v>233502.63</v>
      </c>
      <c r="CM47" s="28">
        <f>시기외!CM47*$G$3+CM46*(1-$G$3)</f>
        <v>-3.4701755450937378E-4</v>
      </c>
      <c r="CN47" s="28">
        <f>외인!CN47</f>
        <v>119599.13</v>
      </c>
      <c r="CO47" s="28">
        <f>시기외!CO47*$G$3+CO46*(1-$G$3)</f>
        <v>-1.5586138228466098E-3</v>
      </c>
      <c r="CP47" s="28">
        <f>외인!CP47</f>
        <v>101654</v>
      </c>
      <c r="CQ47" s="28">
        <f>시기외!CQ47*$G$3+CQ46*(1-$G$3)</f>
        <v>-4.0500454914955893E-4</v>
      </c>
      <c r="CR47" s="28">
        <f>외인!CR47</f>
        <v>163678.16</v>
      </c>
      <c r="CS47" s="28">
        <f>시기외!CS47*$G$3+CS46*(1-$G$3)</f>
        <v>-1.1012854495415631E-3</v>
      </c>
      <c r="CT47" s="28">
        <f>외인!CT47</f>
        <v>114097.31</v>
      </c>
      <c r="CU47" s="28">
        <f>시기외!CU47*$G$3+CU46*(1-$G$3)</f>
        <v>1.0385122844139326E-3</v>
      </c>
      <c r="CV47" s="28">
        <f>외인!CV47</f>
        <v>2056394.51</v>
      </c>
      <c r="CW47" s="28">
        <f>시기외!CW47*$G$3+CW46*(1-$G$3)</f>
        <v>-1.8078274775541927E-3</v>
      </c>
      <c r="CX47" s="28">
        <f>외인!CX47</f>
        <v>192324.43</v>
      </c>
      <c r="CY47" s="28">
        <f>시기외!CY47*$G$3+CY46*(1-$G$3)</f>
        <v>-1.7960043880247531E-4</v>
      </c>
      <c r="CZ47" s="28">
        <f>외인!CZ47</f>
        <v>17165.54</v>
      </c>
      <c r="DA47" s="28">
        <f>시기외!DA47*$G$3+DA46*(1-$G$3)</f>
        <v>-7.3605289874418374E-4</v>
      </c>
      <c r="DB47" s="28">
        <f>외인!DB47</f>
        <v>41031.4</v>
      </c>
      <c r="DC47" s="28">
        <f>시기외!DC47*$G$3+DC46*(1-$G$3)</f>
        <v>-3.490190382193295E-3</v>
      </c>
      <c r="DD47" s="28">
        <f>외인!DD47</f>
        <v>8642.76</v>
      </c>
      <c r="DE47" s="28">
        <f>시기외!DE47*$G$3+DE46*(1-$G$3)</f>
        <v>-3.6787270211164759E-3</v>
      </c>
      <c r="DF47" s="28">
        <f>외인!DF47</f>
        <v>56577.38</v>
      </c>
      <c r="DG47" s="28">
        <f>시기외!DG47*$G$3+DG46*(1-$G$3)</f>
        <v>-7.7300808723989992E-4</v>
      </c>
      <c r="DH47" s="28">
        <f>외인!DH47</f>
        <v>25950.76</v>
      </c>
      <c r="DI47" s="28">
        <f>시기외!DI47*$G$3+DI46*(1-$G$3)</f>
        <v>-1.9860202762715384E-3</v>
      </c>
      <c r="DJ47" s="28">
        <f>외인!DJ47</f>
        <v>571609.06000000006</v>
      </c>
      <c r="DK47" s="28">
        <f>시기외!DK47*$G$3+DK46*(1-$G$3)</f>
        <v>4.4266884593313274E-4</v>
      </c>
      <c r="DL47" s="28">
        <f>외인!DL47</f>
        <v>95153.49</v>
      </c>
      <c r="DM47" s="28">
        <f>시기외!DM47*$G$3+DM46*(1-$G$3)</f>
        <v>-1.9122404062420701E-3</v>
      </c>
      <c r="DN47" s="28">
        <f>외인!DN47</f>
        <v>2056394.51</v>
      </c>
      <c r="DO47" s="28">
        <f>시기외!DO47*$G$3+DO46*(1-$G$3)</f>
        <v>-1.8078274775541927E-3</v>
      </c>
      <c r="DP47" s="28">
        <f>외인!DP47</f>
        <v>84251.87</v>
      </c>
      <c r="DQ47" s="28">
        <f>시기외!DQ47*$G$3+DQ46*(1-$G$3)</f>
        <v>2.9164546659293843E-3</v>
      </c>
      <c r="DR47" s="28">
        <f>외인!DR47</f>
        <v>41850.949999999997</v>
      </c>
      <c r="DS47" s="28">
        <f>시기외!DS47*$G$3+DS46*(1-$G$3)</f>
        <v>1.7472468815217612E-3</v>
      </c>
      <c r="DT47" s="28">
        <f>외인!DT47</f>
        <v>131402.84</v>
      </c>
      <c r="DU47" s="28">
        <f>시기외!DU47*$G$3+DU46*(1-$G$3)</f>
        <v>-1.1709127528591299E-3</v>
      </c>
      <c r="DV47" s="28">
        <f>외인!DV47</f>
        <v>32007.75</v>
      </c>
      <c r="DW47" s="28">
        <f>시기외!DW47*$G$3+DW46*(1-$G$3)</f>
        <v>-8.3001620988794843E-4</v>
      </c>
      <c r="DX47" s="28">
        <f>외인!DX47</f>
        <v>109814.54</v>
      </c>
      <c r="DY47" s="28">
        <f>시기외!DY47*$G$3+DY46*(1-$G$3)</f>
        <v>7.1473472900456035E-4</v>
      </c>
      <c r="DZ47" s="28">
        <f>외인!DZ47</f>
        <v>8850.1299999999992</v>
      </c>
      <c r="EA47" s="28">
        <f>시기외!EA47*$G$3+EA46*(1-$G$3)</f>
        <v>-1.9046454615398124E-3</v>
      </c>
      <c r="EB47" s="28">
        <f>외인!EB47</f>
        <v>13238.1</v>
      </c>
      <c r="EC47" s="28">
        <f>시기외!EC47*$G$3+EC46*(1-$G$3)</f>
        <v>-1.0036221832377674E-3</v>
      </c>
      <c r="ED47" s="28">
        <f>외인!ED47</f>
        <v>10647.13</v>
      </c>
      <c r="EE47" s="28">
        <f>시기외!EE47*$G$3+EE46*(1-$G$3)</f>
        <v>-1.0242606680268662E-3</v>
      </c>
      <c r="EF47" s="28">
        <f>외인!EF47</f>
        <v>251565.96</v>
      </c>
      <c r="EG47" s="28">
        <f>시기외!EG47*$G$3+EG46*(1-$G$3)</f>
        <v>-6.2436729558917344E-5</v>
      </c>
      <c r="EH47" s="28">
        <f>외인!EH47</f>
        <v>187969.17</v>
      </c>
      <c r="EI47" s="28">
        <f>시기외!EI47*$G$3+EI46*(1-$G$3)</f>
        <v>-5.4897252458173954E-5</v>
      </c>
      <c r="EJ47" s="28">
        <f>외인!EJ47</f>
        <v>94449.2</v>
      </c>
      <c r="EK47" s="28">
        <f>시기외!EK47*$G$3+EK46*(1-$G$3)</f>
        <v>2.4633194348252135E-4</v>
      </c>
      <c r="EL47" s="28">
        <f>외인!EL47</f>
        <v>36827.29</v>
      </c>
      <c r="EM47" s="28">
        <f>시기외!EM47*$G$3+EM46*(1-$G$3)</f>
        <v>-1.5875036920290993E-3</v>
      </c>
      <c r="EN47" s="28">
        <f>외인!EN47</f>
        <v>41850.949999999997</v>
      </c>
      <c r="EO47" s="28">
        <f>시기외!EO47*$G$3+EO46*(1-$G$3)</f>
        <v>1.7472468815217612E-3</v>
      </c>
      <c r="EP47" s="28">
        <f>외인!EP47</f>
        <v>168372.38</v>
      </c>
      <c r="EQ47" s="28">
        <f>시기외!EQ47*$G$3+EQ46*(1-$G$3)</f>
        <v>-9.7018850183772012E-4</v>
      </c>
      <c r="ER47" s="28">
        <f>외인!ER47</f>
        <v>14934.74</v>
      </c>
      <c r="ES47" s="28">
        <f>시기외!ES47*$G$3+ES46*(1-$G$3)</f>
        <v>-4.924685934146485E-4</v>
      </c>
      <c r="ET47" s="28">
        <f>외인!ET47</f>
        <v>120620.37</v>
      </c>
      <c r="EU47" s="28">
        <f>시기외!EU47*$G$3+EU46*(1-$G$3)</f>
        <v>1.6214926138945234E-4</v>
      </c>
      <c r="EV47" s="28">
        <f>외인!EV47</f>
        <v>46644.68</v>
      </c>
      <c r="EW47" s="28">
        <f>시기외!EW47*$G$3+EW46*(1-$G$3)</f>
        <v>-6.475315146486977E-4</v>
      </c>
      <c r="EX47" s="28">
        <f>외인!EX47</f>
        <v>55009.32</v>
      </c>
      <c r="EY47" s="28">
        <f>시기외!EY47*$G$3+EY46*(1-$G$3)</f>
        <v>-1.9712950493882869E-4</v>
      </c>
    </row>
    <row r="48" spans="1:155">
      <c r="A48" s="27">
        <f>외인!A48</f>
        <v>46101</v>
      </c>
      <c r="B48" s="28">
        <f>외인!B48</f>
        <v>4619727.32</v>
      </c>
      <c r="C48" s="28">
        <f>시기외!C48*$G$3+C47*(1-$G$3)</f>
        <v>-1.0294059072220093E-3</v>
      </c>
      <c r="D48" s="28">
        <f>외인!D48</f>
        <v>641078.36</v>
      </c>
      <c r="E48" s="28">
        <f>시기외!E48*$G$3+E47*(1-$G$3)</f>
        <v>2.726773256529545E-4</v>
      </c>
      <c r="F48" s="28">
        <f>외인!F48</f>
        <v>1985971.33</v>
      </c>
      <c r="G48" s="28">
        <f>시기외!G48*$G$3+G47*(1-$G$3)</f>
        <v>-1.8089473413552271E-3</v>
      </c>
      <c r="H48" s="28">
        <f>외인!H48</f>
        <v>274958.61</v>
      </c>
      <c r="I48" s="28">
        <f>시기외!I48*$G$3+I47*(1-$G$3)</f>
        <v>-1.2075669915437666E-3</v>
      </c>
      <c r="J48" s="28">
        <f>외인!J48</f>
        <v>41023.9</v>
      </c>
      <c r="K48" s="28">
        <f>시기외!K48*$G$3+K47*(1-$G$3)</f>
        <v>1.9360738924243445E-3</v>
      </c>
      <c r="L48" s="28">
        <f>외인!L48</f>
        <v>254345.26</v>
      </c>
      <c r="M48" s="28">
        <f>시기외!M48*$G$3+M47*(1-$G$3)</f>
        <v>-1.2136223622881627E-3</v>
      </c>
      <c r="N48" s="28">
        <f>외인!N48</f>
        <v>241792.57</v>
      </c>
      <c r="O48" s="28">
        <f>시기외!O48*$G$3+O47*(1-$G$3)</f>
        <v>-3.7511613596263042E-3</v>
      </c>
      <c r="P48" s="28">
        <f>외인!P48</f>
        <v>202567.15</v>
      </c>
      <c r="Q48" s="28">
        <f>시기외!Q48*$G$3+Q47*(1-$G$3)</f>
        <v>3.2259206954893504E-4</v>
      </c>
      <c r="R48" s="28">
        <f>외인!R48</f>
        <v>132802.97</v>
      </c>
      <c r="S48" s="28">
        <f>시기외!S48*$G$3+S47*(1-$G$3)</f>
        <v>-1.2021438764603701E-3</v>
      </c>
      <c r="T48" s="28">
        <f>외인!T48</f>
        <v>9032.08</v>
      </c>
      <c r="U48" s="28">
        <f>시기외!U48*$G$3+U47*(1-$G$3)</f>
        <v>-2.8724291149031067E-3</v>
      </c>
      <c r="V48" s="28">
        <f>외인!V48</f>
        <v>111731.68</v>
      </c>
      <c r="W48" s="28">
        <f>시기외!W48*$G$3+W47*(1-$G$3)</f>
        <v>8.2081508697806323E-4</v>
      </c>
      <c r="X48" s="28">
        <f>외인!X48</f>
        <v>2008669.44</v>
      </c>
      <c r="Y48" s="28">
        <f>시기외!Y48*$G$3+Y47*(1-$G$3)</f>
        <v>-1.5611652026165208E-3</v>
      </c>
      <c r="Z48" s="28">
        <f>외인!Z48</f>
        <v>46743.39</v>
      </c>
      <c r="AA48" s="28">
        <f>시기외!AA48*$G$3+AA47*(1-$G$3)</f>
        <v>-6.1929940895084131E-4</v>
      </c>
      <c r="AB48" s="28">
        <f>외인!AB48</f>
        <v>206885.01</v>
      </c>
      <c r="AC48" s="28">
        <f>시기외!AC48*$G$3+AC47*(1-$G$3)</f>
        <v>-1.3623633825322345E-4</v>
      </c>
      <c r="AD48" s="28">
        <f>외인!AD48</f>
        <v>21197.82</v>
      </c>
      <c r="AE48" s="28">
        <f>시기외!AE48*$G$3+AE47*(1-$G$3)</f>
        <v>-3.5162776696577136E-4</v>
      </c>
      <c r="AF48" s="28">
        <f>외인!AF48</f>
        <v>25132.13</v>
      </c>
      <c r="AG48" s="28">
        <f>시기외!AG48*$G$3+AG47*(1-$G$3)</f>
        <v>-9.0520598300439389E-4</v>
      </c>
      <c r="AH48" s="28">
        <f>외인!AH48</f>
        <v>200234.19</v>
      </c>
      <c r="AI48" s="28">
        <f>시기외!AI48*$G$3+AI47*(1-$G$3)</f>
        <v>1.0064416574882009E-3</v>
      </c>
      <c r="AJ48" s="28">
        <f>외인!AJ48</f>
        <v>112788.77</v>
      </c>
      <c r="AK48" s="28">
        <f>시기외!AK48*$G$3+AK47*(1-$G$3)</f>
        <v>-2.7484154673090193E-3</v>
      </c>
      <c r="AL48" s="28">
        <f>외인!AL48</f>
        <v>86848.93</v>
      </c>
      <c r="AM48" s="28">
        <f>시기외!AM48*$G$3+AM47*(1-$G$3)</f>
        <v>-1.2549260004981581E-3</v>
      </c>
      <c r="AN48" s="28">
        <f>외인!AN48</f>
        <v>174257.55</v>
      </c>
      <c r="AO48" s="28">
        <f>시기외!AO48*$G$3+AO47*(1-$G$3)</f>
        <v>-4.6455240901153647E-3</v>
      </c>
      <c r="AP48" s="28">
        <f>외인!AP48</f>
        <v>122667.16</v>
      </c>
      <c r="AQ48" s="28">
        <f>시기외!AQ48*$G$3+AQ47*(1-$G$3)</f>
        <v>2.9293420021748876E-4</v>
      </c>
      <c r="AR48" s="28">
        <f>외인!AR48</f>
        <v>25119.56</v>
      </c>
      <c r="AS48" s="28">
        <f>시기외!AS48*$G$3+AS47*(1-$G$3)</f>
        <v>-4.0135554887840095E-4</v>
      </c>
      <c r="AT48" s="28">
        <f>외인!AT48</f>
        <v>79860.7</v>
      </c>
      <c r="AU48" s="28">
        <f>시기외!AU48*$G$3+AU47*(1-$G$3)</f>
        <v>-5.5819952459111263E-4</v>
      </c>
      <c r="AV48" s="28">
        <f>외인!AV48</f>
        <v>48441.19</v>
      </c>
      <c r="AW48" s="28">
        <f>시기외!AW48*$G$3+AW47*(1-$G$3)</f>
        <v>-1.1184085002758726E-3</v>
      </c>
      <c r="AX48" s="28">
        <f>외인!AX48</f>
        <v>62146.239999999998</v>
      </c>
      <c r="AY48" s="28">
        <f>시기외!AY48*$G$3+AY47*(1-$G$3)</f>
        <v>-2.4660747367332607E-4</v>
      </c>
      <c r="AZ48" s="28">
        <f>외인!AZ48</f>
        <v>2144818.56</v>
      </c>
      <c r="BA48" s="28">
        <f>시기외!BA48*$G$3+BA47*(1-$G$3)</f>
        <v>-1.4397492260800778E-3</v>
      </c>
      <c r="BB48" s="28">
        <f>외인!BB48</f>
        <v>101515.82</v>
      </c>
      <c r="BC48" s="28">
        <f>시기외!BC48*$G$3+BC47*(1-$G$3)</f>
        <v>-3.1726072267748571E-4</v>
      </c>
      <c r="BD48" s="28">
        <f>외인!BD48</f>
        <v>42191.26</v>
      </c>
      <c r="BE48" s="28">
        <f>시기외!BE48*$G$3+BE47*(1-$G$3)</f>
        <v>-3.0468046052680164E-3</v>
      </c>
      <c r="BF48" s="28">
        <f>외인!BF48</f>
        <v>0</v>
      </c>
      <c r="BG48" s="28" t="e">
        <f>시기외!BG48*$G$3+BG47*(1-$G$3)</f>
        <v>#DIV/0!</v>
      </c>
      <c r="BH48" s="28">
        <f>외인!BH48</f>
        <v>93953.05</v>
      </c>
      <c r="BI48" s="28">
        <f>시기외!BI48*$G$3+BI47*(1-$G$3)</f>
        <v>-2.5814667272186867E-4</v>
      </c>
      <c r="BJ48" s="28">
        <f>외인!BJ48</f>
        <v>115217.49</v>
      </c>
      <c r="BK48" s="28">
        <f>시기외!BK48*$G$3+BK47*(1-$G$3)</f>
        <v>-1.9895160144425697E-3</v>
      </c>
      <c r="BL48" s="28">
        <f>외인!BL48</f>
        <v>48132.12</v>
      </c>
      <c r="BM48" s="28">
        <f>시기외!BM48*$G$3+BM47*(1-$G$3)</f>
        <v>-1.3578355965156615E-3</v>
      </c>
      <c r="BN48" s="28">
        <f>외인!BN48</f>
        <v>44746.1</v>
      </c>
      <c r="BO48" s="28">
        <f>시기외!BO48*$G$3+BO47*(1-$G$3)</f>
        <v>-1.9165206669592846E-3</v>
      </c>
      <c r="BP48" s="28">
        <f>외인!BP48</f>
        <v>72932.31</v>
      </c>
      <c r="BQ48" s="28">
        <f>시기외!BQ48*$G$3+BQ47*(1-$G$3)</f>
        <v>1.8246936843921928E-4</v>
      </c>
      <c r="BR48" s="28">
        <f>외인!BR48</f>
        <v>259119.75</v>
      </c>
      <c r="BS48" s="28">
        <f>시기외!BS48*$G$3+BS47*(1-$G$3)</f>
        <v>1.3471271118044963E-3</v>
      </c>
      <c r="BT48" s="28">
        <f>외인!BT48</f>
        <v>2047815.49</v>
      </c>
      <c r="BU48" s="28">
        <f>시기외!BU48*$G$3+BU47*(1-$G$3)</f>
        <v>-1.5178534028816816E-3</v>
      </c>
      <c r="BV48" s="28">
        <f>외인!BV48</f>
        <v>378604.25</v>
      </c>
      <c r="BW48" s="28">
        <f>시기외!BW48*$G$3+BW47*(1-$G$3)</f>
        <v>-6.9353768807221914E-4</v>
      </c>
      <c r="BX48" s="28">
        <f>외인!BX48</f>
        <v>77581.45</v>
      </c>
      <c r="BY48" s="28">
        <f>시기외!BY48*$G$3+BY47*(1-$G$3)</f>
        <v>-4.3279448165090874E-4</v>
      </c>
      <c r="BZ48" s="28">
        <f>외인!BZ48</f>
        <v>261106.48</v>
      </c>
      <c r="CA48" s="28">
        <f>시기외!CA48*$G$3+CA47*(1-$G$3)</f>
        <v>-3.511846829559791E-3</v>
      </c>
      <c r="CB48" s="28">
        <f>외인!CB48</f>
        <v>13309.33</v>
      </c>
      <c r="CC48" s="28">
        <f>시기외!CC48*$G$3+CC47*(1-$G$3)</f>
        <v>-7.3188030283255674E-4</v>
      </c>
      <c r="CD48" s="28">
        <f>외인!CD48</f>
        <v>33997.75</v>
      </c>
      <c r="CE48" s="28">
        <f>시기외!CE48*$G$3+CE47*(1-$G$3)</f>
        <v>-2.5237638409221644E-3</v>
      </c>
      <c r="CF48" s="28">
        <f>외인!CF48</f>
        <v>24641.49</v>
      </c>
      <c r="CG48" s="28">
        <f>시기외!CG48*$G$3+CG47*(1-$G$3)</f>
        <v>-2.4125834002908676E-5</v>
      </c>
      <c r="CH48" s="28">
        <f>외인!CH48</f>
        <v>66931.509999999995</v>
      </c>
      <c r="CI48" s="28">
        <f>시기외!CI48*$G$3+CI47*(1-$G$3)</f>
        <v>-8.832038037749105E-4</v>
      </c>
      <c r="CJ48" s="28">
        <f>외인!CJ48</f>
        <v>398089.82</v>
      </c>
      <c r="CK48" s="28">
        <f>시기외!CK48*$G$3+CK47*(1-$G$3)</f>
        <v>4.6358932035358918E-4</v>
      </c>
      <c r="CL48" s="28">
        <f>외인!CL48</f>
        <v>235091.39</v>
      </c>
      <c r="CM48" s="28">
        <f>시기외!CM48*$G$3+CM47*(1-$G$3)</f>
        <v>-2.8768819573466364E-4</v>
      </c>
      <c r="CN48" s="28">
        <f>외인!CN48</f>
        <v>122510.79</v>
      </c>
      <c r="CO48" s="28">
        <f>시기외!CO48*$G$3+CO47*(1-$G$3)</f>
        <v>-1.5031373771306436E-3</v>
      </c>
      <c r="CP48" s="28">
        <f>외인!CP48</f>
        <v>102141.46</v>
      </c>
      <c r="CQ48" s="28">
        <f>시기외!CQ48*$G$3+CQ47*(1-$G$3)</f>
        <v>-3.0597483704278267E-4</v>
      </c>
      <c r="CR48" s="28">
        <f>외인!CR48</f>
        <v>165276.13</v>
      </c>
      <c r="CS48" s="28">
        <f>시기외!CS48*$G$3+CS47*(1-$G$3)</f>
        <v>-1.251098886349463E-3</v>
      </c>
      <c r="CT48" s="28">
        <f>외인!CT48</f>
        <v>114559.91</v>
      </c>
      <c r="CU48" s="28">
        <f>시기외!CU48*$G$3+CU47*(1-$G$3)</f>
        <v>1.4141949578373447E-3</v>
      </c>
      <c r="CV48" s="28">
        <f>외인!CV48</f>
        <v>2047815.49</v>
      </c>
      <c r="CW48" s="28">
        <f>시기외!CW48*$G$3+CW47*(1-$G$3)</f>
        <v>-1.5178534028816816E-3</v>
      </c>
      <c r="CX48" s="28">
        <f>외인!CX48</f>
        <v>194071.94</v>
      </c>
      <c r="CY48" s="28">
        <f>시기외!CY48*$G$3+CY47*(1-$G$3)</f>
        <v>-2.0187179495465772E-4</v>
      </c>
      <c r="CZ48" s="28">
        <f>외인!CZ48</f>
        <v>17435.419999999998</v>
      </c>
      <c r="DA48" s="28">
        <f>시기외!DA48*$G$3+DA47*(1-$G$3)</f>
        <v>-6.2952005722588533E-4</v>
      </c>
      <c r="DB48" s="28">
        <f>외인!DB48</f>
        <v>42191.26</v>
      </c>
      <c r="DC48" s="28">
        <f>시기외!DC48*$G$3+DC47*(1-$G$3)</f>
        <v>-3.0468046052680164E-3</v>
      </c>
      <c r="DD48" s="28">
        <f>외인!DD48</f>
        <v>9032.08</v>
      </c>
      <c r="DE48" s="28">
        <f>시기외!DE48*$G$3+DE47*(1-$G$3)</f>
        <v>-2.8724291149031067E-3</v>
      </c>
      <c r="DF48" s="28">
        <f>외인!DF48</f>
        <v>57891.39</v>
      </c>
      <c r="DG48" s="28">
        <f>시기외!DG48*$G$3+DG47*(1-$G$3)</f>
        <v>-5.4286754660773416E-4</v>
      </c>
      <c r="DH48" s="28">
        <f>외인!DH48</f>
        <v>25584.25</v>
      </c>
      <c r="DI48" s="28">
        <f>시기외!DI48*$G$3+DI47*(1-$G$3)</f>
        <v>-2.9983568069153156E-3</v>
      </c>
      <c r="DJ48" s="28">
        <f>외인!DJ48</f>
        <v>574397.02</v>
      </c>
      <c r="DK48" s="28">
        <f>시기외!DK48*$G$3+DK47*(1-$G$3)</f>
        <v>4.1714437615602483E-4</v>
      </c>
      <c r="DL48" s="28">
        <f>외인!DL48</f>
        <v>97952.01</v>
      </c>
      <c r="DM48" s="28">
        <f>시기외!DM48*$G$3+DM47*(1-$G$3)</f>
        <v>-1.8576959702714863E-3</v>
      </c>
      <c r="DN48" s="28">
        <f>외인!DN48</f>
        <v>2047815.49</v>
      </c>
      <c r="DO48" s="28">
        <f>시기외!DO48*$G$3+DO47*(1-$G$3)</f>
        <v>-1.5178534028816816E-3</v>
      </c>
      <c r="DP48" s="28">
        <f>외인!DP48</f>
        <v>84775.65</v>
      </c>
      <c r="DQ48" s="28">
        <f>시기외!DQ48*$G$3+DQ47*(1-$G$3)</f>
        <v>2.8241670265501768E-3</v>
      </c>
      <c r="DR48" s="28">
        <f>외인!DR48</f>
        <v>42739.72</v>
      </c>
      <c r="DS48" s="28">
        <f>시기외!DS48*$G$3+DS47*(1-$G$3)</f>
        <v>1.8330728550869989E-3</v>
      </c>
      <c r="DT48" s="28">
        <f>외인!DT48</f>
        <v>132802.97</v>
      </c>
      <c r="DU48" s="28">
        <f>시기외!DU48*$G$3+DU47*(1-$G$3)</f>
        <v>-1.2021438764603701E-3</v>
      </c>
      <c r="DV48" s="28">
        <f>외인!DV48</f>
        <v>32203.919999999998</v>
      </c>
      <c r="DW48" s="28">
        <f>시기외!DW48*$G$3+DW47*(1-$G$3)</f>
        <v>-1.4680189240251157E-3</v>
      </c>
      <c r="DX48" s="28">
        <f>외인!DX48</f>
        <v>111731.68</v>
      </c>
      <c r="DY48" s="28">
        <f>시기외!DY48*$G$3+DY47*(1-$G$3)</f>
        <v>8.2081508697806323E-4</v>
      </c>
      <c r="DZ48" s="28">
        <f>외인!DZ48</f>
        <v>9238.33</v>
      </c>
      <c r="EA48" s="28">
        <f>시기외!EA48*$G$3+EA47*(1-$G$3)</f>
        <v>-2.8178017886331111E-3</v>
      </c>
      <c r="EB48" s="28">
        <f>외인!EB48</f>
        <v>13358.38</v>
      </c>
      <c r="EC48" s="28">
        <f>시기외!EC48*$G$3+EC47*(1-$G$3)</f>
        <v>-1.1909230328212127E-3</v>
      </c>
      <c r="ED48" s="28">
        <f>외인!ED48</f>
        <v>10787.5</v>
      </c>
      <c r="EE48" s="28">
        <f>시기외!EE48*$G$3+EE47*(1-$G$3)</f>
        <v>-1.2796957412941476E-3</v>
      </c>
      <c r="EF48" s="28">
        <f>외인!EF48</f>
        <v>259308.97</v>
      </c>
      <c r="EG48" s="28">
        <f>시기외!EG48*$G$3+EG47*(1-$G$3)</f>
        <v>-2.0211542189731469E-4</v>
      </c>
      <c r="EH48" s="28">
        <f>외인!EH48</f>
        <v>190648.52</v>
      </c>
      <c r="EI48" s="28">
        <f>시기외!EI48*$G$3+EI47*(1-$G$3)</f>
        <v>-4.1270823827811744E-5</v>
      </c>
      <c r="EJ48" s="28">
        <f>외인!EJ48</f>
        <v>97043.87</v>
      </c>
      <c r="EK48" s="28">
        <f>시기외!EK48*$G$3+EK47*(1-$G$3)</f>
        <v>3.7877798194364343E-4</v>
      </c>
      <c r="EL48" s="28">
        <f>외인!EL48</f>
        <v>36603.74</v>
      </c>
      <c r="EM48" s="28">
        <f>시기외!EM48*$G$3+EM47*(1-$G$3)</f>
        <v>-2.2574286257524617E-3</v>
      </c>
      <c r="EN48" s="28">
        <f>외인!EN48</f>
        <v>42739.72</v>
      </c>
      <c r="EO48" s="28">
        <f>시기외!EO48*$G$3+EO47*(1-$G$3)</f>
        <v>1.8330728550869989E-3</v>
      </c>
      <c r="EP48" s="28">
        <f>외인!EP48</f>
        <v>162341.9</v>
      </c>
      <c r="EQ48" s="28">
        <f>시기외!EQ48*$G$3+EQ47*(1-$G$3)</f>
        <v>-1.5430135137923201E-3</v>
      </c>
      <c r="ER48" s="28">
        <f>외인!ER48</f>
        <v>14757.65</v>
      </c>
      <c r="ES48" s="28">
        <f>시기외!ES48*$G$3+ES47*(1-$G$3)</f>
        <v>-3.3849691542699894E-3</v>
      </c>
      <c r="ET48" s="28">
        <f>외인!ET48</f>
        <v>122667.16</v>
      </c>
      <c r="EU48" s="28">
        <f>시기외!EU48*$G$3+EU47*(1-$G$3)</f>
        <v>2.9293420021748876E-4</v>
      </c>
      <c r="EV48" s="28">
        <f>외인!EV48</f>
        <v>46743.39</v>
      </c>
      <c r="EW48" s="28">
        <f>시기외!EW48*$G$3+EW47*(1-$G$3)</f>
        <v>-6.1929940895084131E-4</v>
      </c>
      <c r="EX48" s="28">
        <f>외인!EX48</f>
        <v>55398.07</v>
      </c>
      <c r="EY48" s="28">
        <f>시기외!EY48*$G$3+EY47*(1-$G$3)</f>
        <v>-3.8860747384732354E-5</v>
      </c>
    </row>
    <row r="49" spans="1:155">
      <c r="A49" s="27">
        <f>외인!A49</f>
        <v>46104</v>
      </c>
      <c r="B49" s="28">
        <f>외인!B49</f>
        <v>4319780.03</v>
      </c>
      <c r="C49" s="28">
        <f>시기외!C49*$G$3+C48*(1-$G$3)</f>
        <v>-1.1470480412864618E-3</v>
      </c>
      <c r="D49" s="28">
        <f>외인!D49</f>
        <v>605533.06999999995</v>
      </c>
      <c r="E49" s="28">
        <f>시기외!E49*$G$3+E48*(1-$G$3)</f>
        <v>1.2724789610610949E-4</v>
      </c>
      <c r="F49" s="28">
        <f>외인!F49</f>
        <v>1858543.34</v>
      </c>
      <c r="G49" s="28">
        <f>시기외!G49*$G$3+G48*(1-$G$3)</f>
        <v>-1.93353812944675E-3</v>
      </c>
      <c r="H49" s="28">
        <f>외인!H49</f>
        <v>259025.12</v>
      </c>
      <c r="I49" s="28">
        <f>시기외!I49*$G$3+I48*(1-$G$3)</f>
        <v>-1.1365550580337222E-3</v>
      </c>
      <c r="J49" s="28">
        <f>외인!J49</f>
        <v>38832.33</v>
      </c>
      <c r="K49" s="28">
        <f>시기외!K49*$G$3+K48*(1-$G$3)</f>
        <v>2.3048298301264264E-3</v>
      </c>
      <c r="L49" s="28">
        <f>외인!L49</f>
        <v>239395.1</v>
      </c>
      <c r="M49" s="28">
        <f>시기외!M49*$G$3+M48*(1-$G$3)</f>
        <v>-1.1489238805525068E-3</v>
      </c>
      <c r="N49" s="28">
        <f>외인!N49</f>
        <v>228919.28</v>
      </c>
      <c r="O49" s="28">
        <f>시기외!O49*$G$3+O48*(1-$G$3)</f>
        <v>-3.9099656349489116E-3</v>
      </c>
      <c r="P49" s="28">
        <f>외인!P49</f>
        <v>190031.07</v>
      </c>
      <c r="Q49" s="28">
        <f>시기외!Q49*$G$3+Q48*(1-$G$3)</f>
        <v>2.2429841347234751E-4</v>
      </c>
      <c r="R49" s="28">
        <f>외인!R49</f>
        <v>124635.94</v>
      </c>
      <c r="S49" s="28">
        <f>시기외!S49*$G$3+S48*(1-$G$3)</f>
        <v>-1.3350721571943566E-3</v>
      </c>
      <c r="T49" s="28">
        <f>외인!T49</f>
        <v>8644.18</v>
      </c>
      <c r="U49" s="28">
        <f>시기외!U49*$G$3+U48*(1-$G$3)</f>
        <v>-2.3118065687513225E-3</v>
      </c>
      <c r="V49" s="28">
        <f>외인!V49</f>
        <v>105829.59</v>
      </c>
      <c r="W49" s="28">
        <f>시기외!W49*$G$3+W48*(1-$G$3)</f>
        <v>8.7901238594825337E-4</v>
      </c>
      <c r="X49" s="28">
        <f>외인!X49</f>
        <v>1873058.96</v>
      </c>
      <c r="Y49" s="28">
        <f>시기외!Y49*$G$3+Y48*(1-$G$3)</f>
        <v>-1.6905073489153226E-3</v>
      </c>
      <c r="Z49" s="28">
        <f>외인!Z49</f>
        <v>44651.57</v>
      </c>
      <c r="AA49" s="28">
        <f>시기외!AA49*$G$3+AA48*(1-$G$3)</f>
        <v>-6.3227960234355158E-4</v>
      </c>
      <c r="AB49" s="28">
        <f>외인!AB49</f>
        <v>193188.58</v>
      </c>
      <c r="AC49" s="28">
        <f>시기외!AC49*$G$3+AC48*(1-$G$3)</f>
        <v>-1.6484982706333211E-4</v>
      </c>
      <c r="AD49" s="28">
        <f>외인!AD49</f>
        <v>19622.490000000002</v>
      </c>
      <c r="AE49" s="28">
        <f>시기외!AE49*$G$3+AE48*(1-$G$3)</f>
        <v>-4.1380279524271923E-4</v>
      </c>
      <c r="AF49" s="28">
        <f>외인!AF49</f>
        <v>23582.31</v>
      </c>
      <c r="AG49" s="28">
        <f>시기외!AG49*$G$3+AG48*(1-$G$3)</f>
        <v>-8.959627565542132E-4</v>
      </c>
      <c r="AH49" s="28">
        <f>외인!AH49</f>
        <v>182680.86</v>
      </c>
      <c r="AI49" s="28">
        <f>시기외!AI49*$G$3+AI48*(1-$G$3)</f>
        <v>6.3863955585944114E-4</v>
      </c>
      <c r="AJ49" s="28">
        <f>외인!AJ49</f>
        <v>105248.28</v>
      </c>
      <c r="AK49" s="28">
        <f>시기외!AK49*$G$3+AK48*(1-$G$3)</f>
        <v>-3.255354501723394E-3</v>
      </c>
      <c r="AL49" s="28">
        <f>외인!AL49</f>
        <v>82508.44</v>
      </c>
      <c r="AM49" s="28">
        <f>시기외!AM49*$G$3+AM48*(1-$G$3)</f>
        <v>-1.2473333290154828E-3</v>
      </c>
      <c r="AN49" s="28">
        <f>외인!AN49</f>
        <v>164949.69</v>
      </c>
      <c r="AO49" s="28">
        <f>시기외!AO49*$G$3+AO48*(1-$G$3)</f>
        <v>-4.8713572763972764E-3</v>
      </c>
      <c r="AP49" s="28">
        <f>외인!AP49</f>
        <v>115154.45</v>
      </c>
      <c r="AQ49" s="28">
        <f>시기외!AQ49*$G$3+AQ48*(1-$G$3)</f>
        <v>3.7461356253715226E-4</v>
      </c>
      <c r="AR49" s="28">
        <f>외인!AR49</f>
        <v>23649.53</v>
      </c>
      <c r="AS49" s="28">
        <f>시기외!AS49*$G$3+AS48*(1-$G$3)</f>
        <v>-4.1136147162504453E-4</v>
      </c>
      <c r="AT49" s="28">
        <f>외인!AT49</f>
        <v>75018.259999999995</v>
      </c>
      <c r="AU49" s="28">
        <f>시기외!AU49*$G$3+AU48*(1-$G$3)</f>
        <v>-5.9264209883359603E-4</v>
      </c>
      <c r="AV49" s="28">
        <f>외인!AV49</f>
        <v>46608.91</v>
      </c>
      <c r="AW49" s="28">
        <f>시기외!AW49*$G$3+AW48*(1-$G$3)</f>
        <v>-1.1635045291002288E-3</v>
      </c>
      <c r="AX49" s="28">
        <f>외인!AX49</f>
        <v>58949.77</v>
      </c>
      <c r="AY49" s="28">
        <f>시기외!AY49*$G$3+AY48*(1-$G$3)</f>
        <v>-1.1237624485369363E-3</v>
      </c>
      <c r="AZ49" s="28">
        <f>외인!AZ49</f>
        <v>1999863</v>
      </c>
      <c r="BA49" s="28">
        <f>시기외!BA49*$G$3+BA48*(1-$G$3)</f>
        <v>-1.5561886478330691E-3</v>
      </c>
      <c r="BB49" s="28">
        <f>외인!BB49</f>
        <v>96012.6</v>
      </c>
      <c r="BC49" s="28">
        <f>시기외!BC49*$G$3+BC48*(1-$G$3)</f>
        <v>-2.5930194056548349E-4</v>
      </c>
      <c r="BD49" s="28">
        <f>외인!BD49</f>
        <v>39169.910000000003</v>
      </c>
      <c r="BE49" s="28">
        <f>시기외!BE49*$G$3+BE48*(1-$G$3)</f>
        <v>-2.7917695063050477E-3</v>
      </c>
      <c r="BF49" s="28">
        <f>외인!BF49</f>
        <v>0</v>
      </c>
      <c r="BG49" s="28" t="e">
        <f>시기외!BG49*$G$3+BG48*(1-$G$3)</f>
        <v>#DIV/0!</v>
      </c>
      <c r="BH49" s="28">
        <f>외인!BH49</f>
        <v>87951.73</v>
      </c>
      <c r="BI49" s="28">
        <f>시기외!BI49*$G$3+BI48*(1-$G$3)</f>
        <v>2.6513764463936536E-4</v>
      </c>
      <c r="BJ49" s="28">
        <f>외인!BJ49</f>
        <v>108756.03</v>
      </c>
      <c r="BK49" s="28">
        <f>시기외!BK49*$G$3+BK48*(1-$G$3)</f>
        <v>-1.6640000395480544E-3</v>
      </c>
      <c r="BL49" s="28">
        <f>외인!BL49</f>
        <v>45392.79</v>
      </c>
      <c r="BM49" s="28">
        <f>시기외!BM49*$G$3+BM48*(1-$G$3)</f>
        <v>-1.5481201495431691E-3</v>
      </c>
      <c r="BN49" s="28">
        <f>외인!BN49</f>
        <v>42234.26</v>
      </c>
      <c r="BO49" s="28">
        <f>시기외!BO49*$G$3+BO48*(1-$G$3)</f>
        <v>-2.0146443151585216E-3</v>
      </c>
      <c r="BP49" s="28">
        <f>외인!BP49</f>
        <v>69250.3</v>
      </c>
      <c r="BQ49" s="28">
        <f>시기외!BQ49*$G$3+BQ48*(1-$G$3)</f>
        <v>-5.9119250296222974E-4</v>
      </c>
      <c r="BR49" s="28">
        <f>외인!BR49</f>
        <v>241338.65</v>
      </c>
      <c r="BS49" s="28">
        <f>시기외!BS49*$G$3+BS48*(1-$G$3)</f>
        <v>1.244549364062063E-3</v>
      </c>
      <c r="BT49" s="28">
        <f>외인!BT49</f>
        <v>1909907.03</v>
      </c>
      <c r="BU49" s="28">
        <f>시기외!BU49*$G$3+BU48*(1-$G$3)</f>
        <v>-1.6502207895591249E-3</v>
      </c>
      <c r="BV49" s="28">
        <f>외인!BV49</f>
        <v>353489.99</v>
      </c>
      <c r="BW49" s="28">
        <f>시기외!BW49*$G$3+BW48*(1-$G$3)</f>
        <v>-9.6681334915789722E-4</v>
      </c>
      <c r="BX49" s="28">
        <f>외인!BX49</f>
        <v>72954.460000000006</v>
      </c>
      <c r="BY49" s="28">
        <f>시기외!BY49*$G$3+BY48*(1-$G$3)</f>
        <v>-4.1823473975624028E-4</v>
      </c>
      <c r="BZ49" s="28">
        <f>외인!BZ49</f>
        <v>247458.14</v>
      </c>
      <c r="CA49" s="28">
        <f>시기외!CA49*$G$3+CA48*(1-$G$3)</f>
        <v>-3.6603380920802921E-3</v>
      </c>
      <c r="CB49" s="28">
        <f>외인!CB49</f>
        <v>12690.19</v>
      </c>
      <c r="CC49" s="28">
        <f>시기외!CC49*$G$3+CC48*(1-$G$3)</f>
        <v>-8.832061561679322E-4</v>
      </c>
      <c r="CD49" s="28">
        <f>외인!CD49</f>
        <v>30554.01</v>
      </c>
      <c r="CE49" s="28">
        <f>시기외!CE49*$G$3+CE48*(1-$G$3)</f>
        <v>-3.606733332383984E-3</v>
      </c>
      <c r="CF49" s="28">
        <f>외인!CF49</f>
        <v>23315.93</v>
      </c>
      <c r="CG49" s="28">
        <f>시기외!CG49*$G$3+CG48*(1-$G$3)</f>
        <v>2.1224287816943568E-4</v>
      </c>
      <c r="CH49" s="28">
        <f>외인!CH49</f>
        <v>64442.5</v>
      </c>
      <c r="CI49" s="28">
        <f>시기외!CI49*$G$3+CI48*(1-$G$3)</f>
        <v>-9.0076063320898645E-4</v>
      </c>
      <c r="CJ49" s="28">
        <f>외인!CJ49</f>
        <v>375453.51</v>
      </c>
      <c r="CK49" s="28">
        <f>시기외!CK49*$G$3+CK48*(1-$G$3)</f>
        <v>3.8411364530201278E-4</v>
      </c>
      <c r="CL49" s="28">
        <f>외인!CL49</f>
        <v>220515.72</v>
      </c>
      <c r="CM49" s="28">
        <f>시기외!CM49*$G$3+CM48*(1-$G$3)</f>
        <v>-3.0016958769938631E-4</v>
      </c>
      <c r="CN49" s="28">
        <f>외인!CN49</f>
        <v>112964.7</v>
      </c>
      <c r="CO49" s="28">
        <f>시기외!CO49*$G$3+CO48*(1-$G$3)</f>
        <v>-1.6541015375939089E-3</v>
      </c>
      <c r="CP49" s="28">
        <f>외인!CP49</f>
        <v>96598.52</v>
      </c>
      <c r="CQ49" s="28">
        <f>시기외!CQ49*$G$3+CQ48*(1-$G$3)</f>
        <v>-2.4966450399456172E-4</v>
      </c>
      <c r="CR49" s="28">
        <f>외인!CR49</f>
        <v>155925.92000000001</v>
      </c>
      <c r="CS49" s="28">
        <f>시기외!CS49*$G$3+CS48*(1-$G$3)</f>
        <v>-1.4669620002958259E-3</v>
      </c>
      <c r="CT49" s="28">
        <f>외인!CT49</f>
        <v>107607.1</v>
      </c>
      <c r="CU49" s="28">
        <f>시기외!CU49*$G$3+CU48*(1-$G$3)</f>
        <v>1.6580058384212198E-3</v>
      </c>
      <c r="CV49" s="28">
        <f>외인!CV49</f>
        <v>1909907.03</v>
      </c>
      <c r="CW49" s="28">
        <f>시기외!CW49*$G$3+CW48*(1-$G$3)</f>
        <v>-1.6502207895591249E-3</v>
      </c>
      <c r="CX49" s="28">
        <f>외인!CX49</f>
        <v>183230.66</v>
      </c>
      <c r="CY49" s="28">
        <f>시기외!CY49*$G$3+CY48*(1-$G$3)</f>
        <v>-2.627709897602847E-4</v>
      </c>
      <c r="CZ49" s="28">
        <f>외인!CZ49</f>
        <v>16601.8</v>
      </c>
      <c r="DA49" s="28">
        <f>시기외!DA49*$G$3+DA48*(1-$G$3)</f>
        <v>-6.7380472620939033E-4</v>
      </c>
      <c r="DB49" s="28">
        <f>외인!DB49</f>
        <v>39169.910000000003</v>
      </c>
      <c r="DC49" s="28">
        <f>시기외!DC49*$G$3+DC48*(1-$G$3)</f>
        <v>-2.7917695063050477E-3</v>
      </c>
      <c r="DD49" s="28">
        <f>외인!DD49</f>
        <v>8644.18</v>
      </c>
      <c r="DE49" s="28">
        <f>시기외!DE49*$G$3+DE48*(1-$G$3)</f>
        <v>-2.3118065687513225E-3</v>
      </c>
      <c r="DF49" s="28">
        <f>외인!DF49</f>
        <v>54264.43</v>
      </c>
      <c r="DG49" s="28">
        <f>시기외!DG49*$G$3+DG48*(1-$G$3)</f>
        <v>-5.4335405886697706E-4</v>
      </c>
      <c r="DH49" s="28">
        <f>외인!DH49</f>
        <v>22476.84</v>
      </c>
      <c r="DI49" s="28">
        <f>시기외!DI49*$G$3+DI48*(1-$G$3)</f>
        <v>-4.4759557917989938E-3</v>
      </c>
      <c r="DJ49" s="28">
        <f>외인!DJ49</f>
        <v>533489.38</v>
      </c>
      <c r="DK49" s="28">
        <f>시기외!DK49*$G$3+DK48*(1-$G$3)</f>
        <v>2.602291064661593E-4</v>
      </c>
      <c r="DL49" s="28">
        <f>외인!DL49</f>
        <v>89616.91</v>
      </c>
      <c r="DM49" s="28">
        <f>시기외!DM49*$G$3+DM48*(1-$G$3)</f>
        <v>-2.050377716169009E-3</v>
      </c>
      <c r="DN49" s="28">
        <f>외인!DN49</f>
        <v>1909907.03</v>
      </c>
      <c r="DO49" s="28">
        <f>시기외!DO49*$G$3+DO48*(1-$G$3)</f>
        <v>-1.6502207895591249E-3</v>
      </c>
      <c r="DP49" s="28">
        <f>외인!DP49</f>
        <v>79148.679999999993</v>
      </c>
      <c r="DQ49" s="28">
        <f>시기외!DQ49*$G$3+DQ48*(1-$G$3)</f>
        <v>2.6357599926159284E-3</v>
      </c>
      <c r="DR49" s="28">
        <f>외인!DR49</f>
        <v>40496.75</v>
      </c>
      <c r="DS49" s="28">
        <f>시기외!DS49*$G$3+DS48*(1-$G$3)</f>
        <v>2.0535521123711993E-3</v>
      </c>
      <c r="DT49" s="28">
        <f>외인!DT49</f>
        <v>124635.94</v>
      </c>
      <c r="DU49" s="28">
        <f>시기외!DU49*$G$3+DU48*(1-$G$3)</f>
        <v>-1.3350721571943566E-3</v>
      </c>
      <c r="DV49" s="28">
        <f>외인!DV49</f>
        <v>31016.7</v>
      </c>
      <c r="DW49" s="28">
        <f>시기외!DW49*$G$3+DW48*(1-$G$3)</f>
        <v>-2.0163433747450391E-3</v>
      </c>
      <c r="DX49" s="28">
        <f>외인!DX49</f>
        <v>105829.59</v>
      </c>
      <c r="DY49" s="28">
        <f>시기외!DY49*$G$3+DY48*(1-$G$3)</f>
        <v>8.7901238594825337E-4</v>
      </c>
      <c r="DZ49" s="28">
        <f>외인!DZ49</f>
        <v>8601.3700000000008</v>
      </c>
      <c r="EA49" s="28">
        <f>시기외!EA49*$G$3+EA48*(1-$G$3)</f>
        <v>-3.7007209627665486E-3</v>
      </c>
      <c r="EB49" s="28">
        <f>외인!EB49</f>
        <v>12484.56</v>
      </c>
      <c r="EC49" s="28">
        <f>시기외!EC49*$G$3+EC48*(1-$G$3)</f>
        <v>-1.6349404054350849E-3</v>
      </c>
      <c r="ED49" s="28">
        <f>외인!ED49</f>
        <v>10149.92</v>
      </c>
      <c r="EE49" s="28">
        <f>시기외!EE49*$G$3+EE48*(1-$G$3)</f>
        <v>-1.3876343048345302E-3</v>
      </c>
      <c r="EF49" s="28">
        <f>외인!EF49</f>
        <v>245095.74</v>
      </c>
      <c r="EG49" s="28">
        <f>시기외!EG49*$G$3+EG48*(1-$G$3)</f>
        <v>-2.6200559511613394E-4</v>
      </c>
      <c r="EH49" s="28">
        <f>외인!EH49</f>
        <v>174702.72</v>
      </c>
      <c r="EI49" s="28">
        <f>시기외!EI49*$G$3+EI48*(1-$G$3)</f>
        <v>-1.7260590622522593E-4</v>
      </c>
      <c r="EJ49" s="28">
        <f>외인!EJ49</f>
        <v>92898.45</v>
      </c>
      <c r="EK49" s="28">
        <f>시기외!EK49*$G$3+EK48*(1-$G$3)</f>
        <v>5.7242551623562911E-4</v>
      </c>
      <c r="EL49" s="28">
        <f>외인!EL49</f>
        <v>33094.57</v>
      </c>
      <c r="EM49" s="28">
        <f>시기외!EM49*$G$3+EM48*(1-$G$3)</f>
        <v>-3.2502076657768587E-3</v>
      </c>
      <c r="EN49" s="28">
        <f>외인!EN49</f>
        <v>40496.75</v>
      </c>
      <c r="EO49" s="28">
        <f>시기외!EO49*$G$3+EO48*(1-$G$3)</f>
        <v>2.0535521123711993E-3</v>
      </c>
      <c r="EP49" s="28">
        <f>외인!EP49</f>
        <v>153578.12</v>
      </c>
      <c r="EQ49" s="28">
        <f>시기외!EQ49*$G$3+EQ48*(1-$G$3)</f>
        <v>-2.0271238258774225E-3</v>
      </c>
      <c r="ER49" s="28">
        <f>외인!ER49</f>
        <v>13725.37</v>
      </c>
      <c r="ES49" s="28">
        <f>시기외!ES49*$G$3+ES48*(1-$G$3)</f>
        <v>-4.9366162239951362E-3</v>
      </c>
      <c r="ET49" s="28">
        <f>외인!ET49</f>
        <v>115154.45</v>
      </c>
      <c r="EU49" s="28">
        <f>시기외!EU49*$G$3+EU48*(1-$G$3)</f>
        <v>3.7461356253715226E-4</v>
      </c>
      <c r="EV49" s="28">
        <f>외인!EV49</f>
        <v>44651.57</v>
      </c>
      <c r="EW49" s="28">
        <f>시기외!EW49*$G$3+EW48*(1-$G$3)</f>
        <v>-6.3227960234355158E-4</v>
      </c>
      <c r="EX49" s="28">
        <f>외인!EX49</f>
        <v>51946.95</v>
      </c>
      <c r="EY49" s="28">
        <f>시기외!EY49*$G$3+EY48*(1-$G$3)</f>
        <v>7.7348628945298219E-5</v>
      </c>
    </row>
    <row r="50" spans="1:155">
      <c r="A50" s="27">
        <f>외인!A50</f>
        <v>46105</v>
      </c>
      <c r="B50" s="28">
        <f>외인!B50</f>
        <v>4437852.1600000001</v>
      </c>
      <c r="C50" s="28">
        <f>시기외!C50*$G$3+C49*(1-$G$3)</f>
        <v>-1.2939507188595247E-3</v>
      </c>
      <c r="D50" s="28">
        <f>외인!D50</f>
        <v>617810.13</v>
      </c>
      <c r="E50" s="28">
        <f>시기외!E50*$G$3+E49*(1-$G$3)</f>
        <v>7.6845296191685938E-5</v>
      </c>
      <c r="F50" s="28">
        <f>외인!F50</f>
        <v>1893279.39</v>
      </c>
      <c r="G50" s="28">
        <f>시기외!G50*$G$3+G49*(1-$G$3)</f>
        <v>-2.1839649916347821E-3</v>
      </c>
      <c r="H50" s="28">
        <f>외인!H50</f>
        <v>277736.06</v>
      </c>
      <c r="I50" s="28">
        <f>시기외!I50*$G$3+I49*(1-$G$3)</f>
        <v>-8.6018734192481734E-4</v>
      </c>
      <c r="J50" s="28">
        <f>외인!J50</f>
        <v>39412.78</v>
      </c>
      <c r="K50" s="28">
        <f>시기외!K50*$G$3+K49*(1-$G$3)</f>
        <v>2.3738439494739296E-3</v>
      </c>
      <c r="L50" s="28">
        <f>외인!L50</f>
        <v>257537.41</v>
      </c>
      <c r="M50" s="28">
        <f>시기외!M50*$G$3+M49*(1-$G$3)</f>
        <v>-8.8470483251078919E-4</v>
      </c>
      <c r="N50" s="28">
        <f>외인!N50</f>
        <v>230755.11</v>
      </c>
      <c r="O50" s="28">
        <f>시기외!O50*$G$3+O49*(1-$G$3)</f>
        <v>-4.1826592876142814E-3</v>
      </c>
      <c r="P50" s="28">
        <f>외인!P50</f>
        <v>196083.73</v>
      </c>
      <c r="Q50" s="28">
        <f>시기외!Q50*$G$3+Q49*(1-$G$3)</f>
        <v>8.3980593790269578E-5</v>
      </c>
      <c r="R50" s="28">
        <f>외인!R50</f>
        <v>126385.76</v>
      </c>
      <c r="S50" s="28">
        <f>시기외!S50*$G$3+S49*(1-$G$3)</f>
        <v>-1.4836476719312065E-3</v>
      </c>
      <c r="T50" s="28">
        <f>외인!T50</f>
        <v>8554.4699999999993</v>
      </c>
      <c r="U50" s="28">
        <f>시기외!U50*$G$3+U49*(1-$G$3)</f>
        <v>-1.8797107451969772E-3</v>
      </c>
      <c r="V50" s="28">
        <f>외인!V50</f>
        <v>108535.38</v>
      </c>
      <c r="W50" s="28">
        <f>시기외!W50*$G$3+W49*(1-$G$3)</f>
        <v>1.1666549347032515E-3</v>
      </c>
      <c r="X50" s="28">
        <f>외인!X50</f>
        <v>1932454.2</v>
      </c>
      <c r="Y50" s="28">
        <f>시기외!Y50*$G$3+Y49*(1-$G$3)</f>
        <v>-1.8758987044304391E-3</v>
      </c>
      <c r="Z50" s="28">
        <f>외인!Z50</f>
        <v>46606.25</v>
      </c>
      <c r="AA50" s="28">
        <f>시기외!AA50*$G$3+AA49*(1-$G$3)</f>
        <v>-6.2350500759672902E-4</v>
      </c>
      <c r="AB50" s="28">
        <f>외인!AB50</f>
        <v>194854.97</v>
      </c>
      <c r="AC50" s="28">
        <f>시기외!AC50*$G$3+AC49*(1-$G$3)</f>
        <v>-2.1702132505415478E-4</v>
      </c>
      <c r="AD50" s="28">
        <f>외인!AD50</f>
        <v>20021.13</v>
      </c>
      <c r="AE50" s="28">
        <f>시기외!AE50*$G$3+AE49*(1-$G$3)</f>
        <v>-5.383266238338291E-4</v>
      </c>
      <c r="AF50" s="28">
        <f>외인!AF50</f>
        <v>23811.52</v>
      </c>
      <c r="AG50" s="28">
        <f>시기외!AG50*$G$3+AG49*(1-$G$3)</f>
        <v>-7.417760106368797E-4</v>
      </c>
      <c r="AH50" s="28">
        <f>외인!AH50</f>
        <v>188410.44</v>
      </c>
      <c r="AI50" s="28">
        <f>시기외!AI50*$G$3+AI49*(1-$G$3)</f>
        <v>2.7290254719745016E-4</v>
      </c>
      <c r="AJ50" s="28">
        <f>외인!AJ50</f>
        <v>107566.36</v>
      </c>
      <c r="AK50" s="28">
        <f>시기외!AK50*$G$3+AK49*(1-$G$3)</f>
        <v>-3.7131947606467812E-3</v>
      </c>
      <c r="AL50" s="28">
        <f>외인!AL50</f>
        <v>84705.78</v>
      </c>
      <c r="AM50" s="28">
        <f>시기외!AM50*$G$3+AM49*(1-$G$3)</f>
        <v>-1.2077095820532092E-3</v>
      </c>
      <c r="AN50" s="28">
        <f>외인!AN50</f>
        <v>164944.92000000001</v>
      </c>
      <c r="AO50" s="28">
        <f>시기외!AO50*$G$3+AO49*(1-$G$3)</f>
        <v>-5.2635015740706437E-3</v>
      </c>
      <c r="AP50" s="28">
        <f>외인!AP50</f>
        <v>116873.62</v>
      </c>
      <c r="AQ50" s="28">
        <f>시기외!AQ50*$G$3+AQ49*(1-$G$3)</f>
        <v>3.6493520140877685E-4</v>
      </c>
      <c r="AR50" s="28">
        <f>외인!AR50</f>
        <v>24196.79</v>
      </c>
      <c r="AS50" s="28">
        <f>시기외!AS50*$G$3+AS49*(1-$G$3)</f>
        <v>-4.4516362126808423E-4</v>
      </c>
      <c r="AT50" s="28">
        <f>외인!AT50</f>
        <v>77004.55</v>
      </c>
      <c r="AU50" s="28">
        <f>시기외!AU50*$G$3+AU49*(1-$G$3)</f>
        <v>-5.5776676078441768E-4</v>
      </c>
      <c r="AV50" s="28">
        <f>외인!AV50</f>
        <v>48030.5</v>
      </c>
      <c r="AW50" s="28">
        <f>시기외!AW50*$G$3+AW49*(1-$G$3)</f>
        <v>-1.1537872924246597E-3</v>
      </c>
      <c r="AX50" s="28">
        <f>외인!AX50</f>
        <v>57133.760000000002</v>
      </c>
      <c r="AY50" s="28">
        <f>시기외!AY50*$G$3+AY49*(1-$G$3)</f>
        <v>-2.2410736251600809E-3</v>
      </c>
      <c r="AZ50" s="28">
        <f>외인!AZ50</f>
        <v>2063730.94</v>
      </c>
      <c r="BA50" s="28">
        <f>시기외!BA50*$G$3+BA49*(1-$G$3)</f>
        <v>-1.7275567935565715E-3</v>
      </c>
      <c r="BB50" s="28">
        <f>외인!BB50</f>
        <v>98878.44</v>
      </c>
      <c r="BC50" s="28">
        <f>시기외!BC50*$G$3+BC49*(1-$G$3)</f>
        <v>-1.970819967605328E-4</v>
      </c>
      <c r="BD50" s="28">
        <f>외인!BD50</f>
        <v>39655.43</v>
      </c>
      <c r="BE50" s="28">
        <f>시기외!BE50*$G$3+BE49*(1-$G$3)</f>
        <v>-2.5523656049655711E-3</v>
      </c>
      <c r="BF50" s="28">
        <f>외인!BF50</f>
        <v>0</v>
      </c>
      <c r="BG50" s="28" t="e">
        <f>시기외!BG50*$G$3+BG49*(1-$G$3)</f>
        <v>#DIV/0!</v>
      </c>
      <c r="BH50" s="28">
        <f>외인!BH50</f>
        <v>89078.06</v>
      </c>
      <c r="BI50" s="28">
        <f>시기외!BI50*$G$3+BI49*(1-$G$3)</f>
        <v>4.6166717940498547E-4</v>
      </c>
      <c r="BJ50" s="28">
        <f>외인!BJ50</f>
        <v>113234.83</v>
      </c>
      <c r="BK50" s="28">
        <f>시기외!BK50*$G$3+BK49*(1-$G$3)</f>
        <v>-1.2600026236697594E-3</v>
      </c>
      <c r="BL50" s="28">
        <f>외인!BL50</f>
        <v>47040.08</v>
      </c>
      <c r="BM50" s="28">
        <f>시기외!BM50*$G$3+BM49*(1-$G$3)</f>
        <v>-1.6558067282940077E-3</v>
      </c>
      <c r="BN50" s="28">
        <f>외인!BN50</f>
        <v>43938.9</v>
      </c>
      <c r="BO50" s="28">
        <f>시기외!BO50*$G$3+BO49*(1-$G$3)</f>
        <v>-1.9926163308463243E-3</v>
      </c>
      <c r="BP50" s="28">
        <f>외인!BP50</f>
        <v>67897.94</v>
      </c>
      <c r="BQ50" s="28">
        <f>시기외!BQ50*$G$3+BQ49*(1-$G$3)</f>
        <v>-1.5139785072899033E-3</v>
      </c>
      <c r="BR50" s="28">
        <f>외인!BR50</f>
        <v>243808.29</v>
      </c>
      <c r="BS50" s="28">
        <f>시기외!BS50*$G$3+BS49*(1-$G$3)</f>
        <v>1.0405609370057324E-3</v>
      </c>
      <c r="BT50" s="28">
        <f>외인!BT50</f>
        <v>1970547.3</v>
      </c>
      <c r="BU50" s="28">
        <f>시기외!BU50*$G$3+BU49*(1-$G$3)</f>
        <v>-1.8324350543458591E-3</v>
      </c>
      <c r="BV50" s="28">
        <f>외인!BV50</f>
        <v>368013.26</v>
      </c>
      <c r="BW50" s="28">
        <f>시기외!BW50*$G$3+BW49*(1-$G$3)</f>
        <v>-1.0408031026645985E-3</v>
      </c>
      <c r="BX50" s="28">
        <f>외인!BX50</f>
        <v>74292.59</v>
      </c>
      <c r="BY50" s="28">
        <f>시기외!BY50*$G$3+BY49*(1-$G$3)</f>
        <v>-3.7453695168619276E-4</v>
      </c>
      <c r="BZ50" s="28">
        <f>외인!BZ50</f>
        <v>249650.69</v>
      </c>
      <c r="CA50" s="28">
        <f>시기외!CA50*$G$3+CA49*(1-$G$3)</f>
        <v>-3.9031229020690447E-3</v>
      </c>
      <c r="CB50" s="28">
        <f>외인!CB50</f>
        <v>12965.45</v>
      </c>
      <c r="CC50" s="28">
        <f>시기외!CC50*$G$3+CC49*(1-$G$3)</f>
        <v>-9.5438746130537271E-4</v>
      </c>
      <c r="CD50" s="28">
        <f>외인!CD50</f>
        <v>30991.24</v>
      </c>
      <c r="CE50" s="28">
        <f>시기외!CE50*$G$3+CE49*(1-$G$3)</f>
        <v>-4.651906403524227E-3</v>
      </c>
      <c r="CF50" s="28">
        <f>외인!CF50</f>
        <v>23799.9</v>
      </c>
      <c r="CG50" s="28">
        <f>시기외!CG50*$G$3+CG49*(1-$G$3)</f>
        <v>3.9154964787373788E-4</v>
      </c>
      <c r="CH50" s="28">
        <f>외인!CH50</f>
        <v>66533.7</v>
      </c>
      <c r="CI50" s="28">
        <f>시기외!CI50*$G$3+CI49*(1-$G$3)</f>
        <v>-8.7714983899900376E-4</v>
      </c>
      <c r="CJ50" s="28">
        <f>외인!CJ50</f>
        <v>382700.77</v>
      </c>
      <c r="CK50" s="28">
        <f>시기외!CK50*$G$3+CK49*(1-$G$3)</f>
        <v>2.6925363728197421E-4</v>
      </c>
      <c r="CL50" s="28">
        <f>외인!CL50</f>
        <v>222303.34</v>
      </c>
      <c r="CM50" s="28">
        <f>시기외!CM50*$G$3+CM49*(1-$G$3)</f>
        <v>-3.4710566099316971E-4</v>
      </c>
      <c r="CN50" s="28">
        <f>외인!CN50</f>
        <v>112214.79</v>
      </c>
      <c r="CO50" s="28">
        <f>시기외!CO50*$G$3+CO49*(1-$G$3)</f>
        <v>-1.8116912721765064E-3</v>
      </c>
      <c r="CP50" s="28">
        <f>외인!CP50</f>
        <v>99464.42</v>
      </c>
      <c r="CQ50" s="28">
        <f>시기외!CQ50*$G$3+CQ49*(1-$G$3)</f>
        <v>-1.9020337270698591E-4</v>
      </c>
      <c r="CR50" s="28">
        <f>외인!CR50</f>
        <v>158356.59</v>
      </c>
      <c r="CS50" s="28">
        <f>시기외!CS50*$G$3+CS49*(1-$G$3)</f>
        <v>-1.650119129768448E-3</v>
      </c>
      <c r="CT50" s="28">
        <f>외인!CT50</f>
        <v>110144.6</v>
      </c>
      <c r="CU50" s="28">
        <f>시기외!CU50*$G$3+CU49*(1-$G$3)</f>
        <v>1.7245611597958631E-3</v>
      </c>
      <c r="CV50" s="28">
        <f>외인!CV50</f>
        <v>1970547.3</v>
      </c>
      <c r="CW50" s="28">
        <f>시기외!CW50*$G$3+CW49*(1-$G$3)</f>
        <v>-1.8324350543458591E-3</v>
      </c>
      <c r="CX50" s="28">
        <f>외인!CX50</f>
        <v>196782.47</v>
      </c>
      <c r="CY50" s="28">
        <f>시기외!CY50*$G$3+CY49*(1-$G$3)</f>
        <v>-9.0125276404138735E-5</v>
      </c>
      <c r="CZ50" s="28">
        <f>외인!CZ50</f>
        <v>16837.099999999999</v>
      </c>
      <c r="DA50" s="28">
        <f>시기외!DA50*$G$3+DA49*(1-$G$3)</f>
        <v>-6.6581031500610786E-4</v>
      </c>
      <c r="DB50" s="28">
        <f>외인!DB50</f>
        <v>39655.43</v>
      </c>
      <c r="DC50" s="28">
        <f>시기외!DC50*$G$3+DC49*(1-$G$3)</f>
        <v>-2.5523656049655711E-3</v>
      </c>
      <c r="DD50" s="28">
        <f>외인!DD50</f>
        <v>8554.4699999999993</v>
      </c>
      <c r="DE50" s="28">
        <f>시기외!DE50*$G$3+DE49*(1-$G$3)</f>
        <v>-1.8797107451969772E-3</v>
      </c>
      <c r="DF50" s="28">
        <f>외인!DF50</f>
        <v>55339.93</v>
      </c>
      <c r="DG50" s="28">
        <f>시기외!DG50*$G$3+DG49*(1-$G$3)</f>
        <v>-5.1652915050121658E-4</v>
      </c>
      <c r="DH50" s="28">
        <f>외인!DH50</f>
        <v>22842.799999999999</v>
      </c>
      <c r="DI50" s="28">
        <f>시기외!DI50*$G$3+DI49*(1-$G$3)</f>
        <v>-5.9083319725386167E-3</v>
      </c>
      <c r="DJ50" s="28">
        <f>외인!DJ50</f>
        <v>553322.51</v>
      </c>
      <c r="DK50" s="28">
        <f>시기외!DK50*$G$3+DK49*(1-$G$3)</f>
        <v>1.1483313300537003E-4</v>
      </c>
      <c r="DL50" s="28">
        <f>외인!DL50</f>
        <v>88681.65</v>
      </c>
      <c r="DM50" s="28">
        <f>시기외!DM50*$G$3+DM49*(1-$G$3)</f>
        <v>-2.2450049560804497E-3</v>
      </c>
      <c r="DN50" s="28">
        <f>외인!DN50</f>
        <v>1970547.3</v>
      </c>
      <c r="DO50" s="28">
        <f>시기외!DO50*$G$3+DO49*(1-$G$3)</f>
        <v>-1.8324350543458591E-3</v>
      </c>
      <c r="DP50" s="28">
        <f>외인!DP50</f>
        <v>81015.039999999994</v>
      </c>
      <c r="DQ50" s="28">
        <f>시기외!DQ50*$G$3+DQ49*(1-$G$3)</f>
        <v>2.3217324486473042E-3</v>
      </c>
      <c r="DR50" s="28">
        <f>외인!DR50</f>
        <v>41124.76</v>
      </c>
      <c r="DS50" s="28">
        <f>시기외!DS50*$G$3+DS49*(1-$G$3)</f>
        <v>2.0704543844265121E-3</v>
      </c>
      <c r="DT50" s="28">
        <f>외인!DT50</f>
        <v>126385.76</v>
      </c>
      <c r="DU50" s="28">
        <f>시기외!DU50*$G$3+DU49*(1-$G$3)</f>
        <v>-1.4836476719312065E-3</v>
      </c>
      <c r="DV50" s="28">
        <f>외인!DV50</f>
        <v>31700.55</v>
      </c>
      <c r="DW50" s="28">
        <f>시기외!DW50*$G$3+DW49*(1-$G$3)</f>
        <v>-2.3370891129916391E-3</v>
      </c>
      <c r="DX50" s="28">
        <f>외인!DX50</f>
        <v>108535.38</v>
      </c>
      <c r="DY50" s="28">
        <f>시기외!DY50*$G$3+DY49*(1-$G$3)</f>
        <v>1.1666549347032515E-3</v>
      </c>
      <c r="DZ50" s="28">
        <f>외인!DZ50</f>
        <v>8771.2999999999993</v>
      </c>
      <c r="EA50" s="28">
        <f>시기외!EA50*$G$3+EA49*(1-$G$3)</f>
        <v>-4.6885556968386975E-3</v>
      </c>
      <c r="EB50" s="28">
        <f>외인!EB50</f>
        <v>12767.58</v>
      </c>
      <c r="EC50" s="28">
        <f>시기외!EC50*$G$3+EC49*(1-$G$3)</f>
        <v>-1.9023938675317527E-3</v>
      </c>
      <c r="ED50" s="28">
        <f>외인!ED50</f>
        <v>10391.16</v>
      </c>
      <c r="EE50" s="28">
        <f>시기외!EE50*$G$3+EE49*(1-$G$3)</f>
        <v>-1.2042072367523353E-3</v>
      </c>
      <c r="EF50" s="28">
        <f>외인!EF50</f>
        <v>251237.11</v>
      </c>
      <c r="EG50" s="28">
        <f>시기외!EG50*$G$3+EG49*(1-$G$3)</f>
        <v>-3.2528903862627978E-4</v>
      </c>
      <c r="EH50" s="28">
        <f>외인!EH50</f>
        <v>183253.47</v>
      </c>
      <c r="EI50" s="28">
        <f>시기외!EI50*$G$3+EI49*(1-$G$3)</f>
        <v>-2.7067886809411276E-4</v>
      </c>
      <c r="EJ50" s="28">
        <f>외인!EJ50</f>
        <v>95378.06</v>
      </c>
      <c r="EK50" s="28">
        <f>시기외!EK50*$G$3+EK49*(1-$G$3)</f>
        <v>7.1313383937852634E-4</v>
      </c>
      <c r="EL50" s="28">
        <f>외인!EL50</f>
        <v>33549.360000000001</v>
      </c>
      <c r="EM50" s="28">
        <f>시기외!EM50*$G$3+EM49*(1-$G$3)</f>
        <v>-4.2083715951958152E-3</v>
      </c>
      <c r="EN50" s="28">
        <f>외인!EN50</f>
        <v>41124.76</v>
      </c>
      <c r="EO50" s="28">
        <f>시기외!EO50*$G$3+EO49*(1-$G$3)</f>
        <v>2.0704543844265121E-3</v>
      </c>
      <c r="EP50" s="28">
        <f>외인!EP50</f>
        <v>159546.89000000001</v>
      </c>
      <c r="EQ50" s="28">
        <f>시기외!EQ50*$G$3+EQ49*(1-$G$3)</f>
        <v>-2.1076294068206273E-3</v>
      </c>
      <c r="ER50" s="28">
        <f>외인!ER50</f>
        <v>14500.85</v>
      </c>
      <c r="ES50" s="28">
        <f>시기외!ES50*$G$3+ES49*(1-$G$3)</f>
        <v>-5.0402161840853287E-3</v>
      </c>
      <c r="ET50" s="28">
        <f>외인!ET50</f>
        <v>116873.62</v>
      </c>
      <c r="EU50" s="28">
        <f>시기외!EU50*$G$3+EU49*(1-$G$3)</f>
        <v>3.6493520140877685E-4</v>
      </c>
      <c r="EV50" s="28">
        <f>외인!EV50</f>
        <v>46606.25</v>
      </c>
      <c r="EW50" s="28">
        <f>시기외!EW50*$G$3+EW49*(1-$G$3)</f>
        <v>-6.2350500759672902E-4</v>
      </c>
      <c r="EX50" s="28">
        <f>외인!EX50</f>
        <v>52858.17</v>
      </c>
      <c r="EY50" s="28">
        <f>시기외!EY50*$G$3+EY49*(1-$G$3)</f>
        <v>1.8312222887228573E-4</v>
      </c>
    </row>
    <row r="51" spans="1:155">
      <c r="A51" s="27">
        <f>외인!A51</f>
        <v>46106</v>
      </c>
      <c r="B51" s="28">
        <f>외인!B51</f>
        <v>4508312.18</v>
      </c>
      <c r="C51" s="28">
        <f>시기외!C51*$G$3+C50*(1-$G$3)</f>
        <v>-1.5140715144137918E-3</v>
      </c>
      <c r="D51" s="28">
        <f>외인!D51</f>
        <v>639683.52</v>
      </c>
      <c r="E51" s="28">
        <f>시기외!E51*$G$3+E50*(1-$G$3)</f>
        <v>1.8067030925247181E-5</v>
      </c>
      <c r="F51" s="28">
        <f>외인!F51</f>
        <v>1904225.25</v>
      </c>
      <c r="G51" s="28">
        <f>시기외!G51*$G$3+G50*(1-$G$3)</f>
        <v>-2.555053016728372E-3</v>
      </c>
      <c r="H51" s="28">
        <f>외인!H51</f>
        <v>283578.7</v>
      </c>
      <c r="I51" s="28">
        <f>시기외!I51*$G$3+I50*(1-$G$3)</f>
        <v>-4.7499468807735054E-4</v>
      </c>
      <c r="J51" s="28">
        <f>외인!J51</f>
        <v>39478.69</v>
      </c>
      <c r="K51" s="28">
        <f>시기외!K51*$G$3+K50*(1-$G$3)</f>
        <v>2.3359023530966009E-3</v>
      </c>
      <c r="L51" s="28">
        <f>외인!L51</f>
        <v>262308.14</v>
      </c>
      <c r="M51" s="28">
        <f>시기외!M51*$G$3+M50*(1-$G$3)</f>
        <v>-5.2968181435950838E-4</v>
      </c>
      <c r="N51" s="28">
        <f>외인!N51</f>
        <v>234066.72</v>
      </c>
      <c r="O51" s="28">
        <f>시기외!O51*$G$3+O50*(1-$G$3)</f>
        <v>-4.4570180487997109E-3</v>
      </c>
      <c r="P51" s="28">
        <f>외인!P51</f>
        <v>200165.91</v>
      </c>
      <c r="Q51" s="28">
        <f>시기외!Q51*$G$3+Q50*(1-$G$3)</f>
        <v>-4.4067070407102928E-5</v>
      </c>
      <c r="R51" s="28">
        <f>외인!R51</f>
        <v>127827.17</v>
      </c>
      <c r="S51" s="28">
        <f>시기외!S51*$G$3+S50*(1-$G$3)</f>
        <v>-1.5635265810502632E-3</v>
      </c>
      <c r="T51" s="28">
        <f>외인!T51</f>
        <v>8626.58</v>
      </c>
      <c r="U51" s="28">
        <f>시기외!U51*$G$3+U50*(1-$G$3)</f>
        <v>-1.6028299147992399E-3</v>
      </c>
      <c r="V51" s="28">
        <f>외인!V51</f>
        <v>112093</v>
      </c>
      <c r="W51" s="28">
        <f>시기외!W51*$G$3+W50*(1-$G$3)</f>
        <v>1.3674719052329536E-3</v>
      </c>
      <c r="X51" s="28">
        <f>외인!X51</f>
        <v>1937204.69</v>
      </c>
      <c r="Y51" s="28">
        <f>시기외!Y51*$G$3+Y50*(1-$G$3)</f>
        <v>-2.2645523030984196E-3</v>
      </c>
      <c r="Z51" s="28">
        <f>외인!Z51</f>
        <v>48098.66</v>
      </c>
      <c r="AA51" s="28">
        <f>시기외!AA51*$G$3+AA50*(1-$G$3)</f>
        <v>-5.8329996824094696E-4</v>
      </c>
      <c r="AB51" s="28">
        <f>외인!AB51</f>
        <v>198799.45</v>
      </c>
      <c r="AC51" s="28">
        <f>시기외!AC51*$G$3+AC50*(1-$G$3)</f>
        <v>-2.6412428770239367E-4</v>
      </c>
      <c r="AD51" s="28">
        <f>외인!AD51</f>
        <v>20634.59</v>
      </c>
      <c r="AE51" s="28">
        <f>시기외!AE51*$G$3+AE50*(1-$G$3)</f>
        <v>-5.2022297309013731E-4</v>
      </c>
      <c r="AF51" s="28">
        <f>외인!AF51</f>
        <v>23846.82</v>
      </c>
      <c r="AG51" s="28">
        <f>시기외!AG51*$G$3+AG50*(1-$G$3)</f>
        <v>-6.9539666751804066E-4</v>
      </c>
      <c r="AH51" s="28">
        <f>외인!AH51</f>
        <v>191661.01</v>
      </c>
      <c r="AI51" s="28">
        <f>시기외!AI51*$G$3+AI50*(1-$G$3)</f>
        <v>-9.4729529093782777E-5</v>
      </c>
      <c r="AJ51" s="28">
        <f>외인!AJ51</f>
        <v>109981.22</v>
      </c>
      <c r="AK51" s="28">
        <f>시기외!AK51*$G$3+AK50*(1-$G$3)</f>
        <v>-3.8182732740182305E-3</v>
      </c>
      <c r="AL51" s="28">
        <f>외인!AL51</f>
        <v>86606.62</v>
      </c>
      <c r="AM51" s="28">
        <f>시기외!AM51*$G$3+AM50*(1-$G$3)</f>
        <v>-1.1405702041249648E-3</v>
      </c>
      <c r="AN51" s="28">
        <f>외인!AN51</f>
        <v>166796.5</v>
      </c>
      <c r="AO51" s="28">
        <f>시기외!AO51*$G$3+AO50*(1-$G$3)</f>
        <v>-5.6672882793354197E-3</v>
      </c>
      <c r="AP51" s="28">
        <f>외인!AP51</f>
        <v>123946.67</v>
      </c>
      <c r="AQ51" s="28">
        <f>시기외!AQ51*$G$3+AQ50*(1-$G$3)</f>
        <v>4.4578572678094866E-4</v>
      </c>
      <c r="AR51" s="28">
        <f>외인!AR51</f>
        <v>24344.97</v>
      </c>
      <c r="AS51" s="28">
        <f>시기외!AS51*$G$3+AS50*(1-$G$3)</f>
        <v>-4.4587458787803805E-4</v>
      </c>
      <c r="AT51" s="28">
        <f>외인!AT51</f>
        <v>77978.38</v>
      </c>
      <c r="AU51" s="28">
        <f>시기외!AU51*$G$3+AU50*(1-$G$3)</f>
        <v>-5.604820135470495E-4</v>
      </c>
      <c r="AV51" s="28">
        <f>외인!AV51</f>
        <v>48415.21</v>
      </c>
      <c r="AW51" s="28">
        <f>시기외!AW51*$G$3+AW50*(1-$G$3)</f>
        <v>-1.0064055913242402E-3</v>
      </c>
      <c r="AX51" s="28">
        <f>외인!AX51</f>
        <v>58850.14</v>
      </c>
      <c r="AY51" s="28">
        <f>시기외!AY51*$G$3+AY50*(1-$G$3)</f>
        <v>-3.5743231909451064E-3</v>
      </c>
      <c r="AZ51" s="28">
        <f>외인!AZ51</f>
        <v>2071968.74</v>
      </c>
      <c r="BA51" s="28">
        <f>시기외!BA51*$G$3+BA50*(1-$G$3)</f>
        <v>-2.0943336611366037E-3</v>
      </c>
      <c r="BB51" s="28">
        <f>외인!BB51</f>
        <v>101965.18</v>
      </c>
      <c r="BC51" s="28">
        <f>시기외!BC51*$G$3+BC50*(1-$G$3)</f>
        <v>-1.6795365001367554E-4</v>
      </c>
      <c r="BD51" s="28">
        <f>외인!BD51</f>
        <v>39944.660000000003</v>
      </c>
      <c r="BE51" s="28">
        <f>시기외!BE51*$G$3+BE50*(1-$G$3)</f>
        <v>-2.5374473644796895E-3</v>
      </c>
      <c r="BF51" s="28">
        <f>외인!BF51</f>
        <v>0</v>
      </c>
      <c r="BG51" s="28" t="e">
        <f>시기외!BG51*$G$3+BG50*(1-$G$3)</f>
        <v>#DIV/0!</v>
      </c>
      <c r="BH51" s="28">
        <f>외인!BH51</f>
        <v>91068.89</v>
      </c>
      <c r="BI51" s="28">
        <f>시기외!BI51*$G$3+BI50*(1-$G$3)</f>
        <v>5.1450373562616819E-4</v>
      </c>
      <c r="BJ51" s="28">
        <f>외인!BJ51</f>
        <v>115495.2</v>
      </c>
      <c r="BK51" s="28">
        <f>시기외!BK51*$G$3+BK50*(1-$G$3)</f>
        <v>-9.4572482082099147E-4</v>
      </c>
      <c r="BL51" s="28">
        <f>외인!BL51</f>
        <v>48535.57</v>
      </c>
      <c r="BM51" s="28">
        <f>시기외!BM51*$G$3+BM50*(1-$G$3)</f>
        <v>-1.7119890819540782E-3</v>
      </c>
      <c r="BN51" s="28">
        <f>외인!BN51</f>
        <v>44421.81</v>
      </c>
      <c r="BO51" s="28">
        <f>시기외!BO51*$G$3+BO50*(1-$G$3)</f>
        <v>-1.9405780534888643E-3</v>
      </c>
      <c r="BP51" s="28">
        <f>외인!BP51</f>
        <v>69536.22</v>
      </c>
      <c r="BQ51" s="28">
        <f>시기외!BQ51*$G$3+BQ50*(1-$G$3)</f>
        <v>-2.7479644290082598E-3</v>
      </c>
      <c r="BR51" s="28">
        <f>외인!BR51</f>
        <v>253679.46</v>
      </c>
      <c r="BS51" s="28">
        <f>시기외!BS51*$G$3+BS50*(1-$G$3)</f>
        <v>8.4538492988319564E-4</v>
      </c>
      <c r="BT51" s="28">
        <f>외인!BT51</f>
        <v>1976955.14</v>
      </c>
      <c r="BU51" s="28">
        <f>시기외!BU51*$G$3+BU50*(1-$G$3)</f>
        <v>-2.2091260733668318E-3</v>
      </c>
      <c r="BV51" s="28">
        <f>외인!BV51</f>
        <v>383231.43</v>
      </c>
      <c r="BW51" s="28">
        <f>시기외!BW51*$G$3+BW50*(1-$G$3)</f>
        <v>-1.1250428364292524E-3</v>
      </c>
      <c r="BX51" s="28">
        <f>외인!BX51</f>
        <v>75546.67</v>
      </c>
      <c r="BY51" s="28">
        <f>시기외!BY51*$G$3+BY50*(1-$G$3)</f>
        <v>-3.2719989705626816E-4</v>
      </c>
      <c r="BZ51" s="28">
        <f>외인!BZ51</f>
        <v>253403.13</v>
      </c>
      <c r="CA51" s="28">
        <f>시기외!CA51*$G$3+CA50*(1-$G$3)</f>
        <v>-4.1419921753649315E-3</v>
      </c>
      <c r="CB51" s="28">
        <f>외인!CB51</f>
        <v>12876.88</v>
      </c>
      <c r="CC51" s="28">
        <f>시기외!CC51*$G$3+CC50*(1-$G$3)</f>
        <v>-1.0318126568408664E-3</v>
      </c>
      <c r="CD51" s="28">
        <f>외인!CD51</f>
        <v>31575.1</v>
      </c>
      <c r="CE51" s="28">
        <f>시기외!CE51*$G$3+CE50*(1-$G$3)</f>
        <v>-5.20762954816416E-3</v>
      </c>
      <c r="CF51" s="28">
        <f>외인!CF51</f>
        <v>24462.080000000002</v>
      </c>
      <c r="CG51" s="28">
        <f>시기외!CG51*$G$3+CG50*(1-$G$3)</f>
        <v>5.2646415284658872E-4</v>
      </c>
      <c r="CH51" s="28">
        <f>외인!CH51</f>
        <v>66723.850000000006</v>
      </c>
      <c r="CI51" s="28">
        <f>시기외!CI51*$G$3+CI50*(1-$G$3)</f>
        <v>-7.6443079848317462E-4</v>
      </c>
      <c r="CJ51" s="28">
        <f>외인!CJ51</f>
        <v>395905.15</v>
      </c>
      <c r="CK51" s="28">
        <f>시기외!CK51*$G$3+CK50*(1-$G$3)</f>
        <v>1.6581436977981324E-4</v>
      </c>
      <c r="CL51" s="28">
        <f>외인!CL51</f>
        <v>226856.27</v>
      </c>
      <c r="CM51" s="28">
        <f>시기외!CM51*$G$3+CM50*(1-$G$3)</f>
        <v>-3.7243983434185501E-4</v>
      </c>
      <c r="CN51" s="28">
        <f>외인!CN51</f>
        <v>119139.07</v>
      </c>
      <c r="CO51" s="28">
        <f>시기외!CO51*$G$3+CO50*(1-$G$3)</f>
        <v>-1.8708293827324812E-3</v>
      </c>
      <c r="CP51" s="28">
        <f>외인!CP51</f>
        <v>102556.02</v>
      </c>
      <c r="CQ51" s="28">
        <f>시기외!CQ51*$G$3+CQ50*(1-$G$3)</f>
        <v>-1.6289146904931051E-4</v>
      </c>
      <c r="CR51" s="28">
        <f>외인!CR51</f>
        <v>161123.66</v>
      </c>
      <c r="CS51" s="28">
        <f>시기외!CS51*$G$3+CS50*(1-$G$3)</f>
        <v>-1.6948499584191232E-3</v>
      </c>
      <c r="CT51" s="28">
        <f>외인!CT51</f>
        <v>116425.51</v>
      </c>
      <c r="CU51" s="28">
        <f>시기외!CU51*$G$3+CU50*(1-$G$3)</f>
        <v>1.8834043383088553E-3</v>
      </c>
      <c r="CV51" s="28">
        <f>외인!CV51</f>
        <v>1976955.14</v>
      </c>
      <c r="CW51" s="28">
        <f>시기외!CW51*$G$3+CW50*(1-$G$3)</f>
        <v>-2.2091260733668318E-3</v>
      </c>
      <c r="CX51" s="28">
        <f>외인!CX51</f>
        <v>200994.85</v>
      </c>
      <c r="CY51" s="28">
        <f>시기외!CY51*$G$3+CY50*(1-$G$3)</f>
        <v>2.6593031898286009E-4</v>
      </c>
      <c r="CZ51" s="28">
        <f>외인!CZ51</f>
        <v>17383.669999999998</v>
      </c>
      <c r="DA51" s="28">
        <f>시기외!DA51*$G$3+DA50*(1-$G$3)</f>
        <v>-5.3895185178558821E-4</v>
      </c>
      <c r="DB51" s="28">
        <f>외인!DB51</f>
        <v>39944.660000000003</v>
      </c>
      <c r="DC51" s="28">
        <f>시기외!DC51*$G$3+DC50*(1-$G$3)</f>
        <v>-2.5374473644796895E-3</v>
      </c>
      <c r="DD51" s="28">
        <f>외인!DD51</f>
        <v>8626.58</v>
      </c>
      <c r="DE51" s="28">
        <f>시기외!DE51*$G$3+DE50*(1-$G$3)</f>
        <v>-1.6028299147992399E-3</v>
      </c>
      <c r="DF51" s="28">
        <f>외인!DF51</f>
        <v>56175.1</v>
      </c>
      <c r="DG51" s="28">
        <f>시기외!DG51*$G$3+DG50*(1-$G$3)</f>
        <v>-4.786638201260671E-4</v>
      </c>
      <c r="DH51" s="28">
        <f>외인!DH51</f>
        <v>23456.76</v>
      </c>
      <c r="DI51" s="28">
        <f>시기외!DI51*$G$3+DI50*(1-$G$3)</f>
        <v>-6.6701243410028765E-3</v>
      </c>
      <c r="DJ51" s="28">
        <f>외인!DJ51</f>
        <v>570096.44999999995</v>
      </c>
      <c r="DK51" s="28">
        <f>시기외!DK51*$G$3+DK50*(1-$G$3)</f>
        <v>5.0011183486331671E-5</v>
      </c>
      <c r="DL51" s="28">
        <f>외인!DL51</f>
        <v>94547.33</v>
      </c>
      <c r="DM51" s="28">
        <f>시기외!DM51*$G$3+DM50*(1-$G$3)</f>
        <v>-2.3049517745206078E-3</v>
      </c>
      <c r="DN51" s="28">
        <f>외인!DN51</f>
        <v>1976955.14</v>
      </c>
      <c r="DO51" s="28">
        <f>시기외!DO51*$G$3+DO50*(1-$G$3)</f>
        <v>-2.2091260733668318E-3</v>
      </c>
      <c r="DP51" s="28">
        <f>외인!DP51</f>
        <v>82915.3</v>
      </c>
      <c r="DQ51" s="28">
        <f>시기외!DQ51*$G$3+DQ50*(1-$G$3)</f>
        <v>1.84482845978652E-3</v>
      </c>
      <c r="DR51" s="28">
        <f>외인!DR51</f>
        <v>41195.94</v>
      </c>
      <c r="DS51" s="28">
        <f>시기외!DS51*$G$3+DS50*(1-$G$3)</f>
        <v>2.0042256227738179E-3</v>
      </c>
      <c r="DT51" s="28">
        <f>외인!DT51</f>
        <v>127827.17</v>
      </c>
      <c r="DU51" s="28">
        <f>시기외!DU51*$G$3+DU50*(1-$G$3)</f>
        <v>-1.5635265810502632E-3</v>
      </c>
      <c r="DV51" s="28">
        <f>외인!DV51</f>
        <v>33023</v>
      </c>
      <c r="DW51" s="28">
        <f>시기외!DW51*$G$3+DW50*(1-$G$3)</f>
        <v>-2.242899777454762E-3</v>
      </c>
      <c r="DX51" s="28">
        <f>외인!DX51</f>
        <v>112093</v>
      </c>
      <c r="DY51" s="28">
        <f>시기외!DY51*$G$3+DY50*(1-$G$3)</f>
        <v>1.3674719052329536E-3</v>
      </c>
      <c r="DZ51" s="28">
        <f>외인!DZ51</f>
        <v>8812.02</v>
      </c>
      <c r="EA51" s="28">
        <f>시기외!EA51*$G$3+EA50*(1-$G$3)</f>
        <v>-4.9943330228153565E-3</v>
      </c>
      <c r="EB51" s="28">
        <f>외인!EB51</f>
        <v>12923.33</v>
      </c>
      <c r="EC51" s="28">
        <f>시기외!EC51*$G$3+EC50*(1-$G$3)</f>
        <v>-1.9585205810016002E-3</v>
      </c>
      <c r="ED51" s="28">
        <f>외인!ED51</f>
        <v>10638.72</v>
      </c>
      <c r="EE51" s="28">
        <f>시기외!EE51*$G$3+EE50*(1-$G$3)</f>
        <v>-9.5806392376584235E-4</v>
      </c>
      <c r="EF51" s="28">
        <f>외인!EF51</f>
        <v>261862</v>
      </c>
      <c r="EG51" s="28">
        <f>시기외!EG51*$G$3+EG50*(1-$G$3)</f>
        <v>-3.2585255432847002E-4</v>
      </c>
      <c r="EH51" s="28">
        <f>외인!EH51</f>
        <v>188404.86</v>
      </c>
      <c r="EI51" s="28">
        <f>시기외!EI51*$G$3+EI50*(1-$G$3)</f>
        <v>-3.753901843780331E-4</v>
      </c>
      <c r="EJ51" s="28">
        <f>외인!EJ51</f>
        <v>95617.54</v>
      </c>
      <c r="EK51" s="28">
        <f>시기외!EK51*$G$3+EK50*(1-$G$3)</f>
        <v>8.0063290732048666E-4</v>
      </c>
      <c r="EL51" s="28">
        <f>외인!EL51</f>
        <v>34140.28</v>
      </c>
      <c r="EM51" s="28">
        <f>시기외!EM51*$G$3+EM50*(1-$G$3)</f>
        <v>-4.7373430370774069E-3</v>
      </c>
      <c r="EN51" s="28">
        <f>외인!EN51</f>
        <v>41195.94</v>
      </c>
      <c r="EO51" s="28">
        <f>시기외!EO51*$G$3+EO50*(1-$G$3)</f>
        <v>2.0042256227738179E-3</v>
      </c>
      <c r="EP51" s="28">
        <f>외인!EP51</f>
        <v>169580.46</v>
      </c>
      <c r="EQ51" s="28">
        <f>시기외!EQ51*$G$3+EQ50*(1-$G$3)</f>
        <v>-2.1889860548519203E-3</v>
      </c>
      <c r="ER51" s="28">
        <f>외인!ER51</f>
        <v>15073.07</v>
      </c>
      <c r="ES51" s="28">
        <f>시기외!ES51*$G$3+ES50*(1-$G$3)</f>
        <v>-7.6252489472251432E-3</v>
      </c>
      <c r="ET51" s="28">
        <f>외인!ET51</f>
        <v>123946.67</v>
      </c>
      <c r="EU51" s="28">
        <f>시기외!EU51*$G$3+EU50*(1-$G$3)</f>
        <v>4.4578572678094866E-4</v>
      </c>
      <c r="EV51" s="28">
        <f>외인!EV51</f>
        <v>48098.66</v>
      </c>
      <c r="EW51" s="28">
        <f>시기외!EW51*$G$3+EW50*(1-$G$3)</f>
        <v>-5.8329996824094696E-4</v>
      </c>
      <c r="EX51" s="28">
        <f>외인!EX51</f>
        <v>54457.36</v>
      </c>
      <c r="EY51" s="28">
        <f>시기외!EY51*$G$3+EY50*(1-$G$3)</f>
        <v>2.0048979542993333E-4</v>
      </c>
    </row>
    <row r="52" spans="1:155">
      <c r="A52" s="27">
        <f>외인!A52</f>
        <v>46107</v>
      </c>
      <c r="B52" s="28">
        <f>외인!B52</f>
        <v>4363195.08</v>
      </c>
      <c r="C52" s="28">
        <f>시기외!C52*$G$3+C51*(1-$G$3)</f>
        <v>-1.7388108660789797E-3</v>
      </c>
      <c r="D52" s="28">
        <f>외인!D52</f>
        <v>628937.56999999995</v>
      </c>
      <c r="E52" s="28">
        <f>시기외!E52*$G$3+E51*(1-$G$3)</f>
        <v>-2.4750728585566199E-5</v>
      </c>
      <c r="F52" s="28">
        <f>외인!F52</f>
        <v>1837540.48</v>
      </c>
      <c r="G52" s="28">
        <f>시기외!G52*$G$3+G51*(1-$G$3)</f>
        <v>-3.0149207846244187E-3</v>
      </c>
      <c r="H52" s="28">
        <f>외인!H52</f>
        <v>278304.07</v>
      </c>
      <c r="I52" s="28">
        <f>시기외!I52*$G$3+I51*(1-$G$3)</f>
        <v>-3.5916029687456093E-5</v>
      </c>
      <c r="J52" s="28">
        <f>외인!J52</f>
        <v>38060.5</v>
      </c>
      <c r="K52" s="28">
        <f>시기외!K52*$G$3+K51*(1-$G$3)</f>
        <v>2.1969106404688991E-3</v>
      </c>
      <c r="L52" s="28">
        <f>외인!L52</f>
        <v>257238.68</v>
      </c>
      <c r="M52" s="28">
        <f>시기외!M52*$G$3+M51*(1-$G$3)</f>
        <v>-1.2553476322046806E-4</v>
      </c>
      <c r="N52" s="28">
        <f>외인!N52</f>
        <v>229680.57</v>
      </c>
      <c r="O52" s="28">
        <f>시기외!O52*$G$3+O51*(1-$G$3)</f>
        <v>-4.5406723933808322E-3</v>
      </c>
      <c r="P52" s="28">
        <f>외인!P52</f>
        <v>200277.82</v>
      </c>
      <c r="Q52" s="28">
        <f>시기외!Q52*$G$3+Q51*(1-$G$3)</f>
        <v>4.2977905259445671E-5</v>
      </c>
      <c r="R52" s="28">
        <f>외인!R52</f>
        <v>125107.09</v>
      </c>
      <c r="S52" s="28">
        <f>시기외!S52*$G$3+S51*(1-$G$3)</f>
        <v>-1.5825032332892524E-3</v>
      </c>
      <c r="T52" s="28">
        <f>외인!T52</f>
        <v>8592.7199999999993</v>
      </c>
      <c r="U52" s="28">
        <f>시기외!U52*$G$3+U51*(1-$G$3)</f>
        <v>-1.1748707073718839E-3</v>
      </c>
      <c r="V52" s="28">
        <f>외인!V52</f>
        <v>106127.12</v>
      </c>
      <c r="W52" s="28">
        <f>시기외!W52*$G$3+W51*(1-$G$3)</f>
        <v>1.2856457170754274E-3</v>
      </c>
      <c r="X52" s="28">
        <f>외인!X52</f>
        <v>1834035.83</v>
      </c>
      <c r="Y52" s="28">
        <f>시기외!Y52*$G$3+Y51*(1-$G$3)</f>
        <v>-2.8346032363419709E-3</v>
      </c>
      <c r="Z52" s="28">
        <f>외인!Z52</f>
        <v>44776.15</v>
      </c>
      <c r="AA52" s="28">
        <f>시기외!AA52*$G$3+AA51*(1-$G$3)</f>
        <v>-6.3209680153809671E-4</v>
      </c>
      <c r="AB52" s="28">
        <f>외인!AB52</f>
        <v>200662.64</v>
      </c>
      <c r="AC52" s="28">
        <f>시기외!AC52*$G$3+AC51*(1-$G$3)</f>
        <v>-2.9285227777301333E-4</v>
      </c>
      <c r="AD52" s="28">
        <f>외인!AD52</f>
        <v>19861.23</v>
      </c>
      <c r="AE52" s="28">
        <f>시기외!AE52*$G$3+AE51*(1-$G$3)</f>
        <v>-3.413490245069155E-4</v>
      </c>
      <c r="AF52" s="28">
        <f>외인!AF52</f>
        <v>23607</v>
      </c>
      <c r="AG52" s="28">
        <f>시기외!AG52*$G$3+AG51*(1-$G$3)</f>
        <v>-5.5849966415138347E-4</v>
      </c>
      <c r="AH52" s="28">
        <f>외인!AH52</f>
        <v>189396.85</v>
      </c>
      <c r="AI52" s="28">
        <f>시기외!AI52*$G$3+AI51*(1-$G$3)</f>
        <v>-3.9820182150125677E-4</v>
      </c>
      <c r="AJ52" s="28">
        <f>외인!AJ52</f>
        <v>108896.2</v>
      </c>
      <c r="AK52" s="28">
        <f>시기외!AK52*$G$3+AK51*(1-$G$3)</f>
        <v>-3.6546093726259749E-3</v>
      </c>
      <c r="AL52" s="28">
        <f>외인!AL52</f>
        <v>85437.52</v>
      </c>
      <c r="AM52" s="28">
        <f>시기외!AM52*$G$3+AM51*(1-$G$3)</f>
        <v>-1.0029482866450589E-3</v>
      </c>
      <c r="AN52" s="28">
        <f>외인!AN52</f>
        <v>163282.81</v>
      </c>
      <c r="AO52" s="28">
        <f>시기외!AO52*$G$3+AO51*(1-$G$3)</f>
        <v>-5.8459770639803866E-3</v>
      </c>
      <c r="AP52" s="28">
        <f>외인!AP52</f>
        <v>120579.43</v>
      </c>
      <c r="AQ52" s="28">
        <f>시기외!AQ52*$G$3+AQ51*(1-$G$3)</f>
        <v>4.7348200729351839E-4</v>
      </c>
      <c r="AR52" s="28">
        <f>외인!AR52</f>
        <v>24002.78</v>
      </c>
      <c r="AS52" s="28">
        <f>시기외!AS52*$G$3+AS51*(1-$G$3)</f>
        <v>-3.8131649123944217E-4</v>
      </c>
      <c r="AT52" s="28">
        <f>외인!AT52</f>
        <v>76511.59</v>
      </c>
      <c r="AU52" s="28">
        <f>시기외!AU52*$G$3+AU51*(1-$G$3)</f>
        <v>-4.7334917117358325E-4</v>
      </c>
      <c r="AV52" s="28">
        <f>외인!AV52</f>
        <v>47930.48</v>
      </c>
      <c r="AW52" s="28">
        <f>시기외!AW52*$G$3+AW51*(1-$G$3)</f>
        <v>-5.5389923992383802E-4</v>
      </c>
      <c r="AX52" s="28">
        <f>외인!AX52</f>
        <v>57247.59</v>
      </c>
      <c r="AY52" s="28">
        <f>시기외!AY52*$G$3+AY51*(1-$G$3)</f>
        <v>-4.4940222665871693E-3</v>
      </c>
      <c r="AZ52" s="28">
        <f>외인!AZ52</f>
        <v>1966489.06</v>
      </c>
      <c r="BA52" s="28">
        <f>시기외!BA52*$G$3+BA51*(1-$G$3)</f>
        <v>-2.6359866787454911E-3</v>
      </c>
      <c r="BB52" s="28">
        <f>외인!BB52</f>
        <v>97202.97</v>
      </c>
      <c r="BC52" s="28">
        <f>시기외!BC52*$G$3+BC51*(1-$G$3)</f>
        <v>-1.6150308167646747E-4</v>
      </c>
      <c r="BD52" s="28">
        <f>외인!BD52</f>
        <v>39327.32</v>
      </c>
      <c r="BE52" s="28">
        <f>시기외!BE52*$G$3+BE51*(1-$G$3)</f>
        <v>-2.3635185400310544E-3</v>
      </c>
      <c r="BF52" s="28">
        <f>외인!BF52</f>
        <v>0</v>
      </c>
      <c r="BG52" s="28" t="e">
        <f>시기외!BG52*$G$3+BG51*(1-$G$3)</f>
        <v>#DIV/0!</v>
      </c>
      <c r="BH52" s="28">
        <f>외인!BH52</f>
        <v>87916.89</v>
      </c>
      <c r="BI52" s="28">
        <f>시기외!BI52*$G$3+BI51*(1-$G$3)</f>
        <v>6.4528534726724816E-4</v>
      </c>
      <c r="BJ52" s="28">
        <f>외인!BJ52</f>
        <v>114183.95</v>
      </c>
      <c r="BK52" s="28">
        <f>시기외!BK52*$G$3+BK51*(1-$G$3)</f>
        <v>-5.9875891367745684E-4</v>
      </c>
      <c r="BL52" s="28">
        <f>외인!BL52</f>
        <v>47428.42</v>
      </c>
      <c r="BM52" s="28">
        <f>시기외!BM52*$G$3+BM51*(1-$G$3)</f>
        <v>-1.6341164697934551E-3</v>
      </c>
      <c r="BN52" s="28">
        <f>외인!BN52</f>
        <v>44097.48</v>
      </c>
      <c r="BO52" s="28">
        <f>시기외!BO52*$G$3+BO51*(1-$G$3)</f>
        <v>-1.6817647227213009E-3</v>
      </c>
      <c r="BP52" s="28">
        <f>외인!BP52</f>
        <v>67847.37</v>
      </c>
      <c r="BQ52" s="28">
        <f>시기외!BQ52*$G$3+BQ51*(1-$G$3)</f>
        <v>-3.6453357372124469E-3</v>
      </c>
      <c r="BR52" s="28">
        <f>외인!BR52</f>
        <v>246470.46</v>
      </c>
      <c r="BS52" s="28">
        <f>시기외!BS52*$G$3+BS51*(1-$G$3)</f>
        <v>6.3540975130343719E-4</v>
      </c>
      <c r="BT52" s="28">
        <f>외인!BT52</f>
        <v>1871604.48</v>
      </c>
      <c r="BU52" s="28">
        <f>시기외!BU52*$G$3+BU51*(1-$G$3)</f>
        <v>-2.7670159494455992E-3</v>
      </c>
      <c r="BV52" s="28">
        <f>외인!BV52</f>
        <v>371234.12</v>
      </c>
      <c r="BW52" s="28">
        <f>시기외!BW52*$G$3+BW51*(1-$G$3)</f>
        <v>-9.8945173233896217E-4</v>
      </c>
      <c r="BX52" s="28">
        <f>외인!BX52</f>
        <v>74231.19</v>
      </c>
      <c r="BY52" s="28">
        <f>시기외!BY52*$G$3+BY51*(1-$G$3)</f>
        <v>-2.1727629687944369E-4</v>
      </c>
      <c r="BZ52" s="28">
        <f>외인!BZ52</f>
        <v>248720.33</v>
      </c>
      <c r="CA52" s="28">
        <f>시기외!CA52*$G$3+CA51*(1-$G$3)</f>
        <v>-4.2074610367692344E-3</v>
      </c>
      <c r="CB52" s="28">
        <f>외인!CB52</f>
        <v>12719.79</v>
      </c>
      <c r="CC52" s="28">
        <f>시기외!CC52*$G$3+CC51*(1-$G$3)</f>
        <v>-1.0194220275766329E-3</v>
      </c>
      <c r="CD52" s="28">
        <f>외인!CD52</f>
        <v>31353.58</v>
      </c>
      <c r="CE52" s="28">
        <f>시기외!CE52*$G$3+CE51*(1-$G$3)</f>
        <v>-5.298514374376233E-3</v>
      </c>
      <c r="CF52" s="28">
        <f>외인!CF52</f>
        <v>24292.27</v>
      </c>
      <c r="CG52" s="28">
        <f>시기외!CG52*$G$3+CG51*(1-$G$3)</f>
        <v>6.5566632072664279E-4</v>
      </c>
      <c r="CH52" s="28">
        <f>외인!CH52</f>
        <v>66199.92</v>
      </c>
      <c r="CI52" s="28">
        <f>시기외!CI52*$G$3+CI51*(1-$G$3)</f>
        <v>-4.2254040692350488E-4</v>
      </c>
      <c r="CJ52" s="28">
        <f>외인!CJ52</f>
        <v>400067.94</v>
      </c>
      <c r="CK52" s="28">
        <f>시기외!CK52*$G$3+CK51*(1-$G$3)</f>
        <v>2.258707025423827E-4</v>
      </c>
      <c r="CL52" s="28">
        <f>외인!CL52</f>
        <v>228506.78</v>
      </c>
      <c r="CM52" s="28">
        <f>시기외!CM52*$G$3+CM51*(1-$G$3)</f>
        <v>-3.7492753882101531E-4</v>
      </c>
      <c r="CN52" s="28">
        <f>외인!CN52</f>
        <v>116545.82</v>
      </c>
      <c r="CO52" s="28">
        <f>시기외!CO52*$G$3+CO51*(1-$G$3)</f>
        <v>-1.8359308014895637E-3</v>
      </c>
      <c r="CP52" s="28">
        <f>외인!CP52</f>
        <v>97773.47</v>
      </c>
      <c r="CQ52" s="28">
        <f>시기외!CQ52*$G$3+CQ51*(1-$G$3)</f>
        <v>-1.5773596613433667E-4</v>
      </c>
      <c r="CR52" s="28">
        <f>외인!CR52</f>
        <v>158182.59</v>
      </c>
      <c r="CS52" s="28">
        <f>시기외!CS52*$G$3+CS51*(1-$G$3)</f>
        <v>-1.6557853111032203E-3</v>
      </c>
      <c r="CT52" s="28">
        <f>외인!CT52</f>
        <v>113370.17</v>
      </c>
      <c r="CU52" s="28">
        <f>시기외!CU52*$G$3+CU51*(1-$G$3)</f>
        <v>1.7600482290351881E-3</v>
      </c>
      <c r="CV52" s="28">
        <f>외인!CV52</f>
        <v>1871604.48</v>
      </c>
      <c r="CW52" s="28">
        <f>시기외!CW52*$G$3+CW51*(1-$G$3)</f>
        <v>-2.7670159494455992E-3</v>
      </c>
      <c r="CX52" s="28">
        <f>외인!CX52</f>
        <v>196869.09</v>
      </c>
      <c r="CY52" s="28">
        <f>시기외!CY52*$G$3+CY51*(1-$G$3)</f>
        <v>6.7778271373406223E-4</v>
      </c>
      <c r="CZ52" s="28">
        <f>외인!CZ52</f>
        <v>17052.259999999998</v>
      </c>
      <c r="DA52" s="28">
        <f>시기외!DA52*$G$3+DA51*(1-$G$3)</f>
        <v>-4.9338742351869827E-4</v>
      </c>
      <c r="DB52" s="28">
        <f>외인!DB52</f>
        <v>39327.32</v>
      </c>
      <c r="DC52" s="28">
        <f>시기외!DC52*$G$3+DC51*(1-$G$3)</f>
        <v>-2.3635185400310544E-3</v>
      </c>
      <c r="DD52" s="28">
        <f>외인!DD52</f>
        <v>8592.7199999999993</v>
      </c>
      <c r="DE52" s="28">
        <f>시기외!DE52*$G$3+DE51*(1-$G$3)</f>
        <v>-1.1748707073718839E-3</v>
      </c>
      <c r="DF52" s="28">
        <f>외인!DF52</f>
        <v>55493.91</v>
      </c>
      <c r="DG52" s="28">
        <f>시기외!DG52*$G$3+DG51*(1-$G$3)</f>
        <v>-3.7757739334703396E-4</v>
      </c>
      <c r="DH52" s="28">
        <f>외인!DH52</f>
        <v>23283.22</v>
      </c>
      <c r="DI52" s="28">
        <f>시기외!DI52*$G$3+DI51*(1-$G$3)</f>
        <v>-6.772661226041676E-3</v>
      </c>
      <c r="DJ52" s="28">
        <f>외인!DJ52</f>
        <v>557034.86</v>
      </c>
      <c r="DK52" s="28">
        <f>시기외!DK52*$G$3+DK51*(1-$G$3)</f>
        <v>2.3580584485554016E-5</v>
      </c>
      <c r="DL52" s="28">
        <f>외인!DL52</f>
        <v>91677.83</v>
      </c>
      <c r="DM52" s="28">
        <f>시기외!DM52*$G$3+DM51*(1-$G$3)</f>
        <v>-2.2641853093009635E-3</v>
      </c>
      <c r="DN52" s="28">
        <f>외인!DN52</f>
        <v>1871604.48</v>
      </c>
      <c r="DO52" s="28">
        <f>시기외!DO52*$G$3+DO51*(1-$G$3)</f>
        <v>-2.7670159494455992E-3</v>
      </c>
      <c r="DP52" s="28">
        <f>외인!DP52</f>
        <v>86098.8</v>
      </c>
      <c r="DQ52" s="28">
        <f>시기외!DQ52*$G$3+DQ51*(1-$G$3)</f>
        <v>1.4616773739794318E-3</v>
      </c>
      <c r="DR52" s="28">
        <f>외인!DR52</f>
        <v>39884.93</v>
      </c>
      <c r="DS52" s="28">
        <f>시기외!DS52*$G$3+DS51*(1-$G$3)</f>
        <v>1.9211466304035159E-3</v>
      </c>
      <c r="DT52" s="28">
        <f>외인!DT52</f>
        <v>125107.09</v>
      </c>
      <c r="DU52" s="28">
        <f>시기외!DU52*$G$3+DU51*(1-$G$3)</f>
        <v>-1.5825032332892524E-3</v>
      </c>
      <c r="DV52" s="28">
        <f>외인!DV52</f>
        <v>32801.29</v>
      </c>
      <c r="DW52" s="28">
        <f>시기외!DW52*$G$3+DW51*(1-$G$3)</f>
        <v>-1.9786043275303645E-3</v>
      </c>
      <c r="DX52" s="28">
        <f>외인!DX52</f>
        <v>106127.12</v>
      </c>
      <c r="DY52" s="28">
        <f>시기외!DY52*$G$3+DY51*(1-$G$3)</f>
        <v>1.2856457170754274E-3</v>
      </c>
      <c r="DZ52" s="28">
        <f>외인!DZ52</f>
        <v>8834.84</v>
      </c>
      <c r="EA52" s="28">
        <f>시기외!EA52*$G$3+EA51*(1-$G$3)</f>
        <v>-3.933948434190356E-3</v>
      </c>
      <c r="EB52" s="28">
        <f>외인!EB52</f>
        <v>12786.66</v>
      </c>
      <c r="EC52" s="28">
        <f>시기외!EC52*$G$3+EC51*(1-$G$3)</f>
        <v>-1.8457475603177852E-3</v>
      </c>
      <c r="ED52" s="28">
        <f>외인!ED52</f>
        <v>10350.77</v>
      </c>
      <c r="EE52" s="28">
        <f>시기외!EE52*$G$3+EE51*(1-$G$3)</f>
        <v>-7.9446852391119361E-4</v>
      </c>
      <c r="EF52" s="28">
        <f>외인!EF52</f>
        <v>262858.87</v>
      </c>
      <c r="EG52" s="28">
        <f>시기외!EG52*$G$3+EG51*(1-$G$3)</f>
        <v>-1.2617053530586953E-4</v>
      </c>
      <c r="EH52" s="28">
        <f>외인!EH52</f>
        <v>179101.18</v>
      </c>
      <c r="EI52" s="28">
        <f>시기외!EI52*$G$3+EI51*(1-$G$3)</f>
        <v>-4.8513234242907846E-4</v>
      </c>
      <c r="EJ52" s="28">
        <f>외인!EJ52</f>
        <v>94292.3</v>
      </c>
      <c r="EK52" s="28">
        <f>시기외!EK52*$G$3+EK51*(1-$G$3)</f>
        <v>9.4047054593191827E-4</v>
      </c>
      <c r="EL52" s="28">
        <f>외인!EL52</f>
        <v>33876.160000000003</v>
      </c>
      <c r="EM52" s="28">
        <f>시기외!EM52*$G$3+EM51*(1-$G$3)</f>
        <v>-4.8153966085887354E-3</v>
      </c>
      <c r="EN52" s="28">
        <f>외인!EN52</f>
        <v>39884.93</v>
      </c>
      <c r="EO52" s="28">
        <f>시기외!EO52*$G$3+EO51*(1-$G$3)</f>
        <v>1.9211466304035159E-3</v>
      </c>
      <c r="EP52" s="28">
        <f>외인!EP52</f>
        <v>166464.51</v>
      </c>
      <c r="EQ52" s="28">
        <f>시기외!EQ52*$G$3+EQ51*(1-$G$3)</f>
        <v>-1.7947893107598261E-3</v>
      </c>
      <c r="ER52" s="28">
        <f>외인!ER52</f>
        <v>14688.76</v>
      </c>
      <c r="ES52" s="28">
        <f>시기외!ES52*$G$3+ES51*(1-$G$3)</f>
        <v>-8.4225571587572389E-3</v>
      </c>
      <c r="ET52" s="28">
        <f>외인!ET52</f>
        <v>120579.43</v>
      </c>
      <c r="EU52" s="28">
        <f>시기외!EU52*$G$3+EU51*(1-$G$3)</f>
        <v>4.7348200729351839E-4</v>
      </c>
      <c r="EV52" s="28">
        <f>외인!EV52</f>
        <v>44776.15</v>
      </c>
      <c r="EW52" s="28">
        <f>시기외!EW52*$G$3+EW51*(1-$G$3)</f>
        <v>-6.3209680153809671E-4</v>
      </c>
      <c r="EX52" s="28">
        <f>외인!EX52</f>
        <v>52997.32</v>
      </c>
      <c r="EY52" s="28">
        <f>시기외!EY52*$G$3+EY51*(1-$G$3)</f>
        <v>2.4999760553419257E-4</v>
      </c>
    </row>
    <row r="53" spans="1:155">
      <c r="A53" s="27">
        <f>외인!A53</f>
        <v>46108</v>
      </c>
      <c r="B53" s="28">
        <f>외인!B53</f>
        <v>4345976.24</v>
      </c>
      <c r="C53" s="28">
        <f>시기외!C53*$G$3+C52*(1-$G$3)</f>
        <v>-1.9443799495246301E-3</v>
      </c>
      <c r="D53" s="28">
        <f>외인!D53</f>
        <v>632233.11</v>
      </c>
      <c r="E53" s="28">
        <f>시기외!E53*$G$3+E52*(1-$G$3)</f>
        <v>-1.3948975380452538E-4</v>
      </c>
      <c r="F53" s="28">
        <f>외인!F53</f>
        <v>1834964.15</v>
      </c>
      <c r="G53" s="28">
        <f>시기외!G53*$G$3+G52*(1-$G$3)</f>
        <v>-3.3817062732274623E-3</v>
      </c>
      <c r="H53" s="28">
        <f>외인!H53</f>
        <v>283912.51</v>
      </c>
      <c r="I53" s="28">
        <f>시기외!I53*$G$3+I52*(1-$G$3)</f>
        <v>4.0961505210076001E-4</v>
      </c>
      <c r="J53" s="28">
        <f>외인!J53</f>
        <v>40037.5</v>
      </c>
      <c r="K53" s="28">
        <f>시기외!K53*$G$3+K52*(1-$G$3)</f>
        <v>2.0611962966363439E-3</v>
      </c>
      <c r="L53" s="28">
        <f>외인!L53</f>
        <v>262308.96000000002</v>
      </c>
      <c r="M53" s="28">
        <f>시기외!M53*$G$3+M52*(1-$G$3)</f>
        <v>2.8238050479266903E-4</v>
      </c>
      <c r="N53" s="28">
        <f>외인!N53</f>
        <v>232163.42</v>
      </c>
      <c r="O53" s="28">
        <f>시기외!O53*$G$3+O52*(1-$G$3)</f>
        <v>-4.3674469115218906E-3</v>
      </c>
      <c r="P53" s="28">
        <f>외인!P53</f>
        <v>203459.91</v>
      </c>
      <c r="Q53" s="28">
        <f>시기외!Q53*$G$3+Q52*(1-$G$3)</f>
        <v>1.2379195038654764E-4</v>
      </c>
      <c r="R53" s="28">
        <f>외인!R53</f>
        <v>125887.75</v>
      </c>
      <c r="S53" s="28">
        <f>시기외!S53*$G$3+S52*(1-$G$3)</f>
        <v>-1.6047479938838063E-3</v>
      </c>
      <c r="T53" s="28">
        <f>외인!T53</f>
        <v>8499.7000000000007</v>
      </c>
      <c r="U53" s="28">
        <f>시기외!U53*$G$3+U52*(1-$G$3)</f>
        <v>-1.1371128398734145E-3</v>
      </c>
      <c r="V53" s="28">
        <f>외인!V53</f>
        <v>105709.37</v>
      </c>
      <c r="W53" s="28">
        <f>시기외!W53*$G$3+W52*(1-$G$3)</f>
        <v>1.0221150446940283E-3</v>
      </c>
      <c r="X53" s="28">
        <f>외인!X53</f>
        <v>1823765.25</v>
      </c>
      <c r="Y53" s="28">
        <f>시기외!Y53*$G$3+Y52*(1-$G$3)</f>
        <v>-3.3754774288546627E-3</v>
      </c>
      <c r="Z53" s="28">
        <f>외인!Z53</f>
        <v>44125.63</v>
      </c>
      <c r="AA53" s="28">
        <f>시기외!AA53*$G$3+AA52*(1-$G$3)</f>
        <v>-6.6270287721215777E-4</v>
      </c>
      <c r="AB53" s="28">
        <f>외인!AB53</f>
        <v>202032.7</v>
      </c>
      <c r="AC53" s="28">
        <f>시기외!AC53*$G$3+AC52*(1-$G$3)</f>
        <v>-3.0157460046203126E-4</v>
      </c>
      <c r="AD53" s="28">
        <f>외인!AD53</f>
        <v>19936.93</v>
      </c>
      <c r="AE53" s="28">
        <f>시기외!AE53*$G$3+AE52*(1-$G$3)</f>
        <v>-4.71332376182095E-4</v>
      </c>
      <c r="AF53" s="28">
        <f>외인!AF53</f>
        <v>23349.61</v>
      </c>
      <c r="AG53" s="28">
        <f>시기외!AG53*$G$3+AG52*(1-$G$3)</f>
        <v>-6.3426604678827494E-4</v>
      </c>
      <c r="AH53" s="28">
        <f>외인!AH53</f>
        <v>185288.79</v>
      </c>
      <c r="AI53" s="28">
        <f>시기외!AI53*$G$3+AI52*(1-$G$3)</f>
        <v>-7.1883865119184705E-4</v>
      </c>
      <c r="AJ53" s="28">
        <f>외인!AJ53</f>
        <v>110794.96</v>
      </c>
      <c r="AK53" s="28">
        <f>시기외!AK53*$G$3+AK52*(1-$G$3)</f>
        <v>-3.2852753006460829E-3</v>
      </c>
      <c r="AL53" s="28">
        <f>외인!AL53</f>
        <v>86411.64</v>
      </c>
      <c r="AM53" s="28">
        <f>시기외!AM53*$G$3+AM52*(1-$G$3)</f>
        <v>-7.3587884253884699E-4</v>
      </c>
      <c r="AN53" s="28">
        <f>외인!AN53</f>
        <v>164722.25</v>
      </c>
      <c r="AO53" s="28">
        <f>시기외!AO53*$G$3+AO52*(1-$G$3)</f>
        <v>-5.7384744271503536E-3</v>
      </c>
      <c r="AP53" s="28">
        <f>외인!AP53</f>
        <v>114737.58</v>
      </c>
      <c r="AQ53" s="28">
        <f>시기외!AQ53*$G$3+AQ52*(1-$G$3)</f>
        <v>6.727109720180654E-4</v>
      </c>
      <c r="AR53" s="28">
        <f>외인!AR53</f>
        <v>24585.46</v>
      </c>
      <c r="AS53" s="28">
        <f>시기외!AS53*$G$3+AS52*(1-$G$3)</f>
        <v>-3.6489126490518009E-4</v>
      </c>
      <c r="AT53" s="28">
        <f>외인!AT53</f>
        <v>77106.77</v>
      </c>
      <c r="AU53" s="28">
        <f>시기외!AU53*$G$3+AU52*(1-$G$3)</f>
        <v>-3.8159143821472213E-4</v>
      </c>
      <c r="AV53" s="28">
        <f>외인!AV53</f>
        <v>48194.96</v>
      </c>
      <c r="AW53" s="28">
        <f>시기외!AW53*$G$3+AW52*(1-$G$3)</f>
        <v>-2.4146583095276345E-4</v>
      </c>
      <c r="AX53" s="28">
        <f>외인!AX53</f>
        <v>56868.83</v>
      </c>
      <c r="AY53" s="28">
        <f>시기외!AY53*$G$3+AY52*(1-$G$3)</f>
        <v>-5.4293195698597637E-3</v>
      </c>
      <c r="AZ53" s="28">
        <f>외인!AZ53</f>
        <v>1955328.81</v>
      </c>
      <c r="BA53" s="28">
        <f>시기외!BA53*$G$3+BA52*(1-$G$3)</f>
        <v>-3.1462694798237425E-3</v>
      </c>
      <c r="BB53" s="28">
        <f>외인!BB53</f>
        <v>96921.3</v>
      </c>
      <c r="BC53" s="28">
        <f>시기외!BC53*$G$3+BC52*(1-$G$3)</f>
        <v>-1.6741892246674005E-4</v>
      </c>
      <c r="BD53" s="28">
        <f>외인!BD53</f>
        <v>37627.730000000003</v>
      </c>
      <c r="BE53" s="28">
        <f>시기외!BE53*$G$3+BE52*(1-$G$3)</f>
        <v>-2.5945517640173876E-3</v>
      </c>
      <c r="BF53" s="28">
        <f>외인!BF53</f>
        <v>0</v>
      </c>
      <c r="BG53" s="28" t="e">
        <f>시기외!BG53*$G$3+BG52*(1-$G$3)</f>
        <v>#DIV/0!</v>
      </c>
      <c r="BH53" s="28">
        <f>외인!BH53</f>
        <v>86774.51</v>
      </c>
      <c r="BI53" s="28">
        <f>시기외!BI53*$G$3+BI52*(1-$G$3)</f>
        <v>3.9013363753608526E-4</v>
      </c>
      <c r="BJ53" s="28">
        <f>외인!BJ53</f>
        <v>115540.82</v>
      </c>
      <c r="BK53" s="28">
        <f>시기외!BK53*$G$3+BK52*(1-$G$3)</f>
        <v>-3.4350301115333319E-4</v>
      </c>
      <c r="BL53" s="28">
        <f>외인!BL53</f>
        <v>45852.45</v>
      </c>
      <c r="BM53" s="28">
        <f>시기외!BM53*$G$3+BM52*(1-$G$3)</f>
        <v>-1.610937627071165E-3</v>
      </c>
      <c r="BN53" s="28">
        <f>외인!BN53</f>
        <v>44124.27</v>
      </c>
      <c r="BO53" s="28">
        <f>시기외!BO53*$G$3+BO52*(1-$G$3)</f>
        <v>-1.5494229710074053E-3</v>
      </c>
      <c r="BP53" s="28">
        <f>외인!BP53</f>
        <v>67826.87</v>
      </c>
      <c r="BQ53" s="28">
        <f>시기외!BQ53*$G$3+BQ52*(1-$G$3)</f>
        <v>-4.4789021095994856E-3</v>
      </c>
      <c r="BR53" s="28">
        <f>외인!BR53</f>
        <v>238982.18</v>
      </c>
      <c r="BS53" s="28">
        <f>시기외!BS53*$G$3+BS52*(1-$G$3)</f>
        <v>3.4198484305311477E-4</v>
      </c>
      <c r="BT53" s="28">
        <f>외인!BT53</f>
        <v>1860926.36</v>
      </c>
      <c r="BU53" s="28">
        <f>시기외!BU53*$G$3+BU52*(1-$G$3)</f>
        <v>-3.2974397062158775E-3</v>
      </c>
      <c r="BV53" s="28">
        <f>외인!BV53</f>
        <v>363294.42</v>
      </c>
      <c r="BW53" s="28">
        <f>시기외!BW53*$G$3+BW52*(1-$G$3)</f>
        <v>-8.2777218911970661E-4</v>
      </c>
      <c r="BX53" s="28">
        <f>외인!BX53</f>
        <v>74356.22</v>
      </c>
      <c r="BY53" s="28">
        <f>시기외!BY53*$G$3+BY52*(1-$G$3)</f>
        <v>-2.8070103767128385E-4</v>
      </c>
      <c r="BZ53" s="28">
        <f>외인!BZ53</f>
        <v>251133.89</v>
      </c>
      <c r="CA53" s="28">
        <f>시기외!CA53*$G$3+CA52*(1-$G$3)</f>
        <v>-4.0407610792364424E-3</v>
      </c>
      <c r="CB53" s="28">
        <f>외인!CB53</f>
        <v>12958.74</v>
      </c>
      <c r="CC53" s="28">
        <f>시기외!CC53*$G$3+CC52*(1-$G$3)</f>
        <v>-9.5886978483557793E-4</v>
      </c>
      <c r="CD53" s="28">
        <f>외인!CD53</f>
        <v>31475.98</v>
      </c>
      <c r="CE53" s="28">
        <f>시기외!CE53*$G$3+CE52*(1-$G$3)</f>
        <v>-5.0261409524473217E-3</v>
      </c>
      <c r="CF53" s="28">
        <f>외인!CF53</f>
        <v>24963.55</v>
      </c>
      <c r="CG53" s="28">
        <f>시기외!CG53*$G$3+CG52*(1-$G$3)</f>
        <v>8.3705226462807837E-4</v>
      </c>
      <c r="CH53" s="28">
        <f>외인!CH53</f>
        <v>66770.14</v>
      </c>
      <c r="CI53" s="28">
        <f>시기외!CI53*$G$3+CI52*(1-$G$3)</f>
        <v>-1.7507123737708232E-4</v>
      </c>
      <c r="CJ53" s="28">
        <f>외인!CJ53</f>
        <v>403812</v>
      </c>
      <c r="CK53" s="28">
        <f>시기외!CK53*$G$3+CK52*(1-$G$3)</f>
        <v>2.3554035836278174E-4</v>
      </c>
      <c r="CL53" s="28">
        <f>외인!CL53</f>
        <v>230402.18</v>
      </c>
      <c r="CM53" s="28">
        <f>시기외!CM53*$G$3+CM52*(1-$G$3)</f>
        <v>-3.7117215081851226E-4</v>
      </c>
      <c r="CN53" s="28">
        <f>외인!CN53</f>
        <v>119387.43</v>
      </c>
      <c r="CO53" s="28">
        <f>시기외!CO53*$G$3+CO52*(1-$G$3)</f>
        <v>-1.8251874206937808E-3</v>
      </c>
      <c r="CP53" s="28">
        <f>외인!CP53</f>
        <v>97488.98</v>
      </c>
      <c r="CQ53" s="28">
        <f>시기외!CQ53*$G$3+CQ52*(1-$G$3)</f>
        <v>-1.644625355645809E-4</v>
      </c>
      <c r="CR53" s="28">
        <f>외인!CR53</f>
        <v>160383.89000000001</v>
      </c>
      <c r="CS53" s="28">
        <f>시기외!CS53*$G$3+CS52*(1-$G$3)</f>
        <v>-1.5660474575650198E-3</v>
      </c>
      <c r="CT53" s="28">
        <f>외인!CT53</f>
        <v>111657.78</v>
      </c>
      <c r="CU53" s="28">
        <f>시기외!CU53*$G$3+CU52*(1-$G$3)</f>
        <v>1.4609708187181109E-3</v>
      </c>
      <c r="CV53" s="28">
        <f>외인!CV53</f>
        <v>1860926.36</v>
      </c>
      <c r="CW53" s="28">
        <f>시기외!CW53*$G$3+CW52*(1-$G$3)</f>
        <v>-3.2974397062158775E-3</v>
      </c>
      <c r="CX53" s="28">
        <f>외인!CX53</f>
        <v>200836.9</v>
      </c>
      <c r="CY53" s="28">
        <f>시기외!CY53*$G$3+CY52*(1-$G$3)</f>
        <v>1.0856576693668808E-3</v>
      </c>
      <c r="CZ53" s="28">
        <f>외인!CZ53</f>
        <v>17132.849999999999</v>
      </c>
      <c r="DA53" s="28">
        <f>시기외!DA53*$G$3+DA52*(1-$G$3)</f>
        <v>-6.1898390837285201E-4</v>
      </c>
      <c r="DB53" s="28">
        <f>외인!DB53</f>
        <v>37627.730000000003</v>
      </c>
      <c r="DC53" s="28">
        <f>시기외!DC53*$G$3+DC52*(1-$G$3)</f>
        <v>-2.5945517640173876E-3</v>
      </c>
      <c r="DD53" s="28">
        <f>외인!DD53</f>
        <v>8499.7000000000007</v>
      </c>
      <c r="DE53" s="28">
        <f>시기외!DE53*$G$3+DE52*(1-$G$3)</f>
        <v>-1.1371128398734145E-3</v>
      </c>
      <c r="DF53" s="28">
        <f>외인!DF53</f>
        <v>55700.76</v>
      </c>
      <c r="DG53" s="28">
        <f>시기외!DG53*$G$3+DG52*(1-$G$3)</f>
        <v>-4.4579536112770079E-4</v>
      </c>
      <c r="DH53" s="28">
        <f>외인!DH53</f>
        <v>23400.23</v>
      </c>
      <c r="DI53" s="28">
        <f>시기외!DI53*$G$3+DI52*(1-$G$3)</f>
        <v>-6.3604901924732204E-3</v>
      </c>
      <c r="DJ53" s="28">
        <f>외인!DJ53</f>
        <v>550358.44999999995</v>
      </c>
      <c r="DK53" s="28">
        <f>시기외!DK53*$G$3+DK52*(1-$G$3)</f>
        <v>-3.0364108500281685E-6</v>
      </c>
      <c r="DL53" s="28">
        <f>외인!DL53</f>
        <v>94097.82</v>
      </c>
      <c r="DM53" s="28">
        <f>시기외!DM53*$G$3+DM52*(1-$G$3)</f>
        <v>-2.2516698527077052E-3</v>
      </c>
      <c r="DN53" s="28">
        <f>외인!DN53</f>
        <v>1860926.36</v>
      </c>
      <c r="DO53" s="28">
        <f>시기외!DO53*$G$3+DO52*(1-$G$3)</f>
        <v>-3.2974397062158775E-3</v>
      </c>
      <c r="DP53" s="28">
        <f>외인!DP53</f>
        <v>87299.27</v>
      </c>
      <c r="DQ53" s="28">
        <f>시기외!DQ53*$G$3+DQ52*(1-$G$3)</f>
        <v>1.2089245904110481E-3</v>
      </c>
      <c r="DR53" s="28">
        <f>외인!DR53</f>
        <v>41882.449999999997</v>
      </c>
      <c r="DS53" s="28">
        <f>시기외!DS53*$G$3+DS52*(1-$G$3)</f>
        <v>1.8743037029296944E-3</v>
      </c>
      <c r="DT53" s="28">
        <f>외인!DT53</f>
        <v>125887.75</v>
      </c>
      <c r="DU53" s="28">
        <f>시기외!DU53*$G$3+DU52*(1-$G$3)</f>
        <v>-1.6047479938838063E-3</v>
      </c>
      <c r="DV53" s="28">
        <f>외인!DV53</f>
        <v>34221.51</v>
      </c>
      <c r="DW53" s="28">
        <f>시기외!DW53*$G$3+DW52*(1-$G$3)</f>
        <v>-1.4699236860695557E-3</v>
      </c>
      <c r="DX53" s="28">
        <f>외인!DX53</f>
        <v>105709.37</v>
      </c>
      <c r="DY53" s="28">
        <f>시기외!DY53*$G$3+DY52*(1-$G$3)</f>
        <v>1.0221150446940283E-3</v>
      </c>
      <c r="DZ53" s="28">
        <f>외인!DZ53</f>
        <v>9010.9500000000007</v>
      </c>
      <c r="EA53" s="28">
        <f>시기외!EA53*$G$3+EA52*(1-$G$3)</f>
        <v>-3.3386280800559616E-3</v>
      </c>
      <c r="EB53" s="28">
        <f>외인!EB53</f>
        <v>12792.4</v>
      </c>
      <c r="EC53" s="28">
        <f>시기외!EC53*$G$3+EC52*(1-$G$3)</f>
        <v>-1.8179481085927318E-3</v>
      </c>
      <c r="ED53" s="28">
        <f>외인!ED53</f>
        <v>10356.68</v>
      </c>
      <c r="EE53" s="28">
        <f>시기외!EE53*$G$3+EE52*(1-$G$3)</f>
        <v>-6.3540275450928879E-4</v>
      </c>
      <c r="EF53" s="28">
        <f>외인!EF53</f>
        <v>264602.08</v>
      </c>
      <c r="EG53" s="28">
        <f>시기외!EG53*$G$3+EG52*(1-$G$3)</f>
        <v>-4.0913349772118678E-5</v>
      </c>
      <c r="EH53" s="28">
        <f>외인!EH53</f>
        <v>175575.27</v>
      </c>
      <c r="EI53" s="28">
        <f>시기외!EI53*$G$3+EI52*(1-$G$3)</f>
        <v>-6.1769241458702582E-4</v>
      </c>
      <c r="EJ53" s="28">
        <f>외인!EJ53</f>
        <v>96645.79</v>
      </c>
      <c r="EK53" s="28">
        <f>시기외!EK53*$G$3+EK52*(1-$G$3)</f>
        <v>1.001116239252108E-3</v>
      </c>
      <c r="EL53" s="28">
        <f>외인!EL53</f>
        <v>34041.699999999997</v>
      </c>
      <c r="EM53" s="28">
        <f>시기외!EM53*$G$3+EM52*(1-$G$3)</f>
        <v>-4.5539783763771779E-3</v>
      </c>
      <c r="EN53" s="28">
        <f>외인!EN53</f>
        <v>41882.449999999997</v>
      </c>
      <c r="EO53" s="28">
        <f>시기외!EO53*$G$3+EO52*(1-$G$3)</f>
        <v>1.8743037029296944E-3</v>
      </c>
      <c r="EP53" s="28">
        <f>외인!EP53</f>
        <v>162721.04999999999</v>
      </c>
      <c r="EQ53" s="28">
        <f>시기외!EQ53*$G$3+EQ52*(1-$G$3)</f>
        <v>-1.2727349671448197E-3</v>
      </c>
      <c r="ER53" s="28">
        <f>외인!ER53</f>
        <v>14571.16</v>
      </c>
      <c r="ES53" s="28">
        <f>시기외!ES53*$G$3+ES52*(1-$G$3)</f>
        <v>-8.3530159135388419E-3</v>
      </c>
      <c r="ET53" s="28">
        <f>외인!ET53</f>
        <v>114737.58</v>
      </c>
      <c r="EU53" s="28">
        <f>시기외!EU53*$G$3+EU52*(1-$G$3)</f>
        <v>6.727109720180654E-4</v>
      </c>
      <c r="EV53" s="28">
        <f>외인!EV53</f>
        <v>44125.63</v>
      </c>
      <c r="EW53" s="28">
        <f>시기외!EW53*$G$3+EW52*(1-$G$3)</f>
        <v>-6.6270287721215777E-4</v>
      </c>
      <c r="EX53" s="28">
        <f>외인!EX53</f>
        <v>53363.35</v>
      </c>
      <c r="EY53" s="28">
        <f>시기외!EY53*$G$3+EY52*(1-$G$3)</f>
        <v>2.6063380283992607E-4</v>
      </c>
    </row>
    <row r="54" spans="1:155">
      <c r="A54" s="27">
        <f>외인!A54</f>
        <v>46111</v>
      </c>
      <c r="B54" s="28">
        <f>외인!B54</f>
        <v>4216789.63</v>
      </c>
      <c r="C54" s="28">
        <f>시기외!C54*$G$3+C53*(1-$G$3)</f>
        <v>-1.9050525025797378E-3</v>
      </c>
      <c r="D54" s="28">
        <f>외인!D54</f>
        <v>612779.01</v>
      </c>
      <c r="E54" s="28">
        <f>시기외!E54*$G$3+E53*(1-$G$3)</f>
        <v>-1.8770480325692329E-4</v>
      </c>
      <c r="F54" s="28">
        <f>외인!F54</f>
        <v>1790618.47</v>
      </c>
      <c r="G54" s="28">
        <f>시기외!G54*$G$3+G53*(1-$G$3)</f>
        <v>-3.4600216539671376E-3</v>
      </c>
      <c r="H54" s="28">
        <f>외인!H54</f>
        <v>289003.34999999998</v>
      </c>
      <c r="I54" s="28">
        <f>시기외!I54*$G$3+I53*(1-$G$3)</f>
        <v>1.0717739337738009E-3</v>
      </c>
      <c r="J54" s="28">
        <f>외인!J54</f>
        <v>39071.03</v>
      </c>
      <c r="K54" s="28">
        <f>시기외!K54*$G$3+K53*(1-$G$3)</f>
        <v>1.9497107344464732E-3</v>
      </c>
      <c r="L54" s="28">
        <f>외인!L54</f>
        <v>267670.71000000002</v>
      </c>
      <c r="M54" s="28">
        <f>시기외!M54*$G$3+M53*(1-$G$3)</f>
        <v>9.5338004965651597E-4</v>
      </c>
      <c r="N54" s="28">
        <f>외인!N54</f>
        <v>222908.52</v>
      </c>
      <c r="O54" s="28">
        <f>시기외!O54*$G$3+O53*(1-$G$3)</f>
        <v>-3.9865171870246876E-3</v>
      </c>
      <c r="P54" s="28">
        <f>외인!P54</f>
        <v>195449.2</v>
      </c>
      <c r="Q54" s="28">
        <f>시기외!Q54*$G$3+Q53*(1-$G$3)</f>
        <v>2.8487646932313031E-4</v>
      </c>
      <c r="R54" s="28">
        <f>외인!R54</f>
        <v>121963.67</v>
      </c>
      <c r="S54" s="28">
        <f>시기외!S54*$G$3+S53*(1-$G$3)</f>
        <v>-1.4781643282357219E-3</v>
      </c>
      <c r="T54" s="28">
        <f>외인!T54</f>
        <v>8561.58</v>
      </c>
      <c r="U54" s="28">
        <f>시기외!U54*$G$3+U53*(1-$G$3)</f>
        <v>-8.4609030669247174E-4</v>
      </c>
      <c r="V54" s="28">
        <f>외인!V54</f>
        <v>100787.32</v>
      </c>
      <c r="W54" s="28">
        <f>시기외!W54*$G$3+W53*(1-$G$3)</f>
        <v>8.1589826741506818E-4</v>
      </c>
      <c r="X54" s="28">
        <f>외인!X54</f>
        <v>1763631.77</v>
      </c>
      <c r="Y54" s="28">
        <f>시기외!Y54*$G$3+Y53*(1-$G$3)</f>
        <v>-3.6106879419142267E-3</v>
      </c>
      <c r="Z54" s="28">
        <f>외인!Z54</f>
        <v>43507.24</v>
      </c>
      <c r="AA54" s="28">
        <f>시기외!AA54*$G$3+AA53*(1-$G$3)</f>
        <v>-6.2199392101735195E-4</v>
      </c>
      <c r="AB54" s="28">
        <f>외인!AB54</f>
        <v>194703.19</v>
      </c>
      <c r="AC54" s="28">
        <f>시기외!AC54*$G$3+AC53*(1-$G$3)</f>
        <v>-2.367125311499331E-4</v>
      </c>
      <c r="AD54" s="28">
        <f>외인!AD54</f>
        <v>19224</v>
      </c>
      <c r="AE54" s="28">
        <f>시기외!AE54*$G$3+AE53*(1-$G$3)</f>
        <v>-3.2063218091556443E-4</v>
      </c>
      <c r="AF54" s="28">
        <f>외인!AF54</f>
        <v>23237.67</v>
      </c>
      <c r="AG54" s="28">
        <f>시기외!AG54*$G$3+AG53*(1-$G$3)</f>
        <v>-3.972578740340921E-4</v>
      </c>
      <c r="AH54" s="28">
        <f>외인!AH54</f>
        <v>177051.06</v>
      </c>
      <c r="AI54" s="28">
        <f>시기외!AI54*$G$3+AI53*(1-$G$3)</f>
        <v>-7.6610780953739245E-4</v>
      </c>
      <c r="AJ54" s="28">
        <f>외인!AJ54</f>
        <v>108503.45</v>
      </c>
      <c r="AK54" s="28">
        <f>시기외!AK54*$G$3+AK53*(1-$G$3)</f>
        <v>-2.6451344298047377E-3</v>
      </c>
      <c r="AL54" s="28">
        <f>외인!AL54</f>
        <v>83675.039999999994</v>
      </c>
      <c r="AM54" s="28">
        <f>시기외!AM54*$G$3+AM53*(1-$G$3)</f>
        <v>-4.9560005489966252E-4</v>
      </c>
      <c r="AN54" s="28">
        <f>외인!AN54</f>
        <v>157763.99</v>
      </c>
      <c r="AO54" s="28">
        <f>시기외!AO54*$G$3+AO53*(1-$G$3)</f>
        <v>-5.329689885574914E-3</v>
      </c>
      <c r="AP54" s="28">
        <f>외인!AP54</f>
        <v>109661.4</v>
      </c>
      <c r="AQ54" s="28">
        <f>시기외!AQ54*$G$3+AQ53*(1-$G$3)</f>
        <v>1.0233000412426731E-3</v>
      </c>
      <c r="AR54" s="28">
        <f>외인!AR54</f>
        <v>23603.75</v>
      </c>
      <c r="AS54" s="28">
        <f>시기외!AS54*$G$3+AS53*(1-$G$3)</f>
        <v>-1.4306991354555657E-4</v>
      </c>
      <c r="AT54" s="28">
        <f>외인!AT54</f>
        <v>74569.03</v>
      </c>
      <c r="AU54" s="28">
        <f>시기외!AU54*$G$3+AU53*(1-$G$3)</f>
        <v>-2.0588454178089376E-4</v>
      </c>
      <c r="AV54" s="28">
        <f>외인!AV54</f>
        <v>46998.42</v>
      </c>
      <c r="AW54" s="28">
        <f>시기외!AW54*$G$3+AW53*(1-$G$3)</f>
        <v>4.07319127774987E-5</v>
      </c>
      <c r="AX54" s="28">
        <f>외인!AX54</f>
        <v>56406.79</v>
      </c>
      <c r="AY54" s="28">
        <f>시기외!AY54*$G$3+AY53*(1-$G$3)</f>
        <v>-5.0454855592053458E-3</v>
      </c>
      <c r="AZ54" s="28">
        <f>외인!AZ54</f>
        <v>1893371.86</v>
      </c>
      <c r="BA54" s="28">
        <f>시기외!BA54*$G$3+BA53*(1-$G$3)</f>
        <v>-3.3420863432430184E-3</v>
      </c>
      <c r="BB54" s="28">
        <f>외인!BB54</f>
        <v>95265.9</v>
      </c>
      <c r="BC54" s="28">
        <f>시기외!BC54*$G$3+BC53*(1-$G$3)</f>
        <v>-1.1910182857750805E-4</v>
      </c>
      <c r="BD54" s="28">
        <f>외인!BD54</f>
        <v>36377.589999999997</v>
      </c>
      <c r="BE54" s="28">
        <f>시기외!BE54*$G$3+BE53*(1-$G$3)</f>
        <v>-2.4914302022781992E-3</v>
      </c>
      <c r="BF54" s="28">
        <f>외인!BF54</f>
        <v>0</v>
      </c>
      <c r="BG54" s="28" t="e">
        <f>시기외!BG54*$G$3+BG53*(1-$G$3)</f>
        <v>#DIV/0!</v>
      </c>
      <c r="BH54" s="28">
        <f>외인!BH54</f>
        <v>87068.55</v>
      </c>
      <c r="BI54" s="28">
        <f>시기외!BI54*$G$3+BI53*(1-$G$3)</f>
        <v>5.3080375386928128E-4</v>
      </c>
      <c r="BJ54" s="28">
        <f>외인!BJ54</f>
        <v>115789.79</v>
      </c>
      <c r="BK54" s="28">
        <f>시기외!BK54*$G$3+BK53*(1-$G$3)</f>
        <v>4.0686756721991881E-5</v>
      </c>
      <c r="BL54" s="28">
        <f>외인!BL54</f>
        <v>45581.62</v>
      </c>
      <c r="BM54" s="28">
        <f>시기외!BM54*$G$3+BM53*(1-$G$3)</f>
        <v>-1.519810657773319E-3</v>
      </c>
      <c r="BN54" s="28">
        <f>외인!BN54</f>
        <v>43881.23</v>
      </c>
      <c r="BO54" s="28">
        <f>시기외!BO54*$G$3+BO53*(1-$G$3)</f>
        <v>-1.1010427699052684E-3</v>
      </c>
      <c r="BP54" s="28">
        <f>외인!BP54</f>
        <v>67006.070000000007</v>
      </c>
      <c r="BQ54" s="28">
        <f>시기외!BQ54*$G$3+BQ53*(1-$G$3)</f>
        <v>-4.2301447879947857E-3</v>
      </c>
      <c r="BR54" s="28">
        <f>외인!BR54</f>
        <v>229203.34</v>
      </c>
      <c r="BS54" s="28">
        <f>시기외!BS54*$G$3+BS53*(1-$G$3)</f>
        <v>3.9288082022534323E-4</v>
      </c>
      <c r="BT54" s="28">
        <f>외인!BT54</f>
        <v>1799249.57</v>
      </c>
      <c r="BU54" s="28">
        <f>시기외!BU54*$G$3+BU53*(1-$G$3)</f>
        <v>-3.5312511173801919E-3</v>
      </c>
      <c r="BV54" s="28">
        <f>외인!BV54</f>
        <v>348597.47</v>
      </c>
      <c r="BW54" s="28">
        <f>시기외!BW54*$G$3+BW53*(1-$G$3)</f>
        <v>-5.9729287357363869E-4</v>
      </c>
      <c r="BX54" s="28">
        <f>외인!BX54</f>
        <v>72143.88</v>
      </c>
      <c r="BY54" s="28">
        <f>시기외!BY54*$G$3+BY53*(1-$G$3)</f>
        <v>-1.5315493017773157E-4</v>
      </c>
      <c r="BZ54" s="28">
        <f>외인!BZ54</f>
        <v>241439.03</v>
      </c>
      <c r="CA54" s="28">
        <f>시기외!CA54*$G$3+CA53*(1-$G$3)</f>
        <v>-3.6848263799954279E-3</v>
      </c>
      <c r="CB54" s="28">
        <f>외인!CB54</f>
        <v>12427.76</v>
      </c>
      <c r="CC54" s="28">
        <f>시기외!CC54*$G$3+CC53*(1-$G$3)</f>
        <v>-8.7151443548135052E-4</v>
      </c>
      <c r="CD54" s="28">
        <f>외인!CD54</f>
        <v>30830.69</v>
      </c>
      <c r="CE54" s="28">
        <f>시기외!CE54*$G$3+CE53*(1-$G$3)</f>
        <v>-4.1546347527122865E-3</v>
      </c>
      <c r="CF54" s="28">
        <f>외인!CF54</f>
        <v>24292.04</v>
      </c>
      <c r="CG54" s="28">
        <f>시기외!CG54*$G$3+CG53*(1-$G$3)</f>
        <v>1.0074549841106372E-3</v>
      </c>
      <c r="CH54" s="28">
        <f>외인!CH54</f>
        <v>65464.639999999999</v>
      </c>
      <c r="CI54" s="28">
        <f>시기외!CI54*$G$3+CI53*(1-$G$3)</f>
        <v>6.0454561281306142E-5</v>
      </c>
      <c r="CJ54" s="28">
        <f>외인!CJ54</f>
        <v>390716.02</v>
      </c>
      <c r="CK54" s="28">
        <f>시기외!CK54*$G$3+CK53*(1-$G$3)</f>
        <v>3.1073587667185173E-4</v>
      </c>
      <c r="CL54" s="28">
        <f>외인!CL54</f>
        <v>222405.18</v>
      </c>
      <c r="CM54" s="28">
        <f>시기외!CM54*$G$3+CM53*(1-$G$3)</f>
        <v>-3.1420709063574939E-4</v>
      </c>
      <c r="CN54" s="28">
        <f>외인!CN54</f>
        <v>112912.59</v>
      </c>
      <c r="CO54" s="28">
        <f>시기외!CO54*$G$3+CO53*(1-$G$3)</f>
        <v>-1.6443305174011823E-3</v>
      </c>
      <c r="CP54" s="28">
        <f>외인!CP54</f>
        <v>95839.43</v>
      </c>
      <c r="CQ54" s="28">
        <f>시기외!CQ54*$G$3+CQ53*(1-$G$3)</f>
        <v>-1.1896657398213287E-4</v>
      </c>
      <c r="CR54" s="28">
        <f>외인!CR54</f>
        <v>156197.01</v>
      </c>
      <c r="CS54" s="28">
        <f>시기외!CS54*$G$3+CS53*(1-$G$3)</f>
        <v>-1.3570885375351087E-3</v>
      </c>
      <c r="CT54" s="28">
        <f>외인!CT54</f>
        <v>107692.04</v>
      </c>
      <c r="CU54" s="28">
        <f>시기외!CU54*$G$3+CU53*(1-$G$3)</f>
        <v>1.29449193654457E-3</v>
      </c>
      <c r="CV54" s="28">
        <f>외인!CV54</f>
        <v>1799249.57</v>
      </c>
      <c r="CW54" s="28">
        <f>시기외!CW54*$G$3+CW53*(1-$G$3)</f>
        <v>-3.5312511173801919E-3</v>
      </c>
      <c r="CX54" s="28">
        <f>외인!CX54</f>
        <v>203889.9</v>
      </c>
      <c r="CY54" s="28">
        <f>시기외!CY54*$G$3+CY53*(1-$G$3)</f>
        <v>1.6777912491217112E-3</v>
      </c>
      <c r="CZ54" s="28">
        <f>외인!CZ54</f>
        <v>16533.64</v>
      </c>
      <c r="DA54" s="28">
        <f>시기외!DA54*$G$3+DA53*(1-$G$3)</f>
        <v>-6.987833856639086E-4</v>
      </c>
      <c r="DB54" s="28">
        <f>외인!DB54</f>
        <v>36377.589999999997</v>
      </c>
      <c r="DC54" s="28">
        <f>시기외!DC54*$G$3+DC53*(1-$G$3)</f>
        <v>-2.4914302022781992E-3</v>
      </c>
      <c r="DD54" s="28">
        <f>외인!DD54</f>
        <v>8561.58</v>
      </c>
      <c r="DE54" s="28">
        <f>시기외!DE54*$G$3+DE53*(1-$G$3)</f>
        <v>-8.4609030669247174E-4</v>
      </c>
      <c r="DF54" s="28">
        <f>외인!DF54</f>
        <v>53870.22</v>
      </c>
      <c r="DG54" s="28">
        <f>시기외!DG54*$G$3+DG53*(1-$G$3)</f>
        <v>-2.8673761034206282E-4</v>
      </c>
      <c r="DH54" s="28">
        <f>외인!DH54</f>
        <v>22903.53</v>
      </c>
      <c r="DI54" s="28">
        <f>시기외!DI54*$G$3+DI53*(1-$G$3)</f>
        <v>-5.187021917643188E-3</v>
      </c>
      <c r="DJ54" s="28">
        <f>외인!DJ54</f>
        <v>538459.81000000006</v>
      </c>
      <c r="DK54" s="28">
        <f>시기외!DK54*$G$3+DK53*(1-$G$3)</f>
        <v>2.4028865171181924E-4</v>
      </c>
      <c r="DL54" s="28">
        <f>외인!DL54</f>
        <v>88372.28</v>
      </c>
      <c r="DM54" s="28">
        <f>시기외!DM54*$G$3+DM53*(1-$G$3)</f>
        <v>-2.0410134747800702E-3</v>
      </c>
      <c r="DN54" s="28">
        <f>외인!DN54</f>
        <v>1799249.57</v>
      </c>
      <c r="DO54" s="28">
        <f>시기외!DO54*$G$3+DO53*(1-$G$3)</f>
        <v>-3.5312511173801919E-3</v>
      </c>
      <c r="DP54" s="28">
        <f>외인!DP54</f>
        <v>82912.53</v>
      </c>
      <c r="DQ54" s="28">
        <f>시기외!DQ54*$G$3+DQ53*(1-$G$3)</f>
        <v>1.0142337863326301E-3</v>
      </c>
      <c r="DR54" s="28">
        <f>외인!DR54</f>
        <v>40976.11</v>
      </c>
      <c r="DS54" s="28">
        <f>시기외!DS54*$G$3+DS53*(1-$G$3)</f>
        <v>1.8705804276071317E-3</v>
      </c>
      <c r="DT54" s="28">
        <f>외인!DT54</f>
        <v>121963.67</v>
      </c>
      <c r="DU54" s="28">
        <f>시기외!DU54*$G$3+DU53*(1-$G$3)</f>
        <v>-1.4781643282357219E-3</v>
      </c>
      <c r="DV54" s="28">
        <f>외인!DV54</f>
        <v>33952.050000000003</v>
      </c>
      <c r="DW54" s="28">
        <f>시기외!DW54*$G$3+DW53*(1-$G$3)</f>
        <v>-9.5871892484977728E-4</v>
      </c>
      <c r="DX54" s="28">
        <f>외인!DX54</f>
        <v>100787.32</v>
      </c>
      <c r="DY54" s="28">
        <f>시기외!DY54*$G$3+DY53*(1-$G$3)</f>
        <v>8.1589826741506818E-4</v>
      </c>
      <c r="DZ54" s="28">
        <f>외인!DZ54</f>
        <v>8598.17</v>
      </c>
      <c r="EA54" s="28">
        <f>시기외!EA54*$G$3+EA53*(1-$G$3)</f>
        <v>-2.9251932033662839E-3</v>
      </c>
      <c r="EB54" s="28">
        <f>외인!EB54</f>
        <v>12484.94</v>
      </c>
      <c r="EC54" s="28">
        <f>시기외!EC54*$G$3+EC53*(1-$G$3)</f>
        <v>-1.4782530216887223E-3</v>
      </c>
      <c r="ED54" s="28">
        <f>외인!ED54</f>
        <v>10005.08</v>
      </c>
      <c r="EE54" s="28">
        <f>시기외!EE54*$G$3+EE53*(1-$G$3)</f>
        <v>-5.0535719625156373E-4</v>
      </c>
      <c r="EF54" s="28">
        <f>외인!EF54</f>
        <v>257266.1</v>
      </c>
      <c r="EG54" s="28">
        <f>시기외!EG54*$G$3+EG53*(1-$G$3)</f>
        <v>1.3201482306216211E-4</v>
      </c>
      <c r="EH54" s="28">
        <f>외인!EH54</f>
        <v>166468.76999999999</v>
      </c>
      <c r="EI54" s="28">
        <f>시기외!EI54*$G$3+EI53*(1-$G$3)</f>
        <v>-6.5365527324802073E-4</v>
      </c>
      <c r="EJ54" s="28">
        <f>외인!EJ54</f>
        <v>95169.99</v>
      </c>
      <c r="EK54" s="28">
        <f>시기외!EK54*$G$3+EK53*(1-$G$3)</f>
        <v>1.1256929653035081E-3</v>
      </c>
      <c r="EL54" s="28">
        <f>외인!EL54</f>
        <v>33383.26</v>
      </c>
      <c r="EM54" s="28">
        <f>시기외!EM54*$G$3+EM53*(1-$G$3)</f>
        <v>-3.7291677277375848E-3</v>
      </c>
      <c r="EN54" s="28">
        <f>외인!EN54</f>
        <v>40976.11</v>
      </c>
      <c r="EO54" s="28">
        <f>시기외!EO54*$G$3+EO53*(1-$G$3)</f>
        <v>1.8705804276071317E-3</v>
      </c>
      <c r="EP54" s="28">
        <f>외인!EP54</f>
        <v>157176.26</v>
      </c>
      <c r="EQ54" s="28">
        <f>시기외!EQ54*$G$3+EQ53*(1-$G$3)</f>
        <v>-7.3661591191046981E-4</v>
      </c>
      <c r="ER54" s="28">
        <f>외인!ER54</f>
        <v>13846.89</v>
      </c>
      <c r="ES54" s="28">
        <f>시기외!ES54*$G$3+ES53*(1-$G$3)</f>
        <v>-7.8585611740155832E-3</v>
      </c>
      <c r="ET54" s="28">
        <f>외인!ET54</f>
        <v>109661.4</v>
      </c>
      <c r="EU54" s="28">
        <f>시기외!EU54*$G$3+EU53*(1-$G$3)</f>
        <v>1.0233000412426731E-3</v>
      </c>
      <c r="EV54" s="28">
        <f>외인!EV54</f>
        <v>43507.24</v>
      </c>
      <c r="EW54" s="28">
        <f>시기외!EW54*$G$3+EW53*(1-$G$3)</f>
        <v>-6.2199392101735195E-4</v>
      </c>
      <c r="EX54" s="28">
        <f>외인!EX54</f>
        <v>52332.19</v>
      </c>
      <c r="EY54" s="28">
        <f>시기외!EY54*$G$3+EY53*(1-$G$3)</f>
        <v>3.0843630424594684E-4</v>
      </c>
    </row>
    <row r="55" spans="1:155">
      <c r="A55" s="27">
        <f>외인!A55</f>
        <v>46112</v>
      </c>
      <c r="B55" s="28">
        <f>외인!B55</f>
        <v>4035189.36</v>
      </c>
      <c r="C55" s="28">
        <f>시기외!C55*$G$3+C54*(1-$G$3)</f>
        <v>-1.9519244773942412E-3</v>
      </c>
      <c r="D55" s="28">
        <f>외인!D55</f>
        <v>582547.41</v>
      </c>
      <c r="E55" s="28">
        <f>시기외!E55*$G$3+E54*(1-$G$3)</f>
        <v>-2.6882677197706306E-4</v>
      </c>
      <c r="F55" s="28">
        <f>외인!F55</f>
        <v>1710834.54</v>
      </c>
      <c r="G55" s="28">
        <f>시기외!G55*$G$3+G54*(1-$G$3)</f>
        <v>-3.5918453486405611E-3</v>
      </c>
      <c r="H55" s="28">
        <f>외인!H55</f>
        <v>277326.34999999998</v>
      </c>
      <c r="I55" s="28">
        <f>시기외!I55*$G$3+I54*(1-$G$3)</f>
        <v>1.3613626866422427E-3</v>
      </c>
      <c r="J55" s="28">
        <f>외인!J55</f>
        <v>39296.94</v>
      </c>
      <c r="K55" s="28">
        <f>시기외!K55*$G$3+K54*(1-$G$3)</f>
        <v>1.9871860902340153E-3</v>
      </c>
      <c r="L55" s="28">
        <f>외인!L55</f>
        <v>256689.75</v>
      </c>
      <c r="M55" s="28">
        <f>시기외!M55*$G$3+M54*(1-$G$3)</f>
        <v>1.2688444536088066E-3</v>
      </c>
      <c r="N55" s="28">
        <f>외인!N55</f>
        <v>213088.93</v>
      </c>
      <c r="O55" s="28">
        <f>시기외!O55*$G$3+O54*(1-$G$3)</f>
        <v>-3.548323336504372E-3</v>
      </c>
      <c r="P55" s="28">
        <f>외인!P55</f>
        <v>190629.92</v>
      </c>
      <c r="Q55" s="28">
        <f>시기외!Q55*$G$3+Q54*(1-$G$3)</f>
        <v>4.1804954377912273E-4</v>
      </c>
      <c r="R55" s="28">
        <f>외인!R55</f>
        <v>118391.85</v>
      </c>
      <c r="S55" s="28">
        <f>시기외!S55*$G$3+S54*(1-$G$3)</f>
        <v>-1.4369808678437669E-3</v>
      </c>
      <c r="T55" s="28">
        <f>외인!T55</f>
        <v>8559.1299999999992</v>
      </c>
      <c r="U55" s="28">
        <f>시기외!U55*$G$3+U54*(1-$G$3)</f>
        <v>-4.0855847403189604E-4</v>
      </c>
      <c r="V55" s="28">
        <f>외인!V55</f>
        <v>96492.31</v>
      </c>
      <c r="W55" s="28">
        <f>시기외!W55*$G$3+W54*(1-$G$3)</f>
        <v>6.3206869823389134E-4</v>
      </c>
      <c r="X55" s="28">
        <f>외인!X55</f>
        <v>1659008.49</v>
      </c>
      <c r="Y55" s="28">
        <f>시기외!Y55*$G$3+Y54*(1-$G$3)</f>
        <v>-4.0018324185976525E-3</v>
      </c>
      <c r="Z55" s="28">
        <f>외인!Z55</f>
        <v>42794.32</v>
      </c>
      <c r="AA55" s="28">
        <f>시기외!AA55*$G$3+AA54*(1-$G$3)</f>
        <v>-6.298748846086693E-4</v>
      </c>
      <c r="AB55" s="28">
        <f>외인!AB55</f>
        <v>190454.53</v>
      </c>
      <c r="AC55" s="28">
        <f>시기외!AC55*$G$3+AC54*(1-$G$3)</f>
        <v>-1.5611750257820656E-4</v>
      </c>
      <c r="AD55" s="28">
        <f>외인!AD55</f>
        <v>18515.099999999999</v>
      </c>
      <c r="AE55" s="28">
        <f>시기외!AE55*$G$3+AE54*(1-$G$3)</f>
        <v>-2.396460012952731E-4</v>
      </c>
      <c r="AF55" s="28">
        <f>외인!AF55</f>
        <v>23531.63</v>
      </c>
      <c r="AG55" s="28">
        <f>시기외!AG55*$G$3+AG54*(1-$G$3)</f>
        <v>-3.6719604264860494E-4</v>
      </c>
      <c r="AH55" s="28">
        <f>외인!AH55</f>
        <v>175168.96</v>
      </c>
      <c r="AI55" s="28">
        <f>시기외!AI55*$G$3+AI54*(1-$G$3)</f>
        <v>-8.2279302956325239E-4</v>
      </c>
      <c r="AJ55" s="28">
        <f>외인!AJ55</f>
        <v>106923.02</v>
      </c>
      <c r="AK55" s="28">
        <f>시기외!AK55*$G$3+AK54*(1-$G$3)</f>
        <v>-2.024507104376233E-3</v>
      </c>
      <c r="AL55" s="28">
        <f>외인!AL55</f>
        <v>80786.179999999993</v>
      </c>
      <c r="AM55" s="28">
        <f>시기외!AM55*$G$3+AM54*(1-$G$3)</f>
        <v>-3.3961824399104116E-4</v>
      </c>
      <c r="AN55" s="28">
        <f>외인!AN55</f>
        <v>150342.19</v>
      </c>
      <c r="AO55" s="28">
        <f>시기외!AO55*$G$3+AO54*(1-$G$3)</f>
        <v>-4.8000394421245608E-3</v>
      </c>
      <c r="AP55" s="28">
        <f>외인!AP55</f>
        <v>105142.09</v>
      </c>
      <c r="AQ55" s="28">
        <f>시기외!AQ55*$G$3+AQ54*(1-$G$3)</f>
        <v>1.3508100948599465E-3</v>
      </c>
      <c r="AR55" s="28">
        <f>외인!AR55</f>
        <v>22794.49</v>
      </c>
      <c r="AS55" s="28">
        <f>시기외!AS55*$G$3+AS54*(1-$G$3)</f>
        <v>-1.2112665030947117E-4</v>
      </c>
      <c r="AT55" s="28">
        <f>외인!AT55</f>
        <v>72994.27</v>
      </c>
      <c r="AU55" s="28">
        <f>시기외!AU55*$G$3+AU54*(1-$G$3)</f>
        <v>-7.0598070598175002E-5</v>
      </c>
      <c r="AV55" s="28">
        <f>외인!AV55</f>
        <v>46851.16</v>
      </c>
      <c r="AW55" s="28">
        <f>시기외!AW55*$G$3+AW54*(1-$G$3)</f>
        <v>2.3802335045885575E-4</v>
      </c>
      <c r="AX55" s="28">
        <f>외인!AX55</f>
        <v>54833.34</v>
      </c>
      <c r="AY55" s="28">
        <f>시기외!AY55*$G$3+AY54*(1-$G$3)</f>
        <v>-4.4089811003291141E-3</v>
      </c>
      <c r="AZ55" s="28">
        <f>외인!AZ55</f>
        <v>1784315.84</v>
      </c>
      <c r="BA55" s="28">
        <f>시기외!BA55*$G$3+BA54*(1-$G$3)</f>
        <v>-3.6920677076240109E-3</v>
      </c>
      <c r="BB55" s="28">
        <f>외인!BB55</f>
        <v>92487.65</v>
      </c>
      <c r="BC55" s="28">
        <f>시기외!BC55*$G$3+BC54*(1-$G$3)</f>
        <v>-1.033567771515791E-4</v>
      </c>
      <c r="BD55" s="28">
        <f>외인!BD55</f>
        <v>35772.160000000003</v>
      </c>
      <c r="BE55" s="28">
        <f>시기외!BE55*$G$3+BE54*(1-$G$3)</f>
        <v>-2.3464363134993354E-3</v>
      </c>
      <c r="BF55" s="28">
        <f>외인!BF55</f>
        <v>0</v>
      </c>
      <c r="BG55" s="28" t="e">
        <f>시기외!BG55*$G$3+BG54*(1-$G$3)</f>
        <v>#DIV/0!</v>
      </c>
      <c r="BH55" s="28">
        <f>외인!BH55</f>
        <v>83364.39</v>
      </c>
      <c r="BI55" s="28">
        <f>시기외!BI55*$G$3+BI54*(1-$G$3)</f>
        <v>7.5445554580988038E-4</v>
      </c>
      <c r="BJ55" s="28">
        <f>외인!BJ55</f>
        <v>110825.15</v>
      </c>
      <c r="BK55" s="28">
        <f>시기외!BK55*$G$3+BK54*(1-$G$3)</f>
        <v>6.0858357014846471E-5</v>
      </c>
      <c r="BL55" s="28">
        <f>외인!BL55</f>
        <v>44219.95</v>
      </c>
      <c r="BM55" s="28">
        <f>시기외!BM55*$G$3+BM54*(1-$G$3)</f>
        <v>-1.4708040571284717E-3</v>
      </c>
      <c r="BN55" s="28">
        <f>외인!BN55</f>
        <v>42657.17</v>
      </c>
      <c r="BO55" s="28">
        <f>시기외!BO55*$G$3+BO54*(1-$G$3)</f>
        <v>-9.9794036743199705E-4</v>
      </c>
      <c r="BP55" s="28">
        <f>외인!BP55</f>
        <v>65079.29</v>
      </c>
      <c r="BQ55" s="28">
        <f>시기외!BQ55*$G$3+BQ54*(1-$G$3)</f>
        <v>-3.789251085275436E-3</v>
      </c>
      <c r="BR55" s="28">
        <f>외인!BR55</f>
        <v>221744.06</v>
      </c>
      <c r="BS55" s="28">
        <f>시기외!BS55*$G$3+BS54*(1-$G$3)</f>
        <v>5.4138259490620197E-4</v>
      </c>
      <c r="BT55" s="28">
        <f>외인!BT55</f>
        <v>1692706.63</v>
      </c>
      <c r="BU55" s="28">
        <f>시기외!BU55*$G$3+BU54*(1-$G$3)</f>
        <v>-3.919831135245121E-3</v>
      </c>
      <c r="BV55" s="28">
        <f>외인!BV55</f>
        <v>327374.12</v>
      </c>
      <c r="BW55" s="28">
        <f>시기외!BW55*$G$3+BW54*(1-$G$3)</f>
        <v>-4.6689948809187226E-4</v>
      </c>
      <c r="BX55" s="28">
        <f>외인!BX55</f>
        <v>70965.710000000006</v>
      </c>
      <c r="BY55" s="28">
        <f>시기외!BY55*$G$3+BY54*(1-$G$3)</f>
        <v>-1.3106680130954969E-4</v>
      </c>
      <c r="BZ55" s="28">
        <f>외인!BZ55</f>
        <v>231128.37</v>
      </c>
      <c r="CA55" s="28">
        <f>시기외!CA55*$G$3+CA54*(1-$G$3)</f>
        <v>-3.2788995018571722E-3</v>
      </c>
      <c r="CB55" s="28">
        <f>외인!CB55</f>
        <v>12037.54</v>
      </c>
      <c r="CC55" s="28">
        <f>시기외!CC55*$G$3+CC54*(1-$G$3)</f>
        <v>-1.0317709218541199E-3</v>
      </c>
      <c r="CD55" s="28">
        <f>외인!CD55</f>
        <v>30448.52</v>
      </c>
      <c r="CE55" s="28">
        <f>시기외!CE55*$G$3+CE54*(1-$G$3)</f>
        <v>-3.2531763649879209E-3</v>
      </c>
      <c r="CF55" s="28">
        <f>외인!CF55</f>
        <v>23881.47</v>
      </c>
      <c r="CG55" s="28">
        <f>시기외!CG55*$G$3+CG54*(1-$G$3)</f>
        <v>1.30740104799397E-3</v>
      </c>
      <c r="CH55" s="28">
        <f>외인!CH55</f>
        <v>65548.5</v>
      </c>
      <c r="CI55" s="28">
        <f>시기외!CI55*$G$3+CI54*(1-$G$3)</f>
        <v>2.4833023100525643E-4</v>
      </c>
      <c r="CJ55" s="28">
        <f>외인!CJ55</f>
        <v>370501.2</v>
      </c>
      <c r="CK55" s="28">
        <f>시기외!CK55*$G$3+CK54*(1-$G$3)</f>
        <v>3.1625521301949146E-4</v>
      </c>
      <c r="CL55" s="28">
        <f>외인!CL55</f>
        <v>217500.91</v>
      </c>
      <c r="CM55" s="28">
        <f>시기외!CM55*$G$3+CM54*(1-$G$3)</f>
        <v>-2.2568379830934518E-4</v>
      </c>
      <c r="CN55" s="28">
        <f>외인!CN55</f>
        <v>110049.36</v>
      </c>
      <c r="CO55" s="28">
        <f>시기외!CO55*$G$3+CO54*(1-$G$3)</f>
        <v>-1.3694782971464656E-3</v>
      </c>
      <c r="CP55" s="28">
        <f>외인!CP55</f>
        <v>93033.32</v>
      </c>
      <c r="CQ55" s="28">
        <f>시기외!CQ55*$G$3+CQ54*(1-$G$3)</f>
        <v>-1.052942924207716E-4</v>
      </c>
      <c r="CR55" s="28">
        <f>외인!CR55</f>
        <v>152852.04999999999</v>
      </c>
      <c r="CS55" s="28">
        <f>시기외!CS55*$G$3+CS54*(1-$G$3)</f>
        <v>-1.1909713774409137E-3</v>
      </c>
      <c r="CT55" s="28">
        <f>외인!CT55</f>
        <v>102446.44</v>
      </c>
      <c r="CU55" s="28">
        <f>시기외!CU55*$G$3+CU54*(1-$G$3)</f>
        <v>1.1613550648324274E-3</v>
      </c>
      <c r="CV55" s="28">
        <f>외인!CV55</f>
        <v>1692706.63</v>
      </c>
      <c r="CW55" s="28">
        <f>시기외!CW55*$G$3+CW54*(1-$G$3)</f>
        <v>-3.919831135245121E-3</v>
      </c>
      <c r="CX55" s="28">
        <f>외인!CX55</f>
        <v>196426.27</v>
      </c>
      <c r="CY55" s="28">
        <f>시기외!CY55*$G$3+CY54*(1-$G$3)</f>
        <v>1.9980035671868924E-3</v>
      </c>
      <c r="CZ55" s="28">
        <f>외인!CZ55</f>
        <v>16066.97</v>
      </c>
      <c r="DA55" s="28">
        <f>시기외!DA55*$G$3+DA54*(1-$G$3)</f>
        <v>-8.4100222924405189E-4</v>
      </c>
      <c r="DB55" s="28">
        <f>외인!DB55</f>
        <v>35772.160000000003</v>
      </c>
      <c r="DC55" s="28">
        <f>시기외!DC55*$G$3+DC54*(1-$G$3)</f>
        <v>-2.3464363134993354E-3</v>
      </c>
      <c r="DD55" s="28">
        <f>외인!DD55</f>
        <v>8559.1299999999992</v>
      </c>
      <c r="DE55" s="28">
        <f>시기외!DE55*$G$3+DE54*(1-$G$3)</f>
        <v>-4.0855847403189604E-4</v>
      </c>
      <c r="DF55" s="28">
        <f>외인!DF55</f>
        <v>53115.13</v>
      </c>
      <c r="DG55" s="28">
        <f>시기외!DG55*$G$3+DG54*(1-$G$3)</f>
        <v>-2.1867036023197754E-4</v>
      </c>
      <c r="DH55" s="28">
        <f>외인!DH55</f>
        <v>22616.37</v>
      </c>
      <c r="DI55" s="28">
        <f>시기외!DI55*$G$3+DI54*(1-$G$3)</f>
        <v>-3.9531191711096071E-3</v>
      </c>
      <c r="DJ55" s="28">
        <f>외인!DJ55</f>
        <v>521281.05</v>
      </c>
      <c r="DK55" s="28">
        <f>시기외!DK55*$G$3+DK54*(1-$G$3)</f>
        <v>3.7901555251265283E-4</v>
      </c>
      <c r="DL55" s="28">
        <f>외인!DL55</f>
        <v>86125.89</v>
      </c>
      <c r="DM55" s="28">
        <f>시기외!DM55*$G$3+DM54*(1-$G$3)</f>
        <v>-1.7136499231993532E-3</v>
      </c>
      <c r="DN55" s="28">
        <f>외인!DN55</f>
        <v>1692706.63</v>
      </c>
      <c r="DO55" s="28">
        <f>시기외!DO55*$G$3+DO54*(1-$G$3)</f>
        <v>-3.919831135245121E-3</v>
      </c>
      <c r="DP55" s="28">
        <f>외인!DP55</f>
        <v>79096.539999999994</v>
      </c>
      <c r="DQ55" s="28">
        <f>시기외!DQ55*$G$3+DQ54*(1-$G$3)</f>
        <v>8.4281253083511682E-4</v>
      </c>
      <c r="DR55" s="28">
        <f>외인!DR55</f>
        <v>40949.96</v>
      </c>
      <c r="DS55" s="28">
        <f>시기외!DS55*$G$3+DS54*(1-$G$3)</f>
        <v>1.9332453007378618E-3</v>
      </c>
      <c r="DT55" s="28">
        <f>외인!DT55</f>
        <v>118391.85</v>
      </c>
      <c r="DU55" s="28">
        <f>시기외!DU55*$G$3+DU54*(1-$G$3)</f>
        <v>-1.4369808678437669E-3</v>
      </c>
      <c r="DV55" s="28">
        <f>외인!DV55</f>
        <v>34178.76</v>
      </c>
      <c r="DW55" s="28">
        <f>시기외!DW55*$G$3+DW54*(1-$G$3)</f>
        <v>-3.5714052649811278E-4</v>
      </c>
      <c r="DX55" s="28">
        <f>외인!DX55</f>
        <v>96492.31</v>
      </c>
      <c r="DY55" s="28">
        <f>시기외!DY55*$G$3+DY54*(1-$G$3)</f>
        <v>6.3206869823389134E-4</v>
      </c>
      <c r="DZ55" s="28">
        <f>외인!DZ55</f>
        <v>8452.7800000000007</v>
      </c>
      <c r="EA55" s="28">
        <f>시기외!EA55*$G$3+EA54*(1-$G$3)</f>
        <v>-2.535771669302926E-3</v>
      </c>
      <c r="EB55" s="28">
        <f>외인!EB55</f>
        <v>12300.61</v>
      </c>
      <c r="EC55" s="28">
        <f>시기외!EC55*$G$3+EC54*(1-$G$3)</f>
        <v>-1.1821649677552556E-3</v>
      </c>
      <c r="ED55" s="28">
        <f>외인!ED55</f>
        <v>9758.77</v>
      </c>
      <c r="EE55" s="28">
        <f>시기외!EE55*$G$3+EE54*(1-$G$3)</f>
        <v>-3.9418832107468931E-4</v>
      </c>
      <c r="EF55" s="28">
        <f>외인!EF55</f>
        <v>242632.26</v>
      </c>
      <c r="EG55" s="28">
        <f>시기외!EG55*$G$3+EG54*(1-$G$3)</f>
        <v>1.8828164184439119E-4</v>
      </c>
      <c r="EH55" s="28">
        <f>외인!EH55</f>
        <v>155183.20000000001</v>
      </c>
      <c r="EI55" s="28">
        <f>시기외!EI55*$G$3+EI54*(1-$G$3)</f>
        <v>-7.9178846827715921E-4</v>
      </c>
      <c r="EJ55" s="28">
        <f>외인!EJ55</f>
        <v>95284.3</v>
      </c>
      <c r="EK55" s="28">
        <f>시기외!EK55*$G$3+EK54*(1-$G$3)</f>
        <v>1.2810000649494033E-3</v>
      </c>
      <c r="EL55" s="28">
        <f>외인!EL55</f>
        <v>32961.79</v>
      </c>
      <c r="EM55" s="28">
        <f>시기외!EM55*$G$3+EM54*(1-$G$3)</f>
        <v>-2.8849732667876674E-3</v>
      </c>
      <c r="EN55" s="28">
        <f>외인!EN55</f>
        <v>40949.96</v>
      </c>
      <c r="EO55" s="28">
        <f>시기외!EO55*$G$3+EO54*(1-$G$3)</f>
        <v>1.9332453007378618E-3</v>
      </c>
      <c r="EP55" s="28">
        <f>외인!EP55</f>
        <v>148068.14000000001</v>
      </c>
      <c r="EQ55" s="28">
        <f>시기외!EQ55*$G$3+EQ54*(1-$G$3)</f>
        <v>-3.1049261284539893E-4</v>
      </c>
      <c r="ER55" s="28">
        <f>외인!ER55</f>
        <v>12806.38</v>
      </c>
      <c r="ES55" s="28">
        <f>시기외!ES55*$G$3+ES54*(1-$G$3)</f>
        <v>-6.7513039301479571E-3</v>
      </c>
      <c r="ET55" s="28">
        <f>외인!ET55</f>
        <v>105142.09</v>
      </c>
      <c r="EU55" s="28">
        <f>시기외!EU55*$G$3+EU54*(1-$G$3)</f>
        <v>1.3508100948599465E-3</v>
      </c>
      <c r="EV55" s="28">
        <f>외인!EV55</f>
        <v>42794.32</v>
      </c>
      <c r="EW55" s="28">
        <f>시기외!EW55*$G$3+EW54*(1-$G$3)</f>
        <v>-6.298748846086693E-4</v>
      </c>
      <c r="EX55" s="28">
        <f>외인!EX55</f>
        <v>50239</v>
      </c>
      <c r="EY55" s="28">
        <f>시기외!EY55*$G$3+EY54*(1-$G$3)</f>
        <v>3.4060398430752289E-4</v>
      </c>
    </row>
    <row r="56" spans="1:155">
      <c r="A56" s="27">
        <f>외인!A56</f>
        <v>46113</v>
      </c>
      <c r="B56" s="28">
        <f>외인!B56</f>
        <v>4375420</v>
      </c>
      <c r="C56" s="28">
        <f>시기외!C56*$G$3+C55*(1-$G$3)</f>
        <v>-1.8819113517310412E-3</v>
      </c>
      <c r="D56" s="28">
        <f>외인!D56</f>
        <v>617454.49</v>
      </c>
      <c r="E56" s="28">
        <f>시기외!E56*$G$3+E55*(1-$G$3)</f>
        <v>-2.0573192008218743E-4</v>
      </c>
      <c r="F56" s="28">
        <f>외인!F56</f>
        <v>1885889.76</v>
      </c>
      <c r="G56" s="28">
        <f>시기외!G56*$G$3+G55*(1-$G$3)</f>
        <v>-3.4756248052440816E-3</v>
      </c>
      <c r="H56" s="28">
        <f>외인!H56</f>
        <v>289578.58</v>
      </c>
      <c r="I56" s="28">
        <f>시기외!I56*$G$3+I55*(1-$G$3)</f>
        <v>1.5432283089795527E-3</v>
      </c>
      <c r="J56" s="28">
        <f>외인!J56</f>
        <v>40571.089999999997</v>
      </c>
      <c r="K56" s="28">
        <f>시기외!K56*$G$3+K55*(1-$G$3)</f>
        <v>2.2006298324363026E-3</v>
      </c>
      <c r="L56" s="28">
        <f>외인!L56</f>
        <v>267962.44</v>
      </c>
      <c r="M56" s="28">
        <f>시기외!M56*$G$3+M55*(1-$G$3)</f>
        <v>1.4745319167361118E-3</v>
      </c>
      <c r="N56" s="28">
        <f>외인!N56</f>
        <v>229999.58</v>
      </c>
      <c r="O56" s="28">
        <f>시기외!O56*$G$3+O55*(1-$G$3)</f>
        <v>-3.0804075140893894E-3</v>
      </c>
      <c r="P56" s="28">
        <f>외인!P56</f>
        <v>200106.08</v>
      </c>
      <c r="Q56" s="28">
        <f>시기외!Q56*$G$3+Q55*(1-$G$3)</f>
        <v>5.8140578005338084E-4</v>
      </c>
      <c r="R56" s="28">
        <f>외인!R56</f>
        <v>124229.74</v>
      </c>
      <c r="S56" s="28">
        <f>시기외!S56*$G$3+S55*(1-$G$3)</f>
        <v>-1.2447492323925636E-3</v>
      </c>
      <c r="T56" s="28">
        <f>외인!T56</f>
        <v>8591.17</v>
      </c>
      <c r="U56" s="28">
        <f>시기외!U56*$G$3+U55*(1-$G$3)</f>
        <v>-5.103167723234344E-6</v>
      </c>
      <c r="V56" s="28">
        <f>외인!V56</f>
        <v>105659.35</v>
      </c>
      <c r="W56" s="28">
        <f>시기외!W56*$G$3+W55*(1-$G$3)</f>
        <v>4.4543995244960497E-4</v>
      </c>
      <c r="X56" s="28">
        <f>외인!X56</f>
        <v>1862073.58</v>
      </c>
      <c r="Y56" s="28">
        <f>시기외!Y56*$G$3+Y55*(1-$G$3)</f>
        <v>-4.0630787450837503E-3</v>
      </c>
      <c r="Z56" s="28">
        <f>외인!Z56</f>
        <v>44000.41</v>
      </c>
      <c r="AA56" s="28">
        <f>시기외!AA56*$G$3+AA55*(1-$G$3)</f>
        <v>-7.0636104891946643E-4</v>
      </c>
      <c r="AB56" s="28">
        <f>외인!AB56</f>
        <v>199084.11</v>
      </c>
      <c r="AC56" s="28">
        <f>시기외!AC56*$G$3+AC55*(1-$G$3)</f>
        <v>-9.8190293933188709E-5</v>
      </c>
      <c r="AD56" s="28">
        <f>외인!AD56</f>
        <v>19631.560000000001</v>
      </c>
      <c r="AE56" s="28">
        <f>시기외!AE56*$G$3+AE55*(1-$G$3)</f>
        <v>-2.1782380155325464E-4</v>
      </c>
      <c r="AF56" s="28">
        <f>외인!AF56</f>
        <v>24303.95</v>
      </c>
      <c r="AG56" s="28">
        <f>시기외!AG56*$G$3+AG55*(1-$G$3)</f>
        <v>-1.2080168946271373E-4</v>
      </c>
      <c r="AH56" s="28">
        <f>외인!AH56</f>
        <v>181941.38</v>
      </c>
      <c r="AI56" s="28">
        <f>시기외!AI56*$G$3+AI55*(1-$G$3)</f>
        <v>-8.8928097093872438E-4</v>
      </c>
      <c r="AJ56" s="28">
        <f>외인!AJ56</f>
        <v>110197.24</v>
      </c>
      <c r="AK56" s="28">
        <f>시기외!AK56*$G$3+AK55*(1-$G$3)</f>
        <v>-1.4889009281407806E-3</v>
      </c>
      <c r="AL56" s="28">
        <f>외인!AL56</f>
        <v>85704.73</v>
      </c>
      <c r="AM56" s="28">
        <f>시기외!AM56*$G$3+AM55*(1-$G$3)</f>
        <v>-1.7925210190812584E-4</v>
      </c>
      <c r="AN56" s="28">
        <f>외인!AN56</f>
        <v>162961.95000000001</v>
      </c>
      <c r="AO56" s="28">
        <f>시기외!AO56*$G$3+AO55*(1-$G$3)</f>
        <v>-4.2360250179310785E-3</v>
      </c>
      <c r="AP56" s="28">
        <f>외인!AP56</f>
        <v>114396.66</v>
      </c>
      <c r="AQ56" s="28">
        <f>시기외!AQ56*$G$3+AQ55*(1-$G$3)</f>
        <v>1.4178129075076086E-3</v>
      </c>
      <c r="AR56" s="28">
        <f>외인!AR56</f>
        <v>23648.59</v>
      </c>
      <c r="AS56" s="28">
        <f>시기외!AS56*$G$3+AS55*(1-$G$3)</f>
        <v>-6.6191031664573216E-5</v>
      </c>
      <c r="AT56" s="28">
        <f>외인!AT56</f>
        <v>75877.320000000007</v>
      </c>
      <c r="AU56" s="28">
        <f>시기외!AU56*$G$3+AU55*(1-$G$3)</f>
        <v>4.1681943010351375E-5</v>
      </c>
      <c r="AV56" s="28">
        <f>외인!AV56</f>
        <v>48808.49</v>
      </c>
      <c r="AW56" s="28">
        <f>시기외!AW56*$G$3+AW55*(1-$G$3)</f>
        <v>6.1331253502919605E-4</v>
      </c>
      <c r="AX56" s="28">
        <f>외인!AX56</f>
        <v>60637.01</v>
      </c>
      <c r="AY56" s="28">
        <f>시기외!AY56*$G$3+AY55*(1-$G$3)</f>
        <v>-3.372682207647343E-3</v>
      </c>
      <c r="AZ56" s="28">
        <f>외인!AZ56</f>
        <v>1996278.37</v>
      </c>
      <c r="BA56" s="28">
        <f>시기외!BA56*$G$3+BA55*(1-$G$3)</f>
        <v>-3.7273553016694558E-3</v>
      </c>
      <c r="BB56" s="28">
        <f>외인!BB56</f>
        <v>97357.02</v>
      </c>
      <c r="BC56" s="28">
        <f>시기외!BC56*$G$3+BC55*(1-$G$3)</f>
        <v>-1.3195491590018181E-4</v>
      </c>
      <c r="BD56" s="28">
        <f>외인!BD56</f>
        <v>37888.910000000003</v>
      </c>
      <c r="BE56" s="28">
        <f>시기외!BE56*$G$3+BE55*(1-$G$3)</f>
        <v>-2.0891906960719339E-3</v>
      </c>
      <c r="BF56" s="28">
        <f>외인!BF56</f>
        <v>0</v>
      </c>
      <c r="BG56" s="28" t="e">
        <f>시기외!BG56*$G$3+BG55*(1-$G$3)</f>
        <v>#DIV/0!</v>
      </c>
      <c r="BH56" s="28">
        <f>외인!BH56</f>
        <v>87711.57</v>
      </c>
      <c r="BI56" s="28">
        <f>시기외!BI56*$G$3+BI55*(1-$G$3)</f>
        <v>9.822397560901616E-4</v>
      </c>
      <c r="BJ56" s="28">
        <f>외인!BJ56</f>
        <v>116135.5</v>
      </c>
      <c r="BK56" s="28">
        <f>시기외!BK56*$G$3+BK55*(1-$G$3)</f>
        <v>1.1484328679203616E-4</v>
      </c>
      <c r="BL56" s="28">
        <f>외인!BL56</f>
        <v>46661.94</v>
      </c>
      <c r="BM56" s="28">
        <f>시기외!BM56*$G$3+BM55*(1-$G$3)</f>
        <v>-1.3521418053744055E-3</v>
      </c>
      <c r="BN56" s="28">
        <f>외인!BN56</f>
        <v>44711.27</v>
      </c>
      <c r="BO56" s="28">
        <f>시기외!BO56*$G$3+BO55*(1-$G$3)</f>
        <v>-7.6437619097904517E-4</v>
      </c>
      <c r="BP56" s="28">
        <f>외인!BP56</f>
        <v>70971.55</v>
      </c>
      <c r="BQ56" s="28">
        <f>시기외!BQ56*$G$3+BQ55*(1-$G$3)</f>
        <v>-2.9697482262778627E-3</v>
      </c>
      <c r="BR56" s="28">
        <f>외인!BR56</f>
        <v>240733</v>
      </c>
      <c r="BS56" s="28">
        <f>시기외!BS56*$G$3+BS55*(1-$G$3)</f>
        <v>6.5092709427364373E-4</v>
      </c>
      <c r="BT56" s="28">
        <f>외인!BT56</f>
        <v>1898611.75</v>
      </c>
      <c r="BU56" s="28">
        <f>시기외!BU56*$G$3+BU55*(1-$G$3)</f>
        <v>-3.985735365501601E-3</v>
      </c>
      <c r="BV56" s="28">
        <f>외인!BV56</f>
        <v>356661.72</v>
      </c>
      <c r="BW56" s="28">
        <f>시기외!BW56*$G$3+BW55*(1-$G$3)</f>
        <v>-3.6280379225567949E-4</v>
      </c>
      <c r="BX56" s="28">
        <f>외인!BX56</f>
        <v>73990.53</v>
      </c>
      <c r="BY56" s="28">
        <f>시기외!BY56*$G$3+BY55*(1-$G$3)</f>
        <v>-6.0230912749427876E-5</v>
      </c>
      <c r="BZ56" s="28">
        <f>외인!BZ56</f>
        <v>248666.68</v>
      </c>
      <c r="CA56" s="28">
        <f>시기외!CA56*$G$3+CA55*(1-$G$3)</f>
        <v>-2.851516732539393E-3</v>
      </c>
      <c r="CB56" s="28">
        <f>외인!CB56</f>
        <v>12471.64</v>
      </c>
      <c r="CC56" s="28">
        <f>시기외!CC56*$G$3+CC55*(1-$G$3)</f>
        <v>-1.0195848063049131E-3</v>
      </c>
      <c r="CD56" s="28">
        <f>외인!CD56</f>
        <v>30392.65</v>
      </c>
      <c r="CE56" s="28">
        <f>시기외!CE56*$G$3+CE55*(1-$G$3)</f>
        <v>-2.7485368923150615E-3</v>
      </c>
      <c r="CF56" s="28">
        <f>외인!CF56</f>
        <v>24366.11</v>
      </c>
      <c r="CG56" s="28">
        <f>시기외!CG56*$G$3+CG55*(1-$G$3)</f>
        <v>1.4862984670887302E-3</v>
      </c>
      <c r="CH56" s="28">
        <f>외인!CH56</f>
        <v>67605.45</v>
      </c>
      <c r="CI56" s="28">
        <f>시기외!CI56*$G$3+CI55*(1-$G$3)</f>
        <v>5.514043925485268E-4</v>
      </c>
      <c r="CJ56" s="28">
        <f>외인!CJ56</f>
        <v>386360.9</v>
      </c>
      <c r="CK56" s="28">
        <f>시기외!CK56*$G$3+CK55*(1-$G$3)</f>
        <v>3.9462807085111887E-4</v>
      </c>
      <c r="CL56" s="28">
        <f>외인!CL56</f>
        <v>226782.91</v>
      </c>
      <c r="CM56" s="28">
        <f>시기외!CM56*$G$3+CM55*(1-$G$3)</f>
        <v>-1.6807449967321344E-4</v>
      </c>
      <c r="CN56" s="28">
        <f>외인!CN56</f>
        <v>118014.1</v>
      </c>
      <c r="CO56" s="28">
        <f>시기외!CO56*$G$3+CO55*(1-$G$3)</f>
        <v>-1.0117404066254663E-3</v>
      </c>
      <c r="CP56" s="28">
        <f>외인!CP56</f>
        <v>97917.63</v>
      </c>
      <c r="CQ56" s="28">
        <f>시기외!CQ56*$G$3+CQ55*(1-$G$3)</f>
        <v>-1.3478506469794921E-4</v>
      </c>
      <c r="CR56" s="28">
        <f>외인!CR56</f>
        <v>159826.60999999999</v>
      </c>
      <c r="CS56" s="28">
        <f>시기외!CS56*$G$3+CS55*(1-$G$3)</f>
        <v>-9.0828145503696345E-4</v>
      </c>
      <c r="CT56" s="28">
        <f>외인!CT56</f>
        <v>112577.23</v>
      </c>
      <c r="CU56" s="28">
        <f>시기외!CU56*$G$3+CU55*(1-$G$3)</f>
        <v>1.0483357129066357E-3</v>
      </c>
      <c r="CV56" s="28">
        <f>외인!CV56</f>
        <v>1898611.75</v>
      </c>
      <c r="CW56" s="28">
        <f>시기외!CW56*$G$3+CW55*(1-$G$3)</f>
        <v>-3.985735365501601E-3</v>
      </c>
      <c r="CX56" s="28">
        <f>외인!CX56</f>
        <v>205987.42</v>
      </c>
      <c r="CY56" s="28">
        <f>시기외!CY56*$G$3+CY55*(1-$G$3)</f>
        <v>2.1931285525598793E-3</v>
      </c>
      <c r="CZ56" s="28">
        <f>외인!CZ56</f>
        <v>16769.009999999998</v>
      </c>
      <c r="DA56" s="28">
        <f>시기외!DA56*$G$3+DA55*(1-$G$3)</f>
        <v>-1.0939158818942883E-3</v>
      </c>
      <c r="DB56" s="28">
        <f>외인!DB56</f>
        <v>37888.910000000003</v>
      </c>
      <c r="DC56" s="28">
        <f>시기외!DC56*$G$3+DC55*(1-$G$3)</f>
        <v>-2.0891906960719339E-3</v>
      </c>
      <c r="DD56" s="28">
        <f>외인!DD56</f>
        <v>8591.17</v>
      </c>
      <c r="DE56" s="28">
        <f>시기외!DE56*$G$3+DE55*(1-$G$3)</f>
        <v>-5.103167723234344E-6</v>
      </c>
      <c r="DF56" s="28">
        <f>외인!DF56</f>
        <v>55386.98</v>
      </c>
      <c r="DG56" s="28">
        <f>시기외!DG56*$G$3+DG55*(1-$G$3)</f>
        <v>-8.9699503046737522E-5</v>
      </c>
      <c r="DH56" s="28">
        <f>외인!DH56</f>
        <v>22430.27</v>
      </c>
      <c r="DI56" s="28">
        <f>시기외!DI56*$G$3+DI55*(1-$G$3)</f>
        <v>-3.2708026795651643E-3</v>
      </c>
      <c r="DJ56" s="28">
        <f>외인!DJ56</f>
        <v>552675.47</v>
      </c>
      <c r="DK56" s="28">
        <f>시기외!DK56*$G$3+DK55*(1-$G$3)</f>
        <v>4.153499653164299E-4</v>
      </c>
      <c r="DL56" s="28">
        <f>외인!DL56</f>
        <v>93013.48</v>
      </c>
      <c r="DM56" s="28">
        <f>시기외!DM56*$G$3+DM55*(1-$G$3)</f>
        <v>-1.2773648685061977E-3</v>
      </c>
      <c r="DN56" s="28">
        <f>외인!DN56</f>
        <v>1898611.75</v>
      </c>
      <c r="DO56" s="28">
        <f>시기외!DO56*$G$3+DO55*(1-$G$3)</f>
        <v>-3.985735365501601E-3</v>
      </c>
      <c r="DP56" s="28">
        <f>외인!DP56</f>
        <v>83377.789999999994</v>
      </c>
      <c r="DQ56" s="28">
        <f>시기외!DQ56*$G$3+DQ55*(1-$G$3)</f>
        <v>8.4144369885436087E-4</v>
      </c>
      <c r="DR56" s="28">
        <f>외인!DR56</f>
        <v>42244.07</v>
      </c>
      <c r="DS56" s="28">
        <f>시기외!DS56*$G$3+DS55*(1-$G$3)</f>
        <v>2.119932769311134E-3</v>
      </c>
      <c r="DT56" s="28">
        <f>외인!DT56</f>
        <v>124229.74</v>
      </c>
      <c r="DU56" s="28">
        <f>시기외!DU56*$G$3+DU55*(1-$G$3)</f>
        <v>-1.2447492323925636E-3</v>
      </c>
      <c r="DV56" s="28">
        <f>외인!DV56</f>
        <v>35316.269999999997</v>
      </c>
      <c r="DW56" s="28">
        <f>시기외!DW56*$G$3+DW55*(1-$G$3)</f>
        <v>2.5021898518892607E-4</v>
      </c>
      <c r="DX56" s="28">
        <f>외인!DX56</f>
        <v>105659.35</v>
      </c>
      <c r="DY56" s="28">
        <f>시기외!DY56*$G$3+DY55*(1-$G$3)</f>
        <v>4.4543995244960497E-4</v>
      </c>
      <c r="DZ56" s="28">
        <f>외인!DZ56</f>
        <v>8733.81</v>
      </c>
      <c r="EA56" s="28">
        <f>시기외!EA56*$G$3+EA55*(1-$G$3)</f>
        <v>-2.0873472665759712E-3</v>
      </c>
      <c r="EB56" s="28">
        <f>외인!EB56</f>
        <v>12561.56</v>
      </c>
      <c r="EC56" s="28">
        <f>시기외!EC56*$G$3+EC55*(1-$G$3)</f>
        <v>-9.5755009051982519E-4</v>
      </c>
      <c r="ED56" s="28">
        <f>외인!ED56</f>
        <v>10336.66</v>
      </c>
      <c r="EE56" s="28">
        <f>시기외!EE56*$G$3+EE55*(1-$G$3)</f>
        <v>-1.0999310415638557E-4</v>
      </c>
      <c r="EF56" s="28">
        <f>외인!EF56</f>
        <v>251339.07</v>
      </c>
      <c r="EG56" s="28">
        <f>시기외!EG56*$G$3+EG55*(1-$G$3)</f>
        <v>2.8888583438352084E-4</v>
      </c>
      <c r="EH56" s="28">
        <f>외인!EH56</f>
        <v>166485.09</v>
      </c>
      <c r="EI56" s="28">
        <f>시기외!EI56*$G$3+EI55*(1-$G$3)</f>
        <v>-9.6338990634718506E-4</v>
      </c>
      <c r="EJ56" s="28">
        <f>외인!EJ56</f>
        <v>98061.1</v>
      </c>
      <c r="EK56" s="28">
        <f>시기외!EK56*$G$3+EK55*(1-$G$3)</f>
        <v>1.5414557706754017E-3</v>
      </c>
      <c r="EL56" s="28">
        <f>외인!EL56</f>
        <v>32930.9</v>
      </c>
      <c r="EM56" s="28">
        <f>시기외!EM56*$G$3+EM55*(1-$G$3)</f>
        <v>-2.4038036468059763E-3</v>
      </c>
      <c r="EN56" s="28">
        <f>외인!EN56</f>
        <v>42244.07</v>
      </c>
      <c r="EO56" s="28">
        <f>시기외!EO56*$G$3+EO55*(1-$G$3)</f>
        <v>2.119932769311134E-3</v>
      </c>
      <c r="EP56" s="28">
        <f>외인!EP56</f>
        <v>164900.54999999999</v>
      </c>
      <c r="EQ56" s="28">
        <f>시기외!EQ56*$G$3+EQ55*(1-$G$3)</f>
        <v>4.9305042006051608E-5</v>
      </c>
      <c r="ER56" s="28">
        <f>외인!ER56</f>
        <v>14020.14</v>
      </c>
      <c r="ES56" s="28">
        <f>시기외!ES56*$G$3+ES55*(1-$G$3)</f>
        <v>-5.0246205657085525E-3</v>
      </c>
      <c r="ET56" s="28">
        <f>외인!ET56</f>
        <v>114396.66</v>
      </c>
      <c r="EU56" s="28">
        <f>시기외!EU56*$G$3+EU55*(1-$G$3)</f>
        <v>1.4178129075076086E-3</v>
      </c>
      <c r="EV56" s="28">
        <f>외인!EV56</f>
        <v>44000.41</v>
      </c>
      <c r="EW56" s="28">
        <f>시기외!EW56*$G$3+EW55*(1-$G$3)</f>
        <v>-7.0636104891946643E-4</v>
      </c>
      <c r="EX56" s="28">
        <f>외인!EX56</f>
        <v>53917.22</v>
      </c>
      <c r="EY56" s="28">
        <f>시기외!EY56*$G$3+EY55*(1-$G$3)</f>
        <v>3.4672613299629703E-4</v>
      </c>
    </row>
    <row r="57" spans="1:155">
      <c r="A57" s="27">
        <f>외인!A57</f>
        <v>46114</v>
      </c>
      <c r="B57" s="28">
        <f>외인!B57</f>
        <v>4180185.88</v>
      </c>
      <c r="C57" s="28">
        <f>시기외!C57*$G$3+C56*(1-$G$3)</f>
        <v>-1.7727564979643723E-3</v>
      </c>
      <c r="D57" s="28">
        <f>외인!D57</f>
        <v>584461.63</v>
      </c>
      <c r="E57" s="28">
        <f>시기외!E57*$G$3+E56*(1-$G$3)</f>
        <v>-1.9370443753469784E-4</v>
      </c>
      <c r="F57" s="28">
        <f>외인!F57</f>
        <v>1794161.18</v>
      </c>
      <c r="G57" s="28">
        <f>시기외!G57*$G$3+G56*(1-$G$3)</f>
        <v>-3.2650990750046345E-3</v>
      </c>
      <c r="H57" s="28">
        <f>외인!H57</f>
        <v>287047.42</v>
      </c>
      <c r="I57" s="28">
        <f>시기외!I57*$G$3+I56*(1-$G$3)</f>
        <v>1.8666807869635611E-3</v>
      </c>
      <c r="J57" s="28">
        <f>외인!J57</f>
        <v>39203.49</v>
      </c>
      <c r="K57" s="28">
        <f>시기외!K57*$G$3+K56*(1-$G$3)</f>
        <v>2.4749681644822968E-3</v>
      </c>
      <c r="L57" s="28">
        <f>외인!L57</f>
        <v>266398.90000000002</v>
      </c>
      <c r="M57" s="28">
        <f>시기외!M57*$G$3+M56*(1-$G$3)</f>
        <v>1.8550118426994282E-3</v>
      </c>
      <c r="N57" s="28">
        <f>외인!N57</f>
        <v>220259.83</v>
      </c>
      <c r="O57" s="28">
        <f>시기외!O57*$G$3+O56*(1-$G$3)</f>
        <v>-2.7043062275148005E-3</v>
      </c>
      <c r="P57" s="28">
        <f>외인!P57</f>
        <v>193678.65</v>
      </c>
      <c r="Q57" s="28">
        <f>시기외!Q57*$G$3+Q56*(1-$G$3)</f>
        <v>5.0553395947847439E-4</v>
      </c>
      <c r="R57" s="28">
        <f>외인!R57</f>
        <v>117830.5</v>
      </c>
      <c r="S57" s="28">
        <f>시기외!S57*$G$3+S56*(1-$G$3)</f>
        <v>-1.296532319209341E-3</v>
      </c>
      <c r="T57" s="28">
        <f>외인!T57</f>
        <v>8403.06</v>
      </c>
      <c r="U57" s="28">
        <f>시기외!U57*$G$3+U56*(1-$G$3)</f>
        <v>2.1940995789031779E-4</v>
      </c>
      <c r="V57" s="28">
        <f>외인!V57</f>
        <v>98926.73</v>
      </c>
      <c r="W57" s="28">
        <f>시기외!W57*$G$3+W56*(1-$G$3)</f>
        <v>4.9858586247008966E-4</v>
      </c>
      <c r="X57" s="28">
        <f>외인!X57</f>
        <v>1744393.48</v>
      </c>
      <c r="Y57" s="28">
        <f>시기외!Y57*$G$3+Y56*(1-$G$3)</f>
        <v>-3.964387349832837E-3</v>
      </c>
      <c r="Z57" s="28">
        <f>외인!Z57</f>
        <v>42606.49</v>
      </c>
      <c r="AA57" s="28">
        <f>시기외!AA57*$G$3+AA56*(1-$G$3)</f>
        <v>-6.8287035187316139E-4</v>
      </c>
      <c r="AB57" s="28">
        <f>외인!AB57</f>
        <v>195096.19</v>
      </c>
      <c r="AC57" s="28">
        <f>시기외!AC57*$G$3+AC56*(1-$G$3)</f>
        <v>-6.6129933395260256E-5</v>
      </c>
      <c r="AD57" s="28">
        <f>외인!AD57</f>
        <v>18650.46</v>
      </c>
      <c r="AE57" s="28">
        <f>시기외!AE57*$G$3+AE56*(1-$G$3)</f>
        <v>-3.0804624854823567E-4</v>
      </c>
      <c r="AF57" s="28">
        <f>외인!AF57</f>
        <v>24185.86</v>
      </c>
      <c r="AG57" s="28">
        <f>시기외!AG57*$G$3+AG56*(1-$G$3)</f>
        <v>8.5917326513051565E-6</v>
      </c>
      <c r="AH57" s="28">
        <f>외인!AH57</f>
        <v>174889.63</v>
      </c>
      <c r="AI57" s="28">
        <f>시기외!AI57*$G$3+AI56*(1-$G$3)</f>
        <v>-1.0420665438269912E-3</v>
      </c>
      <c r="AJ57" s="28">
        <f>외인!AJ57</f>
        <v>103351.22</v>
      </c>
      <c r="AK57" s="28">
        <f>시기외!AK57*$G$3+AK56*(1-$G$3)</f>
        <v>-1.3581150396358703E-3</v>
      </c>
      <c r="AL57" s="28">
        <f>외인!AL57</f>
        <v>81854.8</v>
      </c>
      <c r="AM57" s="28">
        <f>시기외!AM57*$G$3+AM56*(1-$G$3)</f>
        <v>-9.5195859444887449E-5</v>
      </c>
      <c r="AN57" s="28">
        <f>외인!AN57</f>
        <v>156415.48000000001</v>
      </c>
      <c r="AO57" s="28">
        <f>시기외!AO57*$G$3+AO56*(1-$G$3)</f>
        <v>-3.7681784590574367E-3</v>
      </c>
      <c r="AP57" s="28">
        <f>외인!AP57</f>
        <v>109684.06</v>
      </c>
      <c r="AQ57" s="28">
        <f>시기외!AQ57*$G$3+AQ56*(1-$G$3)</f>
        <v>1.4596512903124659E-3</v>
      </c>
      <c r="AR57" s="28">
        <f>외인!AR57</f>
        <v>22611.17</v>
      </c>
      <c r="AS57" s="28">
        <f>시기외!AS57*$G$3+AS56*(1-$G$3)</f>
        <v>-2.0195336186588485E-4</v>
      </c>
      <c r="AT57" s="28">
        <f>외인!AT57</f>
        <v>73331.839999999997</v>
      </c>
      <c r="AU57" s="28">
        <f>시기외!AU57*$G$3+AU56*(1-$G$3)</f>
        <v>1.3441820857180628E-4</v>
      </c>
      <c r="AV57" s="28">
        <f>외인!AV57</f>
        <v>47448.37</v>
      </c>
      <c r="AW57" s="28">
        <f>시기외!AW57*$G$3+AW56*(1-$G$3)</f>
        <v>9.800571425396551E-4</v>
      </c>
      <c r="AX57" s="28">
        <f>외인!AX57</f>
        <v>56475.43</v>
      </c>
      <c r="AY57" s="28">
        <f>시기외!AY57*$G$3+AY56*(1-$G$3)</f>
        <v>-3.1054899683912408E-3</v>
      </c>
      <c r="AZ57" s="28">
        <f>외인!AZ57</f>
        <v>1874681.59</v>
      </c>
      <c r="BA57" s="28">
        <f>시기외!BA57*$G$3+BA56*(1-$G$3)</f>
        <v>-3.6071113444888802E-3</v>
      </c>
      <c r="BB57" s="28">
        <f>외인!BB57</f>
        <v>93654.21</v>
      </c>
      <c r="BC57" s="28">
        <f>시기외!BC57*$G$3+BC56*(1-$G$3)</f>
        <v>-1.2052476169577396E-4</v>
      </c>
      <c r="BD57" s="28">
        <f>외인!BD57</f>
        <v>35702.160000000003</v>
      </c>
      <c r="BE57" s="28">
        <f>시기외!BE57*$G$3+BE56*(1-$G$3)</f>
        <v>-1.9704363190401822E-3</v>
      </c>
      <c r="BF57" s="28">
        <f>외인!BF57</f>
        <v>0</v>
      </c>
      <c r="BG57" s="28" t="e">
        <f>시기외!BG57*$G$3+BG56*(1-$G$3)</f>
        <v>#DIV/0!</v>
      </c>
      <c r="BH57" s="28">
        <f>외인!BH57</f>
        <v>85073.93</v>
      </c>
      <c r="BI57" s="28">
        <f>시기외!BI57*$G$3+BI56*(1-$G$3)</f>
        <v>1.2086799172845641E-3</v>
      </c>
      <c r="BJ57" s="28">
        <f>외인!BJ57</f>
        <v>112817.33</v>
      </c>
      <c r="BK57" s="28">
        <f>시기외!BK57*$G$3+BK56*(1-$G$3)</f>
        <v>1.0801630376039652E-4</v>
      </c>
      <c r="BL57" s="28">
        <f>외인!BL57</f>
        <v>45397.93</v>
      </c>
      <c r="BM57" s="28">
        <f>시기외!BM57*$G$3+BM56*(1-$G$3)</f>
        <v>-1.2166071979579241E-3</v>
      </c>
      <c r="BN57" s="28">
        <f>외인!BN57</f>
        <v>43640.03</v>
      </c>
      <c r="BO57" s="28">
        <f>시기외!BO57*$G$3+BO56*(1-$G$3)</f>
        <v>-6.3549875047100616E-4</v>
      </c>
      <c r="BP57" s="28">
        <f>외인!BP57</f>
        <v>66094.080000000002</v>
      </c>
      <c r="BQ57" s="28">
        <f>시기외!BQ57*$G$3+BQ56*(1-$G$3)</f>
        <v>-2.8308022854253755E-3</v>
      </c>
      <c r="BR57" s="28">
        <f>외인!BR57</f>
        <v>230178.75</v>
      </c>
      <c r="BS57" s="28">
        <f>시기외!BS57*$G$3+BS56*(1-$G$3)</f>
        <v>6.9907055809433527E-4</v>
      </c>
      <c r="BT57" s="28">
        <f>외인!BT57</f>
        <v>1778607.09</v>
      </c>
      <c r="BU57" s="28">
        <f>시기외!BU57*$G$3+BU56*(1-$G$3)</f>
        <v>-3.8928660473635354E-3</v>
      </c>
      <c r="BV57" s="28">
        <f>외인!BV57</f>
        <v>353210.16</v>
      </c>
      <c r="BW57" s="28">
        <f>시기외!BW57*$G$3+BW56*(1-$G$3)</f>
        <v>-7.7797622857731782E-5</v>
      </c>
      <c r="BX57" s="28">
        <f>외인!BX57</f>
        <v>72058.740000000005</v>
      </c>
      <c r="BY57" s="28">
        <f>시기외!BY57*$G$3+BY56*(1-$G$3)</f>
        <v>-5.0772467551110486E-5</v>
      </c>
      <c r="BZ57" s="28">
        <f>외인!BZ57</f>
        <v>238270.28</v>
      </c>
      <c r="CA57" s="28">
        <f>시기외!CA57*$G$3+CA56*(1-$G$3)</f>
        <v>-2.5141159969695273E-3</v>
      </c>
      <c r="CB57" s="28">
        <f>외인!CB57</f>
        <v>11977.01</v>
      </c>
      <c r="CC57" s="28">
        <f>시기외!CC57*$G$3+CC56*(1-$G$3)</f>
        <v>-1.2082593853402481E-3</v>
      </c>
      <c r="CD57" s="28">
        <f>외인!CD57</f>
        <v>28773.64</v>
      </c>
      <c r="CE57" s="28">
        <f>시기외!CE57*$G$3+CE56*(1-$G$3)</f>
        <v>-2.6362257039325302E-3</v>
      </c>
      <c r="CF57" s="28">
        <f>외인!CF57</f>
        <v>23411</v>
      </c>
      <c r="CG57" s="28">
        <f>시기외!CG57*$G$3+CG56*(1-$G$3)</f>
        <v>1.6733523279430014E-3</v>
      </c>
      <c r="CH57" s="28">
        <f>외인!CH57</f>
        <v>65613.240000000005</v>
      </c>
      <c r="CI57" s="28">
        <f>시기외!CI57*$G$3+CI56*(1-$G$3)</f>
        <v>8.2576405451417062E-4</v>
      </c>
      <c r="CJ57" s="28">
        <f>외인!CJ57</f>
        <v>367335.96</v>
      </c>
      <c r="CK57" s="28">
        <f>시기외!CK57*$G$3+CK56*(1-$G$3)</f>
        <v>1.9588270382481256E-4</v>
      </c>
      <c r="CL57" s="28">
        <f>외인!CL57</f>
        <v>222098.05</v>
      </c>
      <c r="CM57" s="28">
        <f>시기외!CM57*$G$3+CM56*(1-$G$3)</f>
        <v>-1.523717894151877E-4</v>
      </c>
      <c r="CN57" s="28">
        <f>외인!CN57</f>
        <v>110722.8</v>
      </c>
      <c r="CO57" s="28">
        <f>시기외!CO57*$G$3+CO56*(1-$G$3)</f>
        <v>-8.8569766996903138E-4</v>
      </c>
      <c r="CP57" s="28">
        <f>외인!CP57</f>
        <v>94196.11</v>
      </c>
      <c r="CQ57" s="28">
        <f>시기외!CQ57*$G$3+CQ56*(1-$G$3)</f>
        <v>-1.2427306963598564E-4</v>
      </c>
      <c r="CR57" s="28">
        <f>외인!CR57</f>
        <v>151384.6</v>
      </c>
      <c r="CS57" s="28">
        <f>시기외!CS57*$G$3+CS56*(1-$G$3)</f>
        <v>-8.3712308931132803E-4</v>
      </c>
      <c r="CT57" s="28">
        <f>외인!CT57</f>
        <v>106733.11</v>
      </c>
      <c r="CU57" s="28">
        <f>시기외!CU57*$G$3+CU56*(1-$G$3)</f>
        <v>9.7954856427077855E-4</v>
      </c>
      <c r="CV57" s="28">
        <f>외인!CV57</f>
        <v>1778607.09</v>
      </c>
      <c r="CW57" s="28">
        <f>시기외!CW57*$G$3+CW56*(1-$G$3)</f>
        <v>-3.8928660473635354E-3</v>
      </c>
      <c r="CX57" s="28">
        <f>외인!CX57</f>
        <v>204619.65</v>
      </c>
      <c r="CY57" s="28">
        <f>시기외!CY57*$G$3+CY56*(1-$G$3)</f>
        <v>2.5967237506751601E-3</v>
      </c>
      <c r="CZ57" s="28">
        <f>외인!CZ57</f>
        <v>16053.52</v>
      </c>
      <c r="DA57" s="28">
        <f>시기외!DA57*$G$3+DA56*(1-$G$3)</f>
        <v>-1.1206418634062501E-3</v>
      </c>
      <c r="DB57" s="28">
        <f>외인!DB57</f>
        <v>35702.160000000003</v>
      </c>
      <c r="DC57" s="28">
        <f>시기외!DC57*$G$3+DC56*(1-$G$3)</f>
        <v>-1.9704363190401822E-3</v>
      </c>
      <c r="DD57" s="28">
        <f>외인!DD57</f>
        <v>8403.06</v>
      </c>
      <c r="DE57" s="28">
        <f>시기외!DE57*$G$3+DE56*(1-$G$3)</f>
        <v>2.1940995789031779E-4</v>
      </c>
      <c r="DF57" s="28">
        <f>외인!DF57</f>
        <v>54004.08</v>
      </c>
      <c r="DG57" s="28">
        <f>시기외!DG57*$G$3+DG56*(1-$G$3)</f>
        <v>-3.855197396974284E-5</v>
      </c>
      <c r="DH57" s="28">
        <f>외인!DH57</f>
        <v>21035.16</v>
      </c>
      <c r="DI57" s="28">
        <f>시기외!DI57*$G$3+DI56*(1-$G$3)</f>
        <v>-3.1141283108263337E-3</v>
      </c>
      <c r="DJ57" s="28">
        <f>외인!DJ57</f>
        <v>536553.15</v>
      </c>
      <c r="DK57" s="28">
        <f>시기외!DK57*$G$3+DK56*(1-$G$3)</f>
        <v>4.6833852694342845E-4</v>
      </c>
      <c r="DL57" s="28">
        <f>외인!DL57</f>
        <v>86642.8</v>
      </c>
      <c r="DM57" s="28">
        <f>시기외!DM57*$G$3+DM56*(1-$G$3)</f>
        <v>-1.1232849186270852E-3</v>
      </c>
      <c r="DN57" s="28">
        <f>외인!DN57</f>
        <v>1778607.09</v>
      </c>
      <c r="DO57" s="28">
        <f>시기외!DO57*$G$3+DO56*(1-$G$3)</f>
        <v>-3.8928660473635354E-3</v>
      </c>
      <c r="DP57" s="28">
        <f>외인!DP57</f>
        <v>78116.53</v>
      </c>
      <c r="DQ57" s="28">
        <f>시기외!DQ57*$G$3+DQ56*(1-$G$3)</f>
        <v>3.5947998890842867E-4</v>
      </c>
      <c r="DR57" s="28">
        <f>외인!DR57</f>
        <v>40810.089999999997</v>
      </c>
      <c r="DS57" s="28">
        <f>시기외!DS57*$G$3+DS56*(1-$G$3)</f>
        <v>2.34305011372829E-3</v>
      </c>
      <c r="DT57" s="28">
        <f>외인!DT57</f>
        <v>117830.5</v>
      </c>
      <c r="DU57" s="28">
        <f>시기외!DU57*$G$3+DU56*(1-$G$3)</f>
        <v>-1.296532319209341E-3</v>
      </c>
      <c r="DV57" s="28">
        <f>외인!DV57</f>
        <v>33275.31</v>
      </c>
      <c r="DW57" s="28">
        <f>시기외!DW57*$G$3+DW56*(1-$G$3)</f>
        <v>7.6149613008405926E-4</v>
      </c>
      <c r="DX57" s="28">
        <f>외인!DX57</f>
        <v>98926.73</v>
      </c>
      <c r="DY57" s="28">
        <f>시기외!DY57*$G$3+DY56*(1-$G$3)</f>
        <v>4.9858586247008966E-4</v>
      </c>
      <c r="DZ57" s="28">
        <f>외인!DZ57</f>
        <v>8379.9599999999991</v>
      </c>
      <c r="EA57" s="28">
        <f>시기외!EA57*$G$3+EA56*(1-$G$3)</f>
        <v>-1.8084421974492234E-3</v>
      </c>
      <c r="EB57" s="28">
        <f>외인!EB57</f>
        <v>12020.73</v>
      </c>
      <c r="EC57" s="28">
        <f>시기외!EC57*$G$3+EC56*(1-$G$3)</f>
        <v>-9.4448994551500848E-4</v>
      </c>
      <c r="ED57" s="28">
        <f>외인!ED57</f>
        <v>10033.200000000001</v>
      </c>
      <c r="EE57" s="28">
        <f>시기외!EE57*$G$3+EE56*(1-$G$3)</f>
        <v>-1.2649857042956096E-4</v>
      </c>
      <c r="EF57" s="28">
        <f>외인!EF57</f>
        <v>239337.38</v>
      </c>
      <c r="EG57" s="28">
        <f>시기외!EG57*$G$3+EG56*(1-$G$3)</f>
        <v>1.4039819371463891E-4</v>
      </c>
      <c r="EH57" s="28">
        <f>외인!EH57</f>
        <v>157899.62</v>
      </c>
      <c r="EI57" s="28">
        <f>시기외!EI57*$G$3+EI56*(1-$G$3)</f>
        <v>-1.0587875148706293E-3</v>
      </c>
      <c r="EJ57" s="28">
        <f>외인!EJ57</f>
        <v>94894.15</v>
      </c>
      <c r="EK57" s="28">
        <f>시기외!EK57*$G$3+EK56*(1-$G$3)</f>
        <v>1.7995487898311386E-3</v>
      </c>
      <c r="EL57" s="28">
        <f>외인!EL57</f>
        <v>31259.58</v>
      </c>
      <c r="EM57" s="28">
        <f>시기외!EM57*$G$3+EM56*(1-$G$3)</f>
        <v>-2.2948308140019174E-3</v>
      </c>
      <c r="EN57" s="28">
        <f>외인!EN57</f>
        <v>40810.089999999997</v>
      </c>
      <c r="EO57" s="28">
        <f>시기외!EO57*$G$3+EO56*(1-$G$3)</f>
        <v>2.34305011372829E-3</v>
      </c>
      <c r="EP57" s="28">
        <f>외인!EP57</f>
        <v>169435.14</v>
      </c>
      <c r="EQ57" s="28">
        <f>시기외!EQ57*$G$3+EQ56*(1-$G$3)</f>
        <v>6.7734295242824678E-4</v>
      </c>
      <c r="ER57" s="28">
        <f>외인!ER57</f>
        <v>13352.38</v>
      </c>
      <c r="ES57" s="28">
        <f>시기외!ES57*$G$3+ES56*(1-$G$3)</f>
        <v>-3.1910017000755446E-3</v>
      </c>
      <c r="ET57" s="28">
        <f>외인!ET57</f>
        <v>109684.06</v>
      </c>
      <c r="EU57" s="28">
        <f>시기외!EU57*$G$3+EU56*(1-$G$3)</f>
        <v>1.4596512903124659E-3</v>
      </c>
      <c r="EV57" s="28">
        <f>외인!EV57</f>
        <v>42606.49</v>
      </c>
      <c r="EW57" s="28">
        <f>시기외!EW57*$G$3+EW56*(1-$G$3)</f>
        <v>-6.8287035187316139E-4</v>
      </c>
      <c r="EX57" s="28">
        <f>외인!EX57</f>
        <v>51589.62</v>
      </c>
      <c r="EY57" s="28">
        <f>시기외!EY57*$G$3+EY56*(1-$G$3)</f>
        <v>3.4506369528007418E-4</v>
      </c>
    </row>
    <row r="58" spans="1:155">
      <c r="A58" s="27">
        <f>외인!A58</f>
        <v>46115</v>
      </c>
      <c r="B58" s="28">
        <f>외인!B58</f>
        <v>4294542.28</v>
      </c>
      <c r="C58" s="28">
        <f>시기외!C58*$G$3+C57*(1-$G$3)</f>
        <v>-1.5253968249204113E-3</v>
      </c>
      <c r="D58" s="28">
        <f>외인!D58</f>
        <v>588601.06999999995</v>
      </c>
      <c r="E58" s="28">
        <f>시기외!E58*$G$3+E57*(1-$G$3)</f>
        <v>-2.437410335771462E-4</v>
      </c>
      <c r="F58" s="28">
        <f>외인!F58</f>
        <v>1845058.33</v>
      </c>
      <c r="G58" s="28">
        <f>시기외!G58*$G$3+G57*(1-$G$3)</f>
        <v>-2.8917176548742146E-3</v>
      </c>
      <c r="H58" s="28">
        <f>외인!H58</f>
        <v>286163.71999999997</v>
      </c>
      <c r="I58" s="28">
        <f>시기외!I58*$G$3+I57*(1-$G$3)</f>
        <v>2.0084789489764332E-3</v>
      </c>
      <c r="J58" s="28">
        <f>외인!J58</f>
        <v>38486.94</v>
      </c>
      <c r="K58" s="28">
        <f>시기외!K58*$G$3+K57*(1-$G$3)</f>
        <v>2.286916556293048E-3</v>
      </c>
      <c r="L58" s="28">
        <f>외인!L58</f>
        <v>265357.75</v>
      </c>
      <c r="M58" s="28">
        <f>시기외!M58*$G$3+M57*(1-$G$3)</f>
        <v>2.0638841357557185E-3</v>
      </c>
      <c r="N58" s="28">
        <f>외인!N58</f>
        <v>221124.73</v>
      </c>
      <c r="O58" s="28">
        <f>시기외!O58*$G$3+O57*(1-$G$3)</f>
        <v>-2.3909578538501139E-3</v>
      </c>
      <c r="P58" s="28">
        <f>외인!P58</f>
        <v>192190.69</v>
      </c>
      <c r="Q58" s="28">
        <f>시기외!Q58*$G$3+Q57*(1-$G$3)</f>
        <v>3.9285026497405353E-4</v>
      </c>
      <c r="R58" s="28">
        <f>외인!R58</f>
        <v>118637.89</v>
      </c>
      <c r="S58" s="28">
        <f>시기외!S58*$G$3+S57*(1-$G$3)</f>
        <v>-1.3658085932073379E-3</v>
      </c>
      <c r="T58" s="28">
        <f>외인!T58</f>
        <v>8427.3700000000008</v>
      </c>
      <c r="U58" s="28">
        <f>시기외!U58*$G$3+U57*(1-$G$3)</f>
        <v>5.2392965617330018E-4</v>
      </c>
      <c r="V58" s="28">
        <f>외인!V58</f>
        <v>99878.86</v>
      </c>
      <c r="W58" s="28">
        <f>시기외!W58*$G$3+W57*(1-$G$3)</f>
        <v>5.3013456124743571E-4</v>
      </c>
      <c r="X58" s="28">
        <f>외인!X58</f>
        <v>1825423.89</v>
      </c>
      <c r="Y58" s="28">
        <f>시기외!Y58*$G$3+Y57*(1-$G$3)</f>
        <v>-3.5657960625827836E-3</v>
      </c>
      <c r="Z58" s="28">
        <f>외인!Z58</f>
        <v>42421.07</v>
      </c>
      <c r="AA58" s="28">
        <f>시기외!AA58*$G$3+AA57*(1-$G$3)</f>
        <v>-6.3645622142867312E-4</v>
      </c>
      <c r="AB58" s="28">
        <f>외인!AB58</f>
        <v>194110.96</v>
      </c>
      <c r="AC58" s="28">
        <f>시기외!AC58*$G$3+AC57*(1-$G$3)</f>
        <v>-8.3458210395582466E-5</v>
      </c>
      <c r="AD58" s="28">
        <f>외인!AD58</f>
        <v>18464.330000000002</v>
      </c>
      <c r="AE58" s="28">
        <f>시기외!AE58*$G$3+AE57*(1-$G$3)</f>
        <v>-8.0748849881417137E-4</v>
      </c>
      <c r="AF58" s="28">
        <f>외인!AF58</f>
        <v>24212.400000000001</v>
      </c>
      <c r="AG58" s="28">
        <f>시기외!AG58*$G$3+AG57*(1-$G$3)</f>
        <v>1.7565154518444799E-4</v>
      </c>
      <c r="AH58" s="28">
        <f>외인!AH58</f>
        <v>186352.36</v>
      </c>
      <c r="AI58" s="28">
        <f>시기외!AI58*$G$3+AI57*(1-$G$3)</f>
        <v>-9.8051106265374644E-4</v>
      </c>
      <c r="AJ58" s="28">
        <f>외인!AJ58</f>
        <v>103321.23</v>
      </c>
      <c r="AK58" s="28">
        <f>시기외!AK58*$G$3+AK57*(1-$G$3)</f>
        <v>-1.3397673078890024E-3</v>
      </c>
      <c r="AL58" s="28">
        <f>외인!AL58</f>
        <v>81977.87</v>
      </c>
      <c r="AM58" s="28">
        <f>시기외!AM58*$G$3+AM57*(1-$G$3)</f>
        <v>-1.1044584038934842E-4</v>
      </c>
      <c r="AN58" s="28">
        <f>외인!AN58</f>
        <v>157394.63</v>
      </c>
      <c r="AO58" s="28">
        <f>시기외!AO58*$G$3+AO57*(1-$G$3)</f>
        <v>-3.3355070127333735E-3</v>
      </c>
      <c r="AP58" s="28">
        <f>외인!AP58</f>
        <v>110903</v>
      </c>
      <c r="AQ58" s="28">
        <f>시기외!AQ58*$G$3+AQ57*(1-$G$3)</f>
        <v>1.2261836417997692E-3</v>
      </c>
      <c r="AR58" s="28">
        <f>외인!AR58</f>
        <v>22317.23</v>
      </c>
      <c r="AS58" s="28">
        <f>시기외!AS58*$G$3+AS57*(1-$G$3)</f>
        <v>-1.0568496451685227E-3</v>
      </c>
      <c r="AT58" s="28">
        <f>외인!AT58</f>
        <v>72643.53</v>
      </c>
      <c r="AU58" s="28">
        <f>시기외!AU58*$G$3+AU57*(1-$G$3)</f>
        <v>2.443383848339944E-7</v>
      </c>
      <c r="AV58" s="28">
        <f>외인!AV58</f>
        <v>47449.21</v>
      </c>
      <c r="AW58" s="28">
        <f>시기외!AW58*$G$3+AW57*(1-$G$3)</f>
        <v>1.2468916502054827E-3</v>
      </c>
      <c r="AX58" s="28">
        <f>외인!AX58</f>
        <v>58773.56</v>
      </c>
      <c r="AY58" s="28">
        <f>시기외!AY58*$G$3+AY57*(1-$G$3)</f>
        <v>-2.5886152141214617E-3</v>
      </c>
      <c r="AZ58" s="28">
        <f>외인!AZ58</f>
        <v>1957884.4</v>
      </c>
      <c r="BA58" s="28">
        <f>시기외!BA58*$G$3+BA57*(1-$G$3)</f>
        <v>-3.1997535131765321E-3</v>
      </c>
      <c r="BB58" s="28">
        <f>외인!BB58</f>
        <v>94327.52</v>
      </c>
      <c r="BC58" s="28">
        <f>시기외!BC58*$G$3+BC57*(1-$G$3)</f>
        <v>-9.816600105583582E-5</v>
      </c>
      <c r="BD58" s="28">
        <f>외인!BD58</f>
        <v>35459.18</v>
      </c>
      <c r="BE58" s="28">
        <f>시기외!BE58*$G$3+BE57*(1-$G$3)</f>
        <v>-1.8580207899927047E-3</v>
      </c>
      <c r="BF58" s="28">
        <f>외인!BF58</f>
        <v>0</v>
      </c>
      <c r="BG58" s="28" t="e">
        <f>시기외!BG58*$G$3+BG57*(1-$G$3)</f>
        <v>#DIV/0!</v>
      </c>
      <c r="BH58" s="28">
        <f>외인!BH58</f>
        <v>89223.2</v>
      </c>
      <c r="BI58" s="28">
        <f>시기외!BI58*$G$3+BI57*(1-$G$3)</f>
        <v>1.9686197432217572E-3</v>
      </c>
      <c r="BJ58" s="28">
        <f>외인!BJ58</f>
        <v>114065.35</v>
      </c>
      <c r="BK58" s="28">
        <f>시기외!BK58*$G$3+BK57*(1-$G$3)</f>
        <v>3.0111006497925147E-5</v>
      </c>
      <c r="BL58" s="28">
        <f>외인!BL58</f>
        <v>45961.32</v>
      </c>
      <c r="BM58" s="28">
        <f>시기외!BM58*$G$3+BM57*(1-$G$3)</f>
        <v>-1.0006166391420546E-3</v>
      </c>
      <c r="BN58" s="28">
        <f>외인!BN58</f>
        <v>44813.68</v>
      </c>
      <c r="BO58" s="28">
        <f>시기외!BO58*$G$3+BO57*(1-$G$3)</f>
        <v>-4.2807912859178223E-4</v>
      </c>
      <c r="BP58" s="28">
        <f>외인!BP58</f>
        <v>68364.86</v>
      </c>
      <c r="BQ58" s="28">
        <f>시기외!BQ58*$G$3+BQ57*(1-$G$3)</f>
        <v>-2.4838237534927066E-3</v>
      </c>
      <c r="BR58" s="28">
        <f>외인!BR58</f>
        <v>234057.19</v>
      </c>
      <c r="BS58" s="28">
        <f>시기외!BS58*$G$3+BS57*(1-$G$3)</f>
        <v>6.7290174640723512E-4</v>
      </c>
      <c r="BT58" s="28">
        <f>외인!BT58</f>
        <v>1859384.37</v>
      </c>
      <c r="BU58" s="28">
        <f>시기외!BU58*$G$3+BU57*(1-$G$3)</f>
        <v>-3.5039520226002301E-3</v>
      </c>
      <c r="BV58" s="28">
        <f>외인!BV58</f>
        <v>362982.96</v>
      </c>
      <c r="BW58" s="28">
        <f>시기외!BW58*$G$3+BW57*(1-$G$3)</f>
        <v>3.0993374249589818E-4</v>
      </c>
      <c r="BX58" s="28">
        <f>외인!BX58</f>
        <v>71849.36</v>
      </c>
      <c r="BY58" s="28">
        <f>시기외!BY58*$G$3+BY57*(1-$G$3)</f>
        <v>-1.602365991749411E-4</v>
      </c>
      <c r="BZ58" s="28">
        <f>외인!BZ58</f>
        <v>239372.5</v>
      </c>
      <c r="CA58" s="28">
        <f>시기외!CA58*$G$3+CA57*(1-$G$3)</f>
        <v>-2.2342559259764818E-3</v>
      </c>
      <c r="CB58" s="28">
        <f>외인!CB58</f>
        <v>11762.67</v>
      </c>
      <c r="CC58" s="28">
        <f>시기외!CC58*$G$3+CC57*(1-$G$3)</f>
        <v>-1.8162799423663161E-3</v>
      </c>
      <c r="CD58" s="28">
        <f>외인!CD58</f>
        <v>28901.13</v>
      </c>
      <c r="CE58" s="28">
        <f>시기외!CE58*$G$3+CE57*(1-$G$3)</f>
        <v>-2.5125153332856143E-3</v>
      </c>
      <c r="CF58" s="28">
        <f>외인!CF58</f>
        <v>23262.560000000001</v>
      </c>
      <c r="CG58" s="28">
        <f>시기외!CG58*$G$3+CG57*(1-$G$3)</f>
        <v>1.5294005879273927E-3</v>
      </c>
      <c r="CH58" s="28">
        <f>외인!CH58</f>
        <v>65815.08</v>
      </c>
      <c r="CI58" s="28">
        <f>시기외!CI58*$G$3+CI57*(1-$G$3)</f>
        <v>1.0195056540919937E-3</v>
      </c>
      <c r="CJ58" s="28">
        <f>외인!CJ58</f>
        <v>365598.69</v>
      </c>
      <c r="CK58" s="28">
        <f>시기외!CK58*$G$3+CK57*(1-$G$3)</f>
        <v>-7.9620917545893322E-5</v>
      </c>
      <c r="CL58" s="28">
        <f>외인!CL58</f>
        <v>221353.54</v>
      </c>
      <c r="CM58" s="28">
        <f>시기외!CM58*$G$3+CM57*(1-$G$3)</f>
        <v>-1.6153357927394188E-4</v>
      </c>
      <c r="CN58" s="28">
        <f>외인!CN58</f>
        <v>112183.88</v>
      </c>
      <c r="CO58" s="28">
        <f>시기외!CO58*$G$3+CO57*(1-$G$3)</f>
        <v>-8.006299138692514E-4</v>
      </c>
      <c r="CP58" s="28">
        <f>외인!CP58</f>
        <v>94882.55</v>
      </c>
      <c r="CQ58" s="28">
        <f>시기외!CQ58*$G$3+CQ57*(1-$G$3)</f>
        <v>-1.0230040530455712E-4</v>
      </c>
      <c r="CR58" s="28">
        <f>외인!CR58</f>
        <v>151910.22</v>
      </c>
      <c r="CS58" s="28">
        <f>시기외!CS58*$G$3+CS57*(1-$G$3)</f>
        <v>-8.4867084868539121E-4</v>
      </c>
      <c r="CT58" s="28">
        <f>외인!CT58</f>
        <v>110876.21</v>
      </c>
      <c r="CU58" s="28">
        <f>시기외!CU58*$G$3+CU57*(1-$G$3)</f>
        <v>1.3759037811282016E-3</v>
      </c>
      <c r="CV58" s="28">
        <f>외인!CV58</f>
        <v>1859384.37</v>
      </c>
      <c r="CW58" s="28">
        <f>시기외!CW58*$G$3+CW57*(1-$G$3)</f>
        <v>-3.5039520226002301E-3</v>
      </c>
      <c r="CX58" s="28">
        <f>외인!CX58</f>
        <v>203084.32</v>
      </c>
      <c r="CY58" s="28">
        <f>시기외!CY58*$G$3+CY57*(1-$G$3)</f>
        <v>2.7959862827386024E-3</v>
      </c>
      <c r="CZ58" s="28">
        <f>외인!CZ58</f>
        <v>15944.45</v>
      </c>
      <c r="DA58" s="28">
        <f>시기외!DA58*$G$3+DA57*(1-$G$3)</f>
        <v>-1.3088142305068564E-3</v>
      </c>
      <c r="DB58" s="28">
        <f>외인!DB58</f>
        <v>35459.18</v>
      </c>
      <c r="DC58" s="28">
        <f>시기외!DC58*$G$3+DC57*(1-$G$3)</f>
        <v>-1.8580207899927047E-3</v>
      </c>
      <c r="DD58" s="28">
        <f>외인!DD58</f>
        <v>8427.3700000000008</v>
      </c>
      <c r="DE58" s="28">
        <f>시기외!DE58*$G$3+DE57*(1-$G$3)</f>
        <v>5.2392965617330018E-4</v>
      </c>
      <c r="DF58" s="28">
        <f>외인!DF58</f>
        <v>53874.07</v>
      </c>
      <c r="DG58" s="28">
        <f>시기외!DG58*$G$3+DG57*(1-$G$3)</f>
        <v>-1.4998862402225893E-4</v>
      </c>
      <c r="DH58" s="28">
        <f>외인!DH58</f>
        <v>21073.61</v>
      </c>
      <c r="DI58" s="28">
        <f>시기외!DI58*$G$3+DI57*(1-$G$3)</f>
        <v>-2.9563230272563004E-3</v>
      </c>
      <c r="DJ58" s="28">
        <f>외인!DJ58</f>
        <v>549987.56999999995</v>
      </c>
      <c r="DK58" s="28">
        <f>시기외!DK58*$G$3+DK57*(1-$G$3)</f>
        <v>5.0828338260038432E-4</v>
      </c>
      <c r="DL58" s="28">
        <f>외인!DL58</f>
        <v>87970.19</v>
      </c>
      <c r="DM58" s="28">
        <f>시기외!DM58*$G$3+DM57*(1-$G$3)</f>
        <v>-1.012590799113402E-3</v>
      </c>
      <c r="DN58" s="28">
        <f>외인!DN58</f>
        <v>1859384.37</v>
      </c>
      <c r="DO58" s="28">
        <f>시기외!DO58*$G$3+DO57*(1-$G$3)</f>
        <v>-3.5039520226002301E-3</v>
      </c>
      <c r="DP58" s="28">
        <f>외인!DP58</f>
        <v>77987.05</v>
      </c>
      <c r="DQ58" s="28">
        <f>시기외!DQ58*$G$3+DQ57*(1-$G$3)</f>
        <v>-2.2656362862708831E-4</v>
      </c>
      <c r="DR58" s="28">
        <f>외인!DR58</f>
        <v>40075.93</v>
      </c>
      <c r="DS58" s="28">
        <f>시기외!DS58*$G$3+DS57*(1-$G$3)</f>
        <v>2.1555218110816082E-3</v>
      </c>
      <c r="DT58" s="28">
        <f>외인!DT58</f>
        <v>118637.89</v>
      </c>
      <c r="DU58" s="28">
        <f>시기외!DU58*$G$3+DU57*(1-$G$3)</f>
        <v>-1.3658085932073379E-3</v>
      </c>
      <c r="DV58" s="28">
        <f>외인!DV58</f>
        <v>32988.370000000003</v>
      </c>
      <c r="DW58" s="28">
        <f>시기외!DW58*$G$3+DW57*(1-$G$3)</f>
        <v>9.6342969220455997E-4</v>
      </c>
      <c r="DX58" s="28">
        <f>외인!DX58</f>
        <v>99878.86</v>
      </c>
      <c r="DY58" s="28">
        <f>시기외!DY58*$G$3+DY57*(1-$G$3)</f>
        <v>5.3013456124743571E-4</v>
      </c>
      <c r="DZ58" s="28">
        <f>외인!DZ58</f>
        <v>8497.7800000000007</v>
      </c>
      <c r="EA58" s="28">
        <f>시기외!EA58*$G$3+EA57*(1-$G$3)</f>
        <v>-1.5075899760158234E-3</v>
      </c>
      <c r="EB58" s="28">
        <f>외인!EB58</f>
        <v>12009.45</v>
      </c>
      <c r="EC58" s="28">
        <f>시기외!EC58*$G$3+EC57*(1-$G$3)</f>
        <v>-1.0136303080415033E-3</v>
      </c>
      <c r="ED58" s="28">
        <f>외인!ED58</f>
        <v>10157.950000000001</v>
      </c>
      <c r="EE58" s="28">
        <f>시기외!EE58*$G$3+EE57*(1-$G$3)</f>
        <v>-2.2880621876267848E-4</v>
      </c>
      <c r="EF58" s="28">
        <f>외인!EF58</f>
        <v>237791.25</v>
      </c>
      <c r="EG58" s="28">
        <f>시기외!EG58*$G$3+EG57*(1-$G$3)</f>
        <v>-6.7395867402248052E-5</v>
      </c>
      <c r="EH58" s="28">
        <f>외인!EH58</f>
        <v>160915.57</v>
      </c>
      <c r="EI58" s="28">
        <f>시기외!EI58*$G$3+EI57*(1-$G$3)</f>
        <v>-1.0629699313302089E-3</v>
      </c>
      <c r="EJ58" s="28">
        <f>외인!EJ58</f>
        <v>94145.06</v>
      </c>
      <c r="EK58" s="28">
        <f>시기외!EK58*$G$3+EK57*(1-$G$3)</f>
        <v>1.8534122658957436E-3</v>
      </c>
      <c r="EL58" s="28">
        <f>외인!EL58</f>
        <v>31391.47</v>
      </c>
      <c r="EM58" s="28">
        <f>시기외!EM58*$G$3+EM57*(1-$G$3)</f>
        <v>-2.1781008544456979E-3</v>
      </c>
      <c r="EN58" s="28">
        <f>외인!EN58</f>
        <v>40075.93</v>
      </c>
      <c r="EO58" s="28">
        <f>시기외!EO58*$G$3+EO57*(1-$G$3)</f>
        <v>2.1555218110816082E-3</v>
      </c>
      <c r="EP58" s="28">
        <f>외인!EP58</f>
        <v>175112.83</v>
      </c>
      <c r="EQ58" s="28">
        <f>시기외!EQ58*$G$3+EQ57*(1-$G$3)</f>
        <v>1.3977299682385977E-3</v>
      </c>
      <c r="ER58" s="28">
        <f>외인!ER58</f>
        <v>13618.61</v>
      </c>
      <c r="ES58" s="28">
        <f>시기외!ES58*$G$3+ES57*(1-$G$3)</f>
        <v>-1.5199059583756453E-3</v>
      </c>
      <c r="ET58" s="28">
        <f>외인!ET58</f>
        <v>110903</v>
      </c>
      <c r="EU58" s="28">
        <f>시기외!EU58*$G$3+EU57*(1-$G$3)</f>
        <v>1.2261836417997692E-3</v>
      </c>
      <c r="EV58" s="28">
        <f>외인!EV58</f>
        <v>42421.07</v>
      </c>
      <c r="EW58" s="28">
        <f>시기외!EW58*$G$3+EW57*(1-$G$3)</f>
        <v>-6.3645622142867312E-4</v>
      </c>
      <c r="EX58" s="28">
        <f>외인!EX58</f>
        <v>52461.48</v>
      </c>
      <c r="EY58" s="28">
        <f>시기외!EY58*$G$3+EY57*(1-$G$3)</f>
        <v>3.4458700223079247E-4</v>
      </c>
    </row>
    <row r="59" spans="1:155">
      <c r="A59" s="27">
        <f>외인!A59</f>
        <v>46118</v>
      </c>
      <c r="B59" s="28">
        <f>외인!B59</f>
        <v>4352651.26</v>
      </c>
      <c r="C59" s="28">
        <f>시기외!C59*$G$3+C58*(1-$G$3)</f>
        <v>-1.2476386020464597E-3</v>
      </c>
      <c r="D59" s="28">
        <f>외인!D59</f>
        <v>579662.86</v>
      </c>
      <c r="E59" s="28">
        <f>시기외!E59*$G$3+E58*(1-$G$3)</f>
        <v>-2.9343367875934621E-4</v>
      </c>
      <c r="F59" s="28">
        <f>외인!F59</f>
        <v>1891166.64</v>
      </c>
      <c r="G59" s="28">
        <f>시기외!G59*$G$3+G58*(1-$G$3)</f>
        <v>-2.4795748289722624E-3</v>
      </c>
      <c r="H59" s="28">
        <f>외인!H59</f>
        <v>293902.92</v>
      </c>
      <c r="I59" s="28">
        <f>시기외!I59*$G$3+I58*(1-$G$3)</f>
        <v>2.1111251781553092E-3</v>
      </c>
      <c r="J59" s="28">
        <f>외인!J59</f>
        <v>38456.959999999999</v>
      </c>
      <c r="K59" s="28">
        <f>시기외!K59*$G$3+K58*(1-$G$3)</f>
        <v>2.1112642125232475E-3</v>
      </c>
      <c r="L59" s="28">
        <f>외인!L59</f>
        <v>272544.98</v>
      </c>
      <c r="M59" s="28">
        <f>시기외!M59*$G$3+M58*(1-$G$3)</f>
        <v>2.1983707523519336E-3</v>
      </c>
      <c r="N59" s="28">
        <f>외인!N59</f>
        <v>221205.45</v>
      </c>
      <c r="O59" s="28">
        <f>시기외!O59*$G$3+O58*(1-$G$3)</f>
        <v>-2.1002410578079321E-3</v>
      </c>
      <c r="P59" s="28">
        <f>외인!P59</f>
        <v>191506.29</v>
      </c>
      <c r="Q59" s="28">
        <f>시기외!Q59*$G$3+Q58*(1-$G$3)</f>
        <v>3.5691387010665544E-4</v>
      </c>
      <c r="R59" s="28">
        <f>외인!R59</f>
        <v>118716.01</v>
      </c>
      <c r="S59" s="28">
        <f>시기외!S59*$G$3+S58*(1-$G$3)</f>
        <v>-1.4966400861908054E-3</v>
      </c>
      <c r="T59" s="28">
        <f>외인!T59</f>
        <v>8518.7199999999993</v>
      </c>
      <c r="U59" s="28">
        <f>시기외!U59*$G$3+U58*(1-$G$3)</f>
        <v>7.1097093719210604E-4</v>
      </c>
      <c r="V59" s="28">
        <f>외인!V59</f>
        <v>98855.11</v>
      </c>
      <c r="W59" s="28">
        <f>시기외!W59*$G$3+W58*(1-$G$3)</f>
        <v>7.6901329013129727E-4</v>
      </c>
      <c r="X59" s="28">
        <f>외인!X59</f>
        <v>1871908.24</v>
      </c>
      <c r="Y59" s="28">
        <f>시기외!Y59*$G$3+Y58*(1-$G$3)</f>
        <v>-3.0570595025448035E-3</v>
      </c>
      <c r="Z59" s="28">
        <f>외인!Z59</f>
        <v>42597.13</v>
      </c>
      <c r="AA59" s="28">
        <f>시기외!AA59*$G$3+AA58*(1-$G$3)</f>
        <v>-6.0687239950847128E-4</v>
      </c>
      <c r="AB59" s="28">
        <f>외인!AB59</f>
        <v>197043.05</v>
      </c>
      <c r="AC59" s="28">
        <f>시기외!AC59*$G$3+AC58*(1-$G$3)</f>
        <v>-5.8329097884860892E-5</v>
      </c>
      <c r="AD59" s="28">
        <f>외인!AD59</f>
        <v>18448.939999999999</v>
      </c>
      <c r="AE59" s="28">
        <f>시기외!AE59*$G$3+AE58*(1-$G$3)</f>
        <v>-1.1869365499441241E-3</v>
      </c>
      <c r="AF59" s="28">
        <f>외인!AF59</f>
        <v>24155.77</v>
      </c>
      <c r="AG59" s="28">
        <f>시기외!AG59*$G$3+AG58*(1-$G$3)</f>
        <v>3.4326240951897894E-4</v>
      </c>
      <c r="AH59" s="28">
        <f>외인!AH59</f>
        <v>181804.38</v>
      </c>
      <c r="AI59" s="28">
        <f>시기외!AI59*$G$3+AI58*(1-$G$3)</f>
        <v>-9.5027467016934979E-4</v>
      </c>
      <c r="AJ59" s="28">
        <f>외인!AJ59</f>
        <v>102463.77</v>
      </c>
      <c r="AK59" s="28">
        <f>시기외!AK59*$G$3+AK58*(1-$G$3)</f>
        <v>-1.3356118288892502E-3</v>
      </c>
      <c r="AL59" s="28">
        <f>외인!AL59</f>
        <v>81691.12</v>
      </c>
      <c r="AM59" s="28">
        <f>시기외!AM59*$G$3+AM58*(1-$G$3)</f>
        <v>-1.2194799556051756E-4</v>
      </c>
      <c r="AN59" s="28">
        <f>외인!AN59</f>
        <v>157492.35</v>
      </c>
      <c r="AO59" s="28">
        <f>시기외!AO59*$G$3+AO58*(1-$G$3)</f>
        <v>-2.9249016352200586E-3</v>
      </c>
      <c r="AP59" s="28">
        <f>외인!AP59</f>
        <v>113122.44</v>
      </c>
      <c r="AQ59" s="28">
        <f>시기외!AQ59*$G$3+AQ58*(1-$G$3)</f>
        <v>1.0820662990902973E-3</v>
      </c>
      <c r="AR59" s="28">
        <f>외인!AR59</f>
        <v>22405.77</v>
      </c>
      <c r="AS59" s="28">
        <f>시기외!AS59*$G$3+AS58*(1-$G$3)</f>
        <v>-1.6845757925353874E-3</v>
      </c>
      <c r="AT59" s="28">
        <f>외인!AT59</f>
        <v>72856.97</v>
      </c>
      <c r="AU59" s="28">
        <f>시기외!AU59*$G$3+AU58*(1-$G$3)</f>
        <v>-1.1394736912599419E-4</v>
      </c>
      <c r="AV59" s="28">
        <f>외인!AV59</f>
        <v>47225.48</v>
      </c>
      <c r="AW59" s="28">
        <f>시기외!AW59*$G$3+AW58*(1-$G$3)</f>
        <v>1.5550855883769755E-3</v>
      </c>
      <c r="AX59" s="28">
        <f>외인!AX59</f>
        <v>60093.47</v>
      </c>
      <c r="AY59" s="28">
        <f>시기외!AY59*$G$3+AY58*(1-$G$3)</f>
        <v>-2.3360116240261509E-3</v>
      </c>
      <c r="AZ59" s="28">
        <f>외인!AZ59</f>
        <v>2006609.01</v>
      </c>
      <c r="BA59" s="28">
        <f>시기외!BA59*$G$3+BA58*(1-$G$3)</f>
        <v>-2.6970045243914723E-3</v>
      </c>
      <c r="BB59" s="28">
        <f>외인!BB59</f>
        <v>95552.08</v>
      </c>
      <c r="BC59" s="28">
        <f>시기외!BC59*$G$3+BC58*(1-$G$3)</f>
        <v>-8.439990280921663E-5</v>
      </c>
      <c r="BD59" s="28">
        <f>외인!BD59</f>
        <v>35295.32</v>
      </c>
      <c r="BE59" s="28">
        <f>시기외!BE59*$G$3+BE58*(1-$G$3)</f>
        <v>-1.8135196260142625E-3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90203.45</v>
      </c>
      <c r="BI59" s="28">
        <f>시기외!BI59*$G$3+BI58*(1-$G$3)</f>
        <v>2.397229833349699E-3</v>
      </c>
      <c r="BJ59" s="28">
        <f>외인!BJ59</f>
        <v>115342.04</v>
      </c>
      <c r="BK59" s="28">
        <f>시기외!BK59*$G$3+BK58*(1-$G$3)</f>
        <v>-3.2716262481196503E-5</v>
      </c>
      <c r="BL59" s="28">
        <f>외인!BL59</f>
        <v>46497.89</v>
      </c>
      <c r="BM59" s="28">
        <f>시기외!BM59*$G$3+BM58*(1-$G$3)</f>
        <v>-1.0149214655165682E-3</v>
      </c>
      <c r="BN59" s="28">
        <f>외인!BN59</f>
        <v>44744.42</v>
      </c>
      <c r="BO59" s="28">
        <f>시기외!BO59*$G$3+BO58*(1-$G$3)</f>
        <v>-2.9630798407143338E-4</v>
      </c>
      <c r="BP59" s="28">
        <f>외인!BP59</f>
        <v>69707.789999999994</v>
      </c>
      <c r="BQ59" s="28">
        <f>시기외!BQ59*$G$3+BQ58*(1-$G$3)</f>
        <v>-2.3156671482708192E-3</v>
      </c>
      <c r="BR59" s="28">
        <f>외인!BR59</f>
        <v>235198.28</v>
      </c>
      <c r="BS59" s="28">
        <f>시기외!BS59*$G$3+BS58*(1-$G$3)</f>
        <v>6.3714446413984003E-4</v>
      </c>
      <c r="BT59" s="28">
        <f>외인!BT59</f>
        <v>1905606.64</v>
      </c>
      <c r="BU59" s="28">
        <f>시기외!BU59*$G$3+BU58*(1-$G$3)</f>
        <v>-3.0030992628231105E-3</v>
      </c>
      <c r="BV59" s="28">
        <f>외인!BV59</f>
        <v>361292.83</v>
      </c>
      <c r="BW59" s="28">
        <f>시기외!BW59*$G$3+BW58*(1-$G$3)</f>
        <v>6.1786344597052881E-4</v>
      </c>
      <c r="BX59" s="28">
        <f>외인!BX59</f>
        <v>71682.03</v>
      </c>
      <c r="BY59" s="28">
        <f>시기외!BY59*$G$3+BY58*(1-$G$3)</f>
        <v>-2.3100621946534324E-4</v>
      </c>
      <c r="BZ59" s="28">
        <f>외인!BZ59</f>
        <v>239183.48</v>
      </c>
      <c r="CA59" s="28">
        <f>시기외!CA59*$G$3+CA58*(1-$G$3)</f>
        <v>-1.9677742419084909E-3</v>
      </c>
      <c r="CB59" s="28">
        <f>외인!CB59</f>
        <v>11739.19</v>
      </c>
      <c r="CC59" s="28">
        <f>시기외!CC59*$G$3+CC58*(1-$G$3)</f>
        <v>-2.2711448293667464E-3</v>
      </c>
      <c r="CD59" s="28">
        <f>외인!CD59</f>
        <v>28825.39</v>
      </c>
      <c r="CE59" s="28">
        <f>시기외!CE59*$G$3+CE58*(1-$G$3)</f>
        <v>-2.4125274440674484E-3</v>
      </c>
      <c r="CF59" s="28">
        <f>외인!CF59</f>
        <v>23549.65</v>
      </c>
      <c r="CG59" s="28">
        <f>시기외!CG59*$G$3+CG58*(1-$G$3)</f>
        <v>1.4184935105529988E-3</v>
      </c>
      <c r="CH59" s="28">
        <f>외인!CH59</f>
        <v>65699.34</v>
      </c>
      <c r="CI59" s="28">
        <f>시기외!CI59*$G$3+CI58*(1-$G$3)</f>
        <v>1.2354758634634628E-3</v>
      </c>
      <c r="CJ59" s="28">
        <f>외인!CJ59</f>
        <v>359422.36</v>
      </c>
      <c r="CK59" s="28">
        <f>시기외!CK59*$G$3+CK58*(1-$G$3)</f>
        <v>-3.0047206407414695E-4</v>
      </c>
      <c r="CL59" s="28">
        <f>외인!CL59</f>
        <v>224539.19</v>
      </c>
      <c r="CM59" s="28">
        <f>시기외!CM59*$G$3+CM58*(1-$G$3)</f>
        <v>-1.2384228733855005E-4</v>
      </c>
      <c r="CN59" s="28">
        <f>외인!CN59</f>
        <v>112729.89</v>
      </c>
      <c r="CO59" s="28">
        <f>시기외!CO59*$G$3+CO58*(1-$G$3)</f>
        <v>-6.4246433756429231E-4</v>
      </c>
      <c r="CP59" s="28">
        <f>외인!CP59</f>
        <v>96098.15</v>
      </c>
      <c r="CQ59" s="28">
        <f>시기외!CQ59*$G$3+CQ58*(1-$G$3)</f>
        <v>-8.7554456350656058E-5</v>
      </c>
      <c r="CR59" s="28">
        <f>외인!CR59</f>
        <v>151345.72</v>
      </c>
      <c r="CS59" s="28">
        <f>시기외!CS59*$G$3+CS58*(1-$G$3)</f>
        <v>-9.2674710742770183E-4</v>
      </c>
      <c r="CT59" s="28">
        <f>외인!CT59</f>
        <v>111641.22</v>
      </c>
      <c r="CU59" s="28">
        <f>시기외!CU59*$G$3+CU58*(1-$G$3)</f>
        <v>1.6496135801436199E-3</v>
      </c>
      <c r="CV59" s="28">
        <f>외인!CV59</f>
        <v>1905606.64</v>
      </c>
      <c r="CW59" s="28">
        <f>시기외!CW59*$G$3+CW58*(1-$G$3)</f>
        <v>-3.0030992628231105E-3</v>
      </c>
      <c r="CX59" s="28">
        <f>외인!CX59</f>
        <v>208146.2</v>
      </c>
      <c r="CY59" s="28">
        <f>시기외!CY59*$G$3+CY58*(1-$G$3)</f>
        <v>2.9122552099828877E-3</v>
      </c>
      <c r="CZ59" s="28">
        <f>외인!CZ59</f>
        <v>16019.88</v>
      </c>
      <c r="DA59" s="28">
        <f>시기외!DA59*$G$3+DA58*(1-$G$3)</f>
        <v>-1.4642264489503232E-3</v>
      </c>
      <c r="DB59" s="28">
        <f>외인!DB59</f>
        <v>35295.32</v>
      </c>
      <c r="DC59" s="28">
        <f>시기외!DC59*$G$3+DC58*(1-$G$3)</f>
        <v>-1.8135196260142625E-3</v>
      </c>
      <c r="DD59" s="28">
        <f>외인!DD59</f>
        <v>8518.7199999999993</v>
      </c>
      <c r="DE59" s="28">
        <f>시기외!DE59*$G$3+DE58*(1-$G$3)</f>
        <v>7.1097093719210604E-4</v>
      </c>
      <c r="DF59" s="28">
        <f>외인!DF59</f>
        <v>53818.83</v>
      </c>
      <c r="DG59" s="28">
        <f>시기외!DG59*$G$3+DG58*(1-$G$3)</f>
        <v>-1.9028846743797889E-4</v>
      </c>
      <c r="DH59" s="28">
        <f>외인!DH59</f>
        <v>21011.81</v>
      </c>
      <c r="DI59" s="28">
        <f>시기외!DI59*$G$3+DI58*(1-$G$3)</f>
        <v>-2.8221296470914226E-3</v>
      </c>
      <c r="DJ59" s="28">
        <f>외인!DJ59</f>
        <v>551753.81999999995</v>
      </c>
      <c r="DK59" s="28">
        <f>시기외!DK59*$G$3+DK58*(1-$G$3)</f>
        <v>5.4540492741367319E-4</v>
      </c>
      <c r="DL59" s="28">
        <f>외인!DL59</f>
        <v>88727.39</v>
      </c>
      <c r="DM59" s="28">
        <f>시기외!DM59*$G$3+DM58*(1-$G$3)</f>
        <v>-8.1692745019479698E-4</v>
      </c>
      <c r="DN59" s="28">
        <f>외인!DN59</f>
        <v>1905606.64</v>
      </c>
      <c r="DO59" s="28">
        <f>시기외!DO59*$G$3+DO58*(1-$G$3)</f>
        <v>-3.0030992628231105E-3</v>
      </c>
      <c r="DP59" s="28">
        <f>외인!DP59</f>
        <v>76330.649999999994</v>
      </c>
      <c r="DQ59" s="28">
        <f>시기외!DQ59*$G$3+DQ58*(1-$G$3)</f>
        <v>-5.7268177677200524E-4</v>
      </c>
      <c r="DR59" s="28">
        <f>외인!DR59</f>
        <v>40138.839999999997</v>
      </c>
      <c r="DS59" s="28">
        <f>시기외!DS59*$G$3+DS58*(1-$G$3)</f>
        <v>1.9933150419636976E-3</v>
      </c>
      <c r="DT59" s="28">
        <f>외인!DT59</f>
        <v>118716.01</v>
      </c>
      <c r="DU59" s="28">
        <f>시기외!DU59*$G$3+DU58*(1-$G$3)</f>
        <v>-1.4966400861908054E-3</v>
      </c>
      <c r="DV59" s="28">
        <f>외인!DV59</f>
        <v>32336.84</v>
      </c>
      <c r="DW59" s="28">
        <f>시기외!DW59*$G$3+DW58*(1-$G$3)</f>
        <v>1.0907230788088735E-3</v>
      </c>
      <c r="DX59" s="28">
        <f>외인!DX59</f>
        <v>98855.11</v>
      </c>
      <c r="DY59" s="28">
        <f>시기외!DY59*$G$3+DY58*(1-$G$3)</f>
        <v>7.6901329013129727E-4</v>
      </c>
      <c r="DZ59" s="28">
        <f>외인!DZ59</f>
        <v>8431.19</v>
      </c>
      <c r="EA59" s="28">
        <f>시기외!EA59*$G$3+EA58*(1-$G$3)</f>
        <v>-9.8241951636841981E-4</v>
      </c>
      <c r="EB59" s="28">
        <f>외인!EB59</f>
        <v>11907.67</v>
      </c>
      <c r="EC59" s="28">
        <f>시기외!EC59*$G$3+EC58*(1-$G$3)</f>
        <v>-1.0840441969285487E-3</v>
      </c>
      <c r="ED59" s="28">
        <f>외인!ED59</f>
        <v>9863.26</v>
      </c>
      <c r="EE59" s="28">
        <f>시기외!EE59*$G$3+EE58*(1-$G$3)</f>
        <v>-2.1185480629828382E-4</v>
      </c>
      <c r="EF59" s="28">
        <f>외인!EF59</f>
        <v>235898.11</v>
      </c>
      <c r="EG59" s="28">
        <f>시기외!EG59*$G$3+EG58*(1-$G$3)</f>
        <v>-2.5833321890279413E-4</v>
      </c>
      <c r="EH59" s="28">
        <f>외인!EH59</f>
        <v>162938.1</v>
      </c>
      <c r="EI59" s="28">
        <f>시기외!EI59*$G$3+EI58*(1-$G$3)</f>
        <v>-9.7576522365469401E-4</v>
      </c>
      <c r="EJ59" s="28">
        <f>외인!EJ59</f>
        <v>93999.91</v>
      </c>
      <c r="EK59" s="28">
        <f>시기외!EK59*$G$3+EK58*(1-$G$3)</f>
        <v>1.8574702301949468E-3</v>
      </c>
      <c r="EL59" s="28">
        <f>외인!EL59</f>
        <v>31286.82</v>
      </c>
      <c r="EM59" s="28">
        <f>시기외!EM59*$G$3+EM58*(1-$G$3)</f>
        <v>-2.0887250559716549E-3</v>
      </c>
      <c r="EN59" s="28">
        <f>외인!EN59</f>
        <v>40138.839999999997</v>
      </c>
      <c r="EO59" s="28">
        <f>시기외!EO59*$G$3+EO58*(1-$G$3)</f>
        <v>1.9933150419636976E-3</v>
      </c>
      <c r="EP59" s="28">
        <f>외인!EP59</f>
        <v>172154.01</v>
      </c>
      <c r="EQ59" s="28">
        <f>시기외!EQ59*$G$3+EQ58*(1-$G$3)</f>
        <v>1.9052408177216164E-3</v>
      </c>
      <c r="ER59" s="28">
        <f>외인!ER59</f>
        <v>13087.32</v>
      </c>
      <c r="ES59" s="28">
        <f>시기외!ES59*$G$3+ES58*(1-$G$3)</f>
        <v>-1.0094706592032843E-3</v>
      </c>
      <c r="ET59" s="28">
        <f>외인!ET59</f>
        <v>113122.44</v>
      </c>
      <c r="EU59" s="28">
        <f>시기외!EU59*$G$3+EU58*(1-$G$3)</f>
        <v>1.0820662990902973E-3</v>
      </c>
      <c r="EV59" s="28">
        <f>외인!EV59</f>
        <v>42597.13</v>
      </c>
      <c r="EW59" s="28">
        <f>시기외!EW59*$G$3+EW58*(1-$G$3)</f>
        <v>-6.0687239950847128E-4</v>
      </c>
      <c r="EX59" s="28">
        <f>외인!EX59</f>
        <v>53501.02</v>
      </c>
      <c r="EY59" s="28">
        <f>시기외!EY59*$G$3+EY58*(1-$G$3)</f>
        <v>3.4419662549494225E-4</v>
      </c>
    </row>
    <row r="60" spans="1:155">
      <c r="A60" s="27">
        <f>외인!A60</f>
        <v>46119</v>
      </c>
      <c r="B60" s="28">
        <f>외인!B60</f>
        <v>4388134.4400000004</v>
      </c>
      <c r="C60" s="28">
        <f>시기외!C60*$G$3+C59*(1-$G$3)</f>
        <v>-9.1536262015094098E-4</v>
      </c>
      <c r="D60" s="28">
        <f>외인!D60</f>
        <v>573926.65</v>
      </c>
      <c r="E60" s="28">
        <f>시기외!E60*$G$3+E59*(1-$G$3)</f>
        <v>-3.3376330081992794E-4</v>
      </c>
      <c r="F60" s="28">
        <f>외인!F60</f>
        <v>1909105.01</v>
      </c>
      <c r="G60" s="28">
        <f>시기외!G60*$G$3+G59*(1-$G$3)</f>
        <v>-2.0229018209818412E-3</v>
      </c>
      <c r="H60" s="28">
        <f>외인!H60</f>
        <v>294440.92</v>
      </c>
      <c r="I60" s="28">
        <f>시기외!I60*$G$3+I59*(1-$G$3)</f>
        <v>2.3793667194511041E-3</v>
      </c>
      <c r="J60" s="28">
        <f>외인!J60</f>
        <v>37566.519999999997</v>
      </c>
      <c r="K60" s="28">
        <f>시기외!K60*$G$3+K59*(1-$G$3)</f>
        <v>1.7975935485505285E-3</v>
      </c>
      <c r="L60" s="28">
        <f>외인!L60</f>
        <v>272646.38</v>
      </c>
      <c r="M60" s="28">
        <f>시기외!M60*$G$3+M59*(1-$G$3)</f>
        <v>2.4788536324803247E-3</v>
      </c>
      <c r="N60" s="28">
        <f>외인!N60</f>
        <v>221389.4</v>
      </c>
      <c r="O60" s="28">
        <f>시기외!O60*$G$3+O59*(1-$G$3)</f>
        <v>-1.8910995683408432E-3</v>
      </c>
      <c r="P60" s="28">
        <f>외인!P60</f>
        <v>192207.15</v>
      </c>
      <c r="Q60" s="28">
        <f>시기외!Q60*$G$3+Q59*(1-$G$3)</f>
        <v>3.2684903339378886E-4</v>
      </c>
      <c r="R60" s="28">
        <f>외인!R60</f>
        <v>118518.97</v>
      </c>
      <c r="S60" s="28">
        <f>시기외!S60*$G$3+S59*(1-$G$3)</f>
        <v>-1.5985124615893202E-3</v>
      </c>
      <c r="T60" s="28">
        <f>외인!T60</f>
        <v>8428.0499999999993</v>
      </c>
      <c r="U60" s="28">
        <f>시기외!U60*$G$3+U59*(1-$G$3)</f>
        <v>6.8391661616425754E-4</v>
      </c>
      <c r="V60" s="28">
        <f>외인!V60</f>
        <v>99456.3</v>
      </c>
      <c r="W60" s="28">
        <f>시기외!W60*$G$3+W59*(1-$G$3)</f>
        <v>8.6786889654446512E-4</v>
      </c>
      <c r="X60" s="28">
        <f>외인!X60</f>
        <v>1914030.24</v>
      </c>
      <c r="Y60" s="28">
        <f>시기외!Y60*$G$3+Y59*(1-$G$3)</f>
        <v>-2.4228251429077663E-3</v>
      </c>
      <c r="Z60" s="28">
        <f>외인!Z60</f>
        <v>42438.16</v>
      </c>
      <c r="AA60" s="28">
        <f>시기외!AA60*$G$3+AA59*(1-$G$3)</f>
        <v>-5.8463353208739258E-4</v>
      </c>
      <c r="AB60" s="28">
        <f>외인!AB60</f>
        <v>194674.19</v>
      </c>
      <c r="AC60" s="28">
        <f>시기외!AC60*$G$3+AC59*(1-$G$3)</f>
        <v>-4.0251422024202061E-5</v>
      </c>
      <c r="AD60" s="28">
        <f>외인!AD60</f>
        <v>18389.62</v>
      </c>
      <c r="AE60" s="28">
        <f>시기외!AE60*$G$3+AE59*(1-$G$3)</f>
        <v>-1.4362635564286062E-3</v>
      </c>
      <c r="AF60" s="28">
        <f>외인!AF60</f>
        <v>24129.759999999998</v>
      </c>
      <c r="AG60" s="28">
        <f>시기외!AG60*$G$3+AG59*(1-$G$3)</f>
        <v>6.2913448960906959E-4</v>
      </c>
      <c r="AH60" s="28">
        <f>외인!AH60</f>
        <v>180614.49</v>
      </c>
      <c r="AI60" s="28">
        <f>시기외!AI60*$G$3+AI59*(1-$G$3)</f>
        <v>-9.0646408271524302E-4</v>
      </c>
      <c r="AJ60" s="28">
        <f>외인!AJ60</f>
        <v>101645.54</v>
      </c>
      <c r="AK60" s="28">
        <f>시기외!AK60*$G$3+AK59*(1-$G$3)</f>
        <v>-1.4368702191467674E-3</v>
      </c>
      <c r="AL60" s="28">
        <f>외인!AL60</f>
        <v>81171.86</v>
      </c>
      <c r="AM60" s="28">
        <f>시기외!AM60*$G$3+AM59*(1-$G$3)</f>
        <v>-1.1624547818580752E-4</v>
      </c>
      <c r="AN60" s="28">
        <f>외인!AN60</f>
        <v>157991.99</v>
      </c>
      <c r="AO60" s="28">
        <f>시기외!AO60*$G$3+AO59*(1-$G$3)</f>
        <v>-2.6372813773316477E-3</v>
      </c>
      <c r="AP60" s="28">
        <f>외인!AP60</f>
        <v>111514.05</v>
      </c>
      <c r="AQ60" s="28">
        <f>시기외!AQ60*$G$3+AQ59*(1-$G$3)</f>
        <v>8.4447554723840695E-4</v>
      </c>
      <c r="AR60" s="28">
        <f>외인!AR60</f>
        <v>22423.91</v>
      </c>
      <c r="AS60" s="28">
        <f>시기외!AS60*$G$3+AS59*(1-$G$3)</f>
        <v>-2.0587315248627785E-3</v>
      </c>
      <c r="AT60" s="28">
        <f>외인!AT60</f>
        <v>72865.61</v>
      </c>
      <c r="AU60" s="28">
        <f>시기외!AU60*$G$3+AU59*(1-$G$3)</f>
        <v>-3.0858842542917035E-4</v>
      </c>
      <c r="AV60" s="28">
        <f>외인!AV60</f>
        <v>46778.59</v>
      </c>
      <c r="AW60" s="28">
        <f>시기외!AW60*$G$3+AW59*(1-$G$3)</f>
        <v>1.7911083857438403E-3</v>
      </c>
      <c r="AX60" s="28">
        <f>외인!AX60</f>
        <v>60579.6</v>
      </c>
      <c r="AY60" s="28">
        <f>시기외!AY60*$G$3+AY59*(1-$G$3)</f>
        <v>-2.1681596134766373E-3</v>
      </c>
      <c r="AZ60" s="28">
        <f>외인!AZ60</f>
        <v>2048208.66</v>
      </c>
      <c r="BA60" s="28">
        <f>시기외!BA60*$G$3+BA59*(1-$G$3)</f>
        <v>-2.0750788549690254E-3</v>
      </c>
      <c r="BB60" s="28">
        <f>외인!BB60</f>
        <v>94357.95</v>
      </c>
      <c r="BC60" s="28">
        <f>시기외!BC60*$G$3+BC59*(1-$G$3)</f>
        <v>-7.3649022278418055E-5</v>
      </c>
      <c r="BD60" s="28">
        <f>외인!BD60</f>
        <v>34910.26</v>
      </c>
      <c r="BE60" s="28">
        <f>시기외!BE60*$G$3+BE59*(1-$G$3)</f>
        <v>-1.878739854375338E-3</v>
      </c>
      <c r="BF60" s="28">
        <f>외인!BF60</f>
        <v>0</v>
      </c>
      <c r="BG60" s="28" t="e">
        <f>시기외!BG60*$G$3+BG59*(1-$G$3)</f>
        <v>#DIV/0!</v>
      </c>
      <c r="BH60" s="28">
        <f>외인!BH60</f>
        <v>88029.43</v>
      </c>
      <c r="BI60" s="28">
        <f>시기외!BI60*$G$3+BI59*(1-$G$3)</f>
        <v>2.6810566332509992E-3</v>
      </c>
      <c r="BJ60" s="28">
        <f>외인!BJ60</f>
        <v>115439.09</v>
      </c>
      <c r="BK60" s="28">
        <f>시기외!BK60*$G$3+BK59*(1-$G$3)</f>
        <v>1.1496966045081562E-4</v>
      </c>
      <c r="BL60" s="28">
        <f>외인!BL60</f>
        <v>46063.99</v>
      </c>
      <c r="BM60" s="28">
        <f>시기외!BM60*$G$3+BM59*(1-$G$3)</f>
        <v>-1.1883880773108251E-3</v>
      </c>
      <c r="BN60" s="28">
        <f>외인!BN60</f>
        <v>44409.08</v>
      </c>
      <c r="BO60" s="28">
        <f>시기외!BO60*$G$3+BO59*(1-$G$3)</f>
        <v>-1.5510759833858146E-4</v>
      </c>
      <c r="BP60" s="28">
        <f>외인!BP60</f>
        <v>70286.929999999993</v>
      </c>
      <c r="BQ60" s="28">
        <f>시기외!BQ60*$G$3+BQ59*(1-$G$3)</f>
        <v>-2.2157445666388395E-3</v>
      </c>
      <c r="BR60" s="28">
        <f>외인!BR60</f>
        <v>232547.04</v>
      </c>
      <c r="BS60" s="28">
        <f>시기외!BS60*$G$3+BS59*(1-$G$3)</f>
        <v>5.1885173295531132E-4</v>
      </c>
      <c r="BT60" s="28">
        <f>외인!BT60</f>
        <v>1947657.66</v>
      </c>
      <c r="BU60" s="28">
        <f>시기외!BU60*$G$3+BU59*(1-$G$3)</f>
        <v>-2.3799160376989465E-3</v>
      </c>
      <c r="BV60" s="28">
        <f>외인!BV60</f>
        <v>367670.81</v>
      </c>
      <c r="BW60" s="28">
        <f>시기외!BW60*$G$3+BW59*(1-$G$3)</f>
        <v>1.0181754057790346E-3</v>
      </c>
      <c r="BX60" s="28">
        <f>외인!BX60</f>
        <v>71419.539999999994</v>
      </c>
      <c r="BY60" s="28">
        <f>시기외!BY60*$G$3+BY59*(1-$G$3)</f>
        <v>-2.3635197060689386E-4</v>
      </c>
      <c r="BZ60" s="28">
        <f>외인!BZ60</f>
        <v>239163.85</v>
      </c>
      <c r="CA60" s="28">
        <f>시기외!CA60*$G$3+CA59*(1-$G$3)</f>
        <v>-1.7767301499280568E-3</v>
      </c>
      <c r="CB60" s="28">
        <f>외인!CB60</f>
        <v>11719.22</v>
      </c>
      <c r="CC60" s="28">
        <f>시기외!CC60*$G$3+CC59*(1-$G$3)</f>
        <v>-2.5663069528211249E-3</v>
      </c>
      <c r="CD60" s="28">
        <f>외인!CD60</f>
        <v>27977.38</v>
      </c>
      <c r="CE60" s="28">
        <f>시기외!CE60*$G$3+CE59*(1-$G$3)</f>
        <v>-2.5414986835082792E-3</v>
      </c>
      <c r="CF60" s="28">
        <f>외인!CF60</f>
        <v>23595.91</v>
      </c>
      <c r="CG60" s="28">
        <f>시기외!CG60*$G$3+CG59*(1-$G$3)</f>
        <v>1.2354719275062065E-3</v>
      </c>
      <c r="CH60" s="28">
        <f>외인!CH60</f>
        <v>64950.63</v>
      </c>
      <c r="CI60" s="28">
        <f>시기외!CI60*$G$3+CI59*(1-$G$3)</f>
        <v>1.3575924365691351E-3</v>
      </c>
      <c r="CJ60" s="28">
        <f>외인!CJ60</f>
        <v>356899.82</v>
      </c>
      <c r="CK60" s="28">
        <f>시기외!CK60*$G$3+CK59*(1-$G$3)</f>
        <v>-3.9383658490669984E-4</v>
      </c>
      <c r="CL60" s="28">
        <f>외인!CL60</f>
        <v>221954.81</v>
      </c>
      <c r="CM60" s="28">
        <f>시기외!CM60*$G$3+CM59*(1-$G$3)</f>
        <v>-1.1459065262953098E-4</v>
      </c>
      <c r="CN60" s="28">
        <f>외인!CN60</f>
        <v>111228.84</v>
      </c>
      <c r="CO60" s="28">
        <f>시기외!CO60*$G$3+CO59*(1-$G$3)</f>
        <v>-5.6047043547276135E-4</v>
      </c>
      <c r="CP60" s="28">
        <f>외인!CP60</f>
        <v>94898.64</v>
      </c>
      <c r="CQ60" s="28">
        <f>시기외!CQ60*$G$3+CQ59*(1-$G$3)</f>
        <v>-7.6127205235285253E-5</v>
      </c>
      <c r="CR60" s="28">
        <f>외인!CR60</f>
        <v>150523.79999999999</v>
      </c>
      <c r="CS60" s="28">
        <f>시기외!CS60*$G$3+CS59*(1-$G$3)</f>
        <v>-1.0260030735437416E-3</v>
      </c>
      <c r="CT60" s="28">
        <f>외인!CT60</f>
        <v>110585.44</v>
      </c>
      <c r="CU60" s="28">
        <f>시기외!CU60*$G$3+CU59*(1-$G$3)</f>
        <v>1.8952388442761E-3</v>
      </c>
      <c r="CV60" s="28">
        <f>외인!CV60</f>
        <v>1947657.66</v>
      </c>
      <c r="CW60" s="28">
        <f>시기외!CW60*$G$3+CW59*(1-$G$3)</f>
        <v>-2.3799160376989465E-3</v>
      </c>
      <c r="CX60" s="28">
        <f>외인!CX60</f>
        <v>207927.44</v>
      </c>
      <c r="CY60" s="28">
        <f>시기외!CY60*$G$3+CY59*(1-$G$3)</f>
        <v>3.0709734699249846E-3</v>
      </c>
      <c r="CZ60" s="28">
        <f>외인!CZ60</f>
        <v>16130.85</v>
      </c>
      <c r="DA60" s="28">
        <f>시기외!DA60*$G$3+DA59*(1-$G$3)</f>
        <v>-1.4719591978893454E-3</v>
      </c>
      <c r="DB60" s="28">
        <f>외인!DB60</f>
        <v>34910.26</v>
      </c>
      <c r="DC60" s="28">
        <f>시기외!DC60*$G$3+DC59*(1-$G$3)</f>
        <v>-1.878739854375338E-3</v>
      </c>
      <c r="DD60" s="28">
        <f>외인!DD60</f>
        <v>8428.0499999999993</v>
      </c>
      <c r="DE60" s="28">
        <f>시기외!DE60*$G$3+DE59*(1-$G$3)</f>
        <v>6.8391661616425754E-4</v>
      </c>
      <c r="DF60" s="28">
        <f>외인!DF60</f>
        <v>53624.98</v>
      </c>
      <c r="DG60" s="28">
        <f>시기외!DG60*$G$3+DG59*(1-$G$3)</f>
        <v>-1.6910369278605E-4</v>
      </c>
      <c r="DH60" s="28">
        <f>외인!DH60</f>
        <v>20215.09</v>
      </c>
      <c r="DI60" s="28">
        <f>시기외!DI60*$G$3+DI59*(1-$G$3)</f>
        <v>-2.9977059897175625E-3</v>
      </c>
      <c r="DJ60" s="28">
        <f>외인!DJ60</f>
        <v>549157.43000000005</v>
      </c>
      <c r="DK60" s="28">
        <f>시기외!DK60*$G$3+DK59*(1-$G$3)</f>
        <v>6.1922902379127386E-4</v>
      </c>
      <c r="DL60" s="28">
        <f>외인!DL60</f>
        <v>87320.38</v>
      </c>
      <c r="DM60" s="28">
        <f>시기외!DM60*$G$3+DM59*(1-$G$3)</f>
        <v>-7.2063410381388994E-4</v>
      </c>
      <c r="DN60" s="28">
        <f>외인!DN60</f>
        <v>1947657.66</v>
      </c>
      <c r="DO60" s="28">
        <f>시기외!DO60*$G$3+DO59*(1-$G$3)</f>
        <v>-2.3799160376989465E-3</v>
      </c>
      <c r="DP60" s="28">
        <f>외인!DP60</f>
        <v>76062.48</v>
      </c>
      <c r="DQ60" s="28">
        <f>시기외!DQ60*$G$3+DQ59*(1-$G$3)</f>
        <v>-8.5210874625999398E-4</v>
      </c>
      <c r="DR60" s="28">
        <f>외인!DR60</f>
        <v>39194.26</v>
      </c>
      <c r="DS60" s="28">
        <f>시기외!DS60*$G$3+DS59*(1-$G$3)</f>
        <v>1.7259034048176301E-3</v>
      </c>
      <c r="DT60" s="28">
        <f>외인!DT60</f>
        <v>118518.97</v>
      </c>
      <c r="DU60" s="28">
        <f>시기외!DU60*$G$3+DU59*(1-$G$3)</f>
        <v>-1.5985124615893202E-3</v>
      </c>
      <c r="DV60" s="28">
        <f>외인!DV60</f>
        <v>31719.82</v>
      </c>
      <c r="DW60" s="28">
        <f>시기외!DW60*$G$3+DW59*(1-$G$3)</f>
        <v>1.0134234853944415E-3</v>
      </c>
      <c r="DX60" s="28">
        <f>외인!DX60</f>
        <v>99456.3</v>
      </c>
      <c r="DY60" s="28">
        <f>시기외!DY60*$G$3+DY59*(1-$G$3)</f>
        <v>8.6786889654446512E-4</v>
      </c>
      <c r="DZ60" s="28">
        <f>외인!DZ60</f>
        <v>8281.2999999999993</v>
      </c>
      <c r="EA60" s="28">
        <f>시기외!EA60*$G$3+EA59*(1-$G$3)</f>
        <v>-6.5627765753908712E-4</v>
      </c>
      <c r="EB60" s="28">
        <f>외인!EB60</f>
        <v>11743.2</v>
      </c>
      <c r="EC60" s="28">
        <f>시기외!EC60*$G$3+EC59*(1-$G$3)</f>
        <v>-1.2909050209553986E-3</v>
      </c>
      <c r="ED60" s="28">
        <f>외인!ED60</f>
        <v>9700.14</v>
      </c>
      <c r="EE60" s="28">
        <f>시기외!EE60*$G$3+EE59*(1-$G$3)</f>
        <v>-2.0368646613053311E-4</v>
      </c>
      <c r="EF60" s="28">
        <f>외인!EF60</f>
        <v>234108.96</v>
      </c>
      <c r="EG60" s="28">
        <f>시기외!EG60*$G$3+EG59*(1-$G$3)</f>
        <v>-2.8759104745290734E-4</v>
      </c>
      <c r="EH60" s="28">
        <f>외인!EH60</f>
        <v>164564.45000000001</v>
      </c>
      <c r="EI60" s="28">
        <f>시기외!EI60*$G$3+EI59*(1-$G$3)</f>
        <v>-8.3444461142894236E-4</v>
      </c>
      <c r="EJ60" s="28">
        <f>외인!EJ60</f>
        <v>92418.18</v>
      </c>
      <c r="EK60" s="28">
        <f>시기외!EK60*$G$3+EK59*(1-$G$3)</f>
        <v>1.7300327363718483E-3</v>
      </c>
      <c r="EL60" s="28">
        <f>외인!EL60</f>
        <v>30431.31</v>
      </c>
      <c r="EM60" s="28">
        <f>시기외!EM60*$G$3+EM59*(1-$G$3)</f>
        <v>-2.2173747430965741E-3</v>
      </c>
      <c r="EN60" s="28">
        <f>외인!EN60</f>
        <v>39194.26</v>
      </c>
      <c r="EO60" s="28">
        <f>시기외!EO60*$G$3+EO59*(1-$G$3)</f>
        <v>1.7259034048176301E-3</v>
      </c>
      <c r="EP60" s="28">
        <f>외인!EP60</f>
        <v>177621.55</v>
      </c>
      <c r="EQ60" s="28">
        <f>시기외!EQ60*$G$3+EQ59*(1-$G$3)</f>
        <v>2.547876087729909E-3</v>
      </c>
      <c r="ER60" s="28">
        <f>외인!ER60</f>
        <v>12694.48</v>
      </c>
      <c r="ES60" s="28">
        <f>시기외!ES60*$G$3+ES59*(1-$G$3)</f>
        <v>-9.8723561514242652E-4</v>
      </c>
      <c r="ET60" s="28">
        <f>외인!ET60</f>
        <v>111514.05</v>
      </c>
      <c r="EU60" s="28">
        <f>시기외!EU60*$G$3+EU59*(1-$G$3)</f>
        <v>8.4447554723840695E-4</v>
      </c>
      <c r="EV60" s="28">
        <f>외인!EV60</f>
        <v>42438.16</v>
      </c>
      <c r="EW60" s="28">
        <f>시기외!EW60*$G$3+EW59*(1-$G$3)</f>
        <v>-5.8463353208739258E-4</v>
      </c>
      <c r="EX60" s="28">
        <f>외인!EX60</f>
        <v>52460.480000000003</v>
      </c>
      <c r="EY60" s="28">
        <f>시기외!EY60*$G$3+EY59*(1-$G$3)</f>
        <v>3.4508602705282443E-4</v>
      </c>
    </row>
    <row r="61" spans="1:155">
      <c r="A61" s="27">
        <f>외인!A61</f>
        <v>46120</v>
      </c>
      <c r="B61" s="28">
        <f>외인!B61</f>
        <v>4689521.4000000004</v>
      </c>
      <c r="C61" s="28">
        <f>시기외!C61*$G$3+C60*(1-$G$3)</f>
        <v>-6.0271458955503182E-4</v>
      </c>
      <c r="D61" s="28">
        <f>외인!D61</f>
        <v>603100.29</v>
      </c>
      <c r="E61" s="28">
        <f>시기외!E61*$G$3+E60*(1-$G$3)</f>
        <v>-4.3690146187721156E-4</v>
      </c>
      <c r="F61" s="28">
        <f>외인!F61</f>
        <v>2041061.47</v>
      </c>
      <c r="G61" s="28">
        <f>시기외!G61*$G$3+G60*(1-$G$3)</f>
        <v>-1.6650128549340483E-3</v>
      </c>
      <c r="H61" s="28">
        <f>외인!H61</f>
        <v>300972.31</v>
      </c>
      <c r="I61" s="28">
        <f>시기외!I61*$G$3+I60*(1-$G$3)</f>
        <v>2.5103097656529183E-3</v>
      </c>
      <c r="J61" s="28">
        <f>외인!J61</f>
        <v>39090.22</v>
      </c>
      <c r="K61" s="28">
        <f>시기외!K61*$G$3+K60*(1-$G$3)</f>
        <v>1.3843549222948058E-3</v>
      </c>
      <c r="L61" s="28">
        <f>외인!L61</f>
        <v>278605.06</v>
      </c>
      <c r="M61" s="28">
        <f>시기외!M61*$G$3+M60*(1-$G$3)</f>
        <v>2.6363464012993843E-3</v>
      </c>
      <c r="N61" s="28">
        <f>외인!N61</f>
        <v>235763.4</v>
      </c>
      <c r="O61" s="28">
        <f>시기외!O61*$G$3+O60*(1-$G$3)</f>
        <v>-1.6981668596163862E-3</v>
      </c>
      <c r="P61" s="28">
        <f>외인!P61</f>
        <v>198309.09</v>
      </c>
      <c r="Q61" s="28">
        <f>시기외!Q61*$G$3+Q60*(1-$G$3)</f>
        <v>2.7573447171503864E-4</v>
      </c>
      <c r="R61" s="28">
        <f>외인!R61</f>
        <v>123826.12</v>
      </c>
      <c r="S61" s="28">
        <f>시기외!S61*$G$3+S60*(1-$G$3)</f>
        <v>-1.7162612036401715E-3</v>
      </c>
      <c r="T61" s="28">
        <f>외인!T61</f>
        <v>8414.92</v>
      </c>
      <c r="U61" s="28">
        <f>시기외!U61*$G$3+U60*(1-$G$3)</f>
        <v>5.8089258061982832E-4</v>
      </c>
      <c r="V61" s="28">
        <f>외인!V61</f>
        <v>107914.32</v>
      </c>
      <c r="W61" s="28">
        <f>시기외!W61*$G$3+W60*(1-$G$3)</f>
        <v>9.0970339319422001E-4</v>
      </c>
      <c r="X61" s="28">
        <f>외인!X61</f>
        <v>2089291.42</v>
      </c>
      <c r="Y61" s="28">
        <f>시기외!Y61*$G$3+Y60*(1-$G$3)</f>
        <v>-1.7880079470863849E-3</v>
      </c>
      <c r="Z61" s="28">
        <f>외인!Z61</f>
        <v>44107.360000000001</v>
      </c>
      <c r="AA61" s="28">
        <f>시기외!AA61*$G$3+AA60*(1-$G$3)</f>
        <v>-5.6717040202736082E-4</v>
      </c>
      <c r="AB61" s="28">
        <f>외인!AB61</f>
        <v>205031.34</v>
      </c>
      <c r="AC61" s="28">
        <f>시기외!AC61*$G$3+AC60*(1-$G$3)</f>
        <v>-3.0326673212404559E-8</v>
      </c>
      <c r="AD61" s="28">
        <f>외인!AD61</f>
        <v>19692.009999999998</v>
      </c>
      <c r="AE61" s="28">
        <f>시기외!AE61*$G$3+AE60*(1-$G$3)</f>
        <v>-1.397880817472141E-3</v>
      </c>
      <c r="AF61" s="28">
        <f>외인!AF61</f>
        <v>24454.07</v>
      </c>
      <c r="AG61" s="28">
        <f>시기외!AG61*$G$3+AG60*(1-$G$3)</f>
        <v>6.6351669234943175E-4</v>
      </c>
      <c r="AH61" s="28">
        <f>외인!AH61</f>
        <v>188542.27</v>
      </c>
      <c r="AI61" s="28">
        <f>시기외!AI61*$G$3+AI60*(1-$G$3)</f>
        <v>-7.722548020315577E-4</v>
      </c>
      <c r="AJ61" s="28">
        <f>외인!AJ61</f>
        <v>104244.63</v>
      </c>
      <c r="AK61" s="28">
        <f>시기외!AK61*$G$3+AK60*(1-$G$3)</f>
        <v>-1.6836920025245577E-3</v>
      </c>
      <c r="AL61" s="28">
        <f>외인!AL61</f>
        <v>85677.54</v>
      </c>
      <c r="AM61" s="28">
        <f>시기외!AM61*$G$3+AM60*(1-$G$3)</f>
        <v>-1.1044622634151993E-4</v>
      </c>
      <c r="AN61" s="28">
        <f>외인!AN61</f>
        <v>168536.51</v>
      </c>
      <c r="AO61" s="28">
        <f>시기외!AO61*$G$3+AO60*(1-$G$3)</f>
        <v>-2.3506434629314531E-3</v>
      </c>
      <c r="AP61" s="28">
        <f>외인!AP61</f>
        <v>120388.71</v>
      </c>
      <c r="AQ61" s="28">
        <f>시기외!AQ61*$G$3+AQ60*(1-$G$3)</f>
        <v>8.2795812596376324E-4</v>
      </c>
      <c r="AR61" s="28">
        <f>외인!AR61</f>
        <v>23553.27</v>
      </c>
      <c r="AS61" s="28">
        <f>시기외!AS61*$G$3+AS60*(1-$G$3)</f>
        <v>-2.1491984049141245E-3</v>
      </c>
      <c r="AT61" s="28">
        <f>외인!AT61</f>
        <v>76361.42</v>
      </c>
      <c r="AU61" s="28">
        <f>시기외!AU61*$G$3+AU60*(1-$G$3)</f>
        <v>-3.4353508916966705E-4</v>
      </c>
      <c r="AV61" s="28">
        <f>외인!AV61</f>
        <v>47240.51</v>
      </c>
      <c r="AW61" s="28">
        <f>시기외!AW61*$G$3+AW60*(1-$G$3)</f>
        <v>1.7072726673421949E-3</v>
      </c>
      <c r="AX61" s="28">
        <f>외인!AX61</f>
        <v>70238.66</v>
      </c>
      <c r="AY61" s="28">
        <f>시기외!AY61*$G$3+AY60*(1-$G$3)</f>
        <v>-1.7986751117096684E-3</v>
      </c>
      <c r="AZ61" s="28">
        <f>외인!AZ61</f>
        <v>2232670.62</v>
      </c>
      <c r="BA61" s="28">
        <f>시기외!BA61*$G$3+BA60*(1-$G$3)</f>
        <v>-1.4638241598960229E-3</v>
      </c>
      <c r="BB61" s="28">
        <f>외인!BB61</f>
        <v>99809.87</v>
      </c>
      <c r="BC61" s="28">
        <f>시기외!BC61*$G$3+BC60*(1-$G$3)</f>
        <v>-4.8492115545129111E-5</v>
      </c>
      <c r="BD61" s="28">
        <f>외인!BD61</f>
        <v>38172.43</v>
      </c>
      <c r="BE61" s="28">
        <f>시기외!BE61*$G$3+BE60*(1-$G$3)</f>
        <v>-1.7603456440901711E-3</v>
      </c>
      <c r="BF61" s="28">
        <f>외인!BF61</f>
        <v>0</v>
      </c>
      <c r="BG61" s="28" t="e">
        <f>시기외!BG61*$G$3+BG60*(1-$G$3)</f>
        <v>#DIV/0!</v>
      </c>
      <c r="BH61" s="28">
        <f>외인!BH61</f>
        <v>90888.2</v>
      </c>
      <c r="BI61" s="28">
        <f>시기외!BI61*$G$3+BI60*(1-$G$3)</f>
        <v>2.8055944018091864E-3</v>
      </c>
      <c r="BJ61" s="28">
        <f>외인!BJ61</f>
        <v>120674.15</v>
      </c>
      <c r="BK61" s="28">
        <f>시기외!BK61*$G$3+BK60*(1-$G$3)</f>
        <v>2.8108277638429842E-4</v>
      </c>
      <c r="BL61" s="28">
        <f>외인!BL61</f>
        <v>48628.42</v>
      </c>
      <c r="BM61" s="28">
        <f>시기외!BM61*$G$3+BM60*(1-$G$3)</f>
        <v>-2.902360674005189E-3</v>
      </c>
      <c r="BN61" s="28">
        <f>외인!BN61</f>
        <v>46619.519999999997</v>
      </c>
      <c r="BO61" s="28">
        <f>시기외!BO61*$G$3+BO60*(1-$G$3)</f>
        <v>6.0586276022984992E-5</v>
      </c>
      <c r="BP61" s="28">
        <f>외인!BP61</f>
        <v>80513.02</v>
      </c>
      <c r="BQ61" s="28">
        <f>시기외!BQ61*$G$3+BQ60*(1-$G$3)</f>
        <v>-1.933198222230704E-3</v>
      </c>
      <c r="BR61" s="28">
        <f>외인!BR61</f>
        <v>250430.56</v>
      </c>
      <c r="BS61" s="28">
        <f>시기외!BS61*$G$3+BS60*(1-$G$3)</f>
        <v>5.1632910519284494E-4</v>
      </c>
      <c r="BT61" s="28">
        <f>외인!BT61</f>
        <v>2125439.75</v>
      </c>
      <c r="BU61" s="28">
        <f>시기외!BU61*$G$3+BU60*(1-$G$3)</f>
        <v>-1.7586156041379647E-3</v>
      </c>
      <c r="BV61" s="28">
        <f>외인!BV61</f>
        <v>385986.29</v>
      </c>
      <c r="BW61" s="28">
        <f>시기외!BW61*$G$3+BW60*(1-$G$3)</f>
        <v>1.3332237629286774E-3</v>
      </c>
      <c r="BX61" s="28">
        <f>외인!BX61</f>
        <v>74163.759999999995</v>
      </c>
      <c r="BY61" s="28">
        <f>시기외!BY61*$G$3+BY60*(1-$G$3)</f>
        <v>-2.6052145545083562E-4</v>
      </c>
      <c r="BZ61" s="28">
        <f>외인!BZ61</f>
        <v>254214.05</v>
      </c>
      <c r="CA61" s="28">
        <f>시기외!CA61*$G$3+CA60*(1-$G$3)</f>
        <v>-1.5864182290092523E-3</v>
      </c>
      <c r="CB61" s="28">
        <f>외인!CB61</f>
        <v>12030.48</v>
      </c>
      <c r="CC61" s="28">
        <f>시기외!CC61*$G$3+CC60*(1-$G$3)</f>
        <v>-2.9203576068550651E-3</v>
      </c>
      <c r="CD61" s="28">
        <f>외인!CD61</f>
        <v>28656.97</v>
      </c>
      <c r="CE61" s="28">
        <f>시기외!CE61*$G$3+CE60*(1-$G$3)</f>
        <v>-2.5916320017076761E-3</v>
      </c>
      <c r="CF61" s="28">
        <f>외인!CF61</f>
        <v>24194.34</v>
      </c>
      <c r="CG61" s="28">
        <f>시기외!CG61*$G$3+CG60*(1-$G$3)</f>
        <v>1.2655398125853647E-3</v>
      </c>
      <c r="CH61" s="28">
        <f>외인!CH61</f>
        <v>65850.929999999993</v>
      </c>
      <c r="CI61" s="28">
        <f>시기외!CI61*$G$3+CI60*(1-$G$3)</f>
        <v>1.2650320371031488E-3</v>
      </c>
      <c r="CJ61" s="28">
        <f>외인!CJ61</f>
        <v>366487.24</v>
      </c>
      <c r="CK61" s="28">
        <f>시기외!CK61*$G$3+CK60*(1-$G$3)</f>
        <v>-5.7945073616044013E-4</v>
      </c>
      <c r="CL61" s="28">
        <f>외인!CL61</f>
        <v>232954.95</v>
      </c>
      <c r="CM61" s="28">
        <f>시기외!CM61*$G$3+CM60*(1-$G$3)</f>
        <v>-6.9785383658473735E-5</v>
      </c>
      <c r="CN61" s="28">
        <f>외인!CN61</f>
        <v>121845.36</v>
      </c>
      <c r="CO61" s="28">
        <f>시기외!CO61*$G$3+CO60*(1-$G$3)</f>
        <v>-4.6226181333131484E-4</v>
      </c>
      <c r="CP61" s="28">
        <f>외인!CP61</f>
        <v>100379.67</v>
      </c>
      <c r="CQ61" s="28">
        <f>시기외!CQ61*$G$3+CQ60*(1-$G$3)</f>
        <v>-4.9747938260454435E-5</v>
      </c>
      <c r="CR61" s="28">
        <f>외인!CR61</f>
        <v>156431.9</v>
      </c>
      <c r="CS61" s="28">
        <f>시기외!CS61*$G$3+CS60*(1-$G$3)</f>
        <v>-1.2030183063700118E-3</v>
      </c>
      <c r="CT61" s="28">
        <f>외인!CT61</f>
        <v>120175.23</v>
      </c>
      <c r="CU61" s="28">
        <f>시기외!CU61*$G$3+CU60*(1-$G$3)</f>
        <v>2.0423179642785338E-3</v>
      </c>
      <c r="CV61" s="28">
        <f>외인!CV61</f>
        <v>2125439.75</v>
      </c>
      <c r="CW61" s="28">
        <f>시기외!CW61*$G$3+CW60*(1-$G$3)</f>
        <v>-1.7586156041379647E-3</v>
      </c>
      <c r="CX61" s="28">
        <f>외인!CX61</f>
        <v>212122.83</v>
      </c>
      <c r="CY61" s="28">
        <f>시기외!CY61*$G$3+CY60*(1-$G$3)</f>
        <v>3.0342504918021329E-3</v>
      </c>
      <c r="CZ61" s="28">
        <f>외인!CZ61</f>
        <v>17128.18</v>
      </c>
      <c r="DA61" s="28">
        <f>시기외!DA61*$G$3+DA60*(1-$G$3)</f>
        <v>-1.2049050747191857E-3</v>
      </c>
      <c r="DB61" s="28">
        <f>외인!DB61</f>
        <v>38172.43</v>
      </c>
      <c r="DC61" s="28">
        <f>시기외!DC61*$G$3+DC60*(1-$G$3)</f>
        <v>-1.7603456440901711E-3</v>
      </c>
      <c r="DD61" s="28">
        <f>외인!DD61</f>
        <v>8414.92</v>
      </c>
      <c r="DE61" s="28">
        <f>시기외!DE61*$G$3+DE60*(1-$G$3)</f>
        <v>5.8089258061982832E-4</v>
      </c>
      <c r="DF61" s="28">
        <f>외인!DF61</f>
        <v>55736.3</v>
      </c>
      <c r="DG61" s="28">
        <f>시기외!DG61*$G$3+DG60*(1-$G$3)</f>
        <v>-1.7797730725486636E-4</v>
      </c>
      <c r="DH61" s="28">
        <f>외인!DH61</f>
        <v>20804.53</v>
      </c>
      <c r="DI61" s="28">
        <f>시기외!DI61*$G$3+DI60*(1-$G$3)</f>
        <v>-3.0750126429079329E-3</v>
      </c>
      <c r="DJ61" s="28">
        <f>외인!DJ61</f>
        <v>572955.84</v>
      </c>
      <c r="DK61" s="28">
        <f>시기외!DK61*$G$3+DK60*(1-$G$3)</f>
        <v>7.0673720821080573E-4</v>
      </c>
      <c r="DL61" s="28">
        <f>외인!DL61</f>
        <v>96468.76</v>
      </c>
      <c r="DM61" s="28">
        <f>시기외!DM61*$G$3+DM60*(1-$G$3)</f>
        <v>-6.1592315759886288E-4</v>
      </c>
      <c r="DN61" s="28">
        <f>외인!DN61</f>
        <v>2125439.75</v>
      </c>
      <c r="DO61" s="28">
        <f>시기외!DO61*$G$3+DO60*(1-$G$3)</f>
        <v>-1.7586156041379647E-3</v>
      </c>
      <c r="DP61" s="28">
        <f>외인!DP61</f>
        <v>79130.33</v>
      </c>
      <c r="DQ61" s="28">
        <f>시기외!DQ61*$G$3+DQ60*(1-$G$3)</f>
        <v>-1.1905034577005726E-3</v>
      </c>
      <c r="DR61" s="28">
        <f>외인!DR61</f>
        <v>40738.35</v>
      </c>
      <c r="DS61" s="28">
        <f>시기외!DS61*$G$3+DS60*(1-$G$3)</f>
        <v>1.3416483611750358E-3</v>
      </c>
      <c r="DT61" s="28">
        <f>외인!DT61</f>
        <v>123826.12</v>
      </c>
      <c r="DU61" s="28">
        <f>시기외!DU61*$G$3+DU60*(1-$G$3)</f>
        <v>-1.7162612036401715E-3</v>
      </c>
      <c r="DV61" s="28">
        <f>외인!DV61</f>
        <v>32326.06</v>
      </c>
      <c r="DW61" s="28">
        <f>시기외!DW61*$G$3+DW60*(1-$G$3)</f>
        <v>6.2807119404108356E-4</v>
      </c>
      <c r="DX61" s="28">
        <f>외인!DX61</f>
        <v>107914.32</v>
      </c>
      <c r="DY61" s="28">
        <f>시기외!DY61*$G$3+DY60*(1-$G$3)</f>
        <v>9.0970339319422001E-4</v>
      </c>
      <c r="DZ61" s="28">
        <f>외인!DZ61</f>
        <v>8546.4500000000007</v>
      </c>
      <c r="EA61" s="28">
        <f>시기외!EA61*$G$3+EA60*(1-$G$3)</f>
        <v>-3.1337605356631867E-4</v>
      </c>
      <c r="EB61" s="28">
        <f>외인!EB61</f>
        <v>12132.21</v>
      </c>
      <c r="EC61" s="28">
        <f>시기외!EC61*$G$3+EC60*(1-$G$3)</f>
        <v>-1.3185297576713828E-3</v>
      </c>
      <c r="ED61" s="28">
        <f>외인!ED61</f>
        <v>10166.36</v>
      </c>
      <c r="EE61" s="28">
        <f>시기외!EE61*$G$3+EE60*(1-$G$3)</f>
        <v>-2.4544182487763467E-4</v>
      </c>
      <c r="EF61" s="28">
        <f>외인!EF61</f>
        <v>238990.21</v>
      </c>
      <c r="EG61" s="28">
        <f>시기외!EG61*$G$3+EG60*(1-$G$3)</f>
        <v>-4.2381713301587132E-4</v>
      </c>
      <c r="EH61" s="28">
        <f>외인!EH61</f>
        <v>185229.62</v>
      </c>
      <c r="EI61" s="28">
        <f>시기외!EI61*$G$3+EI60*(1-$G$3)</f>
        <v>-5.613749286078781E-4</v>
      </c>
      <c r="EJ61" s="28">
        <f>외인!EJ61</f>
        <v>94399.18</v>
      </c>
      <c r="EK61" s="28">
        <f>시기외!EK61*$G$3+EK60*(1-$G$3)</f>
        <v>1.4062951268410181E-3</v>
      </c>
      <c r="EL61" s="28">
        <f>외인!EL61</f>
        <v>31117.55</v>
      </c>
      <c r="EM61" s="28">
        <f>시기외!EM61*$G$3+EM60*(1-$G$3)</f>
        <v>-2.2896106582631958E-3</v>
      </c>
      <c r="EN61" s="28">
        <f>외인!EN61</f>
        <v>40738.35</v>
      </c>
      <c r="EO61" s="28">
        <f>시기외!EO61*$G$3+EO60*(1-$G$3)</f>
        <v>1.3416483611750358E-3</v>
      </c>
      <c r="EP61" s="28">
        <f>외인!EP61</f>
        <v>175953.58</v>
      </c>
      <c r="EQ61" s="28">
        <f>시기외!EQ61*$G$3+EQ60*(1-$G$3)</f>
        <v>3.0103775138862398E-3</v>
      </c>
      <c r="ER61" s="28">
        <f>외인!ER61</f>
        <v>13895.21</v>
      </c>
      <c r="ES61" s="28">
        <f>시기외!ES61*$G$3+ES60*(1-$G$3)</f>
        <v>-7.749007259486441E-4</v>
      </c>
      <c r="ET61" s="28">
        <f>외인!ET61</f>
        <v>120388.71</v>
      </c>
      <c r="EU61" s="28">
        <f>시기외!EU61*$G$3+EU60*(1-$G$3)</f>
        <v>8.2795812596376324E-4</v>
      </c>
      <c r="EV61" s="28">
        <f>외인!EV61</f>
        <v>44107.360000000001</v>
      </c>
      <c r="EW61" s="28">
        <f>시기외!EW61*$G$3+EW60*(1-$G$3)</f>
        <v>-5.6717040202736082E-4</v>
      </c>
      <c r="EX61" s="28">
        <f>외인!EX61</f>
        <v>56272.31</v>
      </c>
      <c r="EY61" s="28">
        <f>시기외!EY61*$G$3+EY60*(1-$G$3)</f>
        <v>3.7497150607169669E-4</v>
      </c>
    </row>
    <row r="62" spans="1:155">
      <c r="A62" s="27">
        <f>외인!A62</f>
        <v>46121</v>
      </c>
      <c r="B62" s="28">
        <f>외인!B62</f>
        <v>4614254.1399999997</v>
      </c>
      <c r="C62" s="28">
        <f>시기외!C62*$G$3+C61*(1-$G$3)</f>
        <v>-3.0456695269631077E-4</v>
      </c>
      <c r="D62" s="28">
        <f>외인!D62</f>
        <v>595696.52</v>
      </c>
      <c r="E62" s="28">
        <f>시기외!E62*$G$3+E61*(1-$G$3)</f>
        <v>-6.1419600352294562E-4</v>
      </c>
      <c r="F62" s="28">
        <f>외인!F62</f>
        <v>1990923.53</v>
      </c>
      <c r="G62" s="28">
        <f>시기외!G62*$G$3+G61*(1-$G$3)</f>
        <v>-1.3292349180068672E-3</v>
      </c>
      <c r="H62" s="28">
        <f>외인!H62</f>
        <v>305982.98</v>
      </c>
      <c r="I62" s="28">
        <f>시기외!I62*$G$3+I61*(1-$G$3)</f>
        <v>2.4942796820804059E-3</v>
      </c>
      <c r="J62" s="28">
        <f>외인!J62</f>
        <v>40661.32</v>
      </c>
      <c r="K62" s="28">
        <f>시기외!K62*$G$3+K61*(1-$G$3)</f>
        <v>1.326126465339024E-3</v>
      </c>
      <c r="L62" s="28">
        <f>외인!L62</f>
        <v>283654.13</v>
      </c>
      <c r="M62" s="28">
        <f>시기외!M62*$G$3+M61*(1-$G$3)</f>
        <v>2.6334498375054603E-3</v>
      </c>
      <c r="N62" s="28">
        <f>외인!N62</f>
        <v>228115.87</v>
      </c>
      <c r="O62" s="28">
        <f>시기외!O62*$G$3+O61*(1-$G$3)</f>
        <v>-1.5957096096862319E-3</v>
      </c>
      <c r="P62" s="28">
        <f>외인!P62</f>
        <v>196625.86</v>
      </c>
      <c r="Q62" s="28">
        <f>시기외!Q62*$G$3+Q61*(1-$G$3)</f>
        <v>2.7883561507226369E-4</v>
      </c>
      <c r="R62" s="28">
        <f>외인!R62</f>
        <v>122522.44</v>
      </c>
      <c r="S62" s="28">
        <f>시기외!S62*$G$3+S61*(1-$G$3)</f>
        <v>-1.7287669060840156E-3</v>
      </c>
      <c r="T62" s="28">
        <f>외인!T62</f>
        <v>8381.09</v>
      </c>
      <c r="U62" s="28">
        <f>시기외!U62*$G$3+U61*(1-$G$3)</f>
        <v>6.0074472581983236E-4</v>
      </c>
      <c r="V62" s="28">
        <f>외인!V62</f>
        <v>105810.81</v>
      </c>
      <c r="W62" s="28">
        <f>시기외!W62*$G$3+W61*(1-$G$3)</f>
        <v>7.7778950056085804E-4</v>
      </c>
      <c r="X62" s="28">
        <f>외인!X62</f>
        <v>2025049.66</v>
      </c>
      <c r="Y62" s="28">
        <f>시기외!Y62*$G$3+Y61*(1-$G$3)</f>
        <v>-1.2096445514241552E-3</v>
      </c>
      <c r="Z62" s="28">
        <f>외인!Z62</f>
        <v>43591.14</v>
      </c>
      <c r="AA62" s="28">
        <f>시기외!AA62*$G$3+AA61*(1-$G$3)</f>
        <v>-5.4633481868270387E-4</v>
      </c>
      <c r="AB62" s="28">
        <f>외인!AB62</f>
        <v>203978.85</v>
      </c>
      <c r="AC62" s="28">
        <f>시기외!AC62*$G$3+AC61*(1-$G$3)</f>
        <v>2.2767048944539665E-5</v>
      </c>
      <c r="AD62" s="28">
        <f>외인!AD62</f>
        <v>19183.32</v>
      </c>
      <c r="AE62" s="28">
        <f>시기외!AE62*$G$3+AE61*(1-$G$3)</f>
        <v>-1.3244516810105636E-3</v>
      </c>
      <c r="AF62" s="28">
        <f>외인!AF62</f>
        <v>24702.46</v>
      </c>
      <c r="AG62" s="28">
        <f>시기외!AG62*$G$3+AG61*(1-$G$3)</f>
        <v>7.9137381481917681E-4</v>
      </c>
      <c r="AH62" s="28">
        <f>외인!AH62</f>
        <v>186066.58</v>
      </c>
      <c r="AI62" s="28">
        <f>시기외!AI62*$G$3+AI61*(1-$G$3)</f>
        <v>-6.7312501749414275E-4</v>
      </c>
      <c r="AJ62" s="28">
        <f>외인!AJ62</f>
        <v>103991.24</v>
      </c>
      <c r="AK62" s="28">
        <f>시기외!AK62*$G$3+AK61*(1-$G$3)</f>
        <v>-1.6678634220512085E-3</v>
      </c>
      <c r="AL62" s="28">
        <f>외인!AL62</f>
        <v>85036.5</v>
      </c>
      <c r="AM62" s="28">
        <f>시기외!AM62*$G$3+AM61*(1-$G$3)</f>
        <v>-5.9460047055990198E-5</v>
      </c>
      <c r="AN62" s="28">
        <f>외인!AN62</f>
        <v>161346.49</v>
      </c>
      <c r="AO62" s="28">
        <f>시기외!AO62*$G$3+AO61*(1-$G$3)</f>
        <v>-2.2170484402088686E-3</v>
      </c>
      <c r="AP62" s="28">
        <f>외인!AP62</f>
        <v>118964.78</v>
      </c>
      <c r="AQ62" s="28">
        <f>시기외!AQ62*$G$3+AQ61*(1-$G$3)</f>
        <v>8.465960192648907E-4</v>
      </c>
      <c r="AR62" s="28">
        <f>외인!AR62</f>
        <v>23416.74</v>
      </c>
      <c r="AS62" s="28">
        <f>시기외!AS62*$G$3+AS61*(1-$G$3)</f>
        <v>-2.0331261469660545E-3</v>
      </c>
      <c r="AT62" s="28">
        <f>외인!AT62</f>
        <v>76378.98</v>
      </c>
      <c r="AU62" s="28">
        <f>시기외!AU62*$G$3+AU61*(1-$G$3)</f>
        <v>-3.315526146016275E-4</v>
      </c>
      <c r="AV62" s="28">
        <f>외인!AV62</f>
        <v>47322.23</v>
      </c>
      <c r="AW62" s="28">
        <f>시기외!AW62*$G$3+AW61*(1-$G$3)</f>
        <v>1.584637345677284E-3</v>
      </c>
      <c r="AX62" s="28">
        <f>외인!AX62</f>
        <v>69736.710000000006</v>
      </c>
      <c r="AY62" s="28">
        <f>시기외!AY62*$G$3+AY61*(1-$G$3)</f>
        <v>-1.1667075855684818E-3</v>
      </c>
      <c r="AZ62" s="28">
        <f>외인!AZ62</f>
        <v>2167791.11</v>
      </c>
      <c r="BA62" s="28">
        <f>시기외!BA62*$G$3+BA61*(1-$G$3)</f>
        <v>-9.1492263486884595E-4</v>
      </c>
      <c r="BB62" s="28">
        <f>외인!BB62</f>
        <v>97534.42</v>
      </c>
      <c r="BC62" s="28">
        <f>시기외!BC62*$G$3+BC61*(1-$G$3)</f>
        <v>-3.7608935315772989E-5</v>
      </c>
      <c r="BD62" s="28">
        <f>외인!BD62</f>
        <v>37686.42</v>
      </c>
      <c r="BE62" s="28">
        <f>시기외!BE62*$G$3+BE61*(1-$G$3)</f>
        <v>-1.6519975960569021E-3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92171.12</v>
      </c>
      <c r="BI62" s="28">
        <f>시기외!BI62*$G$3+BI61*(1-$G$3)</f>
        <v>2.837884211858677E-3</v>
      </c>
      <c r="BJ62" s="28">
        <f>외인!BJ62</f>
        <v>121382.82</v>
      </c>
      <c r="BK62" s="28">
        <f>시기외!BK62*$G$3+BK61*(1-$G$3)</f>
        <v>4.768288654919085E-4</v>
      </c>
      <c r="BL62" s="28">
        <f>외인!BL62</f>
        <v>47456.77</v>
      </c>
      <c r="BM62" s="28">
        <f>시기외!BM62*$G$3+BM61*(1-$G$3)</f>
        <v>-4.3965248511700578E-3</v>
      </c>
      <c r="BN62" s="28">
        <f>외인!BN62</f>
        <v>47407.199999999997</v>
      </c>
      <c r="BO62" s="28">
        <f>시기외!BO62*$G$3+BO61*(1-$G$3)</f>
        <v>3.8438575826756175E-4</v>
      </c>
      <c r="BP62" s="28">
        <f>외인!BP62</f>
        <v>79886.350000000006</v>
      </c>
      <c r="BQ62" s="28">
        <f>시기외!BQ62*$G$3+BQ61*(1-$G$3)</f>
        <v>-1.3764531620478514E-3</v>
      </c>
      <c r="BR62" s="28">
        <f>외인!BR62</f>
        <v>247671.73</v>
      </c>
      <c r="BS62" s="28">
        <f>시기외!BS62*$G$3+BS61*(1-$G$3)</f>
        <v>5.7247033900543164E-4</v>
      </c>
      <c r="BT62" s="28">
        <f>외인!BT62</f>
        <v>2060248.53</v>
      </c>
      <c r="BU62" s="28">
        <f>시기외!BU62*$G$3+BU61*(1-$G$3)</f>
        <v>-1.1901991016985683E-3</v>
      </c>
      <c r="BV62" s="28">
        <f>외인!BV62</f>
        <v>384164.27</v>
      </c>
      <c r="BW62" s="28">
        <f>시기외!BW62*$G$3+BW61*(1-$G$3)</f>
        <v>1.4154053801302706E-3</v>
      </c>
      <c r="BX62" s="28">
        <f>외인!BX62</f>
        <v>73291.78</v>
      </c>
      <c r="BY62" s="28">
        <f>시기외!BY62*$G$3+BY61*(1-$G$3)</f>
        <v>-2.5018535836646231E-4</v>
      </c>
      <c r="BZ62" s="28">
        <f>외인!BZ62</f>
        <v>246382.98</v>
      </c>
      <c r="CA62" s="28">
        <f>시기외!CA62*$G$3+CA61*(1-$G$3)</f>
        <v>-1.4799570473220944E-3</v>
      </c>
      <c r="CB62" s="28">
        <f>외인!CB62</f>
        <v>12084.68</v>
      </c>
      <c r="CC62" s="28">
        <f>시기외!CC62*$G$3+CC61*(1-$G$3)</f>
        <v>-3.1231370806706184E-3</v>
      </c>
      <c r="CD62" s="28">
        <f>외인!CD62</f>
        <v>28276.14</v>
      </c>
      <c r="CE62" s="28">
        <f>시기외!CE62*$G$3+CE61*(1-$G$3)</f>
        <v>-2.569317187283455E-3</v>
      </c>
      <c r="CF62" s="28">
        <f>외인!CF62</f>
        <v>24946.6</v>
      </c>
      <c r="CG62" s="28">
        <f>시기외!CG62*$G$3+CG61*(1-$G$3)</f>
        <v>1.5008059380222697E-3</v>
      </c>
      <c r="CH62" s="28">
        <f>외인!CH62</f>
        <v>66468.56</v>
      </c>
      <c r="CI62" s="28">
        <f>시기외!CI62*$G$3+CI61*(1-$G$3)</f>
        <v>1.1778772220236288E-3</v>
      </c>
      <c r="CJ62" s="28">
        <f>외인!CJ62</f>
        <v>364491.24</v>
      </c>
      <c r="CK62" s="28">
        <f>시기외!CK62*$G$3+CK61*(1-$G$3)</f>
        <v>-6.8649785145883139E-4</v>
      </c>
      <c r="CL62" s="28">
        <f>외인!CL62</f>
        <v>231776.47</v>
      </c>
      <c r="CM62" s="28">
        <f>시기외!CM62*$G$3+CM61*(1-$G$3)</f>
        <v>-3.0042443215132104E-5</v>
      </c>
      <c r="CN62" s="28">
        <f>외인!CN62</f>
        <v>120339.94</v>
      </c>
      <c r="CO62" s="28">
        <f>시기외!CO62*$G$3+CO61*(1-$G$3)</f>
        <v>-1.6964388080478699E-4</v>
      </c>
      <c r="CP62" s="28">
        <f>외인!CP62</f>
        <v>98093.39</v>
      </c>
      <c r="CQ62" s="28">
        <f>시기외!CQ62*$G$3+CQ61*(1-$G$3)</f>
        <v>-3.7624571539008704E-5</v>
      </c>
      <c r="CR62" s="28">
        <f>외인!CR62</f>
        <v>155494.19</v>
      </c>
      <c r="CS62" s="28">
        <f>시기외!CS62*$G$3+CS61*(1-$G$3)</f>
        <v>-1.2320549024252907E-3</v>
      </c>
      <c r="CT62" s="28">
        <f>외인!CT62</f>
        <v>119132.13</v>
      </c>
      <c r="CU62" s="28">
        <f>시기외!CU62*$G$3+CU61*(1-$G$3)</f>
        <v>2.0536361158497662E-3</v>
      </c>
      <c r="CV62" s="28">
        <f>외인!CV62</f>
        <v>2060248.53</v>
      </c>
      <c r="CW62" s="28">
        <f>시기외!CW62*$G$3+CW61*(1-$G$3)</f>
        <v>-1.1901991016985683E-3</v>
      </c>
      <c r="CX62" s="28">
        <f>외인!CX62</f>
        <v>215660.23</v>
      </c>
      <c r="CY62" s="28">
        <f>시기외!CY62*$G$3+CY61*(1-$G$3)</f>
        <v>2.7884099654693194E-3</v>
      </c>
      <c r="CZ62" s="28">
        <f>외인!CZ62</f>
        <v>16958.14</v>
      </c>
      <c r="DA62" s="28">
        <f>시기외!DA62*$G$3+DA61*(1-$G$3)</f>
        <v>-1.0687059129660652E-3</v>
      </c>
      <c r="DB62" s="28">
        <f>외인!DB62</f>
        <v>37686.42</v>
      </c>
      <c r="DC62" s="28">
        <f>시기외!DC62*$G$3+DC61*(1-$G$3)</f>
        <v>-1.6519975960569021E-3</v>
      </c>
      <c r="DD62" s="28">
        <f>외인!DD62</f>
        <v>8381.09</v>
      </c>
      <c r="DE62" s="28">
        <f>시기외!DE62*$G$3+DE61*(1-$G$3)</f>
        <v>6.0074472581983236E-4</v>
      </c>
      <c r="DF62" s="28">
        <f>외인!DF62</f>
        <v>55149.73</v>
      </c>
      <c r="DG62" s="28">
        <f>시기외!DG62*$G$3+DG61*(1-$G$3)</f>
        <v>-1.4875504147256812E-4</v>
      </c>
      <c r="DH62" s="28">
        <f>외인!DH62</f>
        <v>20411.41</v>
      </c>
      <c r="DI62" s="28">
        <f>시기외!DI62*$G$3+DI61*(1-$G$3)</f>
        <v>-3.0889163007181974E-3</v>
      </c>
      <c r="DJ62" s="28">
        <f>외인!DJ62</f>
        <v>570279.55000000005</v>
      </c>
      <c r="DK62" s="28">
        <f>시기외!DK62*$G$3+DK61*(1-$G$3)</f>
        <v>7.2913168337742436E-4</v>
      </c>
      <c r="DL62" s="28">
        <f>외인!DL62</f>
        <v>95249.85</v>
      </c>
      <c r="DM62" s="28">
        <f>시기외!DM62*$G$3+DM61*(1-$G$3)</f>
        <v>-2.6700019604391747E-4</v>
      </c>
      <c r="DN62" s="28">
        <f>외인!DN62</f>
        <v>2060248.53</v>
      </c>
      <c r="DO62" s="28">
        <f>시기외!DO62*$G$3+DO61*(1-$G$3)</f>
        <v>-1.1901991016985683E-3</v>
      </c>
      <c r="DP62" s="28">
        <f>외인!DP62</f>
        <v>78287.839999999997</v>
      </c>
      <c r="DQ62" s="28">
        <f>시기외!DQ62*$G$3+DQ61*(1-$G$3)</f>
        <v>-1.2868305418479778E-3</v>
      </c>
      <c r="DR62" s="28">
        <f>외인!DR62</f>
        <v>42156.31</v>
      </c>
      <c r="DS62" s="28">
        <f>시기외!DS62*$G$3+DS61*(1-$G$3)</f>
        <v>1.2318411142347913E-3</v>
      </c>
      <c r="DT62" s="28">
        <f>외인!DT62</f>
        <v>122522.44</v>
      </c>
      <c r="DU62" s="28">
        <f>시기외!DU62*$G$3+DU61*(1-$G$3)</f>
        <v>-1.7287669060840156E-3</v>
      </c>
      <c r="DV62" s="28">
        <f>외인!DV62</f>
        <v>32693.9</v>
      </c>
      <c r="DW62" s="28">
        <f>시기외!DW62*$G$3+DW61*(1-$G$3)</f>
        <v>5.4843226440372803E-4</v>
      </c>
      <c r="DX62" s="28">
        <f>외인!DX62</f>
        <v>105810.81</v>
      </c>
      <c r="DY62" s="28">
        <f>시기외!DY62*$G$3+DY61*(1-$G$3)</f>
        <v>7.7778950056085804E-4</v>
      </c>
      <c r="DZ62" s="28">
        <f>외인!DZ62</f>
        <v>8383.94</v>
      </c>
      <c r="EA62" s="28">
        <f>시기외!EA62*$G$3+EA61*(1-$G$3)</f>
        <v>-1.1836353731892182E-4</v>
      </c>
      <c r="EB62" s="28">
        <f>외인!EB62</f>
        <v>11995.14</v>
      </c>
      <c r="EC62" s="28">
        <f>시기외!EC62*$G$3+EC61*(1-$G$3)</f>
        <v>-1.3328182491587131E-3</v>
      </c>
      <c r="ED62" s="28">
        <f>외인!ED62</f>
        <v>9936.81</v>
      </c>
      <c r="EE62" s="28">
        <f>시기외!EE62*$G$3+EE61*(1-$G$3)</f>
        <v>-1.6046007473908874E-4</v>
      </c>
      <c r="EF62" s="28">
        <f>외인!EF62</f>
        <v>238166.8</v>
      </c>
      <c r="EG62" s="28">
        <f>시기외!EG62*$G$3+EG61*(1-$G$3)</f>
        <v>-5.1137750579432584E-4</v>
      </c>
      <c r="EH62" s="28">
        <f>외인!EH62</f>
        <v>182457.56</v>
      </c>
      <c r="EI62" s="28">
        <f>시기외!EI62*$G$3+EI61*(1-$G$3)</f>
        <v>-2.9815072397305561E-4</v>
      </c>
      <c r="EJ62" s="28">
        <f>외인!EJ62</f>
        <v>96646.84</v>
      </c>
      <c r="EK62" s="28">
        <f>시기외!EK62*$G$3+EK61*(1-$G$3)</f>
        <v>1.1655073105358241E-3</v>
      </c>
      <c r="EL62" s="28">
        <f>외인!EL62</f>
        <v>30728.81</v>
      </c>
      <c r="EM62" s="28">
        <f>시기외!EM62*$G$3+EM61*(1-$G$3)</f>
        <v>-2.2849194410697257E-3</v>
      </c>
      <c r="EN62" s="28">
        <f>외인!EN62</f>
        <v>42156.31</v>
      </c>
      <c r="EO62" s="28">
        <f>시기외!EO62*$G$3+EO61*(1-$G$3)</f>
        <v>1.2318411142347913E-3</v>
      </c>
      <c r="EP62" s="28">
        <f>외인!EP62</f>
        <v>176675.29</v>
      </c>
      <c r="EQ62" s="28">
        <f>시기외!EQ62*$G$3+EQ61*(1-$G$3)</f>
        <v>2.9897666299957288E-3</v>
      </c>
      <c r="ER62" s="28">
        <f>외인!ER62</f>
        <v>13233.06</v>
      </c>
      <c r="ES62" s="28">
        <f>시기외!ES62*$G$3+ES61*(1-$G$3)</f>
        <v>-1.9983597363534477E-3</v>
      </c>
      <c r="ET62" s="28">
        <f>외인!ET62</f>
        <v>118964.78</v>
      </c>
      <c r="EU62" s="28">
        <f>시기외!EU62*$G$3+EU61*(1-$G$3)</f>
        <v>8.465960192648907E-4</v>
      </c>
      <c r="EV62" s="28">
        <f>외인!EV62</f>
        <v>43591.14</v>
      </c>
      <c r="EW62" s="28">
        <f>시기외!EW62*$G$3+EW61*(1-$G$3)</f>
        <v>-5.4633481868270387E-4</v>
      </c>
      <c r="EX62" s="28">
        <f>외인!EX62</f>
        <v>54502.25</v>
      </c>
      <c r="EY62" s="28">
        <f>시기외!EY62*$G$3+EY61*(1-$G$3)</f>
        <v>3.7845254579787276E-4</v>
      </c>
    </row>
    <row r="63" spans="1:155">
      <c r="A63" s="27">
        <f>외인!A63</f>
        <v>46122</v>
      </c>
      <c r="B63" s="28">
        <f>외인!B63</f>
        <v>4678034.47</v>
      </c>
      <c r="C63" s="28">
        <f>시기외!C63*$G$3+C62*(1-$G$3)</f>
        <v>-7.7500361854360237E-5</v>
      </c>
      <c r="D63" s="28">
        <f>외인!D63</f>
        <v>604984.19999999995</v>
      </c>
      <c r="E63" s="28">
        <f>시기외!E63*$G$3+E62*(1-$G$3)</f>
        <v>-6.3201493605183172E-4</v>
      </c>
      <c r="F63" s="28">
        <f>외인!F63</f>
        <v>2013547.95</v>
      </c>
      <c r="G63" s="28">
        <f>시기외!G63*$G$3+G62*(1-$G$3)</f>
        <v>-1.0879907733332332E-3</v>
      </c>
      <c r="H63" s="28">
        <f>외인!H63</f>
        <v>303898.49</v>
      </c>
      <c r="I63" s="28">
        <f>시기외!I63*$G$3+I62*(1-$G$3)</f>
        <v>2.5153252575685009E-3</v>
      </c>
      <c r="J63" s="28">
        <f>외인!J63</f>
        <v>41866.31</v>
      </c>
      <c r="K63" s="28">
        <f>시기외!K63*$G$3+K62*(1-$G$3)</f>
        <v>1.5190481663179152E-3</v>
      </c>
      <c r="L63" s="28">
        <f>외인!L63</f>
        <v>280340.83</v>
      </c>
      <c r="M63" s="28">
        <f>시기외!M63*$G$3+M62*(1-$G$3)</f>
        <v>2.6588016630454672E-3</v>
      </c>
      <c r="N63" s="28">
        <f>외인!N63</f>
        <v>227925.04</v>
      </c>
      <c r="O63" s="28">
        <f>시기외!O63*$G$3+O62*(1-$G$3)</f>
        <v>-1.7090314979053257E-3</v>
      </c>
      <c r="P63" s="28">
        <f>외인!P63</f>
        <v>196458.66</v>
      </c>
      <c r="Q63" s="28">
        <f>시기외!Q63*$G$3+Q62*(1-$G$3)</f>
        <v>2.4927396715072463E-4</v>
      </c>
      <c r="R63" s="28">
        <f>외인!R63</f>
        <v>123463.36</v>
      </c>
      <c r="S63" s="28">
        <f>시기외!S63*$G$3+S62*(1-$G$3)</f>
        <v>-1.7202195295344847E-3</v>
      </c>
      <c r="T63" s="28">
        <f>외인!T63</f>
        <v>8448.1</v>
      </c>
      <c r="U63" s="28">
        <f>시기외!U63*$G$3+U62*(1-$G$3)</f>
        <v>5.8389703192419028E-4</v>
      </c>
      <c r="V63" s="28">
        <f>외인!V63</f>
        <v>107949.74</v>
      </c>
      <c r="W63" s="28">
        <f>시기외!W63*$G$3+W62*(1-$G$3)</f>
        <v>9.6328583309162729E-4</v>
      </c>
      <c r="X63" s="28">
        <f>외인!X63</f>
        <v>2058545.67</v>
      </c>
      <c r="Y63" s="28">
        <f>시기외!Y63*$G$3+Y62*(1-$G$3)</f>
        <v>-7.365541297716324E-4</v>
      </c>
      <c r="Z63" s="28">
        <f>외인!Z63</f>
        <v>44294.82</v>
      </c>
      <c r="AA63" s="28">
        <f>시기외!AA63*$G$3+AA62*(1-$G$3)</f>
        <v>-4.9399390959539019E-4</v>
      </c>
      <c r="AB63" s="28">
        <f>외인!AB63</f>
        <v>209020.82</v>
      </c>
      <c r="AC63" s="28">
        <f>시기외!AC63*$G$3+AC62*(1-$G$3)</f>
        <v>1.4477271823670518E-4</v>
      </c>
      <c r="AD63" s="28">
        <f>외인!AD63</f>
        <v>19818.099999999999</v>
      </c>
      <c r="AE63" s="28">
        <f>시기외!AE63*$G$3+AE62*(1-$G$3)</f>
        <v>-8.594679162901587E-4</v>
      </c>
      <c r="AF63" s="28">
        <f>외인!AF63</f>
        <v>25859.31</v>
      </c>
      <c r="AG63" s="28">
        <f>시기외!AG63*$G$3+AG62*(1-$G$3)</f>
        <v>1.1405747510016212E-3</v>
      </c>
      <c r="AH63" s="28">
        <f>외인!AH63</f>
        <v>187266.35</v>
      </c>
      <c r="AI63" s="28">
        <f>시기외!AI63*$G$3+AI62*(1-$G$3)</f>
        <v>-7.2052466624222952E-4</v>
      </c>
      <c r="AJ63" s="28">
        <f>외인!AJ63</f>
        <v>104559.88</v>
      </c>
      <c r="AK63" s="28">
        <f>시기외!AK63*$G$3+AK62*(1-$G$3)</f>
        <v>-1.6440690341021674E-3</v>
      </c>
      <c r="AL63" s="28">
        <f>외인!AL63</f>
        <v>85774.26</v>
      </c>
      <c r="AM63" s="28">
        <f>시기외!AM63*$G$3+AM62*(1-$G$3)</f>
        <v>3.160213180170643E-5</v>
      </c>
      <c r="AN63" s="28">
        <f>외인!AN63</f>
        <v>160836.64000000001</v>
      </c>
      <c r="AO63" s="28">
        <f>시기외!AO63*$G$3+AO62*(1-$G$3)</f>
        <v>-2.4001461933648893E-3</v>
      </c>
      <c r="AP63" s="28">
        <f>외인!AP63</f>
        <v>121747.73</v>
      </c>
      <c r="AQ63" s="28">
        <f>시기외!AQ63*$G$3+AQ62*(1-$G$3)</f>
        <v>1.0261209035702214E-3</v>
      </c>
      <c r="AR63" s="28">
        <f>외인!AR63</f>
        <v>23868.2</v>
      </c>
      <c r="AS63" s="28">
        <f>시기외!AS63*$G$3+AS62*(1-$G$3)</f>
        <v>-1.3898688390383824E-3</v>
      </c>
      <c r="AT63" s="28">
        <f>외인!AT63</f>
        <v>77356.72</v>
      </c>
      <c r="AU63" s="28">
        <f>시기외!AU63*$G$3+AU62*(1-$G$3)</f>
        <v>-1.7054462903313982E-4</v>
      </c>
      <c r="AV63" s="28">
        <f>외인!AV63</f>
        <v>48527.78</v>
      </c>
      <c r="AW63" s="28">
        <f>시기외!AW63*$G$3+AW62*(1-$G$3)</f>
        <v>1.5671091381518967E-3</v>
      </c>
      <c r="AX63" s="28">
        <f>외인!AX63</f>
        <v>69876.97</v>
      </c>
      <c r="AY63" s="28">
        <f>시기외!AY63*$G$3+AY62*(1-$G$3)</f>
        <v>-1.2360910903736113E-3</v>
      </c>
      <c r="AZ63" s="28">
        <f>외인!AZ63</f>
        <v>2206379.4500000002</v>
      </c>
      <c r="BA63" s="28">
        <f>시기외!BA63*$G$3+BA62*(1-$G$3)</f>
        <v>-4.6772593197557993E-4</v>
      </c>
      <c r="BB63" s="28">
        <f>외인!BB63</f>
        <v>99162.91</v>
      </c>
      <c r="BC63" s="28">
        <f>시기외!BC63*$G$3+BC62*(1-$G$3)</f>
        <v>-1.381062749481326E-5</v>
      </c>
      <c r="BD63" s="28">
        <f>외인!BD63</f>
        <v>37558.68</v>
      </c>
      <c r="BE63" s="28">
        <f>시기외!BE63*$G$3+BE62*(1-$G$3)</f>
        <v>-1.5716029910893381E-3</v>
      </c>
      <c r="BF63" s="28">
        <f>외인!BF63</f>
        <v>0</v>
      </c>
      <c r="BG63" s="28" t="e">
        <f>시기외!BG63*$G$3+BG62*(1-$G$3)</f>
        <v>#DIV/0!</v>
      </c>
      <c r="BH63" s="28">
        <f>외인!BH63</f>
        <v>93687.95</v>
      </c>
      <c r="BI63" s="28">
        <f>시기외!BI63*$G$3+BI62*(1-$G$3)</f>
        <v>2.4542940323213362E-3</v>
      </c>
      <c r="BJ63" s="28">
        <f>외인!BJ63</f>
        <v>121081.62</v>
      </c>
      <c r="BK63" s="28">
        <f>시기외!BK63*$G$3+BK62*(1-$G$3)</f>
        <v>6.0879933492652828E-4</v>
      </c>
      <c r="BL63" s="28">
        <f>외인!BL63</f>
        <v>48741.23</v>
      </c>
      <c r="BM63" s="28">
        <f>시기외!BM63*$G$3+BM62*(1-$G$3)</f>
        <v>-5.5294086415254773E-3</v>
      </c>
      <c r="BN63" s="28">
        <f>외인!BN63</f>
        <v>46999.06</v>
      </c>
      <c r="BO63" s="28">
        <f>시기외!BO63*$G$3+BO62*(1-$G$3)</f>
        <v>5.6371579555255418E-4</v>
      </c>
      <c r="BP63" s="28">
        <f>외인!BP63</f>
        <v>80400.479999999996</v>
      </c>
      <c r="BQ63" s="28">
        <f>시기외!BQ63*$G$3+BQ62*(1-$G$3)</f>
        <v>-1.3803423563447301E-3</v>
      </c>
      <c r="BR63" s="28">
        <f>외인!BR63</f>
        <v>251495.02</v>
      </c>
      <c r="BS63" s="28">
        <f>시기외!BS63*$G$3+BS62*(1-$G$3)</f>
        <v>7.1922140857236488E-4</v>
      </c>
      <c r="BT63" s="28">
        <f>외인!BT63</f>
        <v>2095280.05</v>
      </c>
      <c r="BU63" s="28">
        <f>시기외!BU63*$G$3+BU62*(1-$G$3)</f>
        <v>-7.2195911019099423E-4</v>
      </c>
      <c r="BV63" s="28">
        <f>외인!BV63</f>
        <v>390240.06</v>
      </c>
      <c r="BW63" s="28">
        <f>시기외!BW63*$G$3+BW62*(1-$G$3)</f>
        <v>1.4071233457071282E-3</v>
      </c>
      <c r="BX63" s="28">
        <f>외인!BX63</f>
        <v>75708.179999999993</v>
      </c>
      <c r="BY63" s="28">
        <f>시기외!BY63*$G$3+BY62*(1-$G$3)</f>
        <v>-4.0775859653880011E-5</v>
      </c>
      <c r="BZ63" s="28">
        <f>외인!BZ63</f>
        <v>246610.9</v>
      </c>
      <c r="CA63" s="28">
        <f>시기외!CA63*$G$3+CA62*(1-$G$3)</f>
        <v>-1.5656394916401279E-3</v>
      </c>
      <c r="CB63" s="28">
        <f>외인!CB63</f>
        <v>12274.34</v>
      </c>
      <c r="CC63" s="28">
        <f>시기외!CC63*$G$3+CC62*(1-$G$3)</f>
        <v>-2.9390827364701457E-3</v>
      </c>
      <c r="CD63" s="28">
        <f>외인!CD63</f>
        <v>28472.18</v>
      </c>
      <c r="CE63" s="28">
        <f>시기외!CE63*$G$3+CE62*(1-$G$3)</f>
        <v>-2.7037854975188753E-3</v>
      </c>
      <c r="CF63" s="28">
        <f>외인!CF63</f>
        <v>24540.12</v>
      </c>
      <c r="CG63" s="28">
        <f>시기외!CG63*$G$3+CG62*(1-$G$3)</f>
        <v>1.778655762242432E-3</v>
      </c>
      <c r="CH63" s="28">
        <f>외인!CH63</f>
        <v>67806.22</v>
      </c>
      <c r="CI63" s="28">
        <f>시기외!CI63*$G$3+CI62*(1-$G$3)</f>
        <v>1.1590965486701018E-3</v>
      </c>
      <c r="CJ63" s="28">
        <f>외인!CJ63</f>
        <v>366626.39</v>
      </c>
      <c r="CK63" s="28">
        <f>시기외!CK63*$G$3+CK62*(1-$G$3)</f>
        <v>-7.0868844464926713E-4</v>
      </c>
      <c r="CL63" s="28">
        <f>외인!CL63</f>
        <v>237185.27</v>
      </c>
      <c r="CM63" s="28">
        <f>시기외!CM63*$G$3+CM62*(1-$G$3)</f>
        <v>8.9277215149202361E-5</v>
      </c>
      <c r="CN63" s="28">
        <f>외인!CN63</f>
        <v>121037.5</v>
      </c>
      <c r="CO63" s="28">
        <f>시기외!CO63*$G$3+CO62*(1-$G$3)</f>
        <v>2.4883589191523003E-5</v>
      </c>
      <c r="CP63" s="28">
        <f>외인!CP63</f>
        <v>99731.91</v>
      </c>
      <c r="CQ63" s="28">
        <f>시기외!CQ63*$G$3+CQ62*(1-$G$3)</f>
        <v>-1.321702907762864E-5</v>
      </c>
      <c r="CR63" s="28">
        <f>외인!CR63</f>
        <v>156704.99</v>
      </c>
      <c r="CS63" s="28">
        <f>시기외!CS63*$G$3+CS62*(1-$G$3)</f>
        <v>-1.2222970754468528E-3</v>
      </c>
      <c r="CT63" s="28">
        <f>외인!CT63</f>
        <v>126486.64</v>
      </c>
      <c r="CU63" s="28">
        <f>시기외!CU63*$G$3+CU62*(1-$G$3)</f>
        <v>2.1992063307977486E-3</v>
      </c>
      <c r="CV63" s="28">
        <f>외인!CV63</f>
        <v>2095280.05</v>
      </c>
      <c r="CW63" s="28">
        <f>시기외!CW63*$G$3+CW62*(1-$G$3)</f>
        <v>-7.2195911019099423E-4</v>
      </c>
      <c r="CX63" s="28">
        <f>외인!CX63</f>
        <v>214293.61</v>
      </c>
      <c r="CY63" s="28">
        <f>시기외!CY63*$G$3+CY62*(1-$G$3)</f>
        <v>2.6866025307213399E-3</v>
      </c>
      <c r="CZ63" s="28">
        <f>외인!CZ63</f>
        <v>17766.68</v>
      </c>
      <c r="DA63" s="28">
        <f>시기외!DA63*$G$3+DA62*(1-$G$3)</f>
        <v>-2.1518636903693721E-4</v>
      </c>
      <c r="DB63" s="28">
        <f>외인!DB63</f>
        <v>37558.68</v>
      </c>
      <c r="DC63" s="28">
        <f>시기외!DC63*$G$3+DC62*(1-$G$3)</f>
        <v>-1.5716029910893381E-3</v>
      </c>
      <c r="DD63" s="28">
        <f>외인!DD63</f>
        <v>8448.1</v>
      </c>
      <c r="DE63" s="28">
        <f>시기외!DE63*$G$3+DE62*(1-$G$3)</f>
        <v>5.8389703192419028E-4</v>
      </c>
      <c r="DF63" s="28">
        <f>외인!DF63</f>
        <v>56949.61</v>
      </c>
      <c r="DG63" s="28">
        <f>시기외!DG63*$G$3+DG62*(1-$G$3)</f>
        <v>1.2490534976532854E-4</v>
      </c>
      <c r="DH63" s="28">
        <f>외인!DH63</f>
        <v>20364.740000000002</v>
      </c>
      <c r="DI63" s="28">
        <f>시기외!DI63*$G$3+DI62*(1-$G$3)</f>
        <v>-3.3425600055056208E-3</v>
      </c>
      <c r="DJ63" s="28">
        <f>외인!DJ63</f>
        <v>572693.57999999996</v>
      </c>
      <c r="DK63" s="28">
        <f>시기외!DK63*$G$3+DK62*(1-$G$3)</f>
        <v>7.3224006222198136E-4</v>
      </c>
      <c r="DL63" s="28">
        <f>외인!DL63</f>
        <v>95983.27</v>
      </c>
      <c r="DM63" s="28">
        <f>시기외!DM63*$G$3+DM62*(1-$G$3)</f>
        <v>-4.2429726776903521E-5</v>
      </c>
      <c r="DN63" s="28">
        <f>외인!DN63</f>
        <v>2095280.05</v>
      </c>
      <c r="DO63" s="28">
        <f>시기외!DO63*$G$3+DO62*(1-$G$3)</f>
        <v>-7.2195911019099423E-4</v>
      </c>
      <c r="DP63" s="28">
        <f>외인!DP63</f>
        <v>78339.44</v>
      </c>
      <c r="DQ63" s="28">
        <f>시기외!DQ63*$G$3+DQ62*(1-$G$3)</f>
        <v>-1.3611234394793679E-3</v>
      </c>
      <c r="DR63" s="28">
        <f>외인!DR63</f>
        <v>43416.27</v>
      </c>
      <c r="DS63" s="28">
        <f>시기외!DS63*$G$3+DS62*(1-$G$3)</f>
        <v>1.3706336544056375E-3</v>
      </c>
      <c r="DT63" s="28">
        <f>외인!DT63</f>
        <v>123463.36</v>
      </c>
      <c r="DU63" s="28">
        <f>시기외!DU63*$G$3+DU62*(1-$G$3)</f>
        <v>-1.7202195295344847E-3</v>
      </c>
      <c r="DV63" s="28">
        <f>외인!DV63</f>
        <v>32961.99</v>
      </c>
      <c r="DW63" s="28">
        <f>시기외!DW63*$G$3+DW62*(1-$G$3)</f>
        <v>5.7285471250249952E-4</v>
      </c>
      <c r="DX63" s="28">
        <f>외인!DX63</f>
        <v>107949.74</v>
      </c>
      <c r="DY63" s="28">
        <f>시기외!DY63*$G$3+DY62*(1-$G$3)</f>
        <v>9.6328583309162729E-4</v>
      </c>
      <c r="DZ63" s="28">
        <f>외인!DZ63</f>
        <v>8645.6299999999992</v>
      </c>
      <c r="EA63" s="28">
        <f>시기외!EA63*$G$3+EA62*(1-$G$3)</f>
        <v>1.0555265100442038E-4</v>
      </c>
      <c r="EB63" s="28">
        <f>외인!EB63</f>
        <v>12177.08</v>
      </c>
      <c r="EC63" s="28">
        <f>시기외!EC63*$G$3+EC62*(1-$G$3)</f>
        <v>-1.2604270854634685E-3</v>
      </c>
      <c r="ED63" s="28">
        <f>외인!ED63</f>
        <v>10127.68</v>
      </c>
      <c r="EE63" s="28">
        <f>시기외!EE63*$G$3+EE62*(1-$G$3)</f>
        <v>4.8640715444669269E-5</v>
      </c>
      <c r="EF63" s="28">
        <f>외인!EF63</f>
        <v>239284.9</v>
      </c>
      <c r="EG63" s="28">
        <f>시기외!EG63*$G$3+EG62*(1-$G$3)</f>
        <v>-5.0264320214705484E-4</v>
      </c>
      <c r="EH63" s="28">
        <f>외인!EH63</f>
        <v>184665.09</v>
      </c>
      <c r="EI63" s="28">
        <f>시기외!EI63*$G$3+EI62*(1-$G$3)</f>
        <v>-5.430135213826376E-5</v>
      </c>
      <c r="EJ63" s="28">
        <f>외인!EJ63</f>
        <v>98537.26</v>
      </c>
      <c r="EK63" s="28">
        <f>시기외!EK63*$G$3+EK62*(1-$G$3)</f>
        <v>1.0758482986278582E-3</v>
      </c>
      <c r="EL63" s="28">
        <f>외인!EL63</f>
        <v>30938.02</v>
      </c>
      <c r="EM63" s="28">
        <f>시기외!EM63*$G$3+EM62*(1-$G$3)</f>
        <v>-2.4347431438435842E-3</v>
      </c>
      <c r="EN63" s="28">
        <f>외인!EN63</f>
        <v>43416.27</v>
      </c>
      <c r="EO63" s="28">
        <f>시기외!EO63*$G$3+EO62*(1-$G$3)</f>
        <v>1.3706336544056375E-3</v>
      </c>
      <c r="EP63" s="28">
        <f>외인!EP63</f>
        <v>180422.17</v>
      </c>
      <c r="EQ63" s="28">
        <f>시기외!EQ63*$G$3+EQ62*(1-$G$3)</f>
        <v>2.81208917905905E-3</v>
      </c>
      <c r="ER63" s="28">
        <f>외인!ER63</f>
        <v>13156.33</v>
      </c>
      <c r="ES63" s="28">
        <f>시기외!ES63*$G$3+ES62*(1-$G$3)</f>
        <v>-4.0131713236837823E-3</v>
      </c>
      <c r="ET63" s="28">
        <f>외인!ET63</f>
        <v>121747.73</v>
      </c>
      <c r="EU63" s="28">
        <f>시기외!EU63*$G$3+EU62*(1-$G$3)</f>
        <v>1.0261209035702214E-3</v>
      </c>
      <c r="EV63" s="28">
        <f>외인!EV63</f>
        <v>44294.82</v>
      </c>
      <c r="EW63" s="28">
        <f>시기외!EW63*$G$3+EW62*(1-$G$3)</f>
        <v>-4.9399390959539019E-4</v>
      </c>
      <c r="EX63" s="28">
        <f>외인!EX63</f>
        <v>55437.09</v>
      </c>
      <c r="EY63" s="28">
        <f>시기외!EY63*$G$3+EY62*(1-$G$3)</f>
        <v>3.7908997563153773E-4</v>
      </c>
    </row>
    <row r="64" spans="1:155">
      <c r="A64" s="27">
        <f>외인!A64</f>
        <v>46125</v>
      </c>
      <c r="B64" s="28">
        <f>외인!B64</f>
        <v>4635961.26</v>
      </c>
      <c r="C64" s="28">
        <f>시기외!C64*$G$3+C63*(1-$G$3)</f>
        <v>5.6358813239277411E-5</v>
      </c>
      <c r="D64" s="28">
        <f>외인!D64</f>
        <v>609148.54</v>
      </c>
      <c r="E64" s="28">
        <f>시기외!E64*$G$3+E63*(1-$G$3)</f>
        <v>-6.3851304151097831E-4</v>
      </c>
      <c r="F64" s="28">
        <f>외인!F64</f>
        <v>1976393.1</v>
      </c>
      <c r="G64" s="28">
        <f>시기외!G64*$G$3+G63*(1-$G$3)</f>
        <v>-9.9289543897976913E-4</v>
      </c>
      <c r="H64" s="28">
        <f>외인!H64</f>
        <v>297754.88</v>
      </c>
      <c r="I64" s="28">
        <f>시기외!I64*$G$3+I63*(1-$G$3)</f>
        <v>2.2972623740066013E-3</v>
      </c>
      <c r="J64" s="28">
        <f>외인!J64</f>
        <v>42604.95</v>
      </c>
      <c r="K64" s="28">
        <f>시기외!K64*$G$3+K63*(1-$G$3)</f>
        <v>1.9870726160823153E-3</v>
      </c>
      <c r="L64" s="28">
        <f>외인!L64</f>
        <v>274519.53000000003</v>
      </c>
      <c r="M64" s="28">
        <f>시기외!M64*$G$3+M63*(1-$G$3)</f>
        <v>2.4500716724758678E-3</v>
      </c>
      <c r="N64" s="28">
        <f>외인!N64</f>
        <v>223262.32</v>
      </c>
      <c r="O64" s="28">
        <f>시기외!O64*$G$3+O63*(1-$G$3)</f>
        <v>-1.8520076118151403E-3</v>
      </c>
      <c r="P64" s="28">
        <f>외인!P64</f>
        <v>191888.79</v>
      </c>
      <c r="Q64" s="28">
        <f>시기외!Q64*$G$3+Q63*(1-$G$3)</f>
        <v>1.8453865078091696E-4</v>
      </c>
      <c r="R64" s="28">
        <f>외인!R64</f>
        <v>122108.29</v>
      </c>
      <c r="S64" s="28">
        <f>시기외!S64*$G$3+S63*(1-$G$3)</f>
        <v>-1.6507061175192966E-3</v>
      </c>
      <c r="T64" s="28">
        <f>외인!T64</f>
        <v>8351.99</v>
      </c>
      <c r="U64" s="28">
        <f>시기외!U64*$G$3+U63*(1-$G$3)</f>
        <v>4.8227772789907828E-4</v>
      </c>
      <c r="V64" s="28">
        <f>외인!V64</f>
        <v>108439.25</v>
      </c>
      <c r="W64" s="28">
        <f>시기외!W64*$G$3+W63*(1-$G$3)</f>
        <v>9.315374744823581E-4</v>
      </c>
      <c r="X64" s="28">
        <f>외인!X64</f>
        <v>2036804.85</v>
      </c>
      <c r="Y64" s="28">
        <f>시기외!Y64*$G$3+Y63*(1-$G$3)</f>
        <v>-4.2551213190111098E-4</v>
      </c>
      <c r="Z64" s="28">
        <f>외인!Z64</f>
        <v>44069.17</v>
      </c>
      <c r="AA64" s="28">
        <f>시기외!AA64*$G$3+AA63*(1-$G$3)</f>
        <v>-4.693476840196074E-4</v>
      </c>
      <c r="AB64" s="28">
        <f>외인!AB64</f>
        <v>208153.38</v>
      </c>
      <c r="AC64" s="28">
        <f>시기외!AC64*$G$3+AC63*(1-$G$3)</f>
        <v>2.2425188319539845E-4</v>
      </c>
      <c r="AD64" s="28">
        <f>외인!AD64</f>
        <v>18989.87</v>
      </c>
      <c r="AE64" s="28">
        <f>시기외!AE64*$G$3+AE63*(1-$G$3)</f>
        <v>-5.5297913286128533E-4</v>
      </c>
      <c r="AF64" s="28">
        <f>외인!AF64</f>
        <v>25391.57</v>
      </c>
      <c r="AG64" s="28">
        <f>시기외!AG64*$G$3+AG63*(1-$G$3)</f>
        <v>1.1720147214612888E-3</v>
      </c>
      <c r="AH64" s="28">
        <f>외인!AH64</f>
        <v>183556.11</v>
      </c>
      <c r="AI64" s="28">
        <f>시기외!AI64*$G$3+AI63*(1-$G$3)</f>
        <v>-7.658876933049944E-4</v>
      </c>
      <c r="AJ64" s="28">
        <f>외인!AJ64</f>
        <v>103833.5</v>
      </c>
      <c r="AK64" s="28">
        <f>시기외!AK64*$G$3+AK63*(1-$G$3)</f>
        <v>-1.6312831175183356E-3</v>
      </c>
      <c r="AL64" s="28">
        <f>외인!AL64</f>
        <v>83919.24</v>
      </c>
      <c r="AM64" s="28">
        <f>시기외!AM64*$G$3+AM63*(1-$G$3)</f>
        <v>6.7035416536705963E-5</v>
      </c>
      <c r="AN64" s="28">
        <f>외인!AN64</f>
        <v>157955.9</v>
      </c>
      <c r="AO64" s="28">
        <f>시기외!AO64*$G$3+AO63*(1-$G$3)</f>
        <v>-2.6006235202599517E-3</v>
      </c>
      <c r="AP64" s="28">
        <f>외인!AP64</f>
        <v>127305.81</v>
      </c>
      <c r="AQ64" s="28">
        <f>시기외!AQ64*$G$3+AQ63*(1-$G$3)</f>
        <v>1.1198731625091328E-3</v>
      </c>
      <c r="AR64" s="28">
        <f>외인!AR64</f>
        <v>23354.07</v>
      </c>
      <c r="AS64" s="28">
        <f>시기외!AS64*$G$3+AS63*(1-$G$3)</f>
        <v>-9.143852927329725E-4</v>
      </c>
      <c r="AT64" s="28">
        <f>외인!AT64</f>
        <v>76199.38</v>
      </c>
      <c r="AU64" s="28">
        <f>시기외!AU64*$G$3+AU63*(1-$G$3)</f>
        <v>3.3162651271715612E-5</v>
      </c>
      <c r="AV64" s="28">
        <f>외인!AV64</f>
        <v>48589.49</v>
      </c>
      <c r="AW64" s="28">
        <f>시기외!AW64*$G$3+AW63*(1-$G$3)</f>
        <v>1.5576894569152273E-3</v>
      </c>
      <c r="AX64" s="28">
        <f>외인!AX64</f>
        <v>68801.09</v>
      </c>
      <c r="AY64" s="28">
        <f>시기외!AY64*$G$3+AY63*(1-$G$3)</f>
        <v>-1.5629096729616017E-3</v>
      </c>
      <c r="AZ64" s="28">
        <f>외인!AZ64</f>
        <v>2183716.52</v>
      </c>
      <c r="BA64" s="28">
        <f>시기외!BA64*$G$3+BA63*(1-$G$3)</f>
        <v>-1.8336732325854247E-4</v>
      </c>
      <c r="BB64" s="28">
        <f>외인!BB64</f>
        <v>98978.99</v>
      </c>
      <c r="BC64" s="28">
        <f>시기외!BC64*$G$3+BC63*(1-$G$3)</f>
        <v>-1.1250702775586951E-5</v>
      </c>
      <c r="BD64" s="28">
        <f>외인!BD64</f>
        <v>36796.57</v>
      </c>
      <c r="BE64" s="28">
        <f>시기외!BE64*$G$3+BE63*(1-$G$3)</f>
        <v>-1.5055031868712644E-3</v>
      </c>
      <c r="BF64" s="28">
        <f>외인!BF64</f>
        <v>0</v>
      </c>
      <c r="BG64" s="28" t="e">
        <f>시기외!BG64*$G$3+BG63*(1-$G$3)</f>
        <v>#DIV/0!</v>
      </c>
      <c r="BH64" s="28">
        <f>외인!BH64</f>
        <v>93015.81</v>
      </c>
      <c r="BI64" s="28">
        <f>시기외!BI64*$G$3+BI63*(1-$G$3)</f>
        <v>2.1711525098135199E-3</v>
      </c>
      <c r="BJ64" s="28">
        <f>외인!BJ64</f>
        <v>118980.97</v>
      </c>
      <c r="BK64" s="28">
        <f>시기외!BK64*$G$3+BK63*(1-$G$3)</f>
        <v>5.5319181873179143E-4</v>
      </c>
      <c r="BL64" s="28">
        <f>외인!BL64</f>
        <v>50857.27</v>
      </c>
      <c r="BM64" s="28">
        <f>시기외!BM64*$G$3+BM63*(1-$G$3)</f>
        <v>-6.1192021551329818E-3</v>
      </c>
      <c r="BN64" s="28">
        <f>외인!BN64</f>
        <v>46098.76</v>
      </c>
      <c r="BO64" s="28">
        <f>시기외!BO64*$G$3+BO63*(1-$G$3)</f>
        <v>6.1248533973790335E-4</v>
      </c>
      <c r="BP64" s="28">
        <f>외인!BP64</f>
        <v>78813.27</v>
      </c>
      <c r="BQ64" s="28">
        <f>시기외!BQ64*$G$3+BQ63*(1-$G$3)</f>
        <v>-1.6421700042033801E-3</v>
      </c>
      <c r="BR64" s="28">
        <f>외인!BR64</f>
        <v>255888.78</v>
      </c>
      <c r="BS64" s="28">
        <f>시기외!BS64*$G$3+BS63*(1-$G$3)</f>
        <v>8.5009516083934947E-4</v>
      </c>
      <c r="BT64" s="28">
        <f>외인!BT64</f>
        <v>2074690.07</v>
      </c>
      <c r="BU64" s="28">
        <f>시기외!BU64*$G$3+BU63*(1-$G$3)</f>
        <v>-4.0930730311080992E-4</v>
      </c>
      <c r="BV64" s="28">
        <f>외인!BV64</f>
        <v>389904.6</v>
      </c>
      <c r="BW64" s="28">
        <f>시기외!BW64*$G$3+BW63*(1-$G$3)</f>
        <v>1.3910350452677981E-3</v>
      </c>
      <c r="BX64" s="28">
        <f>외인!BX64</f>
        <v>73776.47</v>
      </c>
      <c r="BY64" s="28">
        <f>시기외!BY64*$G$3+BY63*(1-$G$3)</f>
        <v>-4.307490587410205E-6</v>
      </c>
      <c r="BZ64" s="28">
        <f>외인!BZ64</f>
        <v>241875.14</v>
      </c>
      <c r="CA64" s="28">
        <f>시기외!CA64*$G$3+CA63*(1-$G$3)</f>
        <v>-1.6828460093818629E-3</v>
      </c>
      <c r="CB64" s="28">
        <f>외인!CB64</f>
        <v>12077.63</v>
      </c>
      <c r="CC64" s="28">
        <f>시기외!CC64*$G$3+CC63*(1-$G$3)</f>
        <v>-2.8657474899094326E-3</v>
      </c>
      <c r="CD64" s="28">
        <f>외인!CD64</f>
        <v>28297.24</v>
      </c>
      <c r="CE64" s="28">
        <f>시기외!CE64*$G$3+CE63*(1-$G$3)</f>
        <v>-2.8323673927479558E-3</v>
      </c>
      <c r="CF64" s="28">
        <f>외인!CF64</f>
        <v>24489.45</v>
      </c>
      <c r="CG64" s="28">
        <f>시기외!CG64*$G$3+CG63*(1-$G$3)</f>
        <v>2.257868073875853E-3</v>
      </c>
      <c r="CH64" s="28">
        <f>외인!CH64</f>
        <v>68016.02</v>
      </c>
      <c r="CI64" s="28">
        <f>시기외!CI64*$G$3+CI63*(1-$G$3)</f>
        <v>1.1532446828748726E-3</v>
      </c>
      <c r="CJ64" s="28">
        <f>외인!CJ64</f>
        <v>364623.97</v>
      </c>
      <c r="CK64" s="28">
        <f>시기외!CK64*$G$3+CK63*(1-$G$3)</f>
        <v>-6.8302457882263908E-4</v>
      </c>
      <c r="CL64" s="28">
        <f>외인!CL64</f>
        <v>236401.2</v>
      </c>
      <c r="CM64" s="28">
        <f>시기외!CM64*$G$3+CM63*(1-$G$3)</f>
        <v>1.696521548091926E-4</v>
      </c>
      <c r="CN64" s="28">
        <f>외인!CN64</f>
        <v>120181.59</v>
      </c>
      <c r="CO64" s="28">
        <f>시기외!CO64*$G$3+CO63*(1-$G$3)</f>
        <v>1.4357506993144199E-4</v>
      </c>
      <c r="CP64" s="28">
        <f>외인!CP64</f>
        <v>99544.86</v>
      </c>
      <c r="CQ64" s="28">
        <f>시기외!CQ64*$G$3+CQ63*(1-$G$3)</f>
        <v>-9.3290451396124221E-6</v>
      </c>
      <c r="CR64" s="28">
        <f>외인!CR64</f>
        <v>155587.65</v>
      </c>
      <c r="CS64" s="28">
        <f>시기외!CS64*$G$3+CS63*(1-$G$3)</f>
        <v>-1.161313068069118E-3</v>
      </c>
      <c r="CT64" s="28">
        <f>외인!CT64</f>
        <v>127709.94</v>
      </c>
      <c r="CU64" s="28">
        <f>시기외!CU64*$G$3+CU63*(1-$G$3)</f>
        <v>2.2133844831931141E-3</v>
      </c>
      <c r="CV64" s="28">
        <f>외인!CV64</f>
        <v>2074690.07</v>
      </c>
      <c r="CW64" s="28">
        <f>시기외!CW64*$G$3+CW63*(1-$G$3)</f>
        <v>-4.0930730311080992E-4</v>
      </c>
      <c r="CX64" s="28">
        <f>외인!CX64</f>
        <v>210665.04</v>
      </c>
      <c r="CY64" s="28">
        <f>시기외!CY64*$G$3+CY63*(1-$G$3)</f>
        <v>2.4105878169963504E-3</v>
      </c>
      <c r="CZ64" s="28">
        <f>외인!CZ64</f>
        <v>17694.5</v>
      </c>
      <c r="DA64" s="28">
        <f>시기외!DA64*$G$3+DA63*(1-$G$3)</f>
        <v>6.0477824584273282E-4</v>
      </c>
      <c r="DB64" s="28">
        <f>외인!DB64</f>
        <v>36796.57</v>
      </c>
      <c r="DC64" s="28">
        <f>시기외!DC64*$G$3+DC63*(1-$G$3)</f>
        <v>-1.5055031868712644E-3</v>
      </c>
      <c r="DD64" s="28">
        <f>외인!DD64</f>
        <v>8351.99</v>
      </c>
      <c r="DE64" s="28">
        <f>시기외!DE64*$G$3+DE63*(1-$G$3)</f>
        <v>4.8227772789907828E-4</v>
      </c>
      <c r="DF64" s="28">
        <f>외인!DF64</f>
        <v>55575.31</v>
      </c>
      <c r="DG64" s="28">
        <f>시기외!DG64*$G$3+DG63*(1-$G$3)</f>
        <v>1.8544232193498016E-4</v>
      </c>
      <c r="DH64" s="28">
        <f>외인!DH64</f>
        <v>20167.240000000002</v>
      </c>
      <c r="DI64" s="28">
        <f>시기외!DI64*$G$3+DI63*(1-$G$3)</f>
        <v>-3.5769064784112363E-3</v>
      </c>
      <c r="DJ64" s="28">
        <f>외인!DJ64</f>
        <v>569534.43000000005</v>
      </c>
      <c r="DK64" s="28">
        <f>시기외!DK64*$G$3+DK63*(1-$G$3)</f>
        <v>6.5159769601615548E-4</v>
      </c>
      <c r="DL64" s="28">
        <f>외인!DL64</f>
        <v>95457.37</v>
      </c>
      <c r="DM64" s="28">
        <f>시기외!DM64*$G$3+DM63*(1-$G$3)</f>
        <v>9.2451634606542866E-5</v>
      </c>
      <c r="DN64" s="28">
        <f>외인!DN64</f>
        <v>2074690.07</v>
      </c>
      <c r="DO64" s="28">
        <f>시기외!DO64*$G$3+DO63*(1-$G$3)</f>
        <v>-4.0930730311080992E-4</v>
      </c>
      <c r="DP64" s="28">
        <f>외인!DP64</f>
        <v>77718.75</v>
      </c>
      <c r="DQ64" s="28">
        <f>시기외!DQ64*$G$3+DQ63*(1-$G$3)</f>
        <v>-1.4348313981577146E-3</v>
      </c>
      <c r="DR64" s="28">
        <f>외인!DR64</f>
        <v>43873.99</v>
      </c>
      <c r="DS64" s="28">
        <f>시기외!DS64*$G$3+DS63*(1-$G$3)</f>
        <v>1.6158633460501494E-3</v>
      </c>
      <c r="DT64" s="28">
        <f>외인!DT64</f>
        <v>122108.29</v>
      </c>
      <c r="DU64" s="28">
        <f>시기외!DU64*$G$3+DU63*(1-$G$3)</f>
        <v>-1.6507061175192966E-3</v>
      </c>
      <c r="DV64" s="28">
        <f>외인!DV64</f>
        <v>33200.620000000003</v>
      </c>
      <c r="DW64" s="28">
        <f>시기외!DW64*$G$3+DW63*(1-$G$3)</f>
        <v>6.0668572286405424E-4</v>
      </c>
      <c r="DX64" s="28">
        <f>외인!DX64</f>
        <v>108439.25</v>
      </c>
      <c r="DY64" s="28">
        <f>시기외!DY64*$G$3+DY63*(1-$G$3)</f>
        <v>9.315374744823581E-4</v>
      </c>
      <c r="DZ64" s="28">
        <f>외인!DZ64</f>
        <v>8499.76</v>
      </c>
      <c r="EA64" s="28">
        <f>시기외!EA64*$G$3+EA63*(1-$G$3)</f>
        <v>1.5175898369179885E-4</v>
      </c>
      <c r="EB64" s="28">
        <f>외인!EB64</f>
        <v>12168.93</v>
      </c>
      <c r="EC64" s="28">
        <f>시기외!EC64*$G$3+EC63*(1-$G$3)</f>
        <v>-1.1997675713995119E-3</v>
      </c>
      <c r="ED64" s="28">
        <f>외인!ED64</f>
        <v>10069.040000000001</v>
      </c>
      <c r="EE64" s="28">
        <f>시기외!EE64*$G$3+EE63*(1-$G$3)</f>
        <v>2.0647769647469958E-4</v>
      </c>
      <c r="EF64" s="28">
        <f>외인!EF64</f>
        <v>236043.6</v>
      </c>
      <c r="EG64" s="28">
        <f>시기외!EG64*$G$3+EG63*(1-$G$3)</f>
        <v>-4.5261612699893126E-4</v>
      </c>
      <c r="EH64" s="28">
        <f>외인!EH64</f>
        <v>183524.07</v>
      </c>
      <c r="EI64" s="28">
        <f>시기외!EI64*$G$3+EI63*(1-$G$3)</f>
        <v>1.646224402985182E-4</v>
      </c>
      <c r="EJ64" s="28">
        <f>외인!EJ64</f>
        <v>98975.79</v>
      </c>
      <c r="EK64" s="28">
        <f>시기외!EK64*$G$3+EK63*(1-$G$3)</f>
        <v>1.0640304353879252E-3</v>
      </c>
      <c r="EL64" s="28">
        <f>외인!EL64</f>
        <v>30747.360000000001</v>
      </c>
      <c r="EM64" s="28">
        <f>시기외!EM64*$G$3+EM63*(1-$G$3)</f>
        <v>-2.5758338113335837E-3</v>
      </c>
      <c r="EN64" s="28">
        <f>외인!EN64</f>
        <v>43873.99</v>
      </c>
      <c r="EO64" s="28">
        <f>시기외!EO64*$G$3+EO63*(1-$G$3)</f>
        <v>1.6158633460501494E-3</v>
      </c>
      <c r="EP64" s="28">
        <f>외인!EP64</f>
        <v>181280.58</v>
      </c>
      <c r="EQ64" s="28">
        <f>시기외!EQ64*$G$3+EQ63*(1-$G$3)</f>
        <v>2.6348143394013994E-3</v>
      </c>
      <c r="ER64" s="28">
        <f>외인!ER64</f>
        <v>13691.53</v>
      </c>
      <c r="ES64" s="28">
        <f>시기외!ES64*$G$3+ES63*(1-$G$3)</f>
        <v>-4.8453932484980936E-3</v>
      </c>
      <c r="ET64" s="28">
        <f>외인!ET64</f>
        <v>127305.81</v>
      </c>
      <c r="EU64" s="28">
        <f>시기외!EU64*$G$3+EU63*(1-$G$3)</f>
        <v>1.1198731625091328E-3</v>
      </c>
      <c r="EV64" s="28">
        <f>외인!EV64</f>
        <v>44069.17</v>
      </c>
      <c r="EW64" s="28">
        <f>시기외!EW64*$G$3+EW63*(1-$G$3)</f>
        <v>-4.693476840196074E-4</v>
      </c>
      <c r="EX64" s="28">
        <f>외인!EX64</f>
        <v>55475.69</v>
      </c>
      <c r="EY64" s="28">
        <f>시기외!EY64*$G$3+EY63*(1-$G$3)</f>
        <v>3.6489033120449161E-4</v>
      </c>
    </row>
    <row r="65" spans="1:155">
      <c r="A65" s="27">
        <f>외인!A65</f>
        <v>46126</v>
      </c>
      <c r="B65" s="28">
        <f>외인!B65</f>
        <v>4747572.28</v>
      </c>
      <c r="C65" s="28">
        <f>시기외!C65*$G$3+C64*(1-$G$3)</f>
        <v>2.3519102263152086E-4</v>
      </c>
      <c r="D65" s="28">
        <f>외인!D65</f>
        <v>621365.07999999996</v>
      </c>
      <c r="E65" s="28">
        <f>시기외!E65*$G$3+E64*(1-$G$3)</f>
        <v>-6.9022803523476907E-4</v>
      </c>
      <c r="F65" s="28">
        <f>외인!F65</f>
        <v>2007597.45</v>
      </c>
      <c r="G65" s="28">
        <f>시기외!G65*$G$3+G64*(1-$G$3)</f>
        <v>-8.153051057098725E-4</v>
      </c>
      <c r="H65" s="28">
        <f>외인!H65</f>
        <v>296406.05</v>
      </c>
      <c r="I65" s="28">
        <f>시기외!I65*$G$3+I64*(1-$G$3)</f>
        <v>1.8539814469483314E-3</v>
      </c>
      <c r="J65" s="28">
        <f>외인!J65</f>
        <v>41886.14</v>
      </c>
      <c r="K65" s="28">
        <f>시기외!K65*$G$3+K64*(1-$G$3)</f>
        <v>2.4733696923305588E-3</v>
      </c>
      <c r="L65" s="28">
        <f>외인!L65</f>
        <v>273358.75</v>
      </c>
      <c r="M65" s="28">
        <f>시기외!M65*$G$3+M64*(1-$G$3)</f>
        <v>2.0471306064853601E-3</v>
      </c>
      <c r="N65" s="28">
        <f>외인!N65</f>
        <v>228582.21</v>
      </c>
      <c r="O65" s="28">
        <f>시기외!O65*$G$3+O64*(1-$G$3)</f>
        <v>-1.8685874115053013E-3</v>
      </c>
      <c r="P65" s="28">
        <f>외인!P65</f>
        <v>192691.94</v>
      </c>
      <c r="Q65" s="28">
        <f>시기외!Q65*$G$3+Q64*(1-$G$3)</f>
        <v>8.2016211138131998E-5</v>
      </c>
      <c r="R65" s="28">
        <f>외인!R65</f>
        <v>124753.23</v>
      </c>
      <c r="S65" s="28">
        <f>시기외!S65*$G$3+S64*(1-$G$3)</f>
        <v>-1.5195414298193753E-3</v>
      </c>
      <c r="T65" s="28">
        <f>외인!T65</f>
        <v>8360.48</v>
      </c>
      <c r="U65" s="28">
        <f>시기외!U65*$G$3+U64*(1-$G$3)</f>
        <v>4.0384878788706408E-4</v>
      </c>
      <c r="V65" s="28">
        <f>외인!V65</f>
        <v>111579.46</v>
      </c>
      <c r="W65" s="28">
        <f>시기외!W65*$G$3+W64*(1-$G$3)</f>
        <v>9.2291933417298672E-4</v>
      </c>
      <c r="X65" s="28">
        <f>외인!X65</f>
        <v>2100811.88</v>
      </c>
      <c r="Y65" s="28">
        <f>시기외!Y65*$G$3+Y64*(1-$G$3)</f>
        <v>-4.1474454943426955E-5</v>
      </c>
      <c r="Z65" s="28">
        <f>외인!Z65</f>
        <v>45447.34</v>
      </c>
      <c r="AA65" s="28">
        <f>시기외!AA65*$G$3+AA64*(1-$G$3)</f>
        <v>-3.9101322289856333E-4</v>
      </c>
      <c r="AB65" s="28">
        <f>외인!AB65</f>
        <v>208983.1</v>
      </c>
      <c r="AC65" s="28">
        <f>시기외!AC65*$G$3+AC64*(1-$G$3)</f>
        <v>2.834801883100871E-4</v>
      </c>
      <c r="AD65" s="28">
        <f>외인!AD65</f>
        <v>19386.349999999999</v>
      </c>
      <c r="AE65" s="28">
        <f>시기외!AE65*$G$3+AE64*(1-$G$3)</f>
        <v>-2.4768703092560232E-4</v>
      </c>
      <c r="AF65" s="28">
        <f>외인!AF65</f>
        <v>25090.04</v>
      </c>
      <c r="AG65" s="28">
        <f>시기외!AG65*$G$3+AG64*(1-$G$3)</f>
        <v>1.0641208735313618E-3</v>
      </c>
      <c r="AH65" s="28">
        <f>외인!AH65</f>
        <v>188306.85</v>
      </c>
      <c r="AI65" s="28">
        <f>시기외!AI65*$G$3+AI64*(1-$G$3)</f>
        <v>-7.7109041348870627E-4</v>
      </c>
      <c r="AJ65" s="28">
        <f>외인!AJ65</f>
        <v>104927.69</v>
      </c>
      <c r="AK65" s="28">
        <f>시기외!AK65*$G$3+AK64*(1-$G$3)</f>
        <v>-1.6392933675996463E-3</v>
      </c>
      <c r="AL65" s="28">
        <f>외인!AL65</f>
        <v>86195.5</v>
      </c>
      <c r="AM65" s="28">
        <f>시기외!AM65*$G$3+AM64*(1-$G$3)</f>
        <v>1.7396916018459467E-4</v>
      </c>
      <c r="AN65" s="28">
        <f>외인!AN65</f>
        <v>161412.45000000001</v>
      </c>
      <c r="AO65" s="28">
        <f>시기외!AO65*$G$3+AO64*(1-$G$3)</f>
        <v>-2.6518415559550028E-3</v>
      </c>
      <c r="AP65" s="28">
        <f>외인!AP65</f>
        <v>131138.71</v>
      </c>
      <c r="AQ65" s="28">
        <f>시기외!AQ65*$G$3+AQ64*(1-$G$3)</f>
        <v>1.1162965363725576E-3</v>
      </c>
      <c r="AR65" s="28">
        <f>외인!AR65</f>
        <v>23892.02</v>
      </c>
      <c r="AS65" s="28">
        <f>시기외!AS65*$G$3+AS64*(1-$G$3)</f>
        <v>-4.3423455491222715E-4</v>
      </c>
      <c r="AT65" s="28">
        <f>외인!AT65</f>
        <v>78072.100000000006</v>
      </c>
      <c r="AU65" s="28">
        <f>시기외!AU65*$G$3+AU64*(1-$G$3)</f>
        <v>3.3533091757476606E-4</v>
      </c>
      <c r="AV65" s="28">
        <f>외인!AV65</f>
        <v>48728.37</v>
      </c>
      <c r="AW65" s="28">
        <f>시기외!AW65*$G$3+AW64*(1-$G$3)</f>
        <v>1.4236223409615177E-3</v>
      </c>
      <c r="AX65" s="28">
        <f>외인!AX65</f>
        <v>69852.23</v>
      </c>
      <c r="AY65" s="28">
        <f>시기외!AY65*$G$3+AY64*(1-$G$3)</f>
        <v>-1.9700488669981498E-3</v>
      </c>
      <c r="AZ65" s="28">
        <f>외인!AZ65</f>
        <v>2250050.7599999998</v>
      </c>
      <c r="BA65" s="28">
        <f>시기외!BA65*$G$3+BA64*(1-$G$3)</f>
        <v>1.6779438086209972E-4</v>
      </c>
      <c r="BB65" s="28">
        <f>외인!BB65</f>
        <v>102617.52</v>
      </c>
      <c r="BC65" s="28">
        <f>시기외!BC65*$G$3+BC64*(1-$G$3)</f>
        <v>4.0419165349327994E-5</v>
      </c>
      <c r="BD65" s="28">
        <f>외인!BD65</f>
        <v>38473.660000000003</v>
      </c>
      <c r="BE65" s="28">
        <f>시기외!BE65*$G$3+BE64*(1-$G$3)</f>
        <v>-1.2212239093659569E-3</v>
      </c>
      <c r="BF65" s="28">
        <f>외인!BF65</f>
        <v>0</v>
      </c>
      <c r="BG65" s="28" t="e">
        <f>시기외!BG65*$G$3+BG64*(1-$G$3)</f>
        <v>#DIV/0!</v>
      </c>
      <c r="BH65" s="28">
        <f>외인!BH65</f>
        <v>93651.91</v>
      </c>
      <c r="BI65" s="28">
        <f>시기외!BI65*$G$3+BI64*(1-$G$3)</f>
        <v>1.9155536660241501E-3</v>
      </c>
      <c r="BJ65" s="28">
        <f>외인!BJ65</f>
        <v>119509.02</v>
      </c>
      <c r="BK65" s="28">
        <f>시기외!BK65*$G$3+BK64*(1-$G$3)</f>
        <v>4.4428286888058537E-4</v>
      </c>
      <c r="BL65" s="28">
        <f>외인!BL65</f>
        <v>50710.239999999998</v>
      </c>
      <c r="BM65" s="28">
        <f>시기외!BM65*$G$3+BM64*(1-$G$3)</f>
        <v>-6.4659498734657298E-3</v>
      </c>
      <c r="BN65" s="28">
        <f>외인!BN65</f>
        <v>46463.92</v>
      </c>
      <c r="BO65" s="28">
        <f>시기외!BO65*$G$3+BO64*(1-$G$3)</f>
        <v>8.0870551419136251E-4</v>
      </c>
      <c r="BP65" s="28">
        <f>외인!BP65</f>
        <v>80481.039999999994</v>
      </c>
      <c r="BQ65" s="28">
        <f>시기외!BQ65*$G$3+BQ64*(1-$G$3)</f>
        <v>-1.9250200924017121E-3</v>
      </c>
      <c r="BR65" s="28">
        <f>외인!BR65</f>
        <v>261455.06</v>
      </c>
      <c r="BS65" s="28">
        <f>시기외!BS65*$G$3+BS64*(1-$G$3)</f>
        <v>9.644777059208509E-4</v>
      </c>
      <c r="BT65" s="28">
        <f>외인!BT65</f>
        <v>2140926.94</v>
      </c>
      <c r="BU65" s="28">
        <f>시기외!BU65*$G$3+BU64*(1-$G$3)</f>
        <v>-1.9942021779503175E-5</v>
      </c>
      <c r="BV65" s="28">
        <f>외인!BV65</f>
        <v>400973.77</v>
      </c>
      <c r="BW65" s="28">
        <f>시기외!BW65*$G$3+BW64*(1-$G$3)</f>
        <v>1.3192718372987621E-3</v>
      </c>
      <c r="BX65" s="28">
        <f>외인!BX65</f>
        <v>74483.53</v>
      </c>
      <c r="BY65" s="28">
        <f>시기외!BY65*$G$3+BY64*(1-$G$3)</f>
        <v>-9.5728010126357803E-6</v>
      </c>
      <c r="BZ65" s="28">
        <f>외인!BZ65</f>
        <v>247607.96</v>
      </c>
      <c r="CA65" s="28">
        <f>시기외!CA65*$G$3+CA64*(1-$G$3)</f>
        <v>-1.6773372593169595E-3</v>
      </c>
      <c r="CB65" s="28">
        <f>외인!CB65</f>
        <v>12377.37</v>
      </c>
      <c r="CC65" s="28">
        <f>시기외!CC65*$G$3+CC64*(1-$G$3)</f>
        <v>-2.6398958937591094E-3</v>
      </c>
      <c r="CD65" s="28">
        <f>외인!CD65</f>
        <v>28328.76</v>
      </c>
      <c r="CE65" s="28">
        <f>시기외!CE65*$G$3+CE64*(1-$G$3)</f>
        <v>-3.033970307942579E-3</v>
      </c>
      <c r="CF65" s="28">
        <f>외인!CF65</f>
        <v>24946.87</v>
      </c>
      <c r="CG65" s="28">
        <f>시기외!CG65*$G$3+CG64*(1-$G$3)</f>
        <v>2.6539298377756849E-3</v>
      </c>
      <c r="CH65" s="28">
        <f>외인!CH65</f>
        <v>68442.03</v>
      </c>
      <c r="CI65" s="28">
        <f>시기외!CI65*$G$3+CI64*(1-$G$3)</f>
        <v>1.0940134064598877E-3</v>
      </c>
      <c r="CJ65" s="28">
        <f>외인!CJ65</f>
        <v>366991.21</v>
      </c>
      <c r="CK65" s="28">
        <f>시기외!CK65*$G$3+CK64*(1-$G$3)</f>
        <v>-7.5328238537804336E-4</v>
      </c>
      <c r="CL65" s="28">
        <f>외인!CL65</f>
        <v>238326.04</v>
      </c>
      <c r="CM65" s="28">
        <f>시기외!CM65*$G$3+CM64*(1-$G$3)</f>
        <v>2.6003091219863864E-4</v>
      </c>
      <c r="CN65" s="28">
        <f>외인!CN65</f>
        <v>127528.86</v>
      </c>
      <c r="CO65" s="28">
        <f>시기외!CO65*$G$3+CO64*(1-$G$3)</f>
        <v>3.4601496049934701E-4</v>
      </c>
      <c r="CP65" s="28">
        <f>외인!CP65</f>
        <v>103203.71</v>
      </c>
      <c r="CQ65" s="28">
        <f>시기외!CQ65*$G$3+CQ64*(1-$G$3)</f>
        <v>4.2969003312574588E-5</v>
      </c>
      <c r="CR65" s="28">
        <f>외인!CR65</f>
        <v>158572.51999999999</v>
      </c>
      <c r="CS65" s="28">
        <f>시기외!CS65*$G$3+CS64*(1-$G$3)</f>
        <v>-1.0461584375203157E-3</v>
      </c>
      <c r="CT65" s="28">
        <f>외인!CT65</f>
        <v>131362.42000000001</v>
      </c>
      <c r="CU65" s="28">
        <f>시기외!CU65*$G$3+CU64*(1-$G$3)</f>
        <v>2.2001439067052138E-3</v>
      </c>
      <c r="CV65" s="28">
        <f>외인!CV65</f>
        <v>2140926.94</v>
      </c>
      <c r="CW65" s="28">
        <f>시기외!CW65*$G$3+CW64*(1-$G$3)</f>
        <v>-1.9942021779503175E-5</v>
      </c>
      <c r="CX65" s="28">
        <f>외인!CX65</f>
        <v>211126.34</v>
      </c>
      <c r="CY65" s="28">
        <f>시기외!CY65*$G$3+CY64*(1-$G$3)</f>
        <v>2.010828213301943E-3</v>
      </c>
      <c r="CZ65" s="28">
        <f>외인!CZ65</f>
        <v>18136.490000000002</v>
      </c>
      <c r="DA65" s="28">
        <f>시기외!DA65*$G$3+DA64*(1-$G$3)</f>
        <v>1.3511820673612104E-3</v>
      </c>
      <c r="DB65" s="28">
        <f>외인!DB65</f>
        <v>38473.660000000003</v>
      </c>
      <c r="DC65" s="28">
        <f>시기외!DC65*$G$3+DC64*(1-$G$3)</f>
        <v>-1.2212239093659569E-3</v>
      </c>
      <c r="DD65" s="28">
        <f>외인!DD65</f>
        <v>8360.48</v>
      </c>
      <c r="DE65" s="28">
        <f>시기외!DE65*$G$3+DE64*(1-$G$3)</f>
        <v>4.0384878788706408E-4</v>
      </c>
      <c r="DF65" s="28">
        <f>외인!DF65</f>
        <v>56122.78</v>
      </c>
      <c r="DG65" s="28">
        <f>시기외!DG65*$G$3+DG64*(1-$G$3)</f>
        <v>1.9877150803334395E-4</v>
      </c>
      <c r="DH65" s="28">
        <f>외인!DH65</f>
        <v>20102.310000000001</v>
      </c>
      <c r="DI65" s="28">
        <f>시기외!DI65*$G$3+DI64*(1-$G$3)</f>
        <v>-3.9284613083706487E-3</v>
      </c>
      <c r="DJ65" s="28">
        <f>외인!DJ65</f>
        <v>577686.31000000006</v>
      </c>
      <c r="DK65" s="28">
        <f>시기외!DK65*$G$3+DK64*(1-$G$3)</f>
        <v>5.3161534018973298E-4</v>
      </c>
      <c r="DL65" s="28">
        <f>외인!DL65</f>
        <v>101827.53</v>
      </c>
      <c r="DM65" s="28">
        <f>시기외!DM65*$G$3+DM64*(1-$G$3)</f>
        <v>3.2597753775119305E-4</v>
      </c>
      <c r="DN65" s="28">
        <f>외인!DN65</f>
        <v>2140926.94</v>
      </c>
      <c r="DO65" s="28">
        <f>시기외!DO65*$G$3+DO64*(1-$G$3)</f>
        <v>-1.9942021779503175E-5</v>
      </c>
      <c r="DP65" s="28">
        <f>외인!DP65</f>
        <v>78428.960000000006</v>
      </c>
      <c r="DQ65" s="28">
        <f>시기외!DQ65*$G$3+DQ64*(1-$G$3)</f>
        <v>-1.5457944632671502E-3</v>
      </c>
      <c r="DR65" s="28">
        <f>외인!DR65</f>
        <v>43183.92</v>
      </c>
      <c r="DS65" s="28">
        <f>시기외!DS65*$G$3+DS64*(1-$G$3)</f>
        <v>1.9163693838860209E-3</v>
      </c>
      <c r="DT65" s="28">
        <f>외인!DT65</f>
        <v>124753.23</v>
      </c>
      <c r="DU65" s="28">
        <f>시기외!DU65*$G$3+DU64*(1-$G$3)</f>
        <v>-1.5195414298193753E-3</v>
      </c>
      <c r="DV65" s="28">
        <f>외인!DV65</f>
        <v>33542.21</v>
      </c>
      <c r="DW65" s="28">
        <f>시기외!DW65*$G$3+DW64*(1-$G$3)</f>
        <v>6.7062545767163908E-4</v>
      </c>
      <c r="DX65" s="28">
        <f>외인!DX65</f>
        <v>111579.46</v>
      </c>
      <c r="DY65" s="28">
        <f>시기외!DY65*$G$3+DY64*(1-$G$3)</f>
        <v>9.2291933417298672E-4</v>
      </c>
      <c r="DZ65" s="28">
        <f>외인!DZ65</f>
        <v>8810.31</v>
      </c>
      <c r="EA65" s="28">
        <f>시기외!EA65*$G$3+EA64*(1-$G$3)</f>
        <v>2.8364915307447597E-4</v>
      </c>
      <c r="EB65" s="28">
        <f>외인!EB65</f>
        <v>12352.32</v>
      </c>
      <c r="EC65" s="28">
        <f>시기외!EC65*$G$3+EC64*(1-$G$3)</f>
        <v>-1.1099692679534371E-3</v>
      </c>
      <c r="ED65" s="28">
        <f>외인!ED65</f>
        <v>10400.040000000001</v>
      </c>
      <c r="EE65" s="28">
        <f>시기외!EE65*$G$3+EE64*(1-$G$3)</f>
        <v>5.0858635252950266E-4</v>
      </c>
      <c r="EF65" s="28">
        <f>외인!EF65</f>
        <v>236567.12</v>
      </c>
      <c r="EG65" s="28">
        <f>시기외!EG65*$G$3+EG64*(1-$G$3)</f>
        <v>-5.1531806277370362E-4</v>
      </c>
      <c r="EH65" s="28">
        <f>외인!EH65</f>
        <v>194004.03</v>
      </c>
      <c r="EI65" s="28">
        <f>시기외!EI65*$G$3+EI64*(1-$G$3)</f>
        <v>4.3710891561210444E-4</v>
      </c>
      <c r="EJ65" s="28">
        <f>외인!EJ65</f>
        <v>98700.479999999996</v>
      </c>
      <c r="EK65" s="28">
        <f>시기외!EK65*$G$3+EK64*(1-$G$3)</f>
        <v>1.0843867938646837E-3</v>
      </c>
      <c r="EL65" s="28">
        <f>외인!EL65</f>
        <v>30823.3</v>
      </c>
      <c r="EM65" s="28">
        <f>시기외!EM65*$G$3+EM64*(1-$G$3)</f>
        <v>-2.7799965547682911E-3</v>
      </c>
      <c r="EN65" s="28">
        <f>외인!EN65</f>
        <v>43183.92</v>
      </c>
      <c r="EO65" s="28">
        <f>시기외!EO65*$G$3+EO64*(1-$G$3)</f>
        <v>1.9163693838860209E-3</v>
      </c>
      <c r="EP65" s="28">
        <f>외인!EP65</f>
        <v>182142.35</v>
      </c>
      <c r="EQ65" s="28">
        <f>시기외!EQ65*$G$3+EQ64*(1-$G$3)</f>
        <v>2.2873589008879608E-3</v>
      </c>
      <c r="ER65" s="28">
        <f>외인!ER65</f>
        <v>14250.66</v>
      </c>
      <c r="ES65" s="28">
        <f>시기외!ES65*$G$3+ES64*(1-$G$3)</f>
        <v>-5.7467274619996556E-3</v>
      </c>
      <c r="ET65" s="28">
        <f>외인!ET65</f>
        <v>131138.71</v>
      </c>
      <c r="EU65" s="28">
        <f>시기외!EU65*$G$3+EU64*(1-$G$3)</f>
        <v>1.1162965363725576E-3</v>
      </c>
      <c r="EV65" s="28">
        <f>외인!EV65</f>
        <v>45447.34</v>
      </c>
      <c r="EW65" s="28">
        <f>시기외!EW65*$G$3+EW64*(1-$G$3)</f>
        <v>-3.9101322289856333E-4</v>
      </c>
      <c r="EX65" s="28">
        <f>외인!EX65</f>
        <v>57756.37</v>
      </c>
      <c r="EY65" s="28">
        <f>시기외!EY65*$G$3+EY64*(1-$G$3)</f>
        <v>3.9481779007920659E-4</v>
      </c>
    </row>
    <row r="66" spans="1:155">
      <c r="A66" s="27">
        <f>외인!A66</f>
        <v>46127</v>
      </c>
      <c r="B66" s="28">
        <f>외인!B66</f>
        <v>4845669.8099999996</v>
      </c>
      <c r="C66" s="28">
        <f>시기외!C66*$G$3+C65*(1-$G$3)</f>
        <v>2.5249503547413225E-4</v>
      </c>
      <c r="D66" s="28">
        <f>외인!D66</f>
        <v>638902.21</v>
      </c>
      <c r="E66" s="28">
        <f>시기외!E66*$G$3+E65*(1-$G$3)</f>
        <v>-7.8164729421279454E-4</v>
      </c>
      <c r="F66" s="28">
        <f>외인!F66</f>
        <v>2048700.47</v>
      </c>
      <c r="G66" s="28">
        <f>시기외!G66*$G$3+G65*(1-$G$3)</f>
        <v>-7.2802907050308638E-4</v>
      </c>
      <c r="H66" s="28">
        <f>외인!H66</f>
        <v>301782.89</v>
      </c>
      <c r="I66" s="28">
        <f>시기외!I66*$G$3+I65*(1-$G$3)</f>
        <v>1.4704760533515542E-3</v>
      </c>
      <c r="J66" s="28">
        <f>외인!J66</f>
        <v>43191.55</v>
      </c>
      <c r="K66" s="28">
        <f>시기외!K66*$G$3+K65*(1-$G$3)</f>
        <v>3.0041050196206996E-3</v>
      </c>
      <c r="L66" s="28">
        <f>외인!L66</f>
        <v>278031.65000000002</v>
      </c>
      <c r="M66" s="28">
        <f>시기외!M66*$G$3+M65*(1-$G$3)</f>
        <v>1.6692283616888384E-3</v>
      </c>
      <c r="N66" s="28">
        <f>외인!N66</f>
        <v>233951.99</v>
      </c>
      <c r="O66" s="28">
        <f>시기외!O66*$G$3+O65*(1-$G$3)</f>
        <v>-1.8847644692850001E-3</v>
      </c>
      <c r="P66" s="28">
        <f>외인!P66</f>
        <v>201529.87</v>
      </c>
      <c r="Q66" s="28">
        <f>시기외!Q66*$G$3+Q65*(1-$G$3)</f>
        <v>1.1450712570802809E-4</v>
      </c>
      <c r="R66" s="28">
        <f>외인!R66</f>
        <v>131102.15</v>
      </c>
      <c r="S66" s="28">
        <f>시기외!S66*$G$3+S65*(1-$G$3)</f>
        <v>-1.3291494944369928E-3</v>
      </c>
      <c r="T66" s="28">
        <f>외인!T66</f>
        <v>8380.08</v>
      </c>
      <c r="U66" s="28">
        <f>시기외!U66*$G$3+U65*(1-$G$3)</f>
        <v>2.7617816622975975E-4</v>
      </c>
      <c r="V66" s="28">
        <f>외인!V66</f>
        <v>113803.6</v>
      </c>
      <c r="W66" s="28">
        <f>시기외!W66*$G$3+W65*(1-$G$3)</f>
        <v>7.7889044075351546E-4</v>
      </c>
      <c r="X66" s="28">
        <f>외인!X66</f>
        <v>2153420.9900000002</v>
      </c>
      <c r="Y66" s="28">
        <f>시기외!Y66*$G$3+Y65*(1-$G$3)</f>
        <v>6.6730465261361494E-6</v>
      </c>
      <c r="Z66" s="28">
        <f>외인!Z66</f>
        <v>44843.34</v>
      </c>
      <c r="AA66" s="28">
        <f>시기외!AA66*$G$3+AA65*(1-$G$3)</f>
        <v>-3.6080776369861535E-4</v>
      </c>
      <c r="AB66" s="28">
        <f>외인!AB66</f>
        <v>211161.53</v>
      </c>
      <c r="AC66" s="28">
        <f>시기외!AC66*$G$3+AC65*(1-$G$3)</f>
        <v>3.1229508852980472E-4</v>
      </c>
      <c r="AD66" s="28">
        <f>외인!AD66</f>
        <v>19628.52</v>
      </c>
      <c r="AE66" s="28">
        <f>시기외!AE66*$G$3+AE65*(1-$G$3)</f>
        <v>-3.7527429962156263E-4</v>
      </c>
      <c r="AF66" s="28">
        <f>외인!AF66</f>
        <v>25254.05</v>
      </c>
      <c r="AG66" s="28">
        <f>시기외!AG66*$G$3+AG65*(1-$G$3)</f>
        <v>9.0382145623330045E-4</v>
      </c>
      <c r="AH66" s="28">
        <f>외인!AH66</f>
        <v>189199.83</v>
      </c>
      <c r="AI66" s="28">
        <f>시기외!AI66*$G$3+AI65*(1-$G$3)</f>
        <v>-8.2622936761283334E-4</v>
      </c>
      <c r="AJ66" s="28">
        <f>외인!AJ66</f>
        <v>107843.99</v>
      </c>
      <c r="AK66" s="28">
        <f>시기외!AK66*$G$3+AK65*(1-$G$3)</f>
        <v>-1.5546298464371531E-3</v>
      </c>
      <c r="AL66" s="28">
        <f>외인!AL66</f>
        <v>87324.76</v>
      </c>
      <c r="AM66" s="28">
        <f>시기외!AM66*$G$3+AM65*(1-$G$3)</f>
        <v>1.762034103551053E-4</v>
      </c>
      <c r="AN66" s="28">
        <f>외인!AN66</f>
        <v>165707.67000000001</v>
      </c>
      <c r="AO66" s="28">
        <f>시기외!AO66*$G$3+AO65*(1-$G$3)</f>
        <v>-2.6794430029476049E-3</v>
      </c>
      <c r="AP66" s="28">
        <f>외인!AP66</f>
        <v>134598.1</v>
      </c>
      <c r="AQ66" s="28">
        <f>시기외!AQ66*$G$3+AQ65*(1-$G$3)</f>
        <v>1.0245003007846771E-3</v>
      </c>
      <c r="AR66" s="28">
        <f>외인!AR66</f>
        <v>24146.42</v>
      </c>
      <c r="AS66" s="28">
        <f>시기외!AS66*$G$3+AS65*(1-$G$3)</f>
        <v>-3.0944962937223017E-4</v>
      </c>
      <c r="AT66" s="28">
        <f>외인!AT66</f>
        <v>78928.27</v>
      </c>
      <c r="AU66" s="28">
        <f>시기외!AU66*$G$3+AU65*(1-$G$3)</f>
        <v>5.1084161237946002E-4</v>
      </c>
      <c r="AV66" s="28">
        <f>외인!AV66</f>
        <v>49362.03</v>
      </c>
      <c r="AW66" s="28">
        <f>시기외!AW66*$G$3+AW65*(1-$G$3)</f>
        <v>1.3395250368869465E-3</v>
      </c>
      <c r="AX66" s="28">
        <f>외인!AX66</f>
        <v>73160.27</v>
      </c>
      <c r="AY66" s="28">
        <f>시기외!AY66*$G$3+AY65*(1-$G$3)</f>
        <v>-2.3386825172171956E-3</v>
      </c>
      <c r="AZ66" s="28">
        <f>외인!AZ66</f>
        <v>2308751.7200000002</v>
      </c>
      <c r="BA66" s="28">
        <f>시기외!BA66*$G$3+BA65*(1-$G$3)</f>
        <v>2.0869056859998075E-4</v>
      </c>
      <c r="BB66" s="28">
        <f>외인!BB66</f>
        <v>104443.36</v>
      </c>
      <c r="BC66" s="28">
        <f>시기외!BC66*$G$3+BC65*(1-$G$3)</f>
        <v>6.6916392852895635E-5</v>
      </c>
      <c r="BD66" s="28">
        <f>외인!BD66</f>
        <v>38739.35</v>
      </c>
      <c r="BE66" s="28">
        <f>시기외!BE66*$G$3+BE65*(1-$G$3)</f>
        <v>-1.2922730326305203E-3</v>
      </c>
      <c r="BF66" s="28">
        <f>외인!BF66</f>
        <v>0</v>
      </c>
      <c r="BG66" s="28" t="e">
        <f>시기외!BG66*$G$3+BG65*(1-$G$3)</f>
        <v>#DIV/0!</v>
      </c>
      <c r="BH66" s="28">
        <f>외인!BH66</f>
        <v>94237.17</v>
      </c>
      <c r="BI66" s="28">
        <f>시기외!BI66*$G$3+BI65*(1-$G$3)</f>
        <v>1.6715761871894822E-3</v>
      </c>
      <c r="BJ66" s="28">
        <f>외인!BJ66</f>
        <v>123199.51</v>
      </c>
      <c r="BK66" s="28">
        <f>시기외!BK66*$G$3+BK65*(1-$G$3)</f>
        <v>3.0178051421340002E-4</v>
      </c>
      <c r="BL66" s="28">
        <f>외인!BL66</f>
        <v>50791.24</v>
      </c>
      <c r="BM66" s="28">
        <f>시기외!BM66*$G$3+BM65*(1-$G$3)</f>
        <v>-5.3888906984185013E-3</v>
      </c>
      <c r="BN66" s="28">
        <f>외인!BN66</f>
        <v>47043.91</v>
      </c>
      <c r="BO66" s="28">
        <f>시기외!BO66*$G$3+BO65*(1-$G$3)</f>
        <v>7.5159137934578072E-4</v>
      </c>
      <c r="BP66" s="28">
        <f>외인!BP66</f>
        <v>83857.899999999994</v>
      </c>
      <c r="BQ66" s="28">
        <f>시기외!BQ66*$G$3+BQ65*(1-$G$3)</f>
        <v>-2.2034615576998974E-3</v>
      </c>
      <c r="BR66" s="28">
        <f>외인!BR66</f>
        <v>268680.3</v>
      </c>
      <c r="BS66" s="28">
        <f>시기외!BS66*$G$3+BS65*(1-$G$3)</f>
        <v>1.0111582006488713E-3</v>
      </c>
      <c r="BT66" s="28">
        <f>외인!BT66</f>
        <v>2194185.87</v>
      </c>
      <c r="BU66" s="28">
        <f>시기외!BU66*$G$3+BU65*(1-$G$3)</f>
        <v>3.7013850241130539E-5</v>
      </c>
      <c r="BV66" s="28">
        <f>외인!BV66</f>
        <v>404429.11</v>
      </c>
      <c r="BW66" s="28">
        <f>시기외!BW66*$G$3+BW65*(1-$G$3)</f>
        <v>1.1616852447172785E-3</v>
      </c>
      <c r="BX66" s="28">
        <f>외인!BX66</f>
        <v>74987.11</v>
      </c>
      <c r="BY66" s="28">
        <f>시기외!BY66*$G$3+BY65*(1-$G$3)</f>
        <v>-1.7288735819752008E-4</v>
      </c>
      <c r="BZ66" s="28">
        <f>외인!BZ66</f>
        <v>253032.43</v>
      </c>
      <c r="CA66" s="28">
        <f>시기외!CA66*$G$3+CA65*(1-$G$3)</f>
        <v>-1.6945252521430719E-3</v>
      </c>
      <c r="CB66" s="28">
        <f>외인!CB66</f>
        <v>12518.05</v>
      </c>
      <c r="CC66" s="28">
        <f>시기외!CC66*$G$3+CC65*(1-$G$3)</f>
        <v>-2.4139286668302257E-3</v>
      </c>
      <c r="CD66" s="28">
        <f>외인!CD66</f>
        <v>28954.87</v>
      </c>
      <c r="CE66" s="28">
        <f>시기외!CE66*$G$3+CE65*(1-$G$3)</f>
        <v>-3.0977394884195535E-3</v>
      </c>
      <c r="CF66" s="28">
        <f>외인!CF66</f>
        <v>25188.21</v>
      </c>
      <c r="CG66" s="28">
        <f>시기외!CG66*$G$3+CG65*(1-$G$3)</f>
        <v>2.8555031313666156E-3</v>
      </c>
      <c r="CH66" s="28">
        <f>외인!CH66</f>
        <v>69341.47</v>
      </c>
      <c r="CI66" s="28">
        <f>시기외!CI66*$G$3+CI65*(1-$G$3)</f>
        <v>1.0741773516349843E-3</v>
      </c>
      <c r="CJ66" s="28">
        <f>외인!CJ66</f>
        <v>382289.97</v>
      </c>
      <c r="CK66" s="28">
        <f>시기외!CK66*$G$3+CK65*(1-$G$3)</f>
        <v>-6.7466614525511315E-4</v>
      </c>
      <c r="CL66" s="28">
        <f>외인!CL66</f>
        <v>240494.74</v>
      </c>
      <c r="CM66" s="28">
        <f>시기외!CM66*$G$3+CM65*(1-$G$3)</f>
        <v>3.2186750108192632E-4</v>
      </c>
      <c r="CN66" s="28">
        <f>외인!CN66</f>
        <v>125567.9</v>
      </c>
      <c r="CO66" s="28">
        <f>시기외!CO66*$G$3+CO65*(1-$G$3)</f>
        <v>2.3649606893245403E-4</v>
      </c>
      <c r="CP66" s="28">
        <f>외인!CP66</f>
        <v>105018.37</v>
      </c>
      <c r="CQ66" s="28">
        <f>시기외!CQ66*$G$3+CQ65*(1-$G$3)</f>
        <v>6.9055963602824197E-5</v>
      </c>
      <c r="CR66" s="28">
        <f>외인!CR66</f>
        <v>165039.82</v>
      </c>
      <c r="CS66" s="28">
        <f>시기외!CS66*$G$3+CS65*(1-$G$3)</f>
        <v>-8.9002101358521353E-4</v>
      </c>
      <c r="CT66" s="28">
        <f>외인!CT66</f>
        <v>135952.23000000001</v>
      </c>
      <c r="CU66" s="28">
        <f>시기외!CU66*$G$3+CU65*(1-$G$3)</f>
        <v>1.9300100284729217E-3</v>
      </c>
      <c r="CV66" s="28">
        <f>외인!CV66</f>
        <v>2194185.87</v>
      </c>
      <c r="CW66" s="28">
        <f>시기외!CW66*$G$3+CW65*(1-$G$3)</f>
        <v>3.7013850241130539E-5</v>
      </c>
      <c r="CX66" s="28">
        <f>외인!CX66</f>
        <v>214420.55</v>
      </c>
      <c r="CY66" s="28">
        <f>시기외!CY66*$G$3+CY65*(1-$G$3)</f>
        <v>1.6404540609452273E-3</v>
      </c>
      <c r="CZ66" s="28">
        <f>외인!CZ66</f>
        <v>18691.080000000002</v>
      </c>
      <c r="DA66" s="28">
        <f>시기외!DA66*$G$3+DA65*(1-$G$3)</f>
        <v>1.8062321017946344E-3</v>
      </c>
      <c r="DB66" s="28">
        <f>외인!DB66</f>
        <v>38739.35</v>
      </c>
      <c r="DC66" s="28">
        <f>시기외!DC66*$G$3+DC65*(1-$G$3)</f>
        <v>-1.2922730326305203E-3</v>
      </c>
      <c r="DD66" s="28">
        <f>외인!DD66</f>
        <v>8380.08</v>
      </c>
      <c r="DE66" s="28">
        <f>시기외!DE66*$G$3+DE65*(1-$G$3)</f>
        <v>2.7617816622975975E-4</v>
      </c>
      <c r="DF66" s="28">
        <f>외인!DF66</f>
        <v>56409.72</v>
      </c>
      <c r="DG66" s="28">
        <f>시기외!DG66*$G$3+DG65*(1-$G$3)</f>
        <v>2.724448120687426E-5</v>
      </c>
      <c r="DH66" s="28">
        <f>외인!DH66</f>
        <v>20693.169999999998</v>
      </c>
      <c r="DI66" s="28">
        <f>시기외!DI66*$G$3+DI65*(1-$G$3)</f>
        <v>-4.0506694669634729E-3</v>
      </c>
      <c r="DJ66" s="28">
        <f>외인!DJ66</f>
        <v>587673</v>
      </c>
      <c r="DK66" s="28">
        <f>시기외!DK66*$G$3+DK65*(1-$G$3)</f>
        <v>3.980491767423943E-4</v>
      </c>
      <c r="DL66" s="28">
        <f>외인!DL66</f>
        <v>99958.19</v>
      </c>
      <c r="DM66" s="28">
        <f>시기외!DM66*$G$3+DM65*(1-$G$3)</f>
        <v>1.9603994214359888E-4</v>
      </c>
      <c r="DN66" s="28">
        <f>외인!DN66</f>
        <v>2194185.87</v>
      </c>
      <c r="DO66" s="28">
        <f>시기외!DO66*$G$3+DO65*(1-$G$3)</f>
        <v>3.7013850241130539E-5</v>
      </c>
      <c r="DP66" s="28">
        <f>외인!DP66</f>
        <v>82387.08</v>
      </c>
      <c r="DQ66" s="28">
        <f>시기외!DQ66*$G$3+DQ65*(1-$G$3)</f>
        <v>-1.4262210243460368E-3</v>
      </c>
      <c r="DR66" s="28">
        <f>외인!DR66</f>
        <v>44616.32</v>
      </c>
      <c r="DS66" s="28">
        <f>시기외!DS66*$G$3+DS65*(1-$G$3)</f>
        <v>2.3648380860950865E-3</v>
      </c>
      <c r="DT66" s="28">
        <f>외인!DT66</f>
        <v>131102.15</v>
      </c>
      <c r="DU66" s="28">
        <f>시기외!DU66*$G$3+DU65*(1-$G$3)</f>
        <v>-1.3291494944369928E-3</v>
      </c>
      <c r="DV66" s="28">
        <f>외인!DV66</f>
        <v>33665.480000000003</v>
      </c>
      <c r="DW66" s="28">
        <f>시기외!DW66*$G$3+DW65*(1-$G$3)</f>
        <v>7.1080846762844666E-4</v>
      </c>
      <c r="DX66" s="28">
        <f>외인!DX66</f>
        <v>113803.6</v>
      </c>
      <c r="DY66" s="28">
        <f>시기외!DY66*$G$3+DY65*(1-$G$3)</f>
        <v>7.7889044075351546E-4</v>
      </c>
      <c r="DZ66" s="28">
        <f>외인!DZ66</f>
        <v>8886.76</v>
      </c>
      <c r="EA66" s="28">
        <f>시기외!EA66*$G$3+EA65*(1-$G$3)</f>
        <v>2.0382907938185511E-4</v>
      </c>
      <c r="EB66" s="28">
        <f>외인!EB66</f>
        <v>12530.1</v>
      </c>
      <c r="EC66" s="28">
        <f>시기외!EC66*$G$3+EC65*(1-$G$3)</f>
        <v>-1.155054230448262E-3</v>
      </c>
      <c r="ED66" s="28">
        <f>외인!ED66</f>
        <v>10511.03</v>
      </c>
      <c r="EE66" s="28">
        <f>시기외!EE66*$G$3+EE65*(1-$G$3)</f>
        <v>4.5537095134503001E-4</v>
      </c>
      <c r="EF66" s="28">
        <f>외인!EF66</f>
        <v>246201.65</v>
      </c>
      <c r="EG66" s="28">
        <f>시기외!EG66*$G$3+EG65*(1-$G$3)</f>
        <v>-4.4289952834834106E-4</v>
      </c>
      <c r="EH66" s="28">
        <f>외인!EH66</f>
        <v>199614.06</v>
      </c>
      <c r="EI66" s="28">
        <f>시기외!EI66*$G$3+EI65*(1-$G$3)</f>
        <v>5.8993221464954189E-4</v>
      </c>
      <c r="EJ66" s="28">
        <f>외인!EJ66</f>
        <v>100988.52</v>
      </c>
      <c r="EK66" s="28">
        <f>시기외!EK66*$G$3+EK65*(1-$G$3)</f>
        <v>1.2284997204246844E-3</v>
      </c>
      <c r="EL66" s="28">
        <f>외인!EL66</f>
        <v>31454.240000000002</v>
      </c>
      <c r="EM66" s="28">
        <f>시기외!EM66*$G$3+EM65*(1-$G$3)</f>
        <v>-2.8578988376604447E-3</v>
      </c>
      <c r="EN66" s="28">
        <f>외인!EN66</f>
        <v>44616.32</v>
      </c>
      <c r="EO66" s="28">
        <f>시기외!EO66*$G$3+EO65*(1-$G$3)</f>
        <v>2.3648380860950865E-3</v>
      </c>
      <c r="EP66" s="28">
        <f>외인!EP66</f>
        <v>179824.46</v>
      </c>
      <c r="EQ66" s="28">
        <f>시기외!EQ66*$G$3+EQ65*(1-$G$3)</f>
        <v>1.820379492894212E-3</v>
      </c>
      <c r="ER66" s="28">
        <f>외인!ER66</f>
        <v>14299.51</v>
      </c>
      <c r="ES66" s="28">
        <f>시기외!ES66*$G$3+ES65*(1-$G$3)</f>
        <v>-7.1048655885170755E-3</v>
      </c>
      <c r="ET66" s="28">
        <f>외인!ET66</f>
        <v>134598.1</v>
      </c>
      <c r="EU66" s="28">
        <f>시기외!EU66*$G$3+EU65*(1-$G$3)</f>
        <v>1.0245003007846771E-3</v>
      </c>
      <c r="EV66" s="28">
        <f>외인!EV66</f>
        <v>44843.34</v>
      </c>
      <c r="EW66" s="28">
        <f>시기외!EW66*$G$3+EW65*(1-$G$3)</f>
        <v>-3.6080776369861535E-4</v>
      </c>
      <c r="EX66" s="28">
        <f>외인!EX66</f>
        <v>60175.02</v>
      </c>
      <c r="EY66" s="28">
        <f>시기외!EY66*$G$3+EY65*(1-$G$3)</f>
        <v>4.1346041361207389E-4</v>
      </c>
    </row>
    <row r="67" spans="1:155">
      <c r="A67" s="27">
        <f>외인!A67</f>
        <v>46128</v>
      </c>
      <c r="B67" s="28">
        <f>외인!B67</f>
        <v>4951999.74</v>
      </c>
      <c r="C67" s="28">
        <f>시기외!C67*$G$3+C66*(1-$G$3)</f>
        <v>3.3509926032755422E-4</v>
      </c>
      <c r="D67" s="28">
        <f>외인!D67</f>
        <v>645038.38</v>
      </c>
      <c r="E67" s="28">
        <f>시기외!E67*$G$3+E66*(1-$G$3)</f>
        <v>-7.0862540092270861E-4</v>
      </c>
      <c r="F67" s="28">
        <f>외인!F67</f>
        <v>2100350</v>
      </c>
      <c r="G67" s="28">
        <f>시기외!G67*$G$3+G66*(1-$G$3)</f>
        <v>-5.3898542332844648E-4</v>
      </c>
      <c r="H67" s="28">
        <f>외인!H67</f>
        <v>307718.38</v>
      </c>
      <c r="I67" s="28">
        <f>시기외!I67*$G$3+I66*(1-$G$3)</f>
        <v>1.1729150127032665E-3</v>
      </c>
      <c r="J67" s="28">
        <f>외인!J67</f>
        <v>43724.37</v>
      </c>
      <c r="K67" s="28">
        <f>시기외!K67*$G$3+K66*(1-$G$3)</f>
        <v>3.2741441854337136E-3</v>
      </c>
      <c r="L67" s="28">
        <f>외인!L67</f>
        <v>283493.03999999998</v>
      </c>
      <c r="M67" s="28">
        <f>시기외!M67*$G$3+M66*(1-$G$3)</f>
        <v>1.347508553080221E-3</v>
      </c>
      <c r="N67" s="28">
        <f>외인!N67</f>
        <v>243300.29</v>
      </c>
      <c r="O67" s="28">
        <f>시기외!O67*$G$3+O66*(1-$G$3)</f>
        <v>-1.6823911027638071E-3</v>
      </c>
      <c r="P67" s="28">
        <f>외인!P67</f>
        <v>203394.69</v>
      </c>
      <c r="Q67" s="28">
        <f>시기외!Q67*$G$3+Q66*(1-$G$3)</f>
        <v>1.6695525286250455E-4</v>
      </c>
      <c r="R67" s="28">
        <f>외인!R67</f>
        <v>135918.12</v>
      </c>
      <c r="S67" s="28">
        <f>시기외!S67*$G$3+S66*(1-$G$3)</f>
        <v>-1.0395684748747099E-3</v>
      </c>
      <c r="T67" s="28">
        <f>외인!T67</f>
        <v>8479.93</v>
      </c>
      <c r="U67" s="28">
        <f>시기외!U67*$G$3+U66*(1-$G$3)</f>
        <v>2.6797832500906885E-4</v>
      </c>
      <c r="V67" s="28">
        <f>외인!V67</f>
        <v>116205.38</v>
      </c>
      <c r="W67" s="28">
        <f>시기외!W67*$G$3+W66*(1-$G$3)</f>
        <v>9.3481959143731105E-4</v>
      </c>
      <c r="X67" s="28">
        <f>외인!X67</f>
        <v>2206696.13</v>
      </c>
      <c r="Y67" s="28">
        <f>시기외!Y67*$G$3+Y66*(1-$G$3)</f>
        <v>1.3908572992017156E-4</v>
      </c>
      <c r="Z67" s="28">
        <f>외인!Z67</f>
        <v>45511.4</v>
      </c>
      <c r="AA67" s="28">
        <f>시기외!AA67*$G$3+AA66*(1-$G$3)</f>
        <v>-2.6767516748081848E-4</v>
      </c>
      <c r="AB67" s="28">
        <f>외인!AB67</f>
        <v>213952.83</v>
      </c>
      <c r="AC67" s="28">
        <f>시기외!AC67*$G$3+AC66*(1-$G$3)</f>
        <v>3.6286236832475029E-4</v>
      </c>
      <c r="AD67" s="28">
        <f>외인!AD67</f>
        <v>20033.98</v>
      </c>
      <c r="AE67" s="28">
        <f>시기외!AE67*$G$3+AE66*(1-$G$3)</f>
        <v>-3.2130262969544101E-4</v>
      </c>
      <c r="AF67" s="28">
        <f>외인!AF67</f>
        <v>25522.26</v>
      </c>
      <c r="AG67" s="28">
        <f>시기외!AG67*$G$3+AG66*(1-$G$3)</f>
        <v>7.7086020111678702E-4</v>
      </c>
      <c r="AH67" s="28">
        <f>외인!AH67</f>
        <v>194183.61</v>
      </c>
      <c r="AI67" s="28">
        <f>시기외!AI67*$G$3+AI66*(1-$G$3)</f>
        <v>-6.6193585236231896E-4</v>
      </c>
      <c r="AJ67" s="28">
        <f>외인!AJ67</f>
        <v>111520.23</v>
      </c>
      <c r="AK67" s="28">
        <f>시기외!AK67*$G$3+AK66*(1-$G$3)</f>
        <v>-1.3194014964024541E-3</v>
      </c>
      <c r="AL67" s="28">
        <f>외인!AL67</f>
        <v>89264.02</v>
      </c>
      <c r="AM67" s="28">
        <f>시기외!AM67*$G$3+AM66*(1-$G$3)</f>
        <v>1.514908523881175E-4</v>
      </c>
      <c r="AN67" s="28">
        <f>외인!AN67</f>
        <v>173589.72</v>
      </c>
      <c r="AO67" s="28">
        <f>시기외!AO67*$G$3+AO66*(1-$G$3)</f>
        <v>-2.3612269236884323E-3</v>
      </c>
      <c r="AP67" s="28">
        <f>외인!AP67</f>
        <v>136398.97</v>
      </c>
      <c r="AQ67" s="28">
        <f>시기외!AQ67*$G$3+AQ66*(1-$G$3)</f>
        <v>9.1382860358330909E-4</v>
      </c>
      <c r="AR67" s="28">
        <f>외인!AR67</f>
        <v>24683.84</v>
      </c>
      <c r="AS67" s="28">
        <f>시기외!AS67*$G$3+AS66*(1-$G$3)</f>
        <v>1.6048351866485011E-4</v>
      </c>
      <c r="AT67" s="28">
        <f>외인!AT67</f>
        <v>81381.97</v>
      </c>
      <c r="AU67" s="28">
        <f>시기외!AU67*$G$3+AU66*(1-$G$3)</f>
        <v>8.3950390836199805E-4</v>
      </c>
      <c r="AV67" s="28">
        <f>외인!AV67</f>
        <v>50291.95</v>
      </c>
      <c r="AW67" s="28">
        <f>시기외!AW67*$G$3+AW66*(1-$G$3)</f>
        <v>1.3711639092684449E-3</v>
      </c>
      <c r="AX67" s="28">
        <f>외인!AX67</f>
        <v>73091.899999999994</v>
      </c>
      <c r="AY67" s="28">
        <f>시기외!AY67*$G$3+AY66*(1-$G$3)</f>
        <v>-2.9480549991302446E-3</v>
      </c>
      <c r="AZ67" s="28">
        <f>외인!AZ67</f>
        <v>2366406.62</v>
      </c>
      <c r="BA67" s="28">
        <f>시기외!BA67*$G$3+BA66*(1-$G$3)</f>
        <v>3.3011538994648425E-4</v>
      </c>
      <c r="BB67" s="28">
        <f>외인!BB67</f>
        <v>105170.29</v>
      </c>
      <c r="BC67" s="28">
        <f>시기외!BC67*$G$3+BC66*(1-$G$3)</f>
        <v>1.4079274586520775E-4</v>
      </c>
      <c r="BD67" s="28">
        <f>외인!BD67</f>
        <v>40133.800000000003</v>
      </c>
      <c r="BE67" s="28">
        <f>시기외!BE67*$G$3+BE66*(1-$G$3)</f>
        <v>-1.1772584202129541E-3</v>
      </c>
      <c r="BF67" s="28">
        <f>외인!BF67</f>
        <v>0</v>
      </c>
      <c r="BG67" s="28" t="e">
        <f>시기외!BG67*$G$3+BG66*(1-$G$3)</f>
        <v>#DIV/0!</v>
      </c>
      <c r="BH67" s="28">
        <f>외인!BH67</f>
        <v>95870.29</v>
      </c>
      <c r="BI67" s="28">
        <f>시기외!BI67*$G$3+BI66*(1-$G$3)</f>
        <v>1.4979690323508575E-3</v>
      </c>
      <c r="BJ67" s="28">
        <f>외인!BJ67</f>
        <v>126405.22</v>
      </c>
      <c r="BK67" s="28">
        <f>시기외!BK67*$G$3+BK66*(1-$G$3)</f>
        <v>2.5990464828992487E-4</v>
      </c>
      <c r="BL67" s="28">
        <f>외인!BL67</f>
        <v>51720.78</v>
      </c>
      <c r="BM67" s="28">
        <f>시기외!BM67*$G$3+BM66*(1-$G$3)</f>
        <v>-4.3680017271832535E-3</v>
      </c>
      <c r="BN67" s="28">
        <f>외인!BN67</f>
        <v>47348.21</v>
      </c>
      <c r="BO67" s="28">
        <f>시기외!BO67*$G$3+BO66*(1-$G$3)</f>
        <v>5.8176445253318337E-4</v>
      </c>
      <c r="BP67" s="28">
        <f>외인!BP67</f>
        <v>83352.13</v>
      </c>
      <c r="BQ67" s="28">
        <f>시기외!BQ67*$G$3+BQ66*(1-$G$3)</f>
        <v>-2.7576014012261991E-3</v>
      </c>
      <c r="BR67" s="28">
        <f>외인!BR67</f>
        <v>275457.45</v>
      </c>
      <c r="BS67" s="28">
        <f>시기외!BS67*$G$3+BS66*(1-$G$3)</f>
        <v>1.2547021340097776E-3</v>
      </c>
      <c r="BT67" s="28">
        <f>외인!BT67</f>
        <v>2248158.09</v>
      </c>
      <c r="BU67" s="28">
        <f>시기외!BU67*$G$3+BU66*(1-$G$3)</f>
        <v>1.7497068371811011E-4</v>
      </c>
      <c r="BV67" s="28">
        <f>외인!BV67</f>
        <v>409424.28</v>
      </c>
      <c r="BW67" s="28">
        <f>시기외!BW67*$G$3+BW66*(1-$G$3)</f>
        <v>1.0273306766563021E-3</v>
      </c>
      <c r="BX67" s="28">
        <f>외인!BX67</f>
        <v>76431.98</v>
      </c>
      <c r="BY67" s="28">
        <f>시기외!BY67*$G$3+BY66*(1-$G$3)</f>
        <v>-2.3215750803631856E-4</v>
      </c>
      <c r="BZ67" s="28">
        <f>외인!BZ67</f>
        <v>262853.74</v>
      </c>
      <c r="CA67" s="28">
        <f>시기외!CA67*$G$3+CA66*(1-$G$3)</f>
        <v>-1.4950974111928744E-3</v>
      </c>
      <c r="CB67" s="28">
        <f>외인!CB67</f>
        <v>12732.79</v>
      </c>
      <c r="CC67" s="28">
        <f>시기외!CC67*$G$3+CC66*(1-$G$3)</f>
        <v>-2.0444882536592018E-3</v>
      </c>
      <c r="CD67" s="28">
        <f>외인!CD67</f>
        <v>29986.07</v>
      </c>
      <c r="CE67" s="28">
        <f>시기외!CE67*$G$3+CE66*(1-$G$3)</f>
        <v>-2.9516253189375602E-3</v>
      </c>
      <c r="CF67" s="28">
        <f>외인!CF67</f>
        <v>26672.799999999999</v>
      </c>
      <c r="CG67" s="28">
        <f>시기외!CG67*$G$3+CG66*(1-$G$3)</f>
        <v>3.27699697284664E-3</v>
      </c>
      <c r="CH67" s="28">
        <f>외인!CH67</f>
        <v>70342.41</v>
      </c>
      <c r="CI67" s="28">
        <f>시기외!CI67*$G$3+CI66*(1-$G$3)</f>
        <v>1.1167816448969948E-3</v>
      </c>
      <c r="CJ67" s="28">
        <f>외인!CJ67</f>
        <v>385140.66</v>
      </c>
      <c r="CK67" s="28">
        <f>시기외!CK67*$G$3+CK66*(1-$G$3)</f>
        <v>-5.6871829414525553E-4</v>
      </c>
      <c r="CL67" s="28">
        <f>외인!CL67</f>
        <v>243328.75</v>
      </c>
      <c r="CM67" s="28">
        <f>시기외!CM67*$G$3+CM66*(1-$G$3)</f>
        <v>3.8080036030481922E-4</v>
      </c>
      <c r="CN67" s="28">
        <f>외인!CN67</f>
        <v>126568.01</v>
      </c>
      <c r="CO67" s="28">
        <f>시기외!CO67*$G$3+CO66*(1-$G$3)</f>
        <v>9.0958215935654373E-5</v>
      </c>
      <c r="CP67" s="28">
        <f>외인!CP67</f>
        <v>105752.08</v>
      </c>
      <c r="CQ67" s="28">
        <f>시기외!CQ67*$G$3+CQ66*(1-$G$3)</f>
        <v>1.4234375754590176E-4</v>
      </c>
      <c r="CR67" s="28">
        <f>외인!CR67</f>
        <v>171080.9</v>
      </c>
      <c r="CS67" s="28">
        <f>시기외!CS67*$G$3+CS66*(1-$G$3)</f>
        <v>-6.5476065878044838E-4</v>
      </c>
      <c r="CT67" s="28">
        <f>외인!CT67</f>
        <v>137294.82</v>
      </c>
      <c r="CU67" s="28">
        <f>시기외!CU67*$G$3+CU66*(1-$G$3)</f>
        <v>1.8760661708371201E-3</v>
      </c>
      <c r="CV67" s="28">
        <f>외인!CV67</f>
        <v>2248158.09</v>
      </c>
      <c r="CW67" s="28">
        <f>시기외!CW67*$G$3+CW66*(1-$G$3)</f>
        <v>1.7497068371811011E-4</v>
      </c>
      <c r="CX67" s="28">
        <f>외인!CX67</f>
        <v>218492.6</v>
      </c>
      <c r="CY67" s="28">
        <f>시기외!CY67*$G$3+CY66*(1-$G$3)</f>
        <v>1.3845065981538587E-3</v>
      </c>
      <c r="CZ67" s="28">
        <f>외인!CZ67</f>
        <v>19212.27</v>
      </c>
      <c r="DA67" s="28">
        <f>시기외!DA67*$G$3+DA66*(1-$G$3)</f>
        <v>2.3955044076031618E-3</v>
      </c>
      <c r="DB67" s="28">
        <f>외인!DB67</f>
        <v>40133.800000000003</v>
      </c>
      <c r="DC67" s="28">
        <f>시기외!DC67*$G$3+DC66*(1-$G$3)</f>
        <v>-1.1772584202129541E-3</v>
      </c>
      <c r="DD67" s="28">
        <f>외인!DD67</f>
        <v>8479.93</v>
      </c>
      <c r="DE67" s="28">
        <f>시기외!DE67*$G$3+DE66*(1-$G$3)</f>
        <v>2.6797832500906885E-4</v>
      </c>
      <c r="DF67" s="28">
        <f>외인!DF67</f>
        <v>57600.72</v>
      </c>
      <c r="DG67" s="28">
        <f>시기외!DG67*$G$3+DG66*(1-$G$3)</f>
        <v>-6.027926912002452E-5</v>
      </c>
      <c r="DH67" s="28">
        <f>외인!DH67</f>
        <v>21661.78</v>
      </c>
      <c r="DI67" s="28">
        <f>시기외!DI67*$G$3+DI66*(1-$G$3)</f>
        <v>-3.8848708125444917E-3</v>
      </c>
      <c r="DJ67" s="28">
        <f>외인!DJ67</f>
        <v>602480.56999999995</v>
      </c>
      <c r="DK67" s="28">
        <f>시기외!DK67*$G$3+DK66*(1-$G$3)</f>
        <v>4.6202649819123543E-4</v>
      </c>
      <c r="DL67" s="28">
        <f>외인!DL67</f>
        <v>100714.88</v>
      </c>
      <c r="DM67" s="28">
        <f>시기외!DM67*$G$3+DM66*(1-$G$3)</f>
        <v>1.8915188126348935E-5</v>
      </c>
      <c r="DN67" s="28">
        <f>외인!DN67</f>
        <v>2248158.09</v>
      </c>
      <c r="DO67" s="28">
        <f>시기외!DO67*$G$3+DO66*(1-$G$3)</f>
        <v>1.7497068371811011E-4</v>
      </c>
      <c r="DP67" s="28">
        <f>외인!DP67</f>
        <v>83359.31</v>
      </c>
      <c r="DQ67" s="28">
        <f>시기외!DQ67*$G$3+DQ66*(1-$G$3)</f>
        <v>-1.2141293520292473E-3</v>
      </c>
      <c r="DR67" s="28">
        <f>외인!DR67</f>
        <v>45071.81</v>
      </c>
      <c r="DS67" s="28">
        <f>시기외!DS67*$G$3+DS66*(1-$G$3)</f>
        <v>2.6092428297620298E-3</v>
      </c>
      <c r="DT67" s="28">
        <f>외인!DT67</f>
        <v>135918.12</v>
      </c>
      <c r="DU67" s="28">
        <f>시기외!DU67*$G$3+DU66*(1-$G$3)</f>
        <v>-1.0395684748747099E-3</v>
      </c>
      <c r="DV67" s="28">
        <f>외인!DV67</f>
        <v>34892.800000000003</v>
      </c>
      <c r="DW67" s="28">
        <f>시기외!DW67*$G$3+DW66*(1-$G$3)</f>
        <v>7.4580754304155424E-4</v>
      </c>
      <c r="DX67" s="28">
        <f>외인!DX67</f>
        <v>116205.38</v>
      </c>
      <c r="DY67" s="28">
        <f>시기외!DY67*$G$3+DY66*(1-$G$3)</f>
        <v>9.3481959143731105E-4</v>
      </c>
      <c r="DZ67" s="28">
        <f>외인!DZ67</f>
        <v>8895.08</v>
      </c>
      <c r="EA67" s="28">
        <f>시기외!EA67*$G$3+EA66*(1-$G$3)</f>
        <v>2.6984524583951048E-4</v>
      </c>
      <c r="EB67" s="28">
        <f>외인!EB67</f>
        <v>12952.84</v>
      </c>
      <c r="EC67" s="28">
        <f>시기외!EC67*$G$3+EC66*(1-$G$3)</f>
        <v>-9.1654125523237874E-4</v>
      </c>
      <c r="ED67" s="28">
        <f>외인!ED67</f>
        <v>10827.37</v>
      </c>
      <c r="EE67" s="28">
        <f>시기외!EE67*$G$3+EE66*(1-$G$3)</f>
        <v>6.9791199064614829E-4</v>
      </c>
      <c r="EF67" s="28">
        <f>외인!EF67</f>
        <v>248154.88</v>
      </c>
      <c r="EG67" s="28">
        <f>시기외!EG67*$G$3+EG66*(1-$G$3)</f>
        <v>-3.4864221532900091E-4</v>
      </c>
      <c r="EH67" s="28">
        <f>외인!EH67</f>
        <v>203338.96</v>
      </c>
      <c r="EI67" s="28">
        <f>시기외!EI67*$G$3+EI66*(1-$G$3)</f>
        <v>7.4737587575660351E-4</v>
      </c>
      <c r="EJ67" s="28">
        <f>외인!EJ67</f>
        <v>102625.73</v>
      </c>
      <c r="EK67" s="28">
        <f>시기외!EK67*$G$3+EK66*(1-$G$3)</f>
        <v>1.3753729481554521E-3</v>
      </c>
      <c r="EL67" s="28">
        <f>외인!EL67</f>
        <v>32528.62</v>
      </c>
      <c r="EM67" s="28">
        <f>시기외!EM67*$G$3+EM66*(1-$G$3)</f>
        <v>-2.7307043132045214E-3</v>
      </c>
      <c r="EN67" s="28">
        <f>외인!EN67</f>
        <v>45071.81</v>
      </c>
      <c r="EO67" s="28">
        <f>시기외!EO67*$G$3+EO66*(1-$G$3)</f>
        <v>2.6092428297620298E-3</v>
      </c>
      <c r="EP67" s="28">
        <f>외인!EP67</f>
        <v>180880.67</v>
      </c>
      <c r="EQ67" s="28">
        <f>시기외!EQ67*$G$3+EQ66*(1-$G$3)</f>
        <v>1.3959080083947985E-3</v>
      </c>
      <c r="ER67" s="28">
        <f>외인!ER67</f>
        <v>14475.29</v>
      </c>
      <c r="ES67" s="28">
        <f>시기외!ES67*$G$3+ES66*(1-$G$3)</f>
        <v>-7.5303653427687862E-3</v>
      </c>
      <c r="ET67" s="28">
        <f>외인!ET67</f>
        <v>136398.97</v>
      </c>
      <c r="EU67" s="28">
        <f>시기외!EU67*$G$3+EU66*(1-$G$3)</f>
        <v>9.1382860358330909E-4</v>
      </c>
      <c r="EV67" s="28">
        <f>외인!EV67</f>
        <v>45511.4</v>
      </c>
      <c r="EW67" s="28">
        <f>시기외!EW67*$G$3+EW66*(1-$G$3)</f>
        <v>-2.6767516748081848E-4</v>
      </c>
      <c r="EX67" s="28">
        <f>외인!EX67</f>
        <v>60240.68</v>
      </c>
      <c r="EY67" s="28">
        <f>시기외!EY67*$G$3+EY66*(1-$G$3)</f>
        <v>4.6875875642607987E-4</v>
      </c>
    </row>
    <row r="68" spans="1:155">
      <c r="A68" s="27">
        <f>외인!A68</f>
        <v>46129</v>
      </c>
      <c r="B68" s="28">
        <f>외인!B68</f>
        <v>4924268.7300000004</v>
      </c>
      <c r="C68" s="28">
        <f>시기외!C68*$G$3+C67*(1-$G$3)</f>
        <v>3.2106394529409963E-4</v>
      </c>
      <c r="D68" s="28">
        <f>외인!D68</f>
        <v>648829.6</v>
      </c>
      <c r="E68" s="28">
        <f>시기외!E68*$G$3+E67*(1-$G$3)</f>
        <v>-6.6177959747541239E-4</v>
      </c>
      <c r="F68" s="28">
        <f>외인!F68</f>
        <v>2090593.5</v>
      </c>
      <c r="G68" s="28">
        <f>시기외!G68*$G$3+G67*(1-$G$3)</f>
        <v>-4.1435394555724097E-4</v>
      </c>
      <c r="H68" s="28">
        <f>외인!H68</f>
        <v>315845.49</v>
      </c>
      <c r="I68" s="28">
        <f>시기외!I68*$G$3+I67*(1-$G$3)</f>
        <v>1.2082390436373015E-3</v>
      </c>
      <c r="J68" s="28">
        <f>외인!J68</f>
        <v>44237.81</v>
      </c>
      <c r="K68" s="28">
        <f>시기외!K68*$G$3+K67*(1-$G$3)</f>
        <v>3.4249689823566613E-3</v>
      </c>
      <c r="L68" s="28">
        <f>외인!L68</f>
        <v>290570.02</v>
      </c>
      <c r="M68" s="28">
        <f>시기외!M68*$G$3+M67*(1-$G$3)</f>
        <v>1.3494487250653043E-3</v>
      </c>
      <c r="N68" s="28">
        <f>외인!N68</f>
        <v>244620.41</v>
      </c>
      <c r="O68" s="28">
        <f>시기외!O68*$G$3+O67*(1-$G$3)</f>
        <v>-1.3597894275721627E-3</v>
      </c>
      <c r="P68" s="28">
        <f>외인!P68</f>
        <v>201263</v>
      </c>
      <c r="Q68" s="28">
        <f>시기외!Q68*$G$3+Q67*(1-$G$3)</f>
        <v>2.1396460797201396E-4</v>
      </c>
      <c r="R68" s="28">
        <f>외인!R68</f>
        <v>134120.85999999999</v>
      </c>
      <c r="S68" s="28">
        <f>시기외!S68*$G$3+S67*(1-$G$3)</f>
        <v>-8.588384654705806E-4</v>
      </c>
      <c r="T68" s="28">
        <f>외인!T68</f>
        <v>8506.34</v>
      </c>
      <c r="U68" s="28">
        <f>시기외!U68*$G$3+U67*(1-$G$3)</f>
        <v>2.0088782825275546E-4</v>
      </c>
      <c r="V68" s="28">
        <f>외인!V68</f>
        <v>117440.11</v>
      </c>
      <c r="W68" s="28">
        <f>시기외!W68*$G$3+W67*(1-$G$3)</f>
        <v>1.0942916234129769E-3</v>
      </c>
      <c r="X68" s="28">
        <f>외인!X68</f>
        <v>2178840.12</v>
      </c>
      <c r="Y68" s="28">
        <f>시기외!Y68*$G$3+Y67*(1-$G$3)</f>
        <v>1.0208752907011038E-4</v>
      </c>
      <c r="Z68" s="28">
        <f>외인!Z68</f>
        <v>44628.62</v>
      </c>
      <c r="AA68" s="28">
        <f>시기외!AA68*$G$3+AA67*(1-$G$3)</f>
        <v>-2.3814608835578165E-4</v>
      </c>
      <c r="AB68" s="28">
        <f>외인!AB68</f>
        <v>213731.78</v>
      </c>
      <c r="AC68" s="28">
        <f>시기외!AC68*$G$3+AC67*(1-$G$3)</f>
        <v>3.4310703984927329E-4</v>
      </c>
      <c r="AD68" s="28">
        <f>외인!AD68</f>
        <v>19980.05</v>
      </c>
      <c r="AE68" s="28">
        <f>시기외!AE68*$G$3+AE67*(1-$G$3)</f>
        <v>-3.7897829496811669E-4</v>
      </c>
      <c r="AF68" s="28">
        <f>외인!AF68</f>
        <v>25263.63</v>
      </c>
      <c r="AG68" s="28">
        <f>시기외!AG68*$G$3+AG67*(1-$G$3)</f>
        <v>2.8573150697462364E-4</v>
      </c>
      <c r="AH68" s="28">
        <f>외인!AH68</f>
        <v>198789.95</v>
      </c>
      <c r="AI68" s="28">
        <f>시기외!AI68*$G$3+AI67*(1-$G$3)</f>
        <v>-5.1133530060921875E-4</v>
      </c>
      <c r="AJ68" s="28">
        <f>외인!AJ68</f>
        <v>110753.5</v>
      </c>
      <c r="AK68" s="28">
        <f>시기외!AK68*$G$3+AK67*(1-$G$3)</f>
        <v>-1.2481714729278576E-3</v>
      </c>
      <c r="AL68" s="28">
        <f>외인!AL68</f>
        <v>89331.21</v>
      </c>
      <c r="AM68" s="28">
        <f>시기외!AM68*$G$3+AM67*(1-$G$3)</f>
        <v>4.066239527241564E-5</v>
      </c>
      <c r="AN68" s="28">
        <f>외인!AN68</f>
        <v>174945.8</v>
      </c>
      <c r="AO68" s="28">
        <f>시기외!AO68*$G$3+AO67*(1-$G$3)</f>
        <v>-1.853758339663497E-3</v>
      </c>
      <c r="AP68" s="28">
        <f>외인!AP68</f>
        <v>135705.18</v>
      </c>
      <c r="AQ68" s="28">
        <f>시기외!AQ68*$G$3+AQ67*(1-$G$3)</f>
        <v>6.1899118171104871E-4</v>
      </c>
      <c r="AR68" s="28">
        <f>외인!AR68</f>
        <v>24616.53</v>
      </c>
      <c r="AS68" s="28">
        <f>시기외!AS68*$G$3+AS67*(1-$G$3)</f>
        <v>3.9765656175844589E-4</v>
      </c>
      <c r="AT68" s="28">
        <f>외인!AT68</f>
        <v>80969.67</v>
      </c>
      <c r="AU68" s="28">
        <f>시기외!AU68*$G$3+AU67*(1-$G$3)</f>
        <v>1.0471137370721593E-3</v>
      </c>
      <c r="AV68" s="28">
        <f>외인!AV68</f>
        <v>50311.24</v>
      </c>
      <c r="AW68" s="28">
        <f>시기외!AW68*$G$3+AW67*(1-$G$3)</f>
        <v>1.3083703052989175E-3</v>
      </c>
      <c r="AX68" s="28">
        <f>외인!AX68</f>
        <v>72404.36</v>
      </c>
      <c r="AY68" s="28">
        <f>시기외!AY68*$G$3+AY67*(1-$G$3)</f>
        <v>-3.229249209710878E-3</v>
      </c>
      <c r="AZ68" s="28">
        <f>외인!AZ68</f>
        <v>2344012.94</v>
      </c>
      <c r="BA68" s="28">
        <f>시기외!BA68*$G$3+BA67*(1-$G$3)</f>
        <v>3.0672980457196867E-4</v>
      </c>
      <c r="BB68" s="28">
        <f>외인!BB68</f>
        <v>103338.92</v>
      </c>
      <c r="BC68" s="28">
        <f>시기외!BC68*$G$3+BC67*(1-$G$3)</f>
        <v>1.7862290362102856E-4</v>
      </c>
      <c r="BD68" s="28">
        <f>외인!BD68</f>
        <v>39961.949999999997</v>
      </c>
      <c r="BE68" s="28">
        <f>시기외!BE68*$G$3+BE67*(1-$G$3)</f>
        <v>-1.0457658682089023E-3</v>
      </c>
      <c r="BF68" s="28">
        <f>외인!BF68</f>
        <v>0</v>
      </c>
      <c r="BG68" s="28" t="e">
        <f>시기외!BG68*$G$3+BG67*(1-$G$3)</f>
        <v>#DIV/0!</v>
      </c>
      <c r="BH68" s="28">
        <f>외인!BH68</f>
        <v>95764.21</v>
      </c>
      <c r="BI68" s="28">
        <f>시기외!BI68*$G$3+BI67*(1-$G$3)</f>
        <v>1.2418241644387149E-3</v>
      </c>
      <c r="BJ68" s="28">
        <f>외인!BJ68</f>
        <v>127735.27</v>
      </c>
      <c r="BK68" s="28">
        <f>시기외!BK68*$G$3+BK67*(1-$G$3)</f>
        <v>3.9922043738118839E-4</v>
      </c>
      <c r="BL68" s="28">
        <f>외인!BL68</f>
        <v>51407.21</v>
      </c>
      <c r="BM68" s="28">
        <f>시기외!BM68*$G$3+BM67*(1-$G$3)</f>
        <v>-3.5698593233343583E-3</v>
      </c>
      <c r="BN68" s="28">
        <f>외인!BN68</f>
        <v>48656.34</v>
      </c>
      <c r="BO68" s="28">
        <f>시기외!BO68*$G$3+BO67*(1-$G$3)</f>
        <v>6.7068786612716662E-4</v>
      </c>
      <c r="BP68" s="28">
        <f>외인!BP68</f>
        <v>82685.72</v>
      </c>
      <c r="BQ68" s="28">
        <f>시기외!BQ68*$G$3+BQ67*(1-$G$3)</f>
        <v>-3.0312710964875088E-3</v>
      </c>
      <c r="BR68" s="28">
        <f>외인!BR68</f>
        <v>274001</v>
      </c>
      <c r="BS68" s="28">
        <f>시기외!BS68*$G$3+BS67*(1-$G$3)</f>
        <v>1.2984865674631012E-3</v>
      </c>
      <c r="BT68" s="28">
        <f>외인!BT68</f>
        <v>2221021.38</v>
      </c>
      <c r="BU68" s="28">
        <f>시기외!BU68*$G$3+BU67*(1-$G$3)</f>
        <v>1.4667229444204026E-4</v>
      </c>
      <c r="BV68" s="28">
        <f>외인!BV68</f>
        <v>402688.9</v>
      </c>
      <c r="BW68" s="28">
        <f>시기외!BW68*$G$3+BW67*(1-$G$3)</f>
        <v>7.953613172521787E-4</v>
      </c>
      <c r="BX68" s="28">
        <f>외인!BX68</f>
        <v>76020.75</v>
      </c>
      <c r="BY68" s="28">
        <f>시기외!BY68*$G$3+BY67*(1-$G$3)</f>
        <v>-4.4368115756813532E-4</v>
      </c>
      <c r="BZ68" s="28">
        <f>외인!BZ68</f>
        <v>264277.01</v>
      </c>
      <c r="CA68" s="28">
        <f>시기외!CA68*$G$3+CA67*(1-$G$3)</f>
        <v>-1.1992016687853188E-3</v>
      </c>
      <c r="CB68" s="28">
        <f>외인!CB68</f>
        <v>12747.69</v>
      </c>
      <c r="CC68" s="28">
        <f>시기외!CC68*$G$3+CC67*(1-$G$3)</f>
        <v>-1.7924666962537922E-3</v>
      </c>
      <c r="CD68" s="28">
        <f>외인!CD68</f>
        <v>29766.58</v>
      </c>
      <c r="CE68" s="28">
        <f>시기외!CE68*$G$3+CE67*(1-$G$3)</f>
        <v>-3.0004679565213592E-3</v>
      </c>
      <c r="CF68" s="28">
        <f>외인!CF68</f>
        <v>26373.66</v>
      </c>
      <c r="CG68" s="28">
        <f>시기외!CG68*$G$3+CG67*(1-$G$3)</f>
        <v>3.5751009028639575E-3</v>
      </c>
      <c r="CH68" s="28">
        <f>외인!CH68</f>
        <v>70397.38</v>
      </c>
      <c r="CI68" s="28">
        <f>시기외!CI68*$G$3+CI67*(1-$G$3)</f>
        <v>1.0894019068948598E-3</v>
      </c>
      <c r="CJ68" s="28">
        <f>외인!CJ68</f>
        <v>383242.2</v>
      </c>
      <c r="CK68" s="28">
        <f>시기외!CK68*$G$3+CK67*(1-$G$3)</f>
        <v>-5.4851542415118321E-4</v>
      </c>
      <c r="CL68" s="28">
        <f>외인!CL68</f>
        <v>243609.26</v>
      </c>
      <c r="CM68" s="28">
        <f>시기외!CM68*$G$3+CM67*(1-$G$3)</f>
        <v>3.845791139837542E-4</v>
      </c>
      <c r="CN68" s="28">
        <f>외인!CN68</f>
        <v>125484.27</v>
      </c>
      <c r="CO68" s="28">
        <f>시기외!CO68*$G$3+CO67*(1-$G$3)</f>
        <v>-6.2985474287814651E-5</v>
      </c>
      <c r="CP68" s="28">
        <f>외인!CP68</f>
        <v>103911.69</v>
      </c>
      <c r="CQ68" s="28">
        <f>시기외!CQ68*$G$3+CQ67*(1-$G$3)</f>
        <v>1.7948893725416409E-4</v>
      </c>
      <c r="CR68" s="28">
        <f>외인!CR68</f>
        <v>169395.23</v>
      </c>
      <c r="CS68" s="28">
        <f>시기외!CS68*$G$3+CS67*(1-$G$3)</f>
        <v>-5.2193216841952823E-4</v>
      </c>
      <c r="CT68" s="28">
        <f>외인!CT68</f>
        <v>141965.76999999999</v>
      </c>
      <c r="CU68" s="28">
        <f>시기외!CU68*$G$3+CU67*(1-$G$3)</f>
        <v>1.6474225624151277E-3</v>
      </c>
      <c r="CV68" s="28">
        <f>외인!CV68</f>
        <v>2221021.38</v>
      </c>
      <c r="CW68" s="28">
        <f>시기외!CW68*$G$3+CW67*(1-$G$3)</f>
        <v>1.4667229444204026E-4</v>
      </c>
      <c r="CX68" s="28">
        <f>외인!CX68</f>
        <v>223025.11</v>
      </c>
      <c r="CY68" s="28">
        <f>시기외!CY68*$G$3+CY67*(1-$G$3)</f>
        <v>1.4077466606058882E-3</v>
      </c>
      <c r="CZ68" s="28">
        <f>외인!CZ68</f>
        <v>19705.830000000002</v>
      </c>
      <c r="DA68" s="28">
        <f>시기외!DA68*$G$3+DA67*(1-$G$3)</f>
        <v>2.8040878836570185E-3</v>
      </c>
      <c r="DB68" s="28">
        <f>외인!DB68</f>
        <v>39961.949999999997</v>
      </c>
      <c r="DC68" s="28">
        <f>시기외!DC68*$G$3+DC67*(1-$G$3)</f>
        <v>-1.0457658682089023E-3</v>
      </c>
      <c r="DD68" s="28">
        <f>외인!DD68</f>
        <v>8506.34</v>
      </c>
      <c r="DE68" s="28">
        <f>시기외!DE68*$G$3+DE67*(1-$G$3)</f>
        <v>2.0088782825275546E-4</v>
      </c>
      <c r="DF68" s="28">
        <f>외인!DF68</f>
        <v>57230.89</v>
      </c>
      <c r="DG68" s="28">
        <f>시기외!DG68*$G$3+DG67*(1-$G$3)</f>
        <v>-3.3092429955917127E-4</v>
      </c>
      <c r="DH68" s="28">
        <f>외인!DH68</f>
        <v>21389.94</v>
      </c>
      <c r="DI68" s="28">
        <f>시기외!DI68*$G$3+DI67*(1-$G$3)</f>
        <v>-3.9473217836510531E-3</v>
      </c>
      <c r="DJ68" s="28">
        <f>외인!DJ68</f>
        <v>607433.43999999994</v>
      </c>
      <c r="DK68" s="28">
        <f>시기외!DK68*$G$3+DK67*(1-$G$3)</f>
        <v>5.1519336288129776E-4</v>
      </c>
      <c r="DL68" s="28">
        <f>외인!DL68</f>
        <v>99847.11</v>
      </c>
      <c r="DM68" s="28">
        <f>시기외!DM68*$G$3+DM67*(1-$G$3)</f>
        <v>-1.6259097336629916E-4</v>
      </c>
      <c r="DN68" s="28">
        <f>외인!DN68</f>
        <v>2221021.38</v>
      </c>
      <c r="DO68" s="28">
        <f>시기외!DO68*$G$3+DO67*(1-$G$3)</f>
        <v>1.4667229444204026E-4</v>
      </c>
      <c r="DP68" s="28">
        <f>외인!DP68</f>
        <v>82764.600000000006</v>
      </c>
      <c r="DQ68" s="28">
        <f>시기외!DQ68*$G$3+DQ67*(1-$G$3)</f>
        <v>-1.120914229456479E-3</v>
      </c>
      <c r="DR68" s="28">
        <f>외인!DR68</f>
        <v>45633.69</v>
      </c>
      <c r="DS68" s="28">
        <f>시기외!DS68*$G$3+DS67*(1-$G$3)</f>
        <v>2.7653711422229357E-3</v>
      </c>
      <c r="DT68" s="28">
        <f>외인!DT68</f>
        <v>134120.85999999999</v>
      </c>
      <c r="DU68" s="28">
        <f>시기외!DU68*$G$3+DU67*(1-$G$3)</f>
        <v>-8.588384654705806E-4</v>
      </c>
      <c r="DV68" s="28">
        <f>외인!DV68</f>
        <v>34999.879999999997</v>
      </c>
      <c r="DW68" s="28">
        <f>시기외!DW68*$G$3+DW67*(1-$G$3)</f>
        <v>7.0082640196533763E-4</v>
      </c>
      <c r="DX68" s="28">
        <f>외인!DX68</f>
        <v>117440.11</v>
      </c>
      <c r="DY68" s="28">
        <f>시기외!DY68*$G$3+DY67*(1-$G$3)</f>
        <v>1.0942916234129769E-3</v>
      </c>
      <c r="DZ68" s="28">
        <f>외인!DZ68</f>
        <v>8899.9699999999993</v>
      </c>
      <c r="EA68" s="28">
        <f>시기외!EA68*$G$3+EA67*(1-$G$3)</f>
        <v>1.7059487511459156E-4</v>
      </c>
      <c r="EB68" s="28">
        <f>외인!EB68</f>
        <v>12947.19</v>
      </c>
      <c r="EC68" s="28">
        <f>시기외!EC68*$G$3+EC67*(1-$G$3)</f>
        <v>-8.3233368973768481E-4</v>
      </c>
      <c r="ED68" s="28">
        <f>외인!ED68</f>
        <v>10903.42</v>
      </c>
      <c r="EE68" s="28">
        <f>시기외!EE68*$G$3+EE67*(1-$G$3)</f>
        <v>7.1541352041244711E-4</v>
      </c>
      <c r="EF68" s="28">
        <f>외인!EF68</f>
        <v>246641.78</v>
      </c>
      <c r="EG68" s="28">
        <f>시기외!EG68*$G$3+EG67*(1-$G$3)</f>
        <v>-3.2374173847493089E-4</v>
      </c>
      <c r="EH68" s="28">
        <f>외인!EH68</f>
        <v>201436.86</v>
      </c>
      <c r="EI68" s="28">
        <f>시기외!EI68*$G$3+EI67*(1-$G$3)</f>
        <v>8.5591987109080074E-4</v>
      </c>
      <c r="EJ68" s="28">
        <f>외인!EJ68</f>
        <v>102919.03</v>
      </c>
      <c r="EK68" s="28">
        <f>시기외!EK68*$G$3+EK67*(1-$G$3)</f>
        <v>1.4509931865380695E-3</v>
      </c>
      <c r="EL68" s="28">
        <f>외인!EL68</f>
        <v>32319.33</v>
      </c>
      <c r="EM68" s="28">
        <f>시기외!EM68*$G$3+EM67*(1-$G$3)</f>
        <v>-2.7782370301414117E-3</v>
      </c>
      <c r="EN68" s="28">
        <f>외인!EN68</f>
        <v>45633.69</v>
      </c>
      <c r="EO68" s="28">
        <f>시기외!EO68*$G$3+EO67*(1-$G$3)</f>
        <v>2.7653711422229357E-3</v>
      </c>
      <c r="EP68" s="28">
        <f>외인!EP68</f>
        <v>175676.73</v>
      </c>
      <c r="EQ68" s="28">
        <f>시기외!EQ68*$G$3+EQ67*(1-$G$3)</f>
        <v>7.9160000182490703E-4</v>
      </c>
      <c r="ER68" s="28">
        <f>외인!ER68</f>
        <v>14766.59</v>
      </c>
      <c r="ES68" s="28">
        <f>시기외!ES68*$G$3+ES67*(1-$G$3)</f>
        <v>-6.7389965780633452E-3</v>
      </c>
      <c r="ET68" s="28">
        <f>외인!ET68</f>
        <v>135705.18</v>
      </c>
      <c r="EU68" s="28">
        <f>시기외!EU68*$G$3+EU67*(1-$G$3)</f>
        <v>6.1899118171104871E-4</v>
      </c>
      <c r="EV68" s="28">
        <f>외인!EV68</f>
        <v>44628.62</v>
      </c>
      <c r="EW68" s="28">
        <f>시기외!EW68*$G$3+EW67*(1-$G$3)</f>
        <v>-2.3814608835578165E-4</v>
      </c>
      <c r="EX68" s="28">
        <f>외인!EX68</f>
        <v>59283.07</v>
      </c>
      <c r="EY68" s="28">
        <f>시기외!EY68*$G$3+EY67*(1-$G$3)</f>
        <v>5.0893248258349262E-4</v>
      </c>
    </row>
    <row r="69" spans="1:155">
      <c r="A69" s="27">
        <f>외인!A69</f>
        <v>46132</v>
      </c>
      <c r="B69" s="28">
        <f>외인!B69</f>
        <v>4945676.92</v>
      </c>
      <c r="C69" s="28">
        <f>시기외!C69*$G$3+C68*(1-$G$3)</f>
        <v>3.4597276873937755E-4</v>
      </c>
      <c r="D69" s="28">
        <f>외인!D69</f>
        <v>651570.55000000005</v>
      </c>
      <c r="E69" s="28">
        <f>시기외!E69*$G$3+E68*(1-$G$3)</f>
        <v>-5.9766561312321717E-4</v>
      </c>
      <c r="F69" s="28">
        <f>외인!F69</f>
        <v>2076554.74</v>
      </c>
      <c r="G69" s="28">
        <f>시기외!G69*$G$3+G68*(1-$G$3)</f>
        <v>-2.9850016587980717E-4</v>
      </c>
      <c r="H69" s="28">
        <f>외인!H69</f>
        <v>322220.3</v>
      </c>
      <c r="I69" s="28">
        <f>시기외!I69*$G$3+I68*(1-$G$3)</f>
        <v>1.3936644296888635E-3</v>
      </c>
      <c r="J69" s="28">
        <f>외인!J69</f>
        <v>43795.38</v>
      </c>
      <c r="K69" s="28">
        <f>시기외!K69*$G$3+K68*(1-$G$3)</f>
        <v>3.2335620065153978E-3</v>
      </c>
      <c r="L69" s="28">
        <f>외인!L69</f>
        <v>296419.61</v>
      </c>
      <c r="M69" s="28">
        <f>시기외!M69*$G$3+M68*(1-$G$3)</f>
        <v>1.5003195360552464E-3</v>
      </c>
      <c r="N69" s="28">
        <f>외인!N69</f>
        <v>240893.93</v>
      </c>
      <c r="O69" s="28">
        <f>시기외!O69*$G$3+O68*(1-$G$3)</f>
        <v>-1.0933938406269307E-3</v>
      </c>
      <c r="P69" s="28">
        <f>외인!P69</f>
        <v>200803.16</v>
      </c>
      <c r="Q69" s="28">
        <f>시기외!Q69*$G$3+Q68*(1-$G$3)</f>
        <v>3.0008433038387428E-4</v>
      </c>
      <c r="R69" s="28">
        <f>외인!R69</f>
        <v>133058.28</v>
      </c>
      <c r="S69" s="28">
        <f>시기외!S69*$G$3+S68*(1-$G$3)</f>
        <v>-7.4213359690488388E-4</v>
      </c>
      <c r="T69" s="28">
        <f>외인!T69</f>
        <v>8474.26</v>
      </c>
      <c r="U69" s="28">
        <f>시기외!U69*$G$3+U68*(1-$G$3)</f>
        <v>1.6744037520626852E-4</v>
      </c>
      <c r="V69" s="28">
        <f>외인!V69</f>
        <v>118210.01</v>
      </c>
      <c r="W69" s="28">
        <f>시기외!W69*$G$3+W68*(1-$G$3)</f>
        <v>1.3444901097970966E-3</v>
      </c>
      <c r="X69" s="28">
        <f>외인!X69</f>
        <v>2199164.87</v>
      </c>
      <c r="Y69" s="28">
        <f>시기외!Y69*$G$3+Y68*(1-$G$3)</f>
        <v>1.1606155342179771E-4</v>
      </c>
      <c r="Z69" s="28">
        <f>외인!Z69</f>
        <v>44123.45</v>
      </c>
      <c r="AA69" s="28">
        <f>시기외!AA69*$G$3+AA68*(1-$G$3)</f>
        <v>-2.2741456465174772E-4</v>
      </c>
      <c r="AB69" s="28">
        <f>외인!AB69</f>
        <v>213288.75</v>
      </c>
      <c r="AC69" s="28">
        <f>시기외!AC69*$G$3+AC68*(1-$G$3)</f>
        <v>3.3610254358223068E-4</v>
      </c>
      <c r="AD69" s="28">
        <f>외인!AD69</f>
        <v>19916.87</v>
      </c>
      <c r="AE69" s="28">
        <f>시기외!AE69*$G$3+AE68*(1-$G$3)</f>
        <v>-1.9638811709608668E-4</v>
      </c>
      <c r="AF69" s="28">
        <f>외인!AF69</f>
        <v>25311.48</v>
      </c>
      <c r="AG69" s="28">
        <f>시기외!AG69*$G$3+AG68*(1-$G$3)</f>
        <v>1.1261281310280039E-4</v>
      </c>
      <c r="AH69" s="28">
        <f>외인!AH69</f>
        <v>198347.29</v>
      </c>
      <c r="AI69" s="28">
        <f>시기외!AI69*$G$3+AI68*(1-$G$3)</f>
        <v>-4.0310092260162339E-4</v>
      </c>
      <c r="AJ69" s="28">
        <f>외인!AJ69</f>
        <v>109589.45</v>
      </c>
      <c r="AK69" s="28">
        <f>시기외!AK69*$G$3+AK68*(1-$G$3)</f>
        <v>-1.3110685643711365E-3</v>
      </c>
      <c r="AL69" s="28">
        <f>외인!AL69</f>
        <v>88556.69</v>
      </c>
      <c r="AM69" s="28">
        <f>시기외!AM69*$G$3+AM68*(1-$G$3)</f>
        <v>-1.9448473357518609E-5</v>
      </c>
      <c r="AN69" s="28">
        <f>외인!AN69</f>
        <v>171954.25</v>
      </c>
      <c r="AO69" s="28">
        <f>시기외!AO69*$G$3+AO68*(1-$G$3)</f>
        <v>-1.4431915084564201E-3</v>
      </c>
      <c r="AP69" s="28">
        <f>외인!AP69</f>
        <v>136264.63</v>
      </c>
      <c r="AQ69" s="28">
        <f>시기외!AQ69*$G$3+AQ68*(1-$G$3)</f>
        <v>3.5139354484235046E-4</v>
      </c>
      <c r="AR69" s="28">
        <f>외인!AR69</f>
        <v>24496.81</v>
      </c>
      <c r="AS69" s="28">
        <f>시기외!AS69*$G$3+AS68*(1-$G$3)</f>
        <v>7.5059848334145442E-4</v>
      </c>
      <c r="AT69" s="28">
        <f>외인!AT69</f>
        <v>80853.5</v>
      </c>
      <c r="AU69" s="28">
        <f>시기외!AU69*$G$3+AU68*(1-$G$3)</f>
        <v>1.2145527365914916E-3</v>
      </c>
      <c r="AV69" s="28">
        <f>외인!AV69</f>
        <v>50176.42</v>
      </c>
      <c r="AW69" s="28">
        <f>시기외!AW69*$G$3+AW68*(1-$G$3)</f>
        <v>1.2156226700422135E-3</v>
      </c>
      <c r="AX69" s="28">
        <f>외인!AX69</f>
        <v>71178.460000000006</v>
      </c>
      <c r="AY69" s="28">
        <f>시기외!AY69*$G$3+AY68*(1-$G$3)</f>
        <v>-3.2930477117092084E-3</v>
      </c>
      <c r="AZ69" s="28">
        <f>외인!AZ69</f>
        <v>2367495.0099999998</v>
      </c>
      <c r="BA69" s="28">
        <f>시기외!BA69*$G$3+BA68*(1-$G$3)</f>
        <v>3.4018020198704323E-4</v>
      </c>
      <c r="BB69" s="28">
        <f>외인!BB69</f>
        <v>102816.45</v>
      </c>
      <c r="BC69" s="28">
        <f>시기외!BC69*$G$3+BC68*(1-$G$3)</f>
        <v>2.114740178916067E-4</v>
      </c>
      <c r="BD69" s="28">
        <f>외인!BD69</f>
        <v>39925.629999999997</v>
      </c>
      <c r="BE69" s="28">
        <f>시기외!BE69*$G$3+BE68*(1-$G$3)</f>
        <v>-1.0295709072633897E-3</v>
      </c>
      <c r="BF69" s="28">
        <f>외인!BF69</f>
        <v>0</v>
      </c>
      <c r="BG69" s="28" t="e">
        <f>시기외!BG69*$G$3+BG68*(1-$G$3)</f>
        <v>#DIV/0!</v>
      </c>
      <c r="BH69" s="28">
        <f>외인!BH69</f>
        <v>95720.85</v>
      </c>
      <c r="BI69" s="28">
        <f>시기외!BI69*$G$3+BI68*(1-$G$3)</f>
        <v>1.0881264959328243E-3</v>
      </c>
      <c r="BJ69" s="28">
        <f>외인!BJ69</f>
        <v>128861.83</v>
      </c>
      <c r="BK69" s="28">
        <f>시기외!BK69*$G$3+BK68*(1-$G$3)</f>
        <v>6.4297075013049231E-4</v>
      </c>
      <c r="BL69" s="28">
        <f>외인!BL69</f>
        <v>51053.83</v>
      </c>
      <c r="BM69" s="28">
        <f>시기외!BM69*$G$3+BM68*(1-$G$3)</f>
        <v>-3.0343913491244303E-3</v>
      </c>
      <c r="BN69" s="28">
        <f>외인!BN69</f>
        <v>48743.66</v>
      </c>
      <c r="BO69" s="28">
        <f>시기외!BO69*$G$3+BO68*(1-$G$3)</f>
        <v>8.2549527693827958E-4</v>
      </c>
      <c r="BP69" s="28">
        <f>외인!BP69</f>
        <v>81752.94</v>
      </c>
      <c r="BQ69" s="28">
        <f>시기외!BQ69*$G$3+BQ68*(1-$G$3)</f>
        <v>-3.1190678466718916E-3</v>
      </c>
      <c r="BR69" s="28">
        <f>외인!BR69</f>
        <v>275920.78000000003</v>
      </c>
      <c r="BS69" s="28">
        <f>시기외!BS69*$G$3+BS68*(1-$G$3)</f>
        <v>1.4203780608146787E-3</v>
      </c>
      <c r="BT69" s="28">
        <f>외인!BT69</f>
        <v>2240961.8199999998</v>
      </c>
      <c r="BU69" s="28">
        <f>시기외!BU69*$G$3+BU68*(1-$G$3)</f>
        <v>1.6088068452886669E-4</v>
      </c>
      <c r="BV69" s="28">
        <f>외인!BV69</f>
        <v>407567.81</v>
      </c>
      <c r="BW69" s="28">
        <f>시기외!BW69*$G$3+BW68*(1-$G$3)</f>
        <v>6.6929124534809451E-4</v>
      </c>
      <c r="BX69" s="28">
        <f>외인!BX69</f>
        <v>75931.77</v>
      </c>
      <c r="BY69" s="28">
        <f>시기외!BY69*$G$3+BY68*(1-$G$3)</f>
        <v>-4.3813063684346686E-4</v>
      </c>
      <c r="BZ69" s="28">
        <f>외인!BZ69</f>
        <v>260510.93</v>
      </c>
      <c r="CA69" s="28">
        <f>시기외!CA69*$G$3+CA68*(1-$G$3)</f>
        <v>-9.5026769183069156E-4</v>
      </c>
      <c r="CB69" s="28">
        <f>외인!CB69</f>
        <v>12629.85</v>
      </c>
      <c r="CC69" s="28">
        <f>시기외!CC69*$G$3+CC68*(1-$G$3)</f>
        <v>-1.5752939421626029E-3</v>
      </c>
      <c r="CD69" s="28">
        <f>외인!CD69</f>
        <v>29299.85</v>
      </c>
      <c r="CE69" s="28">
        <f>시기외!CE69*$G$3+CE68*(1-$G$3)</f>
        <v>-3.2894520505282339E-3</v>
      </c>
      <c r="CF69" s="28">
        <f>외인!CF69</f>
        <v>26370.22</v>
      </c>
      <c r="CG69" s="28">
        <f>시기외!CG69*$G$3+CG68*(1-$G$3)</f>
        <v>3.6755277227287597E-3</v>
      </c>
      <c r="CH69" s="28">
        <f>외인!CH69</f>
        <v>70283.039999999994</v>
      </c>
      <c r="CI69" s="28">
        <f>시기외!CI69*$G$3+CI68*(1-$G$3)</f>
        <v>1.0346639440731306E-3</v>
      </c>
      <c r="CJ69" s="28">
        <f>외인!CJ69</f>
        <v>382346.97</v>
      </c>
      <c r="CK69" s="28">
        <f>시기외!CK69*$G$3+CK68*(1-$G$3)</f>
        <v>-5.5943856332441608E-4</v>
      </c>
      <c r="CL69" s="28">
        <f>외인!CL69</f>
        <v>243212.67</v>
      </c>
      <c r="CM69" s="28">
        <f>시기외!CM69*$G$3+CM68*(1-$G$3)</f>
        <v>3.7744100335677889E-4</v>
      </c>
      <c r="CN69" s="28">
        <f>외인!CN69</f>
        <v>124414.5</v>
      </c>
      <c r="CO69" s="28">
        <f>시기외!CO69*$G$3+CO68*(1-$G$3)</f>
        <v>-1.8888434609161278E-4</v>
      </c>
      <c r="CP69" s="28">
        <f>외인!CP69</f>
        <v>103391.66</v>
      </c>
      <c r="CQ69" s="28">
        <f>시기외!CQ69*$G$3+CQ68*(1-$G$3)</f>
        <v>2.1123132913144395E-4</v>
      </c>
      <c r="CR69" s="28">
        <f>외인!CR69</f>
        <v>168626.11</v>
      </c>
      <c r="CS69" s="28">
        <f>시기외!CS69*$G$3+CS68*(1-$G$3)</f>
        <v>-4.4470953368552329E-4</v>
      </c>
      <c r="CT69" s="28">
        <f>외인!CT69</f>
        <v>143978.71</v>
      </c>
      <c r="CU69" s="28">
        <f>시기외!CU69*$G$3+CU68*(1-$G$3)</f>
        <v>1.6516819791650874E-3</v>
      </c>
      <c r="CV69" s="28">
        <f>외인!CV69</f>
        <v>2240961.8199999998</v>
      </c>
      <c r="CW69" s="28">
        <f>시기외!CW69*$G$3+CW68*(1-$G$3)</f>
        <v>1.6088068452886669E-4</v>
      </c>
      <c r="CX69" s="28">
        <f>외인!CX69</f>
        <v>228112.29</v>
      </c>
      <c r="CY69" s="28">
        <f>시기외!CY69*$G$3+CY68*(1-$G$3)</f>
        <v>1.5624583770351675E-3</v>
      </c>
      <c r="CZ69" s="28">
        <f>외인!CZ69</f>
        <v>19771.38</v>
      </c>
      <c r="DA69" s="28">
        <f>시기외!DA69*$G$3+DA68*(1-$G$3)</f>
        <v>3.1783609132647827E-3</v>
      </c>
      <c r="DB69" s="28">
        <f>외인!DB69</f>
        <v>39925.629999999997</v>
      </c>
      <c r="DC69" s="28">
        <f>시기외!DC69*$G$3+DC68*(1-$G$3)</f>
        <v>-1.0295709072633897E-3</v>
      </c>
      <c r="DD69" s="28">
        <f>외인!DD69</f>
        <v>8474.26</v>
      </c>
      <c r="DE69" s="28">
        <f>시기외!DE69*$G$3+DE68*(1-$G$3)</f>
        <v>1.6744037520626852E-4</v>
      </c>
      <c r="DF69" s="28">
        <f>외인!DF69</f>
        <v>57193.74</v>
      </c>
      <c r="DG69" s="28">
        <f>시기외!DG69*$G$3+DG68*(1-$G$3)</f>
        <v>-3.5772443982016609E-4</v>
      </c>
      <c r="DH69" s="28">
        <f>외인!DH69</f>
        <v>20897.46</v>
      </c>
      <c r="DI69" s="28">
        <f>시기외!DI69*$G$3+DI68*(1-$G$3)</f>
        <v>-4.3735127099021817E-3</v>
      </c>
      <c r="DJ69" s="28">
        <f>외인!DJ69</f>
        <v>612912.22</v>
      </c>
      <c r="DK69" s="28">
        <f>시기외!DK69*$G$3+DK68*(1-$G$3)</f>
        <v>6.4325328492343043E-4</v>
      </c>
      <c r="DL69" s="28">
        <f>외인!DL69</f>
        <v>98996.38</v>
      </c>
      <c r="DM69" s="28">
        <f>시기외!DM69*$G$3+DM68*(1-$G$3)</f>
        <v>-3.0755988297702657E-4</v>
      </c>
      <c r="DN69" s="28">
        <f>외인!DN69</f>
        <v>2240961.8199999998</v>
      </c>
      <c r="DO69" s="28">
        <f>시기외!DO69*$G$3+DO68*(1-$G$3)</f>
        <v>1.6088068452886669E-4</v>
      </c>
      <c r="DP69" s="28">
        <f>외인!DP69</f>
        <v>82953.31</v>
      </c>
      <c r="DQ69" s="28">
        <f>시기외!DQ69*$G$3+DQ68*(1-$G$3)</f>
        <v>-1.0985224943030824E-3</v>
      </c>
      <c r="DR69" s="28">
        <f>외인!DR69</f>
        <v>45287.3</v>
      </c>
      <c r="DS69" s="28">
        <f>시기외!DS69*$G$3+DS68*(1-$G$3)</f>
        <v>2.7208139313995489E-3</v>
      </c>
      <c r="DT69" s="28">
        <f>외인!DT69</f>
        <v>133058.28</v>
      </c>
      <c r="DU69" s="28">
        <f>시기외!DU69*$G$3+DU68*(1-$G$3)</f>
        <v>-7.4213359690488388E-4</v>
      </c>
      <c r="DV69" s="28">
        <f>외인!DV69</f>
        <v>35284.910000000003</v>
      </c>
      <c r="DW69" s="28">
        <f>시기외!DW69*$G$3+DW68*(1-$G$3)</f>
        <v>6.3394840568189363E-4</v>
      </c>
      <c r="DX69" s="28">
        <f>외인!DX69</f>
        <v>118210.01</v>
      </c>
      <c r="DY69" s="28">
        <f>시기외!DY69*$G$3+DY68*(1-$G$3)</f>
        <v>1.3444901097970966E-3</v>
      </c>
      <c r="DZ69" s="28">
        <f>외인!DZ69</f>
        <v>8923.8700000000008</v>
      </c>
      <c r="EA69" s="28">
        <f>시기외!EA69*$G$3+EA68*(1-$G$3)</f>
        <v>2.4658180268699701E-4</v>
      </c>
      <c r="EB69" s="28">
        <f>외인!EB69</f>
        <v>12803.18</v>
      </c>
      <c r="EC69" s="28">
        <f>시기외!EC69*$G$3+EC68*(1-$G$3)</f>
        <v>-7.8551217232169027E-4</v>
      </c>
      <c r="ED69" s="28">
        <f>외인!ED69</f>
        <v>10930.81</v>
      </c>
      <c r="EE69" s="28">
        <f>시기외!EE69*$G$3+EE68*(1-$G$3)</f>
        <v>8.8655926824238727E-4</v>
      </c>
      <c r="EF69" s="28">
        <f>외인!EF69</f>
        <v>246082.82</v>
      </c>
      <c r="EG69" s="28">
        <f>시기외!EG69*$G$3+EG68*(1-$G$3)</f>
        <v>-3.1761041934885937E-4</v>
      </c>
      <c r="EH69" s="28">
        <f>외인!EH69</f>
        <v>204452.56</v>
      </c>
      <c r="EI69" s="28">
        <f>시기외!EI69*$G$3+EI68*(1-$G$3)</f>
        <v>9.4927610846523938E-4</v>
      </c>
      <c r="EJ69" s="28">
        <f>외인!EJ69</f>
        <v>102471.56</v>
      </c>
      <c r="EK69" s="28">
        <f>시기외!EK69*$G$3+EK68*(1-$G$3)</f>
        <v>1.4443338748468331E-3</v>
      </c>
      <c r="EL69" s="28">
        <f>외인!EL69</f>
        <v>31874.63</v>
      </c>
      <c r="EM69" s="28">
        <f>시기외!EM69*$G$3+EM68*(1-$G$3)</f>
        <v>-3.0444469262342925E-3</v>
      </c>
      <c r="EN69" s="28">
        <f>외인!EN69</f>
        <v>45287.3</v>
      </c>
      <c r="EO69" s="28">
        <f>시기외!EO69*$G$3+EO68*(1-$G$3)</f>
        <v>2.7208139313995489E-3</v>
      </c>
      <c r="EP69" s="28">
        <f>외인!EP69</f>
        <v>177016.98</v>
      </c>
      <c r="EQ69" s="28">
        <f>시기외!EQ69*$G$3+EQ68*(1-$G$3)</f>
        <v>4.1344710746933156E-4</v>
      </c>
      <c r="ER69" s="28">
        <f>외인!ER69</f>
        <v>14592.29</v>
      </c>
      <c r="ES69" s="28">
        <f>시기외!ES69*$G$3+ES68*(1-$G$3)</f>
        <v>-6.5110849429980203E-3</v>
      </c>
      <c r="ET69" s="28">
        <f>외인!ET69</f>
        <v>136264.63</v>
      </c>
      <c r="EU69" s="28">
        <f>시기외!EU69*$G$3+EU68*(1-$G$3)</f>
        <v>3.5139354484235046E-4</v>
      </c>
      <c r="EV69" s="28">
        <f>외인!EV69</f>
        <v>44123.45</v>
      </c>
      <c r="EW69" s="28">
        <f>시기외!EW69*$G$3+EW68*(1-$G$3)</f>
        <v>-2.2741456465174772E-4</v>
      </c>
      <c r="EX69" s="28">
        <f>외인!EX69</f>
        <v>59268.21</v>
      </c>
      <c r="EY69" s="28">
        <f>시기외!EY69*$G$3+EY68*(1-$G$3)</f>
        <v>5.5349258226598873E-4</v>
      </c>
    </row>
    <row r="70" spans="1:155">
      <c r="A70" s="27">
        <f>외인!A70</f>
        <v>46133</v>
      </c>
      <c r="B70" s="28">
        <f>외인!B70</f>
        <v>5080309.8499999996</v>
      </c>
      <c r="C70" s="28">
        <f>시기외!C70*$G$3+C69*(1-$G$3)</f>
        <v>3.6485111863861778E-4</v>
      </c>
      <c r="D70" s="28">
        <f>외인!D70</f>
        <v>653289.03</v>
      </c>
      <c r="E70" s="28">
        <f>시기외!E70*$G$3+E69*(1-$G$3)</f>
        <v>-6.0644288289010456E-4</v>
      </c>
      <c r="F70" s="28">
        <f>외인!F70</f>
        <v>2113667.39</v>
      </c>
      <c r="G70" s="28">
        <f>시기외!G70*$G$3+G69*(1-$G$3)</f>
        <v>-1.9821293176148607E-4</v>
      </c>
      <c r="H70" s="28">
        <f>외인!H70</f>
        <v>354336.92</v>
      </c>
      <c r="I70" s="28">
        <f>시기외!I70*$G$3+I69*(1-$G$3)</f>
        <v>1.9626202040060525E-3</v>
      </c>
      <c r="J70" s="28">
        <f>외인!J70</f>
        <v>43624.23</v>
      </c>
      <c r="K70" s="28">
        <f>시기외!K70*$G$3+K69*(1-$G$3)</f>
        <v>2.9497689341739693E-3</v>
      </c>
      <c r="L70" s="28">
        <f>외인!L70</f>
        <v>326003.83</v>
      </c>
      <c r="M70" s="28">
        <f>시기외!M70*$G$3+M69*(1-$G$3)</f>
        <v>1.9890254910752635E-3</v>
      </c>
      <c r="N70" s="28">
        <f>외인!N70</f>
        <v>249228.06</v>
      </c>
      <c r="O70" s="28">
        <f>시기외!O70*$G$3+O69*(1-$G$3)</f>
        <v>-8.2070295926778259E-4</v>
      </c>
      <c r="P70" s="28">
        <f>외인!P70</f>
        <v>198325.66</v>
      </c>
      <c r="Q70" s="28">
        <f>시기외!Q70*$G$3+Q69*(1-$G$3)</f>
        <v>3.2868963395839377E-4</v>
      </c>
      <c r="R70" s="28">
        <f>외인!R70</f>
        <v>133669.64000000001</v>
      </c>
      <c r="S70" s="28">
        <f>시기외!S70*$G$3+S69*(1-$G$3)</f>
        <v>-7.7588991787859083E-4</v>
      </c>
      <c r="T70" s="28">
        <f>외인!T70</f>
        <v>8464.44</v>
      </c>
      <c r="U70" s="28">
        <f>시기외!U70*$G$3+U69*(1-$G$3)</f>
        <v>1.594923913783421E-4</v>
      </c>
      <c r="V70" s="28">
        <f>외인!V70</f>
        <v>120622.39999999999</v>
      </c>
      <c r="W70" s="28">
        <f>시기외!W70*$G$3+W69*(1-$G$3)</f>
        <v>1.5396374024800868E-3</v>
      </c>
      <c r="X70" s="28">
        <f>외인!X70</f>
        <v>2269748.14</v>
      </c>
      <c r="Y70" s="28">
        <f>시기외!Y70*$G$3+Y69*(1-$G$3)</f>
        <v>7.5851026599975236E-5</v>
      </c>
      <c r="Z70" s="28">
        <f>외인!Z70</f>
        <v>43617.54</v>
      </c>
      <c r="AA70" s="28">
        <f>시기외!AA70*$G$3+AA69*(1-$G$3)</f>
        <v>-3.5182018442947866E-4</v>
      </c>
      <c r="AB70" s="28">
        <f>외인!AB70</f>
        <v>212792.2</v>
      </c>
      <c r="AC70" s="28">
        <f>시기외!AC70*$G$3+AC69*(1-$G$3)</f>
        <v>3.1212104015779284E-4</v>
      </c>
      <c r="AD70" s="28">
        <f>외인!AD70</f>
        <v>20324.080000000002</v>
      </c>
      <c r="AE70" s="28">
        <f>시기외!AE70*$G$3+AE69*(1-$G$3)</f>
        <v>2.5791740513592473E-5</v>
      </c>
      <c r="AF70" s="28">
        <f>외인!AF70</f>
        <v>25381.59</v>
      </c>
      <c r="AG70" s="28">
        <f>시기외!AG70*$G$3+AG69*(1-$G$3)</f>
        <v>7.7770525681563745E-5</v>
      </c>
      <c r="AH70" s="28">
        <f>외인!AH70</f>
        <v>209834.22</v>
      </c>
      <c r="AI70" s="28">
        <f>시기외!AI70*$G$3+AI69*(1-$G$3)</f>
        <v>-1.8924391632349361E-4</v>
      </c>
      <c r="AJ70" s="28">
        <f>외인!AJ70</f>
        <v>108735.2</v>
      </c>
      <c r="AK70" s="28">
        <f>시기외!AK70*$G$3+AK69*(1-$G$3)</f>
        <v>-1.5311667017790377E-3</v>
      </c>
      <c r="AL70" s="28">
        <f>외인!AL70</f>
        <v>92109.84</v>
      </c>
      <c r="AM70" s="28">
        <f>시기외!AM70*$G$3+AM69*(1-$G$3)</f>
        <v>-1.086707193709483E-4</v>
      </c>
      <c r="AN70" s="28">
        <f>외인!AN70</f>
        <v>176826.52</v>
      </c>
      <c r="AO70" s="28">
        <f>시기외!AO70*$G$3+AO69*(1-$G$3)</f>
        <v>-1.0246548005063828E-3</v>
      </c>
      <c r="AP70" s="28">
        <f>외인!AP70</f>
        <v>135888.76</v>
      </c>
      <c r="AQ70" s="28">
        <f>시기외!AQ70*$G$3+AQ69*(1-$G$3)</f>
        <v>2.8009038925376305E-4</v>
      </c>
      <c r="AR70" s="28">
        <f>외인!AR70</f>
        <v>24719.41</v>
      </c>
      <c r="AS70" s="28">
        <f>시기외!AS70*$G$3+AS69*(1-$G$3)</f>
        <v>9.6690715827718262E-4</v>
      </c>
      <c r="AT70" s="28">
        <f>외인!AT70</f>
        <v>81580.539999999994</v>
      </c>
      <c r="AU70" s="28">
        <f>시기외!AU70*$G$3+AU69*(1-$G$3)</f>
        <v>1.2953150810849745E-3</v>
      </c>
      <c r="AV70" s="28">
        <f>외인!AV70</f>
        <v>49883.6</v>
      </c>
      <c r="AW70" s="28">
        <f>시기외!AW70*$G$3+AW69*(1-$G$3)</f>
        <v>1.1234399609313488E-3</v>
      </c>
      <c r="AX70" s="28">
        <f>외인!AX70</f>
        <v>74384.990000000005</v>
      </c>
      <c r="AY70" s="28">
        <f>시기외!AY70*$G$3+AY69*(1-$G$3)</f>
        <v>-2.6649571394145471E-3</v>
      </c>
      <c r="AZ70" s="28">
        <f>외인!AZ70</f>
        <v>2455733.73</v>
      </c>
      <c r="BA70" s="28">
        <f>시기외!BA70*$G$3+BA69*(1-$G$3)</f>
        <v>3.277896080644562E-4</v>
      </c>
      <c r="BB70" s="28">
        <f>외인!BB70</f>
        <v>102799.63</v>
      </c>
      <c r="BC70" s="28">
        <f>시기외!BC70*$G$3+BC69*(1-$G$3)</f>
        <v>1.6336032961370957E-4</v>
      </c>
      <c r="BD70" s="28">
        <f>외인!BD70</f>
        <v>39887.57</v>
      </c>
      <c r="BE70" s="28">
        <f>시기외!BE70*$G$3+BE69*(1-$G$3)</f>
        <v>-1.2809425206664084E-3</v>
      </c>
      <c r="BF70" s="28">
        <f>외인!BF70</f>
        <v>0</v>
      </c>
      <c r="BG70" s="28" t="e">
        <f>시기외!BG70*$G$3+BG69*(1-$G$3)</f>
        <v>#DIV/0!</v>
      </c>
      <c r="BH70" s="28">
        <f>외인!BH70</f>
        <v>97352.17</v>
      </c>
      <c r="BI70" s="28">
        <f>시기외!BI70*$G$3+BI69*(1-$G$3)</f>
        <v>1.1078937837821362E-3</v>
      </c>
      <c r="BJ70" s="28">
        <f>외인!BJ70</f>
        <v>134919.53</v>
      </c>
      <c r="BK70" s="28">
        <f>시기외!BK70*$G$3+BK69*(1-$G$3)</f>
        <v>1.0442477627076547E-3</v>
      </c>
      <c r="BL70" s="28">
        <f>외인!BL70</f>
        <v>51290.99</v>
      </c>
      <c r="BM70" s="28">
        <f>시기외!BM70*$G$3+BM69*(1-$G$3)</f>
        <v>-2.6012460394855439E-3</v>
      </c>
      <c r="BN70" s="28">
        <f>외인!BN70</f>
        <v>51552.82</v>
      </c>
      <c r="BO70" s="28">
        <f>시기외!BO70*$G$3+BO69*(1-$G$3)</f>
        <v>1.4222645130706451E-3</v>
      </c>
      <c r="BP70" s="28">
        <f>외인!BP70</f>
        <v>85398.23</v>
      </c>
      <c r="BQ70" s="28">
        <f>시기외!BQ70*$G$3+BQ69*(1-$G$3)</f>
        <v>-2.6184938375570189E-3</v>
      </c>
      <c r="BR70" s="28">
        <f>외인!BR70</f>
        <v>279062.15999999997</v>
      </c>
      <c r="BS70" s="28">
        <f>시기외!BS70*$G$3+BS69*(1-$G$3)</f>
        <v>1.6285181950262133E-3</v>
      </c>
      <c r="BT70" s="28">
        <f>외인!BT70</f>
        <v>2311708.2599999998</v>
      </c>
      <c r="BU70" s="28">
        <f>시기외!BU70*$G$3+BU69*(1-$G$3)</f>
        <v>1.1296678601244861E-4</v>
      </c>
      <c r="BV70" s="28">
        <f>외인!BV70</f>
        <v>408936.92</v>
      </c>
      <c r="BW70" s="28">
        <f>시기외!BW70*$G$3+BW69*(1-$G$3)</f>
        <v>4.3789279567799945E-4</v>
      </c>
      <c r="BX70" s="28">
        <f>외인!BX70</f>
        <v>76975.69</v>
      </c>
      <c r="BY70" s="28">
        <f>시기외!BY70*$G$3+BY69*(1-$G$3)</f>
        <v>-3.6309114544207007E-4</v>
      </c>
      <c r="BZ70" s="28">
        <f>외인!BZ70</f>
        <v>268936.36</v>
      </c>
      <c r="CA70" s="28">
        <f>시기외!CA70*$G$3+CA69*(1-$G$3)</f>
        <v>-7.0645162604840992E-4</v>
      </c>
      <c r="CB70" s="28">
        <f>외인!CB70</f>
        <v>12603.81</v>
      </c>
      <c r="CC70" s="28">
        <f>시기외!CC70*$G$3+CC69*(1-$G$3)</f>
        <v>-1.6800888043612501E-3</v>
      </c>
      <c r="CD70" s="28">
        <f>외인!CD70</f>
        <v>28921.25</v>
      </c>
      <c r="CE70" s="28">
        <f>시기외!CE70*$G$3+CE69*(1-$G$3)</f>
        <v>-3.6632785083625273E-3</v>
      </c>
      <c r="CF70" s="28">
        <f>외인!CF70</f>
        <v>26543.95</v>
      </c>
      <c r="CG70" s="28">
        <f>시기외!CG70*$G$3+CG69*(1-$G$3)</f>
        <v>3.7381639045170993E-3</v>
      </c>
      <c r="CH70" s="28">
        <f>외인!CH70</f>
        <v>70158.64</v>
      </c>
      <c r="CI70" s="28">
        <f>시기외!CI70*$G$3+CI69*(1-$G$3)</f>
        <v>9.6679442574195578E-4</v>
      </c>
      <c r="CJ70" s="28">
        <f>외인!CJ70</f>
        <v>374186.48</v>
      </c>
      <c r="CK70" s="28">
        <f>시기외!CK70*$G$3+CK69*(1-$G$3)</f>
        <v>-6.8409695587176491E-4</v>
      </c>
      <c r="CL70" s="28">
        <f>외인!CL70</f>
        <v>242900.06</v>
      </c>
      <c r="CM70" s="28">
        <f>시기외!CM70*$G$3+CM69*(1-$G$3)</f>
        <v>3.2316705637322598E-4</v>
      </c>
      <c r="CN70" s="28">
        <f>외인!CN70</f>
        <v>125128.46</v>
      </c>
      <c r="CO70" s="28">
        <f>시기외!CO70*$G$3+CO69*(1-$G$3)</f>
        <v>-4.2143943714388567E-4</v>
      </c>
      <c r="CP70" s="28">
        <f>외인!CP70</f>
        <v>103373.69</v>
      </c>
      <c r="CQ70" s="28">
        <f>시기외!CQ70*$G$3+CQ69*(1-$G$3)</f>
        <v>1.6261642686476787E-4</v>
      </c>
      <c r="CR70" s="28">
        <f>외인!CR70</f>
        <v>168676.77</v>
      </c>
      <c r="CS70" s="28">
        <f>시기외!CS70*$G$3+CS69*(1-$G$3)</f>
        <v>-5.154664679001067E-4</v>
      </c>
      <c r="CT70" s="28">
        <f>외인!CT70</f>
        <v>152800.75</v>
      </c>
      <c r="CU70" s="28">
        <f>시기외!CU70*$G$3+CU69*(1-$G$3)</f>
        <v>1.7369330255034275E-3</v>
      </c>
      <c r="CV70" s="28">
        <f>외인!CV70</f>
        <v>2311708.2599999998</v>
      </c>
      <c r="CW70" s="28">
        <f>시기외!CW70*$G$3+CW69*(1-$G$3)</f>
        <v>1.1296678601244861E-4</v>
      </c>
      <c r="CX70" s="28">
        <f>외인!CX70</f>
        <v>252183.06</v>
      </c>
      <c r="CY70" s="28">
        <f>시기외!CY70*$G$3+CY69*(1-$G$3)</f>
        <v>1.9679113812363087E-3</v>
      </c>
      <c r="CZ70" s="28">
        <f>외인!CZ70</f>
        <v>20160.53</v>
      </c>
      <c r="DA70" s="28">
        <f>시기외!DA70*$G$3+DA69*(1-$G$3)</f>
        <v>3.5709220173879069E-3</v>
      </c>
      <c r="DB70" s="28">
        <f>외인!DB70</f>
        <v>39887.57</v>
      </c>
      <c r="DC70" s="28">
        <f>시기외!DC70*$G$3+DC69*(1-$G$3)</f>
        <v>-1.2809425206664084E-3</v>
      </c>
      <c r="DD70" s="28">
        <f>외인!DD70</f>
        <v>8464.44</v>
      </c>
      <c r="DE70" s="28">
        <f>시기외!DE70*$G$3+DE69*(1-$G$3)</f>
        <v>1.594923913783421E-4</v>
      </c>
      <c r="DF70" s="28">
        <f>외인!DF70</f>
        <v>58037.06</v>
      </c>
      <c r="DG70" s="28">
        <f>시기외!DG70*$G$3+DG69*(1-$G$3)</f>
        <v>-3.2076854466969772E-4</v>
      </c>
      <c r="DH70" s="28">
        <f>외인!DH70</f>
        <v>20555.46</v>
      </c>
      <c r="DI70" s="28">
        <f>시기외!DI70*$G$3+DI69*(1-$G$3)</f>
        <v>-4.8998967867221535E-3</v>
      </c>
      <c r="DJ70" s="28">
        <f>외인!DJ70</f>
        <v>643468.81000000006</v>
      </c>
      <c r="DK70" s="28">
        <f>시기외!DK70*$G$3+DK69*(1-$G$3)</f>
        <v>9.3618878489362125E-4</v>
      </c>
      <c r="DL70" s="28">
        <f>외인!DL70</f>
        <v>99614.399999999994</v>
      </c>
      <c r="DM70" s="28">
        <f>시기외!DM70*$G$3+DM69*(1-$G$3)</f>
        <v>-5.7876350073197166E-4</v>
      </c>
      <c r="DN70" s="28">
        <f>외인!DN70</f>
        <v>2311708.2599999998</v>
      </c>
      <c r="DO70" s="28">
        <f>시기외!DO70*$G$3+DO69*(1-$G$3)</f>
        <v>1.1296678601244861E-4</v>
      </c>
      <c r="DP70" s="28">
        <f>외인!DP70</f>
        <v>80481.45</v>
      </c>
      <c r="DQ70" s="28">
        <f>시기외!DQ70*$G$3+DQ69*(1-$G$3)</f>
        <v>-1.320320984802582E-3</v>
      </c>
      <c r="DR70" s="28">
        <f>외인!DR70</f>
        <v>44922.85</v>
      </c>
      <c r="DS70" s="28">
        <f>시기외!DS70*$G$3+DS69*(1-$G$3)</f>
        <v>2.4842143933773201E-3</v>
      </c>
      <c r="DT70" s="28">
        <f>외인!DT70</f>
        <v>133669.64000000001</v>
      </c>
      <c r="DU70" s="28">
        <f>시기외!DU70*$G$3+DU69*(1-$G$3)</f>
        <v>-7.7588991787859083E-4</v>
      </c>
      <c r="DV70" s="28">
        <f>외인!DV70</f>
        <v>34728.74</v>
      </c>
      <c r="DW70" s="28">
        <f>시기외!DW70*$G$3+DW69*(1-$G$3)</f>
        <v>4.2970068306039913E-4</v>
      </c>
      <c r="DX70" s="28">
        <f>외인!DX70</f>
        <v>120622.39999999999</v>
      </c>
      <c r="DY70" s="28">
        <f>시기외!DY70*$G$3+DY69*(1-$G$3)</f>
        <v>1.5396374024800868E-3</v>
      </c>
      <c r="DZ70" s="28">
        <f>외인!DZ70</f>
        <v>8815.43</v>
      </c>
      <c r="EA70" s="28">
        <f>시기외!EA70*$G$3+EA69*(1-$G$3)</f>
        <v>9.0845700091695636E-5</v>
      </c>
      <c r="EB70" s="28">
        <f>외인!EB70</f>
        <v>12693.19</v>
      </c>
      <c r="EC70" s="28">
        <f>시기외!EC70*$G$3+EC69*(1-$G$3)</f>
        <v>-8.5410552221922226E-4</v>
      </c>
      <c r="ED70" s="28">
        <f>외인!ED70</f>
        <v>11117.09</v>
      </c>
      <c r="EE70" s="28">
        <f>시기외!EE70*$G$3+EE69*(1-$G$3)</f>
        <v>8.2932294006678956E-4</v>
      </c>
      <c r="EF70" s="28">
        <f>외인!EF70</f>
        <v>241582.06</v>
      </c>
      <c r="EG70" s="28">
        <f>시기외!EG70*$G$3+EG69*(1-$G$3)</f>
        <v>-3.9041958318790289E-4</v>
      </c>
      <c r="EH70" s="28">
        <f>외인!EH70</f>
        <v>207878.31</v>
      </c>
      <c r="EI70" s="28">
        <f>시기외!EI70*$G$3+EI69*(1-$G$3)</f>
        <v>8.9856307118497025E-4</v>
      </c>
      <c r="EJ70" s="28">
        <f>외인!EJ70</f>
        <v>102157.37</v>
      </c>
      <c r="EK70" s="28">
        <f>시기외!EK70*$G$3+EK69*(1-$G$3)</f>
        <v>1.3432088239628405E-3</v>
      </c>
      <c r="EL70" s="28">
        <f>외인!EL70</f>
        <v>31505.75</v>
      </c>
      <c r="EM70" s="28">
        <f>시기외!EM70*$G$3+EM69*(1-$G$3)</f>
        <v>-3.3850558932362572E-3</v>
      </c>
      <c r="EN70" s="28">
        <f>외인!EN70</f>
        <v>44922.85</v>
      </c>
      <c r="EO70" s="28">
        <f>시기외!EO70*$G$3+EO69*(1-$G$3)</f>
        <v>2.4842143933773201E-3</v>
      </c>
      <c r="EP70" s="28">
        <f>외인!EP70</f>
        <v>174945.04</v>
      </c>
      <c r="EQ70" s="28">
        <f>시기외!EQ70*$G$3+EQ69*(1-$G$3)</f>
        <v>-7.1778266303532763E-5</v>
      </c>
      <c r="ER70" s="28">
        <f>외인!ER70</f>
        <v>14565.99</v>
      </c>
      <c r="ES70" s="28">
        <f>시기외!ES70*$G$3+ES69*(1-$G$3)</f>
        <v>-6.6724682732091202E-3</v>
      </c>
      <c r="ET70" s="28">
        <f>외인!ET70</f>
        <v>135888.76</v>
      </c>
      <c r="EU70" s="28">
        <f>시기외!EU70*$G$3+EU69*(1-$G$3)</f>
        <v>2.8009038925376305E-4</v>
      </c>
      <c r="EV70" s="28">
        <f>외인!EV70</f>
        <v>43617.54</v>
      </c>
      <c r="EW70" s="28">
        <f>시기외!EW70*$G$3+EW69*(1-$G$3)</f>
        <v>-3.5182018442947866E-4</v>
      </c>
      <c r="EX70" s="28">
        <f>외인!EX70</f>
        <v>59756.14</v>
      </c>
      <c r="EY70" s="28">
        <f>시기외!EY70*$G$3+EY69*(1-$G$3)</f>
        <v>5.5680198088086698E-4</v>
      </c>
    </row>
    <row r="71" spans="1:155">
      <c r="A71" s="27">
        <f>외인!A71</f>
        <v>46134</v>
      </c>
      <c r="B71" s="28">
        <f>외인!B71</f>
        <v>5103381.16</v>
      </c>
      <c r="C71" s="28">
        <f>시기외!C71*$G$3+C70*(1-$G$3)</f>
        <v>3.3181557459413546E-4</v>
      </c>
      <c r="D71" s="28">
        <f>외인!D71</f>
        <v>654295.44999999995</v>
      </c>
      <c r="E71" s="28">
        <f>시기외!E71*$G$3+E70*(1-$G$3)</f>
        <v>-7.5588541120642544E-4</v>
      </c>
      <c r="F71" s="28">
        <f>외인!F71</f>
        <v>2097438.1</v>
      </c>
      <c r="G71" s="28">
        <f>시기외!G71*$G$3+G70*(1-$G$3)</f>
        <v>-1.8439759015760339E-4</v>
      </c>
      <c r="H71" s="28">
        <f>외인!H71</f>
        <v>357511.41</v>
      </c>
      <c r="I71" s="28">
        <f>시기외!I71*$G$3+I70*(1-$G$3)</f>
        <v>2.2298568103399524E-3</v>
      </c>
      <c r="J71" s="28">
        <f>외인!J71</f>
        <v>44786.68</v>
      </c>
      <c r="K71" s="28">
        <f>시기외!K71*$G$3+K70*(1-$G$3)</f>
        <v>2.7319144727451883E-3</v>
      </c>
      <c r="L71" s="28">
        <f>외인!L71</f>
        <v>328707.78000000003</v>
      </c>
      <c r="M71" s="28">
        <f>시기외!M71*$G$3+M70*(1-$G$3)</f>
        <v>2.2195467468405566E-3</v>
      </c>
      <c r="N71" s="28">
        <f>외인!N71</f>
        <v>249213.49</v>
      </c>
      <c r="O71" s="28">
        <f>시기외!O71*$G$3+O70*(1-$G$3)</f>
        <v>-7.3173367450378869E-4</v>
      </c>
      <c r="P71" s="28">
        <f>외인!P71</f>
        <v>195726.54</v>
      </c>
      <c r="Q71" s="28">
        <f>시기외!Q71*$G$3+Q70*(1-$G$3)</f>
        <v>3.2245197687145164E-5</v>
      </c>
      <c r="R71" s="28">
        <f>외인!R71</f>
        <v>133578.93</v>
      </c>
      <c r="S71" s="28">
        <f>시기외!S71*$G$3+S70*(1-$G$3)</f>
        <v>-9.734999117163339E-4</v>
      </c>
      <c r="T71" s="28">
        <f>외인!T71</f>
        <v>8468.2999999999993</v>
      </c>
      <c r="U71" s="28">
        <f>시기외!U71*$G$3+U70*(1-$G$3)</f>
        <v>1.5003396010825312E-4</v>
      </c>
      <c r="V71" s="28">
        <f>외인!V71</f>
        <v>123164.05</v>
      </c>
      <c r="W71" s="28">
        <f>시기외!W71*$G$3+W70*(1-$G$3)</f>
        <v>1.7828177810440644E-3</v>
      </c>
      <c r="X71" s="28">
        <f>외인!X71</f>
        <v>2262661.63</v>
      </c>
      <c r="Y71" s="28">
        <f>시기외!Y71*$G$3+Y70*(1-$G$3)</f>
        <v>1.0506254370964197E-5</v>
      </c>
      <c r="Z71" s="28">
        <f>외인!Z71</f>
        <v>42704.51</v>
      </c>
      <c r="AA71" s="28">
        <f>시기외!AA71*$G$3+AA70*(1-$G$3)</f>
        <v>-4.3952733730515125E-4</v>
      </c>
      <c r="AB71" s="28">
        <f>외인!AB71</f>
        <v>208976.84</v>
      </c>
      <c r="AC71" s="28">
        <f>시기외!AC71*$G$3+AC70*(1-$G$3)</f>
        <v>2.1277542060736532E-4</v>
      </c>
      <c r="AD71" s="28">
        <f>외인!AD71</f>
        <v>19986.919999999998</v>
      </c>
      <c r="AE71" s="28">
        <f>시기외!AE71*$G$3+AE70*(1-$G$3)</f>
        <v>1.4590492950607105E-4</v>
      </c>
      <c r="AF71" s="28">
        <f>외인!AF71</f>
        <v>25176.639999999999</v>
      </c>
      <c r="AG71" s="28">
        <f>시기외!AG71*$G$3+AG70*(1-$G$3)</f>
        <v>2.8164098528973185E-5</v>
      </c>
      <c r="AH71" s="28">
        <f>외인!AH71</f>
        <v>223515.49</v>
      </c>
      <c r="AI71" s="28">
        <f>시기외!AI71*$G$3+AI70*(1-$G$3)</f>
        <v>1.5940095951697493E-4</v>
      </c>
      <c r="AJ71" s="28">
        <f>외인!AJ71</f>
        <v>109755.36</v>
      </c>
      <c r="AK71" s="28">
        <f>시기외!AK71*$G$3+AK70*(1-$G$3)</f>
        <v>-1.7687808163057298E-3</v>
      </c>
      <c r="AL71" s="28">
        <f>외인!AL71</f>
        <v>93280.21</v>
      </c>
      <c r="AM71" s="28">
        <f>시기외!AM71*$G$3+AM70*(1-$G$3)</f>
        <v>-2.2381291376851316E-4</v>
      </c>
      <c r="AN71" s="28">
        <f>외인!AN71</f>
        <v>175797.94</v>
      </c>
      <c r="AO71" s="28">
        <f>시기외!AO71*$G$3+AO70*(1-$G$3)</f>
        <v>-8.4657254999315321E-4</v>
      </c>
      <c r="AP71" s="28">
        <f>외인!AP71</f>
        <v>140532.45000000001</v>
      </c>
      <c r="AQ71" s="28">
        <f>시기외!AQ71*$G$3+AQ70*(1-$G$3)</f>
        <v>1.2081506105810435E-4</v>
      </c>
      <c r="AR71" s="28">
        <f>외인!AR71</f>
        <v>24595.8</v>
      </c>
      <c r="AS71" s="28">
        <f>시기외!AS71*$G$3+AS70*(1-$G$3)</f>
        <v>1.1861324851556681E-3</v>
      </c>
      <c r="AT71" s="28">
        <f>외인!AT71</f>
        <v>82358</v>
      </c>
      <c r="AU71" s="28">
        <f>시기외!AU71*$G$3+AU70*(1-$G$3)</f>
        <v>1.3697003457026824E-3</v>
      </c>
      <c r="AV71" s="28">
        <f>외인!AV71</f>
        <v>49776.46</v>
      </c>
      <c r="AW71" s="28">
        <f>시기외!AW71*$G$3+AW70*(1-$G$3)</f>
        <v>1.0211646646051463E-3</v>
      </c>
      <c r="AX71" s="28">
        <f>외인!AX71</f>
        <v>73277.66</v>
      </c>
      <c r="AY71" s="28">
        <f>시기외!AY71*$G$3+AY70*(1-$G$3)</f>
        <v>-2.9167668615536178E-3</v>
      </c>
      <c r="AZ71" s="28">
        <f>외인!AZ71</f>
        <v>2456043.63</v>
      </c>
      <c r="BA71" s="28">
        <f>시기외!BA71*$G$3+BA70*(1-$G$3)</f>
        <v>2.6193350042200706E-4</v>
      </c>
      <c r="BB71" s="28">
        <f>외인!BB71</f>
        <v>100328.52</v>
      </c>
      <c r="BC71" s="28">
        <f>시기외!BC71*$G$3+BC70*(1-$G$3)</f>
        <v>9.1872565682153467E-5</v>
      </c>
      <c r="BD71" s="28">
        <f>외인!BD71</f>
        <v>40199.32</v>
      </c>
      <c r="BE71" s="28">
        <f>시기외!BE71*$G$3+BE70*(1-$G$3)</f>
        <v>-1.3475987637996617E-3</v>
      </c>
      <c r="BF71" s="28">
        <f>외인!BF71</f>
        <v>0</v>
      </c>
      <c r="BG71" s="28" t="e">
        <f>시기외!BG71*$G$3+BG70*(1-$G$3)</f>
        <v>#DIV/0!</v>
      </c>
      <c r="BH71" s="28">
        <f>외인!BH71</f>
        <v>98067.16</v>
      </c>
      <c r="BI71" s="28">
        <f>시기외!BI71*$G$3+BI70*(1-$G$3)</f>
        <v>1.1977882273024776E-3</v>
      </c>
      <c r="BJ71" s="28">
        <f>외인!BJ71</f>
        <v>136708.25</v>
      </c>
      <c r="BK71" s="28">
        <f>시기외!BK71*$G$3+BK70*(1-$G$3)</f>
        <v>1.1964109004551754E-3</v>
      </c>
      <c r="BL71" s="28">
        <f>외인!BL71</f>
        <v>52078.97</v>
      </c>
      <c r="BM71" s="28">
        <f>시기외!BM71*$G$3+BM70*(1-$G$3)</f>
        <v>-2.0894191425989165E-3</v>
      </c>
      <c r="BN71" s="28">
        <f>외인!BN71</f>
        <v>51334.67</v>
      </c>
      <c r="BO71" s="28">
        <f>시기외!BO71*$G$3+BO70*(1-$G$3)</f>
        <v>1.8304112896547525E-3</v>
      </c>
      <c r="BP71" s="28">
        <f>외인!BP71</f>
        <v>84265.06</v>
      </c>
      <c r="BQ71" s="28">
        <f>시기외!BQ71*$G$3+BQ70*(1-$G$3)</f>
        <v>-2.7783236735323376E-3</v>
      </c>
      <c r="BR71" s="28">
        <f>외인!BR71</f>
        <v>283806.03000000003</v>
      </c>
      <c r="BS71" s="28">
        <f>시기외!BS71*$G$3+BS70*(1-$G$3)</f>
        <v>1.5599809817139784E-3</v>
      </c>
      <c r="BT71" s="28">
        <f>외인!BT71</f>
        <v>2305133.88</v>
      </c>
      <c r="BU71" s="28">
        <f>시기외!BU71*$G$3+BU70*(1-$G$3)</f>
        <v>4.0656381220755116E-5</v>
      </c>
      <c r="BV71" s="28">
        <f>외인!BV71</f>
        <v>416235.71</v>
      </c>
      <c r="BW71" s="28">
        <f>시기외!BW71*$G$3+BW70*(1-$G$3)</f>
        <v>2.8761676810516945E-4</v>
      </c>
      <c r="BX71" s="28">
        <f>외인!BX71</f>
        <v>76517.039999999994</v>
      </c>
      <c r="BY71" s="28">
        <f>시기외!BY71*$G$3+BY70*(1-$G$3)</f>
        <v>-2.9424240936679806E-4</v>
      </c>
      <c r="BZ71" s="28">
        <f>외인!BZ71</f>
        <v>269078.15000000002</v>
      </c>
      <c r="CA71" s="28">
        <f>시기외!CA71*$G$3+CA70*(1-$G$3)</f>
        <v>-6.3011652723240943E-4</v>
      </c>
      <c r="CB71" s="28">
        <f>외인!CB71</f>
        <v>12608.86</v>
      </c>
      <c r="CC71" s="28">
        <f>시기외!CC71*$G$3+CC70*(1-$G$3)</f>
        <v>-1.7644738561696501E-3</v>
      </c>
      <c r="CD71" s="28">
        <f>외인!CD71</f>
        <v>29017.33</v>
      </c>
      <c r="CE71" s="28">
        <f>시기외!CE71*$G$3+CE70*(1-$G$3)</f>
        <v>-4.0456040870157335E-3</v>
      </c>
      <c r="CF71" s="28">
        <f>외인!CF71</f>
        <v>26592.28</v>
      </c>
      <c r="CG71" s="28">
        <f>시기외!CG71*$G$3+CG70*(1-$G$3)</f>
        <v>3.86106654199273E-3</v>
      </c>
      <c r="CH71" s="28">
        <f>외인!CH71</f>
        <v>69822.559999999998</v>
      </c>
      <c r="CI71" s="28">
        <f>시기외!CI71*$G$3+CI70*(1-$G$3)</f>
        <v>8.7159913730920852E-4</v>
      </c>
      <c r="CJ71" s="28">
        <f>외인!CJ71</f>
        <v>368778.87</v>
      </c>
      <c r="CK71" s="28">
        <f>시기외!CK71*$G$3+CK70*(1-$G$3)</f>
        <v>-1.0682502426965395E-3</v>
      </c>
      <c r="CL71" s="28">
        <f>외인!CL71</f>
        <v>240098.52</v>
      </c>
      <c r="CM71" s="28">
        <f>시기외!CM71*$G$3+CM70*(1-$G$3)</f>
        <v>2.2731413992621715E-4</v>
      </c>
      <c r="CN71" s="28">
        <f>외인!CN71</f>
        <v>124847.37</v>
      </c>
      <c r="CO71" s="28">
        <f>시기외!CO71*$G$3+CO70*(1-$G$3)</f>
        <v>-6.0424036088634211E-4</v>
      </c>
      <c r="CP71" s="28">
        <f>외인!CP71</f>
        <v>100903.85</v>
      </c>
      <c r="CQ71" s="28">
        <f>시기외!CQ71*$G$3+CQ70*(1-$G$3)</f>
        <v>9.12634682063733E-5</v>
      </c>
      <c r="CR71" s="28">
        <f>외인!CR71</f>
        <v>169680.25</v>
      </c>
      <c r="CS71" s="28">
        <f>시기외!CS71*$G$3+CS70*(1-$G$3)</f>
        <v>-6.8427766593976151E-4</v>
      </c>
      <c r="CT71" s="28">
        <f>외인!CT71</f>
        <v>160977.96</v>
      </c>
      <c r="CU71" s="28">
        <f>시기외!CU71*$G$3+CU70*(1-$G$3)</f>
        <v>1.8363657150638067E-3</v>
      </c>
      <c r="CV71" s="28">
        <f>외인!CV71</f>
        <v>2305133.88</v>
      </c>
      <c r="CW71" s="28">
        <f>시기외!CW71*$G$3+CW70*(1-$G$3)</f>
        <v>4.0656381220755116E-5</v>
      </c>
      <c r="CX71" s="28">
        <f>외인!CX71</f>
        <v>256197.26</v>
      </c>
      <c r="CY71" s="28">
        <f>시기외!CY71*$G$3+CY70*(1-$G$3)</f>
        <v>2.1616001735270869E-3</v>
      </c>
      <c r="CZ71" s="28">
        <f>외인!CZ71</f>
        <v>20594.810000000001</v>
      </c>
      <c r="DA71" s="28">
        <f>시기외!DA71*$G$3+DA70*(1-$G$3)</f>
        <v>4.2208806871623971E-3</v>
      </c>
      <c r="DB71" s="28">
        <f>외인!DB71</f>
        <v>40199.32</v>
      </c>
      <c r="DC71" s="28">
        <f>시기외!DC71*$G$3+DC70*(1-$G$3)</f>
        <v>-1.3475987637996617E-3</v>
      </c>
      <c r="DD71" s="28">
        <f>외인!DD71</f>
        <v>8468.2999999999993</v>
      </c>
      <c r="DE71" s="28">
        <f>시기외!DE71*$G$3+DE70*(1-$G$3)</f>
        <v>1.5003396010825312E-4</v>
      </c>
      <c r="DF71" s="28">
        <f>외인!DF71</f>
        <v>57705.27</v>
      </c>
      <c r="DG71" s="28">
        <f>시기외!DG71*$G$3+DG70*(1-$G$3)</f>
        <v>-2.9234816888593692E-4</v>
      </c>
      <c r="DH71" s="28">
        <f>외인!DH71</f>
        <v>20676.95</v>
      </c>
      <c r="DI71" s="28">
        <f>시기외!DI71*$G$3+DI70*(1-$G$3)</f>
        <v>-5.4549933789385351E-3</v>
      </c>
      <c r="DJ71" s="28">
        <f>외인!DJ71</f>
        <v>664663.30000000005</v>
      </c>
      <c r="DK71" s="28">
        <f>시기외!DK71*$G$3+DK70*(1-$G$3)</f>
        <v>1.1324546519781841E-3</v>
      </c>
      <c r="DL71" s="28">
        <f>외인!DL71</f>
        <v>99496.23</v>
      </c>
      <c r="DM71" s="28">
        <f>시기외!DM71*$G$3+DM70*(1-$G$3)</f>
        <v>-7.9241707505961836E-4</v>
      </c>
      <c r="DN71" s="28">
        <f>외인!DN71</f>
        <v>2305133.88</v>
      </c>
      <c r="DO71" s="28">
        <f>시기외!DO71*$G$3+DO70*(1-$G$3)</f>
        <v>4.0656381220755116E-5</v>
      </c>
      <c r="DP71" s="28">
        <f>외인!DP71</f>
        <v>79379.53</v>
      </c>
      <c r="DQ71" s="28">
        <f>시기외!DQ71*$G$3+DQ70*(1-$G$3)</f>
        <v>-2.0040538172948533E-3</v>
      </c>
      <c r="DR71" s="28">
        <f>외인!DR71</f>
        <v>46126.22</v>
      </c>
      <c r="DS71" s="28">
        <f>시기외!DS71*$G$3+DS70*(1-$G$3)</f>
        <v>2.281001358041173E-3</v>
      </c>
      <c r="DT71" s="28">
        <f>외인!DT71</f>
        <v>133578.93</v>
      </c>
      <c r="DU71" s="28">
        <f>시기외!DU71*$G$3+DU70*(1-$G$3)</f>
        <v>-9.734999117163339E-4</v>
      </c>
      <c r="DV71" s="28">
        <f>외인!DV71</f>
        <v>35819.760000000002</v>
      </c>
      <c r="DW71" s="28">
        <f>시기외!DW71*$G$3+DW70*(1-$G$3)</f>
        <v>3.7235470187760392E-4</v>
      </c>
      <c r="DX71" s="28">
        <f>외인!DX71</f>
        <v>123164.05</v>
      </c>
      <c r="DY71" s="28">
        <f>시기외!DY71*$G$3+DY70*(1-$G$3)</f>
        <v>1.7828177810440644E-3</v>
      </c>
      <c r="DZ71" s="28">
        <f>외인!DZ71</f>
        <v>8751.69</v>
      </c>
      <c r="EA71" s="28">
        <f>시기외!EA71*$G$3+EA70*(1-$G$3)</f>
        <v>-1.7609269264309645E-4</v>
      </c>
      <c r="EB71" s="28">
        <f>외인!EB71</f>
        <v>12752.68</v>
      </c>
      <c r="EC71" s="28">
        <f>시기외!EC71*$G$3+EC70*(1-$G$3)</f>
        <v>-9.1825934459411934E-4</v>
      </c>
      <c r="ED71" s="28">
        <f>외인!ED71</f>
        <v>11090.58</v>
      </c>
      <c r="EE71" s="28">
        <f>시기외!EE71*$G$3+EE70*(1-$G$3)</f>
        <v>6.9729582387870735E-4</v>
      </c>
      <c r="EF71" s="28">
        <f>외인!EF71</f>
        <v>237539.82</v>
      </c>
      <c r="EG71" s="28">
        <f>시기외!EG71*$G$3+EG70*(1-$G$3)</f>
        <v>-6.8079991895649461E-4</v>
      </c>
      <c r="EH71" s="28">
        <f>외인!EH71</f>
        <v>207868.41</v>
      </c>
      <c r="EI71" s="28">
        <f>시기외!EI71*$G$3+EI70*(1-$G$3)</f>
        <v>8.1423984522460528E-4</v>
      </c>
      <c r="EJ71" s="28">
        <f>외인!EJ71</f>
        <v>102873.23</v>
      </c>
      <c r="EK71" s="28">
        <f>시기외!EK71*$G$3+EK70*(1-$G$3)</f>
        <v>1.2100498187774386E-3</v>
      </c>
      <c r="EL71" s="28">
        <f>외인!EL71</f>
        <v>31583.73</v>
      </c>
      <c r="EM71" s="28">
        <f>시기외!EM71*$G$3+EM70*(1-$G$3)</f>
        <v>-3.730692998811804E-3</v>
      </c>
      <c r="EN71" s="28">
        <f>외인!EN71</f>
        <v>46126.22</v>
      </c>
      <c r="EO71" s="28">
        <f>시기외!EO71*$G$3+EO70*(1-$G$3)</f>
        <v>2.281001358041173E-3</v>
      </c>
      <c r="EP71" s="28">
        <f>외인!EP71</f>
        <v>181578.28</v>
      </c>
      <c r="EQ71" s="28">
        <f>시기외!EQ71*$G$3+EQ70*(1-$G$3)</f>
        <v>-3.4752848341542233E-4</v>
      </c>
      <c r="ER71" s="28">
        <f>외인!ER71</f>
        <v>14708.44</v>
      </c>
      <c r="ES71" s="28">
        <f>시기외!ES71*$G$3+ES70*(1-$G$3)</f>
        <v>-6.7059226473026555E-3</v>
      </c>
      <c r="ET71" s="28">
        <f>외인!ET71</f>
        <v>140532.45000000001</v>
      </c>
      <c r="EU71" s="28">
        <f>시기외!EU71*$G$3+EU70*(1-$G$3)</f>
        <v>1.2081506105810435E-4</v>
      </c>
      <c r="EV71" s="28">
        <f>외인!EV71</f>
        <v>42704.51</v>
      </c>
      <c r="EW71" s="28">
        <f>시기외!EW71*$G$3+EW70*(1-$G$3)</f>
        <v>-4.3952733730515125E-4</v>
      </c>
      <c r="EX71" s="28">
        <f>외인!EX71</f>
        <v>58199.34</v>
      </c>
      <c r="EY71" s="28">
        <f>시기외!EY71*$G$3+EY70*(1-$G$3)</f>
        <v>4.9487818111597121E-4</v>
      </c>
    </row>
    <row r="72" spans="1:155">
      <c r="A72" s="27">
        <f>외인!A72</f>
        <v>46135</v>
      </c>
      <c r="B72" s="28">
        <f>외인!B72</f>
        <v>5148032.28</v>
      </c>
      <c r="C72" s="28">
        <f>시기외!C72*$G$3+C71*(1-$G$3)</f>
        <v>2.4573765850576646E-4</v>
      </c>
      <c r="D72" s="28">
        <f>외인!D72</f>
        <v>650646.61</v>
      </c>
      <c r="E72" s="28">
        <f>시기외!E72*$G$3+E71*(1-$G$3)</f>
        <v>-8.8023879977690831E-4</v>
      </c>
      <c r="F72" s="28">
        <f>외인!F72</f>
        <v>2142967.52</v>
      </c>
      <c r="G72" s="28">
        <f>시기외!G72*$G$3+G71*(1-$G$3)</f>
        <v>-1.9254243908014109E-4</v>
      </c>
      <c r="H72" s="28">
        <f>외인!H72</f>
        <v>345609.33</v>
      </c>
      <c r="I72" s="28">
        <f>시기외!I72*$G$3+I71*(1-$G$3)</f>
        <v>2.2610929158727393E-3</v>
      </c>
      <c r="J72" s="28">
        <f>외인!J72</f>
        <v>45126.87</v>
      </c>
      <c r="K72" s="28">
        <f>시기외!K72*$G$3+K71*(1-$G$3)</f>
        <v>2.5235012070321827E-3</v>
      </c>
      <c r="L72" s="28">
        <f>외인!L72</f>
        <v>317793.78000000003</v>
      </c>
      <c r="M72" s="28">
        <f>시기외!M72*$G$3+M71*(1-$G$3)</f>
        <v>2.2464591433662032E-3</v>
      </c>
      <c r="N72" s="28">
        <f>외인!N72</f>
        <v>245331.36</v>
      </c>
      <c r="O72" s="28">
        <f>시기외!O72*$G$3+O71*(1-$G$3)</f>
        <v>-8.9058494123148688E-4</v>
      </c>
      <c r="P72" s="28">
        <f>외인!P72</f>
        <v>195002.36</v>
      </c>
      <c r="Q72" s="28">
        <f>시기외!Q72*$G$3+Q71*(1-$G$3)</f>
        <v>-3.3063631950826786E-4</v>
      </c>
      <c r="R72" s="28">
        <f>외인!R72</f>
        <v>133346.87</v>
      </c>
      <c r="S72" s="28">
        <f>시기외!S72*$G$3+S71*(1-$G$3)</f>
        <v>-1.2520179818931252E-3</v>
      </c>
      <c r="T72" s="28">
        <f>외인!T72</f>
        <v>8563.8700000000008</v>
      </c>
      <c r="U72" s="28">
        <f>시기외!U72*$G$3+U71*(1-$G$3)</f>
        <v>1.8874989775448324E-4</v>
      </c>
      <c r="V72" s="28">
        <f>외인!V72</f>
        <v>122805.39</v>
      </c>
      <c r="W72" s="28">
        <f>시기외!W72*$G$3+W71*(1-$G$3)</f>
        <v>1.9957505134440513E-3</v>
      </c>
      <c r="X72" s="28">
        <f>외인!X72</f>
        <v>2304806.2799999998</v>
      </c>
      <c r="Y72" s="28">
        <f>시기외!Y72*$G$3+Y71*(1-$G$3)</f>
        <v>-2.7755254668276773E-5</v>
      </c>
      <c r="Z72" s="28">
        <f>외인!Z72</f>
        <v>42676.53</v>
      </c>
      <c r="AA72" s="28">
        <f>시기외!AA72*$G$3+AA71*(1-$G$3)</f>
        <v>-5.6974662755015192E-4</v>
      </c>
      <c r="AB72" s="28">
        <f>외인!AB72</f>
        <v>209923.31</v>
      </c>
      <c r="AC72" s="28">
        <f>시기외!AC72*$G$3+AC71*(1-$G$3)</f>
        <v>7.1158486909391128E-5</v>
      </c>
      <c r="AD72" s="28">
        <f>외인!AD72</f>
        <v>19712.77</v>
      </c>
      <c r="AE72" s="28">
        <f>시기외!AE72*$G$3+AE71*(1-$G$3)</f>
        <v>2.8801848884029406E-6</v>
      </c>
      <c r="AF72" s="28">
        <f>외인!AF72</f>
        <v>25025.19</v>
      </c>
      <c r="AG72" s="28">
        <f>시기외!AG72*$G$3+AG71*(1-$G$3)</f>
        <v>-9.014630370583518E-5</v>
      </c>
      <c r="AH72" s="28">
        <f>외인!AH72</f>
        <v>226425.53</v>
      </c>
      <c r="AI72" s="28">
        <f>시기외!AI72*$G$3+AI71*(1-$G$3)</f>
        <v>4.4013007589754211E-4</v>
      </c>
      <c r="AJ72" s="28">
        <f>외인!AJ72</f>
        <v>109723.57</v>
      </c>
      <c r="AK72" s="28">
        <f>시기외!AK72*$G$3+AK71*(1-$G$3)</f>
        <v>-2.2069210996032806E-3</v>
      </c>
      <c r="AL72" s="28">
        <f>외인!AL72</f>
        <v>91649.06</v>
      </c>
      <c r="AM72" s="28">
        <f>시기외!AM72*$G$3+AM71*(1-$G$3)</f>
        <v>-4.199754978310308E-4</v>
      </c>
      <c r="AN72" s="28">
        <f>외인!AN72</f>
        <v>173335.1</v>
      </c>
      <c r="AO72" s="28">
        <f>시기외!AO72*$G$3+AO71*(1-$G$3)</f>
        <v>-9.9688988985607851E-4</v>
      </c>
      <c r="AP72" s="28">
        <f>외인!AP72</f>
        <v>148872.98000000001</v>
      </c>
      <c r="AQ72" s="28">
        <f>시기외!AQ72*$G$3+AQ71*(1-$G$3)</f>
        <v>-6.9916556819304057E-5</v>
      </c>
      <c r="AR72" s="28">
        <f>외인!AR72</f>
        <v>24399.43</v>
      </c>
      <c r="AS72" s="28">
        <f>시기외!AS72*$G$3+AS71*(1-$G$3)</f>
        <v>9.1707855459391213E-4</v>
      </c>
      <c r="AT72" s="28">
        <f>외인!AT72</f>
        <v>81906.740000000005</v>
      </c>
      <c r="AU72" s="28">
        <f>시기외!AU72*$G$3+AU71*(1-$G$3)</f>
        <v>1.1503557780162554E-3</v>
      </c>
      <c r="AV72" s="28">
        <f>외인!AV72</f>
        <v>49934.82</v>
      </c>
      <c r="AW72" s="28">
        <f>시기외!AW72*$G$3+AW71*(1-$G$3)</f>
        <v>8.3337625219251485E-4</v>
      </c>
      <c r="AX72" s="28">
        <f>외인!AX72</f>
        <v>74736.240000000005</v>
      </c>
      <c r="AY72" s="28">
        <f>시기외!AY72*$G$3+AY71*(1-$G$3)</f>
        <v>-2.749145188753961E-3</v>
      </c>
      <c r="AZ72" s="28">
        <f>외인!AZ72</f>
        <v>2490456.2799999998</v>
      </c>
      <c r="BA72" s="28">
        <f>시기외!BA72*$G$3+BA71*(1-$G$3)</f>
        <v>1.9191766621088873E-4</v>
      </c>
      <c r="BB72" s="28">
        <f>외인!BB72</f>
        <v>101850.93</v>
      </c>
      <c r="BC72" s="28">
        <f>시기외!BC72*$G$3+BC71*(1-$G$3)</f>
        <v>1.4946707535707461E-5</v>
      </c>
      <c r="BD72" s="28">
        <f>외인!BD72</f>
        <v>40573.94</v>
      </c>
      <c r="BE72" s="28">
        <f>시기외!BE72*$G$3+BE71*(1-$G$3)</f>
        <v>-1.4905954702248974E-3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100465.83</v>
      </c>
      <c r="BI72" s="28">
        <f>시기외!BI72*$G$3+BI71*(1-$G$3)</f>
        <v>1.3220604248627792E-3</v>
      </c>
      <c r="BJ72" s="28">
        <f>외인!BJ72</f>
        <v>134280.65</v>
      </c>
      <c r="BK72" s="28">
        <f>시기외!BK72*$G$3+BK71*(1-$G$3)</f>
        <v>1.0648783076468054E-3</v>
      </c>
      <c r="BL72" s="28">
        <f>외인!BL72</f>
        <v>51327.93</v>
      </c>
      <c r="BM72" s="28">
        <f>시기외!BM72*$G$3+BM71*(1-$G$3)</f>
        <v>-1.8381672428663023E-3</v>
      </c>
      <c r="BN72" s="28">
        <f>외인!BN72</f>
        <v>50687.22</v>
      </c>
      <c r="BO72" s="28">
        <f>시기외!BO72*$G$3+BO71*(1-$G$3)</f>
        <v>2.1308710058113509E-3</v>
      </c>
      <c r="BP72" s="28">
        <f>외인!BP72</f>
        <v>85508.13</v>
      </c>
      <c r="BQ72" s="28">
        <f>시기외!BQ72*$G$3+BQ71*(1-$G$3)</f>
        <v>-2.535936893632928E-3</v>
      </c>
      <c r="BR72" s="28">
        <f>외인!BR72</f>
        <v>296403.38</v>
      </c>
      <c r="BS72" s="28">
        <f>시기외!BS72*$G$3+BS71*(1-$G$3)</f>
        <v>1.3529483401648211E-3</v>
      </c>
      <c r="BT72" s="28">
        <f>외인!BT72</f>
        <v>2347577.6</v>
      </c>
      <c r="BU72" s="28">
        <f>시기외!BU72*$G$3+BU71*(1-$G$3)</f>
        <v>1.4458146906561544E-6</v>
      </c>
      <c r="BV72" s="28">
        <f>외인!BV72</f>
        <v>417772.82</v>
      </c>
      <c r="BW72" s="28">
        <f>시기외!BW72*$G$3+BW71*(1-$G$3)</f>
        <v>1.409936609155204E-4</v>
      </c>
      <c r="BX72" s="28">
        <f>외인!BX72</f>
        <v>75588.429999999993</v>
      </c>
      <c r="BY72" s="28">
        <f>시기외!BY72*$G$3+BY71*(1-$G$3)</f>
        <v>-4.2403166259702928E-4</v>
      </c>
      <c r="BZ72" s="28">
        <f>외인!BZ72</f>
        <v>264984.15999999997</v>
      </c>
      <c r="CA72" s="28">
        <f>시기외!CA72*$G$3+CA71*(1-$G$3)</f>
        <v>-7.9645976556565862E-4</v>
      </c>
      <c r="CB72" s="28">
        <f>외인!CB72</f>
        <v>12524.49</v>
      </c>
      <c r="CC72" s="28">
        <f>시기외!CC72*$G$3+CC71*(1-$G$3)</f>
        <v>-2.0545008946806212E-3</v>
      </c>
      <c r="CD72" s="28">
        <f>외인!CD72</f>
        <v>28775.89</v>
      </c>
      <c r="CE72" s="28">
        <f>시기외!CE72*$G$3+CE71*(1-$G$3)</f>
        <v>-4.5959266597212162E-3</v>
      </c>
      <c r="CF72" s="28">
        <f>외인!CF72</f>
        <v>26829.96</v>
      </c>
      <c r="CG72" s="28">
        <f>시기외!CG72*$G$3+CG71*(1-$G$3)</f>
        <v>3.5584068351747189E-3</v>
      </c>
      <c r="CH72" s="28">
        <f>외인!CH72</f>
        <v>69980.19</v>
      </c>
      <c r="CI72" s="28">
        <f>시기외!CI72*$G$3+CI71*(1-$G$3)</f>
        <v>7.1774312741503595E-4</v>
      </c>
      <c r="CJ72" s="28">
        <f>외인!CJ72</f>
        <v>369997.55</v>
      </c>
      <c r="CK72" s="28">
        <f>시기외!CK72*$G$3+CK71*(1-$G$3)</f>
        <v>-1.3643436908061179E-3</v>
      </c>
      <c r="CL72" s="28">
        <f>외인!CL72</f>
        <v>241231.77</v>
      </c>
      <c r="CM72" s="28">
        <f>시기외!CM72*$G$3+CM71*(1-$G$3)</f>
        <v>9.4894158466746713E-5</v>
      </c>
      <c r="CN72" s="28">
        <f>외인!CN72</f>
        <v>124209.76</v>
      </c>
      <c r="CO72" s="28">
        <f>시기외!CO72*$G$3+CO71*(1-$G$3)</f>
        <v>-8.4601183593851202E-4</v>
      </c>
      <c r="CP72" s="28">
        <f>외인!CP72</f>
        <v>102424.27</v>
      </c>
      <c r="CQ72" s="28">
        <f>시기외!CQ72*$G$3+CQ71*(1-$G$3)</f>
        <v>1.4572519095752733E-5</v>
      </c>
      <c r="CR72" s="28">
        <f>외인!CR72</f>
        <v>169106.12</v>
      </c>
      <c r="CS72" s="28">
        <f>시기외!CS72*$G$3+CS71*(1-$G$3)</f>
        <v>-9.5532681898981156E-4</v>
      </c>
      <c r="CT72" s="28">
        <f>외인!CT72</f>
        <v>155888.94</v>
      </c>
      <c r="CU72" s="28">
        <f>시기외!CU72*$G$3+CU71*(1-$G$3)</f>
        <v>1.6207199781065177E-3</v>
      </c>
      <c r="CV72" s="28">
        <f>외인!CV72</f>
        <v>2347577.6</v>
      </c>
      <c r="CW72" s="28">
        <f>시기외!CW72*$G$3+CW71*(1-$G$3)</f>
        <v>1.4458146906561544E-6</v>
      </c>
      <c r="CX72" s="28">
        <f>외인!CX72</f>
        <v>246168.89</v>
      </c>
      <c r="CY72" s="28">
        <f>시기외!CY72*$G$3+CY71*(1-$G$3)</f>
        <v>2.1014921499784072E-3</v>
      </c>
      <c r="CZ72" s="28">
        <f>외인!CZ72</f>
        <v>19190.97</v>
      </c>
      <c r="DA72" s="28">
        <f>시기외!DA72*$G$3+DA71*(1-$G$3)</f>
        <v>3.8397495562918892E-3</v>
      </c>
      <c r="DB72" s="28">
        <f>외인!DB72</f>
        <v>40573.94</v>
      </c>
      <c r="DC72" s="28">
        <f>시기외!DC72*$G$3+DC71*(1-$G$3)</f>
        <v>-1.4905954702248974E-3</v>
      </c>
      <c r="DD72" s="28">
        <f>외인!DD72</f>
        <v>8563.8700000000008</v>
      </c>
      <c r="DE72" s="28">
        <f>시기외!DE72*$G$3+DE71*(1-$G$3)</f>
        <v>1.8874989775448324E-4</v>
      </c>
      <c r="DF72" s="28">
        <f>외인!DF72</f>
        <v>56931.11</v>
      </c>
      <c r="DG72" s="28">
        <f>시기외!DG72*$G$3+DG71*(1-$G$3)</f>
        <v>-4.6228714422447435E-4</v>
      </c>
      <c r="DH72" s="28">
        <f>외인!DH72</f>
        <v>20443.330000000002</v>
      </c>
      <c r="DI72" s="28">
        <f>시기외!DI72*$G$3+DI71*(1-$G$3)</f>
        <v>-6.2354756660636269E-3</v>
      </c>
      <c r="DJ72" s="28">
        <f>외인!DJ72</f>
        <v>670418.02</v>
      </c>
      <c r="DK72" s="28">
        <f>시기외!DK72*$G$3+DK71*(1-$G$3)</f>
        <v>1.1660300287445499E-3</v>
      </c>
      <c r="DL72" s="28">
        <f>외인!DL72</f>
        <v>98813.64</v>
      </c>
      <c r="DM72" s="28">
        <f>시기외!DM72*$G$3+DM71*(1-$G$3)</f>
        <v>-1.0798865508794249E-3</v>
      </c>
      <c r="DN72" s="28">
        <f>외인!DN72</f>
        <v>2347577.6</v>
      </c>
      <c r="DO72" s="28">
        <f>시기외!DO72*$G$3+DO71*(1-$G$3)</f>
        <v>1.4458146906561544E-6</v>
      </c>
      <c r="DP72" s="28">
        <f>외인!DP72</f>
        <v>79883.66</v>
      </c>
      <c r="DQ72" s="28">
        <f>시기외!DQ72*$G$3+DQ71*(1-$G$3)</f>
        <v>-2.5462631834146021E-3</v>
      </c>
      <c r="DR72" s="28">
        <f>외인!DR72</f>
        <v>46484.26</v>
      </c>
      <c r="DS72" s="28">
        <f>시기외!DS72*$G$3+DS71*(1-$G$3)</f>
        <v>2.1164438855430746E-3</v>
      </c>
      <c r="DT72" s="28">
        <f>외인!DT72</f>
        <v>133346.87</v>
      </c>
      <c r="DU72" s="28">
        <f>시기외!DU72*$G$3+DU71*(1-$G$3)</f>
        <v>-1.2520179818931252E-3</v>
      </c>
      <c r="DV72" s="28">
        <f>외인!DV72</f>
        <v>35486.339999999997</v>
      </c>
      <c r="DW72" s="28">
        <f>시기외!DW72*$G$3+DW71*(1-$G$3)</f>
        <v>1.4009412563495221E-4</v>
      </c>
      <c r="DX72" s="28">
        <f>외인!DX72</f>
        <v>122805.39</v>
      </c>
      <c r="DY72" s="28">
        <f>시기외!DY72*$G$3+DY71*(1-$G$3)</f>
        <v>1.9957505134440513E-3</v>
      </c>
      <c r="DZ72" s="28">
        <f>외인!DZ72</f>
        <v>8720.92</v>
      </c>
      <c r="EA72" s="28">
        <f>시기외!EA72*$G$3+EA71*(1-$G$3)</f>
        <v>-3.8944897077174427E-4</v>
      </c>
      <c r="EB72" s="28">
        <f>외인!EB72</f>
        <v>12668.13</v>
      </c>
      <c r="EC72" s="28">
        <f>시기외!EC72*$G$3+EC71*(1-$G$3)</f>
        <v>-1.161964444277849E-3</v>
      </c>
      <c r="ED72" s="28">
        <f>외인!ED72</f>
        <v>10865.21</v>
      </c>
      <c r="EE72" s="28">
        <f>시기외!EE72*$G$3+EE71*(1-$G$3)</f>
        <v>2.2300479550515151E-4</v>
      </c>
      <c r="EF72" s="28">
        <f>외인!EF72</f>
        <v>237143.44</v>
      </c>
      <c r="EG72" s="28">
        <f>시기외!EG72*$G$3+EG71*(1-$G$3)</f>
        <v>-9.3776400998345059E-4</v>
      </c>
      <c r="EH72" s="28">
        <f>외인!EH72</f>
        <v>211956.03</v>
      </c>
      <c r="EI72" s="28">
        <f>시기외!EI72*$G$3+EI71*(1-$G$3)</f>
        <v>7.5709951427111474E-4</v>
      </c>
      <c r="EJ72" s="28">
        <f>외인!EJ72</f>
        <v>103266.71</v>
      </c>
      <c r="EK72" s="28">
        <f>시기외!EK72*$G$3+EK71*(1-$G$3)</f>
        <v>1.0244246341370026E-3</v>
      </c>
      <c r="EL72" s="28">
        <f>외인!EL72</f>
        <v>31331.75</v>
      </c>
      <c r="EM72" s="28">
        <f>시기외!EM72*$G$3+EM71*(1-$G$3)</f>
        <v>-4.245436814881781E-3</v>
      </c>
      <c r="EN72" s="28">
        <f>외인!EN72</f>
        <v>46484.26</v>
      </c>
      <c r="EO72" s="28">
        <f>시기외!EO72*$G$3+EO71*(1-$G$3)</f>
        <v>2.1164438855430746E-3</v>
      </c>
      <c r="EP72" s="28">
        <f>외인!EP72</f>
        <v>179240.68</v>
      </c>
      <c r="EQ72" s="28">
        <f>시기외!EQ72*$G$3+EQ71*(1-$G$3)</f>
        <v>-6.6102939550511687E-4</v>
      </c>
      <c r="ER72" s="28">
        <f>외인!ER72</f>
        <v>14465.77</v>
      </c>
      <c r="ES72" s="28">
        <f>시기외!ES72*$G$3+ES71*(1-$G$3)</f>
        <v>-6.2579012449090546E-3</v>
      </c>
      <c r="ET72" s="28">
        <f>외인!ET72</f>
        <v>148872.98000000001</v>
      </c>
      <c r="EU72" s="28">
        <f>시기외!EU72*$G$3+EU71*(1-$G$3)</f>
        <v>-6.9916556819304057E-5</v>
      </c>
      <c r="EV72" s="28">
        <f>외인!EV72</f>
        <v>42676.53</v>
      </c>
      <c r="EW72" s="28">
        <f>시기외!EW72*$G$3+EW71*(1-$G$3)</f>
        <v>-5.6974662755015192E-4</v>
      </c>
      <c r="EX72" s="28">
        <f>외인!EX72</f>
        <v>59747.74</v>
      </c>
      <c r="EY72" s="28">
        <f>시기외!EY72*$G$3+EY71*(1-$G$3)</f>
        <v>4.5268063292421609E-4</v>
      </c>
    </row>
    <row r="73" spans="1:155">
      <c r="A73" s="27">
        <f>외인!A73</f>
        <v>46136</v>
      </c>
      <c r="B73" s="28">
        <f>외인!B73</f>
        <v>5147296.49</v>
      </c>
      <c r="C73" s="28">
        <f>시기외!C73*$G$3+C72*(1-$G$3)</f>
        <v>1.9390956731694451E-4</v>
      </c>
      <c r="D73" s="28">
        <f>외인!D73</f>
        <v>666906.5</v>
      </c>
      <c r="E73" s="28">
        <f>시기외!E73*$G$3+E72*(1-$G$3)</f>
        <v>-7.7331411736446341E-4</v>
      </c>
      <c r="F73" s="28">
        <f>외인!F73</f>
        <v>2105714.06</v>
      </c>
      <c r="G73" s="28">
        <f>시기외!G73*$G$3+G72*(1-$G$3)</f>
        <v>-2.67793410012228E-4</v>
      </c>
      <c r="H73" s="28">
        <f>외인!H73</f>
        <v>353071.07</v>
      </c>
      <c r="I73" s="28">
        <f>시기외!I73*$G$3+I72*(1-$G$3)</f>
        <v>2.1002421033473489E-3</v>
      </c>
      <c r="J73" s="28">
        <f>외인!J73</f>
        <v>47178.86</v>
      </c>
      <c r="K73" s="28">
        <f>시기외!K73*$G$3+K72*(1-$G$3)</f>
        <v>2.4910032419024866E-3</v>
      </c>
      <c r="L73" s="28">
        <f>외인!L73</f>
        <v>323625.34000000003</v>
      </c>
      <c r="M73" s="28">
        <f>시기외!M73*$G$3+M72*(1-$G$3)</f>
        <v>2.092248957900601E-3</v>
      </c>
      <c r="N73" s="28">
        <f>외인!N73</f>
        <v>237699.67</v>
      </c>
      <c r="O73" s="28">
        <f>시기외!O73*$G$3+O72*(1-$G$3)</f>
        <v>-1.2509415810342756E-3</v>
      </c>
      <c r="P73" s="28">
        <f>외인!P73</f>
        <v>197348.32</v>
      </c>
      <c r="Q73" s="28">
        <f>시기외!Q73*$G$3+Q72*(1-$G$3)</f>
        <v>-5.2360202666625142E-4</v>
      </c>
      <c r="R73" s="28">
        <f>외인!R73</f>
        <v>131484.85999999999</v>
      </c>
      <c r="S73" s="28">
        <f>시기외!S73*$G$3+S72*(1-$G$3)</f>
        <v>-1.5818115424869807E-3</v>
      </c>
      <c r="T73" s="28">
        <f>외인!T73</f>
        <v>8822.6200000000008</v>
      </c>
      <c r="U73" s="28">
        <f>시기외!U73*$G$3+U72*(1-$G$3)</f>
        <v>4.3923769768193093E-4</v>
      </c>
      <c r="V73" s="28">
        <f>외인!V73</f>
        <v>127857.1</v>
      </c>
      <c r="W73" s="28">
        <f>시기외!W73*$G$3+W72*(1-$G$3)</f>
        <v>2.6830793023540412E-3</v>
      </c>
      <c r="X73" s="28">
        <f>외인!X73</f>
        <v>2278231.89</v>
      </c>
      <c r="Y73" s="28">
        <f>시기외!Y73*$G$3+Y72*(1-$G$3)</f>
        <v>-4.3275191234230282E-5</v>
      </c>
      <c r="Z73" s="28">
        <f>외인!Z73</f>
        <v>42644.83</v>
      </c>
      <c r="AA73" s="28">
        <f>시기외!AA73*$G$3+AA72*(1-$G$3)</f>
        <v>-6.7170957602137138E-4</v>
      </c>
      <c r="AB73" s="28">
        <f>외인!AB73</f>
        <v>210463.41</v>
      </c>
      <c r="AC73" s="28">
        <f>시기외!AC73*$G$3+AC72*(1-$G$3)</f>
        <v>-5.4305498131553905E-5</v>
      </c>
      <c r="AD73" s="28">
        <f>외인!AD73</f>
        <v>19662.900000000001</v>
      </c>
      <c r="AE73" s="28">
        <f>시기외!AE73*$G$3+AE72*(1-$G$3)</f>
        <v>-1.0217226482413401E-4</v>
      </c>
      <c r="AF73" s="28">
        <f>외인!AF73</f>
        <v>25368.37</v>
      </c>
      <c r="AG73" s="28">
        <f>시기외!AG73*$G$3+AG72*(1-$G$3)</f>
        <v>-5.8023535279932558E-5</v>
      </c>
      <c r="AH73" s="28">
        <f>외인!AH73</f>
        <v>234305.23</v>
      </c>
      <c r="AI73" s="28">
        <f>시기외!AI73*$G$3+AI72*(1-$G$3)</f>
        <v>7.6828534409319313E-4</v>
      </c>
      <c r="AJ73" s="28">
        <f>외인!AJ73</f>
        <v>109842.87</v>
      </c>
      <c r="AK73" s="28">
        <f>시기외!AK73*$G$3+AK72*(1-$G$3)</f>
        <v>-2.4969654183035644E-3</v>
      </c>
      <c r="AL73" s="28">
        <f>외인!AL73</f>
        <v>89941.22</v>
      </c>
      <c r="AM73" s="28">
        <f>시기외!AM73*$G$3+AM72*(1-$G$3)</f>
        <v>-6.4789681963340815E-4</v>
      </c>
      <c r="AN73" s="28">
        <f>외인!AN73</f>
        <v>167566.29</v>
      </c>
      <c r="AO73" s="28">
        <f>시기외!AO73*$G$3+AO72*(1-$G$3)</f>
        <v>-1.406192757504466E-3</v>
      </c>
      <c r="AP73" s="28">
        <f>외인!AP73</f>
        <v>158849.79</v>
      </c>
      <c r="AQ73" s="28">
        <f>시기외!AQ73*$G$3+AQ72*(1-$G$3)</f>
        <v>1.7632112893427147E-4</v>
      </c>
      <c r="AR73" s="28">
        <f>외인!AR73</f>
        <v>24894.74</v>
      </c>
      <c r="AS73" s="28">
        <f>시기외!AS73*$G$3+AS72*(1-$G$3)</f>
        <v>1.0718815236227652E-3</v>
      </c>
      <c r="AT73" s="28">
        <f>외인!AT73</f>
        <v>83210.63</v>
      </c>
      <c r="AU73" s="28">
        <f>시기외!AU73*$G$3+AU72*(1-$G$3)</f>
        <v>1.0774512076176218E-3</v>
      </c>
      <c r="AV73" s="28">
        <f>외인!AV73</f>
        <v>49763.47</v>
      </c>
      <c r="AW73" s="28">
        <f>시기외!AW73*$G$3+AW72*(1-$G$3)</f>
        <v>6.9230368159869547E-4</v>
      </c>
      <c r="AX73" s="28">
        <f>외인!AX73</f>
        <v>75368.67</v>
      </c>
      <c r="AY73" s="28">
        <f>시기외!AY73*$G$3+AY72*(1-$G$3)</f>
        <v>-2.4080129986332873E-3</v>
      </c>
      <c r="AZ73" s="28">
        <f>외인!AZ73</f>
        <v>2466860.88</v>
      </c>
      <c r="BA73" s="28">
        <f>시기외!BA73*$G$3+BA72*(1-$G$3)</f>
        <v>1.1745653206035218E-4</v>
      </c>
      <c r="BB73" s="28">
        <f>외인!BB73</f>
        <v>99092.67</v>
      </c>
      <c r="BC73" s="28">
        <f>시기외!BC73*$G$3+BC72*(1-$G$3)</f>
        <v>-6.2263240186688894E-5</v>
      </c>
      <c r="BD73" s="28">
        <f>외인!BD73</f>
        <v>40829.57</v>
      </c>
      <c r="BE73" s="28">
        <f>시기외!BE73*$G$3+BE72*(1-$G$3)</f>
        <v>-1.4005009925320414E-3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101131.98</v>
      </c>
      <c r="BI73" s="28">
        <f>시기외!BI73*$G$3+BI72*(1-$G$3)</f>
        <v>1.6136784617077414E-3</v>
      </c>
      <c r="BJ73" s="28">
        <f>외인!BJ73</f>
        <v>136861.74</v>
      </c>
      <c r="BK73" s="28">
        <f>시기외!BK73*$G$3+BK72*(1-$G$3)</f>
        <v>9.3586422371655907E-4</v>
      </c>
      <c r="BL73" s="28">
        <f>외인!BL73</f>
        <v>50769.45</v>
      </c>
      <c r="BM73" s="28">
        <f>시기외!BM73*$G$3+BM72*(1-$G$3)</f>
        <v>-1.6401597950853159E-3</v>
      </c>
      <c r="BN73" s="28">
        <f>외인!BN73</f>
        <v>51513.97</v>
      </c>
      <c r="BO73" s="28">
        <f>시기외!BO73*$G$3+BO72*(1-$G$3)</f>
        <v>2.283900069675787E-3</v>
      </c>
      <c r="BP73" s="28">
        <f>외인!BP73</f>
        <v>85609.45</v>
      </c>
      <c r="BQ73" s="28">
        <f>시기외!BQ73*$G$3+BQ72*(1-$G$3)</f>
        <v>-2.2762600207955636E-3</v>
      </c>
      <c r="BR73" s="28">
        <f>외인!BR73</f>
        <v>311858.28000000003</v>
      </c>
      <c r="BS73" s="28">
        <f>시기외!BS73*$G$3+BS72*(1-$G$3)</f>
        <v>1.5643421219356472E-3</v>
      </c>
      <c r="BT73" s="28">
        <f>외인!BT73</f>
        <v>2322392.81</v>
      </c>
      <c r="BU73" s="28">
        <f>시기외!BU73*$G$3+BU72*(1-$G$3)</f>
        <v>-1.4681302041568648E-5</v>
      </c>
      <c r="BV73" s="28">
        <f>외인!BV73</f>
        <v>419508.39</v>
      </c>
      <c r="BW73" s="28">
        <f>시기외!BW73*$G$3+BW72*(1-$G$3)</f>
        <v>9.0686415958970588E-5</v>
      </c>
      <c r="BX73" s="28">
        <f>외인!BX73</f>
        <v>75404.95</v>
      </c>
      <c r="BY73" s="28">
        <f>시기외!BY73*$G$3+BY72*(1-$G$3)</f>
        <v>-5.1563126771059708E-4</v>
      </c>
      <c r="BZ73" s="28">
        <f>외인!BZ73</f>
        <v>257507.51</v>
      </c>
      <c r="CA73" s="28">
        <f>시기외!CA73*$G$3+CA72*(1-$G$3)</f>
        <v>-1.1422394517306314E-3</v>
      </c>
      <c r="CB73" s="28">
        <f>외인!CB73</f>
        <v>12815.13</v>
      </c>
      <c r="CC73" s="28">
        <f>시기외!CC73*$G$3+CC72*(1-$G$3)</f>
        <v>-2.2445563387539884E-3</v>
      </c>
      <c r="CD73" s="28">
        <f>외인!CD73</f>
        <v>29175.38</v>
      </c>
      <c r="CE73" s="28">
        <f>시기외!CE73*$G$3+CE72*(1-$G$3)</f>
        <v>-4.7307194106929809E-3</v>
      </c>
      <c r="CF73" s="28">
        <f>외인!CF73</f>
        <v>28062.13</v>
      </c>
      <c r="CG73" s="28">
        <f>시기외!CG73*$G$3+CG72*(1-$G$3)</f>
        <v>3.6826011732844144E-3</v>
      </c>
      <c r="CH73" s="28">
        <f>외인!CH73</f>
        <v>70407.13</v>
      </c>
      <c r="CI73" s="28">
        <f>시기외!CI73*$G$3+CI72*(1-$G$3)</f>
        <v>6.370602287489994E-4</v>
      </c>
      <c r="CJ73" s="28">
        <f>외인!CJ73</f>
        <v>375841.4</v>
      </c>
      <c r="CK73" s="28">
        <f>시기외!CK73*$G$3+CK72*(1-$G$3)</f>
        <v>-1.4268467970329881E-3</v>
      </c>
      <c r="CL73" s="28">
        <f>외인!CL73</f>
        <v>242556.38</v>
      </c>
      <c r="CM73" s="28">
        <f>시기외!CM73*$G$3+CM72*(1-$G$3)</f>
        <v>7.0495962690421366E-6</v>
      </c>
      <c r="CN73" s="28">
        <f>외인!CN73</f>
        <v>123493.67</v>
      </c>
      <c r="CO73" s="28">
        <f>시기외!CO73*$G$3+CO72*(1-$G$3)</f>
        <v>-1.0198642765179987E-3</v>
      </c>
      <c r="CP73" s="28">
        <f>외인!CP73</f>
        <v>99670.49</v>
      </c>
      <c r="CQ73" s="28">
        <f>시기외!CQ73*$G$3+CQ72*(1-$G$3)</f>
        <v>-6.1944921397505875E-5</v>
      </c>
      <c r="CR73" s="28">
        <f>외인!CR73</f>
        <v>167851.29</v>
      </c>
      <c r="CS73" s="28">
        <f>시기외!CS73*$G$3+CS72*(1-$G$3)</f>
        <v>-1.2367271549300024E-3</v>
      </c>
      <c r="CT73" s="28">
        <f>외인!CT73</f>
        <v>161308.16</v>
      </c>
      <c r="CU73" s="28">
        <f>시기외!CU73*$G$3+CU72*(1-$G$3)</f>
        <v>1.5293751236904517E-3</v>
      </c>
      <c r="CV73" s="28">
        <f>외인!CV73</f>
        <v>2322392.81</v>
      </c>
      <c r="CW73" s="28">
        <f>시기외!CW73*$G$3+CW72*(1-$G$3)</f>
        <v>-1.4681302041568648E-5</v>
      </c>
      <c r="CX73" s="28">
        <f>외인!CX73</f>
        <v>251891.69</v>
      </c>
      <c r="CY73" s="28">
        <f>시기외!CY73*$G$3+CY72*(1-$G$3)</f>
        <v>1.8680289199444105E-3</v>
      </c>
      <c r="CZ73" s="28">
        <f>외인!CZ73</f>
        <v>19459.62</v>
      </c>
      <c r="DA73" s="28">
        <f>시기외!DA73*$G$3+DA72*(1-$G$3)</f>
        <v>3.0760373764382011E-3</v>
      </c>
      <c r="DB73" s="28">
        <f>외인!DB73</f>
        <v>40829.57</v>
      </c>
      <c r="DC73" s="28">
        <f>시기외!DC73*$G$3+DC72*(1-$G$3)</f>
        <v>-1.4005009925320414E-3</v>
      </c>
      <c r="DD73" s="28">
        <f>외인!DD73</f>
        <v>8822.6200000000008</v>
      </c>
      <c r="DE73" s="28">
        <f>시기외!DE73*$G$3+DE72*(1-$G$3)</f>
        <v>4.3923769768193093E-4</v>
      </c>
      <c r="DF73" s="28">
        <f>외인!DF73</f>
        <v>56790.07</v>
      </c>
      <c r="DG73" s="28">
        <f>시기외!DG73*$G$3+DG72*(1-$G$3)</f>
        <v>-5.9293479691172979E-4</v>
      </c>
      <c r="DH73" s="28">
        <f>외인!DH73</f>
        <v>20800.95</v>
      </c>
      <c r="DI73" s="28">
        <f>시기외!DI73*$G$3+DI72*(1-$G$3)</f>
        <v>-6.4469022702404984E-3</v>
      </c>
      <c r="DJ73" s="28">
        <f>외인!DJ73</f>
        <v>696063.54</v>
      </c>
      <c r="DK73" s="28">
        <f>시기외!DK73*$G$3+DK72*(1-$G$3)</f>
        <v>1.3627691435155436E-3</v>
      </c>
      <c r="DL73" s="28">
        <f>외인!DL73</f>
        <v>98446.44</v>
      </c>
      <c r="DM73" s="28">
        <f>시기외!DM73*$G$3+DM72*(1-$G$3)</f>
        <v>-1.287573106849182E-3</v>
      </c>
      <c r="DN73" s="28">
        <f>외인!DN73</f>
        <v>2322392.81</v>
      </c>
      <c r="DO73" s="28">
        <f>시기외!DO73*$G$3+DO72*(1-$G$3)</f>
        <v>-1.4681302041568648E-5</v>
      </c>
      <c r="DP73" s="28">
        <f>외인!DP73</f>
        <v>82169.460000000006</v>
      </c>
      <c r="DQ73" s="28">
        <f>시기외!DQ73*$G$3+DQ72*(1-$G$3)</f>
        <v>-2.4878378253444366E-3</v>
      </c>
      <c r="DR73" s="28">
        <f>외인!DR73</f>
        <v>48736.31</v>
      </c>
      <c r="DS73" s="28">
        <f>시기외!DS73*$G$3+DS72*(1-$G$3)</f>
        <v>2.0974794583936253E-3</v>
      </c>
      <c r="DT73" s="28">
        <f>외인!DT73</f>
        <v>131484.85999999999</v>
      </c>
      <c r="DU73" s="28">
        <f>시기외!DU73*$G$3+DU72*(1-$G$3)</f>
        <v>-1.5818115424869807E-3</v>
      </c>
      <c r="DV73" s="28">
        <f>외인!DV73</f>
        <v>36088.32</v>
      </c>
      <c r="DW73" s="28">
        <f>시기외!DW73*$G$3+DW72*(1-$G$3)</f>
        <v>3.737279497457252E-5</v>
      </c>
      <c r="DX73" s="28">
        <f>외인!DX73</f>
        <v>127857.1</v>
      </c>
      <c r="DY73" s="28">
        <f>시기외!DY73*$G$3+DY72*(1-$G$3)</f>
        <v>2.6830793023540412E-3</v>
      </c>
      <c r="DZ73" s="28">
        <f>외인!DZ73</f>
        <v>8772.5300000000007</v>
      </c>
      <c r="EA73" s="28">
        <f>시기외!EA73*$G$3+EA72*(1-$G$3)</f>
        <v>-4.9263027774205611E-4</v>
      </c>
      <c r="EB73" s="28">
        <f>외인!EB73</f>
        <v>12816.27</v>
      </c>
      <c r="EC73" s="28">
        <f>시기외!EC73*$G$3+EC72*(1-$G$3)</f>
        <v>-1.2190787451053864E-3</v>
      </c>
      <c r="ED73" s="28">
        <f>외인!ED73</f>
        <v>10943.99</v>
      </c>
      <c r="EE73" s="28">
        <f>시기외!EE73*$G$3+EE72*(1-$G$3)</f>
        <v>-1.7497355751657271E-4</v>
      </c>
      <c r="EF73" s="28">
        <f>외인!EF73</f>
        <v>239784.83</v>
      </c>
      <c r="EG73" s="28">
        <f>시기외!EG73*$G$3+EG72*(1-$G$3)</f>
        <v>-1.058287715973076E-3</v>
      </c>
      <c r="EH73" s="28">
        <f>외인!EH73</f>
        <v>212129.04</v>
      </c>
      <c r="EI73" s="28">
        <f>시기외!EI73*$G$3+EI72*(1-$G$3)</f>
        <v>7.4605921457225957E-4</v>
      </c>
      <c r="EJ73" s="28">
        <f>외인!EJ73</f>
        <v>105526.74</v>
      </c>
      <c r="EK73" s="28">
        <f>시기외!EK73*$G$3+EK72*(1-$G$3)</f>
        <v>9.9002694787477669E-4</v>
      </c>
      <c r="EL73" s="28">
        <f>외인!EL73</f>
        <v>31762.84</v>
      </c>
      <c r="EM73" s="28">
        <f>시기외!EM73*$G$3+EM72*(1-$G$3)</f>
        <v>-4.3774869605566081E-3</v>
      </c>
      <c r="EN73" s="28">
        <f>외인!EN73</f>
        <v>48736.31</v>
      </c>
      <c r="EO73" s="28">
        <f>시기외!EO73*$G$3+EO72*(1-$G$3)</f>
        <v>2.0974794583936253E-3</v>
      </c>
      <c r="EP73" s="28">
        <f>외인!EP73</f>
        <v>180371.16</v>
      </c>
      <c r="EQ73" s="28">
        <f>시기외!EQ73*$G$3+EQ72*(1-$G$3)</f>
        <v>-8.0722312449631585E-4</v>
      </c>
      <c r="ER73" s="28">
        <f>외인!ER73</f>
        <v>14461.33</v>
      </c>
      <c r="ES73" s="28">
        <f>시기외!ES73*$G$3+ES72*(1-$G$3)</f>
        <v>-6.2078199377791424E-3</v>
      </c>
      <c r="ET73" s="28">
        <f>외인!ET73</f>
        <v>158849.79</v>
      </c>
      <c r="EU73" s="28">
        <f>시기외!EU73*$G$3+EU72*(1-$G$3)</f>
        <v>1.7632112893427147E-4</v>
      </c>
      <c r="EV73" s="28">
        <f>외인!EV73</f>
        <v>42644.83</v>
      </c>
      <c r="EW73" s="28">
        <f>시기외!EW73*$G$3+EW72*(1-$G$3)</f>
        <v>-6.7170957602137138E-4</v>
      </c>
      <c r="EX73" s="28">
        <f>외인!EX73</f>
        <v>57025.66</v>
      </c>
      <c r="EY73" s="28">
        <f>시기외!EY73*$G$3+EY72*(1-$G$3)</f>
        <v>3.9501587190874678E-4</v>
      </c>
    </row>
    <row r="74" spans="1:155">
      <c r="A74" s="27">
        <f>외인!A74</f>
        <v>46139</v>
      </c>
      <c r="B74" s="28">
        <f>외인!B74</f>
        <v>5257845.74</v>
      </c>
      <c r="C74" s="28">
        <f>시기외!C74*$G$3+C73*(1-$G$3)</f>
        <v>2.0685852103797815E-4</v>
      </c>
      <c r="D74" s="28">
        <f>외인!D74</f>
        <v>679529.72</v>
      </c>
      <c r="E74" s="28">
        <f>시기외!E74*$G$3+E73*(1-$G$3)</f>
        <v>-6.7063678891290729E-4</v>
      </c>
      <c r="F74" s="28">
        <f>외인!F74</f>
        <v>2143200.61</v>
      </c>
      <c r="G74" s="28">
        <f>시기외!G74*$G$3+G73*(1-$G$3)</f>
        <v>-1.7542724055603559E-4</v>
      </c>
      <c r="H74" s="28">
        <f>외인!H74</f>
        <v>347835.7</v>
      </c>
      <c r="I74" s="28">
        <f>시기외!I74*$G$3+I73*(1-$G$3)</f>
        <v>1.8479615528605275E-3</v>
      </c>
      <c r="J74" s="28">
        <f>외인!J74</f>
        <v>47329.84</v>
      </c>
      <c r="K74" s="28">
        <f>시기외!K74*$G$3+K73*(1-$G$3)</f>
        <v>2.3684304311808787E-3</v>
      </c>
      <c r="L74" s="28">
        <f>외인!L74</f>
        <v>318349.51</v>
      </c>
      <c r="M74" s="28">
        <f>시기외!M74*$G$3+M73*(1-$G$3)</f>
        <v>1.858796577674919E-3</v>
      </c>
      <c r="N74" s="28">
        <f>외인!N74</f>
        <v>241144.72</v>
      </c>
      <c r="O74" s="28">
        <f>시기외!O74*$G$3+O73*(1-$G$3)</f>
        <v>-1.4846997368485884E-3</v>
      </c>
      <c r="P74" s="28">
        <f>외인!P74</f>
        <v>197150.45</v>
      </c>
      <c r="Q74" s="28">
        <f>시기외!Q74*$G$3+Q73*(1-$G$3)</f>
        <v>-7.6120395400482545E-4</v>
      </c>
      <c r="R74" s="28">
        <f>외인!R74</f>
        <v>132728.4</v>
      </c>
      <c r="S74" s="28">
        <f>시기외!S74*$G$3+S73*(1-$G$3)</f>
        <v>-1.8008808656185338E-3</v>
      </c>
      <c r="T74" s="28">
        <f>외인!T74</f>
        <v>8795.8700000000008</v>
      </c>
      <c r="U74" s="28">
        <f>시기외!U74*$G$3+U73*(1-$G$3)</f>
        <v>6.9471638015258406E-4</v>
      </c>
      <c r="V74" s="28">
        <f>외인!V74</f>
        <v>129017.19</v>
      </c>
      <c r="W74" s="28">
        <f>시기외!W74*$G$3+W73*(1-$G$3)</f>
        <v>2.7686810711667815E-3</v>
      </c>
      <c r="X74" s="28">
        <f>외인!X74</f>
        <v>2365904.2999999998</v>
      </c>
      <c r="Y74" s="28">
        <f>시기외!Y74*$G$3+Y73*(1-$G$3)</f>
        <v>1.2457898489650964E-4</v>
      </c>
      <c r="Z74" s="28">
        <f>외인!Z74</f>
        <v>42496.72</v>
      </c>
      <c r="AA74" s="28">
        <f>시기외!AA74*$G$3+AA73*(1-$G$3)</f>
        <v>-7.5035653703389574E-4</v>
      </c>
      <c r="AB74" s="28">
        <f>외인!AB74</f>
        <v>208551.63</v>
      </c>
      <c r="AC74" s="28">
        <f>시기외!AC74*$G$3+AC73*(1-$G$3)</f>
        <v>-3.0164841847787297E-4</v>
      </c>
      <c r="AD74" s="28">
        <f>외인!AD74</f>
        <v>19580.91</v>
      </c>
      <c r="AE74" s="28">
        <f>시기외!AE74*$G$3+AE73*(1-$G$3)</f>
        <v>-3.4659693918599158E-4</v>
      </c>
      <c r="AF74" s="28">
        <f>외인!AF74</f>
        <v>25156.59</v>
      </c>
      <c r="AG74" s="28">
        <f>시기외!AG74*$G$3+AG73*(1-$G$3)</f>
        <v>-2.4695829544421825E-5</v>
      </c>
      <c r="AH74" s="28">
        <f>외인!AH74</f>
        <v>235511.51</v>
      </c>
      <c r="AI74" s="28">
        <f>시기외!AI74*$G$3+AI73*(1-$G$3)</f>
        <v>9.7529136816378059E-4</v>
      </c>
      <c r="AJ74" s="28">
        <f>외인!AJ74</f>
        <v>110089.22</v>
      </c>
      <c r="AK74" s="28">
        <f>시기외!AK74*$G$3+AK73*(1-$G$3)</f>
        <v>-2.6699454300990137E-3</v>
      </c>
      <c r="AL74" s="28">
        <f>외인!AL74</f>
        <v>91620.36</v>
      </c>
      <c r="AM74" s="28">
        <f>시기외!AM74*$G$3+AM73*(1-$G$3)</f>
        <v>-7.9761070442819874E-4</v>
      </c>
      <c r="AN74" s="28">
        <f>외인!AN74</f>
        <v>169545.66</v>
      </c>
      <c r="AO74" s="28">
        <f>시기외!AO74*$G$3+AO73*(1-$G$3)</f>
        <v>-1.6753792598685675E-3</v>
      </c>
      <c r="AP74" s="28">
        <f>외인!AP74</f>
        <v>171471.02</v>
      </c>
      <c r="AQ74" s="28">
        <f>시기외!AQ74*$G$3+AQ73*(1-$G$3)</f>
        <v>3.3903625503644045E-4</v>
      </c>
      <c r="AR74" s="28">
        <f>외인!AR74</f>
        <v>25168.6</v>
      </c>
      <c r="AS74" s="28">
        <f>시기외!AS74*$G$3+AS73*(1-$G$3)</f>
        <v>1.139256333654973E-3</v>
      </c>
      <c r="AT74" s="28">
        <f>외인!AT74</f>
        <v>84257.38</v>
      </c>
      <c r="AU74" s="28">
        <f>시기외!AU74*$G$3+AU73*(1-$G$3)</f>
        <v>9.5182292285546366E-4</v>
      </c>
      <c r="AV74" s="28">
        <f>외인!AV74</f>
        <v>49603.3</v>
      </c>
      <c r="AW74" s="28">
        <f>시기외!AW74*$G$3+AW73*(1-$G$3)</f>
        <v>5.2882030538583939E-4</v>
      </c>
      <c r="AX74" s="28">
        <f>외인!AX74</f>
        <v>75764.38</v>
      </c>
      <c r="AY74" s="28">
        <f>시기외!AY74*$G$3+AY73*(1-$G$3)</f>
        <v>-2.0885578020937165E-3</v>
      </c>
      <c r="AZ74" s="28">
        <f>외인!AZ74</f>
        <v>2554780.0699999998</v>
      </c>
      <c r="BA74" s="28">
        <f>시기외!BA74*$G$3+BA73*(1-$G$3)</f>
        <v>2.0730827614660213E-4</v>
      </c>
      <c r="BB74" s="28">
        <f>외인!BB74</f>
        <v>99974.56</v>
      </c>
      <c r="BC74" s="28">
        <f>시기외!BC74*$G$3+BC73*(1-$G$3)</f>
        <v>-8.2153315542107699E-5</v>
      </c>
      <c r="BD74" s="28">
        <f>외인!BD74</f>
        <v>40558.519999999997</v>
      </c>
      <c r="BE74" s="28">
        <f>시기외!BE74*$G$3+BE73*(1-$G$3)</f>
        <v>-1.276265509824659E-3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101510.73</v>
      </c>
      <c r="BI74" s="28">
        <f>시기외!BI74*$G$3+BI73*(1-$G$3)</f>
        <v>1.8090717071262612E-3</v>
      </c>
      <c r="BJ74" s="28">
        <f>외인!BJ74</f>
        <v>135949.75</v>
      </c>
      <c r="BK74" s="28">
        <f>시기외!BK74*$G$3+BK73*(1-$G$3)</f>
        <v>7.3059549843872628E-4</v>
      </c>
      <c r="BL74" s="28">
        <f>외인!BL74</f>
        <v>50983.69</v>
      </c>
      <c r="BM74" s="28">
        <f>시기외!BM74*$G$3+BM73*(1-$G$3)</f>
        <v>-1.4478165377292921E-3</v>
      </c>
      <c r="BN74" s="28">
        <f>외인!BN74</f>
        <v>52317.21</v>
      </c>
      <c r="BO74" s="28">
        <f>시기외!BO74*$G$3+BO73*(1-$G$3)</f>
        <v>2.4472606994710663E-3</v>
      </c>
      <c r="BP74" s="28">
        <f>외인!BP74</f>
        <v>85878.87</v>
      </c>
      <c r="BQ74" s="28">
        <f>시기외!BQ74*$G$3+BQ73*(1-$G$3)</f>
        <v>-2.0095827301990265E-3</v>
      </c>
      <c r="BR74" s="28">
        <f>외인!BR74</f>
        <v>329099.19</v>
      </c>
      <c r="BS74" s="28">
        <f>시기외!BS74*$G$3+BS73*(1-$G$3)</f>
        <v>1.6587940173508012E-3</v>
      </c>
      <c r="BT74" s="28">
        <f>외인!BT74</f>
        <v>2410282.0099999998</v>
      </c>
      <c r="BU74" s="28">
        <f>시기외!BU74*$G$3+BU73*(1-$G$3)</f>
        <v>1.4319208997916704E-4</v>
      </c>
      <c r="BV74" s="28">
        <f>외인!BV74</f>
        <v>427305.83</v>
      </c>
      <c r="BW74" s="28">
        <f>시기외!BW74*$G$3+BW73*(1-$G$3)</f>
        <v>-4.4738417005449286E-5</v>
      </c>
      <c r="BX74" s="28">
        <f>외인!BX74</f>
        <v>75670.37</v>
      </c>
      <c r="BY74" s="28">
        <f>시기외!BY74*$G$3+BY73*(1-$G$3)</f>
        <v>-6.2475230694506801E-4</v>
      </c>
      <c r="BZ74" s="28">
        <f>외인!BZ74</f>
        <v>261166.02</v>
      </c>
      <c r="CA74" s="28">
        <f>시기외!CA74*$G$3+CA73*(1-$G$3)</f>
        <v>-1.3692072918127186E-3</v>
      </c>
      <c r="CB74" s="28">
        <f>외인!CB74</f>
        <v>13094.73</v>
      </c>
      <c r="CC74" s="28">
        <f>시기외!CC74*$G$3+CC73*(1-$G$3)</f>
        <v>-2.3311224702520792E-3</v>
      </c>
      <c r="CD74" s="28">
        <f>외인!CD74</f>
        <v>29055.94</v>
      </c>
      <c r="CE74" s="28">
        <f>시기외!CE74*$G$3+CE73*(1-$G$3)</f>
        <v>-4.8475471079188759E-3</v>
      </c>
      <c r="CF74" s="28">
        <f>외인!CF74</f>
        <v>28632.49</v>
      </c>
      <c r="CG74" s="28">
        <f>시기외!CG74*$G$3+CG73*(1-$G$3)</f>
        <v>3.6086021749541729E-3</v>
      </c>
      <c r="CH74" s="28">
        <f>외인!CH74</f>
        <v>70430.84</v>
      </c>
      <c r="CI74" s="28">
        <f>시기외!CI74*$G$3+CI73*(1-$G$3)</f>
        <v>5.4435895221165349E-4</v>
      </c>
      <c r="CJ74" s="28">
        <f>외인!CJ74</f>
        <v>378864.74</v>
      </c>
      <c r="CK74" s="28">
        <f>시기외!CK74*$G$3+CK73*(1-$G$3)</f>
        <v>-1.4492205457638226E-3</v>
      </c>
      <c r="CL74" s="28">
        <f>외인!CL74</f>
        <v>240376.32000000001</v>
      </c>
      <c r="CM74" s="28">
        <f>시기외!CM74*$G$3+CM73*(1-$G$3)</f>
        <v>-1.9594272459788861E-4</v>
      </c>
      <c r="CN74" s="28">
        <f>외인!CN74</f>
        <v>125486.91</v>
      </c>
      <c r="CO74" s="28">
        <f>시기외!CO74*$G$3+CO73*(1-$G$3)</f>
        <v>-1.0938534627763911E-3</v>
      </c>
      <c r="CP74" s="28">
        <f>외인!CP74</f>
        <v>100560.18</v>
      </c>
      <c r="CQ74" s="28">
        <f>시기외!CQ74*$G$3+CQ73*(1-$G$3)</f>
        <v>-8.1391076470909487E-5</v>
      </c>
      <c r="CR74" s="28">
        <f>외인!CR74</f>
        <v>169098.11</v>
      </c>
      <c r="CS74" s="28">
        <f>시기외!CS74*$G$3+CS73*(1-$G$3)</f>
        <v>-1.4162968055953509E-3</v>
      </c>
      <c r="CT74" s="28">
        <f>외인!CT74</f>
        <v>163117.31</v>
      </c>
      <c r="CU74" s="28">
        <f>시기외!CU74*$G$3+CU73*(1-$G$3)</f>
        <v>1.3759720241219419E-3</v>
      </c>
      <c r="CV74" s="28">
        <f>외인!CV74</f>
        <v>2410282.0099999998</v>
      </c>
      <c r="CW74" s="28">
        <f>시기외!CW74*$G$3+CW73*(1-$G$3)</f>
        <v>1.4319208997916704E-4</v>
      </c>
      <c r="CX74" s="28">
        <f>외인!CX74</f>
        <v>248686.3</v>
      </c>
      <c r="CY74" s="28">
        <f>시기외!CY74*$G$3+CY73*(1-$G$3)</f>
        <v>1.5731172486207255E-3</v>
      </c>
      <c r="CZ74" s="28">
        <f>외인!CZ74</f>
        <v>19863.7</v>
      </c>
      <c r="DA74" s="28">
        <f>시기외!DA74*$G$3+DA73*(1-$G$3)</f>
        <v>2.3541834524511873E-3</v>
      </c>
      <c r="DB74" s="28">
        <f>외인!DB74</f>
        <v>40558.519999999997</v>
      </c>
      <c r="DC74" s="28">
        <f>시기외!DC74*$G$3+DC73*(1-$G$3)</f>
        <v>-1.276265509824659E-3</v>
      </c>
      <c r="DD74" s="28">
        <f>외인!DD74</f>
        <v>8795.8700000000008</v>
      </c>
      <c r="DE74" s="28">
        <f>시기외!DE74*$G$3+DE73*(1-$G$3)</f>
        <v>6.9471638015258406E-4</v>
      </c>
      <c r="DF74" s="28">
        <f>외인!DF74</f>
        <v>56974.93</v>
      </c>
      <c r="DG74" s="28">
        <f>시기외!DG74*$G$3+DG73*(1-$G$3)</f>
        <v>-7.4106359523756294E-4</v>
      </c>
      <c r="DH74" s="28">
        <f>외인!DH74</f>
        <v>20680.64</v>
      </c>
      <c r="DI74" s="28">
        <f>시기외!DI74*$G$3+DI73*(1-$G$3)</f>
        <v>-6.6004009793562812E-3</v>
      </c>
      <c r="DJ74" s="28">
        <f>외인!DJ74</f>
        <v>708835.94</v>
      </c>
      <c r="DK74" s="28">
        <f>시기외!DK74*$G$3+DK73*(1-$G$3)</f>
        <v>1.4248189259655104E-3</v>
      </c>
      <c r="DL74" s="28">
        <f>외인!DL74</f>
        <v>100296.48</v>
      </c>
      <c r="DM74" s="28">
        <f>시기외!DM74*$G$3+DM73*(1-$G$3)</f>
        <v>-1.377968103210682E-3</v>
      </c>
      <c r="DN74" s="28">
        <f>외인!DN74</f>
        <v>2410282.0099999998</v>
      </c>
      <c r="DO74" s="28">
        <f>시기외!DO74*$G$3+DO73*(1-$G$3)</f>
        <v>1.4319208997916704E-4</v>
      </c>
      <c r="DP74" s="28">
        <f>외인!DP74</f>
        <v>84454.47</v>
      </c>
      <c r="DQ74" s="28">
        <f>시기외!DQ74*$G$3+DQ73*(1-$G$3)</f>
        <v>-2.1133820341663989E-3</v>
      </c>
      <c r="DR74" s="28">
        <f>외인!DR74</f>
        <v>49177.36</v>
      </c>
      <c r="DS74" s="28">
        <f>시기외!DS74*$G$3+DS73*(1-$G$3)</f>
        <v>2.1464747921499956E-3</v>
      </c>
      <c r="DT74" s="28">
        <f>외인!DT74</f>
        <v>132728.4</v>
      </c>
      <c r="DU74" s="28">
        <f>시기외!DU74*$G$3+DU73*(1-$G$3)</f>
        <v>-1.8008808656185338E-3</v>
      </c>
      <c r="DV74" s="28">
        <f>외인!DV74</f>
        <v>36092.47</v>
      </c>
      <c r="DW74" s="28">
        <f>시기외!DW74*$G$3+DW73*(1-$G$3)</f>
        <v>3.1066384074764536E-6</v>
      </c>
      <c r="DX74" s="28">
        <f>외인!DX74</f>
        <v>129017.19</v>
      </c>
      <c r="DY74" s="28">
        <f>시기외!DY74*$G$3+DY73*(1-$G$3)</f>
        <v>2.7686810711667815E-3</v>
      </c>
      <c r="DZ74" s="28">
        <f>외인!DZ74</f>
        <v>8792.76</v>
      </c>
      <c r="EA74" s="28">
        <f>시기외!EA74*$G$3+EA73*(1-$G$3)</f>
        <v>-5.5331692306740169E-4</v>
      </c>
      <c r="EB74" s="28">
        <f>외인!EB74</f>
        <v>12783.18</v>
      </c>
      <c r="EC74" s="28">
        <f>시기외!EC74*$G$3+EC73*(1-$G$3)</f>
        <v>-1.3384218310035232E-3</v>
      </c>
      <c r="ED74" s="28">
        <f>외인!ED74</f>
        <v>11244.98</v>
      </c>
      <c r="EE74" s="28">
        <f>시기외!EE74*$G$3+EE73*(1-$G$3)</f>
        <v>-4.6163037060386615E-4</v>
      </c>
      <c r="EF74" s="28">
        <f>외인!EF74</f>
        <v>239612.74</v>
      </c>
      <c r="EG74" s="28">
        <f>시기외!EG74*$G$3+EG73*(1-$G$3)</f>
        <v>-1.2386304965571837E-3</v>
      </c>
      <c r="EH74" s="28">
        <f>외인!EH74</f>
        <v>222013.68</v>
      </c>
      <c r="EI74" s="28">
        <f>시기외!EI74*$G$3+EI73*(1-$G$3)</f>
        <v>7.3896654579541318E-4</v>
      </c>
      <c r="EJ74" s="28">
        <f>외인!EJ74</f>
        <v>106137.28</v>
      </c>
      <c r="EK74" s="28">
        <f>시기외!EK74*$G$3+EK73*(1-$G$3)</f>
        <v>9.7753403104663961E-4</v>
      </c>
      <c r="EL74" s="28">
        <f>외인!EL74</f>
        <v>31657.64</v>
      </c>
      <c r="EM74" s="28">
        <f>시기외!EM74*$G$3+EM73*(1-$G$3)</f>
        <v>-4.4887207426851008E-3</v>
      </c>
      <c r="EN74" s="28">
        <f>외인!EN74</f>
        <v>49177.36</v>
      </c>
      <c r="EO74" s="28">
        <f>시기외!EO74*$G$3+EO73*(1-$G$3)</f>
        <v>2.1464747921499956E-3</v>
      </c>
      <c r="EP74" s="28">
        <f>외인!EP74</f>
        <v>178247.09</v>
      </c>
      <c r="EQ74" s="28">
        <f>시기외!EQ74*$G$3+EQ73*(1-$G$3)</f>
        <v>-1.1562760358469616E-3</v>
      </c>
      <c r="ER74" s="28">
        <f>외인!ER74</f>
        <v>14697.58</v>
      </c>
      <c r="ES74" s="28">
        <f>시기외!ES74*$G$3+ES73*(1-$G$3)</f>
        <v>-5.5885664472662203E-3</v>
      </c>
      <c r="ET74" s="28">
        <f>외인!ET74</f>
        <v>171471.02</v>
      </c>
      <c r="EU74" s="28">
        <f>시기외!EU74*$G$3+EU73*(1-$G$3)</f>
        <v>3.3903625503644045E-4</v>
      </c>
      <c r="EV74" s="28">
        <f>외인!EV74</f>
        <v>42496.72</v>
      </c>
      <c r="EW74" s="28">
        <f>시기외!EW74*$G$3+EW73*(1-$G$3)</f>
        <v>-7.5035653703389574E-4</v>
      </c>
      <c r="EX74" s="28">
        <f>외인!EX74</f>
        <v>58063.45</v>
      </c>
      <c r="EY74" s="28">
        <f>시기외!EY74*$G$3+EY73*(1-$G$3)</f>
        <v>4.1728333083572856E-4</v>
      </c>
    </row>
    <row r="75" spans="1:155">
      <c r="A75" s="27">
        <f>외인!A75</f>
        <v>46140</v>
      </c>
      <c r="B75" s="28">
        <f>외인!B75</f>
        <v>5278520.33</v>
      </c>
      <c r="C75" s="28">
        <f>시기외!C75*$G$3+C74*(1-$G$3)</f>
        <v>1.6210568493596274E-4</v>
      </c>
      <c r="D75" s="28">
        <f>외인!D75</f>
        <v>673932.24</v>
      </c>
      <c r="E75" s="28">
        <f>시기외!E75*$G$3+E74*(1-$G$3)</f>
        <v>-6.6286980094882111E-4</v>
      </c>
      <c r="F75" s="28">
        <f>외인!F75</f>
        <v>2139500.6800000002</v>
      </c>
      <c r="G75" s="28">
        <f>시기외!G75*$G$3+G74*(1-$G$3)</f>
        <v>-1.4240539472551423E-4</v>
      </c>
      <c r="H75" s="28">
        <f>외인!H75</f>
        <v>361379.78</v>
      </c>
      <c r="I75" s="28">
        <f>시기외!I75*$G$3+I74*(1-$G$3)</f>
        <v>1.538610483330808E-3</v>
      </c>
      <c r="J75" s="28">
        <f>외인!J75</f>
        <v>47210.15</v>
      </c>
      <c r="K75" s="28">
        <f>시기외!K75*$G$3+K74*(1-$G$3)</f>
        <v>2.3015805436343234E-3</v>
      </c>
      <c r="L75" s="28">
        <f>외인!L75</f>
        <v>331703.03999999998</v>
      </c>
      <c r="M75" s="28">
        <f>시기외!M75*$G$3+M74*(1-$G$3)</f>
        <v>1.6367822048392428E-3</v>
      </c>
      <c r="N75" s="28">
        <f>외인!N75</f>
        <v>250266.99</v>
      </c>
      <c r="O75" s="28">
        <f>시기외!O75*$G$3+O74*(1-$G$3)</f>
        <v>-1.4395041060084155E-3</v>
      </c>
      <c r="P75" s="28">
        <f>외인!P75</f>
        <v>195369.28</v>
      </c>
      <c r="Q75" s="28">
        <f>시기외!Q75*$G$3+Q74*(1-$G$3)</f>
        <v>-1.0574588061753676E-3</v>
      </c>
      <c r="R75" s="28">
        <f>외인!R75</f>
        <v>134851.04999999999</v>
      </c>
      <c r="S75" s="28">
        <f>시기외!S75*$G$3+S74*(1-$G$3)</f>
        <v>-1.8356306869914563E-3</v>
      </c>
      <c r="T75" s="28">
        <f>외인!T75</f>
        <v>8980.99</v>
      </c>
      <c r="U75" s="28">
        <f>시기외!U75*$G$3+U74*(1-$G$3)</f>
        <v>1.0407594219555556E-3</v>
      </c>
      <c r="V75" s="28">
        <f>외인!V75</f>
        <v>129246.6</v>
      </c>
      <c r="W75" s="28">
        <f>시기외!W75*$G$3+W74*(1-$G$3)</f>
        <v>2.8716891491859567E-3</v>
      </c>
      <c r="X75" s="28">
        <f>외인!X75</f>
        <v>2356135.92</v>
      </c>
      <c r="Y75" s="28">
        <f>시기외!Y75*$G$3+Y74*(1-$G$3)</f>
        <v>1.5527885795935036E-4</v>
      </c>
      <c r="Z75" s="28">
        <f>외인!Z75</f>
        <v>43740.44</v>
      </c>
      <c r="AA75" s="28">
        <f>시기외!AA75*$G$3+AA74*(1-$G$3)</f>
        <v>-6.4750883226690446E-4</v>
      </c>
      <c r="AB75" s="28">
        <f>외인!AB75</f>
        <v>210486.41</v>
      </c>
      <c r="AC75" s="28">
        <f>시기외!AC75*$G$3+AC74*(1-$G$3)</f>
        <v>-4.3690809724720526E-4</v>
      </c>
      <c r="AD75" s="28">
        <f>외인!AD75</f>
        <v>19464.14</v>
      </c>
      <c r="AE75" s="28">
        <f>시기외!AE75*$G$3+AE74*(1-$G$3)</f>
        <v>-7.4420219726660996E-4</v>
      </c>
      <c r="AF75" s="28">
        <f>외인!AF75</f>
        <v>24958.7</v>
      </c>
      <c r="AG75" s="28">
        <f>시기외!AG75*$G$3+AG74*(1-$G$3)</f>
        <v>-4.1545968738368003E-5</v>
      </c>
      <c r="AH75" s="28">
        <f>외인!AH75</f>
        <v>232599.11</v>
      </c>
      <c r="AI75" s="28">
        <f>시기외!AI75*$G$3+AI74*(1-$G$3)</f>
        <v>1.0063835539186035E-3</v>
      </c>
      <c r="AJ75" s="28">
        <f>외인!AJ75</f>
        <v>111623.38</v>
      </c>
      <c r="AK75" s="28">
        <f>시기외!AK75*$G$3+AK74*(1-$G$3)</f>
        <v>-2.6115508076942177E-3</v>
      </c>
      <c r="AL75" s="28">
        <f>외인!AL75</f>
        <v>93270.27</v>
      </c>
      <c r="AM75" s="28">
        <f>시기외!AM75*$G$3+AM74*(1-$G$3)</f>
        <v>-9.7493925929616329E-4</v>
      </c>
      <c r="AN75" s="28">
        <f>외인!AN75</f>
        <v>177078.6</v>
      </c>
      <c r="AO75" s="28">
        <f>시기외!AO75*$G$3+AO74*(1-$G$3)</f>
        <v>-1.5431964857466525E-3</v>
      </c>
      <c r="AP75" s="28">
        <f>외인!AP75</f>
        <v>169825.83</v>
      </c>
      <c r="AQ75" s="28">
        <f>시기외!AQ75*$G$3+AQ74*(1-$G$3)</f>
        <v>-8.8560200728517039E-6</v>
      </c>
      <c r="AR75" s="28">
        <f>외인!AR75</f>
        <v>25236.46</v>
      </c>
      <c r="AS75" s="28">
        <f>시기외!AS75*$G$3+AS74*(1-$G$3)</f>
        <v>1.2544693908195163E-3</v>
      </c>
      <c r="AT75" s="28">
        <f>외인!AT75</f>
        <v>86090.53</v>
      </c>
      <c r="AU75" s="28">
        <f>시기외!AU75*$G$3+AU74*(1-$G$3)</f>
        <v>9.0880391467209058E-4</v>
      </c>
      <c r="AV75" s="28">
        <f>외인!AV75</f>
        <v>49337.120000000003</v>
      </c>
      <c r="AW75" s="28">
        <f>시기외!AW75*$G$3+AW74*(1-$G$3)</f>
        <v>4.2523011464146431E-4</v>
      </c>
      <c r="AX75" s="28">
        <f>외인!AX75</f>
        <v>77319.67</v>
      </c>
      <c r="AY75" s="28">
        <f>시기외!AY75*$G$3+AY74*(1-$G$3)</f>
        <v>-1.6906759653904032E-3</v>
      </c>
      <c r="AZ75" s="28">
        <f>외인!AZ75</f>
        <v>2553635.63</v>
      </c>
      <c r="BA75" s="28">
        <f>시기외!BA75*$G$3+BA74*(1-$G$3)</f>
        <v>1.7962407834199131E-4</v>
      </c>
      <c r="BB75" s="28">
        <f>외인!BB75</f>
        <v>101528.05</v>
      </c>
      <c r="BC75" s="28">
        <f>시기외!BC75*$G$3+BC74*(1-$G$3)</f>
        <v>-2.8434374091520489E-5</v>
      </c>
      <c r="BD75" s="28">
        <f>외인!BD75</f>
        <v>39766.1</v>
      </c>
      <c r="BE75" s="28">
        <f>시기외!BE75*$G$3+BE74*(1-$G$3)</f>
        <v>-1.1619737197737271E-3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102302.03</v>
      </c>
      <c r="BI75" s="28">
        <f>시기외!BI75*$G$3+BI74*(1-$G$3)</f>
        <v>2.0646471934438432E-3</v>
      </c>
      <c r="BJ75" s="28">
        <f>외인!BJ75</f>
        <v>139506.01999999999</v>
      </c>
      <c r="BK75" s="28">
        <f>시기외!BK75*$G$3+BK74*(1-$G$3)</f>
        <v>5.5368284597110914E-4</v>
      </c>
      <c r="BL75" s="28">
        <f>외인!BL75</f>
        <v>51006.48</v>
      </c>
      <c r="BM75" s="28">
        <f>시기외!BM75*$G$3+BM74*(1-$G$3)</f>
        <v>-1.2247135869628604E-3</v>
      </c>
      <c r="BN75" s="28">
        <f>외인!BN75</f>
        <v>57165.5</v>
      </c>
      <c r="BO75" s="28">
        <f>시기외!BO75*$G$3+BO74*(1-$G$3)</f>
        <v>2.7870060097729007E-3</v>
      </c>
      <c r="BP75" s="28">
        <f>외인!BP75</f>
        <v>87633.35</v>
      </c>
      <c r="BQ75" s="28">
        <f>시기외!BQ75*$G$3+BQ74*(1-$G$3)</f>
        <v>-1.6805958130748128E-3</v>
      </c>
      <c r="BR75" s="28">
        <f>외인!BR75</f>
        <v>326099.03999999998</v>
      </c>
      <c r="BS75" s="28">
        <f>시기외!BS75*$G$3+BS74*(1-$G$3)</f>
        <v>1.4019908946336897E-3</v>
      </c>
      <c r="BT75" s="28">
        <f>외인!BT75</f>
        <v>2400740.38</v>
      </c>
      <c r="BU75" s="28">
        <f>시기외!BU75*$G$3+BU74*(1-$G$3)</f>
        <v>1.7348293572942169E-4</v>
      </c>
      <c r="BV75" s="28">
        <f>외인!BV75</f>
        <v>427497.76</v>
      </c>
      <c r="BW75" s="28">
        <f>시기외!BW75*$G$3+BW74*(1-$G$3)</f>
        <v>-1.7676049498500121E-4</v>
      </c>
      <c r="BX75" s="28">
        <f>외인!BX75</f>
        <v>75729.75</v>
      </c>
      <c r="BY75" s="28">
        <f>시기외!BY75*$G$3+BY74*(1-$G$3)</f>
        <v>-7.5643038993222192E-4</v>
      </c>
      <c r="BZ75" s="28">
        <f>외인!BZ75</f>
        <v>270348.86</v>
      </c>
      <c r="CA75" s="28">
        <f>시기외!CA75*$G$3+CA74*(1-$G$3)</f>
        <v>-1.3443256911424097E-3</v>
      </c>
      <c r="CB75" s="28">
        <f>외인!CB75</f>
        <v>13126.57</v>
      </c>
      <c r="CC75" s="28">
        <f>시기외!CC75*$G$3+CC74*(1-$G$3)</f>
        <v>-2.2969036502517425E-3</v>
      </c>
      <c r="CD75" s="28">
        <f>외인!CD75</f>
        <v>29101.42</v>
      </c>
      <c r="CE75" s="28">
        <f>시기외!CE75*$G$3+CE74*(1-$G$3)</f>
        <v>-4.7760702661209225E-3</v>
      </c>
      <c r="CF75" s="28">
        <f>외인!CF75</f>
        <v>28478.25</v>
      </c>
      <c r="CG75" s="28">
        <f>시기외!CG75*$G$3+CG74*(1-$G$3)</f>
        <v>3.618452202801937E-3</v>
      </c>
      <c r="CH75" s="28">
        <f>외인!CH75</f>
        <v>70190.17</v>
      </c>
      <c r="CI75" s="28">
        <f>시기외!CI75*$G$3+CI74*(1-$G$3)</f>
        <v>4.8544505411768775E-4</v>
      </c>
      <c r="CJ75" s="28">
        <f>외인!CJ75</f>
        <v>374713.1</v>
      </c>
      <c r="CK75" s="28">
        <f>시기외!CK75*$G$3+CK74*(1-$G$3)</f>
        <v>-1.4294056226268931E-3</v>
      </c>
      <c r="CL75" s="28">
        <f>외인!CL75</f>
        <v>242467.22</v>
      </c>
      <c r="CM75" s="28">
        <f>시기외!CM75*$G$3+CM74*(1-$G$3)</f>
        <v>-2.9636569646792233E-4</v>
      </c>
      <c r="CN75" s="28">
        <f>외인!CN75</f>
        <v>125086.9</v>
      </c>
      <c r="CO75" s="28">
        <f>시기외!CO75*$G$3+CO74*(1-$G$3)</f>
        <v>-1.1306442074347487E-3</v>
      </c>
      <c r="CP75" s="28">
        <f>외인!CP75</f>
        <v>102105.99</v>
      </c>
      <c r="CQ75" s="28">
        <f>시기외!CQ75*$G$3+CQ74*(1-$G$3)</f>
        <v>-2.781098109049167E-5</v>
      </c>
      <c r="CR75" s="28">
        <f>외인!CR75</f>
        <v>171905.69</v>
      </c>
      <c r="CS75" s="28">
        <f>시기외!CS75*$G$3+CS74*(1-$G$3)</f>
        <v>-1.4075357588478226E-3</v>
      </c>
      <c r="CT75" s="28">
        <f>외인!CT75</f>
        <v>165222.32</v>
      </c>
      <c r="CU75" s="28">
        <f>시기외!CU75*$G$3+CU74*(1-$G$3)</f>
        <v>9.6314710566286846E-4</v>
      </c>
      <c r="CV75" s="28">
        <f>외인!CV75</f>
        <v>2400740.38</v>
      </c>
      <c r="CW75" s="28">
        <f>시기외!CW75*$G$3+CW74*(1-$G$3)</f>
        <v>1.7348293572942169E-4</v>
      </c>
      <c r="CX75" s="28">
        <f>외인!CX75</f>
        <v>256559.81</v>
      </c>
      <c r="CY75" s="28">
        <f>시기외!CY75*$G$3+CY74*(1-$G$3)</f>
        <v>1.1997218374065611E-3</v>
      </c>
      <c r="CZ75" s="28">
        <f>외인!CZ75</f>
        <v>19561.28</v>
      </c>
      <c r="DA75" s="28">
        <f>시기외!DA75*$G$3+DA74*(1-$G$3)</f>
        <v>1.1916762192862949E-3</v>
      </c>
      <c r="DB75" s="28">
        <f>외인!DB75</f>
        <v>39766.1</v>
      </c>
      <c r="DC75" s="28">
        <f>시기외!DC75*$G$3+DC74*(1-$G$3)</f>
        <v>-1.1619737197737271E-3</v>
      </c>
      <c r="DD75" s="28">
        <f>외인!DD75</f>
        <v>8980.99</v>
      </c>
      <c r="DE75" s="28">
        <f>시기외!DE75*$G$3+DE74*(1-$G$3)</f>
        <v>1.0407594219555556E-3</v>
      </c>
      <c r="DF75" s="28">
        <f>외인!DF75</f>
        <v>57021.45</v>
      </c>
      <c r="DG75" s="28">
        <f>시기외!DG75*$G$3+DG74*(1-$G$3)</f>
        <v>-9.0886409098175176E-4</v>
      </c>
      <c r="DH75" s="28">
        <f>외인!DH75</f>
        <v>20765.599999999999</v>
      </c>
      <c r="DI75" s="28">
        <f>시기외!DI75*$G$3+DI74*(1-$G$3)</f>
        <v>-6.4862974280916093E-3</v>
      </c>
      <c r="DJ75" s="28">
        <f>외인!DJ75</f>
        <v>709401.13</v>
      </c>
      <c r="DK75" s="28">
        <f>시기외!DK75*$G$3+DK74*(1-$G$3)</f>
        <v>1.2427242373576224E-3</v>
      </c>
      <c r="DL75" s="28">
        <f>외인!DL75</f>
        <v>99861.97</v>
      </c>
      <c r="DM75" s="28">
        <f>시기외!DM75*$G$3+DM74*(1-$G$3)</f>
        <v>-1.4293211251964952E-3</v>
      </c>
      <c r="DN75" s="28">
        <f>외인!DN75</f>
        <v>2400740.38</v>
      </c>
      <c r="DO75" s="28">
        <f>시기외!DO75*$G$3+DO74*(1-$G$3)</f>
        <v>1.7348293572942169E-4</v>
      </c>
      <c r="DP75" s="28">
        <f>외인!DP75</f>
        <v>81614.03</v>
      </c>
      <c r="DQ75" s="28">
        <f>시기외!DQ75*$G$3+DQ74*(1-$G$3)</f>
        <v>-1.9391819237613288E-3</v>
      </c>
      <c r="DR75" s="28">
        <f>외인!DR75</f>
        <v>49014.64</v>
      </c>
      <c r="DS75" s="28">
        <f>시기외!DS75*$G$3+DS74*(1-$G$3)</f>
        <v>2.3322946608312807E-3</v>
      </c>
      <c r="DT75" s="28">
        <f>외인!DT75</f>
        <v>134851.04999999999</v>
      </c>
      <c r="DU75" s="28">
        <f>시기외!DU75*$G$3+DU74*(1-$G$3)</f>
        <v>-1.8356306869914563E-3</v>
      </c>
      <c r="DV75" s="28">
        <f>외인!DV75</f>
        <v>36779.730000000003</v>
      </c>
      <c r="DW75" s="28">
        <f>시기외!DW75*$G$3+DW74*(1-$G$3)</f>
        <v>1.7149260986163334E-4</v>
      </c>
      <c r="DX75" s="28">
        <f>외인!DX75</f>
        <v>129246.6</v>
      </c>
      <c r="DY75" s="28">
        <f>시기외!DY75*$G$3+DY74*(1-$G$3)</f>
        <v>2.8716891491859567E-3</v>
      </c>
      <c r="DZ75" s="28">
        <f>외인!DZ75</f>
        <v>8764.33</v>
      </c>
      <c r="EA75" s="28">
        <f>시기외!EA75*$G$3+EA74*(1-$G$3)</f>
        <v>-5.0259643518163108E-4</v>
      </c>
      <c r="EB75" s="28">
        <f>외인!EB75</f>
        <v>12889.8</v>
      </c>
      <c r="EC75" s="28">
        <f>시기외!EC75*$G$3+EC74*(1-$G$3)</f>
        <v>-1.3288496860962297E-3</v>
      </c>
      <c r="ED75" s="28">
        <f>외인!ED75</f>
        <v>11215.91</v>
      </c>
      <c r="EE75" s="28">
        <f>시기외!EE75*$G$3+EE74*(1-$G$3)</f>
        <v>-8.6287899949238109E-4</v>
      </c>
      <c r="EF75" s="28">
        <f>외인!EF75</f>
        <v>239031.26</v>
      </c>
      <c r="EG75" s="28">
        <f>시기외!EG75*$G$3+EG74*(1-$G$3)</f>
        <v>-1.2764810925474711E-3</v>
      </c>
      <c r="EH75" s="28">
        <f>외인!EH75</f>
        <v>225319.08</v>
      </c>
      <c r="EI75" s="28">
        <f>시기외!EI75*$G$3+EI74*(1-$G$3)</f>
        <v>7.4652283014804677E-4</v>
      </c>
      <c r="EJ75" s="28">
        <f>외인!EJ75</f>
        <v>105551.09</v>
      </c>
      <c r="EK75" s="28">
        <f>시기외!EK75*$G$3+EK74*(1-$G$3)</f>
        <v>1.0205904205906596E-3</v>
      </c>
      <c r="EL75" s="28">
        <f>외인!EL75</f>
        <v>31724.65</v>
      </c>
      <c r="EM75" s="28">
        <f>시기외!EM75*$G$3+EM74*(1-$G$3)</f>
        <v>-4.4240629668186281E-3</v>
      </c>
      <c r="EN75" s="28">
        <f>외인!EN75</f>
        <v>49014.64</v>
      </c>
      <c r="EO75" s="28">
        <f>시기외!EO75*$G$3+EO74*(1-$G$3)</f>
        <v>2.3322946608312807E-3</v>
      </c>
      <c r="EP75" s="28">
        <f>외인!EP75</f>
        <v>174457.14</v>
      </c>
      <c r="EQ75" s="28">
        <f>시기외!EQ75*$G$3+EQ74*(1-$G$3)</f>
        <v>-1.5423963435323216E-3</v>
      </c>
      <c r="ER75" s="28">
        <f>외인!ER75</f>
        <v>14417.39</v>
      </c>
      <c r="ES75" s="28">
        <f>시기외!ES75*$G$3+ES74*(1-$G$3)</f>
        <v>-5.1871010373459089E-3</v>
      </c>
      <c r="ET75" s="28">
        <f>외인!ET75</f>
        <v>169825.83</v>
      </c>
      <c r="EU75" s="28">
        <f>시기외!EU75*$G$3+EU74*(1-$G$3)</f>
        <v>-8.8560200728517039E-6</v>
      </c>
      <c r="EV75" s="28">
        <f>외인!EV75</f>
        <v>43740.44</v>
      </c>
      <c r="EW75" s="28">
        <f>시기외!EW75*$G$3+EW74*(1-$G$3)</f>
        <v>-6.4750883226690446E-4</v>
      </c>
      <c r="EX75" s="28">
        <f>외인!EX75</f>
        <v>58365.56</v>
      </c>
      <c r="EY75" s="28">
        <f>시기외!EY75*$G$3+EY74*(1-$G$3)</f>
        <v>4.3435089000565274E-4</v>
      </c>
    </row>
    <row r="76" spans="1:155">
      <c r="A76" s="27">
        <f>외인!A76</f>
        <v>46141</v>
      </c>
      <c r="B76" s="28">
        <f>외인!B76</f>
        <v>5318255.55</v>
      </c>
      <c r="C76" s="28">
        <f>시기외!C76*$G$3+C75*(1-$G$3)</f>
        <v>1.5183859770839545E-4</v>
      </c>
      <c r="D76" s="28">
        <f>외인!D76</f>
        <v>677611.06</v>
      </c>
      <c r="E76" s="28">
        <f>시기외!E76*$G$3+E75*(1-$G$3)</f>
        <v>-6.2578296907828785E-4</v>
      </c>
      <c r="F76" s="28">
        <f>외인!F76</f>
        <v>2166150.79</v>
      </c>
      <c r="G76" s="28">
        <f>시기외!G76*$G$3+G75*(1-$G$3)</f>
        <v>-2.67936152572661E-5</v>
      </c>
      <c r="H76" s="28">
        <f>외인!H76</f>
        <v>367885.22</v>
      </c>
      <c r="I76" s="28">
        <f>시기외!I76*$G$3+I75*(1-$G$3)</f>
        <v>1.5279624898931305E-3</v>
      </c>
      <c r="J76" s="28">
        <f>외인!J76</f>
        <v>46746.49</v>
      </c>
      <c r="K76" s="28">
        <f>시기외!K76*$G$3+K75*(1-$G$3)</f>
        <v>1.8624169685321846E-3</v>
      </c>
      <c r="L76" s="28">
        <f>외인!L76</f>
        <v>338122.45</v>
      </c>
      <c r="M76" s="28">
        <f>시기외!M76*$G$3+M75*(1-$G$3)</f>
        <v>1.7064461754753488E-3</v>
      </c>
      <c r="N76" s="28">
        <f>외인!N76</f>
        <v>250295.3</v>
      </c>
      <c r="O76" s="28">
        <f>시기외!O76*$G$3+O75*(1-$G$3)</f>
        <v>-1.4134603384054107E-3</v>
      </c>
      <c r="P76" s="28">
        <f>외인!P76</f>
        <v>192945.28</v>
      </c>
      <c r="Q76" s="28">
        <f>시기외!Q76*$G$3+Q75*(1-$G$3)</f>
        <v>-1.3119815986989808E-3</v>
      </c>
      <c r="R76" s="28">
        <f>외인!R76</f>
        <v>134609.67000000001</v>
      </c>
      <c r="S76" s="28">
        <f>시기외!S76*$G$3+S75*(1-$G$3)</f>
        <v>-1.9117440426632314E-3</v>
      </c>
      <c r="T76" s="28">
        <f>외인!T76</f>
        <v>9205.4500000000007</v>
      </c>
      <c r="U76" s="28">
        <f>시기외!U76*$G$3+U75*(1-$G$3)</f>
        <v>1.3865301953587565E-3</v>
      </c>
      <c r="V76" s="28">
        <f>외인!V76</f>
        <v>128996.85</v>
      </c>
      <c r="W76" s="28">
        <f>시기외!W76*$G$3+W75*(1-$G$3)</f>
        <v>2.9248343295358663E-3</v>
      </c>
      <c r="X76" s="28">
        <f>외인!X76</f>
        <v>2373839.5099999998</v>
      </c>
      <c r="Y76" s="28">
        <f>시기외!Y76*$G$3+Y75*(1-$G$3)</f>
        <v>2.5387491562488284E-4</v>
      </c>
      <c r="Z76" s="28">
        <f>외인!Z76</f>
        <v>42784.6</v>
      </c>
      <c r="AA76" s="28">
        <f>시기외!AA76*$G$3+AA75*(1-$G$3)</f>
        <v>-6.2912189151285666E-4</v>
      </c>
      <c r="AB76" s="28">
        <f>외인!AB76</f>
        <v>210996.95</v>
      </c>
      <c r="AC76" s="28">
        <f>시기외!AC76*$G$3+AC75*(1-$G$3)</f>
        <v>-4.8191328592996275E-4</v>
      </c>
      <c r="AD76" s="28">
        <f>외인!AD76</f>
        <v>19654.11</v>
      </c>
      <c r="AE76" s="28">
        <f>시기외!AE76*$G$3+AE75*(1-$G$3)</f>
        <v>-9.3710268515971064E-4</v>
      </c>
      <c r="AF76" s="28">
        <f>외인!AF76</f>
        <v>24890.91</v>
      </c>
      <c r="AG76" s="28">
        <f>시기외!AG76*$G$3+AG75*(1-$G$3)</f>
        <v>-4.3807424712397625E-5</v>
      </c>
      <c r="AH76" s="28">
        <f>외인!AH76</f>
        <v>236640.78</v>
      </c>
      <c r="AI76" s="28">
        <f>시기외!AI76*$G$3+AI75*(1-$G$3)</f>
        <v>9.2316661467392916E-4</v>
      </c>
      <c r="AJ76" s="28">
        <f>외인!AJ76</f>
        <v>111783.58</v>
      </c>
      <c r="AK76" s="28">
        <f>시기외!AK76*$G$3+AK75*(1-$G$3)</f>
        <v>-2.5813296378285082E-3</v>
      </c>
      <c r="AL76" s="28">
        <f>외인!AL76</f>
        <v>92837.46</v>
      </c>
      <c r="AM76" s="28">
        <f>시기외!AM76*$G$3+AM75*(1-$G$3)</f>
        <v>-1.1566946636218656E-3</v>
      </c>
      <c r="AN76" s="28">
        <f>외인!AN76</f>
        <v>177848.2</v>
      </c>
      <c r="AO76" s="28">
        <f>시기외!AO76*$G$3+AO75*(1-$G$3)</f>
        <v>-1.419984480109375E-3</v>
      </c>
      <c r="AP76" s="28">
        <f>외인!AP76</f>
        <v>176131.99</v>
      </c>
      <c r="AQ76" s="28">
        <f>시기외!AQ76*$G$3+AQ75*(1-$G$3)</f>
        <v>-3.4451353688177245E-4</v>
      </c>
      <c r="AR76" s="28">
        <f>외인!AR76</f>
        <v>25460.799999999999</v>
      </c>
      <c r="AS76" s="28">
        <f>시기외!AS76*$G$3+AS75*(1-$G$3)</f>
        <v>1.3917555824082902E-3</v>
      </c>
      <c r="AT76" s="28">
        <f>외인!AT76</f>
        <v>85813.58</v>
      </c>
      <c r="AU76" s="28">
        <f>시기외!AU76*$G$3+AU75*(1-$G$3)</f>
        <v>7.4134302949423159E-4</v>
      </c>
      <c r="AV76" s="28">
        <f>외인!AV76</f>
        <v>50222.45</v>
      </c>
      <c r="AW76" s="28">
        <f>시기외!AW76*$G$3+AW75*(1-$G$3)</f>
        <v>4.5863197692210022E-4</v>
      </c>
      <c r="AX76" s="28">
        <f>외인!AX76</f>
        <v>77463.100000000006</v>
      </c>
      <c r="AY76" s="28">
        <f>시기외!AY76*$G$3+AY75*(1-$G$3)</f>
        <v>-1.3427485177021424E-3</v>
      </c>
      <c r="AZ76" s="28">
        <f>외인!AZ76</f>
        <v>2572651.1</v>
      </c>
      <c r="BA76" s="28">
        <f>시기외!BA76*$G$3+BA75*(1-$G$3)</f>
        <v>2.3176065373733948E-4</v>
      </c>
      <c r="BB76" s="28">
        <f>외인!BB76</f>
        <v>100656.84</v>
      </c>
      <c r="BC76" s="28">
        <f>시기외!BC76*$G$3+BC75*(1-$G$3)</f>
        <v>-4.8934399885740836E-6</v>
      </c>
      <c r="BD76" s="28">
        <f>외인!BD76</f>
        <v>39693.230000000003</v>
      </c>
      <c r="BE76" s="28">
        <f>시기외!BE76*$G$3+BE75*(1-$G$3)</f>
        <v>-1.0995236588248174E-3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108606.43</v>
      </c>
      <c r="BI76" s="28">
        <f>시기외!BI76*$G$3+BI75*(1-$G$3)</f>
        <v>2.5220305661205452E-3</v>
      </c>
      <c r="BJ76" s="28">
        <f>외인!BJ76</f>
        <v>142521.01</v>
      </c>
      <c r="BK76" s="28">
        <f>시기외!BK76*$G$3+BK75*(1-$G$3)</f>
        <v>5.4647048055054962E-4</v>
      </c>
      <c r="BL76" s="28">
        <f>외인!BL76</f>
        <v>50527.46</v>
      </c>
      <c r="BM76" s="28">
        <f>시기외!BM76*$G$3+BM75*(1-$G$3)</f>
        <v>-1.2405414867387827E-3</v>
      </c>
      <c r="BN76" s="28">
        <f>외인!BN76</f>
        <v>57524.71</v>
      </c>
      <c r="BO76" s="28">
        <f>시기외!BO76*$G$3+BO75*(1-$G$3)</f>
        <v>3.0613985608363595E-3</v>
      </c>
      <c r="BP76" s="28">
        <f>외인!BP76</f>
        <v>87910.91</v>
      </c>
      <c r="BQ76" s="28">
        <f>시기외!BQ76*$G$3+BQ75*(1-$G$3)</f>
        <v>-1.4864959746578087E-3</v>
      </c>
      <c r="BR76" s="28">
        <f>외인!BR76</f>
        <v>333292.33</v>
      </c>
      <c r="BS76" s="28">
        <f>시기외!BS76*$G$3+BS75*(1-$G$3)</f>
        <v>1.2151312266053501E-3</v>
      </c>
      <c r="BT76" s="28">
        <f>외인!BT76</f>
        <v>2417875.5699999998</v>
      </c>
      <c r="BU76" s="28">
        <f>시기외!BU76*$G$3+BU75*(1-$G$3)</f>
        <v>2.67450349883693E-4</v>
      </c>
      <c r="BV76" s="28">
        <f>외인!BV76</f>
        <v>434002.88</v>
      </c>
      <c r="BW76" s="28">
        <f>시기외!BW76*$G$3+BW75*(1-$G$3)</f>
        <v>-2.740889650726736E-4</v>
      </c>
      <c r="BX76" s="28">
        <f>외인!BX76</f>
        <v>76149.63</v>
      </c>
      <c r="BY76" s="28">
        <f>시기외!BY76*$G$3+BY75*(1-$G$3)</f>
        <v>-8.6281629132925898E-4</v>
      </c>
      <c r="BZ76" s="28">
        <f>외인!BZ76</f>
        <v>270685.65000000002</v>
      </c>
      <c r="CA76" s="28">
        <f>시기외!CA76*$G$3+CA75*(1-$G$3)</f>
        <v>-1.3263260023358649E-3</v>
      </c>
      <c r="CB76" s="28">
        <f>외인!CB76</f>
        <v>13199.8</v>
      </c>
      <c r="CC76" s="28">
        <f>시기외!CC76*$G$3+CC75*(1-$G$3)</f>
        <v>-2.2125356026870017E-3</v>
      </c>
      <c r="CD76" s="28">
        <f>외인!CD76</f>
        <v>29415.98</v>
      </c>
      <c r="CE76" s="28">
        <f>시기외!CE76*$G$3+CE75*(1-$G$3)</f>
        <v>-4.6556083349539026E-3</v>
      </c>
      <c r="CF76" s="28">
        <f>외인!CF76</f>
        <v>28708.28</v>
      </c>
      <c r="CG76" s="28">
        <f>시기외!CG76*$G$3+CG75*(1-$G$3)</f>
        <v>3.6135780313907902E-3</v>
      </c>
      <c r="CH76" s="28">
        <f>외인!CH76</f>
        <v>70903.73</v>
      </c>
      <c r="CI76" s="28">
        <f>시기외!CI76*$G$3+CI75*(1-$G$3)</f>
        <v>5.3070715148874847E-4</v>
      </c>
      <c r="CJ76" s="28">
        <f>외인!CJ76</f>
        <v>372197.45</v>
      </c>
      <c r="CK76" s="28">
        <f>시기외!CK76*$G$3+CK75*(1-$G$3)</f>
        <v>-1.3887856908148973E-3</v>
      </c>
      <c r="CL76" s="28">
        <f>외인!CL76</f>
        <v>241796.05</v>
      </c>
      <c r="CM76" s="28">
        <f>시기외!CM76*$G$3+CM75*(1-$G$3)</f>
        <v>-3.8614889327528724E-4</v>
      </c>
      <c r="CN76" s="28">
        <f>외인!CN76</f>
        <v>122743.44</v>
      </c>
      <c r="CO76" s="28">
        <f>시기외!CO76*$G$3+CO75*(1-$G$3)</f>
        <v>-1.1956087829044443E-3</v>
      </c>
      <c r="CP76" s="28">
        <f>외인!CP76</f>
        <v>101230.43</v>
      </c>
      <c r="CQ76" s="28">
        <f>시기외!CQ76*$G$3+CQ75*(1-$G$3)</f>
        <v>-4.1554039855374903E-6</v>
      </c>
      <c r="CR76" s="28">
        <f>외인!CR76</f>
        <v>171646.95</v>
      </c>
      <c r="CS76" s="28">
        <f>시기외!CS76*$G$3+CS75*(1-$G$3)</f>
        <v>-1.4268247076311207E-3</v>
      </c>
      <c r="CT76" s="28">
        <f>외인!CT76</f>
        <v>165066.23000000001</v>
      </c>
      <c r="CU76" s="28">
        <f>시기외!CU76*$G$3+CU75*(1-$G$3)</f>
        <v>4.1257736752975535E-4</v>
      </c>
      <c r="CV76" s="28">
        <f>외인!CV76</f>
        <v>2417875.5699999998</v>
      </c>
      <c r="CW76" s="28">
        <f>시기외!CW76*$G$3+CW75*(1-$G$3)</f>
        <v>2.67450349883693E-4</v>
      </c>
      <c r="CX76" s="28">
        <f>외인!CX76</f>
        <v>260956.85</v>
      </c>
      <c r="CY76" s="28">
        <f>시기외!CY76*$G$3+CY75*(1-$G$3)</f>
        <v>1.0550261609634851E-3</v>
      </c>
      <c r="CZ76" s="28">
        <f>외인!CZ76</f>
        <v>19314.57</v>
      </c>
      <c r="DA76" s="28">
        <f>시기외!DA76*$G$3+DA75*(1-$G$3)</f>
        <v>-5.063381553919563E-4</v>
      </c>
      <c r="DB76" s="28">
        <f>외인!DB76</f>
        <v>39693.230000000003</v>
      </c>
      <c r="DC76" s="28">
        <f>시기외!DC76*$G$3+DC75*(1-$G$3)</f>
        <v>-1.0995236588248174E-3</v>
      </c>
      <c r="DD76" s="28">
        <f>외인!DD76</f>
        <v>9205.4500000000007</v>
      </c>
      <c r="DE76" s="28">
        <f>시기외!DE76*$G$3+DE75*(1-$G$3)</f>
        <v>1.3865301953587565E-3</v>
      </c>
      <c r="DF76" s="28">
        <f>외인!DF76</f>
        <v>57545.9</v>
      </c>
      <c r="DG76" s="28">
        <f>시기외!DG76*$G$3+DG75*(1-$G$3)</f>
        <v>-1.0134724869465333E-3</v>
      </c>
      <c r="DH76" s="28">
        <f>외인!DH76</f>
        <v>21093.08</v>
      </c>
      <c r="DI76" s="28">
        <f>시기외!DI76*$G$3+DI75*(1-$G$3)</f>
        <v>-6.3001190477921095E-3</v>
      </c>
      <c r="DJ76" s="28">
        <f>외인!DJ76</f>
        <v>719295.54</v>
      </c>
      <c r="DK76" s="28">
        <f>시기외!DK76*$G$3+DK75*(1-$G$3)</f>
        <v>1.0739167653260845E-3</v>
      </c>
      <c r="DL76" s="28">
        <f>외인!DL76</f>
        <v>97752.6</v>
      </c>
      <c r="DM76" s="28">
        <f>시기외!DM76*$G$3+DM75*(1-$G$3)</f>
        <v>-1.507414887136358E-3</v>
      </c>
      <c r="DN76" s="28">
        <f>외인!DN76</f>
        <v>2417875.5699999998</v>
      </c>
      <c r="DO76" s="28">
        <f>시기외!DO76*$G$3+DO75*(1-$G$3)</f>
        <v>2.67450349883693E-4</v>
      </c>
      <c r="DP76" s="28">
        <f>외인!DP76</f>
        <v>81960.12</v>
      </c>
      <c r="DQ76" s="28">
        <f>시기외!DQ76*$G$3+DQ75*(1-$G$3)</f>
        <v>-1.6489740234513332E-3</v>
      </c>
      <c r="DR76" s="28">
        <f>외인!DR76</f>
        <v>48534.47</v>
      </c>
      <c r="DS76" s="28">
        <f>시기외!DS76*$G$3+DS75*(1-$G$3)</f>
        <v>2.0858823679177603E-3</v>
      </c>
      <c r="DT76" s="28">
        <f>외인!DT76</f>
        <v>134609.67000000001</v>
      </c>
      <c r="DU76" s="28">
        <f>시기외!DU76*$G$3+DU75*(1-$G$3)</f>
        <v>-1.9117440426632314E-3</v>
      </c>
      <c r="DV76" s="28">
        <f>외인!DV76</f>
        <v>36762.230000000003</v>
      </c>
      <c r="DW76" s="28">
        <f>시기외!DW76*$G$3+DW75*(1-$G$3)</f>
        <v>3.5916662383222791E-4</v>
      </c>
      <c r="DX76" s="28">
        <f>외인!DX76</f>
        <v>128996.85</v>
      </c>
      <c r="DY76" s="28">
        <f>시기외!DY76*$G$3+DY75*(1-$G$3)</f>
        <v>2.9248343295358663E-3</v>
      </c>
      <c r="DZ76" s="28">
        <f>외인!DZ76</f>
        <v>8920.6</v>
      </c>
      <c r="EA76" s="28">
        <f>시기외!EA76*$G$3+EA75*(1-$G$3)</f>
        <v>-2.5953824558622168E-4</v>
      </c>
      <c r="EB76" s="28">
        <f>외인!EB76</f>
        <v>13024.68</v>
      </c>
      <c r="EC76" s="28">
        <f>시기외!EC76*$G$3+EC75*(1-$G$3)</f>
        <v>-1.2924945400964363E-3</v>
      </c>
      <c r="ED76" s="28">
        <f>외인!ED76</f>
        <v>11318.9</v>
      </c>
      <c r="EE76" s="28">
        <f>시기외!EE76*$G$3+EE75*(1-$G$3)</f>
        <v>-1.0438310611923926E-3</v>
      </c>
      <c r="EF76" s="28">
        <f>외인!EF76</f>
        <v>236077.06</v>
      </c>
      <c r="EG76" s="28">
        <f>시기외!EG76*$G$3+EG75*(1-$G$3)</f>
        <v>-1.3216111390512598E-3</v>
      </c>
      <c r="EH76" s="28">
        <f>외인!EH76</f>
        <v>228165.85</v>
      </c>
      <c r="EI76" s="28">
        <f>시기외!EI76*$G$3+EI75*(1-$G$3)</f>
        <v>7.0789302435267419E-4</v>
      </c>
      <c r="EJ76" s="28">
        <f>외인!EJ76</f>
        <v>105605.49</v>
      </c>
      <c r="EK76" s="28">
        <f>시기외!EK76*$G$3+EK75*(1-$G$3)</f>
        <v>9.8644308243794887E-4</v>
      </c>
      <c r="EL76" s="28">
        <f>외인!EL76</f>
        <v>32058.880000000001</v>
      </c>
      <c r="EM76" s="28">
        <f>시기외!EM76*$G$3+EM75*(1-$G$3)</f>
        <v>-4.3085999199513909E-3</v>
      </c>
      <c r="EN76" s="28">
        <f>외인!EN76</f>
        <v>48534.47</v>
      </c>
      <c r="EO76" s="28">
        <f>시기외!EO76*$G$3+EO75*(1-$G$3)</f>
        <v>2.0858823679177603E-3</v>
      </c>
      <c r="EP76" s="28">
        <f>외인!EP76</f>
        <v>178028</v>
      </c>
      <c r="EQ76" s="28">
        <f>시기외!EQ76*$G$3+EQ75*(1-$G$3)</f>
        <v>-1.7523549012644917E-3</v>
      </c>
      <c r="ER76" s="28">
        <f>외인!ER76</f>
        <v>14292.95</v>
      </c>
      <c r="ES76" s="28">
        <f>시기외!ES76*$G$3+ES75*(1-$G$3)</f>
        <v>-4.8558029469023605E-3</v>
      </c>
      <c r="ET76" s="28">
        <f>외인!ET76</f>
        <v>176131.99</v>
      </c>
      <c r="EU76" s="28">
        <f>시기외!EU76*$G$3+EU75*(1-$G$3)</f>
        <v>-3.4451353688177245E-4</v>
      </c>
      <c r="EV76" s="28">
        <f>외인!EV76</f>
        <v>42784.6</v>
      </c>
      <c r="EW76" s="28">
        <f>시기외!EW76*$G$3+EW75*(1-$G$3)</f>
        <v>-6.2912189151285666E-4</v>
      </c>
      <c r="EX76" s="28">
        <f>외인!EX76</f>
        <v>58445.83</v>
      </c>
      <c r="EY76" s="28">
        <f>시기외!EY76*$G$3+EY75*(1-$G$3)</f>
        <v>4.605789945924942E-4</v>
      </c>
    </row>
    <row r="77" spans="1:155">
      <c r="A77" s="27">
        <f>외인!A77</f>
        <v>46142</v>
      </c>
      <c r="B77" s="28">
        <f>외인!B77</f>
        <v>5245172.8899999997</v>
      </c>
      <c r="C77" s="28">
        <f>시기외!C77*$G$3+C76*(1-$G$3)</f>
        <v>1.2007958895110174E-4</v>
      </c>
      <c r="D77" s="28">
        <f>외인!D77</f>
        <v>661976.19999999995</v>
      </c>
      <c r="E77" s="28">
        <f>시기외!E77*$G$3+E76*(1-$G$3)</f>
        <v>-6.4707273473749887E-4</v>
      </c>
      <c r="F77" s="28">
        <f>외인!F77</f>
        <v>2123249.75</v>
      </c>
      <c r="G77" s="28">
        <f>시기외!G77*$G$3+G76*(1-$G$3)</f>
        <v>-1.3225912700836598E-5</v>
      </c>
      <c r="H77" s="28">
        <f>외인!H77</f>
        <v>357119.09</v>
      </c>
      <c r="I77" s="28">
        <f>시기외!I77*$G$3+I76*(1-$G$3)</f>
        <v>1.5634798062617535E-3</v>
      </c>
      <c r="J77" s="28">
        <f>외인!J77</f>
        <v>44796.68</v>
      </c>
      <c r="K77" s="28">
        <f>시기외!K77*$G$3+K76*(1-$G$3)</f>
        <v>1.379997643068758E-3</v>
      </c>
      <c r="L77" s="28">
        <f>외인!L77</f>
        <v>328785.71999999997</v>
      </c>
      <c r="M77" s="28">
        <f>시기외!M77*$G$3+M76*(1-$G$3)</f>
        <v>1.786874928494227E-3</v>
      </c>
      <c r="N77" s="28">
        <f>외인!N77</f>
        <v>241159.06</v>
      </c>
      <c r="O77" s="28">
        <f>시기외!O77*$G$3+O76*(1-$G$3)</f>
        <v>-1.51222135048335E-3</v>
      </c>
      <c r="P77" s="28">
        <f>외인!P77</f>
        <v>189411.13</v>
      </c>
      <c r="Q77" s="28">
        <f>시기외!Q77*$G$3+Q76*(1-$G$3)</f>
        <v>-1.5268305464725921E-3</v>
      </c>
      <c r="R77" s="28">
        <f>외인!R77</f>
        <v>130828.74</v>
      </c>
      <c r="S77" s="28">
        <f>시기외!S77*$G$3+S76*(1-$G$3)</f>
        <v>-2.1807615450582449E-3</v>
      </c>
      <c r="T77" s="28">
        <f>외인!T77</f>
        <v>9230.07</v>
      </c>
      <c r="U77" s="28">
        <f>시기외!U77*$G$3+U76*(1-$G$3)</f>
        <v>1.6804229450632967E-3</v>
      </c>
      <c r="V77" s="28">
        <f>외인!V77</f>
        <v>126641.7</v>
      </c>
      <c r="W77" s="28">
        <f>시기외!W77*$G$3+W76*(1-$G$3)</f>
        <v>2.9427091178793308E-3</v>
      </c>
      <c r="X77" s="28">
        <f>외인!X77</f>
        <v>2336030.14</v>
      </c>
      <c r="Y77" s="28">
        <f>시기외!Y77*$G$3+Y76*(1-$G$3)</f>
        <v>3.1088356793950627E-4</v>
      </c>
      <c r="Z77" s="28">
        <f>외인!Z77</f>
        <v>42161.87</v>
      </c>
      <c r="AA77" s="28">
        <f>시기외!AA77*$G$3+AA76*(1-$G$3)</f>
        <v>-6.2676848763570361E-4</v>
      </c>
      <c r="AB77" s="28">
        <f>외인!AB77</f>
        <v>210969.95</v>
      </c>
      <c r="AC77" s="28">
        <f>시기외!AC77*$G$3+AC76*(1-$G$3)</f>
        <v>-4.5872425841718195E-4</v>
      </c>
      <c r="AD77" s="28">
        <f>외인!AD77</f>
        <v>19391.23</v>
      </c>
      <c r="AE77" s="28">
        <f>시기외!AE77*$G$3+AE76*(1-$G$3)</f>
        <v>-1.0929100451677021E-3</v>
      </c>
      <c r="AF77" s="28">
        <f>외인!AF77</f>
        <v>24622.46</v>
      </c>
      <c r="AG77" s="28">
        <f>시기외!AG77*$G$3+AG76*(1-$G$3)</f>
        <v>-5.7936822376881304E-5</v>
      </c>
      <c r="AH77" s="28">
        <f>외인!AH77</f>
        <v>234907.15</v>
      </c>
      <c r="AI77" s="28">
        <f>시기외!AI77*$G$3+AI76*(1-$G$3)</f>
        <v>8.2158904149353339E-4</v>
      </c>
      <c r="AJ77" s="28">
        <f>외인!AJ77</f>
        <v>109022.85</v>
      </c>
      <c r="AK77" s="28">
        <f>시기외!AK77*$G$3+AK76*(1-$G$3)</f>
        <v>-2.7351944696144322E-3</v>
      </c>
      <c r="AL77" s="28">
        <f>외인!AL77</f>
        <v>90704.98</v>
      </c>
      <c r="AM77" s="28">
        <f>시기외!AM77*$G$3+AM76*(1-$G$3)</f>
        <v>-1.2690997100449327E-3</v>
      </c>
      <c r="AN77" s="28">
        <f>외인!AN77</f>
        <v>170760.92</v>
      </c>
      <c r="AO77" s="28">
        <f>시기외!AO77*$G$3+AO76*(1-$G$3)</f>
        <v>-1.4896114215852128E-3</v>
      </c>
      <c r="AP77" s="28">
        <f>외인!AP77</f>
        <v>180198.13</v>
      </c>
      <c r="AQ77" s="28">
        <f>시기외!AQ77*$G$3+AQ76*(1-$G$3)</f>
        <v>-5.332282971670366E-4</v>
      </c>
      <c r="AR77" s="28">
        <f>외인!AR77</f>
        <v>24969.47</v>
      </c>
      <c r="AS77" s="28">
        <f>시기외!AS77*$G$3+AS76*(1-$G$3)</f>
        <v>1.548368997096299E-3</v>
      </c>
      <c r="AT77" s="28">
        <f>외인!AT77</f>
        <v>85701.26</v>
      </c>
      <c r="AU77" s="28">
        <f>시기외!AU77*$G$3+AU76*(1-$G$3)</f>
        <v>7.8619645545342483E-4</v>
      </c>
      <c r="AV77" s="28">
        <f>외인!AV77</f>
        <v>50020.51</v>
      </c>
      <c r="AW77" s="28">
        <f>시기외!AW77*$G$3+AW76*(1-$G$3)</f>
        <v>4.9901231940422427E-4</v>
      </c>
      <c r="AX77" s="28">
        <f>외인!AX77</f>
        <v>74868.62</v>
      </c>
      <c r="AY77" s="28">
        <f>시기외!AY77*$G$3+AY76*(1-$G$3)</f>
        <v>-1.3916552589584002E-3</v>
      </c>
      <c r="AZ77" s="28">
        <f>외인!AZ77</f>
        <v>2532359.6</v>
      </c>
      <c r="BA77" s="28">
        <f>시기외!BA77*$G$3+BA76*(1-$G$3)</f>
        <v>2.744304159990761E-4</v>
      </c>
      <c r="BB77" s="28">
        <f>외인!BB77</f>
        <v>99271.15</v>
      </c>
      <c r="BC77" s="28">
        <f>시기외!BC77*$G$3+BC76*(1-$G$3)</f>
        <v>-5.4733940373172141E-6</v>
      </c>
      <c r="BD77" s="28">
        <f>외인!BD77</f>
        <v>38819.85</v>
      </c>
      <c r="BE77" s="28">
        <f>시기외!BE77*$G$3+BE76*(1-$G$3)</f>
        <v>-1.0407775692418588E-3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108338.58</v>
      </c>
      <c r="BI77" s="28">
        <f>시기외!BI77*$G$3+BI76*(1-$G$3)</f>
        <v>3.0479413653233122E-3</v>
      </c>
      <c r="BJ77" s="28">
        <f>외인!BJ77</f>
        <v>138263.54999999999</v>
      </c>
      <c r="BK77" s="28">
        <f>시기외!BK77*$G$3+BK76*(1-$G$3)</f>
        <v>5.8507351454877541E-4</v>
      </c>
      <c r="BL77" s="28">
        <f>외인!BL77</f>
        <v>49630.79</v>
      </c>
      <c r="BM77" s="28">
        <f>시기외!BM77*$G$3+BM76*(1-$G$3)</f>
        <v>-1.3699615999243514E-3</v>
      </c>
      <c r="BN77" s="28">
        <f>외인!BN77</f>
        <v>56295.44</v>
      </c>
      <c r="BO77" s="28">
        <f>시기외!BO77*$G$3+BO76*(1-$G$3)</f>
        <v>3.2317559058126009E-3</v>
      </c>
      <c r="BP77" s="28">
        <f>외인!BP77</f>
        <v>85056.88</v>
      </c>
      <c r="BQ77" s="28">
        <f>시기외!BQ77*$G$3+BQ76*(1-$G$3)</f>
        <v>-1.6374959069077567E-3</v>
      </c>
      <c r="BR77" s="28">
        <f>외인!BR77</f>
        <v>335281.28000000003</v>
      </c>
      <c r="BS77" s="28">
        <f>시기외!BS77*$G$3+BS76*(1-$G$3)</f>
        <v>9.4675002508716303E-4</v>
      </c>
      <c r="BT77" s="28">
        <f>외인!BT77</f>
        <v>2379667.06</v>
      </c>
      <c r="BU77" s="28">
        <f>시기외!BU77*$G$3+BU76*(1-$G$3)</f>
        <v>3.1464552426928712E-4</v>
      </c>
      <c r="BV77" s="28">
        <f>외인!BV77</f>
        <v>433851.04</v>
      </c>
      <c r="BW77" s="28">
        <f>시기외!BW77*$G$3+BW76*(1-$G$3)</f>
        <v>-3.3155151558334476E-4</v>
      </c>
      <c r="BX77" s="28">
        <f>외인!BX77</f>
        <v>74870.7</v>
      </c>
      <c r="BY77" s="28">
        <f>시기외!BY77*$G$3+BY76*(1-$G$3)</f>
        <v>-9.3983181541950744E-4</v>
      </c>
      <c r="BZ77" s="28">
        <f>외인!BZ77</f>
        <v>261465.9</v>
      </c>
      <c r="CA77" s="28">
        <f>시기외!CA77*$G$3+CA76*(1-$G$3)</f>
        <v>-1.4111501113928577E-3</v>
      </c>
      <c r="CB77" s="28">
        <f>외인!CB77</f>
        <v>12944.75</v>
      </c>
      <c r="CC77" s="28">
        <f>시기외!CC77*$G$3+CC76*(1-$G$3)</f>
        <v>-2.1432384835058361E-3</v>
      </c>
      <c r="CD77" s="28">
        <f>외인!CD77</f>
        <v>29717.14</v>
      </c>
      <c r="CE77" s="28">
        <f>시기외!CE77*$G$3+CE76*(1-$G$3)</f>
        <v>-4.5037075765415879E-3</v>
      </c>
      <c r="CF77" s="28">
        <f>외인!CF77</f>
        <v>28327.11</v>
      </c>
      <c r="CG77" s="28">
        <f>시기외!CG77*$G$3+CG76*(1-$G$3)</f>
        <v>3.7159413891082647E-3</v>
      </c>
      <c r="CH77" s="28">
        <f>외인!CH77</f>
        <v>70905.77</v>
      </c>
      <c r="CI77" s="28">
        <f>시기외!CI77*$G$3+CI76*(1-$G$3)</f>
        <v>5.9356370642873026E-4</v>
      </c>
      <c r="CJ77" s="28">
        <f>외인!CJ77</f>
        <v>363226.63</v>
      </c>
      <c r="CK77" s="28">
        <f>시기외!CK77*$G$3+CK76*(1-$G$3)</f>
        <v>-1.4467474075421619E-3</v>
      </c>
      <c r="CL77" s="28">
        <f>외인!CL77</f>
        <v>241385.91</v>
      </c>
      <c r="CM77" s="28">
        <f>시기외!CM77*$G$3+CM76*(1-$G$3)</f>
        <v>-4.0178239642718204E-4</v>
      </c>
      <c r="CN77" s="28">
        <f>외인!CN77</f>
        <v>118644.02</v>
      </c>
      <c r="CO77" s="28">
        <f>시기외!CO77*$G$3+CO76*(1-$G$3)</f>
        <v>-1.2918866654551969E-3</v>
      </c>
      <c r="CP77" s="28">
        <f>외인!CP77</f>
        <v>99841.16</v>
      </c>
      <c r="CQ77" s="28">
        <f>시기외!CQ77*$G$3+CQ76*(1-$G$3)</f>
        <v>-4.0400201649773898E-6</v>
      </c>
      <c r="CR77" s="28">
        <f>외인!CR77</f>
        <v>166676.69</v>
      </c>
      <c r="CS77" s="28">
        <f>시기외!CS77*$G$3+CS76*(1-$G$3)</f>
        <v>-1.5768909877421061E-3</v>
      </c>
      <c r="CT77" s="28">
        <f>외인!CT77</f>
        <v>164167.18</v>
      </c>
      <c r="CU77" s="28">
        <f>시기외!CU77*$G$3+CU76*(1-$G$3)</f>
        <v>2.3659197830248337E-4</v>
      </c>
      <c r="CV77" s="28">
        <f>외인!CV77</f>
        <v>2379667.06</v>
      </c>
      <c r="CW77" s="28">
        <f>시기외!CW77*$G$3+CW76*(1-$G$3)</f>
        <v>3.1464552426928712E-4</v>
      </c>
      <c r="CX77" s="28">
        <f>외인!CX77</f>
        <v>255124.66</v>
      </c>
      <c r="CY77" s="28">
        <f>시기외!CY77*$G$3+CY76*(1-$G$3)</f>
        <v>1.0297696146708644E-3</v>
      </c>
      <c r="CZ77" s="28">
        <f>외인!CZ77</f>
        <v>19269.36</v>
      </c>
      <c r="DA77" s="28">
        <f>시기외!DA77*$G$3+DA76*(1-$G$3)</f>
        <v>-1.1815686592513831E-3</v>
      </c>
      <c r="DB77" s="28">
        <f>외인!DB77</f>
        <v>38819.85</v>
      </c>
      <c r="DC77" s="28">
        <f>시기외!DC77*$G$3+DC76*(1-$G$3)</f>
        <v>-1.0407775692418588E-3</v>
      </c>
      <c r="DD77" s="28">
        <f>외인!DD77</f>
        <v>9230.07</v>
      </c>
      <c r="DE77" s="28">
        <f>시기외!DE77*$G$3+DE76*(1-$G$3)</f>
        <v>1.6804229450632967E-3</v>
      </c>
      <c r="DF77" s="28">
        <f>외인!DF77</f>
        <v>56189.08</v>
      </c>
      <c r="DG77" s="28">
        <f>시기외!DG77*$G$3+DG76*(1-$G$3)</f>
        <v>-1.0929949557612027E-3</v>
      </c>
      <c r="DH77" s="28">
        <f>외인!DH77</f>
        <v>21310.84</v>
      </c>
      <c r="DI77" s="28">
        <f>시기외!DI77*$G$3+DI76*(1-$G$3)</f>
        <v>-6.1313293324789346E-3</v>
      </c>
      <c r="DJ77" s="28">
        <f>외인!DJ77</f>
        <v>713483.84</v>
      </c>
      <c r="DK77" s="28">
        <f>시기외!DK77*$G$3+DK76*(1-$G$3)</f>
        <v>9.0970793430655047E-4</v>
      </c>
      <c r="DL77" s="28">
        <f>외인!DL77</f>
        <v>94170.91</v>
      </c>
      <c r="DM77" s="28">
        <f>시기외!DM77*$G$3+DM76*(1-$G$3)</f>
        <v>-1.6224354930519081E-3</v>
      </c>
      <c r="DN77" s="28">
        <f>외인!DN77</f>
        <v>2379667.06</v>
      </c>
      <c r="DO77" s="28">
        <f>시기외!DO77*$G$3+DO76*(1-$G$3)</f>
        <v>3.1464552426928712E-4</v>
      </c>
      <c r="DP77" s="28">
        <f>외인!DP77</f>
        <v>79058.149999999994</v>
      </c>
      <c r="DQ77" s="28">
        <f>시기외!DQ77*$G$3+DQ76*(1-$G$3)</f>
        <v>-1.5838518790509645E-3</v>
      </c>
      <c r="DR77" s="28">
        <f>외인!DR77</f>
        <v>46443.88</v>
      </c>
      <c r="DS77" s="28">
        <f>시기외!DS77*$G$3+DS76*(1-$G$3)</f>
        <v>1.7001845507484126E-3</v>
      </c>
      <c r="DT77" s="28">
        <f>외인!DT77</f>
        <v>130828.74</v>
      </c>
      <c r="DU77" s="28">
        <f>시기외!DU77*$G$3+DU76*(1-$G$3)</f>
        <v>-2.1807615450582449E-3</v>
      </c>
      <c r="DV77" s="28">
        <f>외인!DV77</f>
        <v>35572.97</v>
      </c>
      <c r="DW77" s="28">
        <f>시기외!DW77*$G$3+DW76*(1-$G$3)</f>
        <v>6.4345065039861707E-4</v>
      </c>
      <c r="DX77" s="28">
        <f>외인!DX77</f>
        <v>126641.7</v>
      </c>
      <c r="DY77" s="28">
        <f>시기외!DY77*$G$3+DY76*(1-$G$3)</f>
        <v>2.9427091178793308E-3</v>
      </c>
      <c r="DZ77" s="28">
        <f>외인!DZ77</f>
        <v>8624.9500000000007</v>
      </c>
      <c r="EA77" s="28">
        <f>시기외!EA77*$G$3+EA76*(1-$G$3)</f>
        <v>-4.4632185875733245E-4</v>
      </c>
      <c r="EB77" s="28">
        <f>외인!EB77</f>
        <v>12807.89</v>
      </c>
      <c r="EC77" s="28">
        <f>시기외!EC77*$G$3+EC76*(1-$G$3)</f>
        <v>-1.38001117248048E-3</v>
      </c>
      <c r="ED77" s="28">
        <f>외인!ED77</f>
        <v>11129.54</v>
      </c>
      <c r="EE77" s="28">
        <f>시기외!EE77*$G$3+EE76*(1-$G$3)</f>
        <v>-9.9244515763810678E-4</v>
      </c>
      <c r="EF77" s="28">
        <f>외인!EF77</f>
        <v>231365.67</v>
      </c>
      <c r="EG77" s="28">
        <f>시기외!EG77*$G$3+EG76*(1-$G$3)</f>
        <v>-1.4154582867513565E-3</v>
      </c>
      <c r="EH77" s="28">
        <f>외인!EH77</f>
        <v>228320.64000000001</v>
      </c>
      <c r="EI77" s="28">
        <f>시기외!EI77*$G$3+EI76*(1-$G$3)</f>
        <v>5.9150030685898561E-4</v>
      </c>
      <c r="EJ77" s="28">
        <f>외인!EJ77</f>
        <v>104026.31</v>
      </c>
      <c r="EK77" s="28">
        <f>시기외!EK77*$G$3+EK76*(1-$G$3)</f>
        <v>9.4824855277292678E-4</v>
      </c>
      <c r="EL77" s="28">
        <f>외인!EL77</f>
        <v>32349.88</v>
      </c>
      <c r="EM77" s="28">
        <f>시기외!EM77*$G$3+EM76*(1-$G$3)</f>
        <v>-4.1739534075142639E-3</v>
      </c>
      <c r="EN77" s="28">
        <f>외인!EN77</f>
        <v>46443.88</v>
      </c>
      <c r="EO77" s="28">
        <f>시기외!EO77*$G$3+EO76*(1-$G$3)</f>
        <v>1.7001845507484126E-3</v>
      </c>
      <c r="EP77" s="28">
        <f>외인!EP77</f>
        <v>177580.82</v>
      </c>
      <c r="EQ77" s="28">
        <f>시기외!EQ77*$G$3+EQ76*(1-$G$3)</f>
        <v>-1.7686295102890409E-3</v>
      </c>
      <c r="ER77" s="28">
        <f>외인!ER77</f>
        <v>14026.92</v>
      </c>
      <c r="ES77" s="28">
        <f>시기외!ES77*$G$3+ES76*(1-$G$3)</f>
        <v>-4.5583314314497263E-3</v>
      </c>
      <c r="ET77" s="28">
        <f>외인!ET77</f>
        <v>180198.13</v>
      </c>
      <c r="EU77" s="28">
        <f>시기외!EU77*$G$3+EU76*(1-$G$3)</f>
        <v>-5.332282971670366E-4</v>
      </c>
      <c r="EV77" s="28">
        <f>외인!EV77</f>
        <v>42161.87</v>
      </c>
      <c r="EW77" s="28">
        <f>시기외!EW77*$G$3+EW76*(1-$G$3)</f>
        <v>-6.2676848763570361E-4</v>
      </c>
      <c r="EX77" s="28">
        <f>외인!EX77</f>
        <v>57679.29</v>
      </c>
      <c r="EY77" s="28">
        <f>시기외!EY77*$G$3+EY76*(1-$G$3)</f>
        <v>4.5786939814046034E-4</v>
      </c>
    </row>
    <row r="78" spans="1:155">
      <c r="A78" s="27">
        <f>외인!A78</f>
        <v>46146</v>
      </c>
      <c r="B78" s="28">
        <f>외인!B78</f>
        <v>5513736.5099999998</v>
      </c>
      <c r="C78" s="28">
        <f>시기외!C78*$G$3+C77*(1-$G$3)</f>
        <v>2.6339780678141962E-4</v>
      </c>
      <c r="D78" s="28">
        <f>외인!D78</f>
        <v>673862.28</v>
      </c>
      <c r="E78" s="28">
        <f>시기외!E78*$G$3+E77*(1-$G$3)</f>
        <v>-7.6331700572367903E-4</v>
      </c>
      <c r="F78" s="28">
        <f>외인!F78</f>
        <v>2210636.63</v>
      </c>
      <c r="G78" s="28">
        <f>시기외!G78*$G$3+G77*(1-$G$3)</f>
        <v>2.6547053106673596E-4</v>
      </c>
      <c r="H78" s="28">
        <f>외인!H78</f>
        <v>370887.89</v>
      </c>
      <c r="I78" s="28">
        <f>시기외!I78*$G$3+I77*(1-$G$3)</f>
        <v>1.7032044975644248E-3</v>
      </c>
      <c r="J78" s="28">
        <f>외인!J78</f>
        <v>45424.67</v>
      </c>
      <c r="K78" s="28">
        <f>시기외!K78*$G$3+K77*(1-$G$3)</f>
        <v>7.8406278572166815E-4</v>
      </c>
      <c r="L78" s="28">
        <f>외인!L78</f>
        <v>341233.76</v>
      </c>
      <c r="M78" s="28">
        <f>시기외!M78*$G$3+M77*(1-$G$3)</f>
        <v>1.9558220273078351E-3</v>
      </c>
      <c r="N78" s="28">
        <f>외인!N78</f>
        <v>245422.59</v>
      </c>
      <c r="O78" s="28">
        <f>시기외!O78*$G$3+O77*(1-$G$3)</f>
        <v>-1.2717235967367197E-3</v>
      </c>
      <c r="P78" s="28">
        <f>외인!P78</f>
        <v>189241.63</v>
      </c>
      <c r="Q78" s="28">
        <f>시기외!Q78*$G$3+Q77*(1-$G$3)</f>
        <v>-1.905402394742598E-3</v>
      </c>
      <c r="R78" s="28">
        <f>외인!R78</f>
        <v>130896.73</v>
      </c>
      <c r="S78" s="28">
        <f>시기외!S78*$G$3+S77*(1-$G$3)</f>
        <v>-2.4102265766400444E-3</v>
      </c>
      <c r="T78" s="28">
        <f>외인!T78</f>
        <v>8945.75</v>
      </c>
      <c r="U78" s="28">
        <f>시기외!U78*$G$3+U77*(1-$G$3)</f>
        <v>1.6803774819482381E-3</v>
      </c>
      <c r="V78" s="28">
        <f>외인!V78</f>
        <v>131040.88</v>
      </c>
      <c r="W78" s="28">
        <f>시기외!W78*$G$3+W77*(1-$G$3)</f>
        <v>2.5249590440786017E-3</v>
      </c>
      <c r="X78" s="28">
        <f>외인!X78</f>
        <v>2524258.7200000002</v>
      </c>
      <c r="Y78" s="28">
        <f>시기외!Y78*$G$3+Y77*(1-$G$3)</f>
        <v>7.2621887097812474E-4</v>
      </c>
      <c r="Z78" s="28">
        <f>외인!Z78</f>
        <v>42692.12</v>
      </c>
      <c r="AA78" s="28">
        <f>시기외!AA78*$G$3+AA77*(1-$G$3)</f>
        <v>-6.1164022117499346E-4</v>
      </c>
      <c r="AB78" s="28">
        <f>외인!AB78</f>
        <v>208164.57</v>
      </c>
      <c r="AC78" s="28">
        <f>시기외!AC78*$G$3+AC77*(1-$G$3)</f>
        <v>-5.534421148028723E-4</v>
      </c>
      <c r="AD78" s="28">
        <f>외인!AD78</f>
        <v>19336.21</v>
      </c>
      <c r="AE78" s="28">
        <f>시기외!AE78*$G$3+AE77*(1-$G$3)</f>
        <v>-1.3624502725086327E-3</v>
      </c>
      <c r="AF78" s="28">
        <f>외인!AF78</f>
        <v>25287.87</v>
      </c>
      <c r="AG78" s="28">
        <f>시기외!AG78*$G$3+AG77*(1-$G$3)</f>
        <v>-3.1798793151169475E-4</v>
      </c>
      <c r="AH78" s="28">
        <f>외인!AH78</f>
        <v>234927.49</v>
      </c>
      <c r="AI78" s="28">
        <f>시기외!AI78*$G$3+AI77*(1-$G$3)</f>
        <v>5.5063548613868969E-4</v>
      </c>
      <c r="AJ78" s="28">
        <f>외인!AJ78</f>
        <v>109305.49</v>
      </c>
      <c r="AK78" s="28">
        <f>시기외!AK78*$G$3+AK77*(1-$G$3)</f>
        <v>-3.0301592137014356E-3</v>
      </c>
      <c r="AL78" s="28">
        <f>외인!AL78</f>
        <v>92529.07</v>
      </c>
      <c r="AM78" s="28">
        <f>시기외!AM78*$G$3+AM77*(1-$G$3)</f>
        <v>-1.1331281118837739E-3</v>
      </c>
      <c r="AN78" s="28">
        <f>외인!AN78</f>
        <v>173219.58</v>
      </c>
      <c r="AO78" s="28">
        <f>시기외!AO78*$G$3+AO77*(1-$G$3)</f>
        <v>-1.216529959751365E-3</v>
      </c>
      <c r="AP78" s="28">
        <f>외인!AP78</f>
        <v>195088.24</v>
      </c>
      <c r="AQ78" s="28">
        <f>시기외!AQ78*$G$3+AQ77*(1-$G$3)</f>
        <v>-9.4235553264656658E-4</v>
      </c>
      <c r="AR78" s="28">
        <f>외인!AR78</f>
        <v>24942.47</v>
      </c>
      <c r="AS78" s="28">
        <f>시기외!AS78*$G$3+AS77*(1-$G$3)</f>
        <v>1.2009840733158213E-3</v>
      </c>
      <c r="AT78" s="28">
        <f>외인!AT78</f>
        <v>86690.03</v>
      </c>
      <c r="AU78" s="28">
        <f>시기외!AU78*$G$3+AU77*(1-$G$3)</f>
        <v>7.2286667389784905E-4</v>
      </c>
      <c r="AV78" s="28">
        <f>외인!AV78</f>
        <v>49794.06</v>
      </c>
      <c r="AW78" s="28">
        <f>시기외!AW78*$G$3+AW77*(1-$G$3)</f>
        <v>3.8253920726331333E-4</v>
      </c>
      <c r="AX78" s="28">
        <f>외인!AX78</f>
        <v>73897.679999999993</v>
      </c>
      <c r="AY78" s="28">
        <f>시기외!AY78*$G$3+AY77*(1-$G$3)</f>
        <v>-1.6988157398228252E-3</v>
      </c>
      <c r="AZ78" s="28">
        <f>외인!AZ78</f>
        <v>2728568.84</v>
      </c>
      <c r="BA78" s="28">
        <f>시기외!BA78*$G$3+BA77*(1-$G$3)</f>
        <v>6.5756492387405898E-4</v>
      </c>
      <c r="BB78" s="28">
        <f>외인!BB78</f>
        <v>103099.44</v>
      </c>
      <c r="BC78" s="28">
        <f>시기외!BC78*$G$3+BC77*(1-$G$3)</f>
        <v>2.9077720826824912E-5</v>
      </c>
      <c r="BD78" s="28">
        <f>외인!BD78</f>
        <v>39322.5</v>
      </c>
      <c r="BE78" s="28">
        <f>시기외!BE78*$G$3+BE77*(1-$G$3)</f>
        <v>-1.0735402722685543E-3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110828.55</v>
      </c>
      <c r="BI78" s="28">
        <f>시기외!BI78*$G$3+BI77*(1-$G$3)</f>
        <v>3.2639660657015745E-3</v>
      </c>
      <c r="BJ78" s="28">
        <f>외인!BJ78</f>
        <v>142268.57</v>
      </c>
      <c r="BK78" s="28">
        <f>시기외!BK78*$G$3+BK77*(1-$G$3)</f>
        <v>7.3311683824312174E-4</v>
      </c>
      <c r="BL78" s="28">
        <f>외인!BL78</f>
        <v>50732.86</v>
      </c>
      <c r="BM78" s="28">
        <f>시기외!BM78*$G$3+BM77*(1-$G$3)</f>
        <v>-1.4073760699259115E-3</v>
      </c>
      <c r="BN78" s="28">
        <f>외인!BN78</f>
        <v>59271.1</v>
      </c>
      <c r="BO78" s="28">
        <f>시기외!BO78*$G$3+BO77*(1-$G$3)</f>
        <v>3.6693807089005523E-3</v>
      </c>
      <c r="BP78" s="28">
        <f>외인!BP78</f>
        <v>84455.34</v>
      </c>
      <c r="BQ78" s="28">
        <f>시기외!BQ78*$G$3+BQ77*(1-$G$3)</f>
        <v>-1.9248662249106883E-3</v>
      </c>
      <c r="BR78" s="28">
        <f>외인!BR78</f>
        <v>351502.72</v>
      </c>
      <c r="BS78" s="28">
        <f>시기외!BS78*$G$3+BS77*(1-$G$3)</f>
        <v>4.3319006043543689E-4</v>
      </c>
      <c r="BT78" s="28">
        <f>외인!BT78</f>
        <v>2570197.5499999998</v>
      </c>
      <c r="BU78" s="28">
        <f>시기외!BU78*$G$3+BU77*(1-$G$3)</f>
        <v>7.1831391720032333E-4</v>
      </c>
      <c r="BV78" s="28">
        <f>외인!BV78</f>
        <v>464747.68</v>
      </c>
      <c r="BW78" s="28">
        <f>시기외!BW78*$G$3+BW77*(1-$G$3)</f>
        <v>-3.0119996003427342E-4</v>
      </c>
      <c r="BX78" s="28">
        <f>외인!BX78</f>
        <v>75290.23</v>
      </c>
      <c r="BY78" s="28">
        <f>시기외!BY78*$G$3+BY77*(1-$G$3)</f>
        <v>-1.1420029980463344E-3</v>
      </c>
      <c r="BZ78" s="28">
        <f>외인!BZ78</f>
        <v>265748.65000000002</v>
      </c>
      <c r="CA78" s="28">
        <f>시기외!CA78*$G$3+CA77*(1-$G$3)</f>
        <v>-1.1860668421805043E-3</v>
      </c>
      <c r="CB78" s="28">
        <f>외인!CB78</f>
        <v>12966.18</v>
      </c>
      <c r="CC78" s="28">
        <f>시기외!CC78*$G$3+CC77*(1-$G$3)</f>
        <v>-2.2031622359132683E-3</v>
      </c>
      <c r="CD78" s="28">
        <f>외인!CD78</f>
        <v>29346.799999999999</v>
      </c>
      <c r="CE78" s="28">
        <f>시기외!CE78*$G$3+CE77*(1-$G$3)</f>
        <v>-4.7442296436454806E-3</v>
      </c>
      <c r="CF78" s="28">
        <f>외인!CF78</f>
        <v>28291.46</v>
      </c>
      <c r="CG78" s="28">
        <f>시기외!CG78*$G$3+CG77*(1-$G$3)</f>
        <v>3.3916825862898609E-3</v>
      </c>
      <c r="CH78" s="28">
        <f>외인!CH78</f>
        <v>70829.17</v>
      </c>
      <c r="CI78" s="28">
        <f>시기외!CI78*$G$3+CI77*(1-$G$3)</f>
        <v>5.0928373084485363E-4</v>
      </c>
      <c r="CJ78" s="28">
        <f>외인!CJ78</f>
        <v>362189.33</v>
      </c>
      <c r="CK78" s="28">
        <f>시기외!CK78*$G$3+CK77*(1-$G$3)</f>
        <v>-1.6586355361936634E-3</v>
      </c>
      <c r="CL78" s="28">
        <f>외인!CL78</f>
        <v>238211.02</v>
      </c>
      <c r="CM78" s="28">
        <f>시기외!CM78*$G$3+CM77*(1-$G$3)</f>
        <v>-5.5352956162746185E-4</v>
      </c>
      <c r="CN78" s="28">
        <f>외인!CN78</f>
        <v>128527.37</v>
      </c>
      <c r="CO78" s="28">
        <f>시기외!CO78*$G$3+CO77*(1-$G$3)</f>
        <v>-1.0248465126019997E-3</v>
      </c>
      <c r="CP78" s="28">
        <f>외인!CP78</f>
        <v>103664.29</v>
      </c>
      <c r="CQ78" s="28">
        <f>시기외!CQ78*$G$3+CQ77*(1-$G$3)</f>
        <v>3.0626328624485312E-5</v>
      </c>
      <c r="CR78" s="28">
        <f>외인!CR78</f>
        <v>167733.07</v>
      </c>
      <c r="CS78" s="28">
        <f>시기외!CS78*$G$3+CS77*(1-$G$3)</f>
        <v>-1.7089902842573135E-3</v>
      </c>
      <c r="CT78" s="28">
        <f>외인!CT78</f>
        <v>173434.99</v>
      </c>
      <c r="CU78" s="28">
        <f>시기외!CU78*$G$3+CU77*(1-$G$3)</f>
        <v>1.106628799913335E-4</v>
      </c>
      <c r="CV78" s="28">
        <f>외인!CV78</f>
        <v>2570197.5499999998</v>
      </c>
      <c r="CW78" s="28">
        <f>시기외!CW78*$G$3+CW77*(1-$G$3)</f>
        <v>7.1831391720032333E-4</v>
      </c>
      <c r="CX78" s="28">
        <f>외인!CX78</f>
        <v>261661.33</v>
      </c>
      <c r="CY78" s="28">
        <f>시기외!CY78*$G$3+CY77*(1-$G$3)</f>
        <v>1.0108074129645207E-3</v>
      </c>
      <c r="CZ78" s="28">
        <f>외인!CZ78</f>
        <v>19714.61</v>
      </c>
      <c r="DA78" s="28">
        <f>시기외!DA78*$G$3+DA77*(1-$G$3)</f>
        <v>-1.7805452534128169E-3</v>
      </c>
      <c r="DB78" s="28">
        <f>외인!DB78</f>
        <v>39322.5</v>
      </c>
      <c r="DC78" s="28">
        <f>시기외!DC78*$G$3+DC77*(1-$G$3)</f>
        <v>-1.0735402722685543E-3</v>
      </c>
      <c r="DD78" s="28">
        <f>외인!DD78</f>
        <v>8945.75</v>
      </c>
      <c r="DE78" s="28">
        <f>시기외!DE78*$G$3+DE77*(1-$G$3)</f>
        <v>1.6803774819482381E-3</v>
      </c>
      <c r="DF78" s="28">
        <f>외인!DF78</f>
        <v>56702.77</v>
      </c>
      <c r="DG78" s="28">
        <f>시기외!DG78*$G$3+DG77*(1-$G$3)</f>
        <v>-1.3004306457156587E-3</v>
      </c>
      <c r="DH78" s="28">
        <f>외인!DH78</f>
        <v>21013.84</v>
      </c>
      <c r="DI78" s="28">
        <f>시기외!DI78*$G$3+DI77*(1-$G$3)</f>
        <v>-6.4300132651778016E-3</v>
      </c>
      <c r="DJ78" s="28">
        <f>외인!DJ78</f>
        <v>734904.92</v>
      </c>
      <c r="DK78" s="28">
        <f>시기외!DK78*$G$3+DK77*(1-$G$3)</f>
        <v>6.1067211079957723E-4</v>
      </c>
      <c r="DL78" s="28">
        <f>외인!DL78</f>
        <v>103613.04</v>
      </c>
      <c r="DM78" s="28">
        <f>시기외!DM78*$G$3+DM77*(1-$G$3)</f>
        <v>-1.2878392452630094E-3</v>
      </c>
      <c r="DN78" s="28">
        <f>외인!DN78</f>
        <v>2570197.5499999998</v>
      </c>
      <c r="DO78" s="28">
        <f>시기외!DO78*$G$3+DO77*(1-$G$3)</f>
        <v>7.1831391720032333E-4</v>
      </c>
      <c r="DP78" s="28">
        <f>외인!DP78</f>
        <v>79673.95</v>
      </c>
      <c r="DQ78" s="28">
        <f>시기외!DQ78*$G$3+DQ77*(1-$G$3)</f>
        <v>-1.7992456366594859E-3</v>
      </c>
      <c r="DR78" s="28">
        <f>외인!DR78</f>
        <v>46955.12</v>
      </c>
      <c r="DS78" s="28">
        <f>시기외!DS78*$G$3+DS77*(1-$G$3)</f>
        <v>1.1612005834637183E-3</v>
      </c>
      <c r="DT78" s="28">
        <f>외인!DT78</f>
        <v>130896.73</v>
      </c>
      <c r="DU78" s="28">
        <f>시기외!DU78*$G$3+DU77*(1-$G$3)</f>
        <v>-2.4102265766400444E-3</v>
      </c>
      <c r="DV78" s="28">
        <f>외인!DV78</f>
        <v>36563.730000000003</v>
      </c>
      <c r="DW78" s="28">
        <f>시기외!DW78*$G$3+DW77*(1-$G$3)</f>
        <v>8.4955251544988129E-4</v>
      </c>
      <c r="DX78" s="28">
        <f>외인!DX78</f>
        <v>131040.88</v>
      </c>
      <c r="DY78" s="28">
        <f>시기외!DY78*$G$3+DY77*(1-$G$3)</f>
        <v>2.5249590440786017E-3</v>
      </c>
      <c r="DZ78" s="28">
        <f>외인!DZ78</f>
        <v>8798.24</v>
      </c>
      <c r="EA78" s="28">
        <f>시기외!EA78*$G$3+EA77*(1-$G$3)</f>
        <v>-5.3905287295679619E-4</v>
      </c>
      <c r="EB78" s="28">
        <f>외인!EB78</f>
        <v>12726.66</v>
      </c>
      <c r="EC78" s="28">
        <f>시기외!EC78*$G$3+EC77*(1-$G$3)</f>
        <v>-1.6114703783660241E-3</v>
      </c>
      <c r="ED78" s="28">
        <f>외인!ED78</f>
        <v>11264.11</v>
      </c>
      <c r="EE78" s="28">
        <f>시기외!EE78*$G$3+EE77*(1-$G$3)</f>
        <v>-8.5191698146135574E-4</v>
      </c>
      <c r="EF78" s="28">
        <f>외인!EF78</f>
        <v>230246.87</v>
      </c>
      <c r="EG78" s="28">
        <f>시기외!EG78*$G$3+EG77*(1-$G$3)</f>
        <v>-1.6584651213518661E-3</v>
      </c>
      <c r="EH78" s="28">
        <f>외인!EH78</f>
        <v>254347.99</v>
      </c>
      <c r="EI78" s="28">
        <f>시기외!EI78*$G$3+EI77*(1-$G$3)</f>
        <v>4.6977917491145417E-4</v>
      </c>
      <c r="EJ78" s="28">
        <f>외인!EJ78</f>
        <v>104321.3</v>
      </c>
      <c r="EK78" s="28">
        <f>시기외!EK78*$G$3+EK77*(1-$G$3)</f>
        <v>7.0653595355612794E-4</v>
      </c>
      <c r="EL78" s="28">
        <f>외인!EL78</f>
        <v>31946.959999999999</v>
      </c>
      <c r="EM78" s="28">
        <f>시기외!EM78*$G$3+EM77*(1-$G$3)</f>
        <v>-4.4043587536460455E-3</v>
      </c>
      <c r="EN78" s="28">
        <f>외인!EN78</f>
        <v>46955.12</v>
      </c>
      <c r="EO78" s="28">
        <f>시기외!EO78*$G$3+EO77*(1-$G$3)</f>
        <v>1.1612005834637183E-3</v>
      </c>
      <c r="EP78" s="28">
        <f>외인!EP78</f>
        <v>182805.14</v>
      </c>
      <c r="EQ78" s="28">
        <f>시기외!EQ78*$G$3+EQ77*(1-$G$3)</f>
        <v>-1.5364827258988261E-3</v>
      </c>
      <c r="ER78" s="28">
        <f>외인!ER78</f>
        <v>14248.75</v>
      </c>
      <c r="ES78" s="28">
        <f>시기외!ES78*$G$3+ES77*(1-$G$3)</f>
        <v>-4.0701857778216019E-3</v>
      </c>
      <c r="ET78" s="28">
        <f>외인!ET78</f>
        <v>195088.24</v>
      </c>
      <c r="EU78" s="28">
        <f>시기외!EU78*$G$3+EU77*(1-$G$3)</f>
        <v>-9.4235553264656658E-4</v>
      </c>
      <c r="EV78" s="28">
        <f>외인!EV78</f>
        <v>42692.12</v>
      </c>
      <c r="EW78" s="28">
        <f>시기외!EW78*$G$3+EW77*(1-$G$3)</f>
        <v>-6.1164022117499346E-4</v>
      </c>
      <c r="EX78" s="28">
        <f>외인!EX78</f>
        <v>60972.17</v>
      </c>
      <c r="EY78" s="28">
        <f>시기외!EY78*$G$3+EY77*(1-$G$3)</f>
        <v>5.0223442873564741E-4</v>
      </c>
    </row>
    <row r="79" spans="1:155">
      <c r="A79" s="27">
        <f>외인!A79</f>
        <v>46148</v>
      </c>
      <c r="B79" s="28">
        <f>외인!B79</f>
        <v>5868742.3300000001</v>
      </c>
      <c r="C79" s="28">
        <f>시기외!C79*$G$3+C78*(1-$G$3)</f>
        <v>3.4415252568668339E-4</v>
      </c>
      <c r="D79" s="28">
        <f>외인!D79</f>
        <v>671717.13</v>
      </c>
      <c r="E79" s="28">
        <f>시기외!E79*$G$3+E78*(1-$G$3)</f>
        <v>-9.8092849933537388E-4</v>
      </c>
      <c r="F79" s="28">
        <f>외인!F79</f>
        <v>2426729.7400000002</v>
      </c>
      <c r="G79" s="28">
        <f>시기외!G79*$G$3+G78*(1-$G$3)</f>
        <v>5.2425468185096462E-4</v>
      </c>
      <c r="H79" s="28">
        <f>외인!H79</f>
        <v>378015.55</v>
      </c>
      <c r="I79" s="28">
        <f>시기외!I79*$G$3+I78*(1-$G$3)</f>
        <v>1.8795188622841223E-3</v>
      </c>
      <c r="J79" s="28">
        <f>외인!J79</f>
        <v>44490.46</v>
      </c>
      <c r="K79" s="28">
        <f>시기외!K79*$G$3+K78*(1-$G$3)</f>
        <v>2.5363510784459425E-4</v>
      </c>
      <c r="L79" s="28">
        <f>외인!L79</f>
        <v>348630.51</v>
      </c>
      <c r="M79" s="28">
        <f>시기외!M79*$G$3+M78*(1-$G$3)</f>
        <v>2.1664266449413095E-3</v>
      </c>
      <c r="N79" s="28">
        <f>외인!N79</f>
        <v>247805.26</v>
      </c>
      <c r="O79" s="28">
        <f>시기외!O79*$G$3+O78*(1-$G$3)</f>
        <v>-1.0085580172332028E-3</v>
      </c>
      <c r="P79" s="28">
        <f>외인!P79</f>
        <v>186892.36</v>
      </c>
      <c r="Q79" s="28">
        <f>시기외!Q79*$G$3+Q78*(1-$G$3)</f>
        <v>-2.3187500315212514E-3</v>
      </c>
      <c r="R79" s="28">
        <f>외인!R79</f>
        <v>131482.75</v>
      </c>
      <c r="S79" s="28">
        <f>시기외!S79*$G$3+S78*(1-$G$3)</f>
        <v>-2.7069683768794514E-3</v>
      </c>
      <c r="T79" s="28">
        <f>외인!T79</f>
        <v>8815.34</v>
      </c>
      <c r="U79" s="28">
        <f>시기외!U79*$G$3+U78*(1-$G$3)</f>
        <v>1.6927143885099366E-3</v>
      </c>
      <c r="V79" s="28">
        <f>외인!V79</f>
        <v>132659.01</v>
      </c>
      <c r="W79" s="28">
        <f>시기외!W79*$G$3+W78*(1-$G$3)</f>
        <v>2.2592012627876946E-3</v>
      </c>
      <c r="X79" s="28">
        <f>외인!X79</f>
        <v>2833129.16</v>
      </c>
      <c r="Y79" s="28">
        <f>시기외!Y79*$G$3+Y78*(1-$G$3)</f>
        <v>9.8480916901449739E-4</v>
      </c>
      <c r="Z79" s="28">
        <f>외인!Z79</f>
        <v>42573.38</v>
      </c>
      <c r="AA79" s="28">
        <f>시기외!AA79*$G$3+AA78*(1-$G$3)</f>
        <v>-6.7816936519240882E-4</v>
      </c>
      <c r="AB79" s="28">
        <f>외인!AB79</f>
        <v>207092.13</v>
      </c>
      <c r="AC79" s="28">
        <f>시기외!AC79*$G$3+AC78*(1-$G$3)</f>
        <v>-5.3529076843110467E-4</v>
      </c>
      <c r="AD79" s="28">
        <f>외인!AD79</f>
        <v>19143.11</v>
      </c>
      <c r="AE79" s="28">
        <f>시기외!AE79*$G$3+AE78*(1-$G$3)</f>
        <v>-1.5549956648302425E-3</v>
      </c>
      <c r="AF79" s="28">
        <f>외인!AF79</f>
        <v>24653.599999999999</v>
      </c>
      <c r="AG79" s="28">
        <f>시기외!AG79*$G$3+AG78*(1-$G$3)</f>
        <v>-5.3983384530355348E-4</v>
      </c>
      <c r="AH79" s="28">
        <f>외인!AH79</f>
        <v>226401.61</v>
      </c>
      <c r="AI79" s="28">
        <f>시기외!AI79*$G$3+AI78*(1-$G$3)</f>
        <v>2.7007567061377625E-4</v>
      </c>
      <c r="AJ79" s="28">
        <f>외인!AJ79</f>
        <v>107191.57</v>
      </c>
      <c r="AK79" s="28">
        <f>시기외!AK79*$G$3+AK78*(1-$G$3)</f>
        <v>-3.4790069047786602E-3</v>
      </c>
      <c r="AL79" s="28">
        <f>외인!AL79</f>
        <v>91907.42</v>
      </c>
      <c r="AM79" s="28">
        <f>시기외!AM79*$G$3+AM78*(1-$G$3)</f>
        <v>-1.1018878430722827E-3</v>
      </c>
      <c r="AN79" s="28">
        <f>외인!AN79</f>
        <v>175625.26</v>
      </c>
      <c r="AO79" s="28">
        <f>시기외!AO79*$G$3+AO78*(1-$G$3)</f>
        <v>-8.7600299343235056E-4</v>
      </c>
      <c r="AP79" s="28">
        <f>외인!AP79</f>
        <v>208179.69</v>
      </c>
      <c r="AQ79" s="28">
        <f>시기외!AQ79*$G$3+AQ78*(1-$G$3)</f>
        <v>-1.2539286130160768E-3</v>
      </c>
      <c r="AR79" s="28">
        <f>외인!AR79</f>
        <v>24610.6</v>
      </c>
      <c r="AS79" s="28">
        <f>시기외!AS79*$G$3+AS78*(1-$G$3)</f>
        <v>8.1249019335073833E-4</v>
      </c>
      <c r="AT79" s="28">
        <f>외인!AT79</f>
        <v>86961.63</v>
      </c>
      <c r="AU79" s="28">
        <f>시기외!AU79*$G$3+AU78*(1-$G$3)</f>
        <v>9.229873580081675E-4</v>
      </c>
      <c r="AV79" s="28">
        <f>외인!AV79</f>
        <v>48604.05</v>
      </c>
      <c r="AW79" s="28">
        <f>시기외!AW79*$G$3+AW78*(1-$G$3)</f>
        <v>1.4377165676942382E-4</v>
      </c>
      <c r="AX79" s="28">
        <f>외인!AX79</f>
        <v>73535.95</v>
      </c>
      <c r="AY79" s="28">
        <f>시기외!AY79*$G$3+AY78*(1-$G$3)</f>
        <v>-1.8815750583229304E-3</v>
      </c>
      <c r="AZ79" s="28">
        <f>외인!AZ79</f>
        <v>3038135.73</v>
      </c>
      <c r="BA79" s="28">
        <f>시기외!BA79*$G$3+BA78*(1-$G$3)</f>
        <v>8.8768521999513261E-4</v>
      </c>
      <c r="BB79" s="28">
        <f>외인!BB79</f>
        <v>109745.64</v>
      </c>
      <c r="BC79" s="28">
        <f>시기외!BC79*$G$3+BC78*(1-$G$3)</f>
        <v>8.289685555501949E-7</v>
      </c>
      <c r="BD79" s="28">
        <f>외인!BD79</f>
        <v>39439.68</v>
      </c>
      <c r="BE79" s="28">
        <f>시기외!BE79*$G$3+BE78*(1-$G$3)</f>
        <v>-1.1610738081726346E-3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112654.32</v>
      </c>
      <c r="BI79" s="28">
        <f>시기외!BI79*$G$3+BI78*(1-$G$3)</f>
        <v>3.3966525985671156E-3</v>
      </c>
      <c r="BJ79" s="28">
        <f>외인!BJ79</f>
        <v>145082.72</v>
      </c>
      <c r="BK79" s="28">
        <f>시기외!BK79*$G$3+BK78*(1-$G$3)</f>
        <v>9.8125900688890476E-4</v>
      </c>
      <c r="BL79" s="28">
        <f>외인!BL79</f>
        <v>52843.06</v>
      </c>
      <c r="BM79" s="28">
        <f>시기외!BM79*$G$3+BM78*(1-$G$3)</f>
        <v>-1.2491133602643384E-3</v>
      </c>
      <c r="BN79" s="28">
        <f>외인!BN79</f>
        <v>59285.1</v>
      </c>
      <c r="BO79" s="28">
        <f>시기외!BO79*$G$3+BO78*(1-$G$3)</f>
        <v>3.9017659839002761E-3</v>
      </c>
      <c r="BP79" s="28">
        <f>외인!BP79</f>
        <v>84261.38</v>
      </c>
      <c r="BQ79" s="28">
        <f>시기외!BQ79*$G$3+BQ78*(1-$G$3)</f>
        <v>-2.0389948229134107E-3</v>
      </c>
      <c r="BR79" s="28">
        <f>외인!BR79</f>
        <v>363500.96</v>
      </c>
      <c r="BS79" s="28">
        <f>시기외!BS79*$G$3+BS78*(1-$G$3)</f>
        <v>-7.1519220463865457E-5</v>
      </c>
      <c r="BT79" s="28">
        <f>외인!BT79</f>
        <v>2879095.3</v>
      </c>
      <c r="BU79" s="28">
        <f>시기외!BU79*$G$3+BU78*(1-$G$3)</f>
        <v>9.7074768998272167E-4</v>
      </c>
      <c r="BV79" s="28">
        <f>외인!BV79</f>
        <v>485083.6</v>
      </c>
      <c r="BW79" s="28">
        <f>시기외!BW79*$G$3+BW78*(1-$G$3)</f>
        <v>-3.1745182610967173E-4</v>
      </c>
      <c r="BX79" s="28">
        <f>외인!BX79</f>
        <v>73836.3</v>
      </c>
      <c r="BY79" s="28">
        <f>시기외!BY79*$G$3+BY78*(1-$G$3)</f>
        <v>-1.3830533382747576E-3</v>
      </c>
      <c r="BZ79" s="28">
        <f>외인!BZ79</f>
        <v>267532.69</v>
      </c>
      <c r="CA79" s="28">
        <f>시기외!CA79*$G$3+CA78*(1-$G$3)</f>
        <v>-9.5207579503703711E-4</v>
      </c>
      <c r="CB79" s="28">
        <f>외인!CB79</f>
        <v>12658.91</v>
      </c>
      <c r="CC79" s="28">
        <f>시기외!CC79*$G$3+CC78*(1-$G$3)</f>
        <v>-2.5975377577354495E-3</v>
      </c>
      <c r="CD79" s="28">
        <f>외인!CD79</f>
        <v>28323.87</v>
      </c>
      <c r="CE79" s="28">
        <f>시기외!CE79*$G$3+CE78*(1-$G$3)</f>
        <v>-5.2530424268792753E-3</v>
      </c>
      <c r="CF79" s="28">
        <f>외인!CF79</f>
        <v>27763.54</v>
      </c>
      <c r="CG79" s="28">
        <f>시기외!CG79*$G$3+CG78*(1-$G$3)</f>
        <v>3.2812715100711833E-3</v>
      </c>
      <c r="CH79" s="28">
        <f>외인!CH79</f>
        <v>69152.91</v>
      </c>
      <c r="CI79" s="28">
        <f>시기외!CI79*$G$3+CI78*(1-$G$3)</f>
        <v>3.1124222453530017E-4</v>
      </c>
      <c r="CJ79" s="28">
        <f>외인!CJ79</f>
        <v>355495.41</v>
      </c>
      <c r="CK79" s="28">
        <f>시기외!CK79*$G$3+CK78*(1-$G$3)</f>
        <v>-1.95045913743889E-3</v>
      </c>
      <c r="CL79" s="28">
        <f>외인!CL79</f>
        <v>236529.15</v>
      </c>
      <c r="CM79" s="28">
        <f>시기외!CM79*$G$3+CM78*(1-$G$3)</f>
        <v>-5.8817425766558322E-4</v>
      </c>
      <c r="CN79" s="28">
        <f>외인!CN79</f>
        <v>142273.15</v>
      </c>
      <c r="CO79" s="28">
        <f>시기외!CO79*$G$3+CO78*(1-$G$3)</f>
        <v>-8.1103446096384259E-4</v>
      </c>
      <c r="CP79" s="28">
        <f>외인!CP79</f>
        <v>110302.48</v>
      </c>
      <c r="CQ79" s="28">
        <f>시기외!CQ79*$G$3+CQ78*(1-$G$3)</f>
        <v>2.8730506863649981E-6</v>
      </c>
      <c r="CR79" s="28">
        <f>외인!CR79</f>
        <v>167418.63</v>
      </c>
      <c r="CS79" s="28">
        <f>시기외!CS79*$G$3+CS78*(1-$G$3)</f>
        <v>-1.9181510779343832E-3</v>
      </c>
      <c r="CT79" s="28">
        <f>외인!CT79</f>
        <v>176010.54</v>
      </c>
      <c r="CU79" s="28">
        <f>시기외!CU79*$G$3+CU78*(1-$G$3)</f>
        <v>-2.1023384083986027E-4</v>
      </c>
      <c r="CV79" s="28">
        <f>외인!CV79</f>
        <v>2879095.3</v>
      </c>
      <c r="CW79" s="28">
        <f>시기외!CW79*$G$3+CW78*(1-$G$3)</f>
        <v>9.7074768998272167E-4</v>
      </c>
      <c r="CX79" s="28">
        <f>외인!CX79</f>
        <v>267420.21000000002</v>
      </c>
      <c r="CY79" s="28">
        <f>시기외!CY79*$G$3+CY78*(1-$G$3)</f>
        <v>1.0987414316648858E-3</v>
      </c>
      <c r="CZ79" s="28">
        <f>외인!CZ79</f>
        <v>19987.2</v>
      </c>
      <c r="DA79" s="28">
        <f>시기외!DA79*$G$3+DA78*(1-$G$3)</f>
        <v>-2.3410723439121774E-3</v>
      </c>
      <c r="DB79" s="28">
        <f>외인!DB79</f>
        <v>39439.68</v>
      </c>
      <c r="DC79" s="28">
        <f>시기외!DC79*$G$3+DC78*(1-$G$3)</f>
        <v>-1.1610738081726346E-3</v>
      </c>
      <c r="DD79" s="28">
        <f>외인!DD79</f>
        <v>8815.34</v>
      </c>
      <c r="DE79" s="28">
        <f>시기외!DE79*$G$3+DE78*(1-$G$3)</f>
        <v>1.6927143885099366E-3</v>
      </c>
      <c r="DF79" s="28">
        <f>외인!DF79</f>
        <v>55595.85</v>
      </c>
      <c r="DG79" s="28">
        <f>시기외!DG79*$G$3+DG78*(1-$G$3)</f>
        <v>-1.5232238464128859E-3</v>
      </c>
      <c r="DH79" s="28">
        <f>외인!DH79</f>
        <v>20203.29</v>
      </c>
      <c r="DI79" s="28">
        <f>시기외!DI79*$G$3+DI78*(1-$G$3)</f>
        <v>-7.0294782898557397E-3</v>
      </c>
      <c r="DJ79" s="28">
        <f>외인!DJ79</f>
        <v>747157.26</v>
      </c>
      <c r="DK79" s="28">
        <f>시기외!DK79*$G$3+DK78*(1-$G$3)</f>
        <v>3.9662426742641049E-4</v>
      </c>
      <c r="DL79" s="28">
        <f>외인!DL79</f>
        <v>117384.51</v>
      </c>
      <c r="DM79" s="28">
        <f>시기외!DM79*$G$3+DM78*(1-$G$3)</f>
        <v>-1.0010599854887484E-3</v>
      </c>
      <c r="DN79" s="28">
        <f>외인!DN79</f>
        <v>2879095.3</v>
      </c>
      <c r="DO79" s="28">
        <f>시기외!DO79*$G$3+DO78*(1-$G$3)</f>
        <v>9.7074768998272167E-4</v>
      </c>
      <c r="DP79" s="28">
        <f>외인!DP79</f>
        <v>77662.42</v>
      </c>
      <c r="DQ79" s="28">
        <f>시기외!DQ79*$G$3+DQ78*(1-$G$3)</f>
        <v>-2.319497713993441E-3</v>
      </c>
      <c r="DR79" s="28">
        <f>외인!DR79</f>
        <v>45779.86</v>
      </c>
      <c r="DS79" s="28">
        <f>시기외!DS79*$G$3+DS78*(1-$G$3)</f>
        <v>4.9197919308715957E-4</v>
      </c>
      <c r="DT79" s="28">
        <f>외인!DT79</f>
        <v>131482.75</v>
      </c>
      <c r="DU79" s="28">
        <f>시기외!DU79*$G$3+DU78*(1-$G$3)</f>
        <v>-2.7069683768794514E-3</v>
      </c>
      <c r="DV79" s="28">
        <f>외인!DV79</f>
        <v>35669.629999999997</v>
      </c>
      <c r="DW79" s="28">
        <f>시기외!DW79*$G$3+DW78*(1-$G$3)</f>
        <v>9.6603504223951447E-4</v>
      </c>
      <c r="DX79" s="28">
        <f>외인!DX79</f>
        <v>132659.01</v>
      </c>
      <c r="DY79" s="28">
        <f>시기외!DY79*$G$3+DY78*(1-$G$3)</f>
        <v>2.2592012627876946E-3</v>
      </c>
      <c r="DZ79" s="28">
        <f>외인!DZ79</f>
        <v>8553.66</v>
      </c>
      <c r="EA79" s="28">
        <f>시기외!EA79*$G$3+EA78*(1-$G$3)</f>
        <v>-9.1332585628438974E-4</v>
      </c>
      <c r="EB79" s="28">
        <f>외인!EB79</f>
        <v>12339.47</v>
      </c>
      <c r="EC79" s="28">
        <f>시기외!EC79*$G$3+EC78*(1-$G$3)</f>
        <v>-2.0203560312938153E-3</v>
      </c>
      <c r="ED79" s="28">
        <f>외인!ED79</f>
        <v>10887.82</v>
      </c>
      <c r="EE79" s="28">
        <f>시기외!EE79*$G$3+EE78*(1-$G$3)</f>
        <v>-1.0629429260617712E-3</v>
      </c>
      <c r="EF79" s="28">
        <f>외인!EF79</f>
        <v>226520.41</v>
      </c>
      <c r="EG79" s="28">
        <f>시기외!EG79*$G$3+EG78*(1-$G$3)</f>
        <v>-1.9203697266608911E-3</v>
      </c>
      <c r="EH79" s="28">
        <f>외인!EH79</f>
        <v>278061.09999999998</v>
      </c>
      <c r="EI79" s="28">
        <f>시기외!EI79*$G$3+EI78*(1-$G$3)</f>
        <v>1.8590282037976124E-4</v>
      </c>
      <c r="EJ79" s="28">
        <f>외인!EJ79</f>
        <v>101792.6</v>
      </c>
      <c r="EK79" s="28">
        <f>시기외!EK79*$G$3+EK78*(1-$G$3)</f>
        <v>3.3951496909895713E-4</v>
      </c>
      <c r="EL79" s="28">
        <f>외인!EL79</f>
        <v>30861.89</v>
      </c>
      <c r="EM79" s="28">
        <f>시기외!EM79*$G$3+EM78*(1-$G$3)</f>
        <v>-4.8814877386146802E-3</v>
      </c>
      <c r="EN79" s="28">
        <f>외인!EN79</f>
        <v>45779.86</v>
      </c>
      <c r="EO79" s="28">
        <f>시기외!EO79*$G$3+EO78*(1-$G$3)</f>
        <v>4.9197919308715957E-4</v>
      </c>
      <c r="EP79" s="28">
        <f>외인!EP79</f>
        <v>180318.2</v>
      </c>
      <c r="EQ79" s="28">
        <f>시기외!EQ79*$G$3+EQ78*(1-$G$3)</f>
        <v>-1.1384378342613936E-3</v>
      </c>
      <c r="ER79" s="28">
        <f>외인!ER79</f>
        <v>14175.97</v>
      </c>
      <c r="ES79" s="28">
        <f>시기외!ES79*$G$3+ES78*(1-$G$3)</f>
        <v>-3.7731627551579982E-3</v>
      </c>
      <c r="ET79" s="28">
        <f>외인!ET79</f>
        <v>208179.69</v>
      </c>
      <c r="EU79" s="28">
        <f>시기외!EU79*$G$3+EU78*(1-$G$3)</f>
        <v>-1.2539286130160768E-3</v>
      </c>
      <c r="EV79" s="28">
        <f>외인!EV79</f>
        <v>42573.38</v>
      </c>
      <c r="EW79" s="28">
        <f>시기외!EW79*$G$3+EW78*(1-$G$3)</f>
        <v>-6.7816936519240882E-4</v>
      </c>
      <c r="EX79" s="28">
        <f>외인!EX79</f>
        <v>67729.100000000006</v>
      </c>
      <c r="EY79" s="28">
        <f>시기외!EY79*$G$3+EY78*(1-$G$3)</f>
        <v>4.8841038367450384E-4</v>
      </c>
    </row>
    <row r="80" spans="1:155">
      <c r="A80" s="27">
        <f>외인!A80</f>
        <v>46149</v>
      </c>
      <c r="B80" s="28">
        <f>외인!B80</f>
        <v>5952488.9299999997</v>
      </c>
      <c r="C80" s="28">
        <f>시기외!C80*$G$3+C79*(1-$G$3)</f>
        <v>2.5632774828059329E-4</v>
      </c>
      <c r="D80" s="28">
        <f>외인!D80</f>
        <v>666656.18000000005</v>
      </c>
      <c r="E80" s="28">
        <f>시기외!E80*$G$3+E79*(1-$G$3)</f>
        <v>-9.8495039808752134E-4</v>
      </c>
      <c r="F80" s="28">
        <f>외인!F80</f>
        <v>2471397.2799999998</v>
      </c>
      <c r="G80" s="28">
        <f>시기외!G80*$G$3+G79*(1-$G$3)</f>
        <v>5.3186472784120837E-4</v>
      </c>
      <c r="H80" s="28">
        <f>외인!H80</f>
        <v>379366.36</v>
      </c>
      <c r="I80" s="28">
        <f>시기외!I80*$G$3+I79*(1-$G$3)</f>
        <v>1.835783493681159E-3</v>
      </c>
      <c r="J80" s="28">
        <f>외인!J80</f>
        <v>43773.82</v>
      </c>
      <c r="K80" s="28">
        <f>시기외!K80*$G$3+K79*(1-$G$3)</f>
        <v>-4.2166342783607545E-4</v>
      </c>
      <c r="L80" s="28">
        <f>외인!L80</f>
        <v>350800.45</v>
      </c>
      <c r="M80" s="28">
        <f>시기외!M80*$G$3+M79*(1-$G$3)</f>
        <v>2.1234728179535638E-3</v>
      </c>
      <c r="N80" s="28">
        <f>외인!N80</f>
        <v>254710.7</v>
      </c>
      <c r="O80" s="28">
        <f>시기외!O80*$G$3+O79*(1-$G$3)</f>
        <v>-1.1257645828599006E-3</v>
      </c>
      <c r="P80" s="28">
        <f>외인!P80</f>
        <v>187647.51</v>
      </c>
      <c r="Q80" s="28">
        <f>시기외!Q80*$G$3+Q79*(1-$G$3)</f>
        <v>-2.5037715116460919E-3</v>
      </c>
      <c r="R80" s="28">
        <f>외인!R80</f>
        <v>130808.28</v>
      </c>
      <c r="S80" s="28">
        <f>시기외!S80*$G$3+S79*(1-$G$3)</f>
        <v>-3.1622278693989999E-3</v>
      </c>
      <c r="T80" s="28">
        <f>외인!T80</f>
        <v>8818.76</v>
      </c>
      <c r="U80" s="28">
        <f>시기외!U80*$G$3+U79*(1-$G$3)</f>
        <v>1.5959339595709319E-3</v>
      </c>
      <c r="V80" s="28">
        <f>외인!V80</f>
        <v>131112.26999999999</v>
      </c>
      <c r="W80" s="28">
        <f>시기외!W80*$G$3+W79*(1-$G$3)</f>
        <v>2.0249463511518516E-3</v>
      </c>
      <c r="X80" s="28">
        <f>외인!X80</f>
        <v>2902373.59</v>
      </c>
      <c r="Y80" s="28">
        <f>시기외!Y80*$G$3+Y79*(1-$G$3)</f>
        <v>9.9962123008729342E-4</v>
      </c>
      <c r="Z80" s="28">
        <f>외인!Z80</f>
        <v>43147.48</v>
      </c>
      <c r="AA80" s="28">
        <f>시기외!AA80*$G$3+AA79*(1-$G$3)</f>
        <v>-7.0626156959228731E-4</v>
      </c>
      <c r="AB80" s="28">
        <f>외인!AB80</f>
        <v>209667.77</v>
      </c>
      <c r="AC80" s="28">
        <f>시기외!AC80*$G$3+AC79*(1-$G$3)</f>
        <v>-5.3277160224405619E-4</v>
      </c>
      <c r="AD80" s="28">
        <f>외인!AD80</f>
        <v>20153.57</v>
      </c>
      <c r="AE80" s="28">
        <f>시기외!AE80*$G$3+AE79*(1-$G$3)</f>
        <v>-1.1005717742062998E-3</v>
      </c>
      <c r="AF80" s="28">
        <f>외인!AF80</f>
        <v>25266.9</v>
      </c>
      <c r="AG80" s="28">
        <f>시기외!AG80*$G$3+AG79*(1-$G$3)</f>
        <v>-5.2175042521396611E-4</v>
      </c>
      <c r="AH80" s="28">
        <f>외인!AH80</f>
        <v>234598.74</v>
      </c>
      <c r="AI80" s="28">
        <f>시기외!AI80*$G$3+AI79*(1-$G$3)</f>
        <v>1.4381791857650422E-4</v>
      </c>
      <c r="AJ80" s="28">
        <f>외인!AJ80</f>
        <v>105125.17</v>
      </c>
      <c r="AK80" s="28">
        <f>시기외!AK80*$G$3+AK79*(1-$G$3)</f>
        <v>-4.0932326491994369E-3</v>
      </c>
      <c r="AL80" s="28">
        <f>외인!AL80</f>
        <v>93041.36</v>
      </c>
      <c r="AM80" s="28">
        <f>시기외!AM80*$G$3+AM79*(1-$G$3)</f>
        <v>-1.0920309471930047E-3</v>
      </c>
      <c r="AN80" s="28">
        <f>외인!AN80</f>
        <v>181291.71</v>
      </c>
      <c r="AO80" s="28">
        <f>시기외!AO80*$G$3+AO79*(1-$G$3)</f>
        <v>-1.0435934299941093E-3</v>
      </c>
      <c r="AP80" s="28">
        <f>외인!AP80</f>
        <v>208177.59</v>
      </c>
      <c r="AQ80" s="28">
        <f>시기외!AQ80*$G$3+AQ79*(1-$G$3)</f>
        <v>-1.2790108689216977E-3</v>
      </c>
      <c r="AR80" s="28">
        <f>외인!AR80</f>
        <v>25547.81</v>
      </c>
      <c r="AS80" s="28">
        <f>시기외!AS80*$G$3+AS79*(1-$G$3)</f>
        <v>8.6333094982570739E-4</v>
      </c>
      <c r="AT80" s="28">
        <f>외인!AT80</f>
        <v>87400.9</v>
      </c>
      <c r="AU80" s="28">
        <f>시기외!AU80*$G$3+AU79*(1-$G$3)</f>
        <v>1.0125130585822136E-3</v>
      </c>
      <c r="AV80" s="28">
        <f>외인!AV80</f>
        <v>48316.37</v>
      </c>
      <c r="AW80" s="28">
        <f>시기외!AW80*$G$3+AW79*(1-$G$3)</f>
        <v>-9.3595018060801309E-5</v>
      </c>
      <c r="AX80" s="28">
        <f>외인!AX80</f>
        <v>77203.199999999997</v>
      </c>
      <c r="AY80" s="28">
        <f>시기외!AY80*$G$3+AY79*(1-$G$3)</f>
        <v>-2.5780913933518552E-3</v>
      </c>
      <c r="AZ80" s="28">
        <f>외인!AZ80</f>
        <v>3107060.84</v>
      </c>
      <c r="BA80" s="28">
        <f>시기외!BA80*$G$3+BA79*(1-$G$3)</f>
        <v>8.7760634106169696E-4</v>
      </c>
      <c r="BB80" s="28">
        <f>외인!BB80</f>
        <v>110359.54</v>
      </c>
      <c r="BC80" s="28">
        <f>시기외!BC80*$G$3+BC79*(1-$G$3)</f>
        <v>-1.6250151046078872E-5</v>
      </c>
      <c r="BD80" s="28">
        <f>외인!BD80</f>
        <v>39317.33</v>
      </c>
      <c r="BE80" s="28">
        <f>시기외!BE80*$G$3+BE79*(1-$G$3)</f>
        <v>-1.2685999997634275E-3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111657.68</v>
      </c>
      <c r="BI80" s="28">
        <f>시기외!BI80*$G$3+BI79*(1-$G$3)</f>
        <v>3.3363138520560412E-3</v>
      </c>
      <c r="BJ80" s="28">
        <f>외인!BJ80</f>
        <v>144632.26</v>
      </c>
      <c r="BK80" s="28">
        <f>시기외!BK80*$G$3+BK79*(1-$G$3)</f>
        <v>9.9713831581114574E-4</v>
      </c>
      <c r="BL80" s="28">
        <f>외인!BL80</f>
        <v>48774.59</v>
      </c>
      <c r="BM80" s="28">
        <f>시기외!BM80*$G$3+BM79*(1-$G$3)</f>
        <v>-1.643912272470893E-3</v>
      </c>
      <c r="BN80" s="28">
        <f>외인!BN80</f>
        <v>61581.54</v>
      </c>
      <c r="BO80" s="28">
        <f>시기외!BO80*$G$3+BO79*(1-$G$3)</f>
        <v>3.5627114355400065E-3</v>
      </c>
      <c r="BP80" s="28">
        <f>외인!BP80</f>
        <v>87637.49</v>
      </c>
      <c r="BQ80" s="28">
        <f>시기외!BQ80*$G$3+BQ79*(1-$G$3)</f>
        <v>-2.6674712214481795E-3</v>
      </c>
      <c r="BR80" s="28">
        <f>외인!BR80</f>
        <v>369462.27</v>
      </c>
      <c r="BS80" s="28">
        <f>시기외!BS80*$G$3+BS79*(1-$G$3)</f>
        <v>-1.7632698565140089E-4</v>
      </c>
      <c r="BT80" s="28">
        <f>외인!BT80</f>
        <v>2947215.32</v>
      </c>
      <c r="BU80" s="28">
        <f>시기외!BU80*$G$3+BU79*(1-$G$3)</f>
        <v>9.765266802502226E-4</v>
      </c>
      <c r="BV80" s="28">
        <f>외인!BV80</f>
        <v>478191.08</v>
      </c>
      <c r="BW80" s="28">
        <f>시기외!BW80*$G$3+BW79*(1-$G$3)</f>
        <v>-4.2590778489779845E-4</v>
      </c>
      <c r="BX80" s="28">
        <f>외인!BX80</f>
        <v>76258.39</v>
      </c>
      <c r="BY80" s="28">
        <f>시기외!BY80*$G$3+BY79*(1-$G$3)</f>
        <v>-1.3746418131530712E-3</v>
      </c>
      <c r="BZ80" s="28">
        <f>외인!BZ80</f>
        <v>274333.07</v>
      </c>
      <c r="CA80" s="28">
        <f>시기외!CA80*$G$3+CA79*(1-$G$3)</f>
        <v>-1.0595611534372077E-3</v>
      </c>
      <c r="CB80" s="28">
        <f>외인!CB80</f>
        <v>12781.44</v>
      </c>
      <c r="CC80" s="28">
        <f>시기외!CC80*$G$3+CC79*(1-$G$3)</f>
        <v>-2.8775077406742906E-3</v>
      </c>
      <c r="CD80" s="28">
        <f>외인!CD80</f>
        <v>28053.66</v>
      </c>
      <c r="CE80" s="28">
        <f>시기외!CE80*$G$3+CE79*(1-$G$3)</f>
        <v>-5.6996751343995934E-3</v>
      </c>
      <c r="CF80" s="28">
        <f>외인!CF80</f>
        <v>28664.49</v>
      </c>
      <c r="CG80" s="28">
        <f>시기외!CG80*$G$3+CG79*(1-$G$3)</f>
        <v>3.3635176062650866E-3</v>
      </c>
      <c r="CH80" s="28">
        <f>외인!CH80</f>
        <v>69012.66</v>
      </c>
      <c r="CI80" s="28">
        <f>시기외!CI80*$G$3+CI79*(1-$G$3)</f>
        <v>1.2035271389612993E-4</v>
      </c>
      <c r="CJ80" s="28">
        <f>외인!CJ80</f>
        <v>355444.74</v>
      </c>
      <c r="CK80" s="28">
        <f>시기외!CK80*$G$3+CK79*(1-$G$3)</f>
        <v>-2.0738623113860759E-3</v>
      </c>
      <c r="CL80" s="28">
        <f>외인!CL80</f>
        <v>239051.19</v>
      </c>
      <c r="CM80" s="28">
        <f>시기외!CM80*$G$3+CM79*(1-$G$3)</f>
        <v>-6.2356174985770492E-4</v>
      </c>
      <c r="CN80" s="28">
        <f>외인!CN80</f>
        <v>136849.42000000001</v>
      </c>
      <c r="CO80" s="28">
        <f>시기외!CO80*$G$3+CO79*(1-$G$3)</f>
        <v>-7.4584254240455815E-4</v>
      </c>
      <c r="CP80" s="28">
        <f>외인!CP80</f>
        <v>110910.54</v>
      </c>
      <c r="CQ80" s="28">
        <f>시기외!CQ80*$G$3+CQ79*(1-$G$3)</f>
        <v>-1.3243405531511992E-5</v>
      </c>
      <c r="CR80" s="28">
        <f>외인!CR80</f>
        <v>165429.59</v>
      </c>
      <c r="CS80" s="28">
        <f>시기외!CS80*$G$3+CS79*(1-$G$3)</f>
        <v>-2.3075531409736004E-3</v>
      </c>
      <c r="CT80" s="28">
        <f>외인!CT80</f>
        <v>176148.41</v>
      </c>
      <c r="CU80" s="28">
        <f>시기외!CU80*$G$3+CU79*(1-$G$3)</f>
        <v>-2.4114976714739006E-4</v>
      </c>
      <c r="CV80" s="28">
        <f>외인!CV80</f>
        <v>2947215.32</v>
      </c>
      <c r="CW80" s="28">
        <f>시기외!CW80*$G$3+CW79*(1-$G$3)</f>
        <v>9.765266802502226E-4</v>
      </c>
      <c r="CX80" s="28">
        <f>외인!CX80</f>
        <v>266077.27</v>
      </c>
      <c r="CY80" s="28">
        <f>시기외!CY80*$G$3+CY79*(1-$G$3)</f>
        <v>1.0481718991184918E-3</v>
      </c>
      <c r="CZ80" s="28">
        <f>외인!CZ80</f>
        <v>19766.2</v>
      </c>
      <c r="DA80" s="28">
        <f>시기외!DA80*$G$3+DA79*(1-$G$3)</f>
        <v>-2.5595953068548475E-3</v>
      </c>
      <c r="DB80" s="28">
        <f>외인!DB80</f>
        <v>39317.33</v>
      </c>
      <c r="DC80" s="28">
        <f>시기외!DC80*$G$3+DC79*(1-$G$3)</f>
        <v>-1.2685999997634275E-3</v>
      </c>
      <c r="DD80" s="28">
        <f>외인!DD80</f>
        <v>8818.76</v>
      </c>
      <c r="DE80" s="28">
        <f>시기외!DE80*$G$3+DE79*(1-$G$3)</f>
        <v>1.5959339595709319E-3</v>
      </c>
      <c r="DF80" s="28">
        <f>외인!DF80</f>
        <v>57743.199999999997</v>
      </c>
      <c r="DG80" s="28">
        <f>시기외!DG80*$G$3+DG79*(1-$G$3)</f>
        <v>-1.4368844913474649E-3</v>
      </c>
      <c r="DH80" s="28">
        <f>외인!DH80</f>
        <v>19910.59</v>
      </c>
      <c r="DI80" s="28">
        <f>시기외!DI80*$G$3+DI79*(1-$G$3)</f>
        <v>-7.6211150470308544E-3</v>
      </c>
      <c r="DJ80" s="28">
        <f>외인!DJ80</f>
        <v>758680.5</v>
      </c>
      <c r="DK80" s="28">
        <f>시기외!DK80*$G$3+DK79*(1-$G$3)</f>
        <v>3.5906288035155278E-4</v>
      </c>
      <c r="DL80" s="28">
        <f>외인!DL80</f>
        <v>111897.41</v>
      </c>
      <c r="DM80" s="28">
        <f>시기외!DM80*$G$3+DM79*(1-$G$3)</f>
        <v>-8.8890227901206314E-4</v>
      </c>
      <c r="DN80" s="28">
        <f>외인!DN80</f>
        <v>2947215.32</v>
      </c>
      <c r="DO80" s="28">
        <f>시기외!DO80*$G$3+DO79*(1-$G$3)</f>
        <v>9.765266802502226E-4</v>
      </c>
      <c r="DP80" s="28">
        <f>외인!DP80</f>
        <v>77621.600000000006</v>
      </c>
      <c r="DQ80" s="28">
        <f>시기외!DQ80*$G$3+DQ79*(1-$G$3)</f>
        <v>-2.3510053519219137E-3</v>
      </c>
      <c r="DR80" s="28">
        <f>외인!DR80</f>
        <v>44956.46</v>
      </c>
      <c r="DS80" s="28">
        <f>시기외!DS80*$G$3+DS79*(1-$G$3)</f>
        <v>-3.5618382068851177E-4</v>
      </c>
      <c r="DT80" s="28">
        <f>외인!DT80</f>
        <v>130808.28</v>
      </c>
      <c r="DU80" s="28">
        <f>시기외!DU80*$G$3+DU79*(1-$G$3)</f>
        <v>-3.1622278693989999E-3</v>
      </c>
      <c r="DV80" s="28">
        <f>외인!DV80</f>
        <v>34355.33</v>
      </c>
      <c r="DW80" s="28">
        <f>시기외!DW80*$G$3+DW79*(1-$G$3)</f>
        <v>8.4199896369170938E-4</v>
      </c>
      <c r="DX80" s="28">
        <f>외인!DX80</f>
        <v>131112.26999999999</v>
      </c>
      <c r="DY80" s="28">
        <f>시기외!DY80*$G$3+DY79*(1-$G$3)</f>
        <v>2.0249463511518516E-3</v>
      </c>
      <c r="DZ80" s="28">
        <f>외인!DZ80</f>
        <v>8414.93</v>
      </c>
      <c r="EA80" s="28">
        <f>시기외!EA80*$G$3+EA79*(1-$G$3)</f>
        <v>-1.2055615127476739E-3</v>
      </c>
      <c r="EB80" s="28">
        <f>외인!EB80</f>
        <v>12185.59</v>
      </c>
      <c r="EC80" s="28">
        <f>시기외!EC80*$G$3+EC79*(1-$G$3)</f>
        <v>-2.43763035346295E-3</v>
      </c>
      <c r="ED80" s="28">
        <f>외인!ED80</f>
        <v>10842.81</v>
      </c>
      <c r="EE80" s="28">
        <f>시기외!EE80*$G$3+EE79*(1-$G$3)</f>
        <v>-1.1102583900827452E-3</v>
      </c>
      <c r="EF80" s="28">
        <f>외인!EF80</f>
        <v>227819.97</v>
      </c>
      <c r="EG80" s="28">
        <f>시기외!EG80*$G$3+EG79*(1-$G$3)</f>
        <v>-2.096690749915287E-3</v>
      </c>
      <c r="EH80" s="28">
        <f>외인!EH80</f>
        <v>285124.59000000003</v>
      </c>
      <c r="EI80" s="28">
        <f>시기외!EI80*$G$3+EI79*(1-$G$3)</f>
        <v>-8.922412051872217E-5</v>
      </c>
      <c r="EJ80" s="28">
        <f>외인!EJ80</f>
        <v>101258.54</v>
      </c>
      <c r="EK80" s="28">
        <f>시기외!EK80*$G$3+EK79*(1-$G$3)</f>
        <v>-8.1294802492586202E-5</v>
      </c>
      <c r="EL80" s="28">
        <f>외인!EL80</f>
        <v>30580.85</v>
      </c>
      <c r="EM80" s="28">
        <f>시기외!EM80*$G$3+EM79*(1-$G$3)</f>
        <v>-5.2964279365519526E-3</v>
      </c>
      <c r="EN80" s="28">
        <f>외인!EN80</f>
        <v>44956.46</v>
      </c>
      <c r="EO80" s="28">
        <f>시기외!EO80*$G$3+EO79*(1-$G$3)</f>
        <v>-3.5618382068851177E-4</v>
      </c>
      <c r="EP80" s="28">
        <f>외인!EP80</f>
        <v>166934.26999999999</v>
      </c>
      <c r="EQ80" s="28">
        <f>시기외!EQ80*$G$3+EQ79*(1-$G$3)</f>
        <v>-9.7243579617427322E-4</v>
      </c>
      <c r="ER80" s="28">
        <f>외인!ER80</f>
        <v>13785.4</v>
      </c>
      <c r="ES80" s="28">
        <f>시기외!ES80*$G$3+ES79*(1-$G$3)</f>
        <v>-3.4508088060529241E-3</v>
      </c>
      <c r="ET80" s="28">
        <f>외인!ET80</f>
        <v>208177.59</v>
      </c>
      <c r="EU80" s="28">
        <f>시기외!EU80*$G$3+EU79*(1-$G$3)</f>
        <v>-1.2790108689216977E-3</v>
      </c>
      <c r="EV80" s="28">
        <f>외인!EV80</f>
        <v>43147.48</v>
      </c>
      <c r="EW80" s="28">
        <f>시기외!EW80*$G$3+EW79*(1-$G$3)</f>
        <v>-7.0626156959228731E-4</v>
      </c>
      <c r="EX80" s="28">
        <f>외인!EX80</f>
        <v>67763.06</v>
      </c>
      <c r="EY80" s="28">
        <f>시기외!EY80*$G$3+EY79*(1-$G$3)</f>
        <v>4.7191357590942352E-4</v>
      </c>
    </row>
    <row r="81" spans="1:155">
      <c r="A81" s="27">
        <f>외인!A81</f>
        <v>46150</v>
      </c>
      <c r="B81" s="28">
        <f>외인!B81</f>
        <v>5958865.5999999996</v>
      </c>
      <c r="C81" s="28">
        <f>시기외!C81*$G$3+C80*(1-$G$3)</f>
        <v>8.1040574840821397E-5</v>
      </c>
      <c r="D81" s="28">
        <f>외인!D81</f>
        <v>672546.76</v>
      </c>
      <c r="E81" s="28">
        <f>시기외!E81*$G$3+E80*(1-$G$3)</f>
        <v>-8.5893223462538343E-4</v>
      </c>
      <c r="F81" s="28">
        <f>외인!F81</f>
        <v>2469470.9</v>
      </c>
      <c r="G81" s="28">
        <f>시기외!G81*$G$3+G80*(1-$G$3)</f>
        <v>3.9563159209975277E-4</v>
      </c>
      <c r="H81" s="28">
        <f>외인!H81</f>
        <v>372920.35</v>
      </c>
      <c r="I81" s="28">
        <f>시기외!I81*$G$3+I80*(1-$G$3)</f>
        <v>1.61621050897862E-3</v>
      </c>
      <c r="J81" s="28">
        <f>외인!J81</f>
        <v>45265.55</v>
      </c>
      <c r="K81" s="28">
        <f>시기외!K81*$G$3+K80*(1-$G$3)</f>
        <v>-6.8174633525383142E-4</v>
      </c>
      <c r="L81" s="28">
        <f>외인!L81</f>
        <v>344863.81</v>
      </c>
      <c r="M81" s="28">
        <f>시기외!M81*$G$3+M80*(1-$G$3)</f>
        <v>1.8847703723837504E-3</v>
      </c>
      <c r="N81" s="28">
        <f>외인!N81</f>
        <v>271995.09000000003</v>
      </c>
      <c r="O81" s="28">
        <f>시기외!O81*$G$3+O80*(1-$G$3)</f>
        <v>-7.4930844392807634E-4</v>
      </c>
      <c r="P81" s="28">
        <f>외인!P81</f>
        <v>186223.82</v>
      </c>
      <c r="Q81" s="28">
        <f>시기외!Q81*$G$3+Q80*(1-$G$3)</f>
        <v>-2.6444608628497963E-3</v>
      </c>
      <c r="R81" s="28">
        <f>외인!R81</f>
        <v>136137.84</v>
      </c>
      <c r="S81" s="28">
        <f>시기외!S81*$G$3+S80*(1-$G$3)</f>
        <v>-3.2261801652962692E-3</v>
      </c>
      <c r="T81" s="28">
        <f>외인!T81</f>
        <v>8844.3700000000008</v>
      </c>
      <c r="U81" s="28">
        <f>시기외!U81*$G$3+U80*(1-$G$3)</f>
        <v>1.4365099777434599E-3</v>
      </c>
      <c r="V81" s="28">
        <f>외인!V81</f>
        <v>131906.76</v>
      </c>
      <c r="W81" s="28">
        <f>시기외!W81*$G$3+W80*(1-$G$3)</f>
        <v>1.938155310438101E-3</v>
      </c>
      <c r="X81" s="28">
        <f>외인!X81</f>
        <v>2908880.25</v>
      </c>
      <c r="Y81" s="28">
        <f>시기외!Y81*$G$3+Y80*(1-$G$3)</f>
        <v>8.1569381023976139E-4</v>
      </c>
      <c r="Z81" s="28">
        <f>외인!Z81</f>
        <v>43511.199999999997</v>
      </c>
      <c r="AA81" s="28">
        <f>시기외!AA81*$G$3+AA80*(1-$G$3)</f>
        <v>-6.083193654742178E-4</v>
      </c>
      <c r="AB81" s="28">
        <f>외인!AB81</f>
        <v>208285.2</v>
      </c>
      <c r="AC81" s="28">
        <f>시기외!AC81*$G$3+AC80*(1-$G$3)</f>
        <v>-5.4615677003121035E-4</v>
      </c>
      <c r="AD81" s="28">
        <f>외인!AD81</f>
        <v>20435.43</v>
      </c>
      <c r="AE81" s="28">
        <f>시기외!AE81*$G$3+AE80*(1-$G$3)</f>
        <v>-6.2243794598760443E-4</v>
      </c>
      <c r="AF81" s="28">
        <f>외인!AF81</f>
        <v>24854.43</v>
      </c>
      <c r="AG81" s="28">
        <f>시기외!AG81*$G$3+AG80*(1-$G$3)</f>
        <v>-5.3203919979242305E-4</v>
      </c>
      <c r="AH81" s="28">
        <f>외인!AH81</f>
        <v>224539.62</v>
      </c>
      <c r="AI81" s="28">
        <f>시기외!AI81*$G$3+AI80*(1-$G$3)</f>
        <v>-2.5133785070298643E-4</v>
      </c>
      <c r="AJ81" s="28">
        <f>외인!AJ81</f>
        <v>106535.59</v>
      </c>
      <c r="AK81" s="28">
        <f>시기외!AK81*$G$3+AK80*(1-$G$3)</f>
        <v>-4.5190420245673308E-3</v>
      </c>
      <c r="AL81" s="28">
        <f>외인!AL81</f>
        <v>99727.2</v>
      </c>
      <c r="AM81" s="28">
        <f>시기외!AM81*$G$3+AM80*(1-$G$3)</f>
        <v>-7.4553927378964312E-4</v>
      </c>
      <c r="AN81" s="28">
        <f>외인!AN81</f>
        <v>192338.39</v>
      </c>
      <c r="AO81" s="28">
        <f>시기외!AO81*$G$3+AO80*(1-$G$3)</f>
        <v>-6.658112704929504E-4</v>
      </c>
      <c r="AP81" s="28">
        <f>외인!AP81</f>
        <v>209688.18</v>
      </c>
      <c r="AQ81" s="28">
        <f>시기외!AQ81*$G$3+AQ80*(1-$G$3)</f>
        <v>-1.2708937162528677E-3</v>
      </c>
      <c r="AR81" s="28">
        <f>외인!AR81</f>
        <v>25599.39</v>
      </c>
      <c r="AS81" s="28">
        <f>시기외!AS81*$G$3+AS80*(1-$G$3)</f>
        <v>9.1717390537654898E-4</v>
      </c>
      <c r="AT81" s="28">
        <f>외인!AT81</f>
        <v>88162.75</v>
      </c>
      <c r="AU81" s="28">
        <f>시기외!AU81*$G$3+AU80*(1-$G$3)</f>
        <v>1.2782001226409371E-3</v>
      </c>
      <c r="AV81" s="28">
        <f>외인!AV81</f>
        <v>49285.02</v>
      </c>
      <c r="AW81" s="28">
        <f>시기외!AW81*$G$3+AW80*(1-$G$3)</f>
        <v>-1.6157375656209924E-4</v>
      </c>
      <c r="AX81" s="28">
        <f>외인!AX81</f>
        <v>76013.490000000005</v>
      </c>
      <c r="AY81" s="28">
        <f>시기외!AY81*$G$3+AY80*(1-$G$3)</f>
        <v>-3.0433939755288683E-3</v>
      </c>
      <c r="AZ81" s="28">
        <f>외인!AZ81</f>
        <v>3114461.3</v>
      </c>
      <c r="BA81" s="28">
        <f>시기외!BA81*$G$3+BA80*(1-$G$3)</f>
        <v>6.8432629337075983E-4</v>
      </c>
      <c r="BB81" s="28">
        <f>외인!BB81</f>
        <v>109620.64</v>
      </c>
      <c r="BC81" s="28">
        <f>시기외!BC81*$G$3+BC80*(1-$G$3)</f>
        <v>1.1511818931287316E-5</v>
      </c>
      <c r="BD81" s="28">
        <f>외인!BD81</f>
        <v>38372.51</v>
      </c>
      <c r="BE81" s="28">
        <f>시기외!BE81*$G$3+BE80*(1-$G$3)</f>
        <v>-1.5280831711318322E-3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111074.29</v>
      </c>
      <c r="BI81" s="28">
        <f>시기외!BI81*$G$3+BI80*(1-$G$3)</f>
        <v>2.8552931803066135E-3</v>
      </c>
      <c r="BJ81" s="28">
        <f>외인!BJ81</f>
        <v>142827.19</v>
      </c>
      <c r="BK81" s="28">
        <f>시기외!BK81*$G$3+BK80*(1-$G$3)</f>
        <v>8.5558105922108421E-4</v>
      </c>
      <c r="BL81" s="28">
        <f>외인!BL81</f>
        <v>48808.05</v>
      </c>
      <c r="BM81" s="28">
        <f>시기외!BM81*$G$3+BM80*(1-$G$3)</f>
        <v>-1.8864442936613666E-3</v>
      </c>
      <c r="BN81" s="28">
        <f>외인!BN81</f>
        <v>60768.95</v>
      </c>
      <c r="BO81" s="28">
        <f>시기외!BO81*$G$3+BO80*(1-$G$3)</f>
        <v>3.2076914836357759E-3</v>
      </c>
      <c r="BP81" s="28">
        <f>외인!BP81</f>
        <v>86098.75</v>
      </c>
      <c r="BQ81" s="28">
        <f>시기외!BQ81*$G$3+BQ80*(1-$G$3)</f>
        <v>-3.0641428646706213E-3</v>
      </c>
      <c r="BR81" s="28">
        <f>외인!BR81</f>
        <v>369216.06</v>
      </c>
      <c r="BS81" s="28">
        <f>시기외!BS81*$G$3+BS80*(1-$G$3)</f>
        <v>-2.7299218867063999E-4</v>
      </c>
      <c r="BT81" s="28">
        <f>외인!BT81</f>
        <v>2953437.16</v>
      </c>
      <c r="BU81" s="28">
        <f>시기외!BU81*$G$3+BU80*(1-$G$3)</f>
        <v>7.8905383784214588E-4</v>
      </c>
      <c r="BV81" s="28">
        <f>외인!BV81</f>
        <v>476747.78</v>
      </c>
      <c r="BW81" s="28">
        <f>시기외!BW81*$G$3+BW80*(1-$G$3)</f>
        <v>-6.2742682551254194E-4</v>
      </c>
      <c r="BX81" s="28">
        <f>외인!BX81</f>
        <v>77751.240000000005</v>
      </c>
      <c r="BY81" s="28">
        <f>시기외!BY81*$G$3+BY80*(1-$G$3)</f>
        <v>-1.1967765211733606E-3</v>
      </c>
      <c r="BZ81" s="28">
        <f>외인!BZ81</f>
        <v>292065.59000000003</v>
      </c>
      <c r="CA81" s="28">
        <f>시기외!CA81*$G$3+CA80*(1-$G$3)</f>
        <v>-6.9255120389406745E-4</v>
      </c>
      <c r="CB81" s="28">
        <f>외인!CB81</f>
        <v>12669.28</v>
      </c>
      <c r="CC81" s="28">
        <f>시기외!CC81*$G$3+CC80*(1-$G$3)</f>
        <v>-3.2295895386713113E-3</v>
      </c>
      <c r="CD81" s="28">
        <f>외인!CD81</f>
        <v>28190.76</v>
      </c>
      <c r="CE81" s="28">
        <f>시기외!CE81*$G$3+CE80*(1-$G$3)</f>
        <v>-6.1104034189000869E-3</v>
      </c>
      <c r="CF81" s="28">
        <f>외인!CF81</f>
        <v>28871.15</v>
      </c>
      <c r="CG81" s="28">
        <f>시기외!CG81*$G$3+CG80*(1-$G$3)</f>
        <v>3.5509358882731424E-3</v>
      </c>
      <c r="CH81" s="28">
        <f>외인!CH81</f>
        <v>70466.2</v>
      </c>
      <c r="CI81" s="28">
        <f>시기외!CI81*$G$3+CI80*(1-$G$3)</f>
        <v>7.5441278106952938E-5</v>
      </c>
      <c r="CJ81" s="28">
        <f>외인!CJ81</f>
        <v>356473.27</v>
      </c>
      <c r="CK81" s="28">
        <f>시기외!CK81*$G$3+CK80*(1-$G$3)</f>
        <v>-2.1259812349950216E-3</v>
      </c>
      <c r="CL81" s="28">
        <f>외인!CL81</f>
        <v>238051.20000000001</v>
      </c>
      <c r="CM81" s="28">
        <f>시기외!CM81*$G$3+CM80*(1-$G$3)</f>
        <v>-6.3848444597858689E-4</v>
      </c>
      <c r="CN81" s="28">
        <f>외인!CN81</f>
        <v>134928.18</v>
      </c>
      <c r="CO81" s="28">
        <f>시기외!CO81*$G$3+CO80*(1-$G$3)</f>
        <v>-6.4438095593660294E-4</v>
      </c>
      <c r="CP81" s="28">
        <f>외인!CP81</f>
        <v>110168.74</v>
      </c>
      <c r="CQ81" s="28">
        <f>시기외!CQ81*$G$3+CQ80*(1-$G$3)</f>
        <v>1.5201085515328038E-5</v>
      </c>
      <c r="CR81" s="28">
        <f>외인!CR81</f>
        <v>170538.69</v>
      </c>
      <c r="CS81" s="28">
        <f>시기외!CS81*$G$3+CS80*(1-$G$3)</f>
        <v>-2.4561527707097543E-3</v>
      </c>
      <c r="CT81" s="28">
        <f>외인!CT81</f>
        <v>175827.68</v>
      </c>
      <c r="CU81" s="28">
        <f>시기외!CU81*$G$3+CU80*(1-$G$3)</f>
        <v>-9.9463137383113667E-5</v>
      </c>
      <c r="CV81" s="28">
        <f>외인!CV81</f>
        <v>2953437.16</v>
      </c>
      <c r="CW81" s="28">
        <f>시기외!CW81*$G$3+CW80*(1-$G$3)</f>
        <v>7.8905383784214588E-4</v>
      </c>
      <c r="CX81" s="28">
        <f>외인!CX81</f>
        <v>264608.08</v>
      </c>
      <c r="CY81" s="28">
        <f>시기외!CY81*$G$3+CY80*(1-$G$3)</f>
        <v>9.6923090966856331E-4</v>
      </c>
      <c r="CZ81" s="28">
        <f>외인!CZ81</f>
        <v>20066.66</v>
      </c>
      <c r="DA81" s="28">
        <f>시기외!DA81*$G$3+DA80*(1-$G$3)</f>
        <v>-2.4780016526562E-3</v>
      </c>
      <c r="DB81" s="28">
        <f>외인!DB81</f>
        <v>38372.51</v>
      </c>
      <c r="DC81" s="28">
        <f>시기외!DC81*$G$3+DC80*(1-$G$3)</f>
        <v>-1.5280831711318322E-3</v>
      </c>
      <c r="DD81" s="28">
        <f>외인!DD81</f>
        <v>8844.3700000000008</v>
      </c>
      <c r="DE81" s="28">
        <f>시기외!DE81*$G$3+DE80*(1-$G$3)</f>
        <v>1.4365099777434599E-3</v>
      </c>
      <c r="DF81" s="28">
        <f>외인!DF81</f>
        <v>59166.09</v>
      </c>
      <c r="DG81" s="28">
        <f>시기외!DG81*$G$3+DG80*(1-$G$3)</f>
        <v>-1.1749235317331673E-3</v>
      </c>
      <c r="DH81" s="28">
        <f>외인!DH81</f>
        <v>19993.490000000002</v>
      </c>
      <c r="DI81" s="28">
        <f>시기외!DI81*$G$3+DI80*(1-$G$3)</f>
        <v>-8.1826617729388994E-3</v>
      </c>
      <c r="DJ81" s="28">
        <f>외인!DJ81</f>
        <v>743587.15</v>
      </c>
      <c r="DK81" s="28">
        <f>시기외!DK81*$G$3+DK80*(1-$G$3)</f>
        <v>1.7613992290722315E-4</v>
      </c>
      <c r="DL81" s="28">
        <f>외인!DL81</f>
        <v>110175.21</v>
      </c>
      <c r="DM81" s="28">
        <f>시기외!DM81*$G$3+DM80*(1-$G$3)</f>
        <v>-7.4032076715733E-4</v>
      </c>
      <c r="DN81" s="28">
        <f>외인!DN81</f>
        <v>2953437.16</v>
      </c>
      <c r="DO81" s="28">
        <f>시기외!DO81*$G$3+DO80*(1-$G$3)</f>
        <v>7.8905383784214588E-4</v>
      </c>
      <c r="DP81" s="28">
        <f>외인!DP81</f>
        <v>78753.87</v>
      </c>
      <c r="DQ81" s="28">
        <f>시기외!DQ81*$G$3+DQ80*(1-$G$3)</f>
        <v>-2.3162900472262883E-3</v>
      </c>
      <c r="DR81" s="28">
        <f>외인!DR81</f>
        <v>46340.86</v>
      </c>
      <c r="DS81" s="28">
        <f>시기외!DS81*$G$3+DS80*(1-$G$3)</f>
        <v>-7.3811669285893497E-4</v>
      </c>
      <c r="DT81" s="28">
        <f>외인!DT81</f>
        <v>136137.84</v>
      </c>
      <c r="DU81" s="28">
        <f>시기외!DU81*$G$3+DU80*(1-$G$3)</f>
        <v>-3.2261801652962692E-3</v>
      </c>
      <c r="DV81" s="28">
        <f>외인!DV81</f>
        <v>34132.53</v>
      </c>
      <c r="DW81" s="28">
        <f>시기외!DW81*$G$3+DW80*(1-$G$3)</f>
        <v>3.9419896451575438E-4</v>
      </c>
      <c r="DX81" s="28">
        <f>외인!DX81</f>
        <v>131906.76</v>
      </c>
      <c r="DY81" s="28">
        <f>시기외!DY81*$G$3+DY80*(1-$G$3)</f>
        <v>1.938155310438101E-3</v>
      </c>
      <c r="DZ81" s="28">
        <f>외인!DZ81</f>
        <v>8374.94</v>
      </c>
      <c r="EA81" s="28">
        <f>시기외!EA81*$G$3+EA80*(1-$G$3)</f>
        <v>-1.4446170883362567E-3</v>
      </c>
      <c r="EB81" s="28">
        <f>외인!EB81</f>
        <v>12089.7</v>
      </c>
      <c r="EC81" s="28">
        <f>시기외!EC81*$G$3+EC80*(1-$G$3)</f>
        <v>-3.0060707527060308E-3</v>
      </c>
      <c r="ED81" s="28">
        <f>외인!ED81</f>
        <v>11255.66</v>
      </c>
      <c r="EE81" s="28">
        <f>시기외!EE81*$G$3+EE80*(1-$G$3)</f>
        <v>-6.7647060344003522E-4</v>
      </c>
      <c r="EF81" s="28">
        <f>외인!EF81</f>
        <v>227412.68</v>
      </c>
      <c r="EG81" s="28">
        <f>시기외!EG81*$G$3+EG80*(1-$G$3)</f>
        <v>-2.1766240083764144E-3</v>
      </c>
      <c r="EH81" s="28">
        <f>외인!EH81</f>
        <v>287342.69</v>
      </c>
      <c r="EI81" s="28">
        <f>시기외!EI81*$G$3+EI80*(1-$G$3)</f>
        <v>-3.0931088611946836E-4</v>
      </c>
      <c r="EJ81" s="28">
        <f>외인!EJ81</f>
        <v>104487.59</v>
      </c>
      <c r="EK81" s="28">
        <f>시기외!EK81*$G$3+EK80*(1-$G$3)</f>
        <v>-1.766255229351157E-4</v>
      </c>
      <c r="EL81" s="28">
        <f>외인!EL81</f>
        <v>30740.17</v>
      </c>
      <c r="EM81" s="28">
        <f>시기외!EM81*$G$3+EM80*(1-$G$3)</f>
        <v>-5.6765714968292635E-3</v>
      </c>
      <c r="EN81" s="28">
        <f>외인!EN81</f>
        <v>46340.86</v>
      </c>
      <c r="EO81" s="28">
        <f>시기외!EO81*$G$3+EO80*(1-$G$3)</f>
        <v>-7.3811669285893497E-4</v>
      </c>
      <c r="EP81" s="28">
        <f>외인!EP81</f>
        <v>163857.19</v>
      </c>
      <c r="EQ81" s="28">
        <f>시기외!EQ81*$G$3+EQ80*(1-$G$3)</f>
        <v>-1.1503856907731293E-3</v>
      </c>
      <c r="ER81" s="28">
        <f>외인!ER81</f>
        <v>13738.47</v>
      </c>
      <c r="ES81" s="28">
        <f>시기외!ES81*$G$3+ES80*(1-$G$3)</f>
        <v>-3.067059509843712E-3</v>
      </c>
      <c r="ET81" s="28">
        <f>외인!ET81</f>
        <v>209688.18</v>
      </c>
      <c r="EU81" s="28">
        <f>시기외!EU81*$G$3+EU80*(1-$G$3)</f>
        <v>-1.2708937162528677E-3</v>
      </c>
      <c r="EV81" s="28">
        <f>외인!EV81</f>
        <v>43511.199999999997</v>
      </c>
      <c r="EW81" s="28">
        <f>시기외!EW81*$G$3+EW80*(1-$G$3)</f>
        <v>-6.083193654742178E-4</v>
      </c>
      <c r="EX81" s="28">
        <f>외인!EX81</f>
        <v>66657.539999999994</v>
      </c>
      <c r="EY81" s="28">
        <f>시기외!EY81*$G$3+EY80*(1-$G$3)</f>
        <v>4.4997226892282301E-4</v>
      </c>
    </row>
    <row r="82" spans="1:155">
      <c r="A82" s="27">
        <f>외인!A82</f>
        <v>46153</v>
      </c>
      <c r="B82" s="28">
        <f>외인!B82</f>
        <v>6216556.2000000002</v>
      </c>
      <c r="C82" s="28">
        <f>시기외!C82*$G$3+C81*(1-$G$3)</f>
        <v>-1.0343240711162442E-4</v>
      </c>
      <c r="D82" s="28">
        <f>외인!D82</f>
        <v>673596.67</v>
      </c>
      <c r="E82" s="28">
        <f>시기외!E82*$G$3+E81*(1-$G$3)</f>
        <v>-6.4522208508319817E-4</v>
      </c>
      <c r="F82" s="28">
        <f>외인!F82</f>
        <v>2584811.88</v>
      </c>
      <c r="G82" s="28">
        <f>시기외!G82*$G$3+G81*(1-$G$3)</f>
        <v>2.1445350667781865E-4</v>
      </c>
      <c r="H82" s="28">
        <f>외인!H82</f>
        <v>364674.63</v>
      </c>
      <c r="I82" s="28">
        <f>시기외!I82*$G$3+I81*(1-$G$3)</f>
        <v>1.4650701014053561E-3</v>
      </c>
      <c r="J82" s="28">
        <f>외인!J82</f>
        <v>45396.52</v>
      </c>
      <c r="K82" s="28">
        <f>시기외!K82*$G$3+K81*(1-$G$3)</f>
        <v>-7.5186722644760148E-4</v>
      </c>
      <c r="L82" s="28">
        <f>외인!L82</f>
        <v>337530.38</v>
      </c>
      <c r="M82" s="28">
        <f>시기외!M82*$G$3+M81*(1-$G$3)</f>
        <v>1.7234596460137025E-3</v>
      </c>
      <c r="N82" s="28">
        <f>외인!N82</f>
        <v>287391.03999999998</v>
      </c>
      <c r="O82" s="28">
        <f>시기외!O82*$G$3+O81*(1-$G$3)</f>
        <v>-1.8843525821231821E-4</v>
      </c>
      <c r="P82" s="28">
        <f>외인!P82</f>
        <v>182561.6</v>
      </c>
      <c r="Q82" s="28">
        <f>시기외!Q82*$G$3+Q81*(1-$G$3)</f>
        <v>-2.7441389093416364E-3</v>
      </c>
      <c r="R82" s="28">
        <f>외인!R82</f>
        <v>135962.22</v>
      </c>
      <c r="S82" s="28">
        <f>시기외!S82*$G$3+S81*(1-$G$3)</f>
        <v>-3.0300073241670339E-3</v>
      </c>
      <c r="T82" s="28">
        <f>외인!T82</f>
        <v>8763.24</v>
      </c>
      <c r="U82" s="28">
        <f>시기외!U82*$G$3+U81*(1-$G$3)</f>
        <v>1.192159158124573E-3</v>
      </c>
      <c r="V82" s="28">
        <f>외인!V82</f>
        <v>135758.59</v>
      </c>
      <c r="W82" s="28">
        <f>시기외!W82*$G$3+W81*(1-$G$3)</f>
        <v>1.859099559687858E-3</v>
      </c>
      <c r="X82" s="28">
        <f>외인!X82</f>
        <v>3151662.37</v>
      </c>
      <c r="Y82" s="28">
        <f>시기외!Y82*$G$3+Y81*(1-$G$3)</f>
        <v>5.2667751968525417E-4</v>
      </c>
      <c r="Z82" s="28">
        <f>외인!Z82</f>
        <v>43380.98</v>
      </c>
      <c r="AA82" s="28">
        <f>시기외!AA82*$G$3+AA81*(1-$G$3)</f>
        <v>-4.6642985101862805E-4</v>
      </c>
      <c r="AB82" s="28">
        <f>외인!AB82</f>
        <v>205936.34</v>
      </c>
      <c r="AC82" s="28">
        <f>시기외!AC82*$G$3+AC81*(1-$G$3)</f>
        <v>-6.0750244437037069E-4</v>
      </c>
      <c r="AD82" s="28">
        <f>외인!AD82</f>
        <v>19675.150000000001</v>
      </c>
      <c r="AE82" s="28">
        <f>시기외!AE82*$G$3+AE81*(1-$G$3)</f>
        <v>-2.310300419290251E-4</v>
      </c>
      <c r="AF82" s="28">
        <f>외인!AF82</f>
        <v>24238.54</v>
      </c>
      <c r="AG82" s="28">
        <f>시기외!AG82*$G$3+AG81*(1-$G$3)</f>
        <v>-5.0293200473645883E-4</v>
      </c>
      <c r="AH82" s="28">
        <f>외인!AH82</f>
        <v>232711.58</v>
      </c>
      <c r="AI82" s="28">
        <f>시기외!AI82*$G$3+AI81*(1-$G$3)</f>
        <v>-4.6057061834616083E-4</v>
      </c>
      <c r="AJ82" s="28">
        <f>외인!AJ82</f>
        <v>105327.73</v>
      </c>
      <c r="AK82" s="28">
        <f>시기외!AK82*$G$3+AK81*(1-$G$3)</f>
        <v>-4.6496812454181694E-3</v>
      </c>
      <c r="AL82" s="28">
        <f>외인!AL82</f>
        <v>104122.37</v>
      </c>
      <c r="AM82" s="28">
        <f>시기외!AM82*$G$3+AM81*(1-$G$3)</f>
        <v>-4.7648112893557674E-4</v>
      </c>
      <c r="AN82" s="28">
        <f>외인!AN82</f>
        <v>202999.77</v>
      </c>
      <c r="AO82" s="28">
        <f>시기외!AO82*$G$3+AO81*(1-$G$3)</f>
        <v>-1.376086534794665E-5</v>
      </c>
      <c r="AP82" s="28">
        <f>외인!AP82</f>
        <v>205372.9</v>
      </c>
      <c r="AQ82" s="28">
        <f>시기외!AQ82*$G$3+AQ81*(1-$G$3)</f>
        <v>-1.4398268519529838E-3</v>
      </c>
      <c r="AR82" s="28">
        <f>외인!AR82</f>
        <v>24668.01</v>
      </c>
      <c r="AS82" s="28">
        <f>시기외!AS82*$G$3+AS81*(1-$G$3)</f>
        <v>7.6484422776158399E-4</v>
      </c>
      <c r="AT82" s="28">
        <f>외인!AT82</f>
        <v>88338.84</v>
      </c>
      <c r="AU82" s="28">
        <f>시기외!AU82*$G$3+AU81*(1-$G$3)</f>
        <v>1.344945367650932E-3</v>
      </c>
      <c r="AV82" s="28">
        <f>외인!AV82</f>
        <v>48285.75</v>
      </c>
      <c r="AW82" s="28">
        <f>시기외!AW82*$G$3+AW81*(1-$G$3)</f>
        <v>-3.2004793606507133E-4</v>
      </c>
      <c r="AX82" s="28">
        <f>외인!AX82</f>
        <v>74464.679999999993</v>
      </c>
      <c r="AY82" s="28">
        <f>시기외!AY82*$G$3+AY81*(1-$G$3)</f>
        <v>-3.1672619757638892E-3</v>
      </c>
      <c r="AZ82" s="28">
        <f>외인!AZ82</f>
        <v>3359021.33</v>
      </c>
      <c r="BA82" s="28">
        <f>시기외!BA82*$G$3+BA81*(1-$G$3)</f>
        <v>4.0155727275558784E-4</v>
      </c>
      <c r="BB82" s="28">
        <f>외인!BB82</f>
        <v>110208.74</v>
      </c>
      <c r="BC82" s="28">
        <f>시기외!BC82*$G$3+BC81*(1-$G$3)</f>
        <v>4.1093860512597438E-5</v>
      </c>
      <c r="BD82" s="28">
        <f>외인!BD82</f>
        <v>37623.5</v>
      </c>
      <c r="BE82" s="28">
        <f>시기외!BE82*$G$3+BE81*(1-$G$3)</f>
        <v>-1.802822109094793E-3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110288.69</v>
      </c>
      <c r="BI82" s="28">
        <f>시기외!BI82*$G$3+BI81*(1-$G$3)</f>
        <v>2.0480599169335652E-3</v>
      </c>
      <c r="BJ82" s="28">
        <f>외인!BJ82</f>
        <v>139439.72</v>
      </c>
      <c r="BK82" s="28">
        <f>시기외!BK82*$G$3+BK81*(1-$G$3)</f>
        <v>7.2796927627773243E-4</v>
      </c>
      <c r="BL82" s="28">
        <f>외인!BL82</f>
        <v>48216.17</v>
      </c>
      <c r="BM82" s="28">
        <f>시기외!BM82*$G$3+BM81*(1-$G$3)</f>
        <v>-1.8431229866944416E-3</v>
      </c>
      <c r="BN82" s="28">
        <f>외인!BN82</f>
        <v>59396.49</v>
      </c>
      <c r="BO82" s="28">
        <f>시기외!BO82*$G$3+BO81*(1-$G$3)</f>
        <v>3.1141723208008691E-3</v>
      </c>
      <c r="BP82" s="28">
        <f>외인!BP82</f>
        <v>84101.18</v>
      </c>
      <c r="BQ82" s="28">
        <f>시기외!BQ82*$G$3+BQ81*(1-$G$3)</f>
        <v>-3.1301841394461502E-3</v>
      </c>
      <c r="BR82" s="28">
        <f>외인!BR82</f>
        <v>366434.84</v>
      </c>
      <c r="BS82" s="28">
        <f>시기외!BS82*$G$3+BS81*(1-$G$3)</f>
        <v>-3.8380888982661937E-4</v>
      </c>
      <c r="BT82" s="28">
        <f>외인!BT82</f>
        <v>3196688.53</v>
      </c>
      <c r="BU82" s="28">
        <f>시기외!BU82*$G$3+BU81*(1-$G$3)</f>
        <v>5.0294000005271175E-4</v>
      </c>
      <c r="BV82" s="28">
        <f>외인!BV82</f>
        <v>492603.83</v>
      </c>
      <c r="BW82" s="28">
        <f>시기외!BW82*$G$3+BW81*(1-$G$3)</f>
        <v>-7.8116158158894275E-4</v>
      </c>
      <c r="BX82" s="28">
        <f>외인!BX82</f>
        <v>76158.41</v>
      </c>
      <c r="BY82" s="28">
        <f>시기외!BY82*$G$3+BY81*(1-$G$3)</f>
        <v>-1.0758855903684472E-3</v>
      </c>
      <c r="BZ82" s="28">
        <f>외인!BZ82</f>
        <v>307122.15000000002</v>
      </c>
      <c r="CA82" s="28">
        <f>시기외!CA82*$G$3+CA81*(1-$G$3)</f>
        <v>-1.7038972478374036E-4</v>
      </c>
      <c r="CB82" s="28">
        <f>외인!CB82</f>
        <v>12257.34</v>
      </c>
      <c r="CC82" s="28">
        <f>시기외!CC82*$G$3+CC81*(1-$G$3)</f>
        <v>-3.7191401384194887E-3</v>
      </c>
      <c r="CD82" s="28">
        <f>외인!CD82</f>
        <v>27508.83</v>
      </c>
      <c r="CE82" s="28">
        <f>시기외!CE82*$G$3+CE81*(1-$G$3)</f>
        <v>-6.5758760640222793E-3</v>
      </c>
      <c r="CF82" s="28">
        <f>외인!CF82</f>
        <v>28936.13</v>
      </c>
      <c r="CG82" s="28">
        <f>시기외!CG82*$G$3+CG81*(1-$G$3)</f>
        <v>3.5557723093854491E-3</v>
      </c>
      <c r="CH82" s="28">
        <f>외인!CH82</f>
        <v>69378.070000000007</v>
      </c>
      <c r="CI82" s="28">
        <f>시기외!CI82*$G$3+CI81*(1-$G$3)</f>
        <v>-4.6552425874265524E-5</v>
      </c>
      <c r="CJ82" s="28">
        <f>외인!CJ82</f>
        <v>351042.74</v>
      </c>
      <c r="CK82" s="28">
        <f>시기외!CK82*$G$3+CK81*(1-$G$3)</f>
        <v>-2.1037966569439114E-3</v>
      </c>
      <c r="CL82" s="28">
        <f>외인!CL82</f>
        <v>235750.08</v>
      </c>
      <c r="CM82" s="28">
        <f>시기외!CM82*$G$3+CM81*(1-$G$3)</f>
        <v>-6.8176185410488764E-4</v>
      </c>
      <c r="CN82" s="28">
        <f>외인!CN82</f>
        <v>134023.24</v>
      </c>
      <c r="CO82" s="28">
        <f>시기외!CO82*$G$3+CO81*(1-$G$3)</f>
        <v>-5.4867766481173108E-4</v>
      </c>
      <c r="CP82" s="28">
        <f>외인!CP82</f>
        <v>110741.07</v>
      </c>
      <c r="CQ82" s="28">
        <f>시기외!CQ82*$G$3+CQ81*(1-$G$3)</f>
        <v>4.5231797316040029E-5</v>
      </c>
      <c r="CR82" s="28">
        <f>외인!CR82</f>
        <v>170629.3</v>
      </c>
      <c r="CS82" s="28">
        <f>시기외!CS82*$G$3+CS81*(1-$G$3)</f>
        <v>-2.3705315953049294E-3</v>
      </c>
      <c r="CT82" s="28">
        <f>외인!CT82</f>
        <v>177828.15</v>
      </c>
      <c r="CU82" s="28">
        <f>시기외!CU82*$G$3+CU81*(1-$G$3)</f>
        <v>-1.1463445447141543E-5</v>
      </c>
      <c r="CV82" s="28">
        <f>외인!CV82</f>
        <v>3196688.53</v>
      </c>
      <c r="CW82" s="28">
        <f>시기외!CW82*$G$3+CW81*(1-$G$3)</f>
        <v>5.0294000005271175E-4</v>
      </c>
      <c r="CX82" s="28">
        <f>외인!CX82</f>
        <v>261699.76</v>
      </c>
      <c r="CY82" s="28">
        <f>시기외!CY82*$G$3+CY81*(1-$G$3)</f>
        <v>9.6794494014917399E-4</v>
      </c>
      <c r="CZ82" s="28">
        <f>외인!CZ82</f>
        <v>20006.759999999998</v>
      </c>
      <c r="DA82" s="28">
        <f>시기외!DA82*$G$3+DA81*(1-$G$3)</f>
        <v>-2.5157828491941094E-3</v>
      </c>
      <c r="DB82" s="28">
        <f>외인!DB82</f>
        <v>37623.5</v>
      </c>
      <c r="DC82" s="28">
        <f>시기외!DC82*$G$3+DC81*(1-$G$3)</f>
        <v>-1.802822109094793E-3</v>
      </c>
      <c r="DD82" s="28">
        <f>외인!DD82</f>
        <v>8763.24</v>
      </c>
      <c r="DE82" s="28">
        <f>시기외!DE82*$G$3+DE81*(1-$G$3)</f>
        <v>1.192159158124573E-3</v>
      </c>
      <c r="DF82" s="28">
        <f>외인!DF82</f>
        <v>57936</v>
      </c>
      <c r="DG82" s="28">
        <f>시기외!DG82*$G$3+DG81*(1-$G$3)</f>
        <v>-9.7167440342582352E-4</v>
      </c>
      <c r="DH82" s="28">
        <f>외인!DH82</f>
        <v>19481.259999999998</v>
      </c>
      <c r="DI82" s="28">
        <f>시기외!DI82*$G$3+DI81*(1-$G$3)</f>
        <v>-8.7342090903989086E-3</v>
      </c>
      <c r="DJ82" s="28">
        <f>외인!DJ82</f>
        <v>741358.82</v>
      </c>
      <c r="DK82" s="28">
        <f>시기외!DK82*$G$3+DK81*(1-$G$3)</f>
        <v>-1.7170405039503565E-6</v>
      </c>
      <c r="DL82" s="28">
        <f>외인!DL82</f>
        <v>109451.98</v>
      </c>
      <c r="DM82" s="28">
        <f>시기외!DM82*$G$3+DM81*(1-$G$3)</f>
        <v>-6.1071061047493578E-4</v>
      </c>
      <c r="DN82" s="28">
        <f>외인!DN82</f>
        <v>3196688.53</v>
      </c>
      <c r="DO82" s="28">
        <f>시기외!DO82*$G$3+DO81*(1-$G$3)</f>
        <v>5.0294000005271175E-4</v>
      </c>
      <c r="DP82" s="28">
        <f>외인!DP82</f>
        <v>78426.44</v>
      </c>
      <c r="DQ82" s="28">
        <f>시기외!DQ82*$G$3+DQ81*(1-$G$3)</f>
        <v>-2.0887600646741136E-3</v>
      </c>
      <c r="DR82" s="28">
        <f>외인!DR82</f>
        <v>46472.51</v>
      </c>
      <c r="DS82" s="28">
        <f>시기외!DS82*$G$3+DS81*(1-$G$3)</f>
        <v>-7.8501907619164639E-4</v>
      </c>
      <c r="DT82" s="28">
        <f>외인!DT82</f>
        <v>135962.22</v>
      </c>
      <c r="DU82" s="28">
        <f>시기외!DU82*$G$3+DU81*(1-$G$3)</f>
        <v>-3.0300073241670339E-3</v>
      </c>
      <c r="DV82" s="28">
        <f>외인!DV82</f>
        <v>34407.449999999997</v>
      </c>
      <c r="DW82" s="28">
        <f>시기외!DW82*$G$3+DW81*(1-$G$3)</f>
        <v>7.3904371957690955E-5</v>
      </c>
      <c r="DX82" s="28">
        <f>외인!DX82</f>
        <v>135758.59</v>
      </c>
      <c r="DY82" s="28">
        <f>시기외!DY82*$G$3+DY81*(1-$G$3)</f>
        <v>1.859099559687858E-3</v>
      </c>
      <c r="DZ82" s="28">
        <f>외인!DZ82</f>
        <v>8211.1</v>
      </c>
      <c r="EA82" s="28">
        <f>시기외!EA82*$G$3+EA81*(1-$G$3)</f>
        <v>-1.1637234879465809E-3</v>
      </c>
      <c r="EB82" s="28">
        <f>외인!EB82</f>
        <v>11773.74</v>
      </c>
      <c r="EC82" s="28">
        <f>시기외!EC82*$G$3+EC81*(1-$G$3)</f>
        <v>-3.4726541380264379E-3</v>
      </c>
      <c r="ED82" s="28">
        <f>외인!ED82</f>
        <v>11172.51</v>
      </c>
      <c r="EE82" s="28">
        <f>시기외!EE82*$G$3+EE81*(1-$G$3)</f>
        <v>-5.8396505487430311E-4</v>
      </c>
      <c r="EF82" s="28">
        <f>외인!EF82</f>
        <v>222638.48</v>
      </c>
      <c r="EG82" s="28">
        <f>시기외!EG82*$G$3+EG81*(1-$G$3)</f>
        <v>-2.2141873119288944E-3</v>
      </c>
      <c r="EH82" s="28">
        <f>외인!EH82</f>
        <v>302579.61</v>
      </c>
      <c r="EI82" s="28">
        <f>시기외!EI82*$G$3+EI81*(1-$G$3)</f>
        <v>-4.5669934859294994E-4</v>
      </c>
      <c r="EJ82" s="28">
        <f>외인!EJ82</f>
        <v>103578.68</v>
      </c>
      <c r="EK82" s="28">
        <f>시기외!EK82*$G$3+EK81*(1-$G$3)</f>
        <v>-2.0596830256456631E-4</v>
      </c>
      <c r="EL82" s="28">
        <f>외인!EL82</f>
        <v>30008.99</v>
      </c>
      <c r="EM82" s="28">
        <f>시기외!EM82*$G$3+EM81*(1-$G$3)</f>
        <v>-6.0897390828265861E-3</v>
      </c>
      <c r="EN82" s="28">
        <f>외인!EN82</f>
        <v>46472.51</v>
      </c>
      <c r="EO82" s="28">
        <f>시기외!EO82*$G$3+EO81*(1-$G$3)</f>
        <v>-7.8501907619164639E-4</v>
      </c>
      <c r="EP82" s="28">
        <f>외인!EP82</f>
        <v>165166.89000000001</v>
      </c>
      <c r="EQ82" s="28">
        <f>시기외!EQ82*$G$3+EQ81*(1-$G$3)</f>
        <v>-1.3059899574212456E-3</v>
      </c>
      <c r="ER82" s="28">
        <f>외인!ER82</f>
        <v>13963.57</v>
      </c>
      <c r="ES82" s="28">
        <f>시기외!ES82*$G$3+ES81*(1-$G$3)</f>
        <v>-2.2370194053777186E-3</v>
      </c>
      <c r="ET82" s="28">
        <f>외인!ET82</f>
        <v>205372.9</v>
      </c>
      <c r="EU82" s="28">
        <f>시기외!EU82*$G$3+EU81*(1-$G$3)</f>
        <v>-1.4398268519529838E-3</v>
      </c>
      <c r="EV82" s="28">
        <f>외인!EV82</f>
        <v>43380.98</v>
      </c>
      <c r="EW82" s="28">
        <f>시기외!EW82*$G$3+EW81*(1-$G$3)</f>
        <v>-4.6642985101862805E-4</v>
      </c>
      <c r="EX82" s="28">
        <f>외인!EX82</f>
        <v>67360.09</v>
      </c>
      <c r="EY82" s="28">
        <f>시기외!EY82*$G$3+EY81*(1-$G$3)</f>
        <v>4.028771086325873E-4</v>
      </c>
    </row>
    <row r="83" spans="1:155">
      <c r="A83" s="27">
        <f>외인!A83</f>
        <v>46154</v>
      </c>
      <c r="B83" s="28">
        <f>외인!B83</f>
        <v>6074344.5199999996</v>
      </c>
      <c r="C83" s="28">
        <f>시기외!C83*$G$3+C82*(1-$G$3)</f>
        <v>-5.6148438584141774E-4</v>
      </c>
      <c r="D83" s="28">
        <f>외인!D83</f>
        <v>658814.05000000005</v>
      </c>
      <c r="E83" s="28">
        <f>시기외!E83*$G$3+E82*(1-$G$3)</f>
        <v>-5.136239913866871E-4</v>
      </c>
      <c r="F83" s="28">
        <f>외인!F83</f>
        <v>2530521.92</v>
      </c>
      <c r="G83" s="28">
        <f>시기외!G83*$G$3+G82*(1-$G$3)</f>
        <v>-2.4721952968136042E-4</v>
      </c>
      <c r="H83" s="28">
        <f>외인!H83</f>
        <v>342374.74</v>
      </c>
      <c r="I83" s="28">
        <f>시기외!I83*$G$3+I82*(1-$G$3)</f>
        <v>1.0917306452336534E-3</v>
      </c>
      <c r="J83" s="28">
        <f>외인!J83</f>
        <v>44265.54</v>
      </c>
      <c r="K83" s="28">
        <f>시기외!K83*$G$3+K82*(1-$G$3)</f>
        <v>-8.5849015988693372E-4</v>
      </c>
      <c r="L83" s="28">
        <f>외인!L83</f>
        <v>316313.06</v>
      </c>
      <c r="M83" s="28">
        <f>시기외!M83*$G$3+M82*(1-$G$3)</f>
        <v>1.3360378185479677E-3</v>
      </c>
      <c r="N83" s="28">
        <f>외인!N83</f>
        <v>282889.59999999998</v>
      </c>
      <c r="O83" s="28">
        <f>시기외!O83*$G$3+O82*(1-$G$3)</f>
        <v>-6.7792176778876481E-5</v>
      </c>
      <c r="P83" s="28">
        <f>외인!P83</f>
        <v>184773.7</v>
      </c>
      <c r="Q83" s="28">
        <f>시기외!Q83*$G$3+Q82*(1-$G$3)</f>
        <v>-2.5158640815237587E-3</v>
      </c>
      <c r="R83" s="28">
        <f>외인!R83</f>
        <v>133685.28</v>
      </c>
      <c r="S83" s="28">
        <f>시기외!S83*$G$3+S82*(1-$G$3)</f>
        <v>-2.737233156782354E-3</v>
      </c>
      <c r="T83" s="28">
        <f>외인!T83</f>
        <v>8692.64</v>
      </c>
      <c r="U83" s="28">
        <f>시기외!U83*$G$3+U82*(1-$G$3)</f>
        <v>1.0475096370393617E-3</v>
      </c>
      <c r="V83" s="28">
        <f>외인!V83</f>
        <v>128586.23</v>
      </c>
      <c r="W83" s="28">
        <f>시기외!W83*$G$3+W82*(1-$G$3)</f>
        <v>1.6804052211166227E-3</v>
      </c>
      <c r="X83" s="28">
        <f>외인!X83</f>
        <v>3073404.52</v>
      </c>
      <c r="Y83" s="28">
        <f>시기외!Y83*$G$3+Y82*(1-$G$3)</f>
        <v>-2.7405479601960866E-4</v>
      </c>
      <c r="Z83" s="28">
        <f>외인!Z83</f>
        <v>43264.1</v>
      </c>
      <c r="AA83" s="28">
        <f>시기외!AA83*$G$3+AA82*(1-$G$3)</f>
        <v>-3.1327509393914846E-4</v>
      </c>
      <c r="AB83" s="28">
        <f>외인!AB83</f>
        <v>201742.92</v>
      </c>
      <c r="AC83" s="28">
        <f>시기외!AC83*$G$3+AC82*(1-$G$3)</f>
        <v>-5.7855523309588474E-4</v>
      </c>
      <c r="AD83" s="28">
        <f>외인!AD83</f>
        <v>19194.990000000002</v>
      </c>
      <c r="AE83" s="28">
        <f>시기외!AE83*$G$3+AE82*(1-$G$3)</f>
        <v>1.5805080552549873E-4</v>
      </c>
      <c r="AF83" s="28">
        <f>외인!AF83</f>
        <v>23976.83</v>
      </c>
      <c r="AG83" s="28">
        <f>시기외!AG83*$G$3+AG82*(1-$G$3)</f>
        <v>-4.6803475550988809E-4</v>
      </c>
      <c r="AH83" s="28">
        <f>외인!AH83</f>
        <v>227880.69</v>
      </c>
      <c r="AI83" s="28">
        <f>시기외!AI83*$G$3+AI82*(1-$G$3)</f>
        <v>-7.1507279105197466E-4</v>
      </c>
      <c r="AJ83" s="28">
        <f>외인!AJ83</f>
        <v>102389.36</v>
      </c>
      <c r="AK83" s="28">
        <f>시기외!AK83*$G$3+AK82*(1-$G$3)</f>
        <v>-4.6004305045774154E-3</v>
      </c>
      <c r="AL83" s="28">
        <f>외인!AL83</f>
        <v>102008.95</v>
      </c>
      <c r="AM83" s="28">
        <f>시기외!AM83*$G$3+AM82*(1-$G$3)</f>
        <v>-7.3553028452809648E-4</v>
      </c>
      <c r="AN83" s="28">
        <f>외인!AN83</f>
        <v>200499.04</v>
      </c>
      <c r="AO83" s="28">
        <f>시기외!AO83*$G$3+AO82*(1-$G$3)</f>
        <v>2.7860887543779291E-4</v>
      </c>
      <c r="AP83" s="28">
        <f>외인!AP83</f>
        <v>199023.28</v>
      </c>
      <c r="AQ83" s="28">
        <f>시기외!AQ83*$G$3+AQ82*(1-$G$3)</f>
        <v>-1.4103064842021457E-3</v>
      </c>
      <c r="AR83" s="28">
        <f>외인!AR83</f>
        <v>23975.22</v>
      </c>
      <c r="AS83" s="28">
        <f>시기외!AS83*$G$3+AS82*(1-$G$3)</f>
        <v>7.5915047315024218E-4</v>
      </c>
      <c r="AT83" s="28">
        <f>외인!AT83</f>
        <v>92066.03</v>
      </c>
      <c r="AU83" s="28">
        <f>시기외!AU83*$G$3+AU82*(1-$G$3)</f>
        <v>1.6792810269154975E-3</v>
      </c>
      <c r="AV83" s="28">
        <f>외인!AV83</f>
        <v>47664.69</v>
      </c>
      <c r="AW83" s="28">
        <f>시기외!AW83*$G$3+AW82*(1-$G$3)</f>
        <v>-3.6960894021338827E-4</v>
      </c>
      <c r="AX83" s="28">
        <f>외인!AX83</f>
        <v>71030.77</v>
      </c>
      <c r="AY83" s="28">
        <f>시기외!AY83*$G$3+AY82*(1-$G$3)</f>
        <v>-3.0485419057257042E-3</v>
      </c>
      <c r="AZ83" s="28">
        <f>외인!AZ83</f>
        <v>3280370.35</v>
      </c>
      <c r="BA83" s="28">
        <f>시기외!BA83*$G$3+BA82*(1-$G$3)</f>
        <v>-3.4590741853472967E-4</v>
      </c>
      <c r="BB83" s="28">
        <f>외인!BB83</f>
        <v>110100.7</v>
      </c>
      <c r="BC83" s="28">
        <f>시기외!BC83*$G$3+BC82*(1-$G$3)</f>
        <v>8.3063183829078371E-5</v>
      </c>
      <c r="BD83" s="28">
        <f>외인!BD83</f>
        <v>36047.32</v>
      </c>
      <c r="BE83" s="28">
        <f>시기외!BE83*$G$3+BE82*(1-$G$3)</f>
        <v>-2.2471657984043112E-3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107009.82</v>
      </c>
      <c r="BI83" s="28">
        <f>시기외!BI83*$G$3+BI82*(1-$G$3)</f>
        <v>1.4571687501800038E-3</v>
      </c>
      <c r="BJ83" s="28">
        <f>외인!BJ83</f>
        <v>131995.26</v>
      </c>
      <c r="BK83" s="28">
        <f>시기외!BK83*$G$3+BK82*(1-$G$3)</f>
        <v>3.4439082412574879E-4</v>
      </c>
      <c r="BL83" s="28">
        <f>외인!BL83</f>
        <v>47483.19</v>
      </c>
      <c r="BM83" s="28">
        <f>시기외!BM83*$G$3+BM82*(1-$G$3)</f>
        <v>-1.8610164155362968E-3</v>
      </c>
      <c r="BN83" s="28">
        <f>외인!BN83</f>
        <v>56105.31</v>
      </c>
      <c r="BO83" s="28">
        <f>시기외!BO83*$G$3+BO82*(1-$G$3)</f>
        <v>2.7774110973309003E-3</v>
      </c>
      <c r="BP83" s="28">
        <f>외인!BP83</f>
        <v>79747.64</v>
      </c>
      <c r="BQ83" s="28">
        <f>시기외!BQ83*$G$3+BQ82*(1-$G$3)</f>
        <v>-2.9458241182858205E-3</v>
      </c>
      <c r="BR83" s="28">
        <f>외인!BR83</f>
        <v>357617.73</v>
      </c>
      <c r="BS83" s="28">
        <f>시기외!BS83*$G$3+BS82*(1-$G$3)</f>
        <v>-3.4261025103962542E-4</v>
      </c>
      <c r="BT83" s="28">
        <f>외인!BT83</f>
        <v>3116188.31</v>
      </c>
      <c r="BU83" s="28">
        <f>시기외!BU83*$G$3+BU82*(1-$G$3)</f>
        <v>-2.9154026522988668E-4</v>
      </c>
      <c r="BV83" s="28">
        <f>외인!BV83</f>
        <v>477195.8</v>
      </c>
      <c r="BW83" s="28">
        <f>시기외!BW83*$G$3+BW82*(1-$G$3)</f>
        <v>-9.9128109619567046E-4</v>
      </c>
      <c r="BX83" s="28">
        <f>외인!BX83</f>
        <v>76349.31</v>
      </c>
      <c r="BY83" s="28">
        <f>시기외!BY83*$G$3+BY82*(1-$G$3)</f>
        <v>-8.3685643413583565E-4</v>
      </c>
      <c r="BZ83" s="28">
        <f>외인!BZ83</f>
        <v>302507.99</v>
      </c>
      <c r="CA83" s="28">
        <f>시기외!CA83*$G$3+CA82*(1-$G$3)</f>
        <v>-6.388306401448139E-5</v>
      </c>
      <c r="CB83" s="28">
        <f>외인!CB83</f>
        <v>11928.06</v>
      </c>
      <c r="CC83" s="28">
        <f>시기외!CC83*$G$3+CC82*(1-$G$3)</f>
        <v>-4.0910862796454204E-3</v>
      </c>
      <c r="CD83" s="28">
        <f>외인!CD83</f>
        <v>26827.39</v>
      </c>
      <c r="CE83" s="28">
        <f>시기외!CE83*$G$3+CE82*(1-$G$3)</f>
        <v>-6.6492592067948723E-3</v>
      </c>
      <c r="CF83" s="28">
        <f>외인!CF83</f>
        <v>28683.97</v>
      </c>
      <c r="CG83" s="28">
        <f>시기외!CG83*$G$3+CG82*(1-$G$3)</f>
        <v>3.6999232263275443E-3</v>
      </c>
      <c r="CH83" s="28">
        <f>외인!CH83</f>
        <v>68963.41</v>
      </c>
      <c r="CI83" s="28">
        <f>시기외!CI83*$G$3+CI82*(1-$G$3)</f>
        <v>-8.5591156631161804E-5</v>
      </c>
      <c r="CJ83" s="28">
        <f>외인!CJ83</f>
        <v>354157.94</v>
      </c>
      <c r="CK83" s="28">
        <f>시기외!CK83*$G$3+CK82*(1-$G$3)</f>
        <v>-1.8758035104171897E-3</v>
      </c>
      <c r="CL83" s="28">
        <f>외인!CL83</f>
        <v>230693.46</v>
      </c>
      <c r="CM83" s="28">
        <f>시기외!CM83*$G$3+CM82*(1-$G$3)</f>
        <v>-6.6211673648065242E-4</v>
      </c>
      <c r="CN83" s="28">
        <f>외인!CN83</f>
        <v>126061.43</v>
      </c>
      <c r="CO83" s="28">
        <f>시기외!CO83*$G$3+CO82*(1-$G$3)</f>
        <v>-1.0332068941964995E-3</v>
      </c>
      <c r="CP83" s="28">
        <f>외인!CP83</f>
        <v>110636.79</v>
      </c>
      <c r="CQ83" s="28">
        <f>시기외!CQ83*$G$3+CQ82*(1-$G$3)</f>
        <v>8.7039700231826588E-5</v>
      </c>
      <c r="CR83" s="28">
        <f>외인!CR83</f>
        <v>167659.39000000001</v>
      </c>
      <c r="CS83" s="28">
        <f>시기외!CS83*$G$3+CS82*(1-$G$3)</f>
        <v>-2.2080667851878209E-3</v>
      </c>
      <c r="CT83" s="28">
        <f>외인!CT83</f>
        <v>179958.7</v>
      </c>
      <c r="CU83" s="28">
        <f>시기외!CU83*$G$3+CU82*(1-$G$3)</f>
        <v>1.1473896974819838E-4</v>
      </c>
      <c r="CV83" s="28">
        <f>외인!CV83</f>
        <v>3116188.31</v>
      </c>
      <c r="CW83" s="28">
        <f>시기외!CW83*$G$3+CW82*(1-$G$3)</f>
        <v>-2.9154026522988668E-4</v>
      </c>
      <c r="CX83" s="28">
        <f>외인!CX83</f>
        <v>252254.61</v>
      </c>
      <c r="CY83" s="28">
        <f>시기외!CY83*$G$3+CY82*(1-$G$3)</f>
        <v>9.378297180854862E-4</v>
      </c>
      <c r="CZ83" s="28">
        <f>외인!CZ83</f>
        <v>19621.79</v>
      </c>
      <c r="DA83" s="28">
        <f>시기외!DA83*$G$3+DA82*(1-$G$3)</f>
        <v>-2.2893143493000275E-3</v>
      </c>
      <c r="DB83" s="28">
        <f>외인!DB83</f>
        <v>36047.32</v>
      </c>
      <c r="DC83" s="28">
        <f>시기외!DC83*$G$3+DC82*(1-$G$3)</f>
        <v>-2.2471657984043112E-3</v>
      </c>
      <c r="DD83" s="28">
        <f>외인!DD83</f>
        <v>8692.64</v>
      </c>
      <c r="DE83" s="28">
        <f>시기외!DE83*$G$3+DE82*(1-$G$3)</f>
        <v>1.0475096370393617E-3</v>
      </c>
      <c r="DF83" s="28">
        <f>외인!DF83</f>
        <v>58320.72</v>
      </c>
      <c r="DG83" s="28">
        <f>시기외!DG83*$G$3+DG82*(1-$G$3)</f>
        <v>-6.3468175362165705E-4</v>
      </c>
      <c r="DH83" s="28">
        <f>외인!DH83</f>
        <v>18859.080000000002</v>
      </c>
      <c r="DI83" s="28">
        <f>시기외!DI83*$G$3+DI82*(1-$G$3)</f>
        <v>-8.871183322663765E-3</v>
      </c>
      <c r="DJ83" s="28">
        <f>외인!DJ83</f>
        <v>717267.5</v>
      </c>
      <c r="DK83" s="28">
        <f>시기외!DK83*$G$3+DK82*(1-$G$3)</f>
        <v>-1.8939477851132565E-4</v>
      </c>
      <c r="DL83" s="28">
        <f>외인!DL83</f>
        <v>102593.71</v>
      </c>
      <c r="DM83" s="28">
        <f>시기외!DM83*$G$3+DM82*(1-$G$3)</f>
        <v>-1.1741503600163534E-3</v>
      </c>
      <c r="DN83" s="28">
        <f>외인!DN83</f>
        <v>3116188.31</v>
      </c>
      <c r="DO83" s="28">
        <f>시기외!DO83*$G$3+DO82*(1-$G$3)</f>
        <v>-2.9154026522988668E-4</v>
      </c>
      <c r="DP83" s="28">
        <f>외인!DP83</f>
        <v>80228.44</v>
      </c>
      <c r="DQ83" s="28">
        <f>시기외!DQ83*$G$3+DQ82*(1-$G$3)</f>
        <v>-1.6747155197891416E-3</v>
      </c>
      <c r="DR83" s="28">
        <f>외인!DR83</f>
        <v>45629.59</v>
      </c>
      <c r="DS83" s="28">
        <f>시기외!DS83*$G$3+DS82*(1-$G$3)</f>
        <v>-7.8313063025859959E-4</v>
      </c>
      <c r="DT83" s="28">
        <f>외인!DT83</f>
        <v>133685.28</v>
      </c>
      <c r="DU83" s="28">
        <f>시기외!DU83*$G$3+DU82*(1-$G$3)</f>
        <v>-2.737233156782354E-3</v>
      </c>
      <c r="DV83" s="28">
        <f>외인!DV83</f>
        <v>33711.120000000003</v>
      </c>
      <c r="DW83" s="28">
        <f>시기외!DW83*$G$3+DW82*(1-$G$3)</f>
        <v>-2.529514783537897E-4</v>
      </c>
      <c r="DX83" s="28">
        <f>외인!DX83</f>
        <v>128586.23</v>
      </c>
      <c r="DY83" s="28">
        <f>시기외!DY83*$G$3+DY82*(1-$G$3)</f>
        <v>1.6804052211166227E-3</v>
      </c>
      <c r="DZ83" s="28">
        <f>외인!DZ83</f>
        <v>8107.26</v>
      </c>
      <c r="EA83" s="28">
        <f>시기외!EA83*$G$3+EA82*(1-$G$3)</f>
        <v>-9.4294114860572038E-4</v>
      </c>
      <c r="EB83" s="28">
        <f>외인!EB83</f>
        <v>11523.8</v>
      </c>
      <c r="EC83" s="28">
        <f>시기외!EC83*$G$3+EC82*(1-$G$3)</f>
        <v>-3.8567665935093512E-3</v>
      </c>
      <c r="ED83" s="28">
        <f>외인!ED83</f>
        <v>10906.73</v>
      </c>
      <c r="EE83" s="28">
        <f>시기외!EE83*$G$3+EE82*(1-$G$3)</f>
        <v>-7.0838859628900462E-4</v>
      </c>
      <c r="EF83" s="28">
        <f>외인!EF83</f>
        <v>224694.79</v>
      </c>
      <c r="EG83" s="28">
        <f>시기외!EG83*$G$3+EG82*(1-$G$3)</f>
        <v>-1.9990466876354646E-3</v>
      </c>
      <c r="EH83" s="28">
        <f>외인!EH83</f>
        <v>291439.76</v>
      </c>
      <c r="EI83" s="28">
        <f>시기외!EI83*$G$3+EI82*(1-$G$3)</f>
        <v>-5.9289830967969878E-4</v>
      </c>
      <c r="EJ83" s="28">
        <f>외인!EJ83</f>
        <v>102108.02</v>
      </c>
      <c r="EK83" s="28">
        <f>시기외!EK83*$G$3+EK82*(1-$G$3)</f>
        <v>-1.9557054241630705E-4</v>
      </c>
      <c r="EL83" s="28">
        <f>외인!EL83</f>
        <v>29300.91</v>
      </c>
      <c r="EM83" s="28">
        <f>시기외!EM83*$G$3+EM82*(1-$G$3)</f>
        <v>-6.1459993633782069E-3</v>
      </c>
      <c r="EN83" s="28">
        <f>외인!EN83</f>
        <v>45629.59</v>
      </c>
      <c r="EO83" s="28">
        <f>시기외!EO83*$G$3+EO82*(1-$G$3)</f>
        <v>-7.8313063025859959E-4</v>
      </c>
      <c r="EP83" s="28">
        <f>외인!EP83</f>
        <v>161397.54999999999</v>
      </c>
      <c r="EQ83" s="28">
        <f>시기외!EQ83*$G$3+EQ82*(1-$G$3)</f>
        <v>-1.6488475311077079E-3</v>
      </c>
      <c r="ER83" s="28">
        <f>외인!ER83</f>
        <v>13448.38</v>
      </c>
      <c r="ES83" s="28">
        <f>시기외!ES83*$G$3+ES82*(1-$G$3)</f>
        <v>-1.6856886356448172E-3</v>
      </c>
      <c r="ET83" s="28">
        <f>외인!ET83</f>
        <v>199023.28</v>
      </c>
      <c r="EU83" s="28">
        <f>시기외!EU83*$G$3+EU82*(1-$G$3)</f>
        <v>-1.4103064842021457E-3</v>
      </c>
      <c r="EV83" s="28">
        <f>외인!EV83</f>
        <v>43264.1</v>
      </c>
      <c r="EW83" s="28">
        <f>시기외!EW83*$G$3+EW82*(1-$G$3)</f>
        <v>-3.1327509393914846E-4</v>
      </c>
      <c r="EX83" s="28">
        <f>외인!EX83</f>
        <v>67372.69</v>
      </c>
      <c r="EY83" s="28">
        <f>시기외!EY83*$G$3+EY82*(1-$G$3)</f>
        <v>3.6868632131094602E-4</v>
      </c>
    </row>
    <row r="84" spans="1:155">
      <c r="A84" s="27">
        <f>외인!A84</f>
        <v>46155</v>
      </c>
      <c r="B84" s="28">
        <f>외인!B84</f>
        <v>6233957.6600000001</v>
      </c>
      <c r="C84" s="28">
        <f>시기외!C84*$G$3+C83*(1-$G$3)</f>
        <v>-1.00736757785116E-3</v>
      </c>
      <c r="D84" s="28">
        <f>외인!D84</f>
        <v>656034.65</v>
      </c>
      <c r="E84" s="28">
        <f>시기외!E84*$G$3+E83*(1-$G$3)</f>
        <v>-4.0044396220073608E-4</v>
      </c>
      <c r="F84" s="28">
        <f>외인!F84</f>
        <v>2578792.46</v>
      </c>
      <c r="G84" s="28">
        <f>시기외!G84*$G$3+G83*(1-$G$3)</f>
        <v>-7.9707450631243311E-4</v>
      </c>
      <c r="H84" s="28">
        <f>외인!H84</f>
        <v>336207.7</v>
      </c>
      <c r="I84" s="28">
        <f>시기외!I84*$G$3+I83*(1-$G$3)</f>
        <v>6.5705508867761205E-4</v>
      </c>
      <c r="J84" s="28">
        <f>외인!J84</f>
        <v>42977.47</v>
      </c>
      <c r="K84" s="28">
        <f>시기외!K84*$G$3+K83*(1-$G$3)</f>
        <v>-1.0470836607219744E-3</v>
      </c>
      <c r="L84" s="28">
        <f>외인!L84</f>
        <v>311184.90999999997</v>
      </c>
      <c r="M84" s="28">
        <f>시기외!M84*$G$3+M83*(1-$G$3)</f>
        <v>8.6975319137320875E-4</v>
      </c>
      <c r="N84" s="28">
        <f>외인!N84</f>
        <v>309756.28999999998</v>
      </c>
      <c r="O84" s="28">
        <f>시기외!O84*$G$3+O83*(1-$G$3)</f>
        <v>2.1458319206850351E-4</v>
      </c>
      <c r="P84" s="28">
        <f>외인!P84</f>
        <v>181176.19</v>
      </c>
      <c r="Q84" s="28">
        <f>시기외!Q84*$G$3+Q83*(1-$G$3)</f>
        <v>-2.2920151149473989E-3</v>
      </c>
      <c r="R84" s="28">
        <f>외인!R84</f>
        <v>134123.87</v>
      </c>
      <c r="S84" s="28">
        <f>시기외!S84*$G$3+S83*(1-$G$3)</f>
        <v>-2.458158982140698E-3</v>
      </c>
      <c r="T84" s="28">
        <f>외인!T84</f>
        <v>8720.4599999999991</v>
      </c>
      <c r="U84" s="28">
        <f>시기외!U84*$G$3+U83*(1-$G$3)</f>
        <v>8.7770973958482942E-4</v>
      </c>
      <c r="V84" s="28">
        <f>외인!V84</f>
        <v>135327.78</v>
      </c>
      <c r="W84" s="28">
        <f>시기외!W84*$G$3+W83*(1-$G$3)</f>
        <v>1.9957699905855581E-3</v>
      </c>
      <c r="X84" s="28">
        <f>외인!X84</f>
        <v>3211284.21</v>
      </c>
      <c r="Y84" s="28">
        <f>시기외!Y84*$G$3+Y83*(1-$G$3)</f>
        <v>-1.1076533490740849E-3</v>
      </c>
      <c r="Z84" s="28">
        <f>외인!Z84</f>
        <v>42771.11</v>
      </c>
      <c r="AA84" s="28">
        <f>시기외!AA84*$G$3+AA83*(1-$G$3)</f>
        <v>-8.0986295034641154E-5</v>
      </c>
      <c r="AB84" s="28">
        <f>외인!AB84</f>
        <v>198748.58</v>
      </c>
      <c r="AC84" s="28">
        <f>시기외!AC84*$G$3+AC83*(1-$G$3)</f>
        <v>-5.6313023191377574E-4</v>
      </c>
      <c r="AD84" s="28">
        <f>외인!AD84</f>
        <v>19670.48</v>
      </c>
      <c r="AE84" s="28">
        <f>시기외!AE84*$G$3+AE83*(1-$G$3)</f>
        <v>5.9901665729093052E-4</v>
      </c>
      <c r="AF84" s="28">
        <f>외인!AF84</f>
        <v>24158.77</v>
      </c>
      <c r="AG84" s="28">
        <f>시기외!AG84*$G$3+AG83*(1-$G$3)</f>
        <v>-4.240491742879606E-4</v>
      </c>
      <c r="AH84" s="28">
        <f>외인!AH84</f>
        <v>229819.48</v>
      </c>
      <c r="AI84" s="28">
        <f>시기외!AI84*$G$3+AI83*(1-$G$3)</f>
        <v>-8.5222548350987631E-4</v>
      </c>
      <c r="AJ84" s="28">
        <f>외인!AJ84</f>
        <v>101832.8</v>
      </c>
      <c r="AK84" s="28">
        <f>시기외!AK84*$G$3+AK83*(1-$G$3)</f>
        <v>-4.4856651252398669E-3</v>
      </c>
      <c r="AL84" s="28">
        <f>외인!AL84</f>
        <v>111662.71</v>
      </c>
      <c r="AM84" s="28">
        <f>시기외!AM84*$G$3+AM83*(1-$G$3)</f>
        <v>-9.4594237167948533E-4</v>
      </c>
      <c r="AN84" s="28">
        <f>외인!AN84</f>
        <v>217916.3</v>
      </c>
      <c r="AO84" s="28">
        <f>시기외!AO84*$G$3+AO83*(1-$G$3)</f>
        <v>7.7999868901966625E-4</v>
      </c>
      <c r="AP84" s="28">
        <f>외인!AP84</f>
        <v>195614.27</v>
      </c>
      <c r="AQ84" s="28">
        <f>시기외!AQ84*$G$3+AQ83*(1-$G$3)</f>
        <v>-1.3448274847693339E-3</v>
      </c>
      <c r="AR84" s="28">
        <f>외인!AR84</f>
        <v>24215.82</v>
      </c>
      <c r="AS84" s="28">
        <f>시기외!AS84*$G$3+AS83*(1-$G$3)</f>
        <v>8.5188418568437458E-4</v>
      </c>
      <c r="AT84" s="28">
        <f>외인!AT84</f>
        <v>93697.06</v>
      </c>
      <c r="AU84" s="28">
        <f>시기외!AU84*$G$3+AU83*(1-$G$3)</f>
        <v>1.7472353877595543E-3</v>
      </c>
      <c r="AV84" s="28">
        <f>외인!AV84</f>
        <v>46960.06</v>
      </c>
      <c r="AW84" s="28">
        <f>시기외!AW84*$G$3+AW83*(1-$G$3)</f>
        <v>-3.9677815589628945E-4</v>
      </c>
      <c r="AX84" s="28">
        <f>외인!AX84</f>
        <v>70382.350000000006</v>
      </c>
      <c r="AY84" s="28">
        <f>시기외!AY84*$G$3+AY83*(1-$G$3)</f>
        <v>-2.9222568719648834E-3</v>
      </c>
      <c r="AZ84" s="28">
        <f>외인!AZ84</f>
        <v>3426796.12</v>
      </c>
      <c r="BA84" s="28">
        <f>시기외!BA84*$G$3+BA83*(1-$G$3)</f>
        <v>-1.1022553401382239E-3</v>
      </c>
      <c r="BB84" s="28">
        <f>외인!BB84</f>
        <v>110975.93</v>
      </c>
      <c r="BC84" s="28">
        <f>시기외!BC84*$G$3+BC83*(1-$G$3)</f>
        <v>1.5900756054878281E-4</v>
      </c>
      <c r="BD84" s="28">
        <f>외인!BD84</f>
        <v>35355.15</v>
      </c>
      <c r="BE84" s="28">
        <f>시기외!BE84*$G$3+BE83*(1-$G$3)</f>
        <v>-2.5854088337081476E-3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107250.27</v>
      </c>
      <c r="BI84" s="28">
        <f>시기외!BI84*$G$3+BI83*(1-$G$3)</f>
        <v>9.8151387176070122E-4</v>
      </c>
      <c r="BJ84" s="28">
        <f>외인!BJ84</f>
        <v>130317.62</v>
      </c>
      <c r="BK84" s="28">
        <f>시기외!BK84*$G$3+BK83*(1-$G$3)</f>
        <v>-1.2258681280812939E-4</v>
      </c>
      <c r="BL84" s="28">
        <f>외인!BL84</f>
        <v>47183.16</v>
      </c>
      <c r="BM84" s="28">
        <f>시기외!BM84*$G$3+BM83*(1-$G$3)</f>
        <v>-2.090111726735411E-3</v>
      </c>
      <c r="BN84" s="28">
        <f>외인!BN84</f>
        <v>56454.28</v>
      </c>
      <c r="BO84" s="28">
        <f>시기외!BO84*$G$3+BO83*(1-$G$3)</f>
        <v>2.603610160840411E-3</v>
      </c>
      <c r="BP84" s="28">
        <f>외인!BP84</f>
        <v>79044.759999999995</v>
      </c>
      <c r="BQ84" s="28">
        <f>시기외!BQ84*$G$3+BQ83*(1-$G$3)</f>
        <v>-2.7963626263566043E-3</v>
      </c>
      <c r="BR84" s="28">
        <f>외인!BR84</f>
        <v>351586.56</v>
      </c>
      <c r="BS84" s="28">
        <f>시기외!BS84*$G$3+BS83*(1-$G$3)</f>
        <v>-3.1150415275814109E-4</v>
      </c>
      <c r="BT84" s="28">
        <f>외인!BT84</f>
        <v>3255966.53</v>
      </c>
      <c r="BU84" s="28">
        <f>시기외!BU84*$G$3+BU83*(1-$G$3)</f>
        <v>-1.1094264204692872E-3</v>
      </c>
      <c r="BV84" s="28">
        <f>외인!BV84</f>
        <v>482408.71</v>
      </c>
      <c r="BW84" s="28">
        <f>시기외!BW84*$G$3+BW83*(1-$G$3)</f>
        <v>-1.1004918316756653E-3</v>
      </c>
      <c r="BX84" s="28">
        <f>외인!BX84</f>
        <v>78552.61</v>
      </c>
      <c r="BY84" s="28">
        <f>시기외!BY84*$G$3+BY83*(1-$G$3)</f>
        <v>-5.2780876415014946E-4</v>
      </c>
      <c r="BZ84" s="28">
        <f>외인!BZ84</f>
        <v>329579.01</v>
      </c>
      <c r="CA84" s="28">
        <f>시기외!CA84*$G$3+CA83*(1-$G$3)</f>
        <v>1.9617574765356819E-4</v>
      </c>
      <c r="CB84" s="28">
        <f>외인!CB84</f>
        <v>11880.6</v>
      </c>
      <c r="CC84" s="28">
        <f>시기외!CC84*$G$3+CC83*(1-$G$3)</f>
        <v>-4.1900898309558902E-3</v>
      </c>
      <c r="CD84" s="28">
        <f>외인!CD84</f>
        <v>26543.61</v>
      </c>
      <c r="CE84" s="28">
        <f>시기외!CE84*$G$3+CE83*(1-$G$3)</f>
        <v>-6.2793289838432124E-3</v>
      </c>
      <c r="CF84" s="28">
        <f>외인!CF84</f>
        <v>29319.37</v>
      </c>
      <c r="CG84" s="28">
        <f>시기외!CG84*$G$3+CG83*(1-$G$3)</f>
        <v>3.8047139235340404E-3</v>
      </c>
      <c r="CH84" s="28">
        <f>외인!CH84</f>
        <v>67787.210000000006</v>
      </c>
      <c r="CI84" s="28">
        <f>시기외!CI84*$G$3+CI83*(1-$G$3)</f>
        <v>-9.9362790840625275E-5</v>
      </c>
      <c r="CJ84" s="28">
        <f>외인!CJ84</f>
        <v>345074.89</v>
      </c>
      <c r="CK84" s="28">
        <f>시기외!CK84*$G$3+CK83*(1-$G$3)</f>
        <v>-1.7397337430606133E-3</v>
      </c>
      <c r="CL84" s="28">
        <f>외인!CL84</f>
        <v>227148.55</v>
      </c>
      <c r="CM84" s="28">
        <f>시기외!CM84*$G$3+CM83*(1-$G$3)</f>
        <v>-6.5776928894716535E-4</v>
      </c>
      <c r="CN84" s="28">
        <f>외인!CN84</f>
        <v>124423.64</v>
      </c>
      <c r="CO84" s="28">
        <f>시기외!CO84*$G$3+CO83*(1-$G$3)</f>
        <v>-1.6041404926311286E-3</v>
      </c>
      <c r="CP84" s="28">
        <f>외인!CP84</f>
        <v>111495.65</v>
      </c>
      <c r="CQ84" s="28">
        <f>시기외!CQ84*$G$3+CQ83*(1-$G$3)</f>
        <v>1.6209671890592158E-4</v>
      </c>
      <c r="CR84" s="28">
        <f>외인!CR84</f>
        <v>168480</v>
      </c>
      <c r="CS84" s="28">
        <f>시기외!CS84*$G$3+CS83*(1-$G$3)</f>
        <v>-2.0876643708693495E-3</v>
      </c>
      <c r="CT84" s="28">
        <f>외인!CT84</f>
        <v>186840.76</v>
      </c>
      <c r="CU84" s="28">
        <f>시기외!CU84*$G$3+CU83*(1-$G$3)</f>
        <v>4.8346273355699931E-4</v>
      </c>
      <c r="CV84" s="28">
        <f>외인!CV84</f>
        <v>3255966.53</v>
      </c>
      <c r="CW84" s="28">
        <f>시기외!CW84*$G$3+CW83*(1-$G$3)</f>
        <v>-1.1094264204692872E-3</v>
      </c>
      <c r="CX84" s="28">
        <f>외인!CX84</f>
        <v>248730.49</v>
      </c>
      <c r="CY84" s="28">
        <f>시기외!CY84*$G$3+CY83*(1-$G$3)</f>
        <v>7.5106170552948946E-4</v>
      </c>
      <c r="CZ84" s="28">
        <f>외인!CZ84</f>
        <v>20658.02</v>
      </c>
      <c r="DA84" s="28">
        <f>시기외!DA84*$G$3+DA83*(1-$G$3)</f>
        <v>-1.2861449963794892E-3</v>
      </c>
      <c r="DB84" s="28">
        <f>외인!DB84</f>
        <v>35355.15</v>
      </c>
      <c r="DC84" s="28">
        <f>시기외!DC84*$G$3+DC83*(1-$G$3)</f>
        <v>-2.5854088337081476E-3</v>
      </c>
      <c r="DD84" s="28">
        <f>외인!DD84</f>
        <v>8720.4599999999991</v>
      </c>
      <c r="DE84" s="28">
        <f>시기외!DE84*$G$3+DE83*(1-$G$3)</f>
        <v>8.7770973958482942E-4</v>
      </c>
      <c r="DF84" s="28">
        <f>외인!DF84</f>
        <v>60172.43</v>
      </c>
      <c r="DG84" s="28">
        <f>시기외!DG84*$G$3+DG83*(1-$G$3)</f>
        <v>-2.4948018592675501E-4</v>
      </c>
      <c r="DH84" s="28">
        <f>외인!DH84</f>
        <v>18666.87</v>
      </c>
      <c r="DI84" s="28">
        <f>시기외!DI84*$G$3+DI83*(1-$G$3)</f>
        <v>-8.4411559258715414E-3</v>
      </c>
      <c r="DJ84" s="28">
        <f>외인!DJ84</f>
        <v>706212.07</v>
      </c>
      <c r="DK84" s="28">
        <f>시기외!DK84*$G$3+DK83*(1-$G$3)</f>
        <v>-4.0811903649199473E-4</v>
      </c>
      <c r="DL84" s="28">
        <f>외인!DL84</f>
        <v>101232.57</v>
      </c>
      <c r="DM84" s="28">
        <f>시기외!DM84*$G$3+DM83*(1-$G$3)</f>
        <v>-1.8558521262320763E-3</v>
      </c>
      <c r="DN84" s="28">
        <f>외인!DN84</f>
        <v>3255966.53</v>
      </c>
      <c r="DO84" s="28">
        <f>시기외!DO84*$G$3+DO83*(1-$G$3)</f>
        <v>-1.1094264204692872E-3</v>
      </c>
      <c r="DP84" s="28">
        <f>외인!DP84</f>
        <v>77243.94</v>
      </c>
      <c r="DQ84" s="28">
        <f>시기외!DQ84*$G$3+DQ83*(1-$G$3)</f>
        <v>-1.5632372698395737E-3</v>
      </c>
      <c r="DR84" s="28">
        <f>외인!DR84</f>
        <v>44203.98</v>
      </c>
      <c r="DS84" s="28">
        <f>시기외!DS84*$G$3+DS83*(1-$G$3)</f>
        <v>-8.6826918489922925E-4</v>
      </c>
      <c r="DT84" s="28">
        <f>외인!DT84</f>
        <v>134123.87</v>
      </c>
      <c r="DU84" s="28">
        <f>시기외!DU84*$G$3+DU83*(1-$G$3)</f>
        <v>-2.458158982140698E-3</v>
      </c>
      <c r="DV84" s="28">
        <f>외인!DV84</f>
        <v>34088.33</v>
      </c>
      <c r="DW84" s="28">
        <f>시기외!DW84*$G$3+DW83*(1-$G$3)</f>
        <v>-7.3774317881093526E-4</v>
      </c>
      <c r="DX84" s="28">
        <f>외인!DX84</f>
        <v>135327.78</v>
      </c>
      <c r="DY84" s="28">
        <f>시기외!DY84*$G$3+DY83*(1-$G$3)</f>
        <v>1.9957699905855581E-3</v>
      </c>
      <c r="DZ84" s="28">
        <f>외인!DZ84</f>
        <v>7956.07</v>
      </c>
      <c r="EA84" s="28">
        <f>시기외!EA84*$G$3+EA83*(1-$G$3)</f>
        <v>-5.7820549038042316E-4</v>
      </c>
      <c r="EB84" s="28">
        <f>외인!EB84</f>
        <v>11367.42</v>
      </c>
      <c r="EC84" s="28">
        <f>시기외!EC84*$G$3+EC83*(1-$G$3)</f>
        <v>-3.9619053184403712E-3</v>
      </c>
      <c r="ED84" s="28">
        <f>외인!ED84</f>
        <v>11089.14</v>
      </c>
      <c r="EE84" s="28">
        <f>시기외!EE84*$G$3+EE83*(1-$G$3)</f>
        <v>-7.5756463257104054E-4</v>
      </c>
      <c r="EF84" s="28">
        <f>외인!EF84</f>
        <v>219673.7</v>
      </c>
      <c r="EG84" s="28">
        <f>시기외!EG84*$G$3+EG83*(1-$G$3)</f>
        <v>-1.7889392682811246E-3</v>
      </c>
      <c r="EH84" s="28">
        <f>외인!EH84</f>
        <v>298240.11</v>
      </c>
      <c r="EI84" s="28">
        <f>시기외!EI84*$G$3+EI83*(1-$G$3)</f>
        <v>-5.7293192080253258E-4</v>
      </c>
      <c r="EJ84" s="28">
        <f>외인!EJ84</f>
        <v>99734.64</v>
      </c>
      <c r="EK84" s="28">
        <f>시기외!EK84*$G$3+EK83*(1-$G$3)</f>
        <v>-2.3768975975220632E-4</v>
      </c>
      <c r="EL84" s="28">
        <f>외인!EL84</f>
        <v>28974.23</v>
      </c>
      <c r="EM84" s="28">
        <f>시기외!EM84*$G$3+EM83*(1-$G$3)</f>
        <v>-5.7992955237971839E-3</v>
      </c>
      <c r="EN84" s="28">
        <f>외인!EN84</f>
        <v>44203.98</v>
      </c>
      <c r="EO84" s="28">
        <f>시기외!EO84*$G$3+EO83*(1-$G$3)</f>
        <v>-8.6826918489922925E-4</v>
      </c>
      <c r="EP84" s="28">
        <f>외인!EP84</f>
        <v>160179.70000000001</v>
      </c>
      <c r="EQ84" s="28">
        <f>시기외!EQ84*$G$3+EQ83*(1-$G$3)</f>
        <v>-2.0060983102892496E-3</v>
      </c>
      <c r="ER84" s="28">
        <f>외인!ER84</f>
        <v>12930.87</v>
      </c>
      <c r="ES84" s="28">
        <f>시기외!ES84*$G$3+ES83*(1-$G$3)</f>
        <v>-1.7876816467879129E-3</v>
      </c>
      <c r="ET84" s="28">
        <f>외인!ET84</f>
        <v>195614.27</v>
      </c>
      <c r="EU84" s="28">
        <f>시기외!EU84*$G$3+EU83*(1-$G$3)</f>
        <v>-1.3448274847693339E-3</v>
      </c>
      <c r="EV84" s="28">
        <f>외인!EV84</f>
        <v>42771.11</v>
      </c>
      <c r="EW84" s="28">
        <f>시기외!EW84*$G$3+EW83*(1-$G$3)</f>
        <v>-8.0986295034641154E-5</v>
      </c>
      <c r="EX84" s="28">
        <f>외인!EX84</f>
        <v>68724.539999999994</v>
      </c>
      <c r="EY84" s="28">
        <f>시기외!EY84*$G$3+EY83*(1-$G$3)</f>
        <v>3.4086556182815158E-4</v>
      </c>
    </row>
    <row r="85" spans="1:155">
      <c r="A85" s="27">
        <f>외인!A85</f>
        <v>46156</v>
      </c>
      <c r="B85" s="28">
        <f>외인!B85</f>
        <v>6343129.96</v>
      </c>
      <c r="C85" s="28">
        <f>시기외!C85*$G$3+C84*(1-$G$3)</f>
        <v>-1.2820004146029314E-3</v>
      </c>
      <c r="D85" s="28">
        <f>외인!D85</f>
        <v>663721.03</v>
      </c>
      <c r="E85" s="28">
        <f>시기외!E85*$G$3+E84*(1-$G$3)</f>
        <v>-3.3235161946795278E-4</v>
      </c>
      <c r="F85" s="28">
        <f>외인!F85</f>
        <v>2667018.4700000002</v>
      </c>
      <c r="G85" s="28">
        <f>시기외!G85*$G$3+G84*(1-$G$3)</f>
        <v>-1.0459642233234009E-3</v>
      </c>
      <c r="H85" s="28">
        <f>외인!H85</f>
        <v>342685.62</v>
      </c>
      <c r="I85" s="28">
        <f>시기외!I85*$G$3+I84*(1-$G$3)</f>
        <v>1.5717851849931884E-4</v>
      </c>
      <c r="J85" s="28">
        <f>외인!J85</f>
        <v>45717.64</v>
      </c>
      <c r="K85" s="28">
        <f>시기외!K85*$G$3+K84*(1-$G$3)</f>
        <v>-6.0325499734467593E-4</v>
      </c>
      <c r="L85" s="28">
        <f>외인!L85</f>
        <v>316888.96999999997</v>
      </c>
      <c r="M85" s="28">
        <f>시기외!M85*$G$3+M84*(1-$G$3)</f>
        <v>3.319355095967861E-4</v>
      </c>
      <c r="N85" s="28">
        <f>외인!N85</f>
        <v>310201.55</v>
      </c>
      <c r="O85" s="28">
        <f>시기외!O85*$G$3+O84*(1-$G$3)</f>
        <v>1.4186915834846794E-4</v>
      </c>
      <c r="P85" s="28">
        <f>외인!P85</f>
        <v>186822.96</v>
      </c>
      <c r="Q85" s="28">
        <f>시기외!Q85*$G$3+Q84*(1-$G$3)</f>
        <v>-1.9702452029085747E-3</v>
      </c>
      <c r="R85" s="28">
        <f>외인!R85</f>
        <v>139887.23000000001</v>
      </c>
      <c r="S85" s="28">
        <f>시기외!S85*$G$3+S84*(1-$G$3)</f>
        <v>-1.9297167824859289E-3</v>
      </c>
      <c r="T85" s="28">
        <f>외인!T85</f>
        <v>8883.1</v>
      </c>
      <c r="U85" s="28">
        <f>시기외!U85*$G$3+U84*(1-$G$3)</f>
        <v>7.8545533103712036E-4</v>
      </c>
      <c r="V85" s="28">
        <f>외인!V85</f>
        <v>136913.66</v>
      </c>
      <c r="W85" s="28">
        <f>시기외!W85*$G$3+W84*(1-$G$3)</f>
        <v>2.2646781770359605E-3</v>
      </c>
      <c r="X85" s="28">
        <f>외인!X85</f>
        <v>3279333.61</v>
      </c>
      <c r="Y85" s="28">
        <f>시기외!Y85*$G$3+Y84*(1-$G$3)</f>
        <v>-1.6630267432320191E-3</v>
      </c>
      <c r="Z85" s="28">
        <f>외인!Z85</f>
        <v>46013.68</v>
      </c>
      <c r="AA85" s="28">
        <f>시기외!AA85*$G$3+AA84*(1-$G$3)</f>
        <v>1.7414344184798754E-4</v>
      </c>
      <c r="AB85" s="28">
        <f>외인!AB85</f>
        <v>204213.65</v>
      </c>
      <c r="AC85" s="28">
        <f>시기외!AC85*$G$3+AC84*(1-$G$3)</f>
        <v>-5.6039638310512434E-4</v>
      </c>
      <c r="AD85" s="28">
        <f>외인!AD85</f>
        <v>21241.87</v>
      </c>
      <c r="AE85" s="28">
        <f>시기외!AE85*$G$3+AE84*(1-$G$3)</f>
        <v>7.4999399256893428E-4</v>
      </c>
      <c r="AF85" s="28">
        <f>외인!AF85</f>
        <v>24454.03</v>
      </c>
      <c r="AG85" s="28">
        <f>시기외!AG85*$G$3+AG84*(1-$G$3)</f>
        <v>-5.3697873590897885E-4</v>
      </c>
      <c r="AH85" s="28">
        <f>외인!AH85</f>
        <v>218067.03</v>
      </c>
      <c r="AI85" s="28">
        <f>시기외!AI85*$G$3+AI84*(1-$G$3)</f>
        <v>-1.3126327684560108E-3</v>
      </c>
      <c r="AJ85" s="28">
        <f>외인!AJ85</f>
        <v>107384.63</v>
      </c>
      <c r="AK85" s="28">
        <f>시기외!AK85*$G$3+AK84*(1-$G$3)</f>
        <v>-3.9898177861678189E-3</v>
      </c>
      <c r="AL85" s="28">
        <f>외인!AL85</f>
        <v>111988.96</v>
      </c>
      <c r="AM85" s="28">
        <f>시기외!AM85*$G$3+AM84*(1-$G$3)</f>
        <v>-1.5102629667640792E-3</v>
      </c>
      <c r="AN85" s="28">
        <f>외인!AN85</f>
        <v>217801.64</v>
      </c>
      <c r="AO85" s="28">
        <f>시기외!AO85*$G$3+AO84*(1-$G$3)</f>
        <v>9.4986037977903837E-4</v>
      </c>
      <c r="AP85" s="28">
        <f>외인!AP85</f>
        <v>190123.61</v>
      </c>
      <c r="AQ85" s="28">
        <f>시기외!AQ85*$G$3+AQ84*(1-$G$3)</f>
        <v>-1.3099728679540575E-3</v>
      </c>
      <c r="AR85" s="28">
        <f>외인!AR85</f>
        <v>25768.22</v>
      </c>
      <c r="AS85" s="28">
        <f>시기외!AS85*$G$3+AS84*(1-$G$3)</f>
        <v>8.0423133678614723E-4</v>
      </c>
      <c r="AT85" s="28">
        <f>외인!AT85</f>
        <v>101575.53</v>
      </c>
      <c r="AU85" s="28">
        <f>시기외!AU85*$G$3+AU84*(1-$G$3)</f>
        <v>1.7846514850807643E-3</v>
      </c>
      <c r="AV85" s="28">
        <f>외인!AV85</f>
        <v>49765.56</v>
      </c>
      <c r="AW85" s="28">
        <f>시기외!AW85*$G$3+AW84*(1-$G$3)</f>
        <v>8.5253956654411048E-5</v>
      </c>
      <c r="AX85" s="28">
        <f>외인!AX85</f>
        <v>73606.47</v>
      </c>
      <c r="AY85" s="28">
        <f>시기외!AY85*$G$3+AY84*(1-$G$3)</f>
        <v>-2.6698396533769873E-3</v>
      </c>
      <c r="AZ85" s="28">
        <f>외인!AZ85</f>
        <v>3495646.1</v>
      </c>
      <c r="BA85" s="28">
        <f>시기외!BA85*$G$3+BA84*(1-$G$3)</f>
        <v>-1.5986599046198975E-3</v>
      </c>
      <c r="BB85" s="28">
        <f>외인!BB85</f>
        <v>119566.7</v>
      </c>
      <c r="BC85" s="28">
        <f>시기외!BC85*$G$3+BC84*(1-$G$3)</f>
        <v>2.8752030468770837E-4</v>
      </c>
      <c r="BD85" s="28">
        <f>외인!BD85</f>
        <v>34645.31</v>
      </c>
      <c r="BE85" s="28">
        <f>시기외!BE85*$G$3+BE84*(1-$G$3)</f>
        <v>-3.0768404721716459E-3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107513.01</v>
      </c>
      <c r="BI85" s="28">
        <f>시기외!BI85*$G$3+BI84*(1-$G$3)</f>
        <v>7.5747585396496295E-4</v>
      </c>
      <c r="BJ85" s="28">
        <f>외인!BJ85</f>
        <v>133575.48000000001</v>
      </c>
      <c r="BK85" s="28">
        <f>시기외!BK85*$G$3+BK84*(1-$G$3)</f>
        <v>-5.3874495988662468E-4</v>
      </c>
      <c r="BL85" s="28">
        <f>외인!BL85</f>
        <v>47871.22</v>
      </c>
      <c r="BM85" s="28">
        <f>시기외!BM85*$G$3+BM84*(1-$G$3)</f>
        <v>-1.7324656591426848E-3</v>
      </c>
      <c r="BN85" s="28">
        <f>외인!BN85</f>
        <v>57564.72</v>
      </c>
      <c r="BO85" s="28">
        <f>시기외!BO85*$G$3+BO84*(1-$G$3)</f>
        <v>2.3080335809279144E-3</v>
      </c>
      <c r="BP85" s="28">
        <f>외인!BP85</f>
        <v>82335.88</v>
      </c>
      <c r="BQ85" s="28">
        <f>시기외!BQ85*$G$3+BQ84*(1-$G$3)</f>
        <v>-2.4874011876175827E-3</v>
      </c>
      <c r="BR85" s="28">
        <f>외인!BR85</f>
        <v>343743.57</v>
      </c>
      <c r="BS85" s="28">
        <f>시기외!BS85*$G$3+BS84*(1-$G$3)</f>
        <v>-5.4077275482463153E-4</v>
      </c>
      <c r="BT85" s="28">
        <f>외인!BT85</f>
        <v>3324395.5</v>
      </c>
      <c r="BU85" s="28">
        <f>시기외!BU85*$G$3+BU84*(1-$G$3)</f>
        <v>-1.6469005521265508E-3</v>
      </c>
      <c r="BV85" s="28">
        <f>외인!BV85</f>
        <v>488447.51</v>
      </c>
      <c r="BW85" s="28">
        <f>시기외!BW85*$G$3+BW84*(1-$G$3)</f>
        <v>-9.924438482700952E-4</v>
      </c>
      <c r="BX85" s="28">
        <f>외인!BX85</f>
        <v>79122.350000000006</v>
      </c>
      <c r="BY85" s="28">
        <f>시기외!BY85*$G$3+BY84*(1-$G$3)</f>
        <v>-5.241309746348645E-4</v>
      </c>
      <c r="BZ85" s="28">
        <f>외인!BZ85</f>
        <v>329790.61</v>
      </c>
      <c r="CA85" s="28">
        <f>시기외!CA85*$G$3+CA84*(1-$G$3)</f>
        <v>1.163782993524377E-4</v>
      </c>
      <c r="CB85" s="28">
        <f>외인!CB85</f>
        <v>12510.85</v>
      </c>
      <c r="CC85" s="28">
        <f>시기외!CC85*$G$3+CC84*(1-$G$3)</f>
        <v>-4.0766918252050114E-3</v>
      </c>
      <c r="CD85" s="28">
        <f>외인!CD85</f>
        <v>27815.52</v>
      </c>
      <c r="CE85" s="28">
        <f>시기외!CE85*$G$3+CE84*(1-$G$3)</f>
        <v>-5.6651571892331939E-3</v>
      </c>
      <c r="CF85" s="28">
        <f>외인!CF85</f>
        <v>31675.72</v>
      </c>
      <c r="CG85" s="28">
        <f>시기외!CG85*$G$3+CG84*(1-$G$3)</f>
        <v>3.933533517741233E-3</v>
      </c>
      <c r="CH85" s="28">
        <f>외인!CH85</f>
        <v>71855.210000000006</v>
      </c>
      <c r="CI85" s="28">
        <f>시기외!CI85*$G$3+CI84*(1-$G$3)</f>
        <v>2.655371114490769E-4</v>
      </c>
      <c r="CJ85" s="28">
        <f>외인!CJ85</f>
        <v>353105.55</v>
      </c>
      <c r="CK85" s="28">
        <f>시기외!CK85*$G$3+CK84*(1-$G$3)</f>
        <v>-1.5122708606897465E-3</v>
      </c>
      <c r="CL85" s="28">
        <f>외인!CL85</f>
        <v>233228.04</v>
      </c>
      <c r="CM85" s="28">
        <f>시기외!CM85*$G$3+CM84*(1-$G$3)</f>
        <v>-6.6724153565185897E-4</v>
      </c>
      <c r="CN85" s="28">
        <f>외인!CN85</f>
        <v>126228.99</v>
      </c>
      <c r="CO85" s="28">
        <f>시기외!CO85*$G$3+CO84*(1-$G$3)</f>
        <v>-1.9520563847022585E-3</v>
      </c>
      <c r="CP85" s="28">
        <f>외인!CP85</f>
        <v>120109.96</v>
      </c>
      <c r="CQ85" s="28">
        <f>시기외!CQ85*$G$3+CQ84*(1-$G$3)</f>
        <v>2.8964723700691006E-4</v>
      </c>
      <c r="CR85" s="28">
        <f>외인!CR85</f>
        <v>175527.54</v>
      </c>
      <c r="CS85" s="28">
        <f>시기외!CS85*$G$3+CS84*(1-$G$3)</f>
        <v>-1.6891973432281253E-3</v>
      </c>
      <c r="CT85" s="28">
        <f>외인!CT85</f>
        <v>186502.89</v>
      </c>
      <c r="CU85" s="28">
        <f>시기외!CU85*$G$3+CU84*(1-$G$3)</f>
        <v>6.5638049369244622E-4</v>
      </c>
      <c r="CV85" s="28">
        <f>외인!CV85</f>
        <v>3324395.5</v>
      </c>
      <c r="CW85" s="28">
        <f>시기외!CW85*$G$3+CW84*(1-$G$3)</f>
        <v>-1.6469005521265508E-3</v>
      </c>
      <c r="CX85" s="28">
        <f>외인!CX85</f>
        <v>257191.36</v>
      </c>
      <c r="CY85" s="28">
        <f>시기외!CY85*$G$3+CY84*(1-$G$3)</f>
        <v>4.8111210518339282E-4</v>
      </c>
      <c r="CZ85" s="28">
        <f>외인!CZ85</f>
        <v>21441.85</v>
      </c>
      <c r="DA85" s="28">
        <f>시기외!DA85*$G$3+DA84*(1-$G$3)</f>
        <v>2.681649742951825E-4</v>
      </c>
      <c r="DB85" s="28">
        <f>외인!DB85</f>
        <v>34645.31</v>
      </c>
      <c r="DC85" s="28">
        <f>시기외!DC85*$G$3+DC84*(1-$G$3)</f>
        <v>-3.0768404721716459E-3</v>
      </c>
      <c r="DD85" s="28">
        <f>외인!DD85</f>
        <v>8883.1</v>
      </c>
      <c r="DE85" s="28">
        <f>시기외!DE85*$G$3+DE84*(1-$G$3)</f>
        <v>7.8545533103712036E-4</v>
      </c>
      <c r="DF85" s="28">
        <f>외인!DF85</f>
        <v>59741.34</v>
      </c>
      <c r="DG85" s="28">
        <f>시기외!DG85*$G$3+DG84*(1-$G$3)</f>
        <v>-2.9481850966934912E-4</v>
      </c>
      <c r="DH85" s="28">
        <f>외인!DH85</f>
        <v>19819.46</v>
      </c>
      <c r="DI85" s="28">
        <f>시기외!DI85*$G$3+DI84*(1-$G$3)</f>
        <v>-7.6458291865761224E-3</v>
      </c>
      <c r="DJ85" s="28">
        <f>외인!DJ85</f>
        <v>693144.17</v>
      </c>
      <c r="DK85" s="28">
        <f>시기외!DK85*$G$3+DK84*(1-$G$3)</f>
        <v>-8.3216771915350896E-4</v>
      </c>
      <c r="DL85" s="28">
        <f>외인!DL85</f>
        <v>102343.29</v>
      </c>
      <c r="DM85" s="28">
        <f>시기외!DM85*$G$3+DM84*(1-$G$3)</f>
        <v>-2.2801044901639344E-3</v>
      </c>
      <c r="DN85" s="28">
        <f>외인!DN85</f>
        <v>3324395.5</v>
      </c>
      <c r="DO85" s="28">
        <f>시기외!DO85*$G$3+DO84*(1-$G$3)</f>
        <v>-1.6469005521265508E-3</v>
      </c>
      <c r="DP85" s="28">
        <f>외인!DP85</f>
        <v>78651.740000000005</v>
      </c>
      <c r="DQ85" s="28">
        <f>시기외!DQ85*$G$3+DQ84*(1-$G$3)</f>
        <v>-1.1836254787566361E-3</v>
      </c>
      <c r="DR85" s="28">
        <f>외인!DR85</f>
        <v>46531.61</v>
      </c>
      <c r="DS85" s="28">
        <f>시기외!DS85*$G$3+DS84*(1-$G$3)</f>
        <v>-4.2317237341741714E-4</v>
      </c>
      <c r="DT85" s="28">
        <f>외인!DT85</f>
        <v>139887.23000000001</v>
      </c>
      <c r="DU85" s="28">
        <f>시기외!DU85*$G$3+DU84*(1-$G$3)</f>
        <v>-1.9297167824859289E-3</v>
      </c>
      <c r="DV85" s="28">
        <f>외인!DV85</f>
        <v>35370.47</v>
      </c>
      <c r="DW85" s="28">
        <f>시기외!DW85*$G$3+DW84*(1-$G$3)</f>
        <v>-8.3463268112160104E-4</v>
      </c>
      <c r="DX85" s="28">
        <f>외인!DX85</f>
        <v>136913.66</v>
      </c>
      <c r="DY85" s="28">
        <f>시기외!DY85*$G$3+DY84*(1-$G$3)</f>
        <v>2.2646781770359605E-3</v>
      </c>
      <c r="DZ85" s="28">
        <f>외인!DZ85</f>
        <v>8104.79</v>
      </c>
      <c r="EA85" s="28">
        <f>시기외!EA85*$G$3+EA84*(1-$G$3)</f>
        <v>-6.4240973929128881E-5</v>
      </c>
      <c r="EB85" s="28">
        <f>외인!EB85</f>
        <v>11806.25</v>
      </c>
      <c r="EC85" s="28">
        <f>시기외!EC85*$G$3+EC84*(1-$G$3)</f>
        <v>-3.8747905123538082E-3</v>
      </c>
      <c r="ED85" s="28">
        <f>외인!ED85</f>
        <v>10954.66</v>
      </c>
      <c r="EE85" s="28">
        <f>시기외!EE85*$G$3+EE84*(1-$G$3)</f>
        <v>-9.2259643037931175E-4</v>
      </c>
      <c r="EF85" s="28">
        <f>외인!EF85</f>
        <v>224992.29</v>
      </c>
      <c r="EG85" s="28">
        <f>시기외!EG85*$G$3+EG84*(1-$G$3)</f>
        <v>-1.58643144515562E-3</v>
      </c>
      <c r="EH85" s="28">
        <f>외인!EH85</f>
        <v>300709.74</v>
      </c>
      <c r="EI85" s="28">
        <f>시기외!EI85*$G$3+EI84*(1-$G$3)</f>
        <v>-4.7320569467638888E-4</v>
      </c>
      <c r="EJ85" s="28">
        <f>외인!EJ85</f>
        <v>106474.69</v>
      </c>
      <c r="EK85" s="28">
        <f>시기외!EK85*$G$3+EK84*(1-$G$3)</f>
        <v>2.0920292935799897E-4</v>
      </c>
      <c r="EL85" s="28">
        <f>외인!EL85</f>
        <v>30262.09</v>
      </c>
      <c r="EM85" s="28">
        <f>시기외!EM85*$G$3+EM84*(1-$G$3)</f>
        <v>-5.2335772981850397E-3</v>
      </c>
      <c r="EN85" s="28">
        <f>외인!EN85</f>
        <v>46531.61</v>
      </c>
      <c r="EO85" s="28">
        <f>시기외!EO85*$G$3+EO84*(1-$G$3)</f>
        <v>-4.2317237341741714E-4</v>
      </c>
      <c r="EP85" s="28">
        <f>외인!EP85</f>
        <v>163061.79999999999</v>
      </c>
      <c r="EQ85" s="28">
        <f>시기외!EQ85*$G$3+EQ84*(1-$G$3)</f>
        <v>-1.8618981439410651E-3</v>
      </c>
      <c r="ER85" s="28">
        <f>외인!ER85</f>
        <v>12842.55</v>
      </c>
      <c r="ES85" s="28">
        <f>시기외!ES85*$G$3+ES84*(1-$G$3)</f>
        <v>-1.4546733635305306E-3</v>
      </c>
      <c r="ET85" s="28">
        <f>외인!ET85</f>
        <v>190123.61</v>
      </c>
      <c r="EU85" s="28">
        <f>시기외!EU85*$G$3+EU84*(1-$G$3)</f>
        <v>-1.3099728679540575E-3</v>
      </c>
      <c r="EV85" s="28">
        <f>외인!EV85</f>
        <v>46013.68</v>
      </c>
      <c r="EW85" s="28">
        <f>시기외!EW85*$G$3+EW84*(1-$G$3)</f>
        <v>1.7414344184798754E-4</v>
      </c>
      <c r="EX85" s="28">
        <f>외인!EX85</f>
        <v>74096.28</v>
      </c>
      <c r="EY85" s="28">
        <f>시기외!EY85*$G$3+EY84*(1-$G$3)</f>
        <v>3.849311600729134E-4</v>
      </c>
    </row>
    <row r="86" spans="1:155">
      <c r="A86" s="27">
        <f>외인!A86</f>
        <v>46157</v>
      </c>
      <c r="B86" s="28">
        <f>외인!B86</f>
        <v>5953343.3799999999</v>
      </c>
      <c r="C86" s="28">
        <f>시기외!C86*$G$3+C85*(1-$G$3)</f>
        <v>-1.6276916561511097E-3</v>
      </c>
      <c r="D86" s="28">
        <f>외인!D86</f>
        <v>629943.24</v>
      </c>
      <c r="E86" s="28">
        <f>시기외!E86*$G$3+E85*(1-$G$3)</f>
        <v>-3.3401412432208018E-4</v>
      </c>
      <c r="F86" s="28">
        <f>외인!F86</f>
        <v>2480116.31</v>
      </c>
      <c r="G86" s="28">
        <f>시기외!G86*$G$3+G85*(1-$G$3)</f>
        <v>-1.3847738340499083E-3</v>
      </c>
      <c r="H86" s="28">
        <f>외인!H86</f>
        <v>323999.31</v>
      </c>
      <c r="I86" s="28">
        <f>시기외!I86*$G$3+I85*(1-$G$3)</f>
        <v>-2.1727894160624147E-4</v>
      </c>
      <c r="J86" s="28">
        <f>외인!J86</f>
        <v>43220.7</v>
      </c>
      <c r="K86" s="28">
        <f>시기외!K86*$G$3+K85*(1-$G$3)</f>
        <v>-3.5137033857367375E-4</v>
      </c>
      <c r="L86" s="28">
        <f>외인!L86</f>
        <v>300044.68</v>
      </c>
      <c r="M86" s="28">
        <f>시기외!M86*$G$3+M85*(1-$G$3)</f>
        <v>-5.948592996379208E-5</v>
      </c>
      <c r="N86" s="28">
        <f>외인!N86</f>
        <v>302028.25</v>
      </c>
      <c r="O86" s="28">
        <f>시기외!O86*$G$3+O85*(1-$G$3)</f>
        <v>-3.656577387470397E-4</v>
      </c>
      <c r="P86" s="28">
        <f>외인!P86</f>
        <v>181101.14</v>
      </c>
      <c r="Q86" s="28">
        <f>시기외!Q86*$G$3+Q85*(1-$G$3)</f>
        <v>-1.621223356861431E-3</v>
      </c>
      <c r="R86" s="28">
        <f>외인!R86</f>
        <v>134630.69</v>
      </c>
      <c r="S86" s="28">
        <f>시기외!S86*$G$3+S85*(1-$G$3)</f>
        <v>-1.747075717475291E-3</v>
      </c>
      <c r="T86" s="28">
        <f>외인!T86</f>
        <v>9000.8700000000008</v>
      </c>
      <c r="U86" s="28">
        <f>시기외!U86*$G$3+U85*(1-$G$3)</f>
        <v>9.476656109584017E-4</v>
      </c>
      <c r="V86" s="28">
        <f>외인!V86</f>
        <v>125928</v>
      </c>
      <c r="W86" s="28">
        <f>시기외!W86*$G$3+W85*(1-$G$3)</f>
        <v>2.4331182704253641E-3</v>
      </c>
      <c r="X86" s="28">
        <f>외인!X86</f>
        <v>3009271.21</v>
      </c>
      <c r="Y86" s="28">
        <f>시기외!Y86*$G$3+Y85*(1-$G$3)</f>
        <v>-2.3555405194333502E-3</v>
      </c>
      <c r="Z86" s="28">
        <f>외인!Z86</f>
        <v>46272.38</v>
      </c>
      <c r="AA86" s="28">
        <f>시기외!AA86*$G$3+AA85*(1-$G$3)</f>
        <v>4.6839429860364584E-4</v>
      </c>
      <c r="AB86" s="28">
        <f>외인!AB86</f>
        <v>199534.72</v>
      </c>
      <c r="AC86" s="28">
        <f>시기외!AC86*$G$3+AC85*(1-$G$3)</f>
        <v>-5.568893509671788E-4</v>
      </c>
      <c r="AD86" s="28">
        <f>외인!AD86</f>
        <v>20378.740000000002</v>
      </c>
      <c r="AE86" s="28">
        <f>시기외!AE86*$G$3+AE85*(1-$G$3)</f>
        <v>7.8227550392587371E-4</v>
      </c>
      <c r="AF86" s="28">
        <f>외인!AF86</f>
        <v>24166.73</v>
      </c>
      <c r="AG86" s="28">
        <f>시기외!AG86*$G$3+AG85*(1-$G$3)</f>
        <v>-5.3572449966414275E-4</v>
      </c>
      <c r="AH86" s="28">
        <f>외인!AH86</f>
        <v>209550.14</v>
      </c>
      <c r="AI86" s="28">
        <f>시기외!AI86*$G$3+AI85*(1-$G$3)</f>
        <v>-1.4413830226187583E-3</v>
      </c>
      <c r="AJ86" s="28">
        <f>외인!AJ86</f>
        <v>103692.38</v>
      </c>
      <c r="AK86" s="28">
        <f>시기외!AK86*$G$3+AK85*(1-$G$3)</f>
        <v>-3.5644565070961998E-3</v>
      </c>
      <c r="AL86" s="28">
        <f>외인!AL86</f>
        <v>109581.03</v>
      </c>
      <c r="AM86" s="28">
        <f>시기외!AM86*$G$3+AM85*(1-$G$3)</f>
        <v>-2.1479559191231851E-3</v>
      </c>
      <c r="AN86" s="28">
        <f>외인!AN86</f>
        <v>211374.27</v>
      </c>
      <c r="AO86" s="28">
        <f>시기외!AO86*$G$3+AO85*(1-$G$3)</f>
        <v>5.3250658841556147E-4</v>
      </c>
      <c r="AP86" s="28">
        <f>외인!AP86</f>
        <v>175714.81</v>
      </c>
      <c r="AQ86" s="28">
        <f>시기외!AQ86*$G$3+AQ85*(1-$G$3)</f>
        <v>-1.3802076258484833E-3</v>
      </c>
      <c r="AR86" s="28">
        <f>외인!AR86</f>
        <v>24852.62</v>
      </c>
      <c r="AS86" s="28">
        <f>시기외!AS86*$G$3+AS85*(1-$G$3)</f>
        <v>8.0752920418797358E-4</v>
      </c>
      <c r="AT86" s="28">
        <f>외인!AT86</f>
        <v>104632.37</v>
      </c>
      <c r="AU86" s="28">
        <f>시기외!AU86*$G$3+AU85*(1-$G$3)</f>
        <v>1.3877566390035013E-3</v>
      </c>
      <c r="AV86" s="28">
        <f>외인!AV86</f>
        <v>49582.95</v>
      </c>
      <c r="AW86" s="28">
        <f>시기외!AW86*$G$3+AW85*(1-$G$3)</f>
        <v>4.9424335981975841E-4</v>
      </c>
      <c r="AX86" s="28">
        <f>외인!AX86</f>
        <v>67968.100000000006</v>
      </c>
      <c r="AY86" s="28">
        <f>시기외!AY86*$G$3+AY85*(1-$G$3)</f>
        <v>-2.7564777435654672E-3</v>
      </c>
      <c r="AZ86" s="28">
        <f>외인!AZ86</f>
        <v>3220809.41</v>
      </c>
      <c r="BA86" s="28">
        <f>시기외!BA86*$G$3+BA85*(1-$G$3)</f>
        <v>-2.2216228107437646E-3</v>
      </c>
      <c r="BB86" s="28">
        <f>외인!BB86</f>
        <v>115705.03</v>
      </c>
      <c r="BC86" s="28">
        <f>시기외!BC86*$G$3+BC85*(1-$G$3)</f>
        <v>4.602572329326796E-4</v>
      </c>
      <c r="BD86" s="28">
        <f>외인!BD86</f>
        <v>33697.29</v>
      </c>
      <c r="BE86" s="28">
        <f>시기외!BE86*$G$3+BE85*(1-$G$3)</f>
        <v>-3.4176065845686558E-3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101633.19</v>
      </c>
      <c r="BI86" s="28">
        <f>시기외!BI86*$G$3+BI85*(1-$G$3)</f>
        <v>4.8283103735847783E-4</v>
      </c>
      <c r="BJ86" s="28">
        <f>외인!BJ86</f>
        <v>124999.79</v>
      </c>
      <c r="BK86" s="28">
        <f>시기외!BK86*$G$3+BK85*(1-$G$3)</f>
        <v>-9.493019488846597E-4</v>
      </c>
      <c r="BL86" s="28">
        <f>외인!BL86</f>
        <v>45493.39</v>
      </c>
      <c r="BM86" s="28">
        <f>시기외!BM86*$G$3+BM85*(1-$G$3)</f>
        <v>-1.4427676616196119E-3</v>
      </c>
      <c r="BN86" s="28">
        <f>외인!BN86</f>
        <v>55916.59</v>
      </c>
      <c r="BO86" s="28">
        <f>시기외!BO86*$G$3+BO85*(1-$G$3)</f>
        <v>2.468609655863875E-3</v>
      </c>
      <c r="BP86" s="28">
        <f>외인!BP86</f>
        <v>76613.69</v>
      </c>
      <c r="BQ86" s="28">
        <f>시기외!BQ86*$G$3+BQ85*(1-$G$3)</f>
        <v>-2.4923430971384021E-3</v>
      </c>
      <c r="BR86" s="28">
        <f>외인!BR86</f>
        <v>324075.99</v>
      </c>
      <c r="BS86" s="28">
        <f>시기외!BS86*$G$3+BS85*(1-$G$3)</f>
        <v>-7.2983977633266171E-4</v>
      </c>
      <c r="BT86" s="28">
        <f>외인!BT86</f>
        <v>3051663.89</v>
      </c>
      <c r="BU86" s="28">
        <f>시기외!BU86*$G$3+BU85*(1-$G$3)</f>
        <v>-2.3152463127709107E-3</v>
      </c>
      <c r="BV86" s="28">
        <f>외인!BV86</f>
        <v>459467.46</v>
      </c>
      <c r="BW86" s="28">
        <f>시기외!BW86*$G$3+BW85*(1-$G$3)</f>
        <v>-8.3470415874836864E-4</v>
      </c>
      <c r="BX86" s="28">
        <f>외인!BX86</f>
        <v>76213.38</v>
      </c>
      <c r="BY86" s="28">
        <f>시기외!BY86*$G$3+BY85*(1-$G$3)</f>
        <v>-7.1336527536825422E-4</v>
      </c>
      <c r="BZ86" s="28">
        <f>외인!BZ86</f>
        <v>320955.28999999998</v>
      </c>
      <c r="CA86" s="28">
        <f>시기외!CA86*$G$3+CA85*(1-$G$3)</f>
        <v>-3.7719738783505358E-4</v>
      </c>
      <c r="CB86" s="28">
        <f>외인!CB86</f>
        <v>12242.45</v>
      </c>
      <c r="CC86" s="28">
        <f>시기외!CC86*$G$3+CC85*(1-$G$3)</f>
        <v>-3.7551285403863797E-3</v>
      </c>
      <c r="CD86" s="28">
        <f>외인!CD86</f>
        <v>27624.02</v>
      </c>
      <c r="CE86" s="28">
        <f>시기외!CE86*$G$3+CE85*(1-$G$3)</f>
        <v>-4.7573941655006061E-3</v>
      </c>
      <c r="CF86" s="28">
        <f>외인!CF86</f>
        <v>30586.76</v>
      </c>
      <c r="CG86" s="28">
        <f>시기외!CG86*$G$3+CG85*(1-$G$3)</f>
        <v>3.9472446002784692E-3</v>
      </c>
      <c r="CH86" s="28">
        <f>외인!CH86</f>
        <v>68659.06</v>
      </c>
      <c r="CI86" s="28">
        <f>시기외!CI86*$G$3+CI85*(1-$G$3)</f>
        <v>5.4562446018306589E-4</v>
      </c>
      <c r="CJ86" s="28">
        <f>외인!CJ86</f>
        <v>342447.99</v>
      </c>
      <c r="CK86" s="28">
        <f>시기외!CK86*$G$3+CK85*(1-$G$3)</f>
        <v>-1.2674569900193535E-3</v>
      </c>
      <c r="CL86" s="28">
        <f>외인!CL86</f>
        <v>227868.59</v>
      </c>
      <c r="CM86" s="28">
        <f>시기외!CM86*$G$3+CM85*(1-$G$3)</f>
        <v>-6.7988486329661872E-4</v>
      </c>
      <c r="CN86" s="28">
        <f>외인!CN86</f>
        <v>121302.15</v>
      </c>
      <c r="CO86" s="28">
        <f>시기외!CO86*$G$3+CO85*(1-$G$3)</f>
        <v>-2.2608356965463905E-3</v>
      </c>
      <c r="CP86" s="28">
        <f>외인!CP86</f>
        <v>116233.76</v>
      </c>
      <c r="CQ86" s="28">
        <f>시기외!CQ86*$G$3+CQ85*(1-$G$3)</f>
        <v>4.6091114593965136E-4</v>
      </c>
      <c r="CR86" s="28">
        <f>외인!CR86</f>
        <v>168908.45</v>
      </c>
      <c r="CS86" s="28">
        <f>시기외!CS86*$G$3+CS85*(1-$G$3)</f>
        <v>-1.5124792134786113E-3</v>
      </c>
      <c r="CT86" s="28">
        <f>외인!CT86</f>
        <v>179825.48</v>
      </c>
      <c r="CU86" s="28">
        <f>시기외!CU86*$G$3+CU85*(1-$G$3)</f>
        <v>7.5182864508825751E-4</v>
      </c>
      <c r="CV86" s="28">
        <f>외인!CV86</f>
        <v>3051663.89</v>
      </c>
      <c r="CW86" s="28">
        <f>시기외!CW86*$G$3+CW85*(1-$G$3)</f>
        <v>-2.3152463127709107E-3</v>
      </c>
      <c r="CX86" s="28">
        <f>외인!CX86</f>
        <v>248515.78</v>
      </c>
      <c r="CY86" s="28">
        <f>시기외!CY86*$G$3+CY85*(1-$G$3)</f>
        <v>1.2692691941488106E-4</v>
      </c>
      <c r="CZ86" s="28">
        <f>외인!CZ86</f>
        <v>20032.47</v>
      </c>
      <c r="DA86" s="28">
        <f>시기외!DA86*$G$3+DA85*(1-$G$3)</f>
        <v>1.495387910146374E-3</v>
      </c>
      <c r="DB86" s="28">
        <f>외인!DB86</f>
        <v>33697.29</v>
      </c>
      <c r="DC86" s="28">
        <f>시기외!DC86*$G$3+DC85*(1-$G$3)</f>
        <v>-3.4176065845686558E-3</v>
      </c>
      <c r="DD86" s="28">
        <f>외인!DD86</f>
        <v>9000.8700000000008</v>
      </c>
      <c r="DE86" s="28">
        <f>시기외!DE86*$G$3+DE85*(1-$G$3)</f>
        <v>9.476656109584017E-4</v>
      </c>
      <c r="DF86" s="28">
        <f>외인!DF86</f>
        <v>57217.41</v>
      </c>
      <c r="DG86" s="28">
        <f>시기외!DG86*$G$3+DG85*(1-$G$3)</f>
        <v>-5.4197633334214079E-4</v>
      </c>
      <c r="DH86" s="28">
        <f>외인!DH86</f>
        <v>19678.64</v>
      </c>
      <c r="DI86" s="28">
        <f>시기외!DI86*$G$3+DI85*(1-$G$3)</f>
        <v>-6.535765607572349E-3</v>
      </c>
      <c r="DJ86" s="28">
        <f>외인!DJ86</f>
        <v>654746.93999999994</v>
      </c>
      <c r="DK86" s="28">
        <f>시기외!DK86*$G$3+DK85*(1-$G$3)</f>
        <v>-1.109005323316556E-3</v>
      </c>
      <c r="DL86" s="28">
        <f>외인!DL86</f>
        <v>98300.13</v>
      </c>
      <c r="DM86" s="28">
        <f>시기외!DM86*$G$3+DM85*(1-$G$3)</f>
        <v>-2.6461035870166847E-3</v>
      </c>
      <c r="DN86" s="28">
        <f>외인!DN86</f>
        <v>3051663.89</v>
      </c>
      <c r="DO86" s="28">
        <f>시기외!DO86*$G$3+DO85*(1-$G$3)</f>
        <v>-2.3152463127709107E-3</v>
      </c>
      <c r="DP86" s="28">
        <f>외인!DP86</f>
        <v>75932.070000000007</v>
      </c>
      <c r="DQ86" s="28">
        <f>시기외!DQ86*$G$3+DQ85*(1-$G$3)</f>
        <v>-8.3036411540559718E-4</v>
      </c>
      <c r="DR86" s="28">
        <f>외인!DR86</f>
        <v>44180.59</v>
      </c>
      <c r="DS86" s="28">
        <f>시기외!DS86*$G$3+DS85*(1-$G$3)</f>
        <v>-1.3597348870954737E-4</v>
      </c>
      <c r="DT86" s="28">
        <f>외인!DT86</f>
        <v>134630.69</v>
      </c>
      <c r="DU86" s="28">
        <f>시기외!DU86*$G$3+DU85*(1-$G$3)</f>
        <v>-1.747075717475291E-3</v>
      </c>
      <c r="DV86" s="28">
        <f>외인!DV86</f>
        <v>34004.92</v>
      </c>
      <c r="DW86" s="28">
        <f>시기외!DW86*$G$3+DW85*(1-$G$3)</f>
        <v>-6.6813361817638574E-4</v>
      </c>
      <c r="DX86" s="28">
        <f>외인!DX86</f>
        <v>125928</v>
      </c>
      <c r="DY86" s="28">
        <f>시기외!DY86*$G$3+DY85*(1-$G$3)</f>
        <v>2.4331182704253641E-3</v>
      </c>
      <c r="DZ86" s="28">
        <f>외인!DZ86</f>
        <v>7933.01</v>
      </c>
      <c r="EA86" s="28">
        <f>시기외!EA86*$G$3+EA85*(1-$G$3)</f>
        <v>4.2872593636264841E-4</v>
      </c>
      <c r="EB86" s="28">
        <f>외인!EB86</f>
        <v>11730.93</v>
      </c>
      <c r="EC86" s="28">
        <f>시기외!EC86*$G$3+EC85*(1-$G$3)</f>
        <v>-3.2561118271621932E-3</v>
      </c>
      <c r="ED86" s="28">
        <f>외인!ED86</f>
        <v>10537.86</v>
      </c>
      <c r="EE86" s="28">
        <f>시기외!EE86*$G$3+EE85*(1-$G$3)</f>
        <v>-1.2497363880055509E-3</v>
      </c>
      <c r="EF86" s="28">
        <f>외인!EF86</f>
        <v>218664.04</v>
      </c>
      <c r="EG86" s="28">
        <f>시기외!EG86*$G$3+EG85*(1-$G$3)</f>
        <v>-1.3630923348433477E-3</v>
      </c>
      <c r="EH86" s="28">
        <f>외인!EH86</f>
        <v>283074.76</v>
      </c>
      <c r="EI86" s="28">
        <f>시기외!EI86*$G$3+EI85*(1-$G$3)</f>
        <v>-3.767307246278938E-4</v>
      </c>
      <c r="EJ86" s="28">
        <f>외인!EJ86</f>
        <v>100992.15</v>
      </c>
      <c r="EK86" s="28">
        <f>시기외!EK86*$G$3+EK85*(1-$G$3)</f>
        <v>4.4604105737524149E-4</v>
      </c>
      <c r="EL86" s="28">
        <f>외인!EL86</f>
        <v>30062.39</v>
      </c>
      <c r="EM86" s="28">
        <f>시기외!EM86*$G$3+EM85*(1-$G$3)</f>
        <v>-4.3918721651488388E-3</v>
      </c>
      <c r="EN86" s="28">
        <f>외인!EN86</f>
        <v>44180.59</v>
      </c>
      <c r="EO86" s="28">
        <f>시기외!EO86*$G$3+EO85*(1-$G$3)</f>
        <v>-1.3597348870954737E-4</v>
      </c>
      <c r="EP86" s="28">
        <f>외인!EP86</f>
        <v>152260.44</v>
      </c>
      <c r="EQ86" s="28">
        <f>시기외!EQ86*$G$3+EQ85*(1-$G$3)</f>
        <v>-1.5933669244356016E-3</v>
      </c>
      <c r="ER86" s="28">
        <f>외인!ER86</f>
        <v>12300.02</v>
      </c>
      <c r="ES86" s="28">
        <f>시기외!ES86*$G$3+ES85*(1-$G$3)</f>
        <v>-8.4013388166986577E-4</v>
      </c>
      <c r="ET86" s="28">
        <f>외인!ET86</f>
        <v>175714.81</v>
      </c>
      <c r="EU86" s="28">
        <f>시기외!EU86*$G$3+EU85*(1-$G$3)</f>
        <v>-1.3802076258484833E-3</v>
      </c>
      <c r="EV86" s="28">
        <f>외인!EV86</f>
        <v>46272.38</v>
      </c>
      <c r="EW86" s="28">
        <f>시기외!EW86*$G$3+EW85*(1-$G$3)</f>
        <v>4.6839429860364584E-4</v>
      </c>
      <c r="EX86" s="28">
        <f>외인!EX86</f>
        <v>69961.37</v>
      </c>
      <c r="EY86" s="28">
        <f>시기외!EY86*$G$3+EY85*(1-$G$3)</f>
        <v>4.7194552833315076E-4</v>
      </c>
    </row>
    <row r="87" spans="1:155">
      <c r="A87" s="27">
        <f>외인!A87</f>
        <v>46160</v>
      </c>
      <c r="B87" s="28">
        <f>외인!B87</f>
        <v>5971606.3899999997</v>
      </c>
      <c r="C87" s="28">
        <f>시기외!C87*$G$3+C86*(1-$G$3)</f>
        <v>-1.9030363561602873E-3</v>
      </c>
      <c r="D87" s="28">
        <f>외인!D87</f>
        <v>619438.03</v>
      </c>
      <c r="E87" s="28">
        <f>시기외!E87*$G$3+E86*(1-$G$3)</f>
        <v>-3.2888266144478492E-4</v>
      </c>
      <c r="F87" s="28">
        <f>외인!F87</f>
        <v>2517647.21</v>
      </c>
      <c r="G87" s="28">
        <f>시기외!G87*$G$3+G86*(1-$G$3)</f>
        <v>-1.6230217936612059E-3</v>
      </c>
      <c r="H87" s="28">
        <f>외인!H87</f>
        <v>320666.81</v>
      </c>
      <c r="I87" s="28">
        <f>시기외!I87*$G$3+I86*(1-$G$3)</f>
        <v>-4.6177228582277012E-4</v>
      </c>
      <c r="J87" s="28">
        <f>외인!J87</f>
        <v>42395.27</v>
      </c>
      <c r="K87" s="28">
        <f>시기외!K87*$G$3+K86*(1-$G$3)</f>
        <v>-2.3696555719186717E-4</v>
      </c>
      <c r="L87" s="28">
        <f>외인!L87</f>
        <v>296875.89</v>
      </c>
      <c r="M87" s="28">
        <f>시기외!M87*$G$3+M86*(1-$G$3)</f>
        <v>-3.2699479554992145E-4</v>
      </c>
      <c r="N87" s="28">
        <f>외인!N87</f>
        <v>285944</v>
      </c>
      <c r="O87" s="28">
        <f>시기외!O87*$G$3+O86*(1-$G$3)</f>
        <v>-1.0727259132318318E-3</v>
      </c>
      <c r="P87" s="28">
        <f>외인!P87</f>
        <v>175002.33</v>
      </c>
      <c r="Q87" s="28">
        <f>시기외!Q87*$G$3+Q86*(1-$G$3)</f>
        <v>-1.3365696831723901E-3</v>
      </c>
      <c r="R87" s="28">
        <f>외인!R87</f>
        <v>129959.67</v>
      </c>
      <c r="S87" s="28">
        <f>시기외!S87*$G$3+S86*(1-$G$3)</f>
        <v>-1.6654890059290186E-3</v>
      </c>
      <c r="T87" s="28">
        <f>외인!T87</f>
        <v>8514.52</v>
      </c>
      <c r="U87" s="28">
        <f>시기외!U87*$G$3+U86*(1-$G$3)</f>
        <v>1.0318852228175005E-3</v>
      </c>
      <c r="V87" s="28">
        <f>외인!V87</f>
        <v>128104.1</v>
      </c>
      <c r="W87" s="28">
        <f>시기외!W87*$G$3+W86*(1-$G$3)</f>
        <v>2.6110115424098756E-3</v>
      </c>
      <c r="X87" s="28">
        <f>외인!X87</f>
        <v>3083196.46</v>
      </c>
      <c r="Y87" s="28">
        <f>시기외!Y87*$G$3+Y86*(1-$G$3)</f>
        <v>-2.8444719522807815E-3</v>
      </c>
      <c r="Z87" s="28">
        <f>외인!Z87</f>
        <v>46773.5</v>
      </c>
      <c r="AA87" s="28">
        <f>시기외!AA87*$G$3+AA86*(1-$G$3)</f>
        <v>9.2322633046344272E-4</v>
      </c>
      <c r="AB87" s="28">
        <f>외인!AB87</f>
        <v>195579.04</v>
      </c>
      <c r="AC87" s="28">
        <f>시기외!AC87*$G$3+AC86*(1-$G$3)</f>
        <v>-5.3000595688034986E-4</v>
      </c>
      <c r="AD87" s="28">
        <f>외인!AD87</f>
        <v>19653.080000000002</v>
      </c>
      <c r="AE87" s="28">
        <f>시기외!AE87*$G$3+AE86*(1-$G$3)</f>
        <v>9.6635999457219779E-4</v>
      </c>
      <c r="AF87" s="28">
        <f>외인!AF87</f>
        <v>24160.06</v>
      </c>
      <c r="AG87" s="28">
        <f>시기외!AG87*$G$3+AG86*(1-$G$3)</f>
        <v>-4.545152256973902E-4</v>
      </c>
      <c r="AH87" s="28">
        <f>외인!AH87</f>
        <v>205550.37</v>
      </c>
      <c r="AI87" s="28">
        <f>시기외!AI87*$G$3+AI86*(1-$G$3)</f>
        <v>-1.7657528418875724E-3</v>
      </c>
      <c r="AJ87" s="28">
        <f>외인!AJ87</f>
        <v>100966.11</v>
      </c>
      <c r="AK87" s="28">
        <f>시기외!AK87*$G$3+AK86*(1-$G$3)</f>
        <v>-3.1595844659335522E-3</v>
      </c>
      <c r="AL87" s="28">
        <f>외인!AL87</f>
        <v>103040.77</v>
      </c>
      <c r="AM87" s="28">
        <f>시기외!AM87*$G$3+AM86*(1-$G$3)</f>
        <v>-2.8462799054107179E-3</v>
      </c>
      <c r="AN87" s="28">
        <f>외인!AN87</f>
        <v>201597.25</v>
      </c>
      <c r="AO87" s="28">
        <f>시기외!AO87*$G$3+AO86*(1-$G$3)</f>
        <v>-1.0954419034598419E-4</v>
      </c>
      <c r="AP87" s="28">
        <f>외인!AP87</f>
        <v>175732.59</v>
      </c>
      <c r="AQ87" s="28">
        <f>시기외!AQ87*$G$3+AQ86*(1-$G$3)</f>
        <v>-1.3151897301677572E-3</v>
      </c>
      <c r="AR87" s="28">
        <f>외인!AR87</f>
        <v>24193.9</v>
      </c>
      <c r="AS87" s="28">
        <f>시기외!AS87*$G$3+AS86*(1-$G$3)</f>
        <v>1.0353216463820586E-3</v>
      </c>
      <c r="AT87" s="28">
        <f>외인!AT87</f>
        <v>98381.13</v>
      </c>
      <c r="AU87" s="28">
        <f>시기외!AU87*$G$3+AU86*(1-$G$3)</f>
        <v>7.1772654386359209E-4</v>
      </c>
      <c r="AV87" s="28">
        <f>외인!AV87</f>
        <v>47984.04</v>
      </c>
      <c r="AW87" s="28">
        <f>시기외!AW87*$G$3+AW86*(1-$G$3)</f>
        <v>9.2151429552342584E-4</v>
      </c>
      <c r="AX87" s="28">
        <f>외인!AX87</f>
        <v>66243.240000000005</v>
      </c>
      <c r="AY87" s="28">
        <f>시기외!AY87*$G$3+AY86*(1-$G$3)</f>
        <v>-2.5836925850132872E-3</v>
      </c>
      <c r="AZ87" s="28">
        <f>외인!AZ87</f>
        <v>3294132.61</v>
      </c>
      <c r="BA87" s="28">
        <f>시기외!BA87*$G$3+BA86*(1-$G$3)</f>
        <v>-2.665243261292896E-3</v>
      </c>
      <c r="BB87" s="28">
        <f>외인!BB87</f>
        <v>117129.49</v>
      </c>
      <c r="BC87" s="28">
        <f>시기외!BC87*$G$3+BC86*(1-$G$3)</f>
        <v>7.0386704530986995E-4</v>
      </c>
      <c r="BD87" s="28">
        <f>외인!BD87</f>
        <v>32842.5</v>
      </c>
      <c r="BE87" s="28">
        <f>시기외!BE87*$G$3+BE86*(1-$G$3)</f>
        <v>-3.7260589568878432E-3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103609.75</v>
      </c>
      <c r="BI87" s="28">
        <f>시기외!BI87*$G$3+BI86*(1-$G$3)</f>
        <v>5.5868371001056892E-4</v>
      </c>
      <c r="BJ87" s="28">
        <f>외인!BJ87</f>
        <v>124044.47</v>
      </c>
      <c r="BK87" s="28">
        <f>시기외!BK87*$G$3+BK86*(1-$G$3)</f>
        <v>-1.1281761900594147E-3</v>
      </c>
      <c r="BL87" s="28">
        <f>외인!BL87</f>
        <v>45433.96</v>
      </c>
      <c r="BM87" s="28">
        <f>시기외!BM87*$G$3+BM86*(1-$G$3)</f>
        <v>-1.1878561771525237E-3</v>
      </c>
      <c r="BN87" s="28">
        <f>외인!BN87</f>
        <v>55054.559999999998</v>
      </c>
      <c r="BO87" s="28">
        <f>시기외!BO87*$G$3+BO86*(1-$G$3)</f>
        <v>2.5469425275143945E-3</v>
      </c>
      <c r="BP87" s="28">
        <f>외인!BP87</f>
        <v>74975.360000000001</v>
      </c>
      <c r="BQ87" s="28">
        <f>시기외!BQ87*$G$3+BQ86*(1-$G$3)</f>
        <v>-2.3099768843710105E-3</v>
      </c>
      <c r="BR87" s="28">
        <f>외인!BR87</f>
        <v>321354.86</v>
      </c>
      <c r="BS87" s="28">
        <f>시기외!BS87*$G$3+BS86*(1-$G$3)</f>
        <v>-9.3404367098534288E-4</v>
      </c>
      <c r="BT87" s="28">
        <f>외인!BT87</f>
        <v>3125370.79</v>
      </c>
      <c r="BU87" s="28">
        <f>시기외!BU87*$G$3+BU86*(1-$G$3)</f>
        <v>-2.7864621211991271E-3</v>
      </c>
      <c r="BV87" s="28">
        <f>외인!BV87</f>
        <v>455710.08</v>
      </c>
      <c r="BW87" s="28">
        <f>시기외!BW87*$G$3+BW86*(1-$G$3)</f>
        <v>-7.645471721094573E-4</v>
      </c>
      <c r="BX87" s="28">
        <f>외인!BX87</f>
        <v>74281.42</v>
      </c>
      <c r="BY87" s="28">
        <f>시기외!BY87*$G$3+BY86*(1-$G$3)</f>
        <v>-7.5640371023466654E-4</v>
      </c>
      <c r="BZ87" s="28">
        <f>외인!BZ87</f>
        <v>304638.01</v>
      </c>
      <c r="CA87" s="28">
        <f>시기외!CA87*$G$3+CA86*(1-$G$3)</f>
        <v>-1.0378106127384933E-3</v>
      </c>
      <c r="CB87" s="28">
        <f>외인!CB87</f>
        <v>11806.71</v>
      </c>
      <c r="CC87" s="28">
        <f>시기외!CC87*$G$3+CC86*(1-$G$3)</f>
        <v>-3.3121507931292917E-3</v>
      </c>
      <c r="CD87" s="28">
        <f>외인!CD87</f>
        <v>26743.62</v>
      </c>
      <c r="CE87" s="28">
        <f>시기외!CE87*$G$3+CE86*(1-$G$3)</f>
        <v>-3.7960149554462203E-3</v>
      </c>
      <c r="CF87" s="28">
        <f>외인!CF87</f>
        <v>29288.080000000002</v>
      </c>
      <c r="CG87" s="28">
        <f>시기외!CG87*$G$3+CG86*(1-$G$3)</f>
        <v>4.0121845630812737E-3</v>
      </c>
      <c r="CH87" s="28">
        <f>외인!CH87</f>
        <v>66890.83</v>
      </c>
      <c r="CI87" s="28">
        <f>시기외!CI87*$G$3+CI86*(1-$G$3)</f>
        <v>8.370585131134505E-4</v>
      </c>
      <c r="CJ87" s="28">
        <f>외인!CJ87</f>
        <v>328496.31</v>
      </c>
      <c r="CK87" s="28">
        <f>시기외!CK87*$G$3+CK86*(1-$G$3)</f>
        <v>-1.0721732395518114E-3</v>
      </c>
      <c r="CL87" s="28">
        <f>외인!CL87</f>
        <v>224372.67</v>
      </c>
      <c r="CM87" s="28">
        <f>시기외!CM87*$G$3+CM86*(1-$G$3)</f>
        <v>-6.4229110187183087E-4</v>
      </c>
      <c r="CN87" s="28">
        <f>외인!CN87</f>
        <v>119938.48</v>
      </c>
      <c r="CO87" s="28">
        <f>시기외!CO87*$G$3+CO86*(1-$G$3)</f>
        <v>-2.4892717863541818E-3</v>
      </c>
      <c r="CP87" s="28">
        <f>외인!CP87</f>
        <v>117682.64</v>
      </c>
      <c r="CQ87" s="28">
        <f>시기외!CQ87*$G$3+CQ86*(1-$G$3)</f>
        <v>7.0373992881692267E-4</v>
      </c>
      <c r="CR87" s="28">
        <f>외인!CR87</f>
        <v>163445.79999999999</v>
      </c>
      <c r="CS87" s="28">
        <f>시기외!CS87*$G$3+CS86*(1-$G$3)</f>
        <v>-1.4221755776270065E-3</v>
      </c>
      <c r="CT87" s="28">
        <f>외인!CT87</f>
        <v>182661.37</v>
      </c>
      <c r="CU87" s="28">
        <f>시기외!CU87*$G$3+CU86*(1-$G$3)</f>
        <v>7.9519594667179191E-4</v>
      </c>
      <c r="CV87" s="28">
        <f>외인!CV87</f>
        <v>3125370.79</v>
      </c>
      <c r="CW87" s="28">
        <f>시기외!CW87*$G$3+CW86*(1-$G$3)</f>
        <v>-2.7864621211991271E-3</v>
      </c>
      <c r="CX87" s="28">
        <f>외인!CX87</f>
        <v>241746.15</v>
      </c>
      <c r="CY87" s="28">
        <f>시기외!CY87*$G$3+CY86*(1-$G$3)</f>
        <v>-3.112912401646919E-4</v>
      </c>
      <c r="CZ87" s="28">
        <f>외인!CZ87</f>
        <v>19590.22</v>
      </c>
      <c r="DA87" s="28">
        <f>시기외!DA87*$G$3+DA86*(1-$G$3)</f>
        <v>2.742281841874257E-3</v>
      </c>
      <c r="DB87" s="28">
        <f>외인!DB87</f>
        <v>32842.5</v>
      </c>
      <c r="DC87" s="28">
        <f>시기외!DC87*$G$3+DC86*(1-$G$3)</f>
        <v>-3.7260589568878432E-3</v>
      </c>
      <c r="DD87" s="28">
        <f>외인!DD87</f>
        <v>8514.52</v>
      </c>
      <c r="DE87" s="28">
        <f>시기외!DE87*$G$3+DE86*(1-$G$3)</f>
        <v>1.0318852228175005E-3</v>
      </c>
      <c r="DF87" s="28">
        <f>외인!DF87</f>
        <v>56055.89</v>
      </c>
      <c r="DG87" s="28">
        <f>시기외!DG87*$G$3+DG86*(1-$G$3)</f>
        <v>-6.143739523162084E-4</v>
      </c>
      <c r="DH87" s="28">
        <f>외인!DH87</f>
        <v>18866.53</v>
      </c>
      <c r="DI87" s="28">
        <f>시기외!DI87*$G$3+DI86*(1-$G$3)</f>
        <v>-5.3661956955622604E-3</v>
      </c>
      <c r="DJ87" s="28">
        <f>외인!DJ87</f>
        <v>646460.51</v>
      </c>
      <c r="DK87" s="28">
        <f>시기외!DK87*$G$3+DK86*(1-$G$3)</f>
        <v>-1.3871356689608742E-3</v>
      </c>
      <c r="DL87" s="28">
        <f>외인!DL87</f>
        <v>96825.23</v>
      </c>
      <c r="DM87" s="28">
        <f>시기외!DM87*$G$3+DM86*(1-$G$3)</f>
        <v>-2.9223990423728249E-3</v>
      </c>
      <c r="DN87" s="28">
        <f>외인!DN87</f>
        <v>3125370.79</v>
      </c>
      <c r="DO87" s="28">
        <f>시기외!DO87*$G$3+DO86*(1-$G$3)</f>
        <v>-2.7864621211991271E-3</v>
      </c>
      <c r="DP87" s="28">
        <f>외인!DP87</f>
        <v>72018.42</v>
      </c>
      <c r="DQ87" s="28">
        <f>시기외!DQ87*$G$3+DQ86*(1-$G$3)</f>
        <v>-6.3293276249891926E-4</v>
      </c>
      <c r="DR87" s="28">
        <f>외인!DR87</f>
        <v>43259.1</v>
      </c>
      <c r="DS87" s="28">
        <f>시기외!DS87*$G$3+DS86*(1-$G$3)</f>
        <v>-7.2057756811304968E-5</v>
      </c>
      <c r="DT87" s="28">
        <f>외인!DT87</f>
        <v>129959.67</v>
      </c>
      <c r="DU87" s="28">
        <f>시기외!DU87*$G$3+DU86*(1-$G$3)</f>
        <v>-1.6654890059290186E-3</v>
      </c>
      <c r="DV87" s="28">
        <f>외인!DV87</f>
        <v>33216.1</v>
      </c>
      <c r="DW87" s="28">
        <f>시기외!DW87*$G$3+DW86*(1-$G$3)</f>
        <v>-5.3584006602404148E-4</v>
      </c>
      <c r="DX87" s="28">
        <f>외인!DX87</f>
        <v>128104.1</v>
      </c>
      <c r="DY87" s="28">
        <f>시기외!DY87*$G$3+DY86*(1-$G$3)</f>
        <v>2.6110115424098756E-3</v>
      </c>
      <c r="DZ87" s="28">
        <f>외인!DZ87</f>
        <v>7767.72</v>
      </c>
      <c r="EA87" s="28">
        <f>시기외!EA87*$G$3+EA86*(1-$G$3)</f>
        <v>9.1079545898263385E-4</v>
      </c>
      <c r="EB87" s="28">
        <f>외인!EB87</f>
        <v>11302.99</v>
      </c>
      <c r="EC87" s="28">
        <f>시기외!EC87*$G$3+EC86*(1-$G$3)</f>
        <v>-2.6417910634147111E-3</v>
      </c>
      <c r="ED87" s="28">
        <f>외인!ED87</f>
        <v>10500.6</v>
      </c>
      <c r="EE87" s="28">
        <f>시기외!EE87*$G$3+EE86*(1-$G$3)</f>
        <v>-1.0817902059428249E-3</v>
      </c>
      <c r="EF87" s="28">
        <f>외인!EF87</f>
        <v>210890.72</v>
      </c>
      <c r="EG87" s="28">
        <f>시기외!EG87*$G$3+EG86*(1-$G$3)</f>
        <v>-1.1747968379574982E-3</v>
      </c>
      <c r="EH87" s="28">
        <f>외인!EH87</f>
        <v>277976.73</v>
      </c>
      <c r="EI87" s="28">
        <f>시기외!EI87*$G$3+EI86*(1-$G$3)</f>
        <v>-3.8830204465966972E-4</v>
      </c>
      <c r="EJ87" s="28">
        <f>외인!EJ87</f>
        <v>98489.32</v>
      </c>
      <c r="EK87" s="28">
        <f>시기외!EK87*$G$3+EK86*(1-$G$3)</f>
        <v>5.9117154472465702E-4</v>
      </c>
      <c r="EL87" s="28">
        <f>외인!EL87</f>
        <v>29150.6</v>
      </c>
      <c r="EM87" s="28">
        <f>시기외!EM87*$G$3+EM86*(1-$G$3)</f>
        <v>-3.5171272265969063E-3</v>
      </c>
      <c r="EN87" s="28">
        <f>외인!EN87</f>
        <v>43259.1</v>
      </c>
      <c r="EO87" s="28">
        <f>시기외!EO87*$G$3+EO86*(1-$G$3)</f>
        <v>-7.2057756811304968E-5</v>
      </c>
      <c r="EP87" s="28">
        <f>외인!EP87</f>
        <v>153897.66</v>
      </c>
      <c r="EQ87" s="28">
        <f>시기외!EQ87*$G$3+EQ86*(1-$G$3)</f>
        <v>-1.3900895384796098E-3</v>
      </c>
      <c r="ER87" s="28">
        <f>외인!ER87</f>
        <v>12940.72</v>
      </c>
      <c r="ES87" s="28">
        <f>시기외!ES87*$G$3+ES86*(1-$G$3)</f>
        <v>-7.0089614902673063E-4</v>
      </c>
      <c r="ET87" s="28">
        <f>외인!ET87</f>
        <v>175732.59</v>
      </c>
      <c r="EU87" s="28">
        <f>시기외!EU87*$G$3+EU86*(1-$G$3)</f>
        <v>-1.3151897301677572E-3</v>
      </c>
      <c r="EV87" s="28">
        <f>외인!EV87</f>
        <v>46773.5</v>
      </c>
      <c r="EW87" s="28">
        <f>시기외!EW87*$G$3+EW86*(1-$G$3)</f>
        <v>9.2322633046344272E-4</v>
      </c>
      <c r="EX87" s="28">
        <f>외인!EX87</f>
        <v>70909.13</v>
      </c>
      <c r="EY87" s="28">
        <f>시기외!EY87*$G$3+EY86*(1-$G$3)</f>
        <v>5.7249621944249665E-4</v>
      </c>
    </row>
    <row r="88" spans="1:155">
      <c r="A88" s="27">
        <f>외인!A88</f>
        <v>46161</v>
      </c>
      <c r="B88" s="28">
        <f>외인!B88</f>
        <v>5777480.7999999998</v>
      </c>
      <c r="C88" s="28">
        <f>시기외!C88*$G$3+C87*(1-$G$3)</f>
        <v>-2.1202405261210072E-3</v>
      </c>
      <c r="D88" s="28">
        <f>외인!D88</f>
        <v>604828.56999999995</v>
      </c>
      <c r="E88" s="28">
        <f>시기외!E88*$G$3+E87*(1-$G$3)</f>
        <v>-3.7613632316113295E-4</v>
      </c>
      <c r="F88" s="28">
        <f>외인!F88</f>
        <v>2456223.64</v>
      </c>
      <c r="G88" s="28">
        <f>시기외!G88*$G$3+G87*(1-$G$3)</f>
        <v>-1.844341874970699E-3</v>
      </c>
      <c r="H88" s="28">
        <f>외인!H88</f>
        <v>309017.89</v>
      </c>
      <c r="I88" s="28">
        <f>시기외!I88*$G$3+I87*(1-$G$3)</f>
        <v>-6.2002755087682733E-4</v>
      </c>
      <c r="J88" s="28">
        <f>외인!J88</f>
        <v>41981.86</v>
      </c>
      <c r="K88" s="28">
        <f>시기외!K88*$G$3+K87*(1-$G$3)</f>
        <v>-4.3518435591285141E-5</v>
      </c>
      <c r="L88" s="28">
        <f>외인!L88</f>
        <v>286240.61</v>
      </c>
      <c r="M88" s="28">
        <f>시기외!M88*$G$3+M87*(1-$G$3)</f>
        <v>-4.7799245837682955E-4</v>
      </c>
      <c r="N88" s="28">
        <f>외인!N88</f>
        <v>265211.89</v>
      </c>
      <c r="O88" s="28">
        <f>시기외!O88*$G$3+O87*(1-$G$3)</f>
        <v>-1.751167669658717E-3</v>
      </c>
      <c r="P88" s="28">
        <f>외인!P88</f>
        <v>172279.81</v>
      </c>
      <c r="Q88" s="28">
        <f>시기외!Q88*$G$3+Q87*(1-$G$3)</f>
        <v>-1.2709215860281175E-3</v>
      </c>
      <c r="R88" s="28">
        <f>외인!R88</f>
        <v>125400.33</v>
      </c>
      <c r="S88" s="28">
        <f>시기외!S88*$G$3+S87*(1-$G$3)</f>
        <v>-1.6474632026048587E-3</v>
      </c>
      <c r="T88" s="28">
        <f>외인!T88</f>
        <v>8420.7099999999991</v>
      </c>
      <c r="U88" s="28">
        <f>시기외!U88*$G$3+U87*(1-$G$3)</f>
        <v>1.1842713094898641E-3</v>
      </c>
      <c r="V88" s="28">
        <f>외인!V88</f>
        <v>124427.81</v>
      </c>
      <c r="W88" s="28">
        <f>시기외!W88*$G$3+W87*(1-$G$3)</f>
        <v>2.6518601299665013E-3</v>
      </c>
      <c r="X88" s="28">
        <f>외인!X88</f>
        <v>2977412.25</v>
      </c>
      <c r="Y88" s="28">
        <f>시기외!Y88*$G$3+Y87*(1-$G$3)</f>
        <v>-3.2001832357954037E-3</v>
      </c>
      <c r="Z88" s="28">
        <f>외인!Z88</f>
        <v>47164.14</v>
      </c>
      <c r="AA88" s="28">
        <f>시기외!AA88*$G$3+AA87*(1-$G$3)</f>
        <v>1.445287971422462E-3</v>
      </c>
      <c r="AB88" s="28">
        <f>외인!AB88</f>
        <v>195979.33</v>
      </c>
      <c r="AC88" s="28">
        <f>시기외!AC88*$G$3+AC87*(1-$G$3)</f>
        <v>-4.5989635570226024E-4</v>
      </c>
      <c r="AD88" s="28">
        <f>외인!AD88</f>
        <v>19705.400000000001</v>
      </c>
      <c r="AE88" s="28">
        <f>시기외!AE88*$G$3+AE87*(1-$G$3)</f>
        <v>1.2272606751584409E-3</v>
      </c>
      <c r="AF88" s="28">
        <f>외인!AF88</f>
        <v>24044.71</v>
      </c>
      <c r="AG88" s="28">
        <f>시기외!AG88*$G$3+AG87*(1-$G$3)</f>
        <v>-2.0108550573321772E-4</v>
      </c>
      <c r="AH88" s="28">
        <f>외인!AH88</f>
        <v>200200.54</v>
      </c>
      <c r="AI88" s="28">
        <f>시기외!AI88*$G$3+AI87*(1-$G$3)</f>
        <v>-1.9256581414187888E-3</v>
      </c>
      <c r="AJ88" s="28">
        <f>외인!AJ88</f>
        <v>100424.43</v>
      </c>
      <c r="AK88" s="28">
        <f>시기외!AK88*$G$3+AK87*(1-$G$3)</f>
        <v>-2.7834892361048502E-3</v>
      </c>
      <c r="AL88" s="28">
        <f>외인!AL88</f>
        <v>96886.33</v>
      </c>
      <c r="AM88" s="28">
        <f>시기외!AM88*$G$3+AM87*(1-$G$3)</f>
        <v>-3.1967371979323266E-3</v>
      </c>
      <c r="AN88" s="28">
        <f>외인!AN88</f>
        <v>186489.21</v>
      </c>
      <c r="AO88" s="28">
        <f>시기외!AO88*$G$3+AO87*(1-$G$3)</f>
        <v>-8.8177380536461655E-4</v>
      </c>
      <c r="AP88" s="28">
        <f>외인!AP88</f>
        <v>169305.51</v>
      </c>
      <c r="AQ88" s="28">
        <f>시기외!AQ88*$G$3+AQ87*(1-$G$3)</f>
        <v>-1.5736765985216081E-3</v>
      </c>
      <c r="AR88" s="28">
        <f>외인!AR88</f>
        <v>24080.77</v>
      </c>
      <c r="AS88" s="28">
        <f>시기외!AS88*$G$3+AS87*(1-$G$3)</f>
        <v>1.2789163203285781E-3</v>
      </c>
      <c r="AT88" s="28">
        <f>외인!AT88</f>
        <v>93648.27</v>
      </c>
      <c r="AU88" s="28">
        <f>시기외!AU88*$G$3+AU87*(1-$G$3)</f>
        <v>-1.6459925336749655E-4</v>
      </c>
      <c r="AV88" s="28">
        <f>외인!AV88</f>
        <v>48048.46</v>
      </c>
      <c r="AW88" s="28">
        <f>시기외!AW88*$G$3+AW87*(1-$G$3)</f>
        <v>1.3716132716632343E-3</v>
      </c>
      <c r="AX88" s="28">
        <f>외인!AX88</f>
        <v>63270.8</v>
      </c>
      <c r="AY88" s="28">
        <f>시기외!AY88*$G$3+AY87*(1-$G$3)</f>
        <v>-2.3656255393622403E-3</v>
      </c>
      <c r="AZ88" s="28">
        <f>외인!AZ88</f>
        <v>3178098.37</v>
      </c>
      <c r="BA88" s="28">
        <f>시기외!BA88*$G$3+BA87*(1-$G$3)</f>
        <v>-3.0025046781973494E-3</v>
      </c>
      <c r="BB88" s="28">
        <f>외인!BB88</f>
        <v>117344.3</v>
      </c>
      <c r="BC88" s="28">
        <f>시기외!BC88*$G$3+BC87*(1-$G$3)</f>
        <v>9.5603125750757818E-4</v>
      </c>
      <c r="BD88" s="28">
        <f>외인!BD88</f>
        <v>33556.800000000003</v>
      </c>
      <c r="BE88" s="28">
        <f>시기외!BE88*$G$3+BE87*(1-$G$3)</f>
        <v>-3.7362157188579313E-3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100998.21</v>
      </c>
      <c r="BI88" s="28">
        <f>시기외!BI88*$G$3+BI87*(1-$G$3)</f>
        <v>6.0872868732372127E-4</v>
      </c>
      <c r="BJ88" s="28">
        <f>외인!BJ88</f>
        <v>119126.02</v>
      </c>
      <c r="BK88" s="28">
        <f>시기외!BK88*$G$3+BK87*(1-$G$3)</f>
        <v>-1.2127341689116978E-3</v>
      </c>
      <c r="BL88" s="28">
        <f>외인!BL88</f>
        <v>44268.52</v>
      </c>
      <c r="BM88" s="28">
        <f>시기외!BM88*$G$3+BM87*(1-$G$3)</f>
        <v>-9.781407859431148E-4</v>
      </c>
      <c r="BN88" s="28">
        <f>외인!BN88</f>
        <v>52328.98</v>
      </c>
      <c r="BO88" s="28">
        <f>시기외!BO88*$G$3+BO87*(1-$G$3)</f>
        <v>2.2600331012610428E-3</v>
      </c>
      <c r="BP88" s="28">
        <f>외인!BP88</f>
        <v>72099.649999999994</v>
      </c>
      <c r="BQ88" s="28">
        <f>시기외!BQ88*$G$3+BQ87*(1-$G$3)</f>
        <v>-2.1101497650326197E-3</v>
      </c>
      <c r="BR88" s="28">
        <f>외인!BR88</f>
        <v>306434.19</v>
      </c>
      <c r="BS88" s="28">
        <f>시기외!BS88*$G$3+BS87*(1-$G$3)</f>
        <v>-1.3279679230946079E-3</v>
      </c>
      <c r="BT88" s="28">
        <f>외인!BT88</f>
        <v>3018173.54</v>
      </c>
      <c r="BU88" s="28">
        <f>시기외!BU88*$G$3+BU87*(1-$G$3)</f>
        <v>-3.1276039341271034E-3</v>
      </c>
      <c r="BV88" s="28">
        <f>외인!BV88</f>
        <v>441860.06</v>
      </c>
      <c r="BW88" s="28">
        <f>시기외!BW88*$G$3+BW87*(1-$G$3)</f>
        <v>-6.8092067477588448E-4</v>
      </c>
      <c r="BX88" s="28">
        <f>외인!BX88</f>
        <v>72918.5</v>
      </c>
      <c r="BY88" s="28">
        <f>시기외!BY88*$G$3+BY87*(1-$G$3)</f>
        <v>-8.5468873140477901E-4</v>
      </c>
      <c r="BZ88" s="28">
        <f>외인!BZ88</f>
        <v>283375.53999999998</v>
      </c>
      <c r="CA88" s="28">
        <f>시기외!CA88*$G$3+CA87*(1-$G$3)</f>
        <v>-1.6669783498732991E-3</v>
      </c>
      <c r="CB88" s="28">
        <f>외인!CB88</f>
        <v>11655.55</v>
      </c>
      <c r="CC88" s="28">
        <f>시기외!CC88*$G$3+CC87*(1-$G$3)</f>
        <v>-2.8589505293149502E-3</v>
      </c>
      <c r="CD88" s="28">
        <f>외인!CD88</f>
        <v>26854.639999999999</v>
      </c>
      <c r="CE88" s="28">
        <f>시기외!CE88*$G$3+CE87*(1-$G$3)</f>
        <v>-2.8820310029630952E-3</v>
      </c>
      <c r="CF88" s="28">
        <f>외인!CF88</f>
        <v>28859.93</v>
      </c>
      <c r="CG88" s="28">
        <f>시기외!CG88*$G$3+CG87*(1-$G$3)</f>
        <v>4.0339268961222426E-3</v>
      </c>
      <c r="CH88" s="28">
        <f>외인!CH88</f>
        <v>66849.11</v>
      </c>
      <c r="CI88" s="28">
        <f>시기외!CI88*$G$3+CI87*(1-$G$3)</f>
        <v>1.1427374768859559E-3</v>
      </c>
      <c r="CJ88" s="28">
        <f>외인!CJ88</f>
        <v>325484.48</v>
      </c>
      <c r="CK88" s="28">
        <f>시기외!CK88*$G$3+CK87*(1-$G$3)</f>
        <v>-1.0087006400191266E-3</v>
      </c>
      <c r="CL88" s="28">
        <f>외인!CL88</f>
        <v>224428.85</v>
      </c>
      <c r="CM88" s="28">
        <f>시기외!CM88*$G$3+CM87*(1-$G$3)</f>
        <v>-5.7581901344460923E-4</v>
      </c>
      <c r="CN88" s="28">
        <f>외인!CN88</f>
        <v>115800.16</v>
      </c>
      <c r="CO88" s="28">
        <f>시기외!CO88*$G$3+CO87*(1-$G$3)</f>
        <v>-2.4517694186899893E-3</v>
      </c>
      <c r="CP88" s="28">
        <f>외인!CP88</f>
        <v>117904.19</v>
      </c>
      <c r="CQ88" s="28">
        <f>시기외!CQ88*$G$3+CQ87*(1-$G$3)</f>
        <v>9.5528199572367657E-4</v>
      </c>
      <c r="CR88" s="28">
        <f>외인!CR88</f>
        <v>158923.42000000001</v>
      </c>
      <c r="CS88" s="28">
        <f>시기외!CS88*$G$3+CS87*(1-$G$3)</f>
        <v>-1.377793285599467E-3</v>
      </c>
      <c r="CT88" s="28">
        <f>외인!CT88</f>
        <v>176571.4</v>
      </c>
      <c r="CU88" s="28">
        <f>시기외!CU88*$G$3+CU87*(1-$G$3)</f>
        <v>3.562722969770085E-4</v>
      </c>
      <c r="CV88" s="28">
        <f>외인!CV88</f>
        <v>3018173.54</v>
      </c>
      <c r="CW88" s="28">
        <f>시기외!CW88*$G$3+CW87*(1-$G$3)</f>
        <v>-3.1276039341271034E-3</v>
      </c>
      <c r="CX88" s="28">
        <f>외인!CX88</f>
        <v>231312.9</v>
      </c>
      <c r="CY88" s="28">
        <f>시기외!CY88*$G$3+CY87*(1-$G$3)</f>
        <v>-7.0879098417970621E-4</v>
      </c>
      <c r="CZ88" s="28">
        <f>외인!CZ88</f>
        <v>18934.11</v>
      </c>
      <c r="DA88" s="28">
        <f>시기외!DA88*$G$3+DA87*(1-$G$3)</f>
        <v>3.630116499536663E-3</v>
      </c>
      <c r="DB88" s="28">
        <f>외인!DB88</f>
        <v>33556.800000000003</v>
      </c>
      <c r="DC88" s="28">
        <f>시기외!DC88*$G$3+DC87*(1-$G$3)</f>
        <v>-3.7362157188579313E-3</v>
      </c>
      <c r="DD88" s="28">
        <f>외인!DD88</f>
        <v>8420.7099999999991</v>
      </c>
      <c r="DE88" s="28">
        <f>시기외!DE88*$G$3+DE87*(1-$G$3)</f>
        <v>1.1842713094898641E-3</v>
      </c>
      <c r="DF88" s="28">
        <f>외인!DF88</f>
        <v>54743.98</v>
      </c>
      <c r="DG88" s="28">
        <f>시기외!DG88*$G$3+DG87*(1-$G$3)</f>
        <v>-7.524340209705588E-4</v>
      </c>
      <c r="DH88" s="28">
        <f>외인!DH88</f>
        <v>19028.96</v>
      </c>
      <c r="DI88" s="28">
        <f>시기외!DI88*$G$3+DI87*(1-$G$3)</f>
        <v>-4.1925746363328104E-3</v>
      </c>
      <c r="DJ88" s="28">
        <f>외인!DJ88</f>
        <v>623388.42000000004</v>
      </c>
      <c r="DK88" s="28">
        <f>시기외!DK88*$G$3+DK87*(1-$G$3)</f>
        <v>-1.6820834460937245E-3</v>
      </c>
      <c r="DL88" s="28">
        <f>외인!DL88</f>
        <v>92476.62</v>
      </c>
      <c r="DM88" s="28">
        <f>시기외!DM88*$G$3+DM87*(1-$G$3)</f>
        <v>-2.9034444207283725E-3</v>
      </c>
      <c r="DN88" s="28">
        <f>외인!DN88</f>
        <v>3018173.54</v>
      </c>
      <c r="DO88" s="28">
        <f>시기외!DO88*$G$3+DO87*(1-$G$3)</f>
        <v>-3.1276039341271034E-3</v>
      </c>
      <c r="DP88" s="28">
        <f>외인!DP88</f>
        <v>72356.33</v>
      </c>
      <c r="DQ88" s="28">
        <f>시기외!DQ88*$G$3+DQ87*(1-$G$3)</f>
        <v>-6.1571733853939639E-4</v>
      </c>
      <c r="DR88" s="28">
        <f>외인!DR88</f>
        <v>42814.5</v>
      </c>
      <c r="DS88" s="28">
        <f>시기외!DS88*$G$3+DS87*(1-$G$3)</f>
        <v>-4.1532092594392055E-5</v>
      </c>
      <c r="DT88" s="28">
        <f>외인!DT88</f>
        <v>125400.33</v>
      </c>
      <c r="DU88" s="28">
        <f>시기외!DU88*$G$3+DU87*(1-$G$3)</f>
        <v>-1.6474632026048587E-3</v>
      </c>
      <c r="DV88" s="28">
        <f>외인!DV88</f>
        <v>33250.19</v>
      </c>
      <c r="DW88" s="28">
        <f>시기외!DW88*$G$3+DW87*(1-$G$3)</f>
        <v>-3.906157529973887E-4</v>
      </c>
      <c r="DX88" s="28">
        <f>외인!DX88</f>
        <v>124427.81</v>
      </c>
      <c r="DY88" s="28">
        <f>시기외!DY88*$G$3+DY87*(1-$G$3)</f>
        <v>2.6518601299665013E-3</v>
      </c>
      <c r="DZ88" s="28">
        <f>외인!DZ88</f>
        <v>7721.79</v>
      </c>
      <c r="EA88" s="28">
        <f>시기외!EA88*$G$3+EA87*(1-$G$3)</f>
        <v>1.2430625535449547E-3</v>
      </c>
      <c r="EB88" s="28">
        <f>외인!EB88</f>
        <v>11354.29</v>
      </c>
      <c r="EC88" s="28">
        <f>시기외!EC88*$G$3+EC87*(1-$G$3)</f>
        <v>-1.9444516321252836E-3</v>
      </c>
      <c r="ED88" s="28">
        <f>외인!ED88</f>
        <v>10141.200000000001</v>
      </c>
      <c r="EE88" s="28">
        <f>시기외!EE88*$G$3+EE87*(1-$G$3)</f>
        <v>-8.1068511996441872E-4</v>
      </c>
      <c r="EF88" s="28">
        <f>외인!EF88</f>
        <v>207382.33</v>
      </c>
      <c r="EG88" s="28">
        <f>시기외!EG88*$G$3+EG87*(1-$G$3)</f>
        <v>-1.1294609484939252E-3</v>
      </c>
      <c r="EH88" s="28">
        <f>외인!EH88</f>
        <v>261895.12</v>
      </c>
      <c r="EI88" s="28">
        <f>시기외!EI88*$G$3+EI87*(1-$G$3)</f>
        <v>-4.2943747170660863E-4</v>
      </c>
      <c r="EJ88" s="28">
        <f>외인!EJ88</f>
        <v>97983.06</v>
      </c>
      <c r="EK88" s="28">
        <f>시기외!EK88*$G$3+EK87*(1-$G$3)</f>
        <v>7.7083400264646711E-4</v>
      </c>
      <c r="EL88" s="28">
        <f>외인!EL88</f>
        <v>29234.01</v>
      </c>
      <c r="EM88" s="28">
        <f>시기외!EM88*$G$3+EM87*(1-$G$3)</f>
        <v>-2.6815896902000536E-3</v>
      </c>
      <c r="EN88" s="28">
        <f>외인!EN88</f>
        <v>42814.5</v>
      </c>
      <c r="EO88" s="28">
        <f>시기외!EO88*$G$3+EO87*(1-$G$3)</f>
        <v>-4.1532092594392055E-5</v>
      </c>
      <c r="EP88" s="28">
        <f>외인!EP88</f>
        <v>156288.48000000001</v>
      </c>
      <c r="EQ88" s="28">
        <f>시기외!EQ88*$G$3+EQ87*(1-$G$3)</f>
        <v>-1.106280066865737E-3</v>
      </c>
      <c r="ER88" s="28">
        <f>외인!ER88</f>
        <v>12790.73</v>
      </c>
      <c r="ES88" s="28">
        <f>시기외!ES88*$G$3+ES87*(1-$G$3)</f>
        <v>-9.2227073466876418E-4</v>
      </c>
      <c r="ET88" s="28">
        <f>외인!ET88</f>
        <v>169305.51</v>
      </c>
      <c r="EU88" s="28">
        <f>시기외!EU88*$G$3+EU87*(1-$G$3)</f>
        <v>-1.5736765985216081E-3</v>
      </c>
      <c r="EV88" s="28">
        <f>외인!EV88</f>
        <v>47164.14</v>
      </c>
      <c r="EW88" s="28">
        <f>시기외!EW88*$G$3+EW87*(1-$G$3)</f>
        <v>1.445287971422462E-3</v>
      </c>
      <c r="EX88" s="28">
        <f>외인!EX88</f>
        <v>70740.05</v>
      </c>
      <c r="EY88" s="28">
        <f>시기외!EY88*$G$3+EY87*(1-$G$3)</f>
        <v>6.4135415300853131E-4</v>
      </c>
    </row>
    <row r="89" spans="1:155">
      <c r="A89" s="27">
        <f>외인!A89</f>
        <v>46162</v>
      </c>
      <c r="B89" s="28">
        <f>외인!B89</f>
        <v>5727718.3899999997</v>
      </c>
      <c r="C89" s="28">
        <f>시기외!C89*$G$3+C88*(1-$G$3)</f>
        <v>-2.3027903085205796E-3</v>
      </c>
      <c r="D89" s="28">
        <f>외인!D89</f>
        <v>590225.99</v>
      </c>
      <c r="E89" s="28">
        <f>시기외!E89*$G$3+E88*(1-$G$3)</f>
        <v>-2.4600482928713405E-4</v>
      </c>
      <c r="F89" s="28">
        <f>외인!F89</f>
        <v>2445146.13</v>
      </c>
      <c r="G89" s="28">
        <f>시기외!G89*$G$3+G88*(1-$G$3)</f>
        <v>-2.0551208206803584E-3</v>
      </c>
      <c r="H89" s="28">
        <f>외인!H89</f>
        <v>296920.40999999997</v>
      </c>
      <c r="I89" s="28">
        <f>시기외!I89*$G$3+I88*(1-$G$3)</f>
        <v>-5.8050966504252972E-4</v>
      </c>
      <c r="J89" s="28">
        <f>외인!J89</f>
        <v>40772.089999999997</v>
      </c>
      <c r="K89" s="28">
        <f>시기외!K89*$G$3+K88*(1-$G$3)</f>
        <v>3.5499828568917558E-4</v>
      </c>
      <c r="L89" s="28">
        <f>외인!L89</f>
        <v>275234.5</v>
      </c>
      <c r="M89" s="28">
        <f>시기외!M89*$G$3+M88*(1-$G$3)</f>
        <v>-4.4378944783344675E-4</v>
      </c>
      <c r="N89" s="28">
        <f>외인!N89</f>
        <v>260278.52</v>
      </c>
      <c r="O89" s="28">
        <f>시기외!O89*$G$3+O88*(1-$G$3)</f>
        <v>-2.7347995768405254E-3</v>
      </c>
      <c r="P89" s="28">
        <f>외인!P89</f>
        <v>169043.34</v>
      </c>
      <c r="Q89" s="28">
        <f>시기외!Q89*$G$3+Q88*(1-$G$3)</f>
        <v>-1.0742848675480744E-3</v>
      </c>
      <c r="R89" s="28">
        <f>외인!R89</f>
        <v>123088.93</v>
      </c>
      <c r="S89" s="28">
        <f>시기외!S89*$G$3+S88*(1-$G$3)</f>
        <v>-1.5827139157737157E-3</v>
      </c>
      <c r="T89" s="28">
        <f>외인!T89</f>
        <v>8243.42</v>
      </c>
      <c r="U89" s="28">
        <f>시기외!U89*$G$3+U88*(1-$G$3)</f>
        <v>1.3143061027772107E-3</v>
      </c>
      <c r="V89" s="28">
        <f>외인!V89</f>
        <v>124523.69</v>
      </c>
      <c r="W89" s="28">
        <f>시기외!W89*$G$3+W88*(1-$G$3)</f>
        <v>2.5283625804118025E-3</v>
      </c>
      <c r="X89" s="28">
        <f>외인!X89</f>
        <v>2980547.92</v>
      </c>
      <c r="Y89" s="28">
        <f>시기외!Y89*$G$3+Y88*(1-$G$3)</f>
        <v>-3.5029107708944968E-3</v>
      </c>
      <c r="Z89" s="28">
        <f>외인!Z89</f>
        <v>45797.27</v>
      </c>
      <c r="AA89" s="28">
        <f>시기외!AA89*$G$3+AA88*(1-$G$3)</f>
        <v>1.9368179638468114E-3</v>
      </c>
      <c r="AB89" s="28">
        <f>외인!AB89</f>
        <v>194829.79</v>
      </c>
      <c r="AC89" s="28">
        <f>시기외!AC89*$G$3+AC88*(1-$G$3)</f>
        <v>-3.5495148964310904E-4</v>
      </c>
      <c r="AD89" s="28">
        <f>외인!AD89</f>
        <v>19104.189999999999</v>
      </c>
      <c r="AE89" s="28">
        <f>시기외!AE89*$G$3+AE88*(1-$G$3)</f>
        <v>1.2909130739434907E-3</v>
      </c>
      <c r="AF89" s="28">
        <f>외인!AF89</f>
        <v>23708.29</v>
      </c>
      <c r="AG89" s="28">
        <f>시기외!AG89*$G$3+AG88*(1-$G$3)</f>
        <v>7.6372739298825399E-5</v>
      </c>
      <c r="AH89" s="28">
        <f>외인!AH89</f>
        <v>202499.21</v>
      </c>
      <c r="AI89" s="28">
        <f>시기외!AI89*$G$3+AI88*(1-$G$3)</f>
        <v>-1.9477328696135515E-3</v>
      </c>
      <c r="AJ89" s="28">
        <f>외인!AJ89</f>
        <v>96931.29</v>
      </c>
      <c r="AK89" s="28">
        <f>시기외!AK89*$G$3+AK88*(1-$G$3)</f>
        <v>-2.3169617808849125E-3</v>
      </c>
      <c r="AL89" s="28">
        <f>외인!AL89</f>
        <v>96004.44</v>
      </c>
      <c r="AM89" s="28">
        <f>시기외!AM89*$G$3+AM88*(1-$G$3)</f>
        <v>-3.6695182732905049E-3</v>
      </c>
      <c r="AN89" s="28">
        <f>외인!AN89</f>
        <v>181813.76000000001</v>
      </c>
      <c r="AO89" s="28">
        <f>시기외!AO89*$G$3+AO88*(1-$G$3)</f>
        <v>-2.013533274274028E-3</v>
      </c>
      <c r="AP89" s="28">
        <f>외인!AP89</f>
        <v>164601.88</v>
      </c>
      <c r="AQ89" s="28">
        <f>시기외!AQ89*$G$3+AQ88*(1-$G$3)</f>
        <v>-1.7842638496620223E-3</v>
      </c>
      <c r="AR89" s="28">
        <f>외인!AR89</f>
        <v>23348.45</v>
      </c>
      <c r="AS89" s="28">
        <f>시기외!AS89*$G$3+AS88*(1-$G$3)</f>
        <v>1.4389617737864452E-3</v>
      </c>
      <c r="AT89" s="28">
        <f>외인!AT89</f>
        <v>90170.65</v>
      </c>
      <c r="AU89" s="28">
        <f>시기외!AU89*$G$3+AU88*(1-$G$3)</f>
        <v>-9.464807846372666E-4</v>
      </c>
      <c r="AV89" s="28">
        <f>외인!AV89</f>
        <v>47051.23</v>
      </c>
      <c r="AW89" s="28">
        <f>시기외!AW89*$G$3+AW88*(1-$G$3)</f>
        <v>1.9266348398361537E-3</v>
      </c>
      <c r="AX89" s="28">
        <f>외인!AX89</f>
        <v>61577.87</v>
      </c>
      <c r="AY89" s="28">
        <f>시기외!AY89*$G$3+AY88*(1-$G$3)</f>
        <v>-1.9194358188530632E-3</v>
      </c>
      <c r="AZ89" s="28">
        <f>외인!AZ89</f>
        <v>3182882.78</v>
      </c>
      <c r="BA89" s="28">
        <f>시기외!BA89*$G$3+BA88*(1-$G$3)</f>
        <v>-3.2973114248563162E-3</v>
      </c>
      <c r="BB89" s="28">
        <f>외인!BB89</f>
        <v>115437.69</v>
      </c>
      <c r="BC89" s="28">
        <f>시기외!BC89*$G$3+BC88*(1-$G$3)</f>
        <v>1.1849765606677374E-3</v>
      </c>
      <c r="BD89" s="28">
        <f>외인!BD89</f>
        <v>31848.39</v>
      </c>
      <c r="BE89" s="28">
        <f>시기외!BE89*$G$3+BE88*(1-$G$3)</f>
        <v>-3.7307453042403401E-3</v>
      </c>
      <c r="BF89" s="28">
        <f>외인!BF89</f>
        <v>0</v>
      </c>
      <c r="BG89" s="28" t="e">
        <f>시기외!BG89*$G$3+BG88*(1-$G$3)</f>
        <v>#DIV/0!</v>
      </c>
      <c r="BH89" s="28">
        <f>외인!BH89</f>
        <v>99853.18</v>
      </c>
      <c r="BI89" s="28">
        <f>시기외!BI89*$G$3+BI88*(1-$G$3)</f>
        <v>7.2866863671665187E-4</v>
      </c>
      <c r="BJ89" s="28">
        <f>외인!BJ89</f>
        <v>114446.21</v>
      </c>
      <c r="BK89" s="28">
        <f>시기외!BK89*$G$3+BK88*(1-$G$3)</f>
        <v>-1.1578305402927716E-3</v>
      </c>
      <c r="BL89" s="28">
        <f>외인!BL89</f>
        <v>42255.31</v>
      </c>
      <c r="BM89" s="28">
        <f>시기외!BM89*$G$3+BM88*(1-$G$3)</f>
        <v>-7.5145414763870381E-4</v>
      </c>
      <c r="BN89" s="28">
        <f>외인!BN89</f>
        <v>49507.3</v>
      </c>
      <c r="BO89" s="28">
        <f>시기외!BO89*$G$3+BO88*(1-$G$3)</f>
        <v>2.0732443720338197E-3</v>
      </c>
      <c r="BP89" s="28">
        <f>외인!BP89</f>
        <v>70137.7</v>
      </c>
      <c r="BQ89" s="28">
        <f>시기외!BQ89*$G$3+BQ88*(1-$G$3)</f>
        <v>-1.7297967623515675E-3</v>
      </c>
      <c r="BR89" s="28">
        <f>외인!BR89</f>
        <v>296270.59999999998</v>
      </c>
      <c r="BS89" s="28">
        <f>시기외!BS89*$G$3+BS88*(1-$G$3)</f>
        <v>-1.5987090561845325E-3</v>
      </c>
      <c r="BT89" s="28">
        <f>외인!BT89</f>
        <v>3021147.23</v>
      </c>
      <c r="BU89" s="28">
        <f>시기외!BU89*$G$3+BU88*(1-$G$3)</f>
        <v>-3.4198570522032405E-3</v>
      </c>
      <c r="BV89" s="28">
        <f>외인!BV89</f>
        <v>434404.57</v>
      </c>
      <c r="BW89" s="28">
        <f>시기외!BW89*$G$3+BW88*(1-$G$3)</f>
        <v>-5.4215777246036014E-4</v>
      </c>
      <c r="BX89" s="28">
        <f>외인!BX89</f>
        <v>71517.279999999999</v>
      </c>
      <c r="BY89" s="28">
        <f>시기외!BY89*$G$3+BY88*(1-$G$3)</f>
        <v>-1.0367318505013743E-3</v>
      </c>
      <c r="BZ89" s="28">
        <f>외인!BZ89</f>
        <v>277818.2</v>
      </c>
      <c r="CA89" s="28">
        <f>시기외!CA89*$G$3+CA88*(1-$G$3)</f>
        <v>-2.5732893975569061E-3</v>
      </c>
      <c r="CB89" s="28">
        <f>외인!CB89</f>
        <v>11363.72</v>
      </c>
      <c r="CC89" s="28">
        <f>시기외!CC89*$G$3+CC88*(1-$G$3)</f>
        <v>-2.3682077456140161E-3</v>
      </c>
      <c r="CD89" s="28">
        <f>외인!CD89</f>
        <v>25781.16</v>
      </c>
      <c r="CE89" s="28">
        <f>시기외!CE89*$G$3+CE88*(1-$G$3)</f>
        <v>-2.0335754019777121E-3</v>
      </c>
      <c r="CF89" s="28">
        <f>외인!CF89</f>
        <v>27825.48</v>
      </c>
      <c r="CG89" s="28">
        <f>시기외!CG89*$G$3+CG88*(1-$G$3)</f>
        <v>4.0298578410441601E-3</v>
      </c>
      <c r="CH89" s="28">
        <f>외인!CH89</f>
        <v>65953.59</v>
      </c>
      <c r="CI89" s="28">
        <f>시기외!CI89*$G$3+CI88*(1-$G$3)</f>
        <v>1.5386157603223243E-3</v>
      </c>
      <c r="CJ89" s="28">
        <f>외인!CJ89</f>
        <v>317663.71000000002</v>
      </c>
      <c r="CK89" s="28">
        <f>시기외!CK89*$G$3+CK88*(1-$G$3)</f>
        <v>-7.5838871904126645E-4</v>
      </c>
      <c r="CL89" s="28">
        <f>외인!CL89</f>
        <v>222222.67</v>
      </c>
      <c r="CM89" s="28">
        <f>시기외!CM89*$G$3+CM88*(1-$G$3)</f>
        <v>-4.6001691236739349E-4</v>
      </c>
      <c r="CN89" s="28">
        <f>외인!CN89</f>
        <v>111872.75</v>
      </c>
      <c r="CO89" s="28">
        <f>시기외!CO89*$G$3+CO88*(1-$G$3)</f>
        <v>-2.3103089891672976E-3</v>
      </c>
      <c r="CP89" s="28">
        <f>외인!CP89</f>
        <v>115983.31</v>
      </c>
      <c r="CQ89" s="28">
        <f>시기외!CQ89*$G$3+CQ88*(1-$G$3)</f>
        <v>1.1841123097942126E-3</v>
      </c>
      <c r="CR89" s="28">
        <f>외인!CR89</f>
        <v>155589.16</v>
      </c>
      <c r="CS89" s="28">
        <f>시기외!CS89*$G$3+CS88*(1-$G$3)</f>
        <v>-1.2296717346754614E-3</v>
      </c>
      <c r="CT89" s="28">
        <f>외인!CT89</f>
        <v>179978.51</v>
      </c>
      <c r="CU89" s="28">
        <f>시기외!CU89*$G$3+CU88*(1-$G$3)</f>
        <v>-9.7321478587725913E-5</v>
      </c>
      <c r="CV89" s="28">
        <f>외인!CV89</f>
        <v>3021147.23</v>
      </c>
      <c r="CW89" s="28">
        <f>시기외!CW89*$G$3+CW88*(1-$G$3)</f>
        <v>-3.4198570522032405E-3</v>
      </c>
      <c r="CX89" s="28">
        <f>외인!CX89</f>
        <v>222806.28</v>
      </c>
      <c r="CY89" s="28">
        <f>시기외!CY89*$G$3+CY88*(1-$G$3)</f>
        <v>-8.8822724500639712E-4</v>
      </c>
      <c r="CZ89" s="28">
        <f>외인!CZ89</f>
        <v>18348.95</v>
      </c>
      <c r="DA89" s="28">
        <f>시기외!DA89*$G$3+DA88*(1-$G$3)</f>
        <v>3.5322796193783704E-3</v>
      </c>
      <c r="DB89" s="28">
        <f>외인!DB89</f>
        <v>31848.39</v>
      </c>
      <c r="DC89" s="28">
        <f>시기외!DC89*$G$3+DC88*(1-$G$3)</f>
        <v>-3.7307453042403401E-3</v>
      </c>
      <c r="DD89" s="28">
        <f>외인!DD89</f>
        <v>8243.42</v>
      </c>
      <c r="DE89" s="28">
        <f>시기외!DE89*$G$3+DE88*(1-$G$3)</f>
        <v>1.3143061027772107E-3</v>
      </c>
      <c r="DF89" s="28">
        <f>외인!DF89</f>
        <v>53661.279999999999</v>
      </c>
      <c r="DG89" s="28">
        <f>시기외!DG89*$G$3+DG88*(1-$G$3)</f>
        <v>-9.6852860341915825E-4</v>
      </c>
      <c r="DH89" s="28">
        <f>외인!DH89</f>
        <v>18190.990000000002</v>
      </c>
      <c r="DI89" s="28">
        <f>시기외!DI89*$G$3+DI88*(1-$G$3)</f>
        <v>-3.0948453734582198E-3</v>
      </c>
      <c r="DJ89" s="28">
        <f>외인!DJ89</f>
        <v>610608.57999999996</v>
      </c>
      <c r="DK89" s="28">
        <f>시기외!DK89*$G$3+DK88*(1-$G$3)</f>
        <v>-1.8284079327329909E-3</v>
      </c>
      <c r="DL89" s="28">
        <f>외인!DL89</f>
        <v>88815.69</v>
      </c>
      <c r="DM89" s="28">
        <f>시기외!DM89*$G$3+DM88*(1-$G$3)</f>
        <v>-2.7703054023277326E-3</v>
      </c>
      <c r="DN89" s="28">
        <f>외인!DN89</f>
        <v>3021147.23</v>
      </c>
      <c r="DO89" s="28">
        <f>시기외!DO89*$G$3+DO88*(1-$G$3)</f>
        <v>-3.4198570522032405E-3</v>
      </c>
      <c r="DP89" s="28">
        <f>외인!DP89</f>
        <v>69935.19</v>
      </c>
      <c r="DQ89" s="28">
        <f>시기외!DQ89*$G$3+DQ88*(1-$G$3)</f>
        <v>-2.2278142820244005E-4</v>
      </c>
      <c r="DR89" s="28">
        <f>외인!DR89</f>
        <v>41656.019999999997</v>
      </c>
      <c r="DS89" s="28">
        <f>시기외!DS89*$G$3+DS88*(1-$G$3)</f>
        <v>2.1795597799957421E-4</v>
      </c>
      <c r="DT89" s="28">
        <f>외인!DT89</f>
        <v>123088.93</v>
      </c>
      <c r="DU89" s="28">
        <f>시기외!DU89*$G$3+DU88*(1-$G$3)</f>
        <v>-1.5827139157737157E-3</v>
      </c>
      <c r="DV89" s="28">
        <f>외인!DV89</f>
        <v>32228.51</v>
      </c>
      <c r="DW89" s="28">
        <f>시기외!DW89*$G$3+DW88*(1-$G$3)</f>
        <v>8.0820460570296855E-5</v>
      </c>
      <c r="DX89" s="28">
        <f>외인!DX89</f>
        <v>124523.69</v>
      </c>
      <c r="DY89" s="28">
        <f>시기외!DY89*$G$3+DY88*(1-$G$3)</f>
        <v>2.5283625804118025E-3</v>
      </c>
      <c r="DZ89" s="28">
        <f>외인!DZ89</f>
        <v>7575.8</v>
      </c>
      <c r="EA89" s="28">
        <f>시기외!EA89*$G$3+EA88*(1-$G$3)</f>
        <v>1.6738432927581605E-3</v>
      </c>
      <c r="EB89" s="28">
        <f>외인!EB89</f>
        <v>10879.2</v>
      </c>
      <c r="EC89" s="28">
        <f>시기외!EC89*$G$3+EC88*(1-$G$3)</f>
        <v>-1.2790452646291247E-3</v>
      </c>
      <c r="ED89" s="28">
        <f>외인!ED89</f>
        <v>9693.92</v>
      </c>
      <c r="EE89" s="28">
        <f>시기외!EE89*$G$3+EE88*(1-$G$3)</f>
        <v>-3.7522237316221254E-4</v>
      </c>
      <c r="EF89" s="28">
        <f>외인!EF89</f>
        <v>202717.38</v>
      </c>
      <c r="EG89" s="28">
        <f>시기외!EG89*$G$3+EG88*(1-$G$3)</f>
        <v>-9.5337543226286397E-4</v>
      </c>
      <c r="EH89" s="28">
        <f>외인!EH89</f>
        <v>260108.42</v>
      </c>
      <c r="EI89" s="28">
        <f>시기외!EI89*$G$3+EI88*(1-$G$3)</f>
        <v>-4.3601443192224561E-4</v>
      </c>
      <c r="EJ89" s="28">
        <f>외인!EJ89</f>
        <v>96048.82</v>
      </c>
      <c r="EK89" s="28">
        <f>시기외!EK89*$G$3+EK88*(1-$G$3)</f>
        <v>1.1137242178354801E-3</v>
      </c>
      <c r="EL89" s="28">
        <f>외인!EL89</f>
        <v>28103.47</v>
      </c>
      <c r="EM89" s="28">
        <f>시기외!EM89*$G$3+EM88*(1-$G$3)</f>
        <v>-1.90499807023368E-3</v>
      </c>
      <c r="EN89" s="28">
        <f>외인!EN89</f>
        <v>41656.019999999997</v>
      </c>
      <c r="EO89" s="28">
        <f>시기외!EO89*$G$3+EO88*(1-$G$3)</f>
        <v>2.1795597799957421E-4</v>
      </c>
      <c r="EP89" s="28">
        <f>외인!EP89</f>
        <v>151296.09</v>
      </c>
      <c r="EQ89" s="28">
        <f>시기외!EQ89*$G$3+EQ88*(1-$G$3)</f>
        <v>-7.3498993020342787E-4</v>
      </c>
      <c r="ER89" s="28">
        <f>외인!ER89</f>
        <v>11802.87</v>
      </c>
      <c r="ES89" s="28">
        <f>시기외!ES89*$G$3+ES88*(1-$G$3)</f>
        <v>-4.4043953486345061E-4</v>
      </c>
      <c r="ET89" s="28">
        <f>외인!ET89</f>
        <v>164601.88</v>
      </c>
      <c r="EU89" s="28">
        <f>시기외!EU89*$G$3+EU88*(1-$G$3)</f>
        <v>-1.7842638496620223E-3</v>
      </c>
      <c r="EV89" s="28">
        <f>외인!EV89</f>
        <v>45797.27</v>
      </c>
      <c r="EW89" s="28">
        <f>시기외!EW89*$G$3+EW88*(1-$G$3)</f>
        <v>1.9368179638468114E-3</v>
      </c>
      <c r="EX89" s="28">
        <f>외인!EX89</f>
        <v>70186.039999999994</v>
      </c>
      <c r="EY89" s="28">
        <f>시기외!EY89*$G$3+EY88*(1-$G$3)</f>
        <v>6.9787622308395479E-4</v>
      </c>
    </row>
    <row r="90" spans="1:155">
      <c r="A90" s="27">
        <f>외인!A90</f>
        <v>46163</v>
      </c>
      <c r="B90" s="28">
        <f>외인!B90</f>
        <v>6209517.2599999998</v>
      </c>
      <c r="C90" s="28">
        <f>시기외!C90*$G$3+C89*(1-$G$3)</f>
        <v>-2.3030223055735565E-3</v>
      </c>
      <c r="D90" s="28">
        <f>외인!D90</f>
        <v>617915.43999999994</v>
      </c>
      <c r="E90" s="28">
        <f>시기외!E90*$G$3+E89*(1-$G$3)</f>
        <v>-5.1731251278545263E-5</v>
      </c>
      <c r="F90" s="28">
        <f>외인!F90</f>
        <v>2649270.31</v>
      </c>
      <c r="G90" s="28">
        <f>시기외!G90*$G$3+G89*(1-$G$3)</f>
        <v>-2.0897840330696242E-3</v>
      </c>
      <c r="H90" s="28">
        <f>외인!H90</f>
        <v>315121.82</v>
      </c>
      <c r="I90" s="28">
        <f>시기외!I90*$G$3+I89*(1-$G$3)</f>
        <v>-5.0782897570160099E-4</v>
      </c>
      <c r="J90" s="28">
        <f>외인!J90</f>
        <v>41244.870000000003</v>
      </c>
      <c r="K90" s="28">
        <f>시기외!K90*$G$3+K89*(1-$G$3)</f>
        <v>1.4543615611273313E-4</v>
      </c>
      <c r="L90" s="28">
        <f>외인!L90</f>
        <v>292051.57</v>
      </c>
      <c r="M90" s="28">
        <f>시기외!M90*$G$3+M89*(1-$G$3)</f>
        <v>-3.7588289231592885E-4</v>
      </c>
      <c r="N90" s="28">
        <f>외인!N90</f>
        <v>297403.34999999998</v>
      </c>
      <c r="O90" s="28">
        <f>시기외!O90*$G$3+O89*(1-$G$3)</f>
        <v>-2.9374155989320698E-3</v>
      </c>
      <c r="P90" s="28">
        <f>외인!P90</f>
        <v>174824</v>
      </c>
      <c r="Q90" s="28">
        <f>시기외!Q90*$G$3+Q89*(1-$G$3)</f>
        <v>-1.0060309245194597E-3</v>
      </c>
      <c r="R90" s="28">
        <f>외인!R90</f>
        <v>131082.23999999999</v>
      </c>
      <c r="S90" s="28">
        <f>시기외!S90*$G$3+S89*(1-$G$3)</f>
        <v>-1.602776851532108E-3</v>
      </c>
      <c r="T90" s="28">
        <f>외인!T90</f>
        <v>8459.8700000000008</v>
      </c>
      <c r="U90" s="28">
        <f>시기외!U90*$G$3+U89*(1-$G$3)</f>
        <v>1.3910692614454638E-3</v>
      </c>
      <c r="V90" s="28">
        <f>외인!V90</f>
        <v>134658.4</v>
      </c>
      <c r="W90" s="28">
        <f>시기외!W90*$G$3+W89*(1-$G$3)</f>
        <v>2.6148432207716093E-3</v>
      </c>
      <c r="X90" s="28">
        <f>외인!X90</f>
        <v>3270552.24</v>
      </c>
      <c r="Y90" s="28">
        <f>시기외!Y90*$G$3+Y89*(1-$G$3)</f>
        <v>-3.4821599742800705E-3</v>
      </c>
      <c r="Z90" s="28">
        <f>외인!Z90</f>
        <v>46972.65</v>
      </c>
      <c r="AA90" s="28">
        <f>시기외!AA90*$G$3+AA89*(1-$G$3)</f>
        <v>2.1963880874122056E-3</v>
      </c>
      <c r="AB90" s="28">
        <f>외인!AB90</f>
        <v>198590.43</v>
      </c>
      <c r="AC90" s="28">
        <f>시기외!AC90*$G$3+AC89*(1-$G$3)</f>
        <v>-2.7890013033396704E-4</v>
      </c>
      <c r="AD90" s="28">
        <f>외인!AD90</f>
        <v>20410.61</v>
      </c>
      <c r="AE90" s="28">
        <f>시기외!AE90*$G$3+AE89*(1-$G$3)</f>
        <v>1.3461760113142485E-3</v>
      </c>
      <c r="AF90" s="28">
        <f>외인!AF90</f>
        <v>24293.51</v>
      </c>
      <c r="AG90" s="28">
        <f>시기외!AG90*$G$3+AG89*(1-$G$3)</f>
        <v>3.3509735083319813E-4</v>
      </c>
      <c r="AH90" s="28">
        <f>외인!AH90</f>
        <v>211788.71</v>
      </c>
      <c r="AI90" s="28">
        <f>시기외!AI90*$G$3+AI89*(1-$G$3)</f>
        <v>-1.7666541158223121E-3</v>
      </c>
      <c r="AJ90" s="28">
        <f>외인!AJ90</f>
        <v>98913.21</v>
      </c>
      <c r="AK90" s="28">
        <f>시기외!AK90*$G$3+AK89*(1-$G$3)</f>
        <v>-2.0092668178816535E-3</v>
      </c>
      <c r="AL90" s="28">
        <f>외인!AL90</f>
        <v>111458.34</v>
      </c>
      <c r="AM90" s="28">
        <f>시기외!AM90*$G$3+AM89*(1-$G$3)</f>
        <v>-3.4188990521528467E-3</v>
      </c>
      <c r="AN90" s="28">
        <f>외인!AN90</f>
        <v>204239.19</v>
      </c>
      <c r="AO90" s="28">
        <f>시기외!AO90*$G$3+AO89*(1-$G$3)</f>
        <v>-2.4089426545315018E-3</v>
      </c>
      <c r="AP90" s="28">
        <f>외인!AP90</f>
        <v>180717.51</v>
      </c>
      <c r="AQ90" s="28">
        <f>시기외!AQ90*$G$3+AQ89*(1-$G$3)</f>
        <v>-1.7608292977992538E-3</v>
      </c>
      <c r="AR90" s="28">
        <f>외인!AR90</f>
        <v>24105.67</v>
      </c>
      <c r="AS90" s="28">
        <f>시기외!AS90*$G$3+AS89*(1-$G$3)</f>
        <v>1.4098135873510823E-3</v>
      </c>
      <c r="AT90" s="28">
        <f>외인!AT90</f>
        <v>101625.04</v>
      </c>
      <c r="AU90" s="28">
        <f>시기외!AU90*$G$3+AU89*(1-$G$3)</f>
        <v>-1.448573655270795E-3</v>
      </c>
      <c r="AV90" s="28">
        <f>외인!AV90</f>
        <v>47009.65</v>
      </c>
      <c r="AW90" s="28">
        <f>시기외!AW90*$G$3+AW89*(1-$G$3)</f>
        <v>1.8120252142723562E-3</v>
      </c>
      <c r="AX90" s="28">
        <f>외인!AX90</f>
        <v>66043.570000000007</v>
      </c>
      <c r="AY90" s="28">
        <f>시기외!AY90*$G$3+AY89*(1-$G$3)</f>
        <v>-1.7018023480469327E-3</v>
      </c>
      <c r="AZ90" s="28">
        <f>외인!AZ90</f>
        <v>3494944.51</v>
      </c>
      <c r="BA90" s="28">
        <f>시기외!BA90*$G$3+BA89*(1-$G$3)</f>
        <v>-3.2827822864166041E-3</v>
      </c>
      <c r="BB90" s="28">
        <f>외인!BB90</f>
        <v>125359.79</v>
      </c>
      <c r="BC90" s="28">
        <f>시기외!BC90*$G$3+BC89*(1-$G$3)</f>
        <v>1.2694737656876861E-3</v>
      </c>
      <c r="BD90" s="28">
        <f>외인!BD90</f>
        <v>33824.449999999997</v>
      </c>
      <c r="BE90" s="28">
        <f>시기외!BE90*$G$3+BE89*(1-$G$3)</f>
        <v>-3.3770621048614105E-3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104469.89</v>
      </c>
      <c r="BI90" s="28">
        <f>시기외!BI90*$G$3+BI89*(1-$G$3)</f>
        <v>5.9621393565510337E-4</v>
      </c>
      <c r="BJ90" s="28">
        <f>외인!BJ90</f>
        <v>120807.6</v>
      </c>
      <c r="BK90" s="28">
        <f>시기외!BK90*$G$3+BK89*(1-$G$3)</f>
        <v>-1.0714952577959328E-3</v>
      </c>
      <c r="BL90" s="28">
        <f>외인!BL90</f>
        <v>44552.95</v>
      </c>
      <c r="BM90" s="28">
        <f>시기외!BM90*$G$3+BM89*(1-$G$3)</f>
        <v>-6.089806359838517E-4</v>
      </c>
      <c r="BN90" s="28">
        <f>외인!BN90</f>
        <v>52251.03</v>
      </c>
      <c r="BO90" s="28">
        <f>시기외!BO90*$G$3+BO89*(1-$G$3)</f>
        <v>1.7776914087555536E-3</v>
      </c>
      <c r="BP90" s="28">
        <f>외인!BP90</f>
        <v>74242.600000000006</v>
      </c>
      <c r="BQ90" s="28">
        <f>시기외!BQ90*$G$3+BQ89*(1-$G$3)</f>
        <v>-1.5522818230567887E-3</v>
      </c>
      <c r="BR90" s="28">
        <f>외인!BR90</f>
        <v>323194.17</v>
      </c>
      <c r="BS90" s="28">
        <f>시기외!BS90*$G$3+BS89*(1-$G$3)</f>
        <v>-1.6014302369890372E-3</v>
      </c>
      <c r="BT90" s="28">
        <f>외인!BT90</f>
        <v>3313056.03</v>
      </c>
      <c r="BU90" s="28">
        <f>시기외!BU90*$G$3+BU89*(1-$G$3)</f>
        <v>-3.3951140111645288E-3</v>
      </c>
      <c r="BV90" s="28">
        <f>외인!BV90</f>
        <v>471149.13</v>
      </c>
      <c r="BW90" s="28">
        <f>시기외!BW90*$G$3+BW89*(1-$G$3)</f>
        <v>-4.6425751095833465E-4</v>
      </c>
      <c r="BX90" s="28">
        <f>외인!BX90</f>
        <v>75218.880000000005</v>
      </c>
      <c r="BY90" s="28">
        <f>시기외!BY90*$G$3+BY89*(1-$G$3)</f>
        <v>-1.0042076743799603E-3</v>
      </c>
      <c r="BZ90" s="28">
        <f>외인!BZ90</f>
        <v>315697.53000000003</v>
      </c>
      <c r="CA90" s="28">
        <f>시기외!CA90*$G$3+CA89*(1-$G$3)</f>
        <v>-2.7444507441184009E-3</v>
      </c>
      <c r="CB90" s="28">
        <f>외인!CB90</f>
        <v>11383.86</v>
      </c>
      <c r="CC90" s="28">
        <f>시기외!CC90*$G$3+CC89*(1-$G$3)</f>
        <v>-2.2829406633388871E-3</v>
      </c>
      <c r="CD90" s="28">
        <f>외인!CD90</f>
        <v>26039.05</v>
      </c>
      <c r="CE90" s="28">
        <f>시기외!CE90*$G$3+CE89*(1-$G$3)</f>
        <v>-1.4338703638737418E-3</v>
      </c>
      <c r="CF90" s="28">
        <f>외인!CF90</f>
        <v>29609.23</v>
      </c>
      <c r="CG90" s="28">
        <f>시기외!CG90*$G$3+CG89*(1-$G$3)</f>
        <v>3.4929099538597093E-3</v>
      </c>
      <c r="CH90" s="28">
        <f>외인!CH90</f>
        <v>66199.37</v>
      </c>
      <c r="CI90" s="28">
        <f>시기외!CI90*$G$3+CI89*(1-$G$3)</f>
        <v>1.4187787053882113E-3</v>
      </c>
      <c r="CJ90" s="28">
        <f>외인!CJ90</f>
        <v>325350.69</v>
      </c>
      <c r="CK90" s="28">
        <f>시기외!CK90*$G$3+CK89*(1-$G$3)</f>
        <v>-6.4268289970460303E-4</v>
      </c>
      <c r="CL90" s="28">
        <f>외인!CL90</f>
        <v>226101.46</v>
      </c>
      <c r="CM90" s="28">
        <f>시기외!CM90*$G$3+CM89*(1-$G$3)</f>
        <v>-3.7460223205191461E-4</v>
      </c>
      <c r="CN90" s="28">
        <f>외인!CN90</f>
        <v>118913.38</v>
      </c>
      <c r="CO90" s="28">
        <f>시기외!CO90*$G$3+CO89*(1-$G$3)</f>
        <v>-2.2374483900083949E-3</v>
      </c>
      <c r="CP90" s="28">
        <f>외인!CP90</f>
        <v>125915.1</v>
      </c>
      <c r="CQ90" s="28">
        <f>시기외!CQ90*$G$3+CQ89*(1-$G$3)</f>
        <v>1.2693374765943705E-3</v>
      </c>
      <c r="CR90" s="28">
        <f>외인!CR90</f>
        <v>163397.14000000001</v>
      </c>
      <c r="CS90" s="28">
        <f>시기외!CS90*$G$3+CS89*(1-$G$3)</f>
        <v>-1.2126628270580978E-3</v>
      </c>
      <c r="CT90" s="28">
        <f>외인!CT90</f>
        <v>197463.97</v>
      </c>
      <c r="CU90" s="28">
        <f>시기외!CU90*$G$3+CU89*(1-$G$3)</f>
        <v>-2.4297805230774931E-4</v>
      </c>
      <c r="CV90" s="28">
        <f>외인!CV90</f>
        <v>3313056.03</v>
      </c>
      <c r="CW90" s="28">
        <f>시기외!CW90*$G$3+CW89*(1-$G$3)</f>
        <v>-3.3951140111645288E-3</v>
      </c>
      <c r="CX90" s="28">
        <f>외인!CX90</f>
        <v>243332.57</v>
      </c>
      <c r="CY90" s="28">
        <f>시기외!CY90*$G$3+CY89*(1-$G$3)</f>
        <v>-8.862327487993676E-4</v>
      </c>
      <c r="CZ90" s="28">
        <f>외인!CZ90</f>
        <v>19988.04</v>
      </c>
      <c r="DA90" s="28">
        <f>시기외!DA90*$G$3+DA89*(1-$G$3)</f>
        <v>3.0918366473786556E-3</v>
      </c>
      <c r="DB90" s="28">
        <f>외인!DB90</f>
        <v>33824.449999999997</v>
      </c>
      <c r="DC90" s="28">
        <f>시기외!DC90*$G$3+DC89*(1-$G$3)</f>
        <v>-3.3770621048614105E-3</v>
      </c>
      <c r="DD90" s="28">
        <f>외인!DD90</f>
        <v>8459.8700000000008</v>
      </c>
      <c r="DE90" s="28">
        <f>시기외!DE90*$G$3+DE89*(1-$G$3)</f>
        <v>1.3910692614454638E-3</v>
      </c>
      <c r="DF90" s="28">
        <f>외인!DF90</f>
        <v>56773</v>
      </c>
      <c r="DG90" s="28">
        <f>시기외!DG90*$G$3+DG89*(1-$G$3)</f>
        <v>-8.7014414818131942E-4</v>
      </c>
      <c r="DH90" s="28">
        <f>외인!DH90</f>
        <v>18404.25</v>
      </c>
      <c r="DI90" s="28">
        <f>시기외!DI90*$G$3+DI89*(1-$G$3)</f>
        <v>-2.2511580732675787E-3</v>
      </c>
      <c r="DJ90" s="28">
        <f>외인!DJ90</f>
        <v>651257.80000000005</v>
      </c>
      <c r="DK90" s="28">
        <f>시기외!DK90*$G$3+DK89*(1-$G$3)</f>
        <v>-1.7822570187101604E-3</v>
      </c>
      <c r="DL90" s="28">
        <f>외인!DL90</f>
        <v>95511.94</v>
      </c>
      <c r="DM90" s="28">
        <f>시기외!DM90*$G$3+DM89*(1-$G$3)</f>
        <v>-2.714303957145869E-3</v>
      </c>
      <c r="DN90" s="28">
        <f>외인!DN90</f>
        <v>3313056.03</v>
      </c>
      <c r="DO90" s="28">
        <f>시기외!DO90*$G$3+DO89*(1-$G$3)</f>
        <v>-3.3951140111645288E-3</v>
      </c>
      <c r="DP90" s="28">
        <f>외인!DP90</f>
        <v>70166.05</v>
      </c>
      <c r="DQ90" s="28">
        <f>시기외!DQ90*$G$3+DQ89*(1-$G$3)</f>
        <v>-2.0262771299001768E-4</v>
      </c>
      <c r="DR90" s="28">
        <f>외인!DR90</f>
        <v>42280.87</v>
      </c>
      <c r="DS90" s="28">
        <f>시기외!DS90*$G$3+DS89*(1-$G$3)</f>
        <v>6.8532634056219082E-5</v>
      </c>
      <c r="DT90" s="28">
        <f>외인!DT90</f>
        <v>131082.23999999999</v>
      </c>
      <c r="DU90" s="28">
        <f>시기외!DU90*$G$3+DU89*(1-$G$3)</f>
        <v>-1.602776851532108E-3</v>
      </c>
      <c r="DV90" s="28">
        <f>외인!DV90</f>
        <v>32047.8</v>
      </c>
      <c r="DW90" s="28">
        <f>시기외!DW90*$G$3+DW89*(1-$G$3)</f>
        <v>2.6976842168672171E-4</v>
      </c>
      <c r="DX90" s="28">
        <f>외인!DX90</f>
        <v>134658.4</v>
      </c>
      <c r="DY90" s="28">
        <f>시기외!DY90*$G$3+DY89*(1-$G$3)</f>
        <v>2.6148432207716093E-3</v>
      </c>
      <c r="DZ90" s="28">
        <f>외인!DZ90</f>
        <v>7663.36</v>
      </c>
      <c r="EA90" s="28">
        <f>시기외!EA90*$G$3+EA89*(1-$G$3)</f>
        <v>1.7327195812873301E-3</v>
      </c>
      <c r="EB90" s="28">
        <f>외인!EB90</f>
        <v>10876.52</v>
      </c>
      <c r="EC90" s="28">
        <f>시기외!EC90*$G$3+EC89*(1-$G$3)</f>
        <v>-8.3685686384759683E-4</v>
      </c>
      <c r="ED90" s="28">
        <f>외인!ED90</f>
        <v>10258.82</v>
      </c>
      <c r="EE90" s="28">
        <f>시기외!EE90*$G$3+EE89*(1-$G$3)</f>
        <v>2.6301775411354358E-4</v>
      </c>
      <c r="EF90" s="28">
        <f>외인!EF90</f>
        <v>210490.26</v>
      </c>
      <c r="EG90" s="28">
        <f>시기외!EG90*$G$3+EG89*(1-$G$3)</f>
        <v>-8.2849756006647343E-4</v>
      </c>
      <c r="EH90" s="28">
        <f>외인!EH90</f>
        <v>294302.65999999997</v>
      </c>
      <c r="EI90" s="28">
        <f>시기외!EI90*$G$3+EI89*(1-$G$3)</f>
        <v>-4.4472330685909527E-4</v>
      </c>
      <c r="EJ90" s="28">
        <f>외인!EJ90</f>
        <v>97126.13</v>
      </c>
      <c r="EK90" s="28">
        <f>시기외!EK90*$G$3+EK89*(1-$G$3)</f>
        <v>9.2242384272112402E-4</v>
      </c>
      <c r="EL90" s="28">
        <f>외인!EL90</f>
        <v>28362.52</v>
      </c>
      <c r="EM90" s="28">
        <f>시기외!EM90*$G$3+EM89*(1-$G$3)</f>
        <v>-1.3648998872092346E-3</v>
      </c>
      <c r="EN90" s="28">
        <f>외인!EN90</f>
        <v>42280.87</v>
      </c>
      <c r="EO90" s="28">
        <f>시기외!EO90*$G$3+EO89*(1-$G$3)</f>
        <v>6.8532634056219082E-5</v>
      </c>
      <c r="EP90" s="28">
        <f>외인!EP90</f>
        <v>153871.67000000001</v>
      </c>
      <c r="EQ90" s="28">
        <f>시기외!EQ90*$G$3+EQ89*(1-$G$3)</f>
        <v>-4.9130621837186893E-4</v>
      </c>
      <c r="ER90" s="28">
        <f>외인!ER90</f>
        <v>12170.75</v>
      </c>
      <c r="ES90" s="28">
        <f>시기외!ES90*$G$3+ES89*(1-$G$3)</f>
        <v>-3.0947637168136563E-4</v>
      </c>
      <c r="ET90" s="28">
        <f>외인!ET90</f>
        <v>180717.51</v>
      </c>
      <c r="EU90" s="28">
        <f>시기외!EU90*$G$3+EU89*(1-$G$3)</f>
        <v>-1.7608292977992538E-3</v>
      </c>
      <c r="EV90" s="28">
        <f>외인!EV90</f>
        <v>46972.65</v>
      </c>
      <c r="EW90" s="28">
        <f>시기외!EW90*$G$3+EW89*(1-$G$3)</f>
        <v>2.1963880874122056E-3</v>
      </c>
      <c r="EX90" s="28">
        <f>외인!EX90</f>
        <v>78942.45</v>
      </c>
      <c r="EY90" s="28">
        <f>시기외!EY90*$G$3+EY89*(1-$G$3)</f>
        <v>6.8526322005357007E-4</v>
      </c>
    </row>
    <row r="91" spans="1:155">
      <c r="A91" s="27">
        <f>외인!A91</f>
        <v>46164</v>
      </c>
      <c r="B91" s="28">
        <f>외인!B91</f>
        <v>6234943.3700000001</v>
      </c>
      <c r="C91" s="28">
        <f>시기외!C91*$G$3+C90*(1-$G$3)</f>
        <v>-2.149430788915305E-3</v>
      </c>
      <c r="D91" s="28">
        <f>외인!D91</f>
        <v>648782.88</v>
      </c>
      <c r="E91" s="28">
        <f>시기외!E91*$G$3+E90*(1-$G$3)</f>
        <v>2.5835289373571911E-4</v>
      </c>
      <c r="F91" s="28">
        <f>외인!F91</f>
        <v>2619532.88</v>
      </c>
      <c r="G91" s="28">
        <f>시기외!G91*$G$3+G90*(1-$G$3)</f>
        <v>-1.9880425825554576E-3</v>
      </c>
      <c r="H91" s="28">
        <f>외인!H91</f>
        <v>325512.81</v>
      </c>
      <c r="I91" s="28">
        <f>시기외!I91*$G$3+I90*(1-$G$3)</f>
        <v>-3.4303582179490605E-4</v>
      </c>
      <c r="J91" s="28">
        <f>외인!J91</f>
        <v>41790.080000000002</v>
      </c>
      <c r="K91" s="28">
        <f>시기외!K91*$G$3+K90*(1-$G$3)</f>
        <v>7.5239929202336415E-5</v>
      </c>
      <c r="L91" s="28">
        <f>외인!L91</f>
        <v>300984.14</v>
      </c>
      <c r="M91" s="28">
        <f>시기외!M91*$G$3+M90*(1-$G$3)</f>
        <v>-2.4711311773863078E-4</v>
      </c>
      <c r="N91" s="28">
        <f>외인!N91</f>
        <v>293042.34000000003</v>
      </c>
      <c r="O91" s="28">
        <f>시기외!O91*$G$3+O90*(1-$G$3)</f>
        <v>-3.1276915209588188E-3</v>
      </c>
      <c r="P91" s="28">
        <f>외인!P91</f>
        <v>181620.31</v>
      </c>
      <c r="Q91" s="28">
        <f>시기외!Q91*$G$3+Q90*(1-$G$3)</f>
        <v>-7.7640932600583456E-4</v>
      </c>
      <c r="R91" s="28">
        <f>외인!R91</f>
        <v>133988.15</v>
      </c>
      <c r="S91" s="28">
        <f>시기외!S91*$G$3+S90*(1-$G$3)</f>
        <v>-1.441392769088294E-3</v>
      </c>
      <c r="T91" s="28">
        <f>외인!T91</f>
        <v>8565.15</v>
      </c>
      <c r="U91" s="28">
        <f>시기외!U91*$G$3+U90*(1-$G$3)</f>
        <v>1.2485468684267126E-3</v>
      </c>
      <c r="V91" s="28">
        <f>외인!V91</f>
        <v>140896.01</v>
      </c>
      <c r="W91" s="28">
        <f>시기외!W91*$G$3+W90*(1-$G$3)</f>
        <v>2.852092963076351E-3</v>
      </c>
      <c r="X91" s="28">
        <f>외인!X91</f>
        <v>3233816.78</v>
      </c>
      <c r="Y91" s="28">
        <f>시기외!Y91*$G$3+Y90*(1-$G$3)</f>
        <v>-3.2059163920413257E-3</v>
      </c>
      <c r="Z91" s="28">
        <f>외인!Z91</f>
        <v>47134.42</v>
      </c>
      <c r="AA91" s="28">
        <f>시기외!AA91*$G$3+AA90*(1-$G$3)</f>
        <v>2.3369175035763013E-3</v>
      </c>
      <c r="AB91" s="28">
        <f>외인!AB91</f>
        <v>204161.11</v>
      </c>
      <c r="AC91" s="28">
        <f>시기외!AC91*$G$3+AC90*(1-$G$3)</f>
        <v>-1.6273956087892513E-4</v>
      </c>
      <c r="AD91" s="28">
        <f>외인!AD91</f>
        <v>20608.599999999999</v>
      </c>
      <c r="AE91" s="28">
        <f>시기외!AE91*$G$3+AE90*(1-$G$3)</f>
        <v>1.4693299526727789E-3</v>
      </c>
      <c r="AF91" s="28">
        <f>외인!AF91</f>
        <v>24667.78</v>
      </c>
      <c r="AG91" s="28">
        <f>시기외!AG91*$G$3+AG90*(1-$G$3)</f>
        <v>6.0853963852784622E-4</v>
      </c>
      <c r="AH91" s="28">
        <f>외인!AH91</f>
        <v>218265.14</v>
      </c>
      <c r="AI91" s="28">
        <f>시기외!AI91*$G$3+AI90*(1-$G$3)</f>
        <v>-1.5982076052219597E-3</v>
      </c>
      <c r="AJ91" s="28">
        <f>외인!AJ91</f>
        <v>101171.1</v>
      </c>
      <c r="AK91" s="28">
        <f>시기외!AK91*$G$3+AK90*(1-$G$3)</f>
        <v>-1.7281440707447788E-3</v>
      </c>
      <c r="AL91" s="28">
        <f>외인!AL91</f>
        <v>111143.39</v>
      </c>
      <c r="AM91" s="28">
        <f>시기외!AM91*$G$3+AM90*(1-$G$3)</f>
        <v>-3.4611202823837928E-3</v>
      </c>
      <c r="AN91" s="28">
        <f>외인!AN91</f>
        <v>200831.2</v>
      </c>
      <c r="AO91" s="28">
        <f>시기외!AO91*$G$3+AO90*(1-$G$3)</f>
        <v>-2.6361209292826001E-3</v>
      </c>
      <c r="AP91" s="28">
        <f>외인!AP91</f>
        <v>185248.74</v>
      </c>
      <c r="AQ91" s="28">
        <f>시기외!AQ91*$G$3+AQ90*(1-$G$3)</f>
        <v>-1.7540929008774333E-3</v>
      </c>
      <c r="AR91" s="28">
        <f>외인!AR91</f>
        <v>24563.81</v>
      </c>
      <c r="AS91" s="28">
        <f>시기외!AS91*$G$3+AS90*(1-$G$3)</f>
        <v>1.3796228743587048E-3</v>
      </c>
      <c r="AT91" s="28">
        <f>외인!AT91</f>
        <v>102061.85</v>
      </c>
      <c r="AU91" s="28">
        <f>시기외!AU91*$G$3+AU90*(1-$G$3)</f>
        <v>-1.6716147183151841E-3</v>
      </c>
      <c r="AV91" s="28">
        <f>외인!AV91</f>
        <v>47601.5</v>
      </c>
      <c r="AW91" s="28">
        <f>시기외!AW91*$G$3+AW90*(1-$G$3)</f>
        <v>1.4671261985264544E-3</v>
      </c>
      <c r="AX91" s="28">
        <f>외인!AX91</f>
        <v>67608.37</v>
      </c>
      <c r="AY91" s="28">
        <f>시기외!AY91*$G$3+AY90*(1-$G$3)</f>
        <v>-1.1850113448628233E-3</v>
      </c>
      <c r="AZ91" s="28">
        <f>외인!AZ91</f>
        <v>3472308.84</v>
      </c>
      <c r="BA91" s="28">
        <f>시기외!BA91*$G$3+BA90*(1-$G$3)</f>
        <v>-3.0246444030665297E-3</v>
      </c>
      <c r="BB91" s="28">
        <f>외인!BB91</f>
        <v>127652.76</v>
      </c>
      <c r="BC91" s="28">
        <f>시기외!BC91*$G$3+BC90*(1-$G$3)</f>
        <v>1.2886220696941939E-3</v>
      </c>
      <c r="BD91" s="28">
        <f>외인!BD91</f>
        <v>34210.410000000003</v>
      </c>
      <c r="BE91" s="28">
        <f>시기외!BE91*$G$3+BE90*(1-$G$3)</f>
        <v>-3.0558342896447876E-3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111356.43</v>
      </c>
      <c r="BI91" s="28">
        <f>시기외!BI91*$G$3+BI90*(1-$G$3)</f>
        <v>7.3344167794477761E-4</v>
      </c>
      <c r="BJ91" s="28">
        <f>외인!BJ91</f>
        <v>126604.33</v>
      </c>
      <c r="BK91" s="28">
        <f>시기외!BK91*$G$3+BK90*(1-$G$3)</f>
        <v>-7.7487648166763381E-4</v>
      </c>
      <c r="BL91" s="28">
        <f>외인!BL91</f>
        <v>45597.23</v>
      </c>
      <c r="BM91" s="28">
        <f>시기외!BM91*$G$3+BM90*(1-$G$3)</f>
        <v>-3.9355651710476139E-4</v>
      </c>
      <c r="BN91" s="28">
        <f>외인!BN91</f>
        <v>53046.49</v>
      </c>
      <c r="BO91" s="28">
        <f>시기외!BO91*$G$3+BO90*(1-$G$3)</f>
        <v>1.1361923140278407E-3</v>
      </c>
      <c r="BP91" s="28">
        <f>외인!BP91</f>
        <v>76115.320000000007</v>
      </c>
      <c r="BQ91" s="28">
        <f>시기외!BQ91*$G$3+BQ90*(1-$G$3)</f>
        <v>-1.1035448525430376E-3</v>
      </c>
      <c r="BR91" s="28">
        <f>외인!BR91</f>
        <v>330473.96000000002</v>
      </c>
      <c r="BS91" s="28">
        <f>시기외!BS91*$G$3+BS90*(1-$G$3)</f>
        <v>-1.7057135647742369E-3</v>
      </c>
      <c r="BT91" s="28">
        <f>외인!BT91</f>
        <v>3278146.9</v>
      </c>
      <c r="BU91" s="28">
        <f>시기외!BU91*$G$3+BU90*(1-$G$3)</f>
        <v>-3.1190977293464E-3</v>
      </c>
      <c r="BV91" s="28">
        <f>외인!BV91</f>
        <v>478166.84</v>
      </c>
      <c r="BW91" s="28">
        <f>시기외!BW91*$G$3+BW90*(1-$G$3)</f>
        <v>-3.3944669839720745E-4</v>
      </c>
      <c r="BX91" s="28">
        <f>외인!BX91</f>
        <v>76232.28</v>
      </c>
      <c r="BY91" s="28">
        <f>시기외!BY91*$G$3+BY90*(1-$G$3)</f>
        <v>-8.3074382534568285E-4</v>
      </c>
      <c r="BZ91" s="28">
        <f>외인!BZ91</f>
        <v>311974.59000000003</v>
      </c>
      <c r="CA91" s="28">
        <f>시기외!CA91*$G$3+CA90*(1-$G$3)</f>
        <v>-2.9094795218829704E-3</v>
      </c>
      <c r="CB91" s="28">
        <f>외인!CB91</f>
        <v>11602.25</v>
      </c>
      <c r="CC91" s="28">
        <f>시기외!CC91*$G$3+CC90*(1-$G$3)</f>
        <v>-2.3380062648555213E-3</v>
      </c>
      <c r="CD91" s="28">
        <f>외인!CD91</f>
        <v>26565.96</v>
      </c>
      <c r="CE91" s="28">
        <f>시기외!CE91*$G$3+CE90*(1-$G$3)</f>
        <v>-1.1744745475048288E-3</v>
      </c>
      <c r="CF91" s="28">
        <f>외인!CF91</f>
        <v>29110.57</v>
      </c>
      <c r="CG91" s="28">
        <f>시기외!CG91*$G$3+CG90*(1-$G$3)</f>
        <v>2.9066011123763591E-3</v>
      </c>
      <c r="CH91" s="28">
        <f>외인!CH91</f>
        <v>67519.12</v>
      </c>
      <c r="CI91" s="28">
        <f>시기외!CI91*$G$3+CI90*(1-$G$3)</f>
        <v>1.1849880862100921E-3</v>
      </c>
      <c r="CJ91" s="28">
        <f>외인!CJ91</f>
        <v>340845.29</v>
      </c>
      <c r="CK91" s="28">
        <f>시기외!CK91*$G$3+CK90*(1-$G$3)</f>
        <v>-4.1813462610206968E-4</v>
      </c>
      <c r="CL91" s="28">
        <f>외인!CL91</f>
        <v>232135.9</v>
      </c>
      <c r="CM91" s="28">
        <f>시기외!CM91*$G$3+CM90*(1-$G$3)</f>
        <v>-2.5870286429801893E-4</v>
      </c>
      <c r="CN91" s="28">
        <f>외인!CN91</f>
        <v>121022.38</v>
      </c>
      <c r="CO91" s="28">
        <f>시기외!CO91*$G$3+CO90*(1-$G$3)</f>
        <v>-2.2074077552024967E-3</v>
      </c>
      <c r="CP91" s="28">
        <f>외인!CP91</f>
        <v>128204.37</v>
      </c>
      <c r="CQ91" s="28">
        <f>시기외!CQ91*$G$3+CQ90*(1-$G$3)</f>
        <v>1.2891560599964675E-3</v>
      </c>
      <c r="CR91" s="28">
        <f>외인!CR91</f>
        <v>167769.51999999999</v>
      </c>
      <c r="CS91" s="28">
        <f>시기외!CS91*$G$3+CS90*(1-$G$3)</f>
        <v>-1.0455490753446389E-3</v>
      </c>
      <c r="CT91" s="28">
        <f>외인!CT91</f>
        <v>212352.05</v>
      </c>
      <c r="CU91" s="28">
        <f>시기외!CU91*$G$3+CU90*(1-$G$3)</f>
        <v>-2.7866125819695528E-4</v>
      </c>
      <c r="CV91" s="28">
        <f>외인!CV91</f>
        <v>3278146.9</v>
      </c>
      <c r="CW91" s="28">
        <f>시기외!CW91*$G$3+CW90*(1-$G$3)</f>
        <v>-3.1190977293464E-3</v>
      </c>
      <c r="CX91" s="28">
        <f>외인!CX91</f>
        <v>250319.1</v>
      </c>
      <c r="CY91" s="28">
        <f>시기외!CY91*$G$3+CY90*(1-$G$3)</f>
        <v>-7.1344346069594365E-4</v>
      </c>
      <c r="CZ91" s="28">
        <f>외인!CZ91</f>
        <v>20997.84</v>
      </c>
      <c r="DA91" s="28">
        <f>시기외!DA91*$G$3+DA90*(1-$G$3)</f>
        <v>3.4177903848341901E-3</v>
      </c>
      <c r="DB91" s="28">
        <f>외인!DB91</f>
        <v>34210.410000000003</v>
      </c>
      <c r="DC91" s="28">
        <f>시기외!DC91*$G$3+DC90*(1-$G$3)</f>
        <v>-3.0558342896447876E-3</v>
      </c>
      <c r="DD91" s="28">
        <f>외인!DD91</f>
        <v>8565.15</v>
      </c>
      <c r="DE91" s="28">
        <f>시기외!DE91*$G$3+DE90*(1-$G$3)</f>
        <v>1.2485468684267126E-3</v>
      </c>
      <c r="DF91" s="28">
        <f>외인!DF91</f>
        <v>57571.44</v>
      </c>
      <c r="DG91" s="28">
        <f>시기외!DG91*$G$3+DG90*(1-$G$3)</f>
        <v>-6.4271981412216696E-4</v>
      </c>
      <c r="DH91" s="28">
        <f>외인!DH91</f>
        <v>18838.509999999998</v>
      </c>
      <c r="DI91" s="28">
        <f>시기외!DI91*$G$3+DI90*(1-$G$3)</f>
        <v>-1.7697508684365252E-3</v>
      </c>
      <c r="DJ91" s="28">
        <f>외인!DJ91</f>
        <v>671356.77</v>
      </c>
      <c r="DK91" s="28">
        <f>시기외!DK91*$G$3+DK90*(1-$G$3)</f>
        <v>-1.6910020159396954E-3</v>
      </c>
      <c r="DL91" s="28">
        <f>외인!DL91</f>
        <v>97468.479999999996</v>
      </c>
      <c r="DM91" s="28">
        <f>시기외!DM91*$G$3+DM90*(1-$G$3)</f>
        <v>-2.7200192865276295E-3</v>
      </c>
      <c r="DN91" s="28">
        <f>외인!DN91</f>
        <v>3278146.9</v>
      </c>
      <c r="DO91" s="28">
        <f>시기외!DO91*$G$3+DO90*(1-$G$3)</f>
        <v>-3.1190977293464E-3</v>
      </c>
      <c r="DP91" s="28">
        <f>외인!DP91</f>
        <v>74650.63</v>
      </c>
      <c r="DQ91" s="28">
        <f>시기외!DQ91*$G$3+DQ90*(1-$G$3)</f>
        <v>1.281568341117261E-4</v>
      </c>
      <c r="DR91" s="28">
        <f>외인!DR91</f>
        <v>42983.63</v>
      </c>
      <c r="DS91" s="28">
        <f>시기외!DS91*$G$3+DS90*(1-$G$3)</f>
        <v>-8.7267654844107735E-6</v>
      </c>
      <c r="DT91" s="28">
        <f>외인!DT91</f>
        <v>133988.15</v>
      </c>
      <c r="DU91" s="28">
        <f>시기외!DU91*$G$3+DU90*(1-$G$3)</f>
        <v>-1.441392769088294E-3</v>
      </c>
      <c r="DV91" s="28">
        <f>외인!DV91</f>
        <v>33477.78</v>
      </c>
      <c r="DW91" s="28">
        <f>시기외!DW91*$G$3+DW90*(1-$G$3)</f>
        <v>4.7292844248869245E-4</v>
      </c>
      <c r="DX91" s="28">
        <f>외인!DX91</f>
        <v>140896.01</v>
      </c>
      <c r="DY91" s="28">
        <f>시기외!DY91*$G$3+DY90*(1-$G$3)</f>
        <v>2.852092963076351E-3</v>
      </c>
      <c r="DZ91" s="28">
        <f>외인!DZ91</f>
        <v>7788.25</v>
      </c>
      <c r="EA91" s="28">
        <f>시기외!EA91*$G$3+EA90*(1-$G$3)</f>
        <v>1.644127480682898E-3</v>
      </c>
      <c r="EB91" s="28">
        <f>외인!EB91</f>
        <v>11180.04</v>
      </c>
      <c r="EC91" s="28">
        <f>시기외!EC91*$G$3+EC90*(1-$G$3)</f>
        <v>-6.6324948701846915E-4</v>
      </c>
      <c r="ED91" s="28">
        <f>외인!ED91</f>
        <v>10597.51</v>
      </c>
      <c r="EE91" s="28">
        <f>시기외!EE91*$G$3+EE90*(1-$G$3)</f>
        <v>6.6532803150750296E-4</v>
      </c>
      <c r="EF91" s="28">
        <f>외인!EF91</f>
        <v>218914.29</v>
      </c>
      <c r="EG91" s="28">
        <f>시기외!EG91*$G$3+EG90*(1-$G$3)</f>
        <v>-6.6311498736491034E-4</v>
      </c>
      <c r="EH91" s="28">
        <f>외인!EH91</f>
        <v>295366.65999999997</v>
      </c>
      <c r="EI91" s="28">
        <f>시기외!EI91*$G$3+EI90*(1-$G$3)</f>
        <v>-4.0368100070353405E-4</v>
      </c>
      <c r="EJ91" s="28">
        <f>외인!EJ91</f>
        <v>98592.639999999999</v>
      </c>
      <c r="EK91" s="28">
        <f>시기외!EK91*$G$3+EK90*(1-$G$3)</f>
        <v>6.9996348329466845E-4</v>
      </c>
      <c r="EL91" s="28">
        <f>외인!EL91</f>
        <v>28921.439999999999</v>
      </c>
      <c r="EM91" s="28">
        <f>시기외!EM91*$G$3+EM90*(1-$G$3)</f>
        <v>-1.1449147231875651E-3</v>
      </c>
      <c r="EN91" s="28">
        <f>외인!EN91</f>
        <v>42983.63</v>
      </c>
      <c r="EO91" s="28">
        <f>시기외!EO91*$G$3+EO90*(1-$G$3)</f>
        <v>-8.7267654844107735E-6</v>
      </c>
      <c r="EP91" s="28">
        <f>외인!EP91</f>
        <v>158986.04999999999</v>
      </c>
      <c r="EQ91" s="28">
        <f>시기외!EQ91*$G$3+EQ90*(1-$G$3)</f>
        <v>-1.8717616322708793E-4</v>
      </c>
      <c r="ER91" s="28">
        <f>외인!ER91</f>
        <v>12590.09</v>
      </c>
      <c r="ES91" s="28">
        <f>시기외!ES91*$G$3+ES90*(1-$G$3)</f>
        <v>-7.161902068382617E-4</v>
      </c>
      <c r="ET91" s="28">
        <f>외인!ET91</f>
        <v>185248.74</v>
      </c>
      <c r="EU91" s="28">
        <f>시기외!EU91*$G$3+EU90*(1-$G$3)</f>
        <v>-1.7540929008774333E-3</v>
      </c>
      <c r="EV91" s="28">
        <f>외인!EV91</f>
        <v>47134.42</v>
      </c>
      <c r="EW91" s="28">
        <f>시기외!EW91*$G$3+EW90*(1-$G$3)</f>
        <v>2.3369175035763013E-3</v>
      </c>
      <c r="EX91" s="28">
        <f>외인!EX91</f>
        <v>81069.95</v>
      </c>
      <c r="EY91" s="28">
        <f>시기외!EY91*$G$3+EY90*(1-$G$3)</f>
        <v>6.418548282662083E-4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20260128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20260522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46050</v>
      </c>
      <c r="B15" s="28">
        <f>외인!B15</f>
        <v>4146621.09</v>
      </c>
      <c r="C15" s="28">
        <f>시기외!C15</f>
        <v>-3.343830964791625E-4</v>
      </c>
      <c r="D15" s="28">
        <f>외인!D15</f>
        <v>620296.57999999996</v>
      </c>
      <c r="E15" s="28">
        <f>시기외!E15</f>
        <v>1.3580697156189384E-2</v>
      </c>
      <c r="F15" s="28">
        <f>외인!F15</f>
        <v>1701666.7</v>
      </c>
      <c r="G15" s="28">
        <f>시기외!G15</f>
        <v>-1.7721801807604274E-3</v>
      </c>
      <c r="H15" s="28">
        <f>외인!H15</f>
        <v>306157.86</v>
      </c>
      <c r="I15" s="28">
        <f>시기외!I15</f>
        <v>6.9164972605962171E-3</v>
      </c>
      <c r="J15" s="28">
        <f>외인!J15</f>
        <v>40861.730000000003</v>
      </c>
      <c r="K15" s="28">
        <f>시기외!K15</f>
        <v>1.230613583908464E-2</v>
      </c>
      <c r="L15" s="28">
        <f>외인!L15</f>
        <v>282961.49</v>
      </c>
      <c r="M15" s="28">
        <f>시기외!M15</f>
        <v>6.5217355195578029E-3</v>
      </c>
      <c r="N15" s="28">
        <f>외인!N15</f>
        <v>233330.8</v>
      </c>
      <c r="O15" s="28">
        <f>시기외!O15</f>
        <v>-1.4291040874158063E-2</v>
      </c>
      <c r="P15" s="28">
        <f>외인!P15</f>
        <v>223131.01</v>
      </c>
      <c r="Q15" s="28">
        <f>시기외!Q15</f>
        <v>5.0223409108397796E-3</v>
      </c>
      <c r="R15" s="28">
        <f>외인!R15</f>
        <v>150290.96</v>
      </c>
      <c r="S15" s="28">
        <f>시기외!S15</f>
        <v>7.5479589723826367E-3</v>
      </c>
      <c r="T15" s="28">
        <f>외인!T15</f>
        <v>8487.33</v>
      </c>
      <c r="U15" s="28">
        <f>시기외!U15</f>
        <v>5.2195448981010517E-4</v>
      </c>
      <c r="V15" s="28">
        <f>외인!V15</f>
        <v>93196.28</v>
      </c>
      <c r="W15" s="28">
        <f>시기외!W15</f>
        <v>1.0994537550211233E-2</v>
      </c>
      <c r="X15" s="28">
        <f>외인!X15</f>
        <v>1657191.97</v>
      </c>
      <c r="Y15" s="28">
        <f>시기외!Y15</f>
        <v>7.7952344893392157E-4</v>
      </c>
      <c r="Z15" s="28">
        <f>외인!Z15</f>
        <v>42582.83</v>
      </c>
      <c r="AA15" s="28">
        <f>시기외!AA15</f>
        <v>3.3769479388758331E-4</v>
      </c>
      <c r="AB15" s="28">
        <f>외인!AB15</f>
        <v>185166.18</v>
      </c>
      <c r="AC15" s="28">
        <f>시기외!AC15</f>
        <v>1.3623978201634877E-3</v>
      </c>
      <c r="AD15" s="28">
        <f>외인!AD15</f>
        <v>19645.830000000002</v>
      </c>
      <c r="AE15" s="28">
        <f>시기외!AE15</f>
        <v>-1.0923437696447541E-3</v>
      </c>
      <c r="AF15" s="28">
        <f>외인!AF15</f>
        <v>23075.5</v>
      </c>
      <c r="AG15" s="28">
        <f>시기외!AG15</f>
        <v>7.4667937856167787E-4</v>
      </c>
      <c r="AH15" s="28">
        <f>외인!AH15</f>
        <v>207578.2</v>
      </c>
      <c r="AI15" s="28">
        <f>시기외!AI15</f>
        <v>-1.7223870329350576E-3</v>
      </c>
      <c r="AJ15" s="28">
        <f>외인!AJ15</f>
        <v>133217.72</v>
      </c>
      <c r="AK15" s="28">
        <f>시기외!AK15</f>
        <v>1.0652486771279376E-2</v>
      </c>
      <c r="AL15" s="28">
        <f>외인!AL15</f>
        <v>91059.99</v>
      </c>
      <c r="AM15" s="28">
        <f>시기외!AM15</f>
        <v>-3.6741712798343154E-3</v>
      </c>
      <c r="AN15" s="28">
        <f>외인!AN15</f>
        <v>161989.21</v>
      </c>
      <c r="AO15" s="28">
        <f>시기외!AO15</f>
        <v>-1.8644575154110575E-2</v>
      </c>
      <c r="AP15" s="28">
        <f>외인!AP15</f>
        <v>102331.88</v>
      </c>
      <c r="AQ15" s="28">
        <f>시기외!AQ15</f>
        <v>1.6141597320404942E-3</v>
      </c>
      <c r="AR15" s="28">
        <f>외인!AR15</f>
        <v>24358.95</v>
      </c>
      <c r="AS15" s="28">
        <f>시기외!AS15</f>
        <v>-7.0323228217965056E-4</v>
      </c>
      <c r="AT15" s="28">
        <f>외인!AT15</f>
        <v>75483.05</v>
      </c>
      <c r="AU15" s="28">
        <f>시기외!AU15</f>
        <v>9.4153588123426369E-4</v>
      </c>
      <c r="AV15" s="28">
        <f>외인!AV15</f>
        <v>49769.33</v>
      </c>
      <c r="AW15" s="28">
        <f>시기외!AW15</f>
        <v>3.6675197355479769E-3</v>
      </c>
      <c r="AX15" s="28">
        <f>외인!AX15</f>
        <v>43296.94</v>
      </c>
      <c r="AY15" s="28">
        <f>시기외!AY15</f>
        <v>-1.5779406119693445E-3</v>
      </c>
      <c r="AZ15" s="28">
        <f>외인!AZ15</f>
        <v>1782980.73</v>
      </c>
      <c r="BA15" s="28">
        <f>시기외!BA15</f>
        <v>7.1205480723282968E-4</v>
      </c>
      <c r="BB15" s="28">
        <f>외인!BB15</f>
        <v>86232.3</v>
      </c>
      <c r="BC15" s="28">
        <f>시기외!BC15</f>
        <v>1.7684788646481653E-4</v>
      </c>
      <c r="BD15" s="28">
        <f>외인!BD15</f>
        <v>46447.45</v>
      </c>
      <c r="BE15" s="28">
        <f>시기외!BE15</f>
        <v>-6.7644187140521173E-3</v>
      </c>
      <c r="BF15" s="28">
        <f>외인!BF15</f>
        <v>0</v>
      </c>
      <c r="BG15" s="28" t="e">
        <f>시기외!BG15</f>
        <v>#DIV/0!</v>
      </c>
      <c r="BH15" s="28">
        <f>외인!BH15</f>
        <v>75398.320000000007</v>
      </c>
      <c r="BI15" s="28">
        <f>시기외!BI15</f>
        <v>2.5076155542988221E-3</v>
      </c>
      <c r="BJ15" s="28">
        <f>외인!BJ15</f>
        <v>122889.5</v>
      </c>
      <c r="BK15" s="28">
        <f>시기외!BK15</f>
        <v>9.9534134323925154E-3</v>
      </c>
      <c r="BL15" s="28">
        <f>외인!BL15</f>
        <v>53660.11</v>
      </c>
      <c r="BM15" s="28">
        <f>시기외!BM15</f>
        <v>1.8928399513157912E-3</v>
      </c>
      <c r="BN15" s="28">
        <f>외인!BN15</f>
        <v>46475.5</v>
      </c>
      <c r="BO15" s="28">
        <f>시기외!BO15</f>
        <v>8.0450990306720751E-4</v>
      </c>
      <c r="BP15" s="28">
        <f>외인!BP15</f>
        <v>53750.71</v>
      </c>
      <c r="BQ15" s="28">
        <f>시기외!BQ15</f>
        <v>1.9285326649638678E-3</v>
      </c>
      <c r="BR15" s="28">
        <f>외인!BR15</f>
        <v>232690.95</v>
      </c>
      <c r="BS15" s="28">
        <f>시기외!BS15</f>
        <v>1.9453700283573552E-3</v>
      </c>
      <c r="BT15" s="28">
        <f>외인!BT15</f>
        <v>1692864.54</v>
      </c>
      <c r="BU15" s="28">
        <f>시기외!BU15</f>
        <v>7.7919406357226896E-4</v>
      </c>
      <c r="BV15" s="28">
        <f>외인!BV15</f>
        <v>339649.49</v>
      </c>
      <c r="BW15" s="28">
        <f>시기외!BW15</f>
        <v>9.4629908026654195E-4</v>
      </c>
      <c r="BX15" s="28">
        <f>외인!BX15</f>
        <v>74202.789999999994</v>
      </c>
      <c r="BY15" s="28">
        <f>시기외!BY15</f>
        <v>-4.0905469996478571E-3</v>
      </c>
      <c r="BZ15" s="28">
        <f>외인!BZ15</f>
        <v>253049.2</v>
      </c>
      <c r="CA15" s="28">
        <f>시기외!CA15</f>
        <v>-1.325746139485918E-2</v>
      </c>
      <c r="CB15" s="28">
        <f>외인!CB15</f>
        <v>13186.1</v>
      </c>
      <c r="CC15" s="28">
        <f>시기외!CC15</f>
        <v>6.4689331948036193E-4</v>
      </c>
      <c r="CD15" s="28">
        <f>외인!CD15</f>
        <v>37467.769999999997</v>
      </c>
      <c r="CE15" s="28">
        <f>시기외!CE15</f>
        <v>3.2342463936337823E-3</v>
      </c>
      <c r="CF15" s="28">
        <f>외인!CF15</f>
        <v>22520.89</v>
      </c>
      <c r="CG15" s="28">
        <f>시기외!CG15</f>
        <v>5.484685551947548E-3</v>
      </c>
      <c r="CH15" s="28">
        <f>외인!CH15</f>
        <v>67155.12</v>
      </c>
      <c r="CI15" s="28">
        <f>시기외!CI15</f>
        <v>2.4593806101455853E-3</v>
      </c>
      <c r="CJ15" s="28">
        <f>외인!CJ15</f>
        <v>410555.76</v>
      </c>
      <c r="CK15" s="28">
        <f>시기외!CK15</f>
        <v>8.3837820226904131E-3</v>
      </c>
      <c r="CL15" s="28">
        <f>외인!CL15</f>
        <v>208768.51</v>
      </c>
      <c r="CM15" s="28">
        <f>시기외!CM15</f>
        <v>1.4088810616122134E-3</v>
      </c>
      <c r="CN15" s="28">
        <f>외인!CN15</f>
        <v>93015.2</v>
      </c>
      <c r="CO15" s="28">
        <f>시기외!CO15</f>
        <v>1.9244166544822782E-3</v>
      </c>
      <c r="CP15" s="28">
        <f>외인!CP15</f>
        <v>86747.65</v>
      </c>
      <c r="CQ15" s="28">
        <f>시기외!CQ15</f>
        <v>1.9666238797246956E-4</v>
      </c>
      <c r="CR15" s="28">
        <f>외인!CR15</f>
        <v>187241.60000000001</v>
      </c>
      <c r="CS15" s="28">
        <f>시기외!CS15</f>
        <v>7.0470985080238573E-3</v>
      </c>
      <c r="CT15" s="28">
        <f>외인!CT15</f>
        <v>92904.61</v>
      </c>
      <c r="CU15" s="28">
        <f>시기외!CU15</f>
        <v>3.6269459610238936E-3</v>
      </c>
      <c r="CV15" s="28">
        <f>외인!CV15</f>
        <v>1692864.54</v>
      </c>
      <c r="CW15" s="28">
        <f>시기외!CW15</f>
        <v>7.7919406357226896E-4</v>
      </c>
      <c r="CX15" s="28">
        <f>외인!CX15</f>
        <v>207997.84</v>
      </c>
      <c r="CY15" s="28">
        <f>시기외!CY15</f>
        <v>5.2176984145604587E-3</v>
      </c>
      <c r="CZ15" s="28">
        <f>외인!CZ15</f>
        <v>16310.63</v>
      </c>
      <c r="DA15" s="28">
        <f>시기외!DA15</f>
        <v>1.5094450674192231E-3</v>
      </c>
      <c r="DB15" s="28">
        <f>외인!DB15</f>
        <v>46447.45</v>
      </c>
      <c r="DC15" s="28">
        <f>시기외!DC15</f>
        <v>-6.7644187140521173E-3</v>
      </c>
      <c r="DD15" s="28">
        <f>외인!DD15</f>
        <v>8487.33</v>
      </c>
      <c r="DE15" s="28">
        <f>시기외!DE15</f>
        <v>5.2195448981010517E-4</v>
      </c>
      <c r="DF15" s="28">
        <f>외인!DF15</f>
        <v>55563.360000000001</v>
      </c>
      <c r="DG15" s="28">
        <f>시기외!DG15</f>
        <v>-5.4129195930555677E-3</v>
      </c>
      <c r="DH15" s="28">
        <f>외인!DH15</f>
        <v>28745.79</v>
      </c>
      <c r="DI15" s="28">
        <f>시기외!DI15</f>
        <v>4.5137044415895335E-3</v>
      </c>
      <c r="DJ15" s="28">
        <f>외인!DJ15</f>
        <v>585163.18000000005</v>
      </c>
      <c r="DK15" s="28">
        <f>시기외!DK15</f>
        <v>2.8556649787842081E-3</v>
      </c>
      <c r="DL15" s="28">
        <f>외인!DL15</f>
        <v>68088.509999999995</v>
      </c>
      <c r="DM15" s="28">
        <f>시기외!DM15</f>
        <v>1.7992756780843054E-3</v>
      </c>
      <c r="DN15" s="28">
        <f>외인!DN15</f>
        <v>1692864.54</v>
      </c>
      <c r="DO15" s="28">
        <f>시기외!DO15</f>
        <v>7.7919406357226896E-4</v>
      </c>
      <c r="DP15" s="28">
        <f>외인!DP15</f>
        <v>91027.74</v>
      </c>
      <c r="DQ15" s="28">
        <f>시기외!DQ15</f>
        <v>1.9610395688171536E-2</v>
      </c>
      <c r="DR15" s="28">
        <f>외인!DR15</f>
        <v>39386.11</v>
      </c>
      <c r="DS15" s="28">
        <f>시기외!DS15</f>
        <v>1.0270625862772434E-2</v>
      </c>
      <c r="DT15" s="28">
        <f>외인!DT15</f>
        <v>150290.96</v>
      </c>
      <c r="DU15" s="28">
        <f>시기외!DU15</f>
        <v>7.5479589723826367E-3</v>
      </c>
      <c r="DV15" s="28">
        <f>외인!DV15</f>
        <v>36784.74</v>
      </c>
      <c r="DW15" s="28">
        <f>시기외!DW15</f>
        <v>5.0754742319777165E-3</v>
      </c>
      <c r="DX15" s="28">
        <f>외인!DX15</f>
        <v>93196.28</v>
      </c>
      <c r="DY15" s="28">
        <f>시기외!DY15</f>
        <v>1.0994537550211233E-2</v>
      </c>
      <c r="DZ15" s="28">
        <f>외인!DZ15</f>
        <v>10946.85</v>
      </c>
      <c r="EA15" s="28">
        <f>시기외!EA15</f>
        <v>1.5356929162270423E-2</v>
      </c>
      <c r="EB15" s="28">
        <f>외인!EB15</f>
        <v>15276.28</v>
      </c>
      <c r="EC15" s="28">
        <f>시기외!EC15</f>
        <v>9.1881007679880181E-3</v>
      </c>
      <c r="ED15" s="28">
        <f>외인!ED15</f>
        <v>11284.37</v>
      </c>
      <c r="EE15" s="28">
        <f>시기외!EE15</f>
        <v>-3.7839950302941144E-4</v>
      </c>
      <c r="EF15" s="28">
        <f>외인!EF15</f>
        <v>261137.16</v>
      </c>
      <c r="EG15" s="28">
        <f>시기외!EG15</f>
        <v>3.7944044424776616E-3</v>
      </c>
      <c r="EH15" s="28">
        <f>외인!EH15</f>
        <v>170394.56</v>
      </c>
      <c r="EI15" s="28">
        <f>시기외!EI15</f>
        <v>1.7107940535190794E-3</v>
      </c>
      <c r="EJ15" s="28">
        <f>외인!EJ15</f>
        <v>91108.46</v>
      </c>
      <c r="EK15" s="28">
        <f>시기외!EK15</f>
        <v>4.4389950175867309E-3</v>
      </c>
      <c r="EL15" s="28">
        <f>외인!EL15</f>
        <v>40009.86</v>
      </c>
      <c r="EM15" s="28">
        <f>시기외!EM15</f>
        <v>3.0434997773048944E-3</v>
      </c>
      <c r="EN15" s="28">
        <f>외인!EN15</f>
        <v>39386.11</v>
      </c>
      <c r="EO15" s="28">
        <f>시기외!EO15</f>
        <v>1.0270625862772434E-2</v>
      </c>
      <c r="EP15" s="28">
        <f>외인!EP15</f>
        <v>146906.35</v>
      </c>
      <c r="EQ15" s="28">
        <f>시기외!EQ15</f>
        <v>-1.5268230406650221E-4</v>
      </c>
      <c r="ER15" s="28">
        <f>외인!ER15</f>
        <v>9866.7900000000009</v>
      </c>
      <c r="ES15" s="28">
        <f>시기외!ES15</f>
        <v>2.2114588432509455E-3</v>
      </c>
      <c r="ET15" s="28">
        <f>외인!ET15</f>
        <v>102331.88</v>
      </c>
      <c r="EU15" s="28">
        <f>시기외!EU15</f>
        <v>1.6141597320404942E-3</v>
      </c>
      <c r="EV15" s="28">
        <f>외인!EV15</f>
        <v>42582.83</v>
      </c>
      <c r="EW15" s="28">
        <f>시기외!EW15</f>
        <v>3.3769479388758331E-4</v>
      </c>
      <c r="EX15" s="28">
        <f>외인!EX15</f>
        <v>44164.82</v>
      </c>
      <c r="EY15" s="28">
        <f>시기외!EY15</f>
        <v>6.0681782468489637E-5</v>
      </c>
    </row>
    <row r="16" spans="1:255">
      <c r="A16" s="27">
        <f>외인!A16</f>
        <v>46051</v>
      </c>
      <c r="B16" s="28">
        <f>외인!B16</f>
        <v>4187040.38</v>
      </c>
      <c r="C16" s="28">
        <f>시기외!C16*$G$3+C15*(1-$G$3)</f>
        <v>-3.5638138891382634E-4</v>
      </c>
      <c r="D16" s="28">
        <f>외인!D16</f>
        <v>637523.9</v>
      </c>
      <c r="E16" s="28">
        <f>시기외!E16*$G$3+E15*(1-$G$3)</f>
        <v>1.3822313775119246E-2</v>
      </c>
      <c r="F16" s="28">
        <f>외인!F16</f>
        <v>1714239.92</v>
      </c>
      <c r="G16" s="28">
        <f>시기외!G16*$G$3+G15*(1-$G$3)</f>
        <v>-1.7643999477451708E-3</v>
      </c>
      <c r="H16" s="28">
        <f>외인!H16</f>
        <v>302733.86</v>
      </c>
      <c r="I16" s="28">
        <f>시기외!I16*$G$3+I15*(1-$G$3)</f>
        <v>6.7793965391218505E-3</v>
      </c>
      <c r="J16" s="28">
        <f>외인!J16</f>
        <v>41793.03</v>
      </c>
      <c r="K16" s="28">
        <f>시기외!K16*$G$3+K15*(1-$G$3)</f>
        <v>1.1962784763546111E-2</v>
      </c>
      <c r="L16" s="28">
        <f>외인!L16</f>
        <v>279517.34000000003</v>
      </c>
      <c r="M16" s="28">
        <f>시기외!M16*$G$3+M15*(1-$G$3)</f>
        <v>6.3995571418002028E-3</v>
      </c>
      <c r="N16" s="28">
        <f>외인!N16</f>
        <v>243768.18</v>
      </c>
      <c r="O16" s="28">
        <f>시기외!O16*$G$3+O15*(1-$G$3)</f>
        <v>-1.3750189733993569E-2</v>
      </c>
      <c r="P16" s="28">
        <f>외인!P16</f>
        <v>221557.31</v>
      </c>
      <c r="Q16" s="28">
        <f>시기외!Q16*$G$3+Q15*(1-$G$3)</f>
        <v>5.1752463058003639E-3</v>
      </c>
      <c r="R16" s="28">
        <f>외인!R16</f>
        <v>153303.74</v>
      </c>
      <c r="S16" s="28">
        <f>시기외!S16*$G$3+S15*(1-$G$3)</f>
        <v>7.6180931170489749E-3</v>
      </c>
      <c r="T16" s="28">
        <f>외인!T16</f>
        <v>8663.74</v>
      </c>
      <c r="U16" s="28">
        <f>시기외!U16*$G$3+U15*(1-$G$3)</f>
        <v>5.4134498662191397E-4</v>
      </c>
      <c r="V16" s="28">
        <f>외인!V16</f>
        <v>95413.28</v>
      </c>
      <c r="W16" s="28">
        <f>시기외!W16*$G$3+W15*(1-$G$3)</f>
        <v>1.1163102570720826E-2</v>
      </c>
      <c r="X16" s="28">
        <f>외인!X16</f>
        <v>1664797.26</v>
      </c>
      <c r="Y16" s="28">
        <f>시기외!Y16*$G$3+Y15*(1-$G$3)</f>
        <v>6.7849375171839831E-4</v>
      </c>
      <c r="Z16" s="28">
        <f>외인!Z16</f>
        <v>43734.69</v>
      </c>
      <c r="AA16" s="28">
        <f>시기외!AA16*$G$3+AA15*(1-$G$3)</f>
        <v>3.8456160369295436E-4</v>
      </c>
      <c r="AB16" s="28">
        <f>외인!AB16</f>
        <v>186867.23</v>
      </c>
      <c r="AC16" s="28">
        <f>시기외!AC16*$G$3+AC15*(1-$G$3)</f>
        <v>1.3602067192998626E-3</v>
      </c>
      <c r="AD16" s="28">
        <f>외인!AD16</f>
        <v>19518.61</v>
      </c>
      <c r="AE16" s="28">
        <f>시기외!AE16*$G$3+AE15*(1-$G$3)</f>
        <v>-1.124635716869875E-3</v>
      </c>
      <c r="AF16" s="28">
        <f>외인!AF16</f>
        <v>23558.92</v>
      </c>
      <c r="AG16" s="28">
        <f>시기외!AG16*$G$3+AG15*(1-$G$3)</f>
        <v>7.5334207552746259E-4</v>
      </c>
      <c r="AH16" s="28">
        <f>외인!AH16</f>
        <v>206713.68</v>
      </c>
      <c r="AI16" s="28">
        <f>시기외!AI16*$G$3+AI15*(1-$G$3)</f>
        <v>-1.7378491205909427E-3</v>
      </c>
      <c r="AJ16" s="28">
        <f>외인!AJ16</f>
        <v>135032.99</v>
      </c>
      <c r="AK16" s="28">
        <f>시기외!AK16*$G$3+AK15*(1-$G$3)</f>
        <v>1.0695172011239215E-2</v>
      </c>
      <c r="AL16" s="28">
        <f>외인!AL16</f>
        <v>92283.09</v>
      </c>
      <c r="AM16" s="28">
        <f>시기외!AM16*$G$3+AM15*(1-$G$3)</f>
        <v>-3.4773502773264523E-3</v>
      </c>
      <c r="AN16" s="28">
        <f>외인!AN16</f>
        <v>171303.14</v>
      </c>
      <c r="AO16" s="28">
        <f>시기외!AO16*$G$3+AO15*(1-$G$3)</f>
        <v>-1.7955835419969562E-2</v>
      </c>
      <c r="AP16" s="28">
        <f>외인!AP16</f>
        <v>102883.31</v>
      </c>
      <c r="AQ16" s="28">
        <f>시기외!AQ16*$G$3+AQ15*(1-$G$3)</f>
        <v>1.6060382721637559E-3</v>
      </c>
      <c r="AR16" s="28">
        <f>외인!AR16</f>
        <v>24688.78</v>
      </c>
      <c r="AS16" s="28">
        <f>시기외!AS16*$G$3+AS15*(1-$G$3)</f>
        <v>-6.9434551300118674E-4</v>
      </c>
      <c r="AT16" s="28">
        <f>외인!AT16</f>
        <v>76738.009999999995</v>
      </c>
      <c r="AU16" s="28">
        <f>시기외!AU16*$G$3+AU15*(1-$G$3)</f>
        <v>1.0005518906509368E-3</v>
      </c>
      <c r="AV16" s="28">
        <f>외인!AV16</f>
        <v>50177.7</v>
      </c>
      <c r="AW16" s="28">
        <f>시기외!AW16*$G$3+AW15*(1-$G$3)</f>
        <v>3.6284176598296641E-3</v>
      </c>
      <c r="AX16" s="28">
        <f>외인!AX16</f>
        <v>43985.71</v>
      </c>
      <c r="AY16" s="28">
        <f>시기외!AY16*$G$3+AY15*(1-$G$3)</f>
        <v>-1.4477016166644869E-3</v>
      </c>
      <c r="AZ16" s="28">
        <f>외인!AZ16</f>
        <v>1790521.29</v>
      </c>
      <c r="BA16" s="28">
        <f>시기외!BA16*$G$3+BA15*(1-$G$3)</f>
        <v>6.0012633196419971E-4</v>
      </c>
      <c r="BB16" s="28">
        <f>외인!BB16</f>
        <v>87525.29</v>
      </c>
      <c r="BC16" s="28">
        <f>시기외!BC16*$G$3+BC15*(1-$G$3)</f>
        <v>2.0124831548391182E-4</v>
      </c>
      <c r="BD16" s="28">
        <f>외인!BD16</f>
        <v>47693.14</v>
      </c>
      <c r="BE16" s="28">
        <f>시기외!BE16*$G$3+BE15*(1-$G$3)</f>
        <v>-6.7078900955828821E-3</v>
      </c>
      <c r="BF16" s="28">
        <f>외인!BF16</f>
        <v>0</v>
      </c>
      <c r="BG16" s="28" t="e">
        <f>시기외!BG16*$G$3+BG15*(1-$G$3)</f>
        <v>#DIV/0!</v>
      </c>
      <c r="BH16" s="28">
        <f>외인!BH16</f>
        <v>78405.63</v>
      </c>
      <c r="BI16" s="28">
        <f>시기외!BI16*$G$3+BI15*(1-$G$3)</f>
        <v>2.549514305388037E-3</v>
      </c>
      <c r="BJ16" s="28">
        <f>외인!BJ16</f>
        <v>122402.88</v>
      </c>
      <c r="BK16" s="28">
        <f>시기외!BK16*$G$3+BK15*(1-$G$3)</f>
        <v>9.9634552743300946E-3</v>
      </c>
      <c r="BL16" s="28">
        <f>외인!BL16</f>
        <v>57337.58</v>
      </c>
      <c r="BM16" s="28">
        <f>시기외!BM16*$G$3+BM15*(1-$G$3)</f>
        <v>2.0469230317824985E-3</v>
      </c>
      <c r="BN16" s="28">
        <f>외인!BN16</f>
        <v>45440.01</v>
      </c>
      <c r="BO16" s="28">
        <f>시기외!BO16*$G$3+BO15*(1-$G$3)</f>
        <v>6.8011807787227965E-4</v>
      </c>
      <c r="BP16" s="28">
        <f>외인!BP16</f>
        <v>54381.15</v>
      </c>
      <c r="BQ16" s="28">
        <f>시기외!BQ16*$G$3+BQ15*(1-$G$3)</f>
        <v>1.9947650047533122E-3</v>
      </c>
      <c r="BR16" s="28">
        <f>외인!BR16</f>
        <v>236711.44</v>
      </c>
      <c r="BS16" s="28">
        <f>시기외!BS16*$G$3+BS15*(1-$G$3)</f>
        <v>2.1210202597278841E-3</v>
      </c>
      <c r="BT16" s="28">
        <f>외인!BT16</f>
        <v>1701510.26</v>
      </c>
      <c r="BU16" s="28">
        <f>시기외!BU16*$G$3+BU15*(1-$G$3)</f>
        <v>6.7922767890708823E-4</v>
      </c>
      <c r="BV16" s="28">
        <f>외인!BV16</f>
        <v>347125.5</v>
      </c>
      <c r="BW16" s="28">
        <f>시기외!BW16*$G$3+BW15*(1-$G$3)</f>
        <v>9.7928650041305778E-4</v>
      </c>
      <c r="BX16" s="28">
        <f>외인!BX16</f>
        <v>75873.22</v>
      </c>
      <c r="BY16" s="28">
        <f>시기외!BY16*$G$3+BY15*(1-$G$3)</f>
        <v>-4.0182109589769885E-3</v>
      </c>
      <c r="BZ16" s="28">
        <f>외인!BZ16</f>
        <v>263586.23</v>
      </c>
      <c r="CA16" s="28">
        <f>시기외!CA16*$G$3+CA15*(1-$G$3)</f>
        <v>-1.2751751768227213E-2</v>
      </c>
      <c r="CB16" s="28">
        <f>외인!CB16</f>
        <v>13641.77</v>
      </c>
      <c r="CC16" s="28">
        <f>시기외!CC16*$G$3+CC15*(1-$G$3)</f>
        <v>7.3184607377083989E-4</v>
      </c>
      <c r="CD16" s="28">
        <f>외인!CD16</f>
        <v>37588.58</v>
      </c>
      <c r="CE16" s="28">
        <f>시기외!CE16*$G$3+CE15*(1-$G$3)</f>
        <v>3.2965964393385327E-3</v>
      </c>
      <c r="CF16" s="28">
        <f>외인!CF16</f>
        <v>23066.18</v>
      </c>
      <c r="CG16" s="28">
        <f>시기외!CG16*$G$3+CG15*(1-$G$3)</f>
        <v>5.5419098030031286E-3</v>
      </c>
      <c r="CH16" s="28">
        <f>외인!CH16</f>
        <v>67807.899999999994</v>
      </c>
      <c r="CI16" s="28">
        <f>시기외!CI16*$G$3+CI15*(1-$G$3)</f>
        <v>2.4440590757491606E-3</v>
      </c>
      <c r="CJ16" s="28">
        <f>외인!CJ16</f>
        <v>413951.62</v>
      </c>
      <c r="CK16" s="28">
        <f>시기외!CK16*$G$3+CK15*(1-$G$3)</f>
        <v>8.5437040659655152E-3</v>
      </c>
      <c r="CL16" s="28">
        <f>외인!CL16</f>
        <v>211097.93</v>
      </c>
      <c r="CM16" s="28">
        <f>시기외!CM16*$G$3+CM15*(1-$G$3)</f>
        <v>1.4094032430848596E-3</v>
      </c>
      <c r="CN16" s="28">
        <f>외인!CN16</f>
        <v>100183.91</v>
      </c>
      <c r="CO16" s="28">
        <f>시기외!CO16*$G$3+CO15*(1-$G$3)</f>
        <v>1.9783577588674598E-3</v>
      </c>
      <c r="CP16" s="28">
        <f>외인!CP16</f>
        <v>88062.54</v>
      </c>
      <c r="CQ16" s="28">
        <f>시기외!CQ16*$G$3+CQ15*(1-$G$3)</f>
        <v>2.2122524354431142E-4</v>
      </c>
      <c r="CR16" s="28">
        <f>외인!CR16</f>
        <v>190577.43</v>
      </c>
      <c r="CS16" s="28">
        <f>시기외!CS16*$G$3+CS15*(1-$G$3)</f>
        <v>7.1133890819581793E-3</v>
      </c>
      <c r="CT16" s="28">
        <f>외인!CT16</f>
        <v>92910.67</v>
      </c>
      <c r="CU16" s="28">
        <f>시기외!CU16*$G$3+CU15*(1-$G$3)</f>
        <v>3.6096757049951141E-3</v>
      </c>
      <c r="CV16" s="28">
        <f>외인!CV16</f>
        <v>1701510.26</v>
      </c>
      <c r="CW16" s="28">
        <f>시기외!CW16*$G$3+CW15*(1-$G$3)</f>
        <v>6.7922767890708823E-4</v>
      </c>
      <c r="CX16" s="28">
        <f>외인!CX16</f>
        <v>206247.53</v>
      </c>
      <c r="CY16" s="28">
        <f>시기외!CY16*$G$3+CY15*(1-$G$3)</f>
        <v>5.0563829346582587E-3</v>
      </c>
      <c r="CZ16" s="28">
        <f>외인!CZ16</f>
        <v>16241.9</v>
      </c>
      <c r="DA16" s="28">
        <f>시기외!DA16*$G$3+DA15*(1-$G$3)</f>
        <v>1.3790723627091315E-3</v>
      </c>
      <c r="DB16" s="28">
        <f>외인!DB16</f>
        <v>47693.14</v>
      </c>
      <c r="DC16" s="28">
        <f>시기외!DC16*$G$3+DC15*(1-$G$3)</f>
        <v>-6.7078900955828821E-3</v>
      </c>
      <c r="DD16" s="28">
        <f>외인!DD16</f>
        <v>8663.74</v>
      </c>
      <c r="DE16" s="28">
        <f>시기외!DE16*$G$3+DE15*(1-$G$3)</f>
        <v>5.4134498662191397E-4</v>
      </c>
      <c r="DF16" s="28">
        <f>외인!DF16</f>
        <v>57262.06</v>
      </c>
      <c r="DG16" s="28">
        <f>시기외!DG16*$G$3+DG15*(1-$G$3)</f>
        <v>-5.3172645997859331E-3</v>
      </c>
      <c r="DH16" s="28">
        <f>외인!DH16</f>
        <v>28772.799999999999</v>
      </c>
      <c r="DI16" s="28">
        <f>시기외!DI16*$G$3+DI15*(1-$G$3)</f>
        <v>4.5928122945901881E-3</v>
      </c>
      <c r="DJ16" s="28">
        <f>외인!DJ16</f>
        <v>586233.76</v>
      </c>
      <c r="DK16" s="28">
        <f>시기외!DK16*$G$3+DK15*(1-$G$3)</f>
        <v>2.9081914635784643E-3</v>
      </c>
      <c r="DL16" s="28">
        <f>외인!DL16</f>
        <v>74865.289999999994</v>
      </c>
      <c r="DM16" s="28">
        <f>시기외!DM16*$G$3+DM15*(1-$G$3)</f>
        <v>1.8625762430504395E-3</v>
      </c>
      <c r="DN16" s="28">
        <f>외인!DN16</f>
        <v>1701510.26</v>
      </c>
      <c r="DO16" s="28">
        <f>시기외!DO16*$G$3+DO15*(1-$G$3)</f>
        <v>6.7922767890708823E-4</v>
      </c>
      <c r="DP16" s="28">
        <f>외인!DP16</f>
        <v>92061.87</v>
      </c>
      <c r="DQ16" s="28">
        <f>시기외!DQ16*$G$3+DQ15*(1-$G$3)</f>
        <v>1.9920879562087577E-2</v>
      </c>
      <c r="DR16" s="28">
        <f>외인!DR16</f>
        <v>40090.82</v>
      </c>
      <c r="DS16" s="28">
        <f>시기외!DS16*$G$3+DS15*(1-$G$3)</f>
        <v>9.9474562624023797E-3</v>
      </c>
      <c r="DT16" s="28">
        <f>외인!DT16</f>
        <v>153303.74</v>
      </c>
      <c r="DU16" s="28">
        <f>시기외!DU16*$G$3+DU15*(1-$G$3)</f>
        <v>7.6180931170489749E-3</v>
      </c>
      <c r="DV16" s="28">
        <f>외인!DV16</f>
        <v>37097.129999999997</v>
      </c>
      <c r="DW16" s="28">
        <f>시기외!DW16*$G$3+DW15*(1-$G$3)</f>
        <v>5.1238646632284527E-3</v>
      </c>
      <c r="DX16" s="28">
        <f>외인!DX16</f>
        <v>95413.28</v>
      </c>
      <c r="DY16" s="28">
        <f>시기외!DY16*$G$3+DY15*(1-$G$3)</f>
        <v>1.1163102570720826E-2</v>
      </c>
      <c r="DZ16" s="28">
        <f>외인!DZ16</f>
        <v>11040.68</v>
      </c>
      <c r="EA16" s="28">
        <f>시기외!EA16*$G$3+EA15*(1-$G$3)</f>
        <v>1.5477352899836131E-2</v>
      </c>
      <c r="EB16" s="28">
        <f>외인!EB16</f>
        <v>15368.32</v>
      </c>
      <c r="EC16" s="28">
        <f>시기외!EC16*$G$3+EC15*(1-$G$3)</f>
        <v>9.314451729915442E-3</v>
      </c>
      <c r="ED16" s="28">
        <f>외인!ED16</f>
        <v>11334.35</v>
      </c>
      <c r="EE16" s="28">
        <f>시기외!EE16*$G$3+EE15*(1-$G$3)</f>
        <v>-2.0397781368643641E-4</v>
      </c>
      <c r="EF16" s="28">
        <f>외인!EF16</f>
        <v>261496.7</v>
      </c>
      <c r="EG16" s="28">
        <f>시기외!EG16*$G$3+EG15*(1-$G$3)</f>
        <v>3.897519052939427E-3</v>
      </c>
      <c r="EH16" s="28">
        <f>외인!EH16</f>
        <v>174961.44</v>
      </c>
      <c r="EI16" s="28">
        <f>시기외!EI16*$G$3+EI15*(1-$G$3)</f>
        <v>1.6532308974455722E-3</v>
      </c>
      <c r="EJ16" s="28">
        <f>외인!EJ16</f>
        <v>92340.76</v>
      </c>
      <c r="EK16" s="28">
        <f>시기외!EK16*$G$3+EK15*(1-$G$3)</f>
        <v>4.2932946039191035E-3</v>
      </c>
      <c r="EL16" s="28">
        <f>외인!EL16</f>
        <v>40162.36</v>
      </c>
      <c r="EM16" s="28">
        <f>시기외!EM16*$G$3+EM15*(1-$G$3)</f>
        <v>3.1244782454876536E-3</v>
      </c>
      <c r="EN16" s="28">
        <f>외인!EN16</f>
        <v>40090.82</v>
      </c>
      <c r="EO16" s="28">
        <f>시기외!EO16*$G$3+EO15*(1-$G$3)</f>
        <v>9.9474562624023797E-3</v>
      </c>
      <c r="EP16" s="28">
        <f>외인!EP16</f>
        <v>149785.73000000001</v>
      </c>
      <c r="EQ16" s="28">
        <f>시기외!EQ16*$G$3+EQ15*(1-$G$3)</f>
        <v>-2.3541676196205607E-6</v>
      </c>
      <c r="ER16" s="28">
        <f>외인!ER16</f>
        <v>10878.93</v>
      </c>
      <c r="ES16" s="28">
        <f>시기외!ES16*$G$3+ES15*(1-$G$3)</f>
        <v>3.00900251539648E-3</v>
      </c>
      <c r="ET16" s="28">
        <f>외인!ET16</f>
        <v>102883.31</v>
      </c>
      <c r="EU16" s="28">
        <f>시기외!EU16*$G$3+EU15*(1-$G$3)</f>
        <v>1.6060382721637559E-3</v>
      </c>
      <c r="EV16" s="28">
        <f>외인!EV16</f>
        <v>43734.69</v>
      </c>
      <c r="EW16" s="28">
        <f>시기외!EW16*$G$3+EW15*(1-$G$3)</f>
        <v>3.8456160369295436E-4</v>
      </c>
      <c r="EX16" s="28">
        <f>외인!EX16</f>
        <v>44327.85</v>
      </c>
      <c r="EY16" s="28">
        <f>시기외!EY16*$G$3+EY15*(1-$G$3)</f>
        <v>6.3004721490319632E-5</v>
      </c>
    </row>
    <row r="17" spans="1:155">
      <c r="A17" s="27">
        <f>외인!A17</f>
        <v>46052</v>
      </c>
      <c r="B17" s="28">
        <f>외인!B17</f>
        <v>4189508.01</v>
      </c>
      <c r="C17" s="28">
        <f>시기외!C17*$G$3+C16*(1-$G$3)</f>
        <v>-4.3011474069494765E-4</v>
      </c>
      <c r="D17" s="28">
        <f>외인!D17</f>
        <v>630506.18999999994</v>
      </c>
      <c r="E17" s="28">
        <f>시기외!E17*$G$3+E16*(1-$G$3)</f>
        <v>1.407054767073408E-2</v>
      </c>
      <c r="F17" s="28">
        <f>외인!F17</f>
        <v>1701598.02</v>
      </c>
      <c r="G17" s="28">
        <f>시기외!G17*$G$3+G16*(1-$G$3)</f>
        <v>-1.7500622507272039E-3</v>
      </c>
      <c r="H17" s="28">
        <f>외인!H17</f>
        <v>290079.46999999997</v>
      </c>
      <c r="I17" s="28">
        <f>시기외!I17*$G$3+I16*(1-$G$3)</f>
        <v>6.6506032875784668E-3</v>
      </c>
      <c r="J17" s="28">
        <f>외인!J17</f>
        <v>40876.65</v>
      </c>
      <c r="K17" s="28">
        <f>시기외!K17*$G$3+K16*(1-$G$3)</f>
        <v>1.1494404412190387E-2</v>
      </c>
      <c r="L17" s="28">
        <f>외인!L17</f>
        <v>267367.5</v>
      </c>
      <c r="M17" s="28">
        <f>시기외!M17*$G$3+M16*(1-$G$3)</f>
        <v>6.251985646439152E-3</v>
      </c>
      <c r="N17" s="28">
        <f>외인!N17</f>
        <v>235604.94</v>
      </c>
      <c r="O17" s="28">
        <f>시기외!O17*$G$3+O16*(1-$G$3)</f>
        <v>-1.3247410668115977E-2</v>
      </c>
      <c r="P17" s="28">
        <f>외인!P17</f>
        <v>214596.03</v>
      </c>
      <c r="Q17" s="28">
        <f>시기외!Q17*$G$3+Q16*(1-$G$3)</f>
        <v>5.2884901557907734E-3</v>
      </c>
      <c r="R17" s="28">
        <f>외인!R17</f>
        <v>149678.9</v>
      </c>
      <c r="S17" s="28">
        <f>시기외!S17*$G$3+S16*(1-$G$3)</f>
        <v>7.3349151754402613E-3</v>
      </c>
      <c r="T17" s="28">
        <f>외인!T17</f>
        <v>8651.83</v>
      </c>
      <c r="U17" s="28">
        <f>시기외!U17*$G$3+U16*(1-$G$3)</f>
        <v>5.5972153307290819E-4</v>
      </c>
      <c r="V17" s="28">
        <f>외인!V17</f>
        <v>99458.64</v>
      </c>
      <c r="W17" s="28">
        <f>시기외!W17*$G$3+W16*(1-$G$3)</f>
        <v>1.1597046584951528E-2</v>
      </c>
      <c r="X17" s="28">
        <f>외인!X17</f>
        <v>1703047.62</v>
      </c>
      <c r="Y17" s="28">
        <f>시기외!Y17*$G$3+Y16*(1-$G$3)</f>
        <v>5.8042176017808012E-4</v>
      </c>
      <c r="Z17" s="28">
        <f>외인!Z17</f>
        <v>43756.03</v>
      </c>
      <c r="AA17" s="28">
        <f>시기외!AA17*$G$3+AA16*(1-$G$3)</f>
        <v>4.4767774839086567E-4</v>
      </c>
      <c r="AB17" s="28">
        <f>외인!AB17</f>
        <v>184109.08</v>
      </c>
      <c r="AC17" s="28">
        <f>시기외!AC17*$G$3+AC16*(1-$G$3)</f>
        <v>1.3258967822736751E-3</v>
      </c>
      <c r="AD17" s="28">
        <f>외인!AD17</f>
        <v>19156.48</v>
      </c>
      <c r="AE17" s="28">
        <f>시기외!AE17*$G$3+AE16*(1-$G$3)</f>
        <v>-1.2082586664757741E-3</v>
      </c>
      <c r="AF17" s="28">
        <f>외인!AF17</f>
        <v>23110.94</v>
      </c>
      <c r="AG17" s="28">
        <f>시기외!AG17*$G$3+AG16*(1-$G$3)</f>
        <v>7.5077653247170907E-4</v>
      </c>
      <c r="AH17" s="28">
        <f>외인!AH17</f>
        <v>202700.51</v>
      </c>
      <c r="AI17" s="28">
        <f>시기외!AI17*$G$3+AI16*(1-$G$3)</f>
        <v>-1.815470331477722E-3</v>
      </c>
      <c r="AJ17" s="28">
        <f>외인!AJ17</f>
        <v>132341.31</v>
      </c>
      <c r="AK17" s="28">
        <f>시기외!AK17*$G$3+AK16*(1-$G$3)</f>
        <v>1.0453287305228487E-2</v>
      </c>
      <c r="AL17" s="28">
        <f>외인!AL17</f>
        <v>90733.49</v>
      </c>
      <c r="AM17" s="28">
        <f>시기외!AM17*$G$3+AM16*(1-$G$3)</f>
        <v>-3.3096453447455359E-3</v>
      </c>
      <c r="AN17" s="28">
        <f>외인!AN17</f>
        <v>164659.73000000001</v>
      </c>
      <c r="AO17" s="28">
        <f>시기외!AO17*$G$3+AO16*(1-$G$3)</f>
        <v>-1.730770959634411E-2</v>
      </c>
      <c r="AP17" s="28">
        <f>외인!AP17</f>
        <v>103451.52</v>
      </c>
      <c r="AQ17" s="28">
        <f>시기외!AQ17*$G$3+AQ16*(1-$G$3)</f>
        <v>1.7241919517391319E-3</v>
      </c>
      <c r="AR17" s="28">
        <f>외인!AR17</f>
        <v>24650.81</v>
      </c>
      <c r="AS17" s="28">
        <f>시기외!AS17*$G$3+AS16*(1-$G$3)</f>
        <v>-6.6025098519205687E-4</v>
      </c>
      <c r="AT17" s="28">
        <f>외인!AT17</f>
        <v>77568.039999999994</v>
      </c>
      <c r="AU17" s="28">
        <f>시기외!AU17*$G$3+AU16*(1-$G$3)</f>
        <v>1.0892569532800268E-3</v>
      </c>
      <c r="AV17" s="28">
        <f>외인!AV17</f>
        <v>49944.69</v>
      </c>
      <c r="AW17" s="28">
        <f>시기외!AW17*$G$3+AW16*(1-$G$3)</f>
        <v>3.5150771785734201E-3</v>
      </c>
      <c r="AX17" s="28">
        <f>외인!AX17</f>
        <v>42712.28</v>
      </c>
      <c r="AY17" s="28">
        <f>시기외!AY17*$G$3+AY16*(1-$G$3)</f>
        <v>-1.4177949831564232E-3</v>
      </c>
      <c r="AZ17" s="28">
        <f>외인!AZ17</f>
        <v>1827528.58</v>
      </c>
      <c r="BA17" s="28">
        <f>시기외!BA17*$G$3+BA16*(1-$G$3)</f>
        <v>4.9588524957322553E-4</v>
      </c>
      <c r="BB17" s="28">
        <f>외인!BB17</f>
        <v>86711.16</v>
      </c>
      <c r="BC17" s="28">
        <f>시기외!BC17*$G$3+BC16*(1-$G$3)</f>
        <v>2.2559438506185314E-4</v>
      </c>
      <c r="BD17" s="28">
        <f>외인!BD17</f>
        <v>45543.839999999997</v>
      </c>
      <c r="BE17" s="28">
        <f>시기외!BE17*$G$3+BE16*(1-$G$3)</f>
        <v>-6.7348351173289432E-3</v>
      </c>
      <c r="BF17" s="28">
        <f>외인!BF17</f>
        <v>0</v>
      </c>
      <c r="BG17" s="28" t="e">
        <f>시기외!BG17*$G$3+BG16*(1-$G$3)</f>
        <v>#DIV/0!</v>
      </c>
      <c r="BH17" s="28">
        <f>외인!BH17</f>
        <v>79935.820000000007</v>
      </c>
      <c r="BI17" s="28">
        <f>시기외!BI17*$G$3+BI16*(1-$G$3)</f>
        <v>2.4283823897133876E-3</v>
      </c>
      <c r="BJ17" s="28">
        <f>외인!BJ17</f>
        <v>117383.97</v>
      </c>
      <c r="BK17" s="28">
        <f>시기외!BK17*$G$3+BK16*(1-$G$3)</f>
        <v>9.9255550050221988E-3</v>
      </c>
      <c r="BL17" s="28">
        <f>외인!BL17</f>
        <v>55711.99</v>
      </c>
      <c r="BM17" s="28">
        <f>시기외!BM17*$G$3+BM16*(1-$G$3)</f>
        <v>2.0583466576051864E-3</v>
      </c>
      <c r="BN17" s="28">
        <f>외인!BN17</f>
        <v>44011.37</v>
      </c>
      <c r="BO17" s="28">
        <f>시기외!BO17*$G$3+BO16*(1-$G$3)</f>
        <v>3.002786419889214E-4</v>
      </c>
      <c r="BP17" s="28">
        <f>외인!BP17</f>
        <v>53353.42</v>
      </c>
      <c r="BQ17" s="28">
        <f>시기외!BQ17*$G$3+BQ16*(1-$G$3)</f>
        <v>1.9530341451106787E-3</v>
      </c>
      <c r="BR17" s="28">
        <f>외인!BR17</f>
        <v>233561.12</v>
      </c>
      <c r="BS17" s="28">
        <f>시기외!BS17*$G$3+BS16*(1-$G$3)</f>
        <v>2.1862176066896858E-3</v>
      </c>
      <c r="BT17" s="28">
        <f>외인!BT17</f>
        <v>1740277.13</v>
      </c>
      <c r="BU17" s="28">
        <f>시기외!BU17*$G$3+BU16*(1-$G$3)</f>
        <v>5.8184793973174124E-4</v>
      </c>
      <c r="BV17" s="28">
        <f>외인!BV17</f>
        <v>351572.54</v>
      </c>
      <c r="BW17" s="28">
        <f>시기외!BW17*$G$3+BW16*(1-$G$3)</f>
        <v>9.4136160649417806E-4</v>
      </c>
      <c r="BX17" s="28">
        <f>외인!BX17</f>
        <v>74063.7</v>
      </c>
      <c r="BY17" s="28">
        <f>시기외!BY17*$G$3+BY16*(1-$G$3)</f>
        <v>-3.9339255838078124E-3</v>
      </c>
      <c r="BZ17" s="28">
        <f>외인!BZ17</f>
        <v>255393.22</v>
      </c>
      <c r="CA17" s="28">
        <f>시기외!CA17*$G$3+CA16*(1-$G$3)</f>
        <v>-1.2278772784934605E-2</v>
      </c>
      <c r="CB17" s="28">
        <f>외인!CB17</f>
        <v>13872.35</v>
      </c>
      <c r="CC17" s="28">
        <f>시기외!CC17*$G$3+CC16*(1-$G$3)</f>
        <v>9.5487205373992099E-4</v>
      </c>
      <c r="CD17" s="28">
        <f>외인!CD17</f>
        <v>37337.18</v>
      </c>
      <c r="CE17" s="28">
        <f>시기외!CE17*$G$3+CE16*(1-$G$3)</f>
        <v>3.4143509440322417E-3</v>
      </c>
      <c r="CF17" s="28">
        <f>외인!CF17</f>
        <v>23442.1</v>
      </c>
      <c r="CG17" s="28">
        <f>시기외!CG17*$G$3+CG16*(1-$G$3)</f>
        <v>5.6387156801375104E-3</v>
      </c>
      <c r="CH17" s="28">
        <f>외인!CH17</f>
        <v>68550.17</v>
      </c>
      <c r="CI17" s="28">
        <f>시기외!CI17*$G$3+CI16*(1-$G$3)</f>
        <v>2.3984361885047898E-3</v>
      </c>
      <c r="CJ17" s="28">
        <f>외인!CJ17</f>
        <v>402022.56</v>
      </c>
      <c r="CK17" s="28">
        <f>시기외!CK17*$G$3+CK16*(1-$G$3)</f>
        <v>8.5557078551020769E-3</v>
      </c>
      <c r="CL17" s="28">
        <f>외인!CL17</f>
        <v>208200.86</v>
      </c>
      <c r="CM17" s="28">
        <f>시기외!CM17*$G$3+CM16*(1-$G$3)</f>
        <v>1.3756292454398088E-3</v>
      </c>
      <c r="CN17" s="28">
        <f>외인!CN17</f>
        <v>102549.64</v>
      </c>
      <c r="CO17" s="28">
        <f>시기외!CO17*$G$3+CO16*(1-$G$3)</f>
        <v>1.9585372757855938E-3</v>
      </c>
      <c r="CP17" s="28">
        <f>외인!CP17</f>
        <v>87257.69</v>
      </c>
      <c r="CQ17" s="28">
        <f>시기외!CQ17*$G$3+CQ16*(1-$G$3)</f>
        <v>2.4508509222812328E-4</v>
      </c>
      <c r="CR17" s="28">
        <f>외인!CR17</f>
        <v>186409.18</v>
      </c>
      <c r="CS17" s="28">
        <f>시기외!CS17*$G$3+CS16*(1-$G$3)</f>
        <v>6.8938199297630806E-3</v>
      </c>
      <c r="CT17" s="28">
        <f>외인!CT17</f>
        <v>93543.41</v>
      </c>
      <c r="CU17" s="28">
        <f>시기외!CU17*$G$3+CU16*(1-$G$3)</f>
        <v>3.7708515187345462E-3</v>
      </c>
      <c r="CV17" s="28">
        <f>외인!CV17</f>
        <v>1740277.13</v>
      </c>
      <c r="CW17" s="28">
        <f>시기외!CW17*$G$3+CW16*(1-$G$3)</f>
        <v>5.8184793973174124E-4</v>
      </c>
      <c r="CX17" s="28">
        <f>외인!CX17</f>
        <v>199721.66</v>
      </c>
      <c r="CY17" s="28">
        <f>시기외!CY17*$G$3+CY16*(1-$G$3)</f>
        <v>4.970808584054665E-3</v>
      </c>
      <c r="CZ17" s="28">
        <f>외인!CZ17</f>
        <v>16174.57</v>
      </c>
      <c r="DA17" s="28">
        <f>시기외!DA17*$G$3+DA16*(1-$G$3)</f>
        <v>1.2853912302588338E-3</v>
      </c>
      <c r="DB17" s="28">
        <f>외인!DB17</f>
        <v>45543.839999999997</v>
      </c>
      <c r="DC17" s="28">
        <f>시기외!DC17*$G$3+DC16*(1-$G$3)</f>
        <v>-6.7348351173289432E-3</v>
      </c>
      <c r="DD17" s="28">
        <f>외인!DD17</f>
        <v>8651.83</v>
      </c>
      <c r="DE17" s="28">
        <f>시기외!DE17*$G$3+DE16*(1-$G$3)</f>
        <v>5.5972153307290819E-4</v>
      </c>
      <c r="DF17" s="28">
        <f>외인!DF17</f>
        <v>55615.13</v>
      </c>
      <c r="DG17" s="28">
        <f>시기외!DG17*$G$3+DG16*(1-$G$3)</f>
        <v>-5.1921316355867716E-3</v>
      </c>
      <c r="DH17" s="28">
        <f>외인!DH17</f>
        <v>28523.1</v>
      </c>
      <c r="DI17" s="28">
        <f>시기외!DI17*$G$3+DI16*(1-$G$3)</f>
        <v>4.7488619152944323E-3</v>
      </c>
      <c r="DJ17" s="28">
        <f>외인!DJ17</f>
        <v>571408.6</v>
      </c>
      <c r="DK17" s="28">
        <f>시기외!DK17*$G$3+DK16*(1-$G$3)</f>
        <v>2.9064225260291478E-3</v>
      </c>
      <c r="DL17" s="28">
        <f>외인!DL17</f>
        <v>76315.25</v>
      </c>
      <c r="DM17" s="28">
        <f>시기외!DM17*$G$3+DM16*(1-$G$3)</f>
        <v>1.8101591950695629E-3</v>
      </c>
      <c r="DN17" s="28">
        <f>외인!DN17</f>
        <v>1740277.13</v>
      </c>
      <c r="DO17" s="28">
        <f>시기외!DO17*$G$3+DO16*(1-$G$3)</f>
        <v>5.8184793973174124E-4</v>
      </c>
      <c r="DP17" s="28">
        <f>외인!DP17</f>
        <v>86623.5</v>
      </c>
      <c r="DQ17" s="28">
        <f>시기외!DQ17*$G$3+DQ16*(1-$G$3)</f>
        <v>1.9834711591890031E-2</v>
      </c>
      <c r="DR17" s="28">
        <f>외인!DR17</f>
        <v>39952.42</v>
      </c>
      <c r="DS17" s="28">
        <f>시기외!DS17*$G$3+DS16*(1-$G$3)</f>
        <v>9.5528851598404574E-3</v>
      </c>
      <c r="DT17" s="28">
        <f>외인!DT17</f>
        <v>149678.9</v>
      </c>
      <c r="DU17" s="28">
        <f>시기외!DU17*$G$3+DU16*(1-$G$3)</f>
        <v>7.3349151754402613E-3</v>
      </c>
      <c r="DV17" s="28">
        <f>외인!DV17</f>
        <v>36557.15</v>
      </c>
      <c r="DW17" s="28">
        <f>시기외!DW17*$G$3+DW16*(1-$G$3)</f>
        <v>5.1619706220853798E-3</v>
      </c>
      <c r="DX17" s="28">
        <f>외인!DX17</f>
        <v>99458.64</v>
      </c>
      <c r="DY17" s="28">
        <f>시기외!DY17*$G$3+DY16*(1-$G$3)</f>
        <v>1.1597046584951528E-2</v>
      </c>
      <c r="DZ17" s="28">
        <f>외인!DZ17</f>
        <v>11221.38</v>
      </c>
      <c r="EA17" s="28">
        <f>시기외!EA17*$G$3+EA16*(1-$G$3)</f>
        <v>1.5622926476657287E-2</v>
      </c>
      <c r="EB17" s="28">
        <f>외인!EB17</f>
        <v>15264.19</v>
      </c>
      <c r="EC17" s="28">
        <f>시기외!EC17*$G$3+EC16*(1-$G$3)</f>
        <v>9.6205297151953049E-3</v>
      </c>
      <c r="ED17" s="28">
        <f>외인!ED17</f>
        <v>11382.11</v>
      </c>
      <c r="EE17" s="28">
        <f>시기외!EE17*$G$3+EE16*(1-$G$3)</f>
        <v>1.3398388564539319E-5</v>
      </c>
      <c r="EF17" s="28">
        <f>외인!EF17</f>
        <v>256759.67999999999</v>
      </c>
      <c r="EG17" s="28">
        <f>시기외!EG17*$G$3+EG16*(1-$G$3)</f>
        <v>3.9315685478610966E-3</v>
      </c>
      <c r="EH17" s="28">
        <f>외인!EH17</f>
        <v>179224.62</v>
      </c>
      <c r="EI17" s="28">
        <f>시기외!EI17*$G$3+EI16*(1-$G$3)</f>
        <v>1.5392420610957855E-3</v>
      </c>
      <c r="EJ17" s="28">
        <f>외인!EJ17</f>
        <v>93113.46</v>
      </c>
      <c r="EK17" s="28">
        <f>시기외!EK17*$G$3+EK16*(1-$G$3)</f>
        <v>4.0934002708077795E-3</v>
      </c>
      <c r="EL17" s="28">
        <f>외인!EL17</f>
        <v>39899.79</v>
      </c>
      <c r="EM17" s="28">
        <f>시기외!EM17*$G$3+EM16*(1-$G$3)</f>
        <v>3.2482215388278759E-3</v>
      </c>
      <c r="EN17" s="28">
        <f>외인!EN17</f>
        <v>39952.42</v>
      </c>
      <c r="EO17" s="28">
        <f>시기외!EO17*$G$3+EO16*(1-$G$3)</f>
        <v>9.5528851598404574E-3</v>
      </c>
      <c r="EP17" s="28">
        <f>외인!EP17</f>
        <v>149937.07</v>
      </c>
      <c r="EQ17" s="28">
        <f>시기외!EQ17*$G$3+EQ16*(1-$G$3)</f>
        <v>5.1813237409986689E-5</v>
      </c>
      <c r="ER17" s="28">
        <f>외인!ER17</f>
        <v>11334.19</v>
      </c>
      <c r="ES17" s="28">
        <f>시기외!ES17*$G$3+ES16*(1-$G$3)</f>
        <v>3.74963538050062E-3</v>
      </c>
      <c r="ET17" s="28">
        <f>외인!ET17</f>
        <v>103451.52</v>
      </c>
      <c r="EU17" s="28">
        <f>시기외!EU17*$G$3+EU16*(1-$G$3)</f>
        <v>1.7241919517391319E-3</v>
      </c>
      <c r="EV17" s="28">
        <f>외인!EV17</f>
        <v>43756.03</v>
      </c>
      <c r="EW17" s="28">
        <f>시기외!EW17*$G$3+EW16*(1-$G$3)</f>
        <v>4.4767774839086567E-4</v>
      </c>
      <c r="EX17" s="28">
        <f>외인!EX17</f>
        <v>43501.66</v>
      </c>
      <c r="EY17" s="28">
        <f>시기외!EY17*$G$3+EY16*(1-$G$3)</f>
        <v>4.6929030189469018E-5</v>
      </c>
    </row>
    <row r="18" spans="1:155">
      <c r="A18" s="27">
        <f>외인!A18</f>
        <v>46055</v>
      </c>
      <c r="B18" s="28">
        <f>외인!B18</f>
        <v>3969300.05</v>
      </c>
      <c r="C18" s="28">
        <f>시기외!C18*$G$3+C17*(1-$G$3)</f>
        <v>-5.6046976084989921E-4</v>
      </c>
      <c r="D18" s="28">
        <f>외인!D18</f>
        <v>602839.53</v>
      </c>
      <c r="E18" s="28">
        <f>시기외!E18*$G$3+E17*(1-$G$3)</f>
        <v>1.3964465469970842E-2</v>
      </c>
      <c r="F18" s="28">
        <f>외인!F18</f>
        <v>1613514.38</v>
      </c>
      <c r="G18" s="28">
        <f>시기외!G18*$G$3+G17*(1-$G$3)</f>
        <v>-1.8052635580451668E-3</v>
      </c>
      <c r="H18" s="28">
        <f>외인!H18</f>
        <v>276767.59000000003</v>
      </c>
      <c r="I18" s="28">
        <f>시기외!I18*$G$3+I17*(1-$G$3)</f>
        <v>6.3049003596508972E-3</v>
      </c>
      <c r="J18" s="28">
        <f>외인!J18</f>
        <v>40048.11</v>
      </c>
      <c r="K18" s="28">
        <f>시기외!K18*$G$3+K17*(1-$G$3)</f>
        <v>1.1004513679595153E-2</v>
      </c>
      <c r="L18" s="28">
        <f>외인!L18</f>
        <v>255392.7</v>
      </c>
      <c r="M18" s="28">
        <f>시기외!M18*$G$3+M17*(1-$G$3)</f>
        <v>5.8839419777396854E-3</v>
      </c>
      <c r="N18" s="28">
        <f>외인!N18</f>
        <v>227720.75</v>
      </c>
      <c r="O18" s="28">
        <f>시기외!O18*$G$3+O17*(1-$G$3)</f>
        <v>-1.2801676211948233E-2</v>
      </c>
      <c r="P18" s="28">
        <f>외인!P18</f>
        <v>207438.4</v>
      </c>
      <c r="Q18" s="28">
        <f>시기외!Q18*$G$3+Q17*(1-$G$3)</f>
        <v>5.2774218324527361E-3</v>
      </c>
      <c r="R18" s="28">
        <f>외인!R18</f>
        <v>144446.29</v>
      </c>
      <c r="S18" s="28">
        <f>시기외!S18*$G$3+S17*(1-$G$3)</f>
        <v>7.0339234906457897E-3</v>
      </c>
      <c r="T18" s="28">
        <f>외인!T18</f>
        <v>8415.33</v>
      </c>
      <c r="U18" s="28">
        <f>시기외!U18*$G$3+U17*(1-$G$3)</f>
        <v>5.3331257414152553E-4</v>
      </c>
      <c r="V18" s="28">
        <f>외인!V18</f>
        <v>92022.65</v>
      </c>
      <c r="W18" s="28">
        <f>시기외!W18*$G$3+W17*(1-$G$3)</f>
        <v>1.1825926661661556E-2</v>
      </c>
      <c r="X18" s="28">
        <f>외인!X18</f>
        <v>1578252.54</v>
      </c>
      <c r="Y18" s="28">
        <f>시기외!Y18*$G$3+Y17*(1-$G$3)</f>
        <v>3.525723815617208E-4</v>
      </c>
      <c r="Z18" s="28">
        <f>외인!Z18</f>
        <v>42521.15</v>
      </c>
      <c r="AA18" s="28">
        <f>시기외!AA18*$G$3+AA17*(1-$G$3)</f>
        <v>4.9761233616574209E-4</v>
      </c>
      <c r="AB18" s="28">
        <f>외인!AB18</f>
        <v>182855.84</v>
      </c>
      <c r="AC18" s="28">
        <f>시기외!AC18*$G$3+AC17*(1-$G$3)</f>
        <v>1.2870205915579199E-3</v>
      </c>
      <c r="AD18" s="28">
        <f>외인!AD18</f>
        <v>18646.48</v>
      </c>
      <c r="AE18" s="28">
        <f>시기외!AE18*$G$3+AE17*(1-$G$3)</f>
        <v>-1.2949008913958854E-3</v>
      </c>
      <c r="AF18" s="28">
        <f>외인!AF18</f>
        <v>22720.71</v>
      </c>
      <c r="AG18" s="28">
        <f>시기외!AG18*$G$3+AG17*(1-$G$3)</f>
        <v>7.3138428548941918E-4</v>
      </c>
      <c r="AH18" s="28">
        <f>외인!AH18</f>
        <v>193861.51</v>
      </c>
      <c r="AI18" s="28">
        <f>시기외!AI18*$G$3+AI17*(1-$G$3)</f>
        <v>-1.8693347399869405E-3</v>
      </c>
      <c r="AJ18" s="28">
        <f>외인!AJ18</f>
        <v>127010.12</v>
      </c>
      <c r="AK18" s="28">
        <f>시기외!AK18*$G$3+AK17*(1-$G$3)</f>
        <v>1.0098883772757831E-2</v>
      </c>
      <c r="AL18" s="28">
        <f>외인!AL18</f>
        <v>87900.68</v>
      </c>
      <c r="AM18" s="28">
        <f>시기외!AM18*$G$3+AM17*(1-$G$3)</f>
        <v>-3.1441386182379577E-3</v>
      </c>
      <c r="AN18" s="28">
        <f>외인!AN18</f>
        <v>159065.03</v>
      </c>
      <c r="AO18" s="28">
        <f>시기외!AO18*$G$3+AO17*(1-$G$3)</f>
        <v>-1.6748873937571809E-2</v>
      </c>
      <c r="AP18" s="28">
        <f>외인!AP18</f>
        <v>94525.19</v>
      </c>
      <c r="AQ18" s="28">
        <f>시기외!AQ18*$G$3+AQ17*(1-$G$3)</f>
        <v>1.7309864785544377E-3</v>
      </c>
      <c r="AR18" s="28">
        <f>외인!AR18</f>
        <v>24056.67</v>
      </c>
      <c r="AS18" s="28">
        <f>시기외!AS18*$G$3+AS17*(1-$G$3)</f>
        <v>-6.4493702162205446E-4</v>
      </c>
      <c r="AT18" s="28">
        <f>외인!AT18</f>
        <v>75812.7</v>
      </c>
      <c r="AU18" s="28">
        <f>시기외!AU18*$G$3+AU17*(1-$G$3)</f>
        <v>1.1531771431183141E-3</v>
      </c>
      <c r="AV18" s="28">
        <f>외인!AV18</f>
        <v>48472.53</v>
      </c>
      <c r="AW18" s="28">
        <f>시기외!AW18*$G$3+AW17*(1-$G$3)</f>
        <v>3.2867620147282095E-3</v>
      </c>
      <c r="AX18" s="28">
        <f>외인!AX18</f>
        <v>42078.080000000002</v>
      </c>
      <c r="AY18" s="28">
        <f>시기외!AY18*$G$3+AY17*(1-$G$3)</f>
        <v>-1.2852933545705418E-3</v>
      </c>
      <c r="AZ18" s="28">
        <f>외인!AZ18</f>
        <v>1696851.31</v>
      </c>
      <c r="BA18" s="28">
        <f>시기외!BA18*$G$3+BA17*(1-$G$3)</f>
        <v>2.6620391309098261E-4</v>
      </c>
      <c r="BB18" s="28">
        <f>외인!BB18</f>
        <v>83491.19</v>
      </c>
      <c r="BC18" s="28">
        <f>시기외!BC18*$G$3+BC17*(1-$G$3)</f>
        <v>2.587802828650227E-4</v>
      </c>
      <c r="BD18" s="28">
        <f>외인!BD18</f>
        <v>44565</v>
      </c>
      <c r="BE18" s="28">
        <f>시기외!BE18*$G$3+BE17*(1-$G$3)</f>
        <v>-6.717020228541838E-3</v>
      </c>
      <c r="BF18" s="28">
        <f>외인!BF18</f>
        <v>0</v>
      </c>
      <c r="BG18" s="28" t="e">
        <f>시기외!BG18*$G$3+BG17*(1-$G$3)</f>
        <v>#DIV/0!</v>
      </c>
      <c r="BH18" s="28">
        <f>외인!BH18</f>
        <v>75003.100000000006</v>
      </c>
      <c r="BI18" s="28">
        <f>시기외!BI18*$G$3+BI17*(1-$G$3)</f>
        <v>2.2208391585729543E-3</v>
      </c>
      <c r="BJ18" s="28">
        <f>외인!BJ18</f>
        <v>114044.12</v>
      </c>
      <c r="BK18" s="28">
        <f>시기외!BK18*$G$3+BK17*(1-$G$3)</f>
        <v>9.6227929160657803E-3</v>
      </c>
      <c r="BL18" s="28">
        <f>외인!BL18</f>
        <v>50142.239999999998</v>
      </c>
      <c r="BM18" s="28">
        <f>시기외!BM18*$G$3+BM17*(1-$G$3)</f>
        <v>1.8975003633522076E-3</v>
      </c>
      <c r="BN18" s="28">
        <f>외인!BN18</f>
        <v>42995.58</v>
      </c>
      <c r="BO18" s="28">
        <f>시기외!BO18*$G$3+BO17*(1-$G$3)</f>
        <v>-1.6421467530680476E-4</v>
      </c>
      <c r="BP18" s="28">
        <f>외인!BP18</f>
        <v>52396.39</v>
      </c>
      <c r="BQ18" s="28">
        <f>시기외!BQ18*$G$3+BQ17*(1-$G$3)</f>
        <v>1.9625174974157943E-3</v>
      </c>
      <c r="BR18" s="28">
        <f>외인!BR18</f>
        <v>219242.94</v>
      </c>
      <c r="BS18" s="28">
        <f>시기외!BS18*$G$3+BS17*(1-$G$3)</f>
        <v>2.1287765829051046E-3</v>
      </c>
      <c r="BT18" s="28">
        <f>외인!BT18</f>
        <v>1612921.23</v>
      </c>
      <c r="BU18" s="28">
        <f>시기외!BU18*$G$3+BU17*(1-$G$3)</f>
        <v>3.5702628379502804E-4</v>
      </c>
      <c r="BV18" s="28">
        <f>외인!BV18</f>
        <v>331688.82</v>
      </c>
      <c r="BW18" s="28">
        <f>시기외!BW18*$G$3+BW17*(1-$G$3)</f>
        <v>8.5611233235661425E-4</v>
      </c>
      <c r="BX18" s="28">
        <f>외인!BX18</f>
        <v>73275.289999999994</v>
      </c>
      <c r="BY18" s="28">
        <f>시기외!BY18*$G$3+BY17*(1-$G$3)</f>
        <v>-3.8459776518156644E-3</v>
      </c>
      <c r="BZ18" s="28">
        <f>외인!BZ18</f>
        <v>246965.72</v>
      </c>
      <c r="CA18" s="28">
        <f>시기외!CA18*$G$3+CA17*(1-$G$3)</f>
        <v>-1.1863391710830166E-2</v>
      </c>
      <c r="CB18" s="28">
        <f>외인!CB18</f>
        <v>13580.64</v>
      </c>
      <c r="CC18" s="28">
        <f>시기외!CC18*$G$3+CC17*(1-$G$3)</f>
        <v>1.0954437651483698E-3</v>
      </c>
      <c r="CD18" s="28">
        <f>외인!CD18</f>
        <v>35492.65</v>
      </c>
      <c r="CE18" s="28">
        <f>시기외!CE18*$G$3+CE17*(1-$G$3)</f>
        <v>3.3774640934710466E-3</v>
      </c>
      <c r="CF18" s="28">
        <f>외인!CF18</f>
        <v>23124.71</v>
      </c>
      <c r="CG18" s="28">
        <f>시기외!CG18*$G$3+CG17*(1-$G$3)</f>
        <v>5.6811469153492129E-3</v>
      </c>
      <c r="CH18" s="28">
        <f>외인!CH18</f>
        <v>67167.31</v>
      </c>
      <c r="CI18" s="28">
        <f>시기외!CI18*$G$3+CI17*(1-$G$3)</f>
        <v>2.2897451898754029E-3</v>
      </c>
      <c r="CJ18" s="28">
        <f>외인!CJ18</f>
        <v>388366.61</v>
      </c>
      <c r="CK18" s="28">
        <f>시기외!CK18*$G$3+CK17*(1-$G$3)</f>
        <v>8.3765946854441661E-3</v>
      </c>
      <c r="CL18" s="28">
        <f>외인!CL18</f>
        <v>206399.34</v>
      </c>
      <c r="CM18" s="28">
        <f>시기외!CM18*$G$3+CM17*(1-$G$3)</f>
        <v>1.3310055855416305E-3</v>
      </c>
      <c r="CN18" s="28">
        <f>외인!CN18</f>
        <v>97284.56</v>
      </c>
      <c r="CO18" s="28">
        <f>시기외!CO18*$G$3+CO17*(1-$G$3)</f>
        <v>1.9736472543974027E-3</v>
      </c>
      <c r="CP18" s="28">
        <f>외인!CP18</f>
        <v>84036.91</v>
      </c>
      <c r="CQ18" s="28">
        <f>시기외!CQ18*$G$3+CQ17*(1-$G$3)</f>
        <v>2.7752569319569858E-4</v>
      </c>
      <c r="CR18" s="28">
        <f>외인!CR18</f>
        <v>179601.95</v>
      </c>
      <c r="CS18" s="28">
        <f>시기외!CS18*$G$3+CS17*(1-$G$3)</f>
        <v>6.6330442812374E-3</v>
      </c>
      <c r="CT18" s="28">
        <f>외인!CT18</f>
        <v>91001.82</v>
      </c>
      <c r="CU18" s="28">
        <f>시기외!CU18*$G$3+CU17*(1-$G$3)</f>
        <v>3.7999235045275467E-3</v>
      </c>
      <c r="CV18" s="28">
        <f>외인!CV18</f>
        <v>1612921.23</v>
      </c>
      <c r="CW18" s="28">
        <f>시기외!CW18*$G$3+CW17*(1-$G$3)</f>
        <v>3.5702628379502804E-4</v>
      </c>
      <c r="CX18" s="28">
        <f>외인!CX18</f>
        <v>188706.05</v>
      </c>
      <c r="CY18" s="28">
        <f>시기외!CY18*$G$3+CY17*(1-$G$3)</f>
        <v>4.704605160616152E-3</v>
      </c>
      <c r="CZ18" s="28">
        <f>외인!CZ18</f>
        <v>15650.03</v>
      </c>
      <c r="DA18" s="28">
        <f>시기외!DA18*$G$3+DA17*(1-$G$3)</f>
        <v>1.0091810802165813E-3</v>
      </c>
      <c r="DB18" s="28">
        <f>외인!DB18</f>
        <v>44565</v>
      </c>
      <c r="DC18" s="28">
        <f>시기외!DC18*$G$3+DC17*(1-$G$3)</f>
        <v>-6.717020228541838E-3</v>
      </c>
      <c r="DD18" s="28">
        <f>외인!DD18</f>
        <v>8415.33</v>
      </c>
      <c r="DE18" s="28">
        <f>시기외!DE18*$G$3+DE17*(1-$G$3)</f>
        <v>5.3331257414152553E-4</v>
      </c>
      <c r="DF18" s="28">
        <f>외인!DF18</f>
        <v>55062.7</v>
      </c>
      <c r="DG18" s="28">
        <f>시기외!DG18*$G$3+DG17*(1-$G$3)</f>
        <v>-5.0488972304035306E-3</v>
      </c>
      <c r="DH18" s="28">
        <f>외인!DH18</f>
        <v>26914.080000000002</v>
      </c>
      <c r="DI18" s="28">
        <f>시기외!DI18*$G$3+DI17*(1-$G$3)</f>
        <v>4.7160242236827955E-3</v>
      </c>
      <c r="DJ18" s="28">
        <f>외인!DJ18</f>
        <v>542044.59</v>
      </c>
      <c r="DK18" s="28">
        <f>시기외!DK18*$G$3+DK17*(1-$G$3)</f>
        <v>2.7886475212379113E-3</v>
      </c>
      <c r="DL18" s="28">
        <f>외인!DL18</f>
        <v>71387.399999999994</v>
      </c>
      <c r="DM18" s="28">
        <f>시기외!DM18*$G$3+DM17*(1-$G$3)</f>
        <v>1.7935232491244294E-3</v>
      </c>
      <c r="DN18" s="28">
        <f>외인!DN18</f>
        <v>1612921.23</v>
      </c>
      <c r="DO18" s="28">
        <f>시기외!DO18*$G$3+DO17*(1-$G$3)</f>
        <v>3.5702628379502804E-4</v>
      </c>
      <c r="DP18" s="28">
        <f>외인!DP18</f>
        <v>83670.740000000005</v>
      </c>
      <c r="DQ18" s="28">
        <f>시기외!DQ18*$G$3+DQ17*(1-$G$3)</f>
        <v>1.923951702187621E-2</v>
      </c>
      <c r="DR18" s="28">
        <f>외인!DR18</f>
        <v>39613.410000000003</v>
      </c>
      <c r="DS18" s="28">
        <f>시기외!DS18*$G$3+DS17*(1-$G$3)</f>
        <v>9.2200903431363182E-3</v>
      </c>
      <c r="DT18" s="28">
        <f>외인!DT18</f>
        <v>144446.29</v>
      </c>
      <c r="DU18" s="28">
        <f>시기외!DU18*$G$3+DU17*(1-$G$3)</f>
        <v>7.0339234906457897E-3</v>
      </c>
      <c r="DV18" s="28">
        <f>외인!DV18</f>
        <v>34987.839999999997</v>
      </c>
      <c r="DW18" s="28">
        <f>시기외!DW18*$G$3+DW17*(1-$G$3)</f>
        <v>5.0618592220903601E-3</v>
      </c>
      <c r="DX18" s="28">
        <f>외인!DX18</f>
        <v>92022.65</v>
      </c>
      <c r="DY18" s="28">
        <f>시기외!DY18*$G$3+DY17*(1-$G$3)</f>
        <v>1.1825926661661556E-2</v>
      </c>
      <c r="DZ18" s="28">
        <f>외인!DZ18</f>
        <v>10701.54</v>
      </c>
      <c r="EA18" s="28">
        <f>시기외!EA18*$G$3+EA17*(1-$G$3)</f>
        <v>1.5273309972123693E-2</v>
      </c>
      <c r="EB18" s="28">
        <f>외인!EB18</f>
        <v>14344.92</v>
      </c>
      <c r="EC18" s="28">
        <f>시기외!EC18*$G$3+EC17*(1-$G$3)</f>
        <v>9.4919735375994397E-3</v>
      </c>
      <c r="ED18" s="28">
        <f>외인!ED18</f>
        <v>10844.6</v>
      </c>
      <c r="EE18" s="28">
        <f>시기외!EE18*$G$3+EE17*(1-$G$3)</f>
        <v>1.4819631725117015E-4</v>
      </c>
      <c r="EF18" s="28">
        <f>외인!EF18</f>
        <v>248824.7</v>
      </c>
      <c r="EG18" s="28">
        <f>시기외!EG18*$G$3+EG17*(1-$G$3)</f>
        <v>3.8940406061084478E-3</v>
      </c>
      <c r="EH18" s="28">
        <f>외인!EH18</f>
        <v>166801.64000000001</v>
      </c>
      <c r="EI18" s="28">
        <f>시기외!EI18*$G$3+EI17*(1-$G$3)</f>
        <v>1.4117061891251168E-3</v>
      </c>
      <c r="EJ18" s="28">
        <f>외인!EJ18</f>
        <v>91863.69</v>
      </c>
      <c r="EK18" s="28">
        <f>시기외!EK18*$G$3+EK17*(1-$G$3)</f>
        <v>3.9090330217178689E-3</v>
      </c>
      <c r="EL18" s="28">
        <f>외인!EL18</f>
        <v>37981.25</v>
      </c>
      <c r="EM18" s="28">
        <f>시기외!EM18*$G$3+EM17*(1-$G$3)</f>
        <v>3.2193544407658811E-3</v>
      </c>
      <c r="EN18" s="28">
        <f>외인!EN18</f>
        <v>39613.410000000003</v>
      </c>
      <c r="EO18" s="28">
        <f>시기외!EO18*$G$3+EO17*(1-$G$3)</f>
        <v>9.2200903431363182E-3</v>
      </c>
      <c r="EP18" s="28">
        <f>외인!EP18</f>
        <v>142880.04</v>
      </c>
      <c r="EQ18" s="28">
        <f>시기외!EQ18*$G$3+EQ17*(1-$G$3)</f>
        <v>1.4416894848685106E-5</v>
      </c>
      <c r="ER18" s="28">
        <f>외인!ER18</f>
        <v>10897.69</v>
      </c>
      <c r="ES18" s="28">
        <f>시기외!ES18*$G$3+ES17*(1-$G$3)</f>
        <v>3.9992134919765191E-3</v>
      </c>
      <c r="ET18" s="28">
        <f>외인!ET18</f>
        <v>94525.19</v>
      </c>
      <c r="EU18" s="28">
        <f>시기외!EU18*$G$3+EU17*(1-$G$3)</f>
        <v>1.7309864785544377E-3</v>
      </c>
      <c r="EV18" s="28">
        <f>외인!EV18</f>
        <v>42521.15</v>
      </c>
      <c r="EW18" s="28">
        <f>시기외!EW18*$G$3+EW17*(1-$G$3)</f>
        <v>4.9761233616574209E-4</v>
      </c>
      <c r="EX18" s="28">
        <f>외인!EX18</f>
        <v>41515.760000000002</v>
      </c>
      <c r="EY18" s="28">
        <f>시기외!EY18*$G$3+EY17*(1-$G$3)</f>
        <v>6.0759932434644503E-5</v>
      </c>
    </row>
    <row r="19" spans="1:155">
      <c r="A19" s="27">
        <f>외인!A19</f>
        <v>46056</v>
      </c>
      <c r="B19" s="28">
        <f>외인!B19</f>
        <v>4240569.68</v>
      </c>
      <c r="C19" s="28">
        <f>시기외!C19*$G$3+C18*(1-$G$3)</f>
        <v>-6.3965739045967877E-4</v>
      </c>
      <c r="D19" s="28">
        <f>외인!D19</f>
        <v>627827.11</v>
      </c>
      <c r="E19" s="28">
        <f>시기외!E19*$G$3+E18*(1-$G$3)</f>
        <v>1.3738624810122495E-2</v>
      </c>
      <c r="F19" s="28">
        <f>외인!F19</f>
        <v>1745726.54</v>
      </c>
      <c r="G19" s="28">
        <f>시기외!G19*$G$3+G18*(1-$G$3)</f>
        <v>-1.8147904625292477E-3</v>
      </c>
      <c r="H19" s="28">
        <f>외인!H19</f>
        <v>286324.64</v>
      </c>
      <c r="I19" s="28">
        <f>시기외!I19*$G$3+I18*(1-$G$3)</f>
        <v>5.9295278646492346E-3</v>
      </c>
      <c r="J19" s="28">
        <f>외인!J19</f>
        <v>40134.74</v>
      </c>
      <c r="K19" s="28">
        <f>시기외!K19*$G$3+K18*(1-$G$3)</f>
        <v>1.0315532115185619E-2</v>
      </c>
      <c r="L19" s="28">
        <f>외인!L19</f>
        <v>264484.75</v>
      </c>
      <c r="M19" s="28">
        <f>시기외!M19*$G$3+M18*(1-$G$3)</f>
        <v>5.5097684971089182E-3</v>
      </c>
      <c r="N19" s="28">
        <f>외인!N19</f>
        <v>233823.14</v>
      </c>
      <c r="O19" s="28">
        <f>시기외!O19*$G$3+O18*(1-$G$3)</f>
        <v>-1.2329477555609232E-2</v>
      </c>
      <c r="P19" s="28">
        <f>외인!P19</f>
        <v>212170.35</v>
      </c>
      <c r="Q19" s="28">
        <f>시기외!Q19*$G$3+Q18*(1-$G$3)</f>
        <v>5.2259354478394297E-3</v>
      </c>
      <c r="R19" s="28">
        <f>외인!R19</f>
        <v>147397.04</v>
      </c>
      <c r="S19" s="28">
        <f>시기외!S19*$G$3+S18*(1-$G$3)</f>
        <v>6.546472372170313E-3</v>
      </c>
      <c r="T19" s="28">
        <f>외인!T19</f>
        <v>8605.61</v>
      </c>
      <c r="U19" s="28">
        <f>시기외!U19*$G$3+U18*(1-$G$3)</f>
        <v>5.5259818467665099E-4</v>
      </c>
      <c r="V19" s="28">
        <f>외인!V19</f>
        <v>98681.31</v>
      </c>
      <c r="W19" s="28">
        <f>시기외!W19*$G$3+W18*(1-$G$3)</f>
        <v>1.1870561227336627E-2</v>
      </c>
      <c r="X19" s="28">
        <f>외인!X19</f>
        <v>1741330.53</v>
      </c>
      <c r="Y19" s="28">
        <f>시기외!Y19*$G$3+Y18*(1-$G$3)</f>
        <v>1.5823886077729308E-4</v>
      </c>
      <c r="Z19" s="28">
        <f>외인!Z19</f>
        <v>43239.62</v>
      </c>
      <c r="AA19" s="28">
        <f>시기외!AA19*$G$3+AA18*(1-$G$3)</f>
        <v>5.2146465747195602E-4</v>
      </c>
      <c r="AB19" s="28">
        <f>외인!AB19</f>
        <v>191768.92</v>
      </c>
      <c r="AC19" s="28">
        <f>시기외!AC19*$G$3+AC18*(1-$G$3)</f>
        <v>1.2230892691290443E-3</v>
      </c>
      <c r="AD19" s="28">
        <f>외인!AD19</f>
        <v>19177.73</v>
      </c>
      <c r="AE19" s="28">
        <f>시기외!AE19*$G$3+AE18*(1-$G$3)</f>
        <v>-1.3736447736587454E-3</v>
      </c>
      <c r="AF19" s="28">
        <f>외인!AF19</f>
        <v>23346.54</v>
      </c>
      <c r="AG19" s="28">
        <f>시기외!AG19*$G$3+AG18*(1-$G$3)</f>
        <v>7.6814033084853916E-4</v>
      </c>
      <c r="AH19" s="28">
        <f>외인!AH19</f>
        <v>204192.02</v>
      </c>
      <c r="AI19" s="28">
        <f>시기외!AI19*$G$3+AI18*(1-$G$3)</f>
        <v>-1.8378816892192591E-3</v>
      </c>
      <c r="AJ19" s="28">
        <f>외인!AJ19</f>
        <v>127913.09</v>
      </c>
      <c r="AK19" s="28">
        <f>시기외!AK19*$G$3+AK18*(1-$G$3)</f>
        <v>9.4627866940047312E-3</v>
      </c>
      <c r="AL19" s="28">
        <f>외인!AL19</f>
        <v>90156.479999999996</v>
      </c>
      <c r="AM19" s="28">
        <f>시기외!AM19*$G$3+AM18*(1-$G$3)</f>
        <v>-3.0019130858431223E-3</v>
      </c>
      <c r="AN19" s="28">
        <f>외인!AN19</f>
        <v>163393.73000000001</v>
      </c>
      <c r="AO19" s="28">
        <f>시기외!AO19*$G$3+AO18*(1-$G$3)</f>
        <v>-1.6135739668244154E-2</v>
      </c>
      <c r="AP19" s="28">
        <f>외인!AP19</f>
        <v>102361.22</v>
      </c>
      <c r="AQ19" s="28">
        <f>시기외!AQ19*$G$3+AQ18*(1-$G$3)</f>
        <v>1.871617075044487E-3</v>
      </c>
      <c r="AR19" s="28">
        <f>외인!AR19</f>
        <v>24587.05</v>
      </c>
      <c r="AS19" s="28">
        <f>시기외!AS19*$G$3+AS18*(1-$G$3)</f>
        <v>-5.7604469130251019E-4</v>
      </c>
      <c r="AT19" s="28">
        <f>외인!AT19</f>
        <v>77697.47</v>
      </c>
      <c r="AU19" s="28">
        <f>시기외!AU19*$G$3+AU18*(1-$G$3)</f>
        <v>1.2148799516194851E-3</v>
      </c>
      <c r="AV19" s="28">
        <f>외인!AV19</f>
        <v>49226.53</v>
      </c>
      <c r="AW19" s="28">
        <f>시기외!AW19*$G$3+AW18*(1-$G$3)</f>
        <v>3.0597301322876449E-3</v>
      </c>
      <c r="AX19" s="28">
        <f>외인!AX19</f>
        <v>44768.51</v>
      </c>
      <c r="AY19" s="28">
        <f>시기외!AY19*$G$3+AY18*(1-$G$3)</f>
        <v>-9.2723633769594945E-4</v>
      </c>
      <c r="AZ19" s="28">
        <f>외인!AZ19</f>
        <v>1865744.87</v>
      </c>
      <c r="BA19" s="28">
        <f>시기외!BA19*$G$3+BA18*(1-$G$3)</f>
        <v>8.2441001275204679E-5</v>
      </c>
      <c r="BB19" s="28">
        <f>외인!BB19</f>
        <v>85948.81</v>
      </c>
      <c r="BC19" s="28">
        <f>시기외!BC19*$G$3+BC18*(1-$G$3)</f>
        <v>2.7958348613975049E-4</v>
      </c>
      <c r="BD19" s="28">
        <f>외인!BD19</f>
        <v>46327.39</v>
      </c>
      <c r="BE19" s="28">
        <f>시기외!BE19*$G$3+BE18*(1-$G$3)</f>
        <v>-6.356842907050333E-3</v>
      </c>
      <c r="BF19" s="28">
        <f>외인!BF19</f>
        <v>0</v>
      </c>
      <c r="BG19" s="28" t="e">
        <f>시기외!BG19*$G$3+BG18*(1-$G$3)</f>
        <v>#DIV/0!</v>
      </c>
      <c r="BH19" s="28">
        <f>외인!BH19</f>
        <v>77896.45</v>
      </c>
      <c r="BI19" s="28">
        <f>시기외!BI19*$G$3+BI18*(1-$G$3)</f>
        <v>2.0492766533603051E-3</v>
      </c>
      <c r="BJ19" s="28">
        <f>외인!BJ19</f>
        <v>118616.72</v>
      </c>
      <c r="BK19" s="28">
        <f>시기외!BK19*$G$3+BK18*(1-$G$3)</f>
        <v>9.2625200960282945E-3</v>
      </c>
      <c r="BL19" s="28">
        <f>외인!BL19</f>
        <v>51926.71</v>
      </c>
      <c r="BM19" s="28">
        <f>시기외!BM19*$G$3+BM18*(1-$G$3)</f>
        <v>1.7663597599721819E-3</v>
      </c>
      <c r="BN19" s="28">
        <f>외인!BN19</f>
        <v>44967.8</v>
      </c>
      <c r="BO19" s="28">
        <f>시기외!BO19*$G$3+BO18*(1-$G$3)</f>
        <v>-4.9814189421346707E-4</v>
      </c>
      <c r="BP19" s="28">
        <f>외인!BP19</f>
        <v>55487.62</v>
      </c>
      <c r="BQ19" s="28">
        <f>시기외!BQ19*$G$3+BQ18*(1-$G$3)</f>
        <v>2.0178178874247681E-3</v>
      </c>
      <c r="BR19" s="28">
        <f>외인!BR19</f>
        <v>235116.78</v>
      </c>
      <c r="BS19" s="28">
        <f>시기외!BS19*$G$3+BS18*(1-$G$3)</f>
        <v>2.2512685583862217E-3</v>
      </c>
      <c r="BT19" s="28">
        <f>외인!BT19</f>
        <v>1778693.83</v>
      </c>
      <c r="BU19" s="28">
        <f>시기외!BU19*$G$3+BU18*(1-$G$3)</f>
        <v>1.6927675858078513E-4</v>
      </c>
      <c r="BV19" s="28">
        <f>외인!BV19</f>
        <v>355542.13</v>
      </c>
      <c r="BW19" s="28">
        <f>시기외!BW19*$G$3+BW18*(1-$G$3)</f>
        <v>8.6367636751874229E-4</v>
      </c>
      <c r="BX19" s="28">
        <f>외인!BX19</f>
        <v>74953.95</v>
      </c>
      <c r="BY19" s="28">
        <f>시기외!BY19*$G$3+BY18*(1-$G$3)</f>
        <v>-3.7228687625968857E-3</v>
      </c>
      <c r="BZ19" s="28">
        <f>외인!BZ19</f>
        <v>253550.21</v>
      </c>
      <c r="CA19" s="28">
        <f>시기외!CA19*$G$3+CA18*(1-$G$3)</f>
        <v>-1.1421254005174082E-2</v>
      </c>
      <c r="CB19" s="28">
        <f>외인!CB19</f>
        <v>13921.53</v>
      </c>
      <c r="CC19" s="28">
        <f>시기외!CC19*$G$3+CC18*(1-$G$3)</f>
        <v>1.3024758559973349E-3</v>
      </c>
      <c r="CD19" s="28">
        <f>외인!CD19</f>
        <v>36318.730000000003</v>
      </c>
      <c r="CE19" s="28">
        <f>시기외!CE19*$G$3+CE18*(1-$G$3)</f>
        <v>3.3495115609583209E-3</v>
      </c>
      <c r="CF19" s="28">
        <f>외인!CF19</f>
        <v>23527.25</v>
      </c>
      <c r="CG19" s="28">
        <f>시기외!CG19*$G$3+CG18*(1-$G$3)</f>
        <v>5.5735907402940472E-3</v>
      </c>
      <c r="CH19" s="28">
        <f>외인!CH19</f>
        <v>68271.25</v>
      </c>
      <c r="CI19" s="28">
        <f>시기외!CI19*$G$3+CI18*(1-$G$3)</f>
        <v>2.1673968869315701E-3</v>
      </c>
      <c r="CJ19" s="28">
        <f>외인!CJ19</f>
        <v>401215.37</v>
      </c>
      <c r="CK19" s="28">
        <f>시기외!CK19*$G$3+CK18*(1-$G$3)</f>
        <v>8.1429603923765404E-3</v>
      </c>
      <c r="CL19" s="28">
        <f>외인!CL19</f>
        <v>216059.88</v>
      </c>
      <c r="CM19" s="28">
        <f>시기외!CM19*$G$3+CM18*(1-$G$3)</f>
        <v>1.2679582807024097E-3</v>
      </c>
      <c r="CN19" s="28">
        <f>외인!CN19</f>
        <v>108092.67</v>
      </c>
      <c r="CO19" s="28">
        <f>시기외!CO19*$G$3+CO18*(1-$G$3)</f>
        <v>1.9890614620562469E-3</v>
      </c>
      <c r="CP19" s="28">
        <f>외인!CP19</f>
        <v>86515.3</v>
      </c>
      <c r="CQ19" s="28">
        <f>시기외!CQ19*$G$3+CQ18*(1-$G$3)</f>
        <v>2.9823689293636207E-4</v>
      </c>
      <c r="CR19" s="28">
        <f>외인!CR19</f>
        <v>182280.73</v>
      </c>
      <c r="CS19" s="28">
        <f>시기외!CS19*$G$3+CS18*(1-$G$3)</f>
        <v>6.1928985485550465E-3</v>
      </c>
      <c r="CT19" s="28">
        <f>외인!CT19</f>
        <v>96045.5</v>
      </c>
      <c r="CU19" s="28">
        <f>시기외!CU19*$G$3+CU18*(1-$G$3)</f>
        <v>3.9851709264542299E-3</v>
      </c>
      <c r="CV19" s="28">
        <f>외인!CV19</f>
        <v>1778693.83</v>
      </c>
      <c r="CW19" s="28">
        <f>시기외!CW19*$G$3+CW18*(1-$G$3)</f>
        <v>1.6927675858078513E-4</v>
      </c>
      <c r="CX19" s="28">
        <f>외인!CX19</f>
        <v>194933.17</v>
      </c>
      <c r="CY19" s="28">
        <f>시기외!CY19*$G$3+CY18*(1-$G$3)</f>
        <v>4.4243444007999793E-3</v>
      </c>
      <c r="CZ19" s="28">
        <f>외인!CZ19</f>
        <v>16143.68</v>
      </c>
      <c r="DA19" s="28">
        <f>시기외!DA19*$G$3+DA18*(1-$G$3)</f>
        <v>7.9870129782417436E-4</v>
      </c>
      <c r="DB19" s="28">
        <f>외인!DB19</f>
        <v>46327.39</v>
      </c>
      <c r="DC19" s="28">
        <f>시기외!DC19*$G$3+DC18*(1-$G$3)</f>
        <v>-6.356842907050333E-3</v>
      </c>
      <c r="DD19" s="28">
        <f>외인!DD19</f>
        <v>8605.61</v>
      </c>
      <c r="DE19" s="28">
        <f>시기외!DE19*$G$3+DE18*(1-$G$3)</f>
        <v>5.5259818467665099E-4</v>
      </c>
      <c r="DF19" s="28">
        <f>외인!DF19</f>
        <v>56308.160000000003</v>
      </c>
      <c r="DG19" s="28">
        <f>시기외!DG19*$G$3+DG18*(1-$G$3)</f>
        <v>-4.8787829309733695E-3</v>
      </c>
      <c r="DH19" s="28">
        <f>외인!DH19</f>
        <v>27714.81</v>
      </c>
      <c r="DI19" s="28">
        <f>시기외!DI19*$G$3+DI18*(1-$G$3)</f>
        <v>4.6918528568889832E-3</v>
      </c>
      <c r="DJ19" s="28">
        <f>외인!DJ19</f>
        <v>571149.47</v>
      </c>
      <c r="DK19" s="28">
        <f>시기외!DK19*$G$3+DK18*(1-$G$3)</f>
        <v>2.7312072088393029E-3</v>
      </c>
      <c r="DL19" s="28">
        <f>외인!DL19</f>
        <v>81511.16</v>
      </c>
      <c r="DM19" s="28">
        <f>시기외!DM19*$G$3+DM18*(1-$G$3)</f>
        <v>1.7885867194397768E-3</v>
      </c>
      <c r="DN19" s="28">
        <f>외인!DN19</f>
        <v>1778693.83</v>
      </c>
      <c r="DO19" s="28">
        <f>시기외!DO19*$G$3+DO18*(1-$G$3)</f>
        <v>1.6927675858078513E-4</v>
      </c>
      <c r="DP19" s="28">
        <f>외인!DP19</f>
        <v>85792.86</v>
      </c>
      <c r="DQ19" s="28">
        <f>시기외!DQ19*$G$3+DQ18*(1-$G$3)</f>
        <v>1.844936822383763E-2</v>
      </c>
      <c r="DR19" s="28">
        <f>외인!DR19</f>
        <v>40024.239999999998</v>
      </c>
      <c r="DS19" s="28">
        <f>시기외!DS19*$G$3+DS18*(1-$G$3)</f>
        <v>8.8173397642179376E-3</v>
      </c>
      <c r="DT19" s="28">
        <f>외인!DT19</f>
        <v>147397.04</v>
      </c>
      <c r="DU19" s="28">
        <f>시기외!DU19*$G$3+DU18*(1-$G$3)</f>
        <v>6.546472372170313E-3</v>
      </c>
      <c r="DV19" s="28">
        <f>외인!DV19</f>
        <v>34722.449999999997</v>
      </c>
      <c r="DW19" s="28">
        <f>시기외!DW19*$G$3+DW18*(1-$G$3)</f>
        <v>4.813071192814879E-3</v>
      </c>
      <c r="DX19" s="28">
        <f>외인!DX19</f>
        <v>98681.31</v>
      </c>
      <c r="DY19" s="28">
        <f>시기외!DY19*$G$3+DY18*(1-$G$3)</f>
        <v>1.1870561227336627E-2</v>
      </c>
      <c r="DZ19" s="28">
        <f>외인!DZ19</f>
        <v>10892.33</v>
      </c>
      <c r="EA19" s="28">
        <f>시기외!EA19*$G$3+EA18*(1-$G$3)</f>
        <v>1.4792224369559102E-2</v>
      </c>
      <c r="EB19" s="28">
        <f>외인!EB19</f>
        <v>14639.07</v>
      </c>
      <c r="EC19" s="28">
        <f>시기외!EC19*$G$3+EC18*(1-$G$3)</f>
        <v>9.3886292624403601E-3</v>
      </c>
      <c r="ED19" s="28">
        <f>외인!ED19</f>
        <v>11162.99</v>
      </c>
      <c r="EE19" s="28">
        <f>시기외!EE19*$G$3+EE18*(1-$G$3)</f>
        <v>2.8545999270735345E-4</v>
      </c>
      <c r="EF19" s="28">
        <f>외인!EF19</f>
        <v>257080.73</v>
      </c>
      <c r="EG19" s="28">
        <f>시기외!EG19*$G$3+EG18*(1-$G$3)</f>
        <v>3.8684303192749432E-3</v>
      </c>
      <c r="EH19" s="28">
        <f>외인!EH19</f>
        <v>179249.73</v>
      </c>
      <c r="EI19" s="28">
        <f>시기외!EI19*$G$3+EI18*(1-$G$3)</f>
        <v>1.3269339334363404E-3</v>
      </c>
      <c r="EJ19" s="28">
        <f>외인!EJ19</f>
        <v>93385.85</v>
      </c>
      <c r="EK19" s="28">
        <f>시기외!EK19*$G$3+EK18*(1-$G$3)</f>
        <v>3.6989382443635699E-3</v>
      </c>
      <c r="EL19" s="28">
        <f>외인!EL19</f>
        <v>38854.44</v>
      </c>
      <c r="EM19" s="28">
        <f>시기외!EM19*$G$3+EM18*(1-$G$3)</f>
        <v>3.1984478945642656E-3</v>
      </c>
      <c r="EN19" s="28">
        <f>외인!EN19</f>
        <v>40024.239999999998</v>
      </c>
      <c r="EO19" s="28">
        <f>시기외!EO19*$G$3+EO18*(1-$G$3)</f>
        <v>8.8173397642179376E-3</v>
      </c>
      <c r="EP19" s="28">
        <f>외인!EP19</f>
        <v>153300.72</v>
      </c>
      <c r="EQ19" s="28">
        <f>시기외!EQ19*$G$3+EQ18*(1-$G$3)</f>
        <v>1.294654616228453E-4</v>
      </c>
      <c r="ER19" s="28">
        <f>외인!ER19</f>
        <v>11777.52</v>
      </c>
      <c r="ES19" s="28">
        <f>시기외!ES19*$G$3+ES18*(1-$G$3)</f>
        <v>4.4460734805723493E-3</v>
      </c>
      <c r="ET19" s="28">
        <f>외인!ET19</f>
        <v>102361.22</v>
      </c>
      <c r="EU19" s="28">
        <f>시기외!EU19*$G$3+EU18*(1-$G$3)</f>
        <v>1.871617075044487E-3</v>
      </c>
      <c r="EV19" s="28">
        <f>외인!EV19</f>
        <v>43239.62</v>
      </c>
      <c r="EW19" s="28">
        <f>시기외!EW19*$G$3+EW18*(1-$G$3)</f>
        <v>5.2146465747195602E-4</v>
      </c>
      <c r="EX19" s="28">
        <f>외인!EX19</f>
        <v>43275.68</v>
      </c>
      <c r="EY19" s="28">
        <f>시기외!EY19*$G$3+EY18*(1-$G$3)</f>
        <v>7.8100221153708642E-5</v>
      </c>
    </row>
    <row r="20" spans="1:155">
      <c r="A20" s="27">
        <f>외인!A20</f>
        <v>46057</v>
      </c>
      <c r="B20" s="28">
        <f>외인!B20</f>
        <v>4307115.1500000004</v>
      </c>
      <c r="C20" s="28">
        <f>시기외!C20*$G$3+C19*(1-$G$3)</f>
        <v>-6.7940681080509388E-4</v>
      </c>
      <c r="D20" s="28">
        <f>외인!D20</f>
        <v>630246.1</v>
      </c>
      <c r="E20" s="28">
        <f>시기외!E20*$G$3+E19*(1-$G$3)</f>
        <v>1.3181408650353589E-2</v>
      </c>
      <c r="F20" s="28">
        <f>외인!F20</f>
        <v>1775665.33</v>
      </c>
      <c r="G20" s="28">
        <f>시기외!G20*$G$3+G19*(1-$G$3)</f>
        <v>-1.7898558128213193E-3</v>
      </c>
      <c r="H20" s="28">
        <f>외인!H20</f>
        <v>294958.03999999998</v>
      </c>
      <c r="I20" s="28">
        <f>시기외!I20*$G$3+I19*(1-$G$3)</f>
        <v>5.5390713435988304E-3</v>
      </c>
      <c r="J20" s="28">
        <f>외인!J20</f>
        <v>39684.04</v>
      </c>
      <c r="K20" s="28">
        <f>시기외!K20*$G$3+K19*(1-$G$3)</f>
        <v>9.4609633784371715E-3</v>
      </c>
      <c r="L20" s="28">
        <f>외인!L20</f>
        <v>272456.98</v>
      </c>
      <c r="M20" s="28">
        <f>시기외!M20*$G$3+M19*(1-$G$3)</f>
        <v>5.137862040477113E-3</v>
      </c>
      <c r="N20" s="28">
        <f>외인!N20</f>
        <v>238737.67</v>
      </c>
      <c r="O20" s="28">
        <f>시기외!O20*$G$3+O19*(1-$G$3)</f>
        <v>-1.171451750686202E-2</v>
      </c>
      <c r="P20" s="28">
        <f>외인!P20</f>
        <v>213480.95999999999</v>
      </c>
      <c r="Q20" s="28">
        <f>시기외!Q20*$G$3+Q19*(1-$G$3)</f>
        <v>4.9941244317907333E-3</v>
      </c>
      <c r="R20" s="28">
        <f>외인!R20</f>
        <v>147122.46</v>
      </c>
      <c r="S20" s="28">
        <f>시기외!S20*$G$3+S19*(1-$G$3)</f>
        <v>5.9302142136591013E-3</v>
      </c>
      <c r="T20" s="28">
        <f>외인!T20</f>
        <v>8749.56</v>
      </c>
      <c r="U20" s="28">
        <f>시기외!U20*$G$3+U19*(1-$G$3)</f>
        <v>7.0968552542657361E-4</v>
      </c>
      <c r="V20" s="28">
        <f>외인!V20</f>
        <v>98488.89</v>
      </c>
      <c r="W20" s="28">
        <f>시기외!W20*$G$3+W19*(1-$G$3)</f>
        <v>1.1550075070484845E-2</v>
      </c>
      <c r="X20" s="28">
        <f>외인!X20</f>
        <v>1745776.15</v>
      </c>
      <c r="Y20" s="28">
        <f>시기외!Y20*$G$3+Y19*(1-$G$3)</f>
        <v>-5.3081755011857466E-5</v>
      </c>
      <c r="Z20" s="28">
        <f>외인!Z20</f>
        <v>45562.76</v>
      </c>
      <c r="AA20" s="28">
        <f>시기외!AA20*$G$3+AA19*(1-$G$3)</f>
        <v>6.1460542510132746E-4</v>
      </c>
      <c r="AB20" s="28">
        <f>외인!AB20</f>
        <v>197189.56</v>
      </c>
      <c r="AC20" s="28">
        <f>시기외!AC20*$G$3+AC19*(1-$G$3)</f>
        <v>1.2108842676290857E-3</v>
      </c>
      <c r="AD20" s="28">
        <f>외인!AD20</f>
        <v>19720.04</v>
      </c>
      <c r="AE20" s="28">
        <f>시기외!AE20*$G$3+AE19*(1-$G$3)</f>
        <v>-1.2982999866549274E-3</v>
      </c>
      <c r="AF20" s="28">
        <f>외인!AF20</f>
        <v>23847.25</v>
      </c>
      <c r="AG20" s="28">
        <f>시기외!AG20*$G$3+AG19*(1-$G$3)</f>
        <v>9.0618549094401472E-4</v>
      </c>
      <c r="AH20" s="28">
        <f>외인!AH20</f>
        <v>206641.2</v>
      </c>
      <c r="AI20" s="28">
        <f>시기외!AI20*$G$3+AI19*(1-$G$3)</f>
        <v>-1.7809599517957392E-3</v>
      </c>
      <c r="AJ20" s="28">
        <f>외인!AJ20</f>
        <v>126789.03</v>
      </c>
      <c r="AK20" s="28">
        <f>시기외!AK20*$G$3+AK19*(1-$G$3)</f>
        <v>8.668006200344856E-3</v>
      </c>
      <c r="AL20" s="28">
        <f>외인!AL20</f>
        <v>91603.88</v>
      </c>
      <c r="AM20" s="28">
        <f>시기외!AM20*$G$3+AM19*(1-$G$3)</f>
        <v>-2.7799292118574487E-3</v>
      </c>
      <c r="AN20" s="28">
        <f>외인!AN20</f>
        <v>167071.29</v>
      </c>
      <c r="AO20" s="28">
        <f>시기외!AO20*$G$3+AO19*(1-$G$3)</f>
        <v>-1.5363175767427512E-2</v>
      </c>
      <c r="AP20" s="28">
        <f>외인!AP20</f>
        <v>106645.83</v>
      </c>
      <c r="AQ20" s="28">
        <f>시기외!AQ20*$G$3+AQ19*(1-$G$3)</f>
        <v>2.0535136098885683E-3</v>
      </c>
      <c r="AR20" s="28">
        <f>외인!AR20</f>
        <v>25278.26</v>
      </c>
      <c r="AS20" s="28">
        <f>시기외!AS20*$G$3+AS19*(1-$G$3)</f>
        <v>-3.664328439611523E-4</v>
      </c>
      <c r="AT20" s="28">
        <f>외인!AT20</f>
        <v>79238.81</v>
      </c>
      <c r="AU20" s="28">
        <f>시기외!AU20*$G$3+AU19*(1-$G$3)</f>
        <v>1.3113388182155799E-3</v>
      </c>
      <c r="AV20" s="28">
        <f>외인!AV20</f>
        <v>50552.639999999999</v>
      </c>
      <c r="AW20" s="28">
        <f>시기외!AW20*$G$3+AW19*(1-$G$3)</f>
        <v>2.8346659646681176E-3</v>
      </c>
      <c r="AX20" s="28">
        <f>외인!AX20</f>
        <v>46865.17</v>
      </c>
      <c r="AY20" s="28">
        <f>시기외!AY20*$G$3+AY19*(1-$G$3)</f>
        <v>-5.8762522589128358E-4</v>
      </c>
      <c r="AZ20" s="28">
        <f>외인!AZ20</f>
        <v>1872211.9</v>
      </c>
      <c r="BA20" s="28">
        <f>시기외!BA20*$G$3+BA19*(1-$G$3)</f>
        <v>-1.1226579025898933E-4</v>
      </c>
      <c r="BB20" s="28">
        <f>외인!BB20</f>
        <v>90839.87</v>
      </c>
      <c r="BC20" s="28">
        <f>시기외!BC20*$G$3+BC19*(1-$G$3)</f>
        <v>3.4492652896796975E-4</v>
      </c>
      <c r="BD20" s="28">
        <f>외인!BD20</f>
        <v>49187.14</v>
      </c>
      <c r="BE20" s="28">
        <f>시기외!BE20*$G$3+BE19*(1-$G$3)</f>
        <v>-5.7856533764247629E-3</v>
      </c>
      <c r="BF20" s="28">
        <f>외인!BF20</f>
        <v>0</v>
      </c>
      <c r="BG20" s="28" t="e">
        <f>시기외!BG20*$G$3+BG19*(1-$G$3)</f>
        <v>#DIV/0!</v>
      </c>
      <c r="BH20" s="28">
        <f>외인!BH20</f>
        <v>81776.210000000006</v>
      </c>
      <c r="BI20" s="28">
        <f>시기외!BI20*$G$3+BI19*(1-$G$3)</f>
        <v>2.0384231138055459E-3</v>
      </c>
      <c r="BJ20" s="28">
        <f>외인!BJ20</f>
        <v>122900.88</v>
      </c>
      <c r="BK20" s="28">
        <f>시기외!BK20*$G$3+BK19*(1-$G$3)</f>
        <v>8.7922634681339967E-3</v>
      </c>
      <c r="BL20" s="28">
        <f>외인!BL20</f>
        <v>54403.66</v>
      </c>
      <c r="BM20" s="28">
        <f>시기외!BM20*$G$3+BM19*(1-$G$3)</f>
        <v>1.6964074458717345E-3</v>
      </c>
      <c r="BN20" s="28">
        <f>외인!BN20</f>
        <v>46136.03</v>
      </c>
      <c r="BO20" s="28">
        <f>시기외!BO20*$G$3+BO19*(1-$G$3)</f>
        <v>-7.4616482508936956E-4</v>
      </c>
      <c r="BP20" s="28">
        <f>외인!BP20</f>
        <v>57322.17</v>
      </c>
      <c r="BQ20" s="28">
        <f>시기외!BQ20*$G$3+BQ19*(1-$G$3)</f>
        <v>2.0294665379905047E-3</v>
      </c>
      <c r="BR20" s="28">
        <f>외인!BR20</f>
        <v>242342.67</v>
      </c>
      <c r="BS20" s="28">
        <f>시기외!BS20*$G$3+BS19*(1-$G$3)</f>
        <v>2.5045498183089558E-3</v>
      </c>
      <c r="BT20" s="28">
        <f>외인!BT20</f>
        <v>1783020.53</v>
      </c>
      <c r="BU20" s="28">
        <f>시기외!BU20*$G$3+BU19*(1-$G$3)</f>
        <v>-3.6033768120461861E-5</v>
      </c>
      <c r="BV20" s="28">
        <f>외인!BV20</f>
        <v>363726.15</v>
      </c>
      <c r="BW20" s="28">
        <f>시기외!BW20*$G$3+BW19*(1-$G$3)</f>
        <v>8.5357685232566988E-4</v>
      </c>
      <c r="BX20" s="28">
        <f>외인!BX20</f>
        <v>76390.97</v>
      </c>
      <c r="BY20" s="28">
        <f>시기외!BY20*$G$3+BY19*(1-$G$3)</f>
        <v>-3.4760453720957271E-3</v>
      </c>
      <c r="BZ20" s="28">
        <f>외인!BZ20</f>
        <v>258675.17</v>
      </c>
      <c r="CA20" s="28">
        <f>시기외!CA20*$G$3+CA19*(1-$G$3)</f>
        <v>-1.0848361950117345E-2</v>
      </c>
      <c r="CB20" s="28">
        <f>외인!CB20</f>
        <v>14342.11</v>
      </c>
      <c r="CC20" s="28">
        <f>시기외!CC20*$G$3+CC19*(1-$G$3)</f>
        <v>1.5094795829449044E-3</v>
      </c>
      <c r="CD20" s="28">
        <f>외인!CD20</f>
        <v>36310.65</v>
      </c>
      <c r="CE20" s="28">
        <f>시기외!CE20*$G$3+CE19*(1-$G$3)</f>
        <v>3.2167621355685123E-3</v>
      </c>
      <c r="CF20" s="28">
        <f>외인!CF20</f>
        <v>24002.02</v>
      </c>
      <c r="CG20" s="28">
        <f>시기외!CG20*$G$3+CG19*(1-$G$3)</f>
        <v>5.4547506302614797E-3</v>
      </c>
      <c r="CH20" s="28">
        <f>외인!CH20</f>
        <v>70085.45</v>
      </c>
      <c r="CI20" s="28">
        <f>시기외!CI20*$G$3+CI19*(1-$G$3)</f>
        <v>2.0552871946448838E-3</v>
      </c>
      <c r="CJ20" s="28">
        <f>외인!CJ20</f>
        <v>403415.41</v>
      </c>
      <c r="CK20" s="28">
        <f>시기외!CK20*$G$3+CK19*(1-$G$3)</f>
        <v>7.7483619577708735E-3</v>
      </c>
      <c r="CL20" s="28">
        <f>외인!CL20</f>
        <v>221844.49</v>
      </c>
      <c r="CM20" s="28">
        <f>시기외!CM20*$G$3+CM19*(1-$G$3)</f>
        <v>1.2497808634448747E-3</v>
      </c>
      <c r="CN20" s="28">
        <f>외인!CN20</f>
        <v>108261.92</v>
      </c>
      <c r="CO20" s="28">
        <f>시기외!CO20*$G$3+CO19*(1-$G$3)</f>
        <v>1.9607627303492516E-3</v>
      </c>
      <c r="CP20" s="28">
        <f>외인!CP20</f>
        <v>91416.01</v>
      </c>
      <c r="CQ20" s="28">
        <f>시기외!CQ20*$G$3+CQ19*(1-$G$3)</f>
        <v>3.6288751288223988E-4</v>
      </c>
      <c r="CR20" s="28">
        <f>외인!CR20</f>
        <v>181907.58</v>
      </c>
      <c r="CS20" s="28">
        <f>시기외!CS20*$G$3+CS19*(1-$G$3)</f>
        <v>5.6298714178210762E-3</v>
      </c>
      <c r="CT20" s="28">
        <f>외인!CT20</f>
        <v>96749.79</v>
      </c>
      <c r="CU20" s="28">
        <f>시기외!CU20*$G$3+CU19*(1-$G$3)</f>
        <v>3.9384796965809873E-3</v>
      </c>
      <c r="CV20" s="28">
        <f>외인!CV20</f>
        <v>1783020.53</v>
      </c>
      <c r="CW20" s="28">
        <f>시기외!CW20*$G$3+CW19*(1-$G$3)</f>
        <v>-3.6033768120461861E-5</v>
      </c>
      <c r="CX20" s="28">
        <f>외인!CX20</f>
        <v>200659.25</v>
      </c>
      <c r="CY20" s="28">
        <f>시기외!CY20*$G$3+CY19*(1-$G$3)</f>
        <v>4.1758503034660119E-3</v>
      </c>
      <c r="CZ20" s="28">
        <f>외인!CZ20</f>
        <v>16504.919999999998</v>
      </c>
      <c r="DA20" s="28">
        <f>시기외!DA20*$G$3+DA19*(1-$G$3)</f>
        <v>6.5660000643602545E-4</v>
      </c>
      <c r="DB20" s="28">
        <f>외인!DB20</f>
        <v>49187.14</v>
      </c>
      <c r="DC20" s="28">
        <f>시기외!DC20*$G$3+DC19*(1-$G$3)</f>
        <v>-5.7856533764247629E-3</v>
      </c>
      <c r="DD20" s="28">
        <f>외인!DD20</f>
        <v>8749.56</v>
      </c>
      <c r="DE20" s="28">
        <f>시기외!DE20*$G$3+DE19*(1-$G$3)</f>
        <v>7.0968552542657361E-4</v>
      </c>
      <c r="DF20" s="28">
        <f>외인!DF20</f>
        <v>57279.94</v>
      </c>
      <c r="DG20" s="28">
        <f>시기외!DG20*$G$3+DG19*(1-$G$3)</f>
        <v>-4.5754689447801309E-3</v>
      </c>
      <c r="DH20" s="28">
        <f>외인!DH20</f>
        <v>27732.74</v>
      </c>
      <c r="DI20" s="28">
        <f>시기외!DI20*$G$3+DI19*(1-$G$3)</f>
        <v>4.5362727778430626E-3</v>
      </c>
      <c r="DJ20" s="28">
        <f>외인!DJ20</f>
        <v>585778.71</v>
      </c>
      <c r="DK20" s="28">
        <f>시기외!DK20*$G$3+DK19*(1-$G$3)</f>
        <v>2.7258009155289352E-3</v>
      </c>
      <c r="DL20" s="28">
        <f>외인!DL20</f>
        <v>81494.679999999993</v>
      </c>
      <c r="DM20" s="28">
        <f>시기외!DM20*$G$3+DM19*(1-$G$3)</f>
        <v>1.7285870725162263E-3</v>
      </c>
      <c r="DN20" s="28">
        <f>외인!DN20</f>
        <v>1783020.53</v>
      </c>
      <c r="DO20" s="28">
        <f>시기외!DO20*$G$3+DO19*(1-$G$3)</f>
        <v>-3.6033768120461861E-5</v>
      </c>
      <c r="DP20" s="28">
        <f>외인!DP20</f>
        <v>84355.79</v>
      </c>
      <c r="DQ20" s="28">
        <f>시기외!DQ20*$G$3+DQ19*(1-$G$3)</f>
        <v>1.7198993202687491E-2</v>
      </c>
      <c r="DR20" s="28">
        <f>외인!DR20</f>
        <v>39770.85</v>
      </c>
      <c r="DS20" s="28">
        <f>시기외!DS20*$G$3+DS19*(1-$G$3)</f>
        <v>8.3232628448405965E-3</v>
      </c>
      <c r="DT20" s="28">
        <f>외인!DT20</f>
        <v>147122.46</v>
      </c>
      <c r="DU20" s="28">
        <f>시기외!DU20*$G$3+DU19*(1-$G$3)</f>
        <v>5.9302142136591013E-3</v>
      </c>
      <c r="DV20" s="28">
        <f>외인!DV20</f>
        <v>34615.19</v>
      </c>
      <c r="DW20" s="28">
        <f>시기외!DW20*$G$3+DW19*(1-$G$3)</f>
        <v>4.4653639112282491E-3</v>
      </c>
      <c r="DX20" s="28">
        <f>외인!DX20</f>
        <v>98488.89</v>
      </c>
      <c r="DY20" s="28">
        <f>시기외!DY20*$G$3+DY19*(1-$G$3)</f>
        <v>1.1550075070484845E-2</v>
      </c>
      <c r="DZ20" s="28">
        <f>외인!DZ20</f>
        <v>11418.4</v>
      </c>
      <c r="EA20" s="28">
        <f>시기외!EA20*$G$3+EA19*(1-$G$3)</f>
        <v>1.398395432107742E-2</v>
      </c>
      <c r="EB20" s="28">
        <f>외인!EB20</f>
        <v>14610.8</v>
      </c>
      <c r="EC20" s="28">
        <f>시기외!EC20*$G$3+EC19*(1-$G$3)</f>
        <v>8.9881371636090363E-3</v>
      </c>
      <c r="ED20" s="28">
        <f>외인!ED20</f>
        <v>11165.74</v>
      </c>
      <c r="EE20" s="28">
        <f>시기외!EE20*$G$3+EE19*(1-$G$3)</f>
        <v>3.185813345913651E-4</v>
      </c>
      <c r="EF20" s="28">
        <f>외인!EF20</f>
        <v>260114.05</v>
      </c>
      <c r="EG20" s="28">
        <f>시기외!EG20*$G$3+EG19*(1-$G$3)</f>
        <v>3.7915372460137395E-3</v>
      </c>
      <c r="EH20" s="28">
        <f>외인!EH20</f>
        <v>183277.31</v>
      </c>
      <c r="EI20" s="28">
        <f>시기외!EI20*$G$3+EI19*(1-$G$3)</f>
        <v>1.2382737569153961E-3</v>
      </c>
      <c r="EJ20" s="28">
        <f>외인!EJ20</f>
        <v>94734.34</v>
      </c>
      <c r="EK20" s="28">
        <f>시기외!EK20*$G$3+EK19*(1-$G$3)</f>
        <v>3.4710522671095932E-3</v>
      </c>
      <c r="EL20" s="28">
        <f>외인!EL20</f>
        <v>38866.03</v>
      </c>
      <c r="EM20" s="28">
        <f>시기외!EM20*$G$3+EM19*(1-$G$3)</f>
        <v>3.0784135825412365E-3</v>
      </c>
      <c r="EN20" s="28">
        <f>외인!EN20</f>
        <v>39770.85</v>
      </c>
      <c r="EO20" s="28">
        <f>시기외!EO20*$G$3+EO19*(1-$G$3)</f>
        <v>8.3232628448405965E-3</v>
      </c>
      <c r="EP20" s="28">
        <f>외인!EP20</f>
        <v>156750.23000000001</v>
      </c>
      <c r="EQ20" s="28">
        <f>시기외!EQ20*$G$3+EQ19*(1-$G$3)</f>
        <v>1.9738491261164204E-4</v>
      </c>
      <c r="ER20" s="28">
        <f>외인!ER20</f>
        <v>11709.72</v>
      </c>
      <c r="ES20" s="28">
        <f>시기외!ES20*$G$3+ES19*(1-$G$3)</f>
        <v>4.4919848446361666E-3</v>
      </c>
      <c r="ET20" s="28">
        <f>외인!ET20</f>
        <v>106645.83</v>
      </c>
      <c r="EU20" s="28">
        <f>시기외!EU20*$G$3+EU19*(1-$G$3)</f>
        <v>2.0535136098885683E-3</v>
      </c>
      <c r="EV20" s="28">
        <f>외인!EV20</f>
        <v>45562.76</v>
      </c>
      <c r="EW20" s="28">
        <f>시기외!EW20*$G$3+EW19*(1-$G$3)</f>
        <v>6.1460542510132746E-4</v>
      </c>
      <c r="EX20" s="28">
        <f>외인!EX20</f>
        <v>45853.25</v>
      </c>
      <c r="EY20" s="28">
        <f>시기외!EY20*$G$3+EY19*(1-$G$3)</f>
        <v>1.1431696985040018E-4</v>
      </c>
    </row>
    <row r="21" spans="1:155">
      <c r="A21" s="27">
        <f>외인!A21</f>
        <v>46058</v>
      </c>
      <c r="B21" s="28">
        <f>외인!B21</f>
        <v>4139558.74</v>
      </c>
      <c r="C21" s="28">
        <f>시기외!C21*$G$3+C20*(1-$G$3)</f>
        <v>-8.1677993536034442E-4</v>
      </c>
      <c r="D21" s="28">
        <f>외인!D21</f>
        <v>608211.43999999994</v>
      </c>
      <c r="E21" s="28">
        <f>시기외!E21*$G$3+E20*(1-$G$3)</f>
        <v>1.23078608863696E-2</v>
      </c>
      <c r="F21" s="28">
        <f>외인!F21</f>
        <v>1702993.19</v>
      </c>
      <c r="G21" s="28">
        <f>시기외!G21*$G$3+G20*(1-$G$3)</f>
        <v>-1.8688778003626864E-3</v>
      </c>
      <c r="H21" s="28">
        <f>외인!H21</f>
        <v>287956.19</v>
      </c>
      <c r="I21" s="28">
        <f>시기외!I21*$G$3+I20*(1-$G$3)</f>
        <v>5.0958969636913515E-3</v>
      </c>
      <c r="J21" s="28">
        <f>외인!J21</f>
        <v>39227.22</v>
      </c>
      <c r="K21" s="28">
        <f>시기외!K21*$G$3+K20*(1-$G$3)</f>
        <v>8.3172615346326449E-3</v>
      </c>
      <c r="L21" s="28">
        <f>외인!L21</f>
        <v>266170.65999999997</v>
      </c>
      <c r="M21" s="28">
        <f>시기외!M21*$G$3+M20*(1-$G$3)</f>
        <v>4.7105594329716043E-3</v>
      </c>
      <c r="N21" s="28">
        <f>외인!N21</f>
        <v>234213.39</v>
      </c>
      <c r="O21" s="28">
        <f>시기외!O21*$G$3+O20*(1-$G$3)</f>
        <v>-1.1135549799489759E-2</v>
      </c>
      <c r="P21" s="28">
        <f>외인!P21</f>
        <v>207401.02</v>
      </c>
      <c r="Q21" s="28">
        <f>시기외!Q21*$G$3+Q20*(1-$G$3)</f>
        <v>4.5552621659859117E-3</v>
      </c>
      <c r="R21" s="28">
        <f>외인!R21</f>
        <v>143524.26999999999</v>
      </c>
      <c r="S21" s="28">
        <f>시기외!S21*$G$3+S20*(1-$G$3)</f>
        <v>5.1665753113538226E-3</v>
      </c>
      <c r="T21" s="28">
        <f>외인!T21</f>
        <v>8813.7199999999993</v>
      </c>
      <c r="U21" s="28">
        <f>시기외!U21*$G$3+U20*(1-$G$3)</f>
        <v>8.3873542331168319E-4</v>
      </c>
      <c r="V21" s="28">
        <f>외인!V21</f>
        <v>95351</v>
      </c>
      <c r="W21" s="28">
        <f>시기외!W21*$G$3+W20*(1-$G$3)</f>
        <v>1.1078125848918057E-2</v>
      </c>
      <c r="X21" s="28">
        <f>외인!X21</f>
        <v>1642619.76</v>
      </c>
      <c r="Y21" s="28">
        <f>시기외!Y21*$G$3+Y20*(1-$G$3)</f>
        <v>-4.1794998686075629E-4</v>
      </c>
      <c r="Z21" s="28">
        <f>외인!Z21</f>
        <v>45477.62</v>
      </c>
      <c r="AA21" s="28">
        <f>시기외!AA21*$G$3+AA20*(1-$G$3)</f>
        <v>6.6446178835787451E-4</v>
      </c>
      <c r="AB21" s="28">
        <f>외인!AB21</f>
        <v>196671.94</v>
      </c>
      <c r="AC21" s="28">
        <f>시기외!AC21*$G$3+AC20*(1-$G$3)</f>
        <v>1.1914132424359378E-3</v>
      </c>
      <c r="AD21" s="28">
        <f>외인!AD21</f>
        <v>19716.07</v>
      </c>
      <c r="AE21" s="28">
        <f>시기외!AE21*$G$3+AE20*(1-$G$3)</f>
        <v>-1.0605267597131385E-3</v>
      </c>
      <c r="AF21" s="28">
        <f>외인!AF21</f>
        <v>23622.07</v>
      </c>
      <c r="AG21" s="28">
        <f>시기외!AG21*$G$3+AG20*(1-$G$3)</f>
        <v>9.5809558682103931E-4</v>
      </c>
      <c r="AH21" s="28">
        <f>외인!AH21</f>
        <v>197381.2</v>
      </c>
      <c r="AI21" s="28">
        <f>시기외!AI21*$G$3+AI20*(1-$G$3)</f>
        <v>-1.7973043308591266E-3</v>
      </c>
      <c r="AJ21" s="28">
        <f>외인!AJ21</f>
        <v>124811.33</v>
      </c>
      <c r="AK21" s="28">
        <f>시기외!AK21*$G$3+AK20*(1-$G$3)</f>
        <v>7.7101543045254347E-3</v>
      </c>
      <c r="AL21" s="28">
        <f>외인!AL21</f>
        <v>90001.8</v>
      </c>
      <c r="AM21" s="28">
        <f>시기외!AM21*$G$3+AM20*(1-$G$3)</f>
        <v>-2.5642967895760575E-3</v>
      </c>
      <c r="AN21" s="28">
        <f>외인!AN21</f>
        <v>163686.79</v>
      </c>
      <c r="AO21" s="28">
        <f>시기외!AO21*$G$3+AO20*(1-$G$3)</f>
        <v>-1.464584874641333E-2</v>
      </c>
      <c r="AP21" s="28">
        <f>외인!AP21</f>
        <v>102356.62</v>
      </c>
      <c r="AQ21" s="28">
        <f>시기외!AQ21*$G$3+AQ20*(1-$G$3)</f>
        <v>2.0857388412471099E-3</v>
      </c>
      <c r="AR21" s="28">
        <f>외인!AR21</f>
        <v>25928.94</v>
      </c>
      <c r="AS21" s="28">
        <f>시기외!AS21*$G$3+AS20*(1-$G$3)</f>
        <v>1.8697282553848185E-5</v>
      </c>
      <c r="AT21" s="28">
        <f>외인!AT21</f>
        <v>79188.33</v>
      </c>
      <c r="AU21" s="28">
        <f>시기외!AU21*$G$3+AU20*(1-$G$3)</f>
        <v>1.3820350460107002E-3</v>
      </c>
      <c r="AV21" s="28">
        <f>외인!AV21</f>
        <v>49870.67</v>
      </c>
      <c r="AW21" s="28">
        <f>시기외!AW21*$G$3+AW20*(1-$G$3)</f>
        <v>2.569510943008804E-3</v>
      </c>
      <c r="AX21" s="28">
        <f>외인!AX21</f>
        <v>45780.24</v>
      </c>
      <c r="AY21" s="28">
        <f>시기외!AY21*$G$3+AY20*(1-$G$3)</f>
        <v>-3.986359995652737E-4</v>
      </c>
      <c r="AZ21" s="28">
        <f>외인!AZ21</f>
        <v>1764282.94</v>
      </c>
      <c r="BA21" s="28">
        <f>시기외!BA21*$G$3+BA20*(1-$G$3)</f>
        <v>-4.5004445708121877E-4</v>
      </c>
      <c r="BB21" s="28">
        <f>외인!BB21</f>
        <v>89368.33</v>
      </c>
      <c r="BC21" s="28">
        <f>시기외!BC21*$G$3+BC20*(1-$G$3)</f>
        <v>3.7868154091595153E-4</v>
      </c>
      <c r="BD21" s="28">
        <f>외인!BD21</f>
        <v>48527.61</v>
      </c>
      <c r="BE21" s="28">
        <f>시기외!BE21*$G$3+BE20*(1-$G$3)</f>
        <v>-5.2893434282647069E-3</v>
      </c>
      <c r="BF21" s="28">
        <f>외인!BF21</f>
        <v>0</v>
      </c>
      <c r="BG21" s="28" t="e">
        <f>시기외!BG21*$G$3+BG20*(1-$G$3)</f>
        <v>#DIV/0!</v>
      </c>
      <c r="BH21" s="28">
        <f>외인!BH21</f>
        <v>80799.63</v>
      </c>
      <c r="BI21" s="28">
        <f>시기외!BI21*$G$3+BI20*(1-$G$3)</f>
        <v>1.9110812826253268E-3</v>
      </c>
      <c r="BJ21" s="28">
        <f>외인!BJ21</f>
        <v>118451.78</v>
      </c>
      <c r="BK21" s="28">
        <f>시기외!BK21*$G$3+BK20*(1-$G$3)</f>
        <v>8.1065840715118589E-3</v>
      </c>
      <c r="BL21" s="28">
        <f>외인!BL21</f>
        <v>51344.66</v>
      </c>
      <c r="BM21" s="28">
        <f>시기외!BM21*$G$3+BM20*(1-$G$3)</f>
        <v>1.358124997443793E-3</v>
      </c>
      <c r="BN21" s="28">
        <f>외인!BN21</f>
        <v>45859.69</v>
      </c>
      <c r="BO21" s="28">
        <f>시기외!BO21*$G$3+BO20*(1-$G$3)</f>
        <v>-8.3758879666440199E-4</v>
      </c>
      <c r="BP21" s="28">
        <f>외인!BP21</f>
        <v>56048.17</v>
      </c>
      <c r="BQ21" s="28">
        <f>시기외!BQ21*$G$3+BQ20*(1-$G$3)</f>
        <v>1.9202907588009872E-3</v>
      </c>
      <c r="BR21" s="28">
        <f>외인!BR21</f>
        <v>231410.59</v>
      </c>
      <c r="BS21" s="28">
        <f>시기외!BS21*$G$3+BS20*(1-$G$3)</f>
        <v>2.4320542240816633E-3</v>
      </c>
      <c r="BT21" s="28">
        <f>외인!BT21</f>
        <v>1678426.28</v>
      </c>
      <c r="BU21" s="28">
        <f>시기외!BU21*$G$3+BU20*(1-$G$3)</f>
        <v>-3.9002321081035672E-4</v>
      </c>
      <c r="BV21" s="28">
        <f>외인!BV21</f>
        <v>343570.2</v>
      </c>
      <c r="BW21" s="28">
        <f>시기외!BW21*$G$3+BW20*(1-$G$3)</f>
        <v>6.7339833818667557E-4</v>
      </c>
      <c r="BX21" s="28">
        <f>외인!BX21</f>
        <v>75399.83</v>
      </c>
      <c r="BY21" s="28">
        <f>시기외!BY21*$G$3+BY20*(1-$G$3)</f>
        <v>-3.1853941321184206E-3</v>
      </c>
      <c r="BZ21" s="28">
        <f>외인!BZ21</f>
        <v>253688.58</v>
      </c>
      <c r="CA21" s="28">
        <f>시기외!CA21*$G$3+CA20*(1-$G$3)</f>
        <v>-1.0312775121149705E-2</v>
      </c>
      <c r="CB21" s="28">
        <f>외인!CB21</f>
        <v>14658.87</v>
      </c>
      <c r="CC21" s="28">
        <f>시기외!CC21*$G$3+CC20*(1-$G$3)</f>
        <v>1.6675066949127155E-3</v>
      </c>
      <c r="CD21" s="28">
        <f>외인!CD21</f>
        <v>36033.17</v>
      </c>
      <c r="CE21" s="28">
        <f>시기외!CE21*$G$3+CE20*(1-$G$3)</f>
        <v>2.9691504943635126E-3</v>
      </c>
      <c r="CF21" s="28">
        <f>외인!CF21</f>
        <v>24078.560000000001</v>
      </c>
      <c r="CG21" s="28">
        <f>시기외!CG21*$G$3+CG20*(1-$G$3)</f>
        <v>5.2180484590236371E-3</v>
      </c>
      <c r="CH21" s="28">
        <f>외인!CH21</f>
        <v>69399.06</v>
      </c>
      <c r="CI21" s="28">
        <f>시기외!CI21*$G$3+CI20*(1-$G$3)</f>
        <v>1.8984326852819679E-3</v>
      </c>
      <c r="CJ21" s="28">
        <f>외인!CJ21</f>
        <v>393131.25</v>
      </c>
      <c r="CK21" s="28">
        <f>시기외!CK21*$G$3+CK20*(1-$G$3)</f>
        <v>7.157421207837856E-3</v>
      </c>
      <c r="CL21" s="28">
        <f>외인!CL21</f>
        <v>221217.66</v>
      </c>
      <c r="CM21" s="28">
        <f>시기외!CM21*$G$3+CM20*(1-$G$3)</f>
        <v>1.2213812829144142E-3</v>
      </c>
      <c r="CN21" s="28">
        <f>외인!CN21</f>
        <v>106320.35</v>
      </c>
      <c r="CO21" s="28">
        <f>시기외!CO21*$G$3+CO20*(1-$G$3)</f>
        <v>1.8401356856519702E-3</v>
      </c>
      <c r="CP21" s="28">
        <f>외인!CP21</f>
        <v>89937.96</v>
      </c>
      <c r="CQ21" s="28">
        <f>시기외!CQ21*$G$3+CQ20*(1-$G$3)</f>
        <v>3.9556241322621656E-4</v>
      </c>
      <c r="CR21" s="28">
        <f>외인!CR21</f>
        <v>177710.72</v>
      </c>
      <c r="CS21" s="28">
        <f>시기외!CS21*$G$3+CS20*(1-$G$3)</f>
        <v>4.9256564116005614E-3</v>
      </c>
      <c r="CT21" s="28">
        <f>외인!CT21</f>
        <v>92958.79</v>
      </c>
      <c r="CU21" s="28">
        <f>시기외!CU21*$G$3+CU20*(1-$G$3)</f>
        <v>3.7855036607732481E-3</v>
      </c>
      <c r="CV21" s="28">
        <f>외인!CV21</f>
        <v>1678426.28</v>
      </c>
      <c r="CW21" s="28">
        <f>시기외!CW21*$G$3+CW20*(1-$G$3)</f>
        <v>-3.9002321081035672E-4</v>
      </c>
      <c r="CX21" s="28">
        <f>외인!CX21</f>
        <v>195413.97</v>
      </c>
      <c r="CY21" s="28">
        <f>시기외!CY21*$G$3+CY20*(1-$G$3)</f>
        <v>3.8918228878037273E-3</v>
      </c>
      <c r="CZ21" s="28">
        <f>외인!CZ21</f>
        <v>16226.82</v>
      </c>
      <c r="DA21" s="28">
        <f>시기외!DA21*$G$3+DA20*(1-$G$3)</f>
        <v>5.1333225535325593E-4</v>
      </c>
      <c r="DB21" s="28">
        <f>외인!DB21</f>
        <v>48527.61</v>
      </c>
      <c r="DC21" s="28">
        <f>시기외!DC21*$G$3+DC20*(1-$G$3)</f>
        <v>-5.2893434282647069E-3</v>
      </c>
      <c r="DD21" s="28">
        <f>외인!DD21</f>
        <v>8813.7199999999993</v>
      </c>
      <c r="DE21" s="28">
        <f>시기외!DE21*$G$3+DE20*(1-$G$3)</f>
        <v>8.3873542331168319E-4</v>
      </c>
      <c r="DF21" s="28">
        <f>외인!DF21</f>
        <v>56594.9</v>
      </c>
      <c r="DG21" s="28">
        <f>시기외!DG21*$G$3+DG20*(1-$G$3)</f>
        <v>-4.2017692502284917E-3</v>
      </c>
      <c r="DH21" s="28">
        <f>외인!DH21</f>
        <v>27582.86</v>
      </c>
      <c r="DI21" s="28">
        <f>시기외!DI21*$G$3+DI20*(1-$G$3)</f>
        <v>4.2842822114173475E-3</v>
      </c>
      <c r="DJ21" s="28">
        <f>외인!DJ21</f>
        <v>559096.05000000005</v>
      </c>
      <c r="DK21" s="28">
        <f>시기외!DK21*$G$3+DK20*(1-$G$3)</f>
        <v>2.507674408436902E-3</v>
      </c>
      <c r="DL21" s="28">
        <f>외인!DL21</f>
        <v>79256.05</v>
      </c>
      <c r="DM21" s="28">
        <f>시기외!DM21*$G$3+DM20*(1-$G$3)</f>
        <v>1.5504574454930577E-3</v>
      </c>
      <c r="DN21" s="28">
        <f>외인!DN21</f>
        <v>1678426.28</v>
      </c>
      <c r="DO21" s="28">
        <f>시기외!DO21*$G$3+DO20*(1-$G$3)</f>
        <v>-3.9002321081035672E-4</v>
      </c>
      <c r="DP21" s="28">
        <f>외인!DP21</f>
        <v>81884.25</v>
      </c>
      <c r="DQ21" s="28">
        <f>시기외!DQ21*$G$3+DQ20*(1-$G$3)</f>
        <v>1.5671682205845933E-2</v>
      </c>
      <c r="DR21" s="28">
        <f>외인!DR21</f>
        <v>40457.93</v>
      </c>
      <c r="DS21" s="28">
        <f>시기외!DS21*$G$3+DS20*(1-$G$3)</f>
        <v>8.0278815080294455E-3</v>
      </c>
      <c r="DT21" s="28">
        <f>외인!DT21</f>
        <v>143524.26999999999</v>
      </c>
      <c r="DU21" s="28">
        <f>시기외!DU21*$G$3+DU20*(1-$G$3)</f>
        <v>5.1665753113538226E-3</v>
      </c>
      <c r="DV21" s="28">
        <f>외인!DV21</f>
        <v>34010.29</v>
      </c>
      <c r="DW21" s="28">
        <f>시기외!DW21*$G$3+DW20*(1-$G$3)</f>
        <v>4.001913058720121E-3</v>
      </c>
      <c r="DX21" s="28">
        <f>외인!DX21</f>
        <v>95351</v>
      </c>
      <c r="DY21" s="28">
        <f>시기외!DY21*$G$3+DY20*(1-$G$3)</f>
        <v>1.1078125848918057E-2</v>
      </c>
      <c r="DZ21" s="28">
        <f>외인!DZ21</f>
        <v>10880.73</v>
      </c>
      <c r="EA21" s="28">
        <f>시기외!EA21*$G$3+EA20*(1-$G$3)</f>
        <v>1.2937962197931974E-2</v>
      </c>
      <c r="EB21" s="28">
        <f>외인!EB21</f>
        <v>14505.34</v>
      </c>
      <c r="EC21" s="28">
        <f>시기외!EC21*$G$3+EC20*(1-$G$3)</f>
        <v>8.4571654763760766E-3</v>
      </c>
      <c r="ED21" s="28">
        <f>외인!ED21</f>
        <v>10768.05</v>
      </c>
      <c r="EE21" s="28">
        <f>시기외!EE21*$G$3+EE20*(1-$G$3)</f>
        <v>3.3151053175198763E-4</v>
      </c>
      <c r="EF21" s="28">
        <f>외인!EF21</f>
        <v>254928.97</v>
      </c>
      <c r="EG21" s="28">
        <f>시기외!EG21*$G$3+EG20*(1-$G$3)</f>
        <v>3.6227196527306004E-3</v>
      </c>
      <c r="EH21" s="28">
        <f>외인!EH21</f>
        <v>175653.05</v>
      </c>
      <c r="EI21" s="28">
        <f>시기외!EI21*$G$3+EI20*(1-$G$3)</f>
        <v>1.1020428461904069E-3</v>
      </c>
      <c r="EJ21" s="28">
        <f>외인!EJ21</f>
        <v>94897.37</v>
      </c>
      <c r="EK21" s="28">
        <f>시기외!EK21*$G$3+EK20*(1-$G$3)</f>
        <v>3.2751418061314451E-3</v>
      </c>
      <c r="EL21" s="28">
        <f>외인!EL21</f>
        <v>38558.67</v>
      </c>
      <c r="EM21" s="28">
        <f>시기외!EM21*$G$3+EM20*(1-$G$3)</f>
        <v>2.836839372233738E-3</v>
      </c>
      <c r="EN21" s="28">
        <f>외인!EN21</f>
        <v>40457.93</v>
      </c>
      <c r="EO21" s="28">
        <f>시기외!EO21*$G$3+EO20*(1-$G$3)</f>
        <v>8.0278815080294455E-3</v>
      </c>
      <c r="EP21" s="28">
        <f>외인!EP21</f>
        <v>144539.71</v>
      </c>
      <c r="EQ21" s="28">
        <f>시기외!EQ21*$G$3+EQ20*(1-$G$3)</f>
        <v>-8.2092280517248644E-5</v>
      </c>
      <c r="ER21" s="28">
        <f>외인!ER21</f>
        <v>10828.04</v>
      </c>
      <c r="ES21" s="28">
        <f>시기외!ES21*$G$3+ES20*(1-$G$3)</f>
        <v>3.7131469141361479E-3</v>
      </c>
      <c r="ET21" s="28">
        <f>외인!ET21</f>
        <v>102356.62</v>
      </c>
      <c r="EU21" s="28">
        <f>시기외!EU21*$G$3+EU20*(1-$G$3)</f>
        <v>2.0857388412471099E-3</v>
      </c>
      <c r="EV21" s="28">
        <f>외인!EV21</f>
        <v>45477.62</v>
      </c>
      <c r="EW21" s="28">
        <f>시기외!EW21*$G$3+EW20*(1-$G$3)</f>
        <v>6.6446178835787451E-4</v>
      </c>
      <c r="EX21" s="28">
        <f>외인!EX21</f>
        <v>44460.34</v>
      </c>
      <c r="EY21" s="28">
        <f>시기외!EY21*$G$3+EY20*(1-$G$3)</f>
        <v>1.287575196089148E-4</v>
      </c>
    </row>
    <row r="22" spans="1:155">
      <c r="A22" s="27">
        <f>외인!A22</f>
        <v>46059</v>
      </c>
      <c r="B22" s="28">
        <f>외인!B22</f>
        <v>4080023.23</v>
      </c>
      <c r="C22" s="28">
        <f>시기외!C22*$G$3+C21*(1-$G$3)</f>
        <v>-9.4644221254250598E-4</v>
      </c>
      <c r="D22" s="28">
        <f>외인!D22</f>
        <v>592915.43000000005</v>
      </c>
      <c r="E22" s="28">
        <f>시기외!E22*$G$3+E21*(1-$G$3)</f>
        <v>1.1344175811826699E-2</v>
      </c>
      <c r="F22" s="28">
        <f>외인!F22</f>
        <v>1687996.84</v>
      </c>
      <c r="G22" s="28">
        <f>시기외!G22*$G$3+G21*(1-$G$3)</f>
        <v>-1.9484606322762042E-3</v>
      </c>
      <c r="H22" s="28">
        <f>외인!H22</f>
        <v>277809.87</v>
      </c>
      <c r="I22" s="28">
        <f>시기외!I22*$G$3+I21*(1-$G$3)</f>
        <v>4.6967536180492963E-3</v>
      </c>
      <c r="J22" s="28">
        <f>외인!J22</f>
        <v>38075.589999999997</v>
      </c>
      <c r="K22" s="28">
        <f>시기외!K22*$G$3+K21*(1-$G$3)</f>
        <v>7.1511316216622666E-3</v>
      </c>
      <c r="L22" s="28">
        <f>외인!L22</f>
        <v>256863.78</v>
      </c>
      <c r="M22" s="28">
        <f>시기외!M22*$G$3+M21*(1-$G$3)</f>
        <v>4.3436804067745879E-3</v>
      </c>
      <c r="N22" s="28">
        <f>외인!N22</f>
        <v>226728.28</v>
      </c>
      <c r="O22" s="28">
        <f>시기외!O22*$G$3+O21*(1-$G$3)</f>
        <v>-1.0485731646826479E-2</v>
      </c>
      <c r="P22" s="28">
        <f>외인!P22</f>
        <v>203332.34</v>
      </c>
      <c r="Q22" s="28">
        <f>시기외!Q22*$G$3+Q21*(1-$G$3)</f>
        <v>4.1036453456926719E-3</v>
      </c>
      <c r="R22" s="28">
        <f>외인!R22</f>
        <v>138557.28</v>
      </c>
      <c r="S22" s="28">
        <f>시기외!S22*$G$3+S21*(1-$G$3)</f>
        <v>4.3109448900867115E-3</v>
      </c>
      <c r="T22" s="28">
        <f>외인!T22</f>
        <v>8627.2000000000007</v>
      </c>
      <c r="U22" s="28">
        <f>시기외!U22*$G$3+U21*(1-$G$3)</f>
        <v>9.1982316094086497E-4</v>
      </c>
      <c r="V22" s="28">
        <f>외인!V22</f>
        <v>96150.89</v>
      </c>
      <c r="W22" s="28">
        <f>시기외!W22*$G$3+W21*(1-$G$3)</f>
        <v>1.0338785099143308E-2</v>
      </c>
      <c r="X22" s="28">
        <f>외인!X22</f>
        <v>1637247.37</v>
      </c>
      <c r="Y22" s="28">
        <f>시기외!Y22*$G$3+Y21*(1-$G$3)</f>
        <v>-7.9948795555153838E-4</v>
      </c>
      <c r="Z22" s="28">
        <f>외인!Z22</f>
        <v>46456.47</v>
      </c>
      <c r="AA22" s="28">
        <f>시기외!AA22*$G$3+AA21*(1-$G$3)</f>
        <v>6.9101225171996623E-4</v>
      </c>
      <c r="AB22" s="28">
        <f>외인!AB22</f>
        <v>202081.72</v>
      </c>
      <c r="AC22" s="28">
        <f>시기외!AC22*$G$3+AC21*(1-$G$3)</f>
        <v>1.1908623698548661E-3</v>
      </c>
      <c r="AD22" s="28">
        <f>외인!AD22</f>
        <v>19065.580000000002</v>
      </c>
      <c r="AE22" s="28">
        <f>시기외!AE22*$G$3+AE21*(1-$G$3)</f>
        <v>-9.0286603452941654E-4</v>
      </c>
      <c r="AF22" s="28">
        <f>외인!AF22</f>
        <v>23350.17</v>
      </c>
      <c r="AG22" s="28">
        <f>시기외!AG22*$G$3+AG21*(1-$G$3)</f>
        <v>9.9584074836068007E-4</v>
      </c>
      <c r="AH22" s="28">
        <f>외인!AH22</f>
        <v>192217.79</v>
      </c>
      <c r="AI22" s="28">
        <f>시기외!AI22*$G$3+AI21*(1-$G$3)</f>
        <v>-1.8160739865998514E-3</v>
      </c>
      <c r="AJ22" s="28">
        <f>외인!AJ22</f>
        <v>122538.07</v>
      </c>
      <c r="AK22" s="28">
        <f>시기외!AK22*$G$3+AK21*(1-$G$3)</f>
        <v>6.6404474822089159E-3</v>
      </c>
      <c r="AL22" s="28">
        <f>외인!AL22</f>
        <v>88138.32</v>
      </c>
      <c r="AM22" s="28">
        <f>시기외!AM22*$G$3+AM21*(1-$G$3)</f>
        <v>-2.3621710508721595E-3</v>
      </c>
      <c r="AN22" s="28">
        <f>외인!AN22</f>
        <v>157691.67000000001</v>
      </c>
      <c r="AO22" s="28">
        <f>시기외!AO22*$G$3+AO21*(1-$G$3)</f>
        <v>-1.3825021271111862E-2</v>
      </c>
      <c r="AP22" s="28">
        <f>외인!AP22</f>
        <v>98200.639999999999</v>
      </c>
      <c r="AQ22" s="28">
        <f>시기외!AQ22*$G$3+AQ21*(1-$G$3)</f>
        <v>1.9050121854388437E-3</v>
      </c>
      <c r="AR22" s="28">
        <f>외인!AR22</f>
        <v>25617.86</v>
      </c>
      <c r="AS22" s="28">
        <f>시기외!AS22*$G$3+AS21*(1-$G$3)</f>
        <v>2.7306558374613581E-4</v>
      </c>
      <c r="AT22" s="28">
        <f>외인!AT22</f>
        <v>77709.7</v>
      </c>
      <c r="AU22" s="28">
        <f>시기외!AU22*$G$3+AU21*(1-$G$3)</f>
        <v>1.3444139941605282E-3</v>
      </c>
      <c r="AV22" s="28">
        <f>외인!AV22</f>
        <v>49021.39</v>
      </c>
      <c r="AW22" s="28">
        <f>시기외!AW22*$G$3+AW21*(1-$G$3)</f>
        <v>2.3946046826305361E-3</v>
      </c>
      <c r="AX22" s="28">
        <f>외인!AX22</f>
        <v>45242.31</v>
      </c>
      <c r="AY22" s="28">
        <f>시기외!AY22*$G$3+AY21*(1-$G$3)</f>
        <v>-1.6248338298515132E-4</v>
      </c>
      <c r="AZ22" s="28">
        <f>외인!AZ22</f>
        <v>1754652.12</v>
      </c>
      <c r="BA22" s="28">
        <f>시기외!BA22*$G$3+BA21*(1-$G$3)</f>
        <v>-8.0868169823579525E-4</v>
      </c>
      <c r="BB22" s="28">
        <f>외인!BB22</f>
        <v>88668.27</v>
      </c>
      <c r="BC22" s="28">
        <f>시기외!BC22*$G$3+BC21*(1-$G$3)</f>
        <v>4.0089748245479345E-4</v>
      </c>
      <c r="BD22" s="28">
        <f>외인!BD22</f>
        <v>47802.77</v>
      </c>
      <c r="BE22" s="28">
        <f>시기외!BE22*$G$3+BE21*(1-$G$3)</f>
        <v>-4.7110021292108232E-3</v>
      </c>
      <c r="BF22" s="28">
        <f>외인!BF22</f>
        <v>0</v>
      </c>
      <c r="BG22" s="28" t="e">
        <f>시기외!BG22*$G$3+BG21*(1-$G$3)</f>
        <v>#DIV/0!</v>
      </c>
      <c r="BH22" s="28">
        <f>외인!BH22</f>
        <v>79352.03</v>
      </c>
      <c r="BI22" s="28">
        <f>시기외!BI22*$G$3+BI21*(1-$G$3)</f>
        <v>1.9512042457365988E-3</v>
      </c>
      <c r="BJ22" s="28">
        <f>외인!BJ22</f>
        <v>114660.96</v>
      </c>
      <c r="BK22" s="28">
        <f>시기외!BK22*$G$3+BK21*(1-$G$3)</f>
        <v>7.4965868453189879E-3</v>
      </c>
      <c r="BL22" s="28">
        <f>외인!BL22</f>
        <v>49757.39</v>
      </c>
      <c r="BM22" s="28">
        <f>시기외!BM22*$G$3+BM21*(1-$G$3)</f>
        <v>1.0913390093366553E-3</v>
      </c>
      <c r="BN22" s="28">
        <f>외인!BN22</f>
        <v>45313.4</v>
      </c>
      <c r="BO22" s="28">
        <f>시기외!BO22*$G$3+BO21*(1-$G$3)</f>
        <v>-7.2504912247306594E-4</v>
      </c>
      <c r="BP22" s="28">
        <f>외인!BP22</f>
        <v>55383.55</v>
      </c>
      <c r="BQ22" s="28">
        <f>시기외!BQ22*$G$3+BQ21*(1-$G$3)</f>
        <v>1.8890306152644606E-3</v>
      </c>
      <c r="BR22" s="28">
        <f>외인!BR22</f>
        <v>223355.12</v>
      </c>
      <c r="BS22" s="28">
        <f>시기외!BS22*$G$3+BS21*(1-$G$3)</f>
        <v>2.267731360922209E-3</v>
      </c>
      <c r="BT22" s="28">
        <f>외인!BT22</f>
        <v>1673068.34</v>
      </c>
      <c r="BU22" s="28">
        <f>시기외!BU22*$G$3+BU21*(1-$G$3)</f>
        <v>-7.5874448488300506E-4</v>
      </c>
      <c r="BV22" s="28">
        <f>외인!BV22</f>
        <v>331351.11</v>
      </c>
      <c r="BW22" s="28">
        <f>시기외!BW22*$G$3+BW21*(1-$G$3)</f>
        <v>5.0622168561762935E-4</v>
      </c>
      <c r="BX22" s="28">
        <f>외인!BX22</f>
        <v>74163.33</v>
      </c>
      <c r="BY22" s="28">
        <f>시기외!BY22*$G$3+BY21*(1-$G$3)</f>
        <v>-2.8935363713861418E-3</v>
      </c>
      <c r="BZ22" s="28">
        <f>외인!BZ22</f>
        <v>245829.99</v>
      </c>
      <c r="CA22" s="28">
        <f>시기외!CA22*$G$3+CA21*(1-$G$3)</f>
        <v>-9.7138790198826579E-3</v>
      </c>
      <c r="CB22" s="28">
        <f>외인!CB22</f>
        <v>14651.48</v>
      </c>
      <c r="CC22" s="28">
        <f>시기외!CC22*$G$3+CC21*(1-$G$3)</f>
        <v>1.7353474409701748E-3</v>
      </c>
      <c r="CD22" s="28">
        <f>외인!CD22</f>
        <v>35540.68</v>
      </c>
      <c r="CE22" s="28">
        <f>시기외!CE22*$G$3+CE21*(1-$G$3)</f>
        <v>2.6081127210350642E-3</v>
      </c>
      <c r="CF22" s="28">
        <f>외인!CF22</f>
        <v>23757.71</v>
      </c>
      <c r="CG22" s="28">
        <f>시기외!CG22*$G$3+CG21*(1-$G$3)</f>
        <v>4.743695214585484E-3</v>
      </c>
      <c r="CH22" s="28">
        <f>외인!CH22</f>
        <v>68732.44</v>
      </c>
      <c r="CI22" s="28">
        <f>시기외!CI22*$G$3+CI21*(1-$G$3)</f>
        <v>1.7755041443256302E-3</v>
      </c>
      <c r="CJ22" s="28">
        <f>외인!CJ22</f>
        <v>383284.41</v>
      </c>
      <c r="CK22" s="28">
        <f>시기외!CK22*$G$3+CK21*(1-$G$3)</f>
        <v>6.6113731671834037E-3</v>
      </c>
      <c r="CL22" s="28">
        <f>외인!CL22</f>
        <v>226724.71</v>
      </c>
      <c r="CM22" s="28">
        <f>시기외!CM22*$G$3+CM21*(1-$G$3)</f>
        <v>1.2084737002412019E-3</v>
      </c>
      <c r="CN22" s="28">
        <f>외인!CN22</f>
        <v>103533.2</v>
      </c>
      <c r="CO22" s="28">
        <f>시기외!CO22*$G$3+CO21*(1-$G$3)</f>
        <v>1.6886615434017029E-3</v>
      </c>
      <c r="CP22" s="28">
        <f>외인!CP22</f>
        <v>89227.77</v>
      </c>
      <c r="CQ22" s="28">
        <f>시기외!CQ22*$G$3+CQ21*(1-$G$3)</f>
        <v>4.170096873469396E-4</v>
      </c>
      <c r="CR22" s="28">
        <f>외인!CR22</f>
        <v>173133.37</v>
      </c>
      <c r="CS22" s="28">
        <f>시기외!CS22*$G$3+CS21*(1-$G$3)</f>
        <v>4.1522661274375006E-3</v>
      </c>
      <c r="CT22" s="28">
        <f>외인!CT22</f>
        <v>91287.16</v>
      </c>
      <c r="CU22" s="28">
        <f>시기외!CU22*$G$3+CU21*(1-$G$3)</f>
        <v>3.5133807869421312E-3</v>
      </c>
      <c r="CV22" s="28">
        <f>외인!CV22</f>
        <v>1673068.34</v>
      </c>
      <c r="CW22" s="28">
        <f>시기외!CW22*$G$3+CW21*(1-$G$3)</f>
        <v>-7.5874448488300506E-4</v>
      </c>
      <c r="CX22" s="28">
        <f>외인!CX22</f>
        <v>189043.86</v>
      </c>
      <c r="CY22" s="28">
        <f>시기외!CY22*$G$3+CY21*(1-$G$3)</f>
        <v>3.569414767061266E-3</v>
      </c>
      <c r="CZ22" s="28">
        <f>외인!CZ22</f>
        <v>16224.37</v>
      </c>
      <c r="DA22" s="28">
        <f>시기외!DA22*$G$3+DA21*(1-$G$3)</f>
        <v>3.6769632051373522E-4</v>
      </c>
      <c r="DB22" s="28">
        <f>외인!DB22</f>
        <v>47802.77</v>
      </c>
      <c r="DC22" s="28">
        <f>시기외!DC22*$G$3+DC21*(1-$G$3)</f>
        <v>-4.7110021292108232E-3</v>
      </c>
      <c r="DD22" s="28">
        <f>외인!DD22</f>
        <v>8627.2000000000007</v>
      </c>
      <c r="DE22" s="28">
        <f>시기외!DE22*$G$3+DE21*(1-$G$3)</f>
        <v>9.1982316094086497E-4</v>
      </c>
      <c r="DF22" s="28">
        <f>외인!DF22</f>
        <v>55800.65</v>
      </c>
      <c r="DG22" s="28">
        <f>시기외!DG22*$G$3+DG21*(1-$G$3)</f>
        <v>-3.820542501193526E-3</v>
      </c>
      <c r="DH22" s="28">
        <f>외인!DH22</f>
        <v>27083.45</v>
      </c>
      <c r="DI22" s="28">
        <f>시기외!DI22*$G$3+DI21*(1-$G$3)</f>
        <v>3.8701899287138515E-3</v>
      </c>
      <c r="DJ22" s="28">
        <f>외인!DJ22</f>
        <v>540862.56000000006</v>
      </c>
      <c r="DK22" s="28">
        <f>시기외!DK22*$G$3+DK21*(1-$G$3)</f>
        <v>2.2554740739695574E-3</v>
      </c>
      <c r="DL22" s="28">
        <f>외인!DL22</f>
        <v>76827.259999999995</v>
      </c>
      <c r="DM22" s="28">
        <f>시기외!DM22*$G$3+DM21*(1-$G$3)</f>
        <v>1.3542622337994084E-3</v>
      </c>
      <c r="DN22" s="28">
        <f>외인!DN22</f>
        <v>1673068.34</v>
      </c>
      <c r="DO22" s="28">
        <f>시기외!DO22*$G$3+DO21*(1-$G$3)</f>
        <v>-7.5874448488300506E-4</v>
      </c>
      <c r="DP22" s="28">
        <f>외인!DP22</f>
        <v>77778.429999999993</v>
      </c>
      <c r="DQ22" s="28">
        <f>시기외!DQ22*$G$3+DQ21*(1-$G$3)</f>
        <v>1.4426474707391067E-2</v>
      </c>
      <c r="DR22" s="28">
        <f>외인!DR22</f>
        <v>39269.86</v>
      </c>
      <c r="DS22" s="28">
        <f>시기외!DS22*$G$3+DS21*(1-$G$3)</f>
        <v>7.6579176638951604E-3</v>
      </c>
      <c r="DT22" s="28">
        <f>외인!DT22</f>
        <v>138557.28</v>
      </c>
      <c r="DU22" s="28">
        <f>시기외!DU22*$G$3+DU21*(1-$G$3)</f>
        <v>4.3109448900867115E-3</v>
      </c>
      <c r="DV22" s="28">
        <f>외인!DV22</f>
        <v>34394.17</v>
      </c>
      <c r="DW22" s="28">
        <f>시기외!DW22*$G$3+DW21*(1-$G$3)</f>
        <v>3.5533820946883296E-3</v>
      </c>
      <c r="DX22" s="28">
        <f>외인!DX22</f>
        <v>96150.89</v>
      </c>
      <c r="DY22" s="28">
        <f>시기외!DY22*$G$3+DY21*(1-$G$3)</f>
        <v>1.0338785099143308E-2</v>
      </c>
      <c r="DZ22" s="28">
        <f>외인!DZ22</f>
        <v>10417.799999999999</v>
      </c>
      <c r="EA22" s="28">
        <f>시기외!EA22*$G$3+EA21*(1-$G$3)</f>
        <v>1.1761449473018734E-2</v>
      </c>
      <c r="EB22" s="28">
        <f>외인!EB22</f>
        <v>14362.44</v>
      </c>
      <c r="EC22" s="28">
        <f>시기외!EC22*$G$3+EC21*(1-$G$3)</f>
        <v>7.6291026715904929E-3</v>
      </c>
      <c r="ED22" s="28">
        <f>외인!ED22</f>
        <v>10482.459999999999</v>
      </c>
      <c r="EE22" s="28">
        <f>시기외!EE22*$G$3+EE21*(1-$G$3)</f>
        <v>2.9776777453046081E-4</v>
      </c>
      <c r="EF22" s="28">
        <f>외인!EF22</f>
        <v>250930.49</v>
      </c>
      <c r="EG22" s="28">
        <f>시기외!EG22*$G$3+EG21*(1-$G$3)</f>
        <v>3.4389146365103066E-3</v>
      </c>
      <c r="EH22" s="28">
        <f>외인!EH22</f>
        <v>168484.64</v>
      </c>
      <c r="EI22" s="28">
        <f>시기외!EI22*$G$3+EI21*(1-$G$3)</f>
        <v>9.4076326155928904E-4</v>
      </c>
      <c r="EJ22" s="28">
        <f>외인!EJ22</f>
        <v>93362.2</v>
      </c>
      <c r="EK22" s="28">
        <f>시기외!EK22*$G$3+EK21*(1-$G$3)</f>
        <v>3.0397507645096313E-3</v>
      </c>
      <c r="EL22" s="28">
        <f>외인!EL22</f>
        <v>38008.26</v>
      </c>
      <c r="EM22" s="28">
        <f>시기외!EM22*$G$3+EM21*(1-$G$3)</f>
        <v>2.4897738222169458E-3</v>
      </c>
      <c r="EN22" s="28">
        <f>외인!EN22</f>
        <v>39269.86</v>
      </c>
      <c r="EO22" s="28">
        <f>시기외!EO22*$G$3+EO21*(1-$G$3)</f>
        <v>7.6579176638951604E-3</v>
      </c>
      <c r="EP22" s="28">
        <f>외인!EP22</f>
        <v>140034.22</v>
      </c>
      <c r="EQ22" s="28">
        <f>시기외!EQ22*$G$3+EQ21*(1-$G$3)</f>
        <v>-2.9812110204902791E-4</v>
      </c>
      <c r="ER22" s="28">
        <f>외인!ER22</f>
        <v>11346.24</v>
      </c>
      <c r="ES22" s="28">
        <f>시기외!ES22*$G$3+ES21*(1-$G$3)</f>
        <v>3.0533737300612791E-3</v>
      </c>
      <c r="ET22" s="28">
        <f>외인!ET22</f>
        <v>98200.639999999999</v>
      </c>
      <c r="EU22" s="28">
        <f>시기외!EU22*$G$3+EU21*(1-$G$3)</f>
        <v>1.9050121854388437E-3</v>
      </c>
      <c r="EV22" s="28">
        <f>외인!EV22</f>
        <v>46456.47</v>
      </c>
      <c r="EW22" s="28">
        <f>시기외!EW22*$G$3+EW21*(1-$G$3)</f>
        <v>6.9101225171996623E-4</v>
      </c>
      <c r="EX22" s="28">
        <f>외인!EX22</f>
        <v>42771.3</v>
      </c>
      <c r="EY22" s="28">
        <f>시기외!EY22*$G$3+EY21*(1-$G$3)</f>
        <v>1.4277327576376668E-4</v>
      </c>
    </row>
    <row r="23" spans="1:155">
      <c r="A23" s="27">
        <f>외인!A23</f>
        <v>46062</v>
      </c>
      <c r="B23" s="28">
        <f>외인!B23</f>
        <v>4247453.2300000004</v>
      </c>
      <c r="C23" s="28">
        <f>시기외!C23*$G$3+C22*(1-$G$3)</f>
        <v>-9.2168961888024897E-4</v>
      </c>
      <c r="D23" s="28">
        <f>외인!D23</f>
        <v>618366.82999999996</v>
      </c>
      <c r="E23" s="28">
        <f>시기외!E23*$G$3+E22*(1-$G$3)</f>
        <v>1.0556679444539824E-2</v>
      </c>
      <c r="F23" s="28">
        <f>외인!F23</f>
        <v>1758328.7</v>
      </c>
      <c r="G23" s="28">
        <f>시기외!G23*$G$3+G22*(1-$G$3)</f>
        <v>-1.9023657556554172E-3</v>
      </c>
      <c r="H23" s="28">
        <f>외인!H23</f>
        <v>286228.11</v>
      </c>
      <c r="I23" s="28">
        <f>시기외!I23*$G$3+I22*(1-$G$3)</f>
        <v>4.4578964944283223E-3</v>
      </c>
      <c r="J23" s="28">
        <f>외인!J23</f>
        <v>40799.17</v>
      </c>
      <c r="K23" s="28">
        <f>시기외!K23*$G$3+K22*(1-$G$3)</f>
        <v>6.4082330034640252E-3</v>
      </c>
      <c r="L23" s="28">
        <f>외인!L23</f>
        <v>263724.39</v>
      </c>
      <c r="M23" s="28">
        <f>시기외!M23*$G$3+M22*(1-$G$3)</f>
        <v>4.11576725580114E-3</v>
      </c>
      <c r="N23" s="28">
        <f>외인!N23</f>
        <v>231600.79</v>
      </c>
      <c r="O23" s="28">
        <f>시기외!O23*$G$3+O22*(1-$G$3)</f>
        <v>-9.8493256640134544E-3</v>
      </c>
      <c r="P23" s="28">
        <f>외인!P23</f>
        <v>210518.64</v>
      </c>
      <c r="Q23" s="28">
        <f>시기외!Q23*$G$3+Q22*(1-$G$3)</f>
        <v>3.7604351858218452E-3</v>
      </c>
      <c r="R23" s="28">
        <f>외인!R23</f>
        <v>141445.32</v>
      </c>
      <c r="S23" s="28">
        <f>시기외!S23*$G$3+S22*(1-$G$3)</f>
        <v>3.5341688764767621E-3</v>
      </c>
      <c r="T23" s="28">
        <f>외인!T23</f>
        <v>8766.92</v>
      </c>
      <c r="U23" s="28">
        <f>시기외!U23*$G$3+U22*(1-$G$3)</f>
        <v>1.1147138868183623E-3</v>
      </c>
      <c r="V23" s="28">
        <f>외인!V23</f>
        <v>101562.47</v>
      </c>
      <c r="W23" s="28">
        <f>시기외!W23*$G$3+W22*(1-$G$3)</f>
        <v>9.7409318935556249E-3</v>
      </c>
      <c r="X23" s="28">
        <f>외인!X23</f>
        <v>1722379.03</v>
      </c>
      <c r="Y23" s="28">
        <f>시기외!Y23*$G$3+Y22*(1-$G$3)</f>
        <v>-9.2464725706849671E-4</v>
      </c>
      <c r="Z23" s="28">
        <f>외인!Z23</f>
        <v>47698.65</v>
      </c>
      <c r="AA23" s="28">
        <f>시기외!AA23*$G$3+AA22*(1-$G$3)</f>
        <v>7.4176242390939953E-4</v>
      </c>
      <c r="AB23" s="28">
        <f>외인!AB23</f>
        <v>206762.88</v>
      </c>
      <c r="AC23" s="28">
        <f>시기외!AC23*$G$3+AC22*(1-$G$3)</f>
        <v>1.2074725104089233E-3</v>
      </c>
      <c r="AD23" s="28">
        <f>외인!AD23</f>
        <v>19847.11</v>
      </c>
      <c r="AE23" s="28">
        <f>시기외!AE23*$G$3+AE22*(1-$G$3)</f>
        <v>-5.6573594913767974E-4</v>
      </c>
      <c r="AF23" s="28">
        <f>외인!AF23</f>
        <v>23698.33</v>
      </c>
      <c r="AG23" s="28">
        <f>시기외!AG23*$G$3+AG22*(1-$G$3)</f>
        <v>1.0819547622951879E-3</v>
      </c>
      <c r="AH23" s="28">
        <f>외인!AH23</f>
        <v>194292.46</v>
      </c>
      <c r="AI23" s="28">
        <f>시기외!AI23*$G$3+AI22*(1-$G$3)</f>
        <v>-1.8248086301258506E-3</v>
      </c>
      <c r="AJ23" s="28">
        <f>외인!AJ23</f>
        <v>124715.17</v>
      </c>
      <c r="AK23" s="28">
        <f>시기외!AK23*$G$3+AK22*(1-$G$3)</f>
        <v>5.6165413099108366E-3</v>
      </c>
      <c r="AL23" s="28">
        <f>외인!AL23</f>
        <v>90516.3</v>
      </c>
      <c r="AM23" s="28">
        <f>시기외!AM23*$G$3+AM22*(1-$G$3)</f>
        <v>-2.1547641807184601E-3</v>
      </c>
      <c r="AN23" s="28">
        <f>외인!AN23</f>
        <v>160614.15</v>
      </c>
      <c r="AO23" s="28">
        <f>시기외!AO23*$G$3+AO22*(1-$G$3)</f>
        <v>-1.30163964048112E-2</v>
      </c>
      <c r="AP23" s="28">
        <f>외인!AP23</f>
        <v>106811.58</v>
      </c>
      <c r="AQ23" s="28">
        <f>시기외!AQ23*$G$3+AQ22*(1-$G$3)</f>
        <v>2.2164104082643744E-3</v>
      </c>
      <c r="AR23" s="28">
        <f>외인!AR23</f>
        <v>26064.29</v>
      </c>
      <c r="AS23" s="28">
        <f>시기외!AS23*$G$3+AS22*(1-$G$3)</f>
        <v>6.8217574497303089E-4</v>
      </c>
      <c r="AT23" s="28">
        <f>외인!AT23</f>
        <v>80423.44</v>
      </c>
      <c r="AU23" s="28">
        <f>시기외!AU23*$G$3+AU22*(1-$G$3)</f>
        <v>1.4066840301613375E-3</v>
      </c>
      <c r="AV23" s="28">
        <f>외인!AV23</f>
        <v>50214.67</v>
      </c>
      <c r="AW23" s="28">
        <f>시기외!AW23*$G$3+AW22*(1-$G$3)</f>
        <v>2.365950987488596E-3</v>
      </c>
      <c r="AX23" s="28">
        <f>외인!AX23</f>
        <v>46893.51</v>
      </c>
      <c r="AY23" s="28">
        <f>시기외!AY23*$G$3+AY22*(1-$G$3)</f>
        <v>1.2028403518146114E-4</v>
      </c>
      <c r="AZ23" s="28">
        <f>외인!AZ23</f>
        <v>1843753.85</v>
      </c>
      <c r="BA23" s="28">
        <f>시기외!BA23*$G$3+BA22*(1-$G$3)</f>
        <v>-9.1173233072881581E-4</v>
      </c>
      <c r="BB23" s="28">
        <f>외인!BB23</f>
        <v>91641.45</v>
      </c>
      <c r="BC23" s="28">
        <f>시기외!BC23*$G$3+BC22*(1-$G$3)</f>
        <v>4.3437834801451165E-4</v>
      </c>
      <c r="BD23" s="28">
        <f>외인!BD23</f>
        <v>49337.34</v>
      </c>
      <c r="BE23" s="28">
        <f>시기외!BE23*$G$3+BE22*(1-$G$3)</f>
        <v>-4.1316823418500121E-3</v>
      </c>
      <c r="BF23" s="28">
        <f>외인!BF23</f>
        <v>0</v>
      </c>
      <c r="BG23" s="28" t="e">
        <f>시기외!BG23*$G$3+BG22*(1-$G$3)</f>
        <v>#DIV/0!</v>
      </c>
      <c r="BH23" s="28">
        <f>외인!BH23</f>
        <v>82973.320000000007</v>
      </c>
      <c r="BI23" s="28">
        <f>시기외!BI23*$G$3+BI22*(1-$G$3)</f>
        <v>2.2364115922026305E-3</v>
      </c>
      <c r="BJ23" s="28">
        <f>외인!BJ23</f>
        <v>118325.81</v>
      </c>
      <c r="BK23" s="28">
        <f>시기외!BK23*$G$3+BK22*(1-$G$3)</f>
        <v>7.0380852625828594E-3</v>
      </c>
      <c r="BL23" s="28">
        <f>외인!BL23</f>
        <v>51588.81</v>
      </c>
      <c r="BM23" s="28">
        <f>시기외!BM23*$G$3+BM22*(1-$G$3)</f>
        <v>9.281240554674863E-4</v>
      </c>
      <c r="BN23" s="28">
        <f>외인!BN23</f>
        <v>45989.41</v>
      </c>
      <c r="BO23" s="28">
        <f>시기외!BO23*$G$3+BO22*(1-$G$3)</f>
        <v>-5.2766941272466307E-4</v>
      </c>
      <c r="BP23" s="28">
        <f>외인!BP23</f>
        <v>57353.3</v>
      </c>
      <c r="BQ23" s="28">
        <f>시기외!BQ23*$G$3+BQ22*(1-$G$3)</f>
        <v>1.9163051741226164E-3</v>
      </c>
      <c r="BR23" s="28">
        <f>외인!BR23</f>
        <v>237896.31</v>
      </c>
      <c r="BS23" s="28">
        <f>시기외!BS23*$G$3+BS22*(1-$G$3)</f>
        <v>2.4692773317402821E-3</v>
      </c>
      <c r="BT23" s="28">
        <f>외인!BT23</f>
        <v>1760016.41</v>
      </c>
      <c r="BU23" s="28">
        <f>시기외!BU23*$G$3+BU22*(1-$G$3)</f>
        <v>-8.7597854566420286E-4</v>
      </c>
      <c r="BV23" s="28">
        <f>외인!BV23</f>
        <v>347762.15</v>
      </c>
      <c r="BW23" s="28">
        <f>시기외!BW23*$G$3+BW22*(1-$G$3)</f>
        <v>4.5180928488850163E-4</v>
      </c>
      <c r="BX23" s="28">
        <f>외인!BX23</f>
        <v>75847.7</v>
      </c>
      <c r="BY23" s="28">
        <f>시기외!BY23*$G$3+BY22*(1-$G$3)</f>
        <v>-2.5429135871644229E-3</v>
      </c>
      <c r="BZ23" s="28">
        <f>외인!BZ23</f>
        <v>251130.45</v>
      </c>
      <c r="CA23" s="28">
        <f>시기외!CA23*$G$3+CA22*(1-$G$3)</f>
        <v>-9.1204348086551517E-3</v>
      </c>
      <c r="CB23" s="28">
        <f>외인!CB23</f>
        <v>14740.78</v>
      </c>
      <c r="CC23" s="28">
        <f>시기외!CC23*$G$3+CC22*(1-$G$3)</f>
        <v>1.9100184589272407E-3</v>
      </c>
      <c r="CD23" s="28">
        <f>외인!CD23</f>
        <v>37139.74</v>
      </c>
      <c r="CE23" s="28">
        <f>시기외!CE23*$G$3+CE22*(1-$G$3)</f>
        <v>2.4780640865975172E-3</v>
      </c>
      <c r="CF23" s="28">
        <f>외인!CF23</f>
        <v>24488.09</v>
      </c>
      <c r="CG23" s="28">
        <f>시기외!CG23*$G$3+CG22*(1-$G$3)</f>
        <v>4.3691396340371632E-3</v>
      </c>
      <c r="CH23" s="28">
        <f>외인!CH23</f>
        <v>70536.39</v>
      </c>
      <c r="CI23" s="28">
        <f>시기외!CI23*$G$3+CI22*(1-$G$3)</f>
        <v>1.7551966303777139E-3</v>
      </c>
      <c r="CJ23" s="28">
        <f>외인!CJ23</f>
        <v>396542.24</v>
      </c>
      <c r="CK23" s="28">
        <f>시기외!CK23*$G$3+CK22*(1-$G$3)</f>
        <v>6.1542851142574306E-3</v>
      </c>
      <c r="CL23" s="28">
        <f>외인!CL23</f>
        <v>231670.96</v>
      </c>
      <c r="CM23" s="28">
        <f>시기외!CM23*$G$3+CM22*(1-$G$3)</f>
        <v>1.2171711370523709E-3</v>
      </c>
      <c r="CN23" s="28">
        <f>외인!CN23</f>
        <v>109886.38</v>
      </c>
      <c r="CO23" s="28">
        <f>시기외!CO23*$G$3+CO22*(1-$G$3)</f>
        <v>1.587627282478182E-3</v>
      </c>
      <c r="CP23" s="28">
        <f>외인!CP23</f>
        <v>92218.59</v>
      </c>
      <c r="CQ23" s="28">
        <f>시기외!CQ23*$G$3+CQ22*(1-$G$3)</f>
        <v>4.5033144521755932E-4</v>
      </c>
      <c r="CR23" s="28">
        <f>외인!CR23</f>
        <v>176064.79</v>
      </c>
      <c r="CS23" s="28">
        <f>시기외!CS23*$G$3+CS22*(1-$G$3)</f>
        <v>3.4233224059765305E-3</v>
      </c>
      <c r="CT23" s="28">
        <f>외인!CT23</f>
        <v>95624.69</v>
      </c>
      <c r="CU23" s="28">
        <f>시기외!CU23*$G$3+CU22*(1-$G$3)</f>
        <v>3.4236736368843477E-3</v>
      </c>
      <c r="CV23" s="28">
        <f>외인!CV23</f>
        <v>1760016.41</v>
      </c>
      <c r="CW23" s="28">
        <f>시기외!CW23*$G$3+CW22*(1-$G$3)</f>
        <v>-8.7597854566420286E-4</v>
      </c>
      <c r="CX23" s="28">
        <f>외인!CX23</f>
        <v>195652.45</v>
      </c>
      <c r="CY23" s="28">
        <f>시기외!CY23*$G$3+CY22*(1-$G$3)</f>
        <v>3.4031506540642556E-3</v>
      </c>
      <c r="CZ23" s="28">
        <f>외인!CZ23</f>
        <v>17008.64</v>
      </c>
      <c r="DA23" s="28">
        <f>시기외!DA23*$G$3+DA22*(1-$G$3)</f>
        <v>4.3788280898015154E-4</v>
      </c>
      <c r="DB23" s="28">
        <f>외인!DB23</f>
        <v>49337.34</v>
      </c>
      <c r="DC23" s="28">
        <f>시기외!DC23*$G$3+DC22*(1-$G$3)</f>
        <v>-4.1316823418500121E-3</v>
      </c>
      <c r="DD23" s="28">
        <f>외인!DD23</f>
        <v>8766.92</v>
      </c>
      <c r="DE23" s="28">
        <f>시기외!DE23*$G$3+DE22*(1-$G$3)</f>
        <v>1.1147138868183623E-3</v>
      </c>
      <c r="DF23" s="28">
        <f>외인!DF23</f>
        <v>56974.87</v>
      </c>
      <c r="DG23" s="28">
        <f>시기외!DG23*$G$3+DG22*(1-$G$3)</f>
        <v>-3.3857115318426706E-3</v>
      </c>
      <c r="DH23" s="28">
        <f>외인!DH23</f>
        <v>28552.44</v>
      </c>
      <c r="DI23" s="28">
        <f>시기외!DI23*$G$3+DI22*(1-$G$3)</f>
        <v>3.7165976438378245E-3</v>
      </c>
      <c r="DJ23" s="28">
        <f>외인!DJ23</f>
        <v>561756.99</v>
      </c>
      <c r="DK23" s="28">
        <f>시기외!DK23*$G$3+DK22*(1-$G$3)</f>
        <v>2.1892178871787933E-3</v>
      </c>
      <c r="DL23" s="28">
        <f>외인!DL23</f>
        <v>82957.89</v>
      </c>
      <c r="DM23" s="28">
        <f>시기외!DM23*$G$3+DM22*(1-$G$3)</f>
        <v>1.2459370944513247E-3</v>
      </c>
      <c r="DN23" s="28">
        <f>외인!DN23</f>
        <v>1760016.41</v>
      </c>
      <c r="DO23" s="28">
        <f>시기외!DO23*$G$3+DO22*(1-$G$3)</f>
        <v>-8.7597854566420286E-4</v>
      </c>
      <c r="DP23" s="28">
        <f>외인!DP23</f>
        <v>81795.399999999994</v>
      </c>
      <c r="DQ23" s="28">
        <f>시기외!DQ23*$G$3+DQ22*(1-$G$3)</f>
        <v>1.3312485349408576E-2</v>
      </c>
      <c r="DR23" s="28">
        <f>외인!DR23</f>
        <v>42456.56</v>
      </c>
      <c r="DS23" s="28">
        <f>시기외!DS23*$G$3+DS22*(1-$G$3)</f>
        <v>7.5922316304490971E-3</v>
      </c>
      <c r="DT23" s="28">
        <f>외인!DT23</f>
        <v>141445.32</v>
      </c>
      <c r="DU23" s="28">
        <f>시기외!DU23*$G$3+DU22*(1-$G$3)</f>
        <v>3.5341688764767621E-3</v>
      </c>
      <c r="DV23" s="28">
        <f>외인!DV23</f>
        <v>34440.78</v>
      </c>
      <c r="DW23" s="28">
        <f>시기외!DW23*$G$3+DW22*(1-$G$3)</f>
        <v>3.0170642825995903E-3</v>
      </c>
      <c r="DX23" s="28">
        <f>외인!DX23</f>
        <v>101562.47</v>
      </c>
      <c r="DY23" s="28">
        <f>시기외!DY23*$G$3+DY22*(1-$G$3)</f>
        <v>9.7409318935556249E-3</v>
      </c>
      <c r="DZ23" s="28">
        <f>외인!DZ23</f>
        <v>10867.8</v>
      </c>
      <c r="EA23" s="28">
        <f>시기외!EA23*$G$3+EA22*(1-$G$3)</f>
        <v>1.0833318047169672E-2</v>
      </c>
      <c r="EB23" s="28">
        <f>외인!EB23</f>
        <v>14924.58</v>
      </c>
      <c r="EC23" s="28">
        <f>시기외!EC23*$G$3+EC22*(1-$G$3)</f>
        <v>7.2052373873096919E-3</v>
      </c>
      <c r="ED23" s="28">
        <f>외인!ED23</f>
        <v>10775.46</v>
      </c>
      <c r="EE23" s="28">
        <f>시기외!EE23*$G$3+EE22*(1-$G$3)</f>
        <v>3.7999449707620966E-4</v>
      </c>
      <c r="EF23" s="28">
        <f>외인!EF23</f>
        <v>258866.43</v>
      </c>
      <c r="EG23" s="28">
        <f>시기외!EG23*$G$3+EG22*(1-$G$3)</f>
        <v>3.3063252930327193E-3</v>
      </c>
      <c r="EH23" s="28">
        <f>외인!EH23</f>
        <v>181088.05</v>
      </c>
      <c r="EI23" s="28">
        <f>시기외!EI23*$G$3+EI22*(1-$G$3)</f>
        <v>9.0445148679009003E-4</v>
      </c>
      <c r="EJ23" s="28">
        <f>외인!EJ23</f>
        <v>97961.07</v>
      </c>
      <c r="EK23" s="28">
        <f>시기외!EK23*$G$3+EK22*(1-$G$3)</f>
        <v>3.0260815117743307E-3</v>
      </c>
      <c r="EL23" s="28">
        <f>외인!EL23</f>
        <v>39631.379999999997</v>
      </c>
      <c r="EM23" s="28">
        <f>시기외!EM23*$G$3+EM22*(1-$G$3)</f>
        <v>2.3612128230283075E-3</v>
      </c>
      <c r="EN23" s="28">
        <f>외인!EN23</f>
        <v>42456.56</v>
      </c>
      <c r="EO23" s="28">
        <f>시기외!EO23*$G$3+EO22*(1-$G$3)</f>
        <v>7.5922316304490971E-3</v>
      </c>
      <c r="EP23" s="28">
        <f>외인!EP23</f>
        <v>143540.4</v>
      </c>
      <c r="EQ23" s="28">
        <f>시기외!EQ23*$G$3+EQ22*(1-$G$3)</f>
        <v>-3.9589591241520058E-4</v>
      </c>
      <c r="ER23" s="28">
        <f>외인!ER23</f>
        <v>11870.81</v>
      </c>
      <c r="ES23" s="28">
        <f>시기외!ES23*$G$3+ES22*(1-$G$3)</f>
        <v>2.7862633768094714E-3</v>
      </c>
      <c r="ET23" s="28">
        <f>외인!ET23</f>
        <v>106811.58</v>
      </c>
      <c r="EU23" s="28">
        <f>시기외!EU23*$G$3+EU22*(1-$G$3)</f>
        <v>2.2164104082643744E-3</v>
      </c>
      <c r="EV23" s="28">
        <f>외인!EV23</f>
        <v>47698.65</v>
      </c>
      <c r="EW23" s="28">
        <f>시기외!EW23*$G$3+EW22*(1-$G$3)</f>
        <v>7.4176242390939953E-4</v>
      </c>
      <c r="EX23" s="28">
        <f>외인!EX23</f>
        <v>44519.94</v>
      </c>
      <c r="EY23" s="28">
        <f>시기외!EY23*$G$3+EY22*(1-$G$3)</f>
        <v>1.5599039505307532E-4</v>
      </c>
    </row>
    <row r="24" spans="1:155">
      <c r="A24" s="27">
        <f>외인!A24</f>
        <v>46063</v>
      </c>
      <c r="B24" s="28">
        <f>외인!B24</f>
        <v>4250438</v>
      </c>
      <c r="C24" s="28">
        <f>시기외!C24*$G$3+C23*(1-$G$3)</f>
        <v>-9.3643189772314348E-4</v>
      </c>
      <c r="D24" s="28">
        <f>외인!D24</f>
        <v>611425.99</v>
      </c>
      <c r="E24" s="28">
        <f>시기외!E24*$G$3+E23*(1-$G$3)</f>
        <v>9.7008987933310357E-3</v>
      </c>
      <c r="F24" s="28">
        <f>외인!F24</f>
        <v>1767126.68</v>
      </c>
      <c r="G24" s="28">
        <f>시기외!G24*$G$3+G23*(1-$G$3)</f>
        <v>-1.8972970007683388E-3</v>
      </c>
      <c r="H24" s="28">
        <f>외인!H24</f>
        <v>285292.34999999998</v>
      </c>
      <c r="I24" s="28">
        <f>시기외!I24*$G$3+I23*(1-$G$3)</f>
        <v>4.2191488672098211E-3</v>
      </c>
      <c r="J24" s="28">
        <f>외인!J24</f>
        <v>41101.53</v>
      </c>
      <c r="K24" s="28">
        <f>시기외!K24*$G$3+K23*(1-$G$3)</f>
        <v>6.0165053475135285E-3</v>
      </c>
      <c r="L24" s="28">
        <f>외인!L24</f>
        <v>263041.45</v>
      </c>
      <c r="M24" s="28">
        <f>시기외!M24*$G$3+M23*(1-$G$3)</f>
        <v>3.8698498420307857E-3</v>
      </c>
      <c r="N24" s="28">
        <f>외인!N24</f>
        <v>234656.8</v>
      </c>
      <c r="O24" s="28">
        <f>시기외!O24*$G$3+O23*(1-$G$3)</f>
        <v>-9.2592846804483396E-3</v>
      </c>
      <c r="P24" s="28">
        <f>외인!P24</f>
        <v>210708.29</v>
      </c>
      <c r="Q24" s="28">
        <f>시기외!Q24*$G$3+Q23*(1-$G$3)</f>
        <v>3.4322317943831487E-3</v>
      </c>
      <c r="R24" s="28">
        <f>외인!R24</f>
        <v>142833.82</v>
      </c>
      <c r="S24" s="28">
        <f>시기외!S24*$G$3+S23*(1-$G$3)</f>
        <v>2.8969306270293432E-3</v>
      </c>
      <c r="T24" s="28">
        <f>외인!T24</f>
        <v>8879.27</v>
      </c>
      <c r="U24" s="28">
        <f>시기외!U24*$G$3+U23*(1-$G$3)</f>
        <v>1.3811034404990581E-3</v>
      </c>
      <c r="V24" s="28">
        <f>외인!V24</f>
        <v>97862.47</v>
      </c>
      <c r="W24" s="28">
        <f>시기외!W24*$G$3+W23*(1-$G$3)</f>
        <v>9.0039704889586618E-3</v>
      </c>
      <c r="X24" s="28">
        <f>외인!X24</f>
        <v>1707298.88</v>
      </c>
      <c r="Y24" s="28">
        <f>시기외!Y24*$G$3+Y23*(1-$G$3)</f>
        <v>-1.0927664366079419E-3</v>
      </c>
      <c r="Z24" s="28">
        <f>외인!Z24</f>
        <v>48464.78</v>
      </c>
      <c r="AA24" s="28">
        <f>시기외!AA24*$G$3+AA23*(1-$G$3)</f>
        <v>7.9884954193149981E-4</v>
      </c>
      <c r="AB24" s="28">
        <f>외인!AB24</f>
        <v>213309.83</v>
      </c>
      <c r="AC24" s="28">
        <f>시기외!AC24*$G$3+AC23*(1-$G$3)</f>
        <v>1.1995217192036123E-3</v>
      </c>
      <c r="AD24" s="28">
        <f>외인!AD24</f>
        <v>20751.73</v>
      </c>
      <c r="AE24" s="28">
        <f>시기외!AE24*$G$3+AE23*(1-$G$3)</f>
        <v>4.0014527847269258E-5</v>
      </c>
      <c r="AF24" s="28">
        <f>외인!AF24</f>
        <v>24575.31</v>
      </c>
      <c r="AG24" s="28">
        <f>시기외!AG24*$G$3+AG23*(1-$G$3)</f>
        <v>1.1530608358619762E-3</v>
      </c>
      <c r="AH24" s="28">
        <f>외인!AH24</f>
        <v>192474.56</v>
      </c>
      <c r="AI24" s="28">
        <f>시기외!AI24*$G$3+AI23*(1-$G$3)</f>
        <v>-1.9190435992033318E-3</v>
      </c>
      <c r="AJ24" s="28">
        <f>외인!AJ24</f>
        <v>126451.3</v>
      </c>
      <c r="AK24" s="28">
        <f>시기외!AK24*$G$3+AK23*(1-$G$3)</f>
        <v>4.832231783082939E-3</v>
      </c>
      <c r="AL24" s="28">
        <f>외인!AL24</f>
        <v>92918.75</v>
      </c>
      <c r="AM24" s="28">
        <f>시기외!AM24*$G$3+AM23*(1-$G$3)</f>
        <v>-1.9328753886149379E-3</v>
      </c>
      <c r="AN24" s="28">
        <f>외인!AN24</f>
        <v>161507.89000000001</v>
      </c>
      <c r="AO24" s="28">
        <f>시기외!AO24*$G$3+AO23*(1-$G$3)</f>
        <v>-1.2276278581123708E-2</v>
      </c>
      <c r="AP24" s="28">
        <f>외인!AP24</f>
        <v>105418.03</v>
      </c>
      <c r="AQ24" s="28">
        <f>시기외!AQ24*$G$3+AQ23*(1-$G$3)</f>
        <v>2.2744863413002823E-3</v>
      </c>
      <c r="AR24" s="28">
        <f>외인!AR24</f>
        <v>26727</v>
      </c>
      <c r="AS24" s="28">
        <f>시기외!AS24*$G$3+AS23*(1-$G$3)</f>
        <v>1.3801728844009247E-3</v>
      </c>
      <c r="AT24" s="28">
        <f>외인!AT24</f>
        <v>83630.12</v>
      </c>
      <c r="AU24" s="28">
        <f>시기외!AU24*$G$3+AU23*(1-$G$3)</f>
        <v>1.5780283272882434E-3</v>
      </c>
      <c r="AV24" s="28">
        <f>외인!AV24</f>
        <v>51283.34</v>
      </c>
      <c r="AW24" s="28">
        <f>시기외!AW24*$G$3+AW23*(1-$G$3)</f>
        <v>2.4154163782131857E-3</v>
      </c>
      <c r="AX24" s="28">
        <f>외인!AX24</f>
        <v>47245.56</v>
      </c>
      <c r="AY24" s="28">
        <f>시기외!AY24*$G$3+AY23*(1-$G$3)</f>
        <v>3.4007676537944702E-4</v>
      </c>
      <c r="AZ24" s="28">
        <f>외인!AZ24</f>
        <v>1829716.14</v>
      </c>
      <c r="BA24" s="28">
        <f>시기외!BA24*$G$3+BA23*(1-$G$3)</f>
        <v>-1.0644776849528612E-3</v>
      </c>
      <c r="BB24" s="28">
        <f>외인!BB24</f>
        <v>93657.89</v>
      </c>
      <c r="BC24" s="28">
        <f>시기외!BC24*$G$3+BC23*(1-$G$3)</f>
        <v>4.7383403434924515E-4</v>
      </c>
      <c r="BD24" s="28">
        <f>외인!BD24</f>
        <v>47948.5</v>
      </c>
      <c r="BE24" s="28">
        <f>시기외!BE24*$G$3+BE23*(1-$G$3)</f>
        <v>-3.6328014503252777E-3</v>
      </c>
      <c r="BF24" s="28">
        <f>외인!BF24</f>
        <v>0</v>
      </c>
      <c r="BG24" s="28" t="e">
        <f>시기외!BG24*$G$3+BG23*(1-$G$3)</f>
        <v>#DIV/0!</v>
      </c>
      <c r="BH24" s="28">
        <f>외인!BH24</f>
        <v>83046.09</v>
      </c>
      <c r="BI24" s="28">
        <f>시기외!BI24*$G$3+BI23*(1-$G$3)</f>
        <v>2.4993666542757666E-3</v>
      </c>
      <c r="BJ24" s="28">
        <f>외인!BJ24</f>
        <v>118041.74</v>
      </c>
      <c r="BK24" s="28">
        <f>시기외!BK24*$G$3+BK23*(1-$G$3)</f>
        <v>6.5141602129046459E-3</v>
      </c>
      <c r="BL24" s="28">
        <f>외인!BL24</f>
        <v>51617.8</v>
      </c>
      <c r="BM24" s="28">
        <f>시기외!BM24*$G$3+BM23*(1-$G$3)</f>
        <v>7.7063069311414704E-4</v>
      </c>
      <c r="BN24" s="28">
        <f>외인!BN24</f>
        <v>46571.61</v>
      </c>
      <c r="BO24" s="28">
        <f>시기외!BO24*$G$3+BO23*(1-$G$3)</f>
        <v>-2.7314395604449053E-4</v>
      </c>
      <c r="BP24" s="28">
        <f>외인!BP24</f>
        <v>58211.28</v>
      </c>
      <c r="BQ24" s="28">
        <f>시기외!BQ24*$G$3+BQ23*(1-$G$3)</f>
        <v>1.9052845570464651E-3</v>
      </c>
      <c r="BR24" s="28">
        <f>외인!BR24</f>
        <v>236172.71</v>
      </c>
      <c r="BS24" s="28">
        <f>시기외!BS24*$G$3+BS23*(1-$G$3)</f>
        <v>2.4264787972902739E-3</v>
      </c>
      <c r="BT24" s="28">
        <f>외인!BT24</f>
        <v>1744232.62</v>
      </c>
      <c r="BU24" s="28">
        <f>시기외!BU24*$G$3+BU23*(1-$G$3)</f>
        <v>-1.0417158532484588E-3</v>
      </c>
      <c r="BV24" s="28">
        <f>외인!BV24</f>
        <v>341647.08</v>
      </c>
      <c r="BW24" s="28">
        <f>시기외!BW24*$G$3+BW23*(1-$G$3)</f>
        <v>2.5010030737373113E-4</v>
      </c>
      <c r="BX24" s="28">
        <f>외인!BX24</f>
        <v>78290.259999999995</v>
      </c>
      <c r="BY24" s="28">
        <f>시기외!BY24*$G$3+BY23*(1-$G$3)</f>
        <v>-2.1030638149273609E-3</v>
      </c>
      <c r="BZ24" s="28">
        <f>외인!BZ24</f>
        <v>254426.64</v>
      </c>
      <c r="CA24" s="28">
        <f>시기외!CA24*$G$3+CA23*(1-$G$3)</f>
        <v>-8.5643372111810032E-3</v>
      </c>
      <c r="CB24" s="28">
        <f>외인!CB24</f>
        <v>14946.43</v>
      </c>
      <c r="CC24" s="28">
        <f>시기외!CC24*$G$3+CC23*(1-$G$3)</f>
        <v>2.1313622491856707E-3</v>
      </c>
      <c r="CD24" s="28">
        <f>외인!CD24</f>
        <v>37447.89</v>
      </c>
      <c r="CE24" s="28">
        <f>시기외!CE24*$G$3+CE23*(1-$G$3)</f>
        <v>2.4186466632020571E-3</v>
      </c>
      <c r="CF24" s="28">
        <f>외인!CF24</f>
        <v>25979.25</v>
      </c>
      <c r="CG24" s="28">
        <f>시기외!CG24*$G$3+CG23*(1-$G$3)</f>
        <v>4.3355316988223135E-3</v>
      </c>
      <c r="CH24" s="28">
        <f>외인!CH24</f>
        <v>72017.75</v>
      </c>
      <c r="CI24" s="28">
        <f>시기외!CI24*$G$3+CI23*(1-$G$3)</f>
        <v>1.79036767977062E-3</v>
      </c>
      <c r="CJ24" s="28">
        <f>외인!CJ24</f>
        <v>396942.53</v>
      </c>
      <c r="CK24" s="28">
        <f>시기외!CK24*$G$3+CK23*(1-$G$3)</f>
        <v>5.6979381494089137E-3</v>
      </c>
      <c r="CL24" s="28">
        <f>외인!CL24</f>
        <v>238544.56</v>
      </c>
      <c r="CM24" s="28">
        <f>시기외!CM24*$G$3+CM23*(1-$G$3)</f>
        <v>1.2019834929639542E-3</v>
      </c>
      <c r="CN24" s="28">
        <f>외인!CN24</f>
        <v>111417.43</v>
      </c>
      <c r="CO24" s="28">
        <f>시기외!CO24*$G$3+CO23*(1-$G$3)</f>
        <v>1.4780032672293657E-3</v>
      </c>
      <c r="CP24" s="28">
        <f>외인!CP24</f>
        <v>94264.29</v>
      </c>
      <c r="CQ24" s="28">
        <f>시기외!CQ24*$G$3+CQ23*(1-$G$3)</f>
        <v>4.8992055119615287E-4</v>
      </c>
      <c r="CR24" s="28">
        <f>외인!CR24</f>
        <v>177956.32</v>
      </c>
      <c r="CS24" s="28">
        <f>시기외!CS24*$G$3+CS23*(1-$G$3)</f>
        <v>2.8277780705105019E-3</v>
      </c>
      <c r="CT24" s="28">
        <f>외인!CT24</f>
        <v>94964.58</v>
      </c>
      <c r="CU24" s="28">
        <f>시기외!CU24*$G$3+CU23*(1-$G$3)</f>
        <v>3.1712226088205005E-3</v>
      </c>
      <c r="CV24" s="28">
        <f>외인!CV24</f>
        <v>1744232.62</v>
      </c>
      <c r="CW24" s="28">
        <f>시기외!CW24*$G$3+CW23*(1-$G$3)</f>
        <v>-1.0417158532484588E-3</v>
      </c>
      <c r="CX24" s="28">
        <f>외인!CX24</f>
        <v>194028.14</v>
      </c>
      <c r="CY24" s="28">
        <f>시기외!CY24*$G$3+CY23*(1-$G$3)</f>
        <v>3.2201542916893921E-3</v>
      </c>
      <c r="CZ24" s="28">
        <f>외인!CZ24</f>
        <v>16913.89</v>
      </c>
      <c r="DA24" s="28">
        <f>시기외!DA24*$G$3+DA23*(1-$G$3)</f>
        <v>4.9487606449499192E-4</v>
      </c>
      <c r="DB24" s="28">
        <f>외인!DB24</f>
        <v>47948.5</v>
      </c>
      <c r="DC24" s="28">
        <f>시기외!DC24*$G$3+DC23*(1-$G$3)</f>
        <v>-3.6328014503252777E-3</v>
      </c>
      <c r="DD24" s="28">
        <f>외인!DD24</f>
        <v>8879.27</v>
      </c>
      <c r="DE24" s="28">
        <f>시기외!DE24*$G$3+DE23*(1-$G$3)</f>
        <v>1.3811034404990581E-3</v>
      </c>
      <c r="DF24" s="28">
        <f>외인!DF24</f>
        <v>58761.2</v>
      </c>
      <c r="DG24" s="28">
        <f>시기외!DG24*$G$3+DG23*(1-$G$3)</f>
        <v>-2.8441870634861089E-3</v>
      </c>
      <c r="DH24" s="28">
        <f>외인!DH24</f>
        <v>28713.89</v>
      </c>
      <c r="DI24" s="28">
        <f>시기외!DI24*$G$3+DI23*(1-$G$3)</f>
        <v>3.6234230296124225E-3</v>
      </c>
      <c r="DJ24" s="28">
        <f>외인!DJ24</f>
        <v>553962.5</v>
      </c>
      <c r="DK24" s="28">
        <f>시기외!DK24*$G$3+DK23*(1-$G$3)</f>
        <v>1.9856816317896275E-3</v>
      </c>
      <c r="DL24" s="28">
        <f>외인!DL24</f>
        <v>84251.62</v>
      </c>
      <c r="DM24" s="28">
        <f>시기외!DM24*$G$3+DM23*(1-$G$3)</f>
        <v>1.1190664985918364E-3</v>
      </c>
      <c r="DN24" s="28">
        <f>외인!DN24</f>
        <v>1744232.62</v>
      </c>
      <c r="DO24" s="28">
        <f>시기외!DO24*$G$3+DO23*(1-$G$3)</f>
        <v>-1.0417158532484588E-3</v>
      </c>
      <c r="DP24" s="28">
        <f>외인!DP24</f>
        <v>80715.289999999994</v>
      </c>
      <c r="DQ24" s="28">
        <f>시기외!DQ24*$G$3+DQ23*(1-$G$3)</f>
        <v>1.2192865349192027E-2</v>
      </c>
      <c r="DR24" s="28">
        <f>외인!DR24</f>
        <v>42930.59</v>
      </c>
      <c r="DS24" s="28">
        <f>시기외!DS24*$G$3+DS23*(1-$G$3)</f>
        <v>7.7059915162074263E-3</v>
      </c>
      <c r="DT24" s="28">
        <f>외인!DT24</f>
        <v>142833.82</v>
      </c>
      <c r="DU24" s="28">
        <f>시기외!DU24*$G$3+DU23*(1-$G$3)</f>
        <v>2.8969306270293432E-3</v>
      </c>
      <c r="DV24" s="28">
        <f>외인!DV24</f>
        <v>34946.620000000003</v>
      </c>
      <c r="DW24" s="28">
        <f>시기외!DW24*$G$3+DW23*(1-$G$3)</f>
        <v>2.5877191016104753E-3</v>
      </c>
      <c r="DX24" s="28">
        <f>외인!DX24</f>
        <v>97862.47</v>
      </c>
      <c r="DY24" s="28">
        <f>시기외!DY24*$G$3+DY23*(1-$G$3)</f>
        <v>9.0039704889586618E-3</v>
      </c>
      <c r="DZ24" s="28">
        <f>외인!DZ24</f>
        <v>10975.72</v>
      </c>
      <c r="EA24" s="28">
        <f>시기외!EA24*$G$3+EA23*(1-$G$3)</f>
        <v>9.853016438968883E-3</v>
      </c>
      <c r="EB24" s="28">
        <f>외인!EB24</f>
        <v>15127.51</v>
      </c>
      <c r="EC24" s="28">
        <f>시기외!EC24*$G$3+EC23*(1-$G$3)</f>
        <v>6.868312335954755E-3</v>
      </c>
      <c r="ED24" s="28">
        <f>외인!ED24</f>
        <v>10899.56</v>
      </c>
      <c r="EE24" s="28">
        <f>시기외!EE24*$G$3+EE23*(1-$G$3)</f>
        <v>5.189618952807178E-4</v>
      </c>
      <c r="EF24" s="28">
        <f>외인!EF24</f>
        <v>260207.78</v>
      </c>
      <c r="EG24" s="28">
        <f>시기외!EG24*$G$3+EG23*(1-$G$3)</f>
        <v>3.1705416214698563E-3</v>
      </c>
      <c r="EH24" s="28">
        <f>외인!EH24</f>
        <v>179328.28</v>
      </c>
      <c r="EI24" s="28">
        <f>시기외!EI24*$G$3+EI23*(1-$G$3)</f>
        <v>8.246377014262126E-4</v>
      </c>
      <c r="EJ24" s="28">
        <f>외인!EJ24</f>
        <v>100129.21</v>
      </c>
      <c r="EK24" s="28">
        <f>시기외!EK24*$G$3+EK23*(1-$G$3)</f>
        <v>3.1295040638136783E-3</v>
      </c>
      <c r="EL24" s="28">
        <f>외인!EL24</f>
        <v>39969.449999999997</v>
      </c>
      <c r="EM24" s="28">
        <f>시기외!EM24*$G$3+EM23*(1-$G$3)</f>
        <v>2.286532864229425E-3</v>
      </c>
      <c r="EN24" s="28">
        <f>외인!EN24</f>
        <v>42930.59</v>
      </c>
      <c r="EO24" s="28">
        <f>시기외!EO24*$G$3+EO23*(1-$G$3)</f>
        <v>7.7059915162074263E-3</v>
      </c>
      <c r="EP24" s="28">
        <f>외인!EP24</f>
        <v>139011.53</v>
      </c>
      <c r="EQ24" s="28">
        <f>시기외!EQ24*$G$3+EQ23*(1-$G$3)</f>
        <v>-7.9044666631704883E-4</v>
      </c>
      <c r="ER24" s="28">
        <f>외인!ER24</f>
        <v>11558.01</v>
      </c>
      <c r="ES24" s="28">
        <f>시기외!ES24*$G$3+ES23*(1-$G$3)</f>
        <v>2.1334939508039141E-3</v>
      </c>
      <c r="ET24" s="28">
        <f>외인!ET24</f>
        <v>105418.03</v>
      </c>
      <c r="EU24" s="28">
        <f>시기외!EU24*$G$3+EU23*(1-$G$3)</f>
        <v>2.2744863413002823E-3</v>
      </c>
      <c r="EV24" s="28">
        <f>외인!EV24</f>
        <v>48464.78</v>
      </c>
      <c r="EW24" s="28">
        <f>시기외!EW24*$G$3+EW23*(1-$G$3)</f>
        <v>7.9884954193149981E-4</v>
      </c>
      <c r="EX24" s="28">
        <f>외인!EX24</f>
        <v>45799.51</v>
      </c>
      <c r="EY24" s="28">
        <f>시기외!EY24*$G$3+EY23*(1-$G$3)</f>
        <v>1.7602249735651938E-4</v>
      </c>
    </row>
    <row r="25" spans="1:155">
      <c r="A25" s="27">
        <f>외인!A25</f>
        <v>46064</v>
      </c>
      <c r="B25" s="28">
        <f>외인!B25</f>
        <v>4292738.22</v>
      </c>
      <c r="C25" s="28">
        <f>시기외!C25*$G$3+C24*(1-$G$3)</f>
        <v>-9.372469348219916E-4</v>
      </c>
      <c r="D25" s="28">
        <f>외인!D25</f>
        <v>611342.87</v>
      </c>
      <c r="E25" s="28">
        <f>시기외!E25*$G$3+E24*(1-$G$3)</f>
        <v>8.9359361343249767E-3</v>
      </c>
      <c r="F25" s="28">
        <f>외인!F25</f>
        <v>1799846.84</v>
      </c>
      <c r="G25" s="28">
        <f>시기외!G25*$G$3+G24*(1-$G$3)</f>
        <v>-1.8379222362333589E-3</v>
      </c>
      <c r="H25" s="28">
        <f>외인!H25</f>
        <v>284310.15999999997</v>
      </c>
      <c r="I25" s="28">
        <f>시기외!I25*$G$3+I24*(1-$G$3)</f>
        <v>3.881172412330471E-3</v>
      </c>
      <c r="J25" s="28">
        <f>외인!J25</f>
        <v>41160.76</v>
      </c>
      <c r="K25" s="28">
        <f>시기외!K25*$G$3+K24*(1-$G$3)</f>
        <v>5.8448137175750809E-3</v>
      </c>
      <c r="L25" s="28">
        <f>외인!L25</f>
        <v>262511.90000000002</v>
      </c>
      <c r="M25" s="28">
        <f>시기외!M25*$G$3+M24*(1-$G$3)</f>
        <v>3.5332212549793033E-3</v>
      </c>
      <c r="N25" s="28">
        <f>외인!N25</f>
        <v>244060.91</v>
      </c>
      <c r="O25" s="28">
        <f>시기외!O25*$G$3+O24*(1-$G$3)</f>
        <v>-8.5922018289496353E-3</v>
      </c>
      <c r="P25" s="28">
        <f>외인!P25</f>
        <v>214375.53</v>
      </c>
      <c r="Q25" s="28">
        <f>시기외!Q25*$G$3+Q24*(1-$G$3)</f>
        <v>3.1679684554954957E-3</v>
      </c>
      <c r="R25" s="28">
        <f>외인!R25</f>
        <v>144347.03</v>
      </c>
      <c r="S25" s="28">
        <f>시기외!S25*$G$3+S24*(1-$G$3)</f>
        <v>2.4106317237555359E-3</v>
      </c>
      <c r="T25" s="28">
        <f>외인!T25</f>
        <v>8847.15</v>
      </c>
      <c r="U25" s="28">
        <f>시기외!U25*$G$3+U24*(1-$G$3)</f>
        <v>1.4849340793793232E-3</v>
      </c>
      <c r="V25" s="28">
        <f>외인!V25</f>
        <v>96902.17</v>
      </c>
      <c r="W25" s="28">
        <f>시기외!W25*$G$3+W24*(1-$G$3)</f>
        <v>8.3448297409803394E-3</v>
      </c>
      <c r="X25" s="28">
        <f>외인!X25</f>
        <v>1706462.27</v>
      </c>
      <c r="Y25" s="28">
        <f>시기외!Y25*$G$3+Y24*(1-$G$3)</f>
        <v>-1.2021855873148341E-3</v>
      </c>
      <c r="Z25" s="28">
        <f>외인!Z25</f>
        <v>49807.17</v>
      </c>
      <c r="AA25" s="28">
        <f>시기외!AA25*$G$3+AA24*(1-$G$3)</f>
        <v>7.9378045926372124E-4</v>
      </c>
      <c r="AB25" s="28">
        <f>외인!AB25</f>
        <v>222525.96</v>
      </c>
      <c r="AC25" s="28">
        <f>시기외!AC25*$G$3+AC24*(1-$G$3)</f>
        <v>1.1720144093759527E-3</v>
      </c>
      <c r="AD25" s="28">
        <f>외인!AD25</f>
        <v>20779.73</v>
      </c>
      <c r="AE25" s="28">
        <f>시기외!AE25*$G$3+AE24*(1-$G$3)</f>
        <v>5.0902040401621697E-4</v>
      </c>
      <c r="AF25" s="28">
        <f>외인!AF25</f>
        <v>24319.08</v>
      </c>
      <c r="AG25" s="28">
        <f>시기외!AG25*$G$3+AG24*(1-$G$3)</f>
        <v>1.0748982216689251E-3</v>
      </c>
      <c r="AH25" s="28">
        <f>외인!AH25</f>
        <v>193440.47</v>
      </c>
      <c r="AI25" s="28">
        <f>시기외!AI25*$G$3+AI24*(1-$G$3)</f>
        <v>-2.0200601507111577E-3</v>
      </c>
      <c r="AJ25" s="28">
        <f>외인!AJ25</f>
        <v>128689.93</v>
      </c>
      <c r="AK25" s="28">
        <f>시기외!AK25*$G$3+AK24*(1-$G$3)</f>
        <v>4.2657138486449321E-3</v>
      </c>
      <c r="AL25" s="28">
        <f>외인!AL25</f>
        <v>93863.9</v>
      </c>
      <c r="AM25" s="28">
        <f>시기외!AM25*$G$3+AM24*(1-$G$3)</f>
        <v>-1.7340159744825741E-3</v>
      </c>
      <c r="AN25" s="28">
        <f>외인!AN25</f>
        <v>170112.6</v>
      </c>
      <c r="AO25" s="28">
        <f>시기외!AO25*$G$3+AO24*(1-$G$3)</f>
        <v>-1.1409728504876057E-2</v>
      </c>
      <c r="AP25" s="28">
        <f>외인!AP25</f>
        <v>109710.92</v>
      </c>
      <c r="AQ25" s="28">
        <f>시기외!AQ25*$G$3+AQ24*(1-$G$3)</f>
        <v>2.3269028872480242E-3</v>
      </c>
      <c r="AR25" s="28">
        <f>외인!AR25</f>
        <v>26660.87</v>
      </c>
      <c r="AS25" s="28">
        <f>시기외!AS25*$G$3+AS24*(1-$G$3)</f>
        <v>1.8832083154818168E-3</v>
      </c>
      <c r="AT25" s="28">
        <f>외인!AT25</f>
        <v>86926.83</v>
      </c>
      <c r="AU25" s="28">
        <f>시기외!AU25*$G$3+AU24*(1-$G$3)</f>
        <v>1.7026090510640396E-3</v>
      </c>
      <c r="AV25" s="28">
        <f>외인!AV25</f>
        <v>51405.88</v>
      </c>
      <c r="AW25" s="28">
        <f>시기외!AW25*$G$3+AW24*(1-$G$3)</f>
        <v>2.4436930044027683E-3</v>
      </c>
      <c r="AX25" s="28">
        <f>외인!AX25</f>
        <v>47764.89</v>
      </c>
      <c r="AY25" s="28">
        <f>시기외!AY25*$G$3+AY24*(1-$G$3)</f>
        <v>4.7339376672607359E-4</v>
      </c>
      <c r="AZ25" s="28">
        <f>외인!AZ25</f>
        <v>1828811.54</v>
      </c>
      <c r="BA25" s="28">
        <f>시기외!BA25*$G$3+BA24*(1-$G$3)</f>
        <v>-1.1699293268866296E-3</v>
      </c>
      <c r="BB25" s="28">
        <f>외인!BB25</f>
        <v>95636.52</v>
      </c>
      <c r="BC25" s="28">
        <f>시기외!BC25*$G$3+BC24*(1-$G$3)</f>
        <v>4.6659533198005238E-4</v>
      </c>
      <c r="BD25" s="28">
        <f>외인!BD25</f>
        <v>48099.74</v>
      </c>
      <c r="BE25" s="28">
        <f>시기외!BE25*$G$3+BE24*(1-$G$3)</f>
        <v>-3.3839561763140654E-3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85059.83</v>
      </c>
      <c r="BI25" s="28">
        <f>시기외!BI25*$G$3+BI24*(1-$G$3)</f>
        <v>2.7073111766715598E-3</v>
      </c>
      <c r="BJ25" s="28">
        <f>외인!BJ25</f>
        <v>117395.7</v>
      </c>
      <c r="BK25" s="28">
        <f>시기외!BK25*$G$3+BK24*(1-$G$3)</f>
        <v>5.8956036444682228E-3</v>
      </c>
      <c r="BL25" s="28">
        <f>외인!BL25</f>
        <v>51043.03</v>
      </c>
      <c r="BM25" s="28">
        <f>시기외!BM25*$G$3+BM24*(1-$G$3)</f>
        <v>5.7256204167249053E-4</v>
      </c>
      <c r="BN25" s="28">
        <f>외인!BN25</f>
        <v>46694.78</v>
      </c>
      <c r="BO25" s="28">
        <f>시기외!BO25*$G$3+BO24*(1-$G$3)</f>
        <v>-1.0733210467325842E-4</v>
      </c>
      <c r="BP25" s="28">
        <f>외인!BP25</f>
        <v>59446.43</v>
      </c>
      <c r="BQ25" s="28">
        <f>시기외!BQ25*$G$3+BQ24*(1-$G$3)</f>
        <v>1.9062161582650142E-3</v>
      </c>
      <c r="BR25" s="28">
        <f>외인!BR25</f>
        <v>241684.08</v>
      </c>
      <c r="BS25" s="28">
        <f>시기외!BS25*$G$3+BS24*(1-$G$3)</f>
        <v>2.3084455257190474E-3</v>
      </c>
      <c r="BT25" s="28">
        <f>외인!BT25</f>
        <v>1742835.81</v>
      </c>
      <c r="BU25" s="28">
        <f>시기외!BU25*$G$3+BU24*(1-$G$3)</f>
        <v>-1.1494313316901983E-3</v>
      </c>
      <c r="BV25" s="28">
        <f>외인!BV25</f>
        <v>341966.62</v>
      </c>
      <c r="BW25" s="28">
        <f>시기외!BW25*$G$3+BW24*(1-$G$3)</f>
        <v>5.0746659657069533E-5</v>
      </c>
      <c r="BX25" s="28">
        <f>외인!BX25</f>
        <v>79234.34</v>
      </c>
      <c r="BY25" s="28">
        <f>시기외!BY25*$G$3+BY24*(1-$G$3)</f>
        <v>-1.7353829131649184E-3</v>
      </c>
      <c r="BZ25" s="28">
        <f>외인!BZ25</f>
        <v>263976.5</v>
      </c>
      <c r="CA25" s="28">
        <f>시기외!CA25*$G$3+CA24*(1-$G$3)</f>
        <v>-7.9377259445559591E-3</v>
      </c>
      <c r="CB25" s="28">
        <f>외인!CB25</f>
        <v>14945.88</v>
      </c>
      <c r="CC25" s="28">
        <f>시기외!CC25*$G$3+CC24*(1-$G$3)</f>
        <v>2.3084699728013196E-3</v>
      </c>
      <c r="CD25" s="28">
        <f>외인!CD25</f>
        <v>38057.08</v>
      </c>
      <c r="CE25" s="28">
        <f>시기외!CE25*$G$3+CE24*(1-$G$3)</f>
        <v>2.4970734396959279E-3</v>
      </c>
      <c r="CF25" s="28">
        <f>외인!CF25</f>
        <v>26455.71</v>
      </c>
      <c r="CG25" s="28">
        <f>시기외!CG25*$G$3+CG24*(1-$G$3)</f>
        <v>4.3236332121598308E-3</v>
      </c>
      <c r="CH25" s="28">
        <f>외인!CH25</f>
        <v>72056.259999999995</v>
      </c>
      <c r="CI25" s="28">
        <f>시기외!CI25*$G$3+CI24*(1-$G$3)</f>
        <v>1.8018225160958401E-3</v>
      </c>
      <c r="CJ25" s="28">
        <f>외인!CJ25</f>
        <v>401593.53</v>
      </c>
      <c r="CK25" s="28">
        <f>시기외!CK25*$G$3+CK24*(1-$G$3)</f>
        <v>5.2834421889373807E-3</v>
      </c>
      <c r="CL25" s="28">
        <f>외인!CL25</f>
        <v>247781.74</v>
      </c>
      <c r="CM25" s="28">
        <f>시기외!CM25*$G$3+CM24*(1-$G$3)</f>
        <v>1.1719900828024066E-3</v>
      </c>
      <c r="CN25" s="28">
        <f>외인!CN25</f>
        <v>112185.27</v>
      </c>
      <c r="CO25" s="28">
        <f>시기외!CO25*$G$3+CO24*(1-$G$3)</f>
        <v>1.4248041026985205E-3</v>
      </c>
      <c r="CP25" s="28">
        <f>외인!CP25</f>
        <v>96251.41</v>
      </c>
      <c r="CQ25" s="28">
        <f>시기외!CQ25*$G$3+CQ24*(1-$G$3)</f>
        <v>4.8270523114074955E-4</v>
      </c>
      <c r="CR25" s="28">
        <f>외인!CR25</f>
        <v>180375.56</v>
      </c>
      <c r="CS25" s="28">
        <f>시기외!CS25*$G$3+CS24*(1-$G$3)</f>
        <v>2.3715850141907786E-3</v>
      </c>
      <c r="CT25" s="28">
        <f>외인!CT25</f>
        <v>94618.4</v>
      </c>
      <c r="CU25" s="28">
        <f>시기외!CU25*$G$3+CU24*(1-$G$3)</f>
        <v>2.925310053334134E-3</v>
      </c>
      <c r="CV25" s="28">
        <f>외인!CV25</f>
        <v>1742835.81</v>
      </c>
      <c r="CW25" s="28">
        <f>시기외!CW25*$G$3+CW24*(1-$G$3)</f>
        <v>-1.1494313316901983E-3</v>
      </c>
      <c r="CX25" s="28">
        <f>외인!CX25</f>
        <v>197303.89</v>
      </c>
      <c r="CY25" s="28">
        <f>시기외!CY25*$G$3+CY24*(1-$G$3)</f>
        <v>2.9658862602032782E-3</v>
      </c>
      <c r="CZ25" s="28">
        <f>외인!CZ25</f>
        <v>17083.07</v>
      </c>
      <c r="DA25" s="28">
        <f>시기외!DA25*$G$3+DA24*(1-$G$3)</f>
        <v>5.1944445425990528E-4</v>
      </c>
      <c r="DB25" s="28">
        <f>외인!DB25</f>
        <v>48099.74</v>
      </c>
      <c r="DC25" s="28">
        <f>시기외!DC25*$G$3+DC24*(1-$G$3)</f>
        <v>-3.3839561763140654E-3</v>
      </c>
      <c r="DD25" s="28">
        <f>외인!DD25</f>
        <v>8847.15</v>
      </c>
      <c r="DE25" s="28">
        <f>시기외!DE25*$G$3+DE24*(1-$G$3)</f>
        <v>1.4849340793793232E-3</v>
      </c>
      <c r="DF25" s="28">
        <f>외인!DF25</f>
        <v>59623.57</v>
      </c>
      <c r="DG25" s="28">
        <f>시기외!DG25*$G$3+DG24*(1-$G$3)</f>
        <v>-2.3852204395885604E-3</v>
      </c>
      <c r="DH25" s="28">
        <f>외인!DH25</f>
        <v>29222.28</v>
      </c>
      <c r="DI25" s="28">
        <f>시기외!DI25*$G$3+DI24*(1-$G$3)</f>
        <v>3.6698749470717939E-3</v>
      </c>
      <c r="DJ25" s="28">
        <f>외인!DJ25</f>
        <v>559288.01</v>
      </c>
      <c r="DK25" s="28">
        <f>시기외!DK25*$G$3+DK24*(1-$G$3)</f>
        <v>1.7151050876690684E-3</v>
      </c>
      <c r="DL25" s="28">
        <f>외인!DL25</f>
        <v>83442.98</v>
      </c>
      <c r="DM25" s="28">
        <f>시기외!DM25*$G$3+DM24*(1-$G$3)</f>
        <v>1.0488138289460774E-3</v>
      </c>
      <c r="DN25" s="28">
        <f>외인!DN25</f>
        <v>1742835.81</v>
      </c>
      <c r="DO25" s="28">
        <f>시기외!DO25*$G$3+DO24*(1-$G$3)</f>
        <v>-1.1494313316901983E-3</v>
      </c>
      <c r="DP25" s="28">
        <f>외인!DP25</f>
        <v>81461</v>
      </c>
      <c r="DQ25" s="28">
        <f>시기외!DQ25*$G$3+DQ24*(1-$G$3)</f>
        <v>1.1226810696171943E-2</v>
      </c>
      <c r="DR25" s="28">
        <f>외인!DR25</f>
        <v>42835.01</v>
      </c>
      <c r="DS25" s="28">
        <f>시기외!DS25*$G$3+DS24*(1-$G$3)</f>
        <v>7.9495164001807794E-3</v>
      </c>
      <c r="DT25" s="28">
        <f>외인!DT25</f>
        <v>144347.03</v>
      </c>
      <c r="DU25" s="28">
        <f>시기외!DU25*$G$3+DU24*(1-$G$3)</f>
        <v>2.4106317237555359E-3</v>
      </c>
      <c r="DV25" s="28">
        <f>외인!DV25</f>
        <v>35849.089999999997</v>
      </c>
      <c r="DW25" s="28">
        <f>시기외!DW25*$G$3+DW24*(1-$G$3)</f>
        <v>2.2508597322510957E-3</v>
      </c>
      <c r="DX25" s="28">
        <f>외인!DX25</f>
        <v>96902.17</v>
      </c>
      <c r="DY25" s="28">
        <f>시기외!DY25*$G$3+DY24*(1-$G$3)</f>
        <v>8.3448297409803394E-3</v>
      </c>
      <c r="DZ25" s="28">
        <f>외인!DZ25</f>
        <v>10718.25</v>
      </c>
      <c r="EA25" s="28">
        <f>시기외!EA25*$G$3+EA24*(1-$G$3)</f>
        <v>8.9806580716844352E-3</v>
      </c>
      <c r="EB25" s="28">
        <f>외인!EB25</f>
        <v>15425.41</v>
      </c>
      <c r="EC25" s="28">
        <f>시기외!EC25*$G$3+EC24*(1-$G$3)</f>
        <v>6.7426104905597348E-3</v>
      </c>
      <c r="ED25" s="28">
        <f>외인!ED25</f>
        <v>10935.22</v>
      </c>
      <c r="EE25" s="28">
        <f>시기외!EE25*$G$3+EE24*(1-$G$3)</f>
        <v>6.8502427939023751E-4</v>
      </c>
      <c r="EF25" s="28">
        <f>외인!EF25</f>
        <v>263828.81</v>
      </c>
      <c r="EG25" s="28">
        <f>시기외!EG25*$G$3+EG24*(1-$G$3)</f>
        <v>3.0383626941015507E-3</v>
      </c>
      <c r="EH25" s="28">
        <f>외인!EH25</f>
        <v>179551.34</v>
      </c>
      <c r="EI25" s="28">
        <f>시기외!EI25*$G$3+EI24*(1-$G$3)</f>
        <v>7.5824389665021168E-4</v>
      </c>
      <c r="EJ25" s="28">
        <f>외인!EJ25</f>
        <v>101046.94</v>
      </c>
      <c r="EK25" s="28">
        <f>시기외!EK25*$G$3+EK24*(1-$G$3)</f>
        <v>3.3098919484014881E-3</v>
      </c>
      <c r="EL25" s="28">
        <f>외인!EL25</f>
        <v>40592.19</v>
      </c>
      <c r="EM25" s="28">
        <f>시기외!EM25*$G$3+EM24*(1-$G$3)</f>
        <v>2.3437863947164562E-3</v>
      </c>
      <c r="EN25" s="28">
        <f>외인!EN25</f>
        <v>42835.01</v>
      </c>
      <c r="EO25" s="28">
        <f>시기외!EO25*$G$3+EO24*(1-$G$3)</f>
        <v>7.9495164001807794E-3</v>
      </c>
      <c r="EP25" s="28">
        <f>외인!EP25</f>
        <v>138953.92000000001</v>
      </c>
      <c r="EQ25" s="28">
        <f>시기외!EQ25*$G$3+EQ24*(1-$G$3)</f>
        <v>-1.1834276430131838E-3</v>
      </c>
      <c r="ER25" s="28">
        <f>외인!ER25</f>
        <v>11984.97</v>
      </c>
      <c r="ES25" s="28">
        <f>시기외!ES25*$G$3+ES24*(1-$G$3)</f>
        <v>2.2408514964040597E-3</v>
      </c>
      <c r="ET25" s="28">
        <f>외인!ET25</f>
        <v>109710.92</v>
      </c>
      <c r="EU25" s="28">
        <f>시기외!EU25*$G$3+EU24*(1-$G$3)</f>
        <v>2.3269028872480242E-3</v>
      </c>
      <c r="EV25" s="28">
        <f>외인!EV25</f>
        <v>49807.17</v>
      </c>
      <c r="EW25" s="28">
        <f>시기외!EW25*$G$3+EW24*(1-$G$3)</f>
        <v>7.9378045926372124E-4</v>
      </c>
      <c r="EX25" s="28">
        <f>외인!EX25</f>
        <v>46444.23</v>
      </c>
      <c r="EY25" s="28">
        <f>시기외!EY25*$G$3+EY24*(1-$G$3)</f>
        <v>1.6521665902270347E-4</v>
      </c>
    </row>
    <row r="26" spans="1:155">
      <c r="A26" s="27">
        <f>외인!A26</f>
        <v>46065</v>
      </c>
      <c r="B26" s="28">
        <f>외인!B26</f>
        <v>4427124.28</v>
      </c>
      <c r="C26" s="28">
        <f>시기외!C26*$G$3+C25*(1-$G$3)</f>
        <v>-7.4420014665400284E-4</v>
      </c>
      <c r="D26" s="28">
        <f>외인!D26</f>
        <v>617364.99</v>
      </c>
      <c r="E26" s="28">
        <f>시기외!E26*$G$3+E25*(1-$G$3)</f>
        <v>8.3249566513682403E-3</v>
      </c>
      <c r="F26" s="28">
        <f>외인!F26</f>
        <v>1887729.3</v>
      </c>
      <c r="G26" s="28">
        <f>시기외!G26*$G$3+G25*(1-$G$3)</f>
        <v>-1.5252079214465217E-3</v>
      </c>
      <c r="H26" s="28">
        <f>외인!H26</f>
        <v>294406.62</v>
      </c>
      <c r="I26" s="28">
        <f>시기외!I26*$G$3+I25*(1-$G$3)</f>
        <v>3.7043741406190388E-3</v>
      </c>
      <c r="J26" s="28">
        <f>외인!J26</f>
        <v>41163.24</v>
      </c>
      <c r="K26" s="28">
        <f>시기외!K26*$G$3+K25*(1-$G$3)</f>
        <v>5.9550856588583348E-3</v>
      </c>
      <c r="L26" s="28">
        <f>외인!L26</f>
        <v>272097.75</v>
      </c>
      <c r="M26" s="28">
        <f>시기외!M26*$G$3+M25*(1-$G$3)</f>
        <v>3.3650486980562055E-3</v>
      </c>
      <c r="N26" s="28">
        <f>외인!N26</f>
        <v>245136.01</v>
      </c>
      <c r="O26" s="28">
        <f>시기외!O26*$G$3+O25*(1-$G$3)</f>
        <v>-7.9599728899381519E-3</v>
      </c>
      <c r="P26" s="28">
        <f>외인!P26</f>
        <v>214443.03</v>
      </c>
      <c r="Q26" s="28">
        <f>시기외!Q26*$G$3+Q25*(1-$G$3)</f>
        <v>3.0601167062830515E-3</v>
      </c>
      <c r="R26" s="28">
        <f>외인!R26</f>
        <v>145472.56</v>
      </c>
      <c r="S26" s="28">
        <f>시기외!S26*$G$3+S25*(1-$G$3)</f>
        <v>1.9710982688261863E-3</v>
      </c>
      <c r="T26" s="28">
        <f>외인!T26</f>
        <v>8960.51</v>
      </c>
      <c r="U26" s="28">
        <f>시기외!U26*$G$3+U25*(1-$G$3)</f>
        <v>1.5217560024401739E-3</v>
      </c>
      <c r="V26" s="28">
        <f>외인!V26</f>
        <v>99873.86</v>
      </c>
      <c r="W26" s="28">
        <f>시기외!W26*$G$3+W25*(1-$G$3)</f>
        <v>7.7184541810160325E-3</v>
      </c>
      <c r="X26" s="28">
        <f>외인!X26</f>
        <v>1795231.26</v>
      </c>
      <c r="Y26" s="28">
        <f>시기외!Y26*$G$3+Y25*(1-$G$3)</f>
        <v>-9.3844401121533744E-4</v>
      </c>
      <c r="Z26" s="28">
        <f>외인!Z26</f>
        <v>52052.39</v>
      </c>
      <c r="AA26" s="28">
        <f>시기외!AA26*$G$3+AA25*(1-$G$3)</f>
        <v>7.8820463810016128E-4</v>
      </c>
      <c r="AB26" s="28">
        <f>외인!AB26</f>
        <v>230655.55</v>
      </c>
      <c r="AC26" s="28">
        <f>시기외!AC26*$G$3+AC25*(1-$G$3)</f>
        <v>1.1452110533335014E-3</v>
      </c>
      <c r="AD26" s="28">
        <f>외인!AD26</f>
        <v>20933.13</v>
      </c>
      <c r="AE26" s="28">
        <f>시기외!AE26*$G$3+AE25*(1-$G$3)</f>
        <v>8.1675378844019522E-4</v>
      </c>
      <c r="AF26" s="28">
        <f>외인!AF26</f>
        <v>24752.81</v>
      </c>
      <c r="AG26" s="28">
        <f>시기외!AG26*$G$3+AG25*(1-$G$3)</f>
        <v>1.0543790355709553E-3</v>
      </c>
      <c r="AH26" s="28">
        <f>외인!AH26</f>
        <v>195829.42</v>
      </c>
      <c r="AI26" s="28">
        <f>시기외!AI26*$G$3+AI25*(1-$G$3)</f>
        <v>-1.9842401601488958E-3</v>
      </c>
      <c r="AJ26" s="28">
        <f>외인!AJ26</f>
        <v>128293.64</v>
      </c>
      <c r="AK26" s="28">
        <f>시기외!AK26*$G$3+AK25*(1-$G$3)</f>
        <v>3.6798853471142548E-3</v>
      </c>
      <c r="AL26" s="28">
        <f>외인!AL26</f>
        <v>93917.55</v>
      </c>
      <c r="AM26" s="28">
        <f>시기외!AM26*$G$3+AM25*(1-$G$3)</f>
        <v>-1.5290020044991972E-3</v>
      </c>
      <c r="AN26" s="28">
        <f>외인!AN26</f>
        <v>171302.08</v>
      </c>
      <c r="AO26" s="28">
        <f>시기외!AO26*$G$3+AO25*(1-$G$3)</f>
        <v>-1.058524165117356E-2</v>
      </c>
      <c r="AP26" s="28">
        <f>외인!AP26</f>
        <v>109600.25</v>
      </c>
      <c r="AQ26" s="28">
        <f>시기외!AQ26*$G$3+AQ25*(1-$G$3)</f>
        <v>2.4734832921703195E-3</v>
      </c>
      <c r="AR26" s="28">
        <f>외인!AR26</f>
        <v>26528.95</v>
      </c>
      <c r="AS26" s="28">
        <f>시기외!AS26*$G$3+AS25*(1-$G$3)</f>
        <v>2.1708338905862433E-3</v>
      </c>
      <c r="AT26" s="28">
        <f>외인!AT26</f>
        <v>86160.89</v>
      </c>
      <c r="AU26" s="28">
        <f>시기외!AU26*$G$3+AU25*(1-$G$3)</f>
        <v>1.7376010284443301E-3</v>
      </c>
      <c r="AV26" s="28">
        <f>외인!AV26</f>
        <v>52680.21</v>
      </c>
      <c r="AW26" s="28">
        <f>시기외!AW26*$G$3+AW25*(1-$G$3)</f>
        <v>2.5835385328069112E-3</v>
      </c>
      <c r="AX26" s="28">
        <f>외인!AX26</f>
        <v>47981.71</v>
      </c>
      <c r="AY26" s="28">
        <f>시기외!AY26*$G$3+AY25*(1-$G$3)</f>
        <v>6.8332832468984139E-4</v>
      </c>
      <c r="AZ26" s="28">
        <f>외인!AZ26</f>
        <v>1920202.94</v>
      </c>
      <c r="BA26" s="28">
        <f>시기외!BA26*$G$3+BA25*(1-$G$3)</f>
        <v>-9.1423097816475778E-4</v>
      </c>
      <c r="BB26" s="28">
        <f>외인!BB26</f>
        <v>99104.06</v>
      </c>
      <c r="BC26" s="28">
        <f>시기외!BC26*$G$3+BC25*(1-$G$3)</f>
        <v>4.5669814671148976E-4</v>
      </c>
      <c r="BD26" s="28">
        <f>외인!BD26</f>
        <v>47616.23</v>
      </c>
      <c r="BE26" s="28">
        <f>시기외!BE26*$G$3+BE25*(1-$G$3)</f>
        <v>-3.1735529158178001E-3</v>
      </c>
      <c r="BF26" s="28">
        <f>외인!BF26</f>
        <v>0</v>
      </c>
      <c r="BG26" s="28" t="e">
        <f>시기외!BG26*$G$3+BG25*(1-$G$3)</f>
        <v>#DIV/0!</v>
      </c>
      <c r="BH26" s="28">
        <f>외인!BH26</f>
        <v>85994.68</v>
      </c>
      <c r="BI26" s="28">
        <f>시기외!BI26*$G$3+BI25*(1-$G$3)</f>
        <v>2.9409394461668405E-3</v>
      </c>
      <c r="BJ26" s="28">
        <f>외인!BJ26</f>
        <v>121348.57</v>
      </c>
      <c r="BK26" s="28">
        <f>시기외!BK26*$G$3+BK25*(1-$G$3)</f>
        <v>5.5405975098185645E-3</v>
      </c>
      <c r="BL26" s="28">
        <f>외인!BL26</f>
        <v>52219.13</v>
      </c>
      <c r="BM26" s="28">
        <f>시기외!BM26*$G$3+BM25*(1-$G$3)</f>
        <v>5.5637854200248354E-4</v>
      </c>
      <c r="BN26" s="28">
        <f>외인!BN26</f>
        <v>47405.91</v>
      </c>
      <c r="BO26" s="28">
        <f>시기외!BO26*$G$3+BO25*(1-$G$3)</f>
        <v>1.7976786379566914E-4</v>
      </c>
      <c r="BP26" s="28">
        <f>외인!BP26</f>
        <v>59726.58</v>
      </c>
      <c r="BQ26" s="28">
        <f>시기외!BQ26*$G$3+BQ25*(1-$G$3)</f>
        <v>1.9950508894015836E-3</v>
      </c>
      <c r="BR26" s="28">
        <f>외인!BR26</f>
        <v>241993.11</v>
      </c>
      <c r="BS26" s="28">
        <f>시기외!BS26*$G$3+BS25*(1-$G$3)</f>
        <v>2.3419181922099369E-3</v>
      </c>
      <c r="BT26" s="28">
        <f>외인!BT26</f>
        <v>1831987.12</v>
      </c>
      <c r="BU26" s="28">
        <f>시기외!BU26*$G$3+BU25*(1-$G$3)</f>
        <v>-8.9288442875649411E-4</v>
      </c>
      <c r="BV26" s="28">
        <f>외인!BV26</f>
        <v>354557.41</v>
      </c>
      <c r="BW26" s="28">
        <f>시기외!BW26*$G$3+BW25*(1-$G$3)</f>
        <v>2.6114467544412587E-5</v>
      </c>
      <c r="BX26" s="28">
        <f>외인!BX26</f>
        <v>80183</v>
      </c>
      <c r="BY26" s="28">
        <f>시기외!BY26*$G$3+BY25*(1-$G$3)</f>
        <v>-1.3761877128095252E-3</v>
      </c>
      <c r="BZ26" s="28">
        <f>외인!BZ26</f>
        <v>265219.63</v>
      </c>
      <c r="CA26" s="28">
        <f>시기외!CA26*$G$3+CA25*(1-$G$3)</f>
        <v>-7.3359882554435551E-3</v>
      </c>
      <c r="CB26" s="28">
        <f>외인!CB26</f>
        <v>14934.2</v>
      </c>
      <c r="CC26" s="28">
        <f>시기외!CC26*$G$3+CC25*(1-$G$3)</f>
        <v>2.4699925815199137E-3</v>
      </c>
      <c r="CD26" s="28">
        <f>외인!CD26</f>
        <v>38104.04</v>
      </c>
      <c r="CE26" s="28">
        <f>시기외!CE26*$G$3+CE25*(1-$G$3)</f>
        <v>2.5438292746481016E-3</v>
      </c>
      <c r="CF26" s="28">
        <f>외인!CF26</f>
        <v>26136.32</v>
      </c>
      <c r="CG26" s="28">
        <f>시기외!CG26*$G$3+CG25*(1-$G$3)</f>
        <v>4.1194789329787066E-3</v>
      </c>
      <c r="CH26" s="28">
        <f>외인!CH26</f>
        <v>73442.460000000006</v>
      </c>
      <c r="CI26" s="28">
        <f>시기외!CI26*$G$3+CI25*(1-$G$3)</f>
        <v>1.8953194668954807E-3</v>
      </c>
      <c r="CJ26" s="28">
        <f>외인!CJ26</f>
        <v>402759.58</v>
      </c>
      <c r="CK26" s="28">
        <f>시기외!CK26*$G$3+CK25*(1-$G$3)</f>
        <v>5.0056131845746775E-3</v>
      </c>
      <c r="CL26" s="28">
        <f>외인!CL26</f>
        <v>256049.12</v>
      </c>
      <c r="CM26" s="28">
        <f>시기외!CM26*$G$3+CM25*(1-$G$3)</f>
        <v>1.1424798222392414E-3</v>
      </c>
      <c r="CN26" s="28">
        <f>외인!CN26</f>
        <v>115912.49</v>
      </c>
      <c r="CO26" s="28">
        <f>시기외!CO26*$G$3+CO25*(1-$G$3)</f>
        <v>1.4054072275495107E-3</v>
      </c>
      <c r="CP26" s="28">
        <f>외인!CP26</f>
        <v>99735.92</v>
      </c>
      <c r="CQ26" s="28">
        <f>시기외!CQ26*$G$3+CQ25*(1-$G$3)</f>
        <v>4.7260964455522389E-4</v>
      </c>
      <c r="CR26" s="28">
        <f>외인!CR26</f>
        <v>181320.23</v>
      </c>
      <c r="CS26" s="28">
        <f>시기외!CS26*$G$3+CS25*(1-$G$3)</f>
        <v>1.9609726875955426E-3</v>
      </c>
      <c r="CT26" s="28">
        <f>외인!CT26</f>
        <v>95964.66</v>
      </c>
      <c r="CU26" s="28">
        <f>시기외!CU26*$G$3+CU25*(1-$G$3)</f>
        <v>2.8295908779296698E-3</v>
      </c>
      <c r="CV26" s="28">
        <f>외인!CV26</f>
        <v>1831987.12</v>
      </c>
      <c r="CW26" s="28">
        <f>시기외!CW26*$G$3+CW25*(1-$G$3)</f>
        <v>-8.9288442875649411E-4</v>
      </c>
      <c r="CX26" s="28">
        <f>외인!CX26</f>
        <v>202666.81</v>
      </c>
      <c r="CY26" s="28">
        <f>시기외!CY26*$G$3+CY25*(1-$G$3)</f>
        <v>2.8057121384045566E-3</v>
      </c>
      <c r="CZ26" s="28">
        <f>외인!CZ26</f>
        <v>17125.98</v>
      </c>
      <c r="DA26" s="28">
        <f>시기외!DA26*$G$3+DA25*(1-$G$3)</f>
        <v>6.2006699409891848E-4</v>
      </c>
      <c r="DB26" s="28">
        <f>외인!DB26</f>
        <v>47616.23</v>
      </c>
      <c r="DC26" s="28">
        <f>시기외!DC26*$G$3+DC25*(1-$G$3)</f>
        <v>-3.1735529158178001E-3</v>
      </c>
      <c r="DD26" s="28">
        <f>외인!DD26</f>
        <v>8960.51</v>
      </c>
      <c r="DE26" s="28">
        <f>시기외!DE26*$G$3+DE25*(1-$G$3)</f>
        <v>1.5217560024401739E-3</v>
      </c>
      <c r="DF26" s="28">
        <f>외인!DF26</f>
        <v>60302.92</v>
      </c>
      <c r="DG26" s="28">
        <f>시기외!DG26*$G$3+DG25*(1-$G$3)</f>
        <v>-1.958552620528986E-3</v>
      </c>
      <c r="DH26" s="28">
        <f>외인!DH26</f>
        <v>29231.03</v>
      </c>
      <c r="DI26" s="28">
        <f>시기외!DI26*$G$3+DI25*(1-$G$3)</f>
        <v>3.6414317464752485E-3</v>
      </c>
      <c r="DJ26" s="28">
        <f>외인!DJ26</f>
        <v>568708.35</v>
      </c>
      <c r="DK26" s="28">
        <f>시기외!DK26*$G$3+DK25*(1-$G$3)</f>
        <v>1.6276170906908503E-3</v>
      </c>
      <c r="DL26" s="28">
        <f>외인!DL26</f>
        <v>86432.98</v>
      </c>
      <c r="DM26" s="28">
        <f>시기외!DM26*$G$3+DM25*(1-$G$3)</f>
        <v>1.0290493356713182E-3</v>
      </c>
      <c r="DN26" s="28">
        <f>외인!DN26</f>
        <v>1831987.12</v>
      </c>
      <c r="DO26" s="28">
        <f>시기외!DO26*$G$3+DO25*(1-$G$3)</f>
        <v>-8.9288442875649411E-4</v>
      </c>
      <c r="DP26" s="28">
        <f>외인!DP26</f>
        <v>81971.679999999993</v>
      </c>
      <c r="DQ26" s="28">
        <f>시기외!DQ26*$G$3+DQ25*(1-$G$3)</f>
        <v>1.0419566649784412E-2</v>
      </c>
      <c r="DR26" s="28">
        <f>외인!DR26</f>
        <v>42842.52</v>
      </c>
      <c r="DS26" s="28">
        <f>시기외!DS26*$G$3+DS25*(1-$G$3)</f>
        <v>7.9960998975427931E-3</v>
      </c>
      <c r="DT26" s="28">
        <f>외인!DT26</f>
        <v>145472.56</v>
      </c>
      <c r="DU26" s="28">
        <f>시기외!DU26*$G$3+DU25*(1-$G$3)</f>
        <v>1.9710982688261863E-3</v>
      </c>
      <c r="DV26" s="28">
        <f>외인!DV26</f>
        <v>35670.5</v>
      </c>
      <c r="DW26" s="28">
        <f>시기외!DW26*$G$3+DW25*(1-$G$3)</f>
        <v>1.955358174881067E-3</v>
      </c>
      <c r="DX26" s="28">
        <f>외인!DX26</f>
        <v>99873.86</v>
      </c>
      <c r="DY26" s="28">
        <f>시기외!DY26*$G$3+DY25*(1-$G$3)</f>
        <v>7.7184541810160325E-3</v>
      </c>
      <c r="DZ26" s="28">
        <f>외인!DZ26</f>
        <v>10792.12</v>
      </c>
      <c r="EA26" s="28">
        <f>시기외!EA26*$G$3+EA25*(1-$G$3)</f>
        <v>8.2981275697407864E-3</v>
      </c>
      <c r="EB26" s="28">
        <f>외인!EB26</f>
        <v>15474.88</v>
      </c>
      <c r="EC26" s="28">
        <f>시기외!EC26*$G$3+EC25*(1-$G$3)</f>
        <v>6.580622334518494E-3</v>
      </c>
      <c r="ED26" s="28">
        <f>외인!ED26</f>
        <v>10937.93</v>
      </c>
      <c r="EE26" s="28">
        <f>시기외!EE26*$G$3+EE25*(1-$G$3)</f>
        <v>8.9237106447818135E-4</v>
      </c>
      <c r="EF26" s="28">
        <f>외인!EF26</f>
        <v>264474.96000000002</v>
      </c>
      <c r="EG26" s="28">
        <f>시기외!EG26*$G$3+EG25*(1-$G$3)</f>
        <v>2.9641805395055863E-3</v>
      </c>
      <c r="EH26" s="28">
        <f>외인!EH26</f>
        <v>189166.86</v>
      </c>
      <c r="EI26" s="28">
        <f>시기외!EI26*$G$3+EI25*(1-$G$3)</f>
        <v>8.0955481159295352E-4</v>
      </c>
      <c r="EJ26" s="28">
        <f>외인!EJ26</f>
        <v>101681.37</v>
      </c>
      <c r="EK26" s="28">
        <f>시기외!EK26*$G$3+EK25*(1-$G$3)</f>
        <v>3.4148062122832793E-3</v>
      </c>
      <c r="EL26" s="28">
        <f>외인!EL26</f>
        <v>40645.5</v>
      </c>
      <c r="EM26" s="28">
        <f>시기외!EM26*$G$3+EM25*(1-$G$3)</f>
        <v>2.3770380008002281E-3</v>
      </c>
      <c r="EN26" s="28">
        <f>외인!EN26</f>
        <v>42842.52</v>
      </c>
      <c r="EO26" s="28">
        <f>시기외!EO26*$G$3+EO25*(1-$G$3)</f>
        <v>7.9960998975427931E-3</v>
      </c>
      <c r="EP26" s="28">
        <f>외인!EP26</f>
        <v>140874.47</v>
      </c>
      <c r="EQ26" s="28">
        <f>시기외!EQ26*$G$3+EQ25*(1-$G$3)</f>
        <v>-1.3081855519290243E-3</v>
      </c>
      <c r="ER26" s="28">
        <f>외인!ER26</f>
        <v>12326.01</v>
      </c>
      <c r="ES26" s="28">
        <f>시기외!ES26*$G$3+ES25*(1-$G$3)</f>
        <v>2.2936110046057829E-3</v>
      </c>
      <c r="ET26" s="28">
        <f>외인!ET26</f>
        <v>109600.25</v>
      </c>
      <c r="EU26" s="28">
        <f>시기외!EU26*$G$3+EU25*(1-$G$3)</f>
        <v>2.4734832921703195E-3</v>
      </c>
      <c r="EV26" s="28">
        <f>외인!EV26</f>
        <v>52052.39</v>
      </c>
      <c r="EW26" s="28">
        <f>시기외!EW26*$G$3+EW25*(1-$G$3)</f>
        <v>7.8820463810016128E-4</v>
      </c>
      <c r="EX26" s="28">
        <f>외인!EX26</f>
        <v>47683.53</v>
      </c>
      <c r="EY26" s="28">
        <f>시기외!EY26*$G$3+EY25*(1-$G$3)</f>
        <v>1.4855104984204948E-4</v>
      </c>
    </row>
    <row r="27" spans="1:155">
      <c r="A27" s="27">
        <f>외인!A27</f>
        <v>46066</v>
      </c>
      <c r="B27" s="28">
        <f>외인!B27</f>
        <v>4414958.95</v>
      </c>
      <c r="C27" s="28">
        <f>시기외!C27*$G$3+C26*(1-$G$3)</f>
        <v>-5.3922541086379931E-4</v>
      </c>
      <c r="D27" s="28">
        <f>외인!D27</f>
        <v>606560.23</v>
      </c>
      <c r="E27" s="28">
        <f>시기외!E27*$G$3+E26*(1-$G$3)</f>
        <v>7.7005360350000471E-3</v>
      </c>
      <c r="F27" s="28">
        <f>외인!F27</f>
        <v>1894712.39</v>
      </c>
      <c r="G27" s="28">
        <f>시기외!G27*$G$3+G26*(1-$G$3)</f>
        <v>-1.2355608983359912E-3</v>
      </c>
      <c r="H27" s="28">
        <f>외인!H27</f>
        <v>284866.17</v>
      </c>
      <c r="I27" s="28">
        <f>시기외!I27*$G$3+I26*(1-$G$3)</f>
        <v>3.5157837310228969E-3</v>
      </c>
      <c r="J27" s="28">
        <f>외인!J27</f>
        <v>40715.53</v>
      </c>
      <c r="K27" s="28">
        <f>시기외!K27*$G$3+K26*(1-$G$3)</f>
        <v>6.2065968075239279E-3</v>
      </c>
      <c r="L27" s="28">
        <f>외인!L27</f>
        <v>263408.67</v>
      </c>
      <c r="M27" s="28">
        <f>시기외!M27*$G$3+M26*(1-$G$3)</f>
        <v>3.1755268275162917E-3</v>
      </c>
      <c r="N27" s="28">
        <f>외인!N27</f>
        <v>241434.4</v>
      </c>
      <c r="O27" s="28">
        <f>시기외!O27*$G$3+O26*(1-$G$3)</f>
        <v>-7.337384854461516E-3</v>
      </c>
      <c r="P27" s="28">
        <f>외인!P27</f>
        <v>212468.79</v>
      </c>
      <c r="Q27" s="28">
        <f>시기외!Q27*$G$3+Q26*(1-$G$3)</f>
        <v>2.9533823220479222E-3</v>
      </c>
      <c r="R27" s="28">
        <f>외인!R27</f>
        <v>142685.01</v>
      </c>
      <c r="S27" s="28">
        <f>시기외!S27*$G$3+S26*(1-$G$3)</f>
        <v>1.6299395495328348E-3</v>
      </c>
      <c r="T27" s="28">
        <f>외인!T27</f>
        <v>8981.33</v>
      </c>
      <c r="U27" s="28">
        <f>시기외!U27*$G$3+U26*(1-$G$3)</f>
        <v>1.6027685618899723E-3</v>
      </c>
      <c r="V27" s="28">
        <f>외인!V27</f>
        <v>97714.4</v>
      </c>
      <c r="W27" s="28">
        <f>시기외!W27*$G$3+W26*(1-$G$3)</f>
        <v>6.9896908104362283E-3</v>
      </c>
      <c r="X27" s="28">
        <f>외인!X27</f>
        <v>1801822.79</v>
      </c>
      <c r="Y27" s="28">
        <f>시기외!Y27*$G$3+Y26*(1-$G$3)</f>
        <v>-6.7886737616720089E-4</v>
      </c>
      <c r="Z27" s="28">
        <f>외인!Z27</f>
        <v>50967.57</v>
      </c>
      <c r="AA27" s="28">
        <f>시기외!AA27*$G$3+AA26*(1-$G$3)</f>
        <v>7.5813050349857257E-4</v>
      </c>
      <c r="AB27" s="28">
        <f>외인!AB27</f>
        <v>227748.26</v>
      </c>
      <c r="AC27" s="28">
        <f>시기외!AC27*$G$3+AC26*(1-$G$3)</f>
        <v>1.0804514986133607E-3</v>
      </c>
      <c r="AD27" s="28">
        <f>외인!AD27</f>
        <v>21422.86</v>
      </c>
      <c r="AE27" s="28">
        <f>시기외!AE27*$G$3+AE26*(1-$G$3)</f>
        <v>1.2490465819907609E-3</v>
      </c>
      <c r="AF27" s="28">
        <f>외인!AF27</f>
        <v>24799.87</v>
      </c>
      <c r="AG27" s="28">
        <f>시기외!AG27*$G$3+AG26*(1-$G$3)</f>
        <v>1.0810862752911484E-3</v>
      </c>
      <c r="AH27" s="28">
        <f>외인!AH27</f>
        <v>194954.3</v>
      </c>
      <c r="AI27" s="28">
        <f>시기외!AI27*$G$3+AI26*(1-$G$3)</f>
        <v>-1.9212714991919753E-3</v>
      </c>
      <c r="AJ27" s="28">
        <f>외인!AJ27</f>
        <v>126904.96000000001</v>
      </c>
      <c r="AK27" s="28">
        <f>시기외!AK27*$G$3+AK26*(1-$G$3)</f>
        <v>3.2128658618646336E-3</v>
      </c>
      <c r="AL27" s="28">
        <f>외인!AL27</f>
        <v>92378.71</v>
      </c>
      <c r="AM27" s="28">
        <f>시기외!AM27*$G$3+AM26*(1-$G$3)</f>
        <v>-1.3620906644431991E-3</v>
      </c>
      <c r="AN27" s="28">
        <f>외인!AN27</f>
        <v>168978.32</v>
      </c>
      <c r="AO27" s="28">
        <f>시기외!AO27*$G$3+AO26*(1-$G$3)</f>
        <v>-9.7594568421850748E-3</v>
      </c>
      <c r="AP27" s="28">
        <f>외인!AP27</f>
        <v>108037.75</v>
      </c>
      <c r="AQ27" s="28">
        <f>시기외!AQ27*$G$3+AQ26*(1-$G$3)</f>
        <v>2.6734891237748422E-3</v>
      </c>
      <c r="AR27" s="28">
        <f>외인!AR27</f>
        <v>26436.55</v>
      </c>
      <c r="AS27" s="28">
        <f>시기외!AS27*$G$3+AS26*(1-$G$3)</f>
        <v>2.5264320395569683E-3</v>
      </c>
      <c r="AT27" s="28">
        <f>외인!AT27</f>
        <v>85760.85</v>
      </c>
      <c r="AU27" s="28">
        <f>시기외!AU27*$G$3+AU26*(1-$G$3)</f>
        <v>1.8214274665069366E-3</v>
      </c>
      <c r="AV27" s="28">
        <f>외인!AV27</f>
        <v>52315.8</v>
      </c>
      <c r="AW27" s="28">
        <f>시기외!AW27*$G$3+AW26*(1-$G$3)</f>
        <v>2.6930304387651851E-3</v>
      </c>
      <c r="AX27" s="28">
        <f>외인!AX27</f>
        <v>47664.69</v>
      </c>
      <c r="AY27" s="28">
        <f>시기외!AY27*$G$3+AY26*(1-$G$3)</f>
        <v>9.3855160032084309E-4</v>
      </c>
      <c r="AZ27" s="28">
        <f>외인!AZ27</f>
        <v>1923003.43</v>
      </c>
      <c r="BA27" s="28">
        <f>시기외!BA27*$G$3+BA26*(1-$G$3)</f>
        <v>-6.6557252425618991E-4</v>
      </c>
      <c r="BB27" s="28">
        <f>외인!BB27</f>
        <v>98471.73</v>
      </c>
      <c r="BC27" s="28">
        <f>시기외!BC27*$G$3+BC26*(1-$G$3)</f>
        <v>4.3681512746023476E-4</v>
      </c>
      <c r="BD27" s="28">
        <f>외인!BD27</f>
        <v>47496.6</v>
      </c>
      <c r="BE27" s="28">
        <f>시기외!BE27*$G$3+BE26*(1-$G$3)</f>
        <v>-2.9856673838609214E-3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85869.54</v>
      </c>
      <c r="BI27" s="28">
        <f>시기외!BI27*$G$3+BI26*(1-$G$3)</f>
        <v>3.1042128668136758E-3</v>
      </c>
      <c r="BJ27" s="28">
        <f>외인!BJ27</f>
        <v>118721.67</v>
      </c>
      <c r="BK27" s="28">
        <f>시기외!BK27*$G$3+BK26*(1-$G$3)</f>
        <v>5.1860995332495951E-3</v>
      </c>
      <c r="BL27" s="28">
        <f>외인!BL27</f>
        <v>50719.06</v>
      </c>
      <c r="BM27" s="28">
        <f>시기외!BM27*$G$3+BM26*(1-$G$3)</f>
        <v>5.0749780688292352E-4</v>
      </c>
      <c r="BN27" s="28">
        <f>외인!BN27</f>
        <v>46733.62</v>
      </c>
      <c r="BO27" s="28">
        <f>시기외!BO27*$G$3+BO26*(1-$G$3)</f>
        <v>4.0940474487100855E-4</v>
      </c>
      <c r="BP27" s="28">
        <f>외인!BP27</f>
        <v>59677.84</v>
      </c>
      <c r="BQ27" s="28">
        <f>시기외!BQ27*$G$3+BQ26*(1-$G$3)</f>
        <v>2.074290764867281E-3</v>
      </c>
      <c r="BR27" s="28">
        <f>외인!BR27</f>
        <v>239957.91</v>
      </c>
      <c r="BS27" s="28">
        <f>시기외!BS27*$G$3+BS26*(1-$G$3)</f>
        <v>2.5480432936237718E-3</v>
      </c>
      <c r="BT27" s="28">
        <f>외인!BT27</f>
        <v>1838570.13</v>
      </c>
      <c r="BU27" s="28">
        <f>시기외!BU27*$G$3+BU26*(1-$G$3)</f>
        <v>-6.4229997894644261E-4</v>
      </c>
      <c r="BV27" s="28">
        <f>외인!BV27</f>
        <v>348369.66</v>
      </c>
      <c r="BW27" s="28">
        <f>시기외!BW27*$G$3+BW26*(1-$G$3)</f>
        <v>1.8370992647654696E-5</v>
      </c>
      <c r="BX27" s="28">
        <f>외인!BX27</f>
        <v>80219.44</v>
      </c>
      <c r="BY27" s="28">
        <f>시기외!BY27*$G$3+BY26*(1-$G$3)</f>
        <v>-9.6444027708455149E-4</v>
      </c>
      <c r="BZ27" s="28">
        <f>외인!BZ27</f>
        <v>261357.03</v>
      </c>
      <c r="CA27" s="28">
        <f>시기외!CA27*$G$3+CA26*(1-$G$3)</f>
        <v>-6.7466590113432791E-3</v>
      </c>
      <c r="CB27" s="28">
        <f>외인!CB27</f>
        <v>14909.33</v>
      </c>
      <c r="CC27" s="28">
        <f>시기외!CC27*$G$3+CC26*(1-$G$3)</f>
        <v>2.6130999164450802E-3</v>
      </c>
      <c r="CD27" s="28">
        <f>외인!CD27</f>
        <v>38046.97</v>
      </c>
      <c r="CE27" s="28">
        <f>시기외!CE27*$G$3+CE26*(1-$G$3)</f>
        <v>2.628899569489689E-3</v>
      </c>
      <c r="CF27" s="28">
        <f>외인!CF27</f>
        <v>25968.09</v>
      </c>
      <c r="CG27" s="28">
        <f>시기외!CG27*$G$3+CG26*(1-$G$3)</f>
        <v>4.0423900200669011E-3</v>
      </c>
      <c r="CH27" s="28">
        <f>외인!CH27</f>
        <v>73263.360000000001</v>
      </c>
      <c r="CI27" s="28">
        <f>시기외!CI27*$G$3+CI26*(1-$G$3)</f>
        <v>1.9688972771222291E-3</v>
      </c>
      <c r="CJ27" s="28">
        <f>외인!CJ27</f>
        <v>398786.81</v>
      </c>
      <c r="CK27" s="28">
        <f>시기외!CK27*$G$3+CK26*(1-$G$3)</f>
        <v>4.7392195686621818E-3</v>
      </c>
      <c r="CL27" s="28">
        <f>외인!CL27</f>
        <v>253410.01</v>
      </c>
      <c r="CM27" s="28">
        <f>시기외!CM27*$G$3+CM26*(1-$G$3)</f>
        <v>1.0830048928248013E-3</v>
      </c>
      <c r="CN27" s="28">
        <f>외인!CN27</f>
        <v>124619.94</v>
      </c>
      <c r="CO27" s="28">
        <f>시기외!CO27*$G$3+CO26*(1-$G$3)</f>
        <v>1.4091925058731191E-3</v>
      </c>
      <c r="CP27" s="28">
        <f>외인!CP27</f>
        <v>99107.31</v>
      </c>
      <c r="CQ27" s="28">
        <f>시기외!CQ27*$G$3+CQ26*(1-$G$3)</f>
        <v>4.5163793550053436E-4</v>
      </c>
      <c r="CR27" s="28">
        <f>외인!CR27</f>
        <v>177949.5</v>
      </c>
      <c r="CS27" s="28">
        <f>시기외!CS27*$G$3+CS26*(1-$G$3)</f>
        <v>1.6215738134991223E-3</v>
      </c>
      <c r="CT27" s="28">
        <f>외인!CT27</f>
        <v>93452.5</v>
      </c>
      <c r="CU27" s="28">
        <f>시기외!CU27*$G$3+CU26*(1-$G$3)</f>
        <v>2.5904102749735453E-3</v>
      </c>
      <c r="CV27" s="28">
        <f>외인!CV27</f>
        <v>1838570.13</v>
      </c>
      <c r="CW27" s="28">
        <f>시기외!CW27*$G$3+CW26*(1-$G$3)</f>
        <v>-6.4229997894644261E-4</v>
      </c>
      <c r="CX27" s="28">
        <f>외인!CX27</f>
        <v>195140.85</v>
      </c>
      <c r="CY27" s="28">
        <f>시기외!CY27*$G$3+CY26*(1-$G$3)</f>
        <v>2.630784719058353E-3</v>
      </c>
      <c r="CZ27" s="28">
        <f>외인!CZ27</f>
        <v>16772.2</v>
      </c>
      <c r="DA27" s="28">
        <f>시기외!DA27*$G$3+DA26*(1-$G$3)</f>
        <v>6.6546889752011824E-4</v>
      </c>
      <c r="DB27" s="28">
        <f>외인!DB27</f>
        <v>47496.6</v>
      </c>
      <c r="DC27" s="28">
        <f>시기외!DC27*$G$3+DC26*(1-$G$3)</f>
        <v>-2.9856673838609214E-3</v>
      </c>
      <c r="DD27" s="28">
        <f>외인!DD27</f>
        <v>8981.33</v>
      </c>
      <c r="DE27" s="28">
        <f>시기외!DE27*$G$3+DE26*(1-$G$3)</f>
        <v>1.6027685618899723E-3</v>
      </c>
      <c r="DF27" s="28">
        <f>외인!DF27</f>
        <v>59831.24</v>
      </c>
      <c r="DG27" s="28">
        <f>시기외!DG27*$G$3+DG26*(1-$G$3)</f>
        <v>-1.4962614459822928E-3</v>
      </c>
      <c r="DH27" s="28">
        <f>외인!DH27</f>
        <v>29225.62</v>
      </c>
      <c r="DI27" s="28">
        <f>시기외!DI27*$G$3+DI26*(1-$G$3)</f>
        <v>3.6864630112089995E-3</v>
      </c>
      <c r="DJ27" s="28">
        <f>외인!DJ27</f>
        <v>560091.07999999996</v>
      </c>
      <c r="DK27" s="28">
        <f>시기외!DK27*$G$3+DK26*(1-$G$3)</f>
        <v>1.6168961076425488E-3</v>
      </c>
      <c r="DL27" s="28">
        <f>외인!DL27</f>
        <v>94567.39</v>
      </c>
      <c r="DM27" s="28">
        <f>시기외!DM27*$G$3+DM26*(1-$G$3)</f>
        <v>1.0313408546997491E-3</v>
      </c>
      <c r="DN27" s="28">
        <f>외인!DN27</f>
        <v>1838570.13</v>
      </c>
      <c r="DO27" s="28">
        <f>시기외!DO27*$G$3+DO26*(1-$G$3)</f>
        <v>-6.4229997894644261E-4</v>
      </c>
      <c r="DP27" s="28">
        <f>외인!DP27</f>
        <v>80022.06</v>
      </c>
      <c r="DQ27" s="28">
        <f>시기외!DQ27*$G$3+DQ26*(1-$G$3)</f>
        <v>9.6555132748886077E-3</v>
      </c>
      <c r="DR27" s="28">
        <f>외인!DR27</f>
        <v>42435.519999999997</v>
      </c>
      <c r="DS27" s="28">
        <f>시기외!DS27*$G$3+DS26*(1-$G$3)</f>
        <v>8.1565722825144623E-3</v>
      </c>
      <c r="DT27" s="28">
        <f>외인!DT27</f>
        <v>142685.01</v>
      </c>
      <c r="DU27" s="28">
        <f>시기외!DU27*$G$3+DU26*(1-$G$3)</f>
        <v>1.6299395495328348E-3</v>
      </c>
      <c r="DV27" s="28">
        <f>외인!DV27</f>
        <v>35088.21</v>
      </c>
      <c r="DW27" s="28">
        <f>시기외!DW27*$G$3+DW26*(1-$G$3)</f>
        <v>1.6200339369412647E-3</v>
      </c>
      <c r="DX27" s="28">
        <f>외인!DX27</f>
        <v>97714.4</v>
      </c>
      <c r="DY27" s="28">
        <f>시기외!DY27*$G$3+DY26*(1-$G$3)</f>
        <v>6.9896908104362283E-3</v>
      </c>
      <c r="DZ27" s="28">
        <f>외인!DZ27</f>
        <v>10691.93</v>
      </c>
      <c r="EA27" s="28">
        <f>시기외!EA27*$G$3+EA26*(1-$G$3)</f>
        <v>7.6446544528459524E-3</v>
      </c>
      <c r="EB27" s="28">
        <f>외인!EB27</f>
        <v>15041.66</v>
      </c>
      <c r="EC27" s="28">
        <f>시기외!EC27*$G$3+EC26*(1-$G$3)</f>
        <v>6.3944062655560824E-3</v>
      </c>
      <c r="ED27" s="28">
        <f>외인!ED27</f>
        <v>10692.4</v>
      </c>
      <c r="EE27" s="28">
        <f>시기외!EE27*$G$3+EE26*(1-$G$3)</f>
        <v>1.0130411397976779E-3</v>
      </c>
      <c r="EF27" s="28">
        <f>외인!EF27</f>
        <v>262734.49</v>
      </c>
      <c r="EG27" s="28">
        <f>시기외!EG27*$G$3+EG26*(1-$G$3)</f>
        <v>2.8878008080089504E-3</v>
      </c>
      <c r="EH27" s="28">
        <f>외인!EH27</f>
        <v>184554.35</v>
      </c>
      <c r="EI27" s="28">
        <f>시기외!EI27*$G$3+EI26*(1-$G$3)</f>
        <v>8.9621929018877098E-4</v>
      </c>
      <c r="EJ27" s="28">
        <f>외인!EJ27</f>
        <v>101160.01</v>
      </c>
      <c r="EK27" s="28">
        <f>시기외!EK27*$G$3+EK26*(1-$G$3)</f>
        <v>3.5736438058089639E-3</v>
      </c>
      <c r="EL27" s="28">
        <f>외인!EL27</f>
        <v>40554.94</v>
      </c>
      <c r="EM27" s="28">
        <f>시기외!EM27*$G$3+EM26*(1-$G$3)</f>
        <v>2.443649726906659E-3</v>
      </c>
      <c r="EN27" s="28">
        <f>외인!EN27</f>
        <v>42435.519999999997</v>
      </c>
      <c r="EO27" s="28">
        <f>시기외!EO27*$G$3+EO26*(1-$G$3)</f>
        <v>8.1565722825144623E-3</v>
      </c>
      <c r="EP27" s="28">
        <f>외인!EP27</f>
        <v>139919.74</v>
      </c>
      <c r="EQ27" s="28">
        <f>시기외!EQ27*$G$3+EQ26*(1-$G$3)</f>
        <v>-1.4299638406570425E-3</v>
      </c>
      <c r="ER27" s="28">
        <f>외인!ER27</f>
        <v>12431.4</v>
      </c>
      <c r="ES27" s="28">
        <f>시기외!ES27*$G$3+ES26*(1-$G$3)</f>
        <v>1.9677766279606428E-3</v>
      </c>
      <c r="ET27" s="28">
        <f>외인!ET27</f>
        <v>108037.75</v>
      </c>
      <c r="EU27" s="28">
        <f>시기외!EU27*$G$3+EU26*(1-$G$3)</f>
        <v>2.6734891237748422E-3</v>
      </c>
      <c r="EV27" s="28">
        <f>외인!EV27</f>
        <v>50967.57</v>
      </c>
      <c r="EW27" s="28">
        <f>시기외!EW27*$G$3+EW26*(1-$G$3)</f>
        <v>7.5813050349857257E-4</v>
      </c>
      <c r="EX27" s="28">
        <f>외인!EX27</f>
        <v>48139.74</v>
      </c>
      <c r="EY27" s="28">
        <f>시기외!EY27*$G$3+EY26*(1-$G$3)</f>
        <v>1.3647015719859214E-4</v>
      </c>
    </row>
    <row r="28" spans="1:155">
      <c r="A28" s="27">
        <f>외인!A28</f>
        <v>46072</v>
      </c>
      <c r="B28" s="28">
        <f>외인!B28</f>
        <v>4551353.87</v>
      </c>
      <c r="C28" s="28">
        <f>시기외!C28*$G$3+C27*(1-$G$3)</f>
        <v>-3.934684450556957E-4</v>
      </c>
      <c r="D28" s="28">
        <f>외인!D28</f>
        <v>636295.35</v>
      </c>
      <c r="E28" s="28">
        <f>시기외!E28*$G$3+E27*(1-$G$3)</f>
        <v>7.2611226607178798E-3</v>
      </c>
      <c r="F28" s="28">
        <f>외인!F28</f>
        <v>1956986.18</v>
      </c>
      <c r="G28" s="28">
        <f>시기외!G28*$G$3+G27*(1-$G$3)</f>
        <v>-1.0365600569052715E-3</v>
      </c>
      <c r="H28" s="28">
        <f>외인!H28</f>
        <v>299276.27</v>
      </c>
      <c r="I28" s="28">
        <f>시기외!I28*$G$3+I27*(1-$G$3)</f>
        <v>3.4670536690099949E-3</v>
      </c>
      <c r="J28" s="28">
        <f>외인!J28</f>
        <v>41383.339999999997</v>
      </c>
      <c r="K28" s="28">
        <f>시기외!K28*$G$3+K27*(1-$G$3)</f>
        <v>6.221901399091314E-3</v>
      </c>
      <c r="L28" s="28">
        <f>외인!L28</f>
        <v>276737.09999999998</v>
      </c>
      <c r="M28" s="28">
        <f>시기외!M28*$G$3+M27*(1-$G$3)</f>
        <v>3.1419380330547533E-3</v>
      </c>
      <c r="N28" s="28">
        <f>외인!N28</f>
        <v>248691.79</v>
      </c>
      <c r="O28" s="28">
        <f>시기외!O28*$G$3+O27*(1-$G$3)</f>
        <v>-6.6480153092267485E-3</v>
      </c>
      <c r="P28" s="28">
        <f>외인!P28</f>
        <v>218512.23</v>
      </c>
      <c r="Q28" s="28">
        <f>시기외!Q28*$G$3+Q27*(1-$G$3)</f>
        <v>2.9406530888677457E-3</v>
      </c>
      <c r="R28" s="28">
        <f>외인!R28</f>
        <v>144044.56</v>
      </c>
      <c r="S28" s="28">
        <f>시기외!S28*$G$3+S27*(1-$G$3)</f>
        <v>1.2976175260746949E-3</v>
      </c>
      <c r="T28" s="28">
        <f>외인!T28</f>
        <v>9186.7099999999991</v>
      </c>
      <c r="U28" s="28">
        <f>시기외!U28*$G$3+U27*(1-$G$3)</f>
        <v>1.6619992938269308E-3</v>
      </c>
      <c r="V28" s="28">
        <f>외인!V28</f>
        <v>103344.57</v>
      </c>
      <c r="W28" s="28">
        <f>시기외!W28*$G$3+W27*(1-$G$3)</f>
        <v>6.499875549711133E-3</v>
      </c>
      <c r="X28" s="28">
        <f>외인!X28</f>
        <v>1868026.25</v>
      </c>
      <c r="Y28" s="28">
        <f>시기외!Y28*$G$3+Y27*(1-$G$3)</f>
        <v>-5.1395685040063E-4</v>
      </c>
      <c r="Z28" s="28">
        <f>외인!Z28</f>
        <v>51674.1</v>
      </c>
      <c r="AA28" s="28">
        <f>시기외!AA28*$G$3+AA27*(1-$G$3)</f>
        <v>7.2337462722810403E-4</v>
      </c>
      <c r="AB28" s="28">
        <f>외인!AB28</f>
        <v>227178.61</v>
      </c>
      <c r="AC28" s="28">
        <f>시기외!AC28*$G$3+AC27*(1-$G$3)</f>
        <v>9.9442831456532268E-4</v>
      </c>
      <c r="AD28" s="28">
        <f>외인!AD28</f>
        <v>22263.08</v>
      </c>
      <c r="AE28" s="28">
        <f>시기외!AE28*$G$3+AE27*(1-$G$3)</f>
        <v>1.5790144897336285E-3</v>
      </c>
      <c r="AF28" s="28">
        <f>외인!AF28</f>
        <v>26348.31</v>
      </c>
      <c r="AG28" s="28">
        <f>시기외!AG28*$G$3+AG27*(1-$G$3)</f>
        <v>1.1600433491193102E-3</v>
      </c>
      <c r="AH28" s="28">
        <f>외인!AH28</f>
        <v>206153.86</v>
      </c>
      <c r="AI28" s="28">
        <f>시기외!AI28*$G$3+AI27*(1-$G$3)</f>
        <v>-1.7423660948546831E-3</v>
      </c>
      <c r="AJ28" s="28">
        <f>외인!AJ28</f>
        <v>128996.15</v>
      </c>
      <c r="AK28" s="28">
        <f>시기외!AK28*$G$3+AK27*(1-$G$3)</f>
        <v>2.8311333512736447E-3</v>
      </c>
      <c r="AL28" s="28">
        <f>외인!AL28</f>
        <v>94808.94</v>
      </c>
      <c r="AM28" s="28">
        <f>시기외!AM28*$G$3+AM27*(1-$G$3)</f>
        <v>-1.1503522542454896E-3</v>
      </c>
      <c r="AN28" s="28">
        <f>외인!AN28</f>
        <v>174216.46</v>
      </c>
      <c r="AO28" s="28">
        <f>시기외!AO28*$G$3+AO27*(1-$G$3)</f>
        <v>-8.8557713318687011E-3</v>
      </c>
      <c r="AP28" s="28">
        <f>외인!AP28</f>
        <v>110522.34</v>
      </c>
      <c r="AQ28" s="28">
        <f>시기외!AQ28*$G$3+AQ27*(1-$G$3)</f>
        <v>2.6537041015128808E-3</v>
      </c>
      <c r="AR28" s="28">
        <f>외인!AR28</f>
        <v>26542.29</v>
      </c>
      <c r="AS28" s="28">
        <f>시기외!AS28*$G$3+AS27*(1-$G$3)</f>
        <v>2.7766064066903728E-3</v>
      </c>
      <c r="AT28" s="28">
        <f>외인!AT28</f>
        <v>86537.919999999998</v>
      </c>
      <c r="AU28" s="28">
        <f>시기외!AU28*$G$3+AU27*(1-$G$3)</f>
        <v>1.8624263682066686E-3</v>
      </c>
      <c r="AV28" s="28">
        <f>외인!AV28</f>
        <v>52397.73</v>
      </c>
      <c r="AW28" s="28">
        <f>시기외!AW28*$G$3+AW27*(1-$G$3)</f>
        <v>2.7838335216719932E-3</v>
      </c>
      <c r="AX28" s="28">
        <f>외인!AX28</f>
        <v>49841.85</v>
      </c>
      <c r="AY28" s="28">
        <f>시기외!AY28*$G$3+AY27*(1-$G$3)</f>
        <v>1.2323265169295558E-3</v>
      </c>
      <c r="AZ28" s="28">
        <f>외인!AZ28</f>
        <v>1996641.31</v>
      </c>
      <c r="BA28" s="28">
        <f>시기외!BA28*$G$3+BA27*(1-$G$3)</f>
        <v>-5.0116607367095458E-4</v>
      </c>
      <c r="BB28" s="28">
        <f>외인!BB28</f>
        <v>100154.68</v>
      </c>
      <c r="BC28" s="28">
        <f>시기외!BC28*$G$3+BC27*(1-$G$3)</f>
        <v>3.9965846855804761E-4</v>
      </c>
      <c r="BD28" s="28">
        <f>외인!BD28</f>
        <v>49333.98</v>
      </c>
      <c r="BE28" s="28">
        <f>시기외!BE28*$G$3+BE27*(1-$G$3)</f>
        <v>-2.7801522774717796E-3</v>
      </c>
      <c r="BF28" s="28">
        <f>외인!BF28</f>
        <v>0</v>
      </c>
      <c r="BG28" s="28" t="e">
        <f>시기외!BG28*$G$3+BG27*(1-$G$3)</f>
        <v>#DIV/0!</v>
      </c>
      <c r="BH28" s="28">
        <f>외인!BH28</f>
        <v>90925.38</v>
      </c>
      <c r="BI28" s="28">
        <f>시기외!BI28*$G$3+BI27*(1-$G$3)</f>
        <v>3.2144361481413015E-3</v>
      </c>
      <c r="BJ28" s="28">
        <f>외인!BJ28</f>
        <v>124496.46</v>
      </c>
      <c r="BK28" s="28">
        <f>시기외!BK28*$G$3+BK27*(1-$G$3)</f>
        <v>5.0142778795509149E-3</v>
      </c>
      <c r="BL28" s="28">
        <f>외인!BL28</f>
        <v>50957.46</v>
      </c>
      <c r="BM28" s="28">
        <f>시기외!BM28*$G$3+BM27*(1-$G$3)</f>
        <v>4.1728341557266955E-4</v>
      </c>
      <c r="BN28" s="28">
        <f>외인!BN28</f>
        <v>48205.53</v>
      </c>
      <c r="BO28" s="28">
        <f>시기외!BO28*$G$3+BO27*(1-$G$3)</f>
        <v>6.7809134159930041E-4</v>
      </c>
      <c r="BP28" s="28">
        <f>외인!BP28</f>
        <v>61971.54</v>
      </c>
      <c r="BQ28" s="28">
        <f>시기외!BQ28*$G$3+BQ27*(1-$G$3)</f>
        <v>2.2139761596330155E-3</v>
      </c>
      <c r="BR28" s="28">
        <f>외인!BR28</f>
        <v>245615.92</v>
      </c>
      <c r="BS28" s="28">
        <f>시기외!BS28*$G$3+BS27*(1-$G$3)</f>
        <v>2.5363176699984241E-3</v>
      </c>
      <c r="BT28" s="28">
        <f>외인!BT28</f>
        <v>1906445.34</v>
      </c>
      <c r="BU28" s="28">
        <f>시기외!BU28*$G$3+BU27*(1-$G$3)</f>
        <v>-4.8291629495857288E-4</v>
      </c>
      <c r="BV28" s="28">
        <f>외인!BV28</f>
        <v>354875.89</v>
      </c>
      <c r="BW28" s="28">
        <f>시기외!BW28*$G$3+BW27*(1-$G$3)</f>
        <v>-3.7844679941225311E-5</v>
      </c>
      <c r="BX28" s="28">
        <f>외인!BX28</f>
        <v>83188.08</v>
      </c>
      <c r="BY28" s="28">
        <f>시기외!BY28*$G$3+BY27*(1-$G$3)</f>
        <v>-5.7886158918587941E-4</v>
      </c>
      <c r="BZ28" s="28">
        <f>외인!BZ28</f>
        <v>269025.40999999997</v>
      </c>
      <c r="CA28" s="28">
        <f>시기외!CA28*$G$3+CA27*(1-$G$3)</f>
        <v>-6.0907846567246409E-3</v>
      </c>
      <c r="CB28" s="28">
        <f>외인!CB28</f>
        <v>14849.16</v>
      </c>
      <c r="CC28" s="28">
        <f>시기외!CC28*$G$3+CC27*(1-$G$3)</f>
        <v>2.735005608702322E-3</v>
      </c>
      <c r="CD28" s="28">
        <f>외인!CD28</f>
        <v>38833.67</v>
      </c>
      <c r="CE28" s="28">
        <f>시기외!CE28*$G$3+CE27*(1-$G$3)</f>
        <v>2.7140493923782922E-3</v>
      </c>
      <c r="CF28" s="28">
        <f>외인!CF28</f>
        <v>25853.78</v>
      </c>
      <c r="CG28" s="28">
        <f>시기외!CG28*$G$3+CG27*(1-$G$3)</f>
        <v>3.9055203938874287E-3</v>
      </c>
      <c r="CH28" s="28">
        <f>외인!CH28</f>
        <v>73496.08</v>
      </c>
      <c r="CI28" s="28">
        <f>시기외!CI28*$G$3+CI27*(1-$G$3)</f>
        <v>2.0257043060331009E-3</v>
      </c>
      <c r="CJ28" s="28">
        <f>외인!CJ28</f>
        <v>414464.61</v>
      </c>
      <c r="CK28" s="28">
        <f>시기외!CK28*$G$3+CK27*(1-$G$3)</f>
        <v>4.5990031936085484E-3</v>
      </c>
      <c r="CL28" s="28">
        <f>외인!CL28</f>
        <v>253284.08</v>
      </c>
      <c r="CM28" s="28">
        <f>시기외!CM28*$G$3+CM27*(1-$G$3)</f>
        <v>9.978456758712442E-4</v>
      </c>
      <c r="CN28" s="28">
        <f>외인!CN28</f>
        <v>136869.28</v>
      </c>
      <c r="CO28" s="28">
        <f>시기외!CO28*$G$3+CO27*(1-$G$3)</f>
        <v>1.253285343857871E-3</v>
      </c>
      <c r="CP28" s="28">
        <f>외인!CP28</f>
        <v>100790.64</v>
      </c>
      <c r="CQ28" s="28">
        <f>시기외!CQ28*$G$3+CQ27*(1-$G$3)</f>
        <v>4.1310490669329035E-4</v>
      </c>
      <c r="CR28" s="28">
        <f>외인!CR28</f>
        <v>180361.23</v>
      </c>
      <c r="CS28" s="28">
        <f>시기외!CS28*$G$3+CS27*(1-$G$3)</f>
        <v>1.3411575303345418E-3</v>
      </c>
      <c r="CT28" s="28">
        <f>외인!CT28</f>
        <v>98925.98</v>
      </c>
      <c r="CU28" s="28">
        <f>시기외!CU28*$G$3+CU27*(1-$G$3)</f>
        <v>2.4216579336297653E-3</v>
      </c>
      <c r="CV28" s="28">
        <f>외인!CV28</f>
        <v>1906445.34</v>
      </c>
      <c r="CW28" s="28">
        <f>시기외!CW28*$G$3+CW27*(1-$G$3)</f>
        <v>-4.8291629495857288E-4</v>
      </c>
      <c r="CX28" s="28">
        <f>외인!CX28</f>
        <v>203496.01</v>
      </c>
      <c r="CY28" s="28">
        <f>시기외!CY28*$G$3+CY27*(1-$G$3)</f>
        <v>2.5634964060244729E-3</v>
      </c>
      <c r="CZ28" s="28">
        <f>외인!CZ28</f>
        <v>17600.810000000001</v>
      </c>
      <c r="DA28" s="28">
        <f>시기외!DA28*$G$3+DA27*(1-$G$3)</f>
        <v>7.7605811924023362E-4</v>
      </c>
      <c r="DB28" s="28">
        <f>외인!DB28</f>
        <v>49333.98</v>
      </c>
      <c r="DC28" s="28">
        <f>시기외!DC28*$G$3+DC27*(1-$G$3)</f>
        <v>-2.7801522774717796E-3</v>
      </c>
      <c r="DD28" s="28">
        <f>외인!DD28</f>
        <v>9186.7099999999991</v>
      </c>
      <c r="DE28" s="28">
        <f>시기외!DE28*$G$3+DE27*(1-$G$3)</f>
        <v>1.6619992938269308E-3</v>
      </c>
      <c r="DF28" s="28">
        <f>외인!DF28</f>
        <v>62097.64</v>
      </c>
      <c r="DG28" s="28">
        <f>시기외!DG28*$G$3+DG27*(1-$G$3)</f>
        <v>-1.077644350784415E-3</v>
      </c>
      <c r="DH28" s="28">
        <f>외인!DH28</f>
        <v>30003.54</v>
      </c>
      <c r="DI28" s="28">
        <f>시기외!DI28*$G$3+DI27*(1-$G$3)</f>
        <v>3.7653007690564631E-3</v>
      </c>
      <c r="DJ28" s="28">
        <f>외인!DJ28</f>
        <v>584093.39</v>
      </c>
      <c r="DK28" s="28">
        <f>시기외!DK28*$G$3+DK27*(1-$G$3)</f>
        <v>1.6121647068807199E-3</v>
      </c>
      <c r="DL28" s="28">
        <f>외인!DL28</f>
        <v>106396.59</v>
      </c>
      <c r="DM28" s="28">
        <f>시기외!DM28*$G$3+DM27*(1-$G$3)</f>
        <v>8.4533437121589645E-4</v>
      </c>
      <c r="DN28" s="28">
        <f>외인!DN28</f>
        <v>1906445.34</v>
      </c>
      <c r="DO28" s="28">
        <f>시기외!DO28*$G$3+DO27*(1-$G$3)</f>
        <v>-4.8291629495857288E-4</v>
      </c>
      <c r="DP28" s="28">
        <f>외인!DP28</f>
        <v>84157.89</v>
      </c>
      <c r="DQ28" s="28">
        <f>시기외!DQ28*$G$3+DQ27*(1-$G$3)</f>
        <v>9.2648387638645784E-3</v>
      </c>
      <c r="DR28" s="28">
        <f>외인!DR28</f>
        <v>43185.35</v>
      </c>
      <c r="DS28" s="28">
        <f>시기외!DS28*$G$3+DS27*(1-$G$3)</f>
        <v>8.024489718300087E-3</v>
      </c>
      <c r="DT28" s="28">
        <f>외인!DT28</f>
        <v>144044.56</v>
      </c>
      <c r="DU28" s="28">
        <f>시기외!DU28*$G$3+DU27*(1-$G$3)</f>
        <v>1.2976175260746949E-3</v>
      </c>
      <c r="DV28" s="28">
        <f>외인!DV28</f>
        <v>36150.519999999997</v>
      </c>
      <c r="DW28" s="28">
        <f>시기외!DW28*$G$3+DW27*(1-$G$3)</f>
        <v>1.5441268904362547E-3</v>
      </c>
      <c r="DX28" s="28">
        <f>외인!DX28</f>
        <v>103344.57</v>
      </c>
      <c r="DY28" s="28">
        <f>시기외!DY28*$G$3+DY27*(1-$G$3)</f>
        <v>6.499875549711133E-3</v>
      </c>
      <c r="DZ28" s="28">
        <f>외인!DZ28</f>
        <v>10986.31</v>
      </c>
      <c r="EA28" s="28">
        <f>시기외!EA28*$G$3+EA27*(1-$G$3)</f>
        <v>7.1524827061576687E-3</v>
      </c>
      <c r="EB28" s="28">
        <f>외인!EB28</f>
        <v>15209.75</v>
      </c>
      <c r="EC28" s="28">
        <f>시기외!EC28*$G$3+EC27*(1-$G$3)</f>
        <v>6.1644498684470563E-3</v>
      </c>
      <c r="ED28" s="28">
        <f>외인!ED28</f>
        <v>10940.22</v>
      </c>
      <c r="EE28" s="28">
        <f>시기외!EE28*$G$3+EE27*(1-$G$3)</f>
        <v>1.2244060210209523E-3</v>
      </c>
      <c r="EF28" s="28">
        <f>외인!EF28</f>
        <v>270789.08</v>
      </c>
      <c r="EG28" s="28">
        <f>시기외!EG28*$G$3+EG27*(1-$G$3)</f>
        <v>2.8386317690780134E-3</v>
      </c>
      <c r="EH28" s="28">
        <f>외인!EH28</f>
        <v>186656.39</v>
      </c>
      <c r="EI28" s="28">
        <f>시기외!EI28*$G$3+EI27*(1-$G$3)</f>
        <v>9.1221419562456749E-4</v>
      </c>
      <c r="EJ28" s="28">
        <f>외인!EJ28</f>
        <v>101924.31</v>
      </c>
      <c r="EK28" s="28">
        <f>시기외!EK28*$G$3+EK27*(1-$G$3)</f>
        <v>3.6072045274908615E-3</v>
      </c>
      <c r="EL28" s="28">
        <f>외인!EL28</f>
        <v>41347.360000000001</v>
      </c>
      <c r="EM28" s="28">
        <f>시기외!EM28*$G$3+EM27*(1-$G$3)</f>
        <v>2.5119447138044542E-3</v>
      </c>
      <c r="EN28" s="28">
        <f>외인!EN28</f>
        <v>43185.35</v>
      </c>
      <c r="EO28" s="28">
        <f>시기외!EO28*$G$3+EO27*(1-$G$3)</f>
        <v>8.024489718300087E-3</v>
      </c>
      <c r="EP28" s="28">
        <f>외인!EP28</f>
        <v>143648.44</v>
      </c>
      <c r="EQ28" s="28">
        <f>시기외!EQ28*$G$3+EQ27*(1-$G$3)</f>
        <v>-1.5893075545768435E-3</v>
      </c>
      <c r="ER28" s="28">
        <f>외인!ER28</f>
        <v>12458.75</v>
      </c>
      <c r="ES28" s="28">
        <f>시기외!ES28*$G$3+ES27*(1-$G$3)</f>
        <v>1.3275243164371803E-3</v>
      </c>
      <c r="ET28" s="28">
        <f>외인!ET28</f>
        <v>110522.34</v>
      </c>
      <c r="EU28" s="28">
        <f>시기외!EU28*$G$3+EU27*(1-$G$3)</f>
        <v>2.6537041015128808E-3</v>
      </c>
      <c r="EV28" s="28">
        <f>외인!EV28</f>
        <v>51674.1</v>
      </c>
      <c r="EW28" s="28">
        <f>시기외!EW28*$G$3+EW27*(1-$G$3)</f>
        <v>7.2337462722810403E-4</v>
      </c>
      <c r="EX28" s="28">
        <f>외인!EX28</f>
        <v>49116.55</v>
      </c>
      <c r="EY28" s="28">
        <f>시기외!EY28*$G$3+EY27*(1-$G$3)</f>
        <v>9.3423727914305116E-5</v>
      </c>
    </row>
    <row r="29" spans="1:155">
      <c r="A29" s="27">
        <f>외인!A29</f>
        <v>46073</v>
      </c>
      <c r="B29" s="28">
        <f>외인!B29</f>
        <v>4656608.8</v>
      </c>
      <c r="C29" s="28">
        <f>시기외!C29*$G$3+C28*(1-$G$3)</f>
        <v>-2.5833547456901456E-4</v>
      </c>
      <c r="D29" s="28">
        <f>외인!D29</f>
        <v>632336.32999999996</v>
      </c>
      <c r="E29" s="28">
        <f>시기외!E29*$G$3+E28*(1-$G$3)</f>
        <v>6.8658745303137253E-3</v>
      </c>
      <c r="F29" s="28">
        <f>외인!F29</f>
        <v>1977038.97</v>
      </c>
      <c r="G29" s="28">
        <f>시기외!G29*$G$3+G28*(1-$G$3)</f>
        <v>-9.1929042157008962E-4</v>
      </c>
      <c r="H29" s="28">
        <f>외인!H29</f>
        <v>299787.09000000003</v>
      </c>
      <c r="I29" s="28">
        <f>시기외!I29*$G$3+I28*(1-$G$3)</f>
        <v>3.4371070009692343E-3</v>
      </c>
      <c r="J29" s="28">
        <f>외인!J29</f>
        <v>40880.69</v>
      </c>
      <c r="K29" s="28">
        <f>시기외!K29*$G$3+K28*(1-$G$3)</f>
        <v>6.0814282639902687E-3</v>
      </c>
      <c r="L29" s="28">
        <f>외인!L29</f>
        <v>277443.14</v>
      </c>
      <c r="M29" s="28">
        <f>시기외!M29*$G$3+M28*(1-$G$3)</f>
        <v>3.1329514326462185E-3</v>
      </c>
      <c r="N29" s="28">
        <f>외인!N29</f>
        <v>249184.03</v>
      </c>
      <c r="O29" s="28">
        <f>시기외!O29*$G$3+O28*(1-$G$3)</f>
        <v>-5.945598483886318E-3</v>
      </c>
      <c r="P29" s="28">
        <f>외인!P29</f>
        <v>217396.79</v>
      </c>
      <c r="Q29" s="28">
        <f>시기외!Q29*$G$3+Q28*(1-$G$3)</f>
        <v>2.915408741194149E-3</v>
      </c>
      <c r="R29" s="28">
        <f>외인!R29</f>
        <v>144704.5</v>
      </c>
      <c r="S29" s="28">
        <f>시기외!S29*$G$3+S28*(1-$G$3)</f>
        <v>9.7585779411423575E-4</v>
      </c>
      <c r="T29" s="28">
        <f>외인!T29</f>
        <v>9597.84</v>
      </c>
      <c r="U29" s="28">
        <f>시기외!U29*$G$3+U28*(1-$G$3)</f>
        <v>1.7708848787142105E-3</v>
      </c>
      <c r="V29" s="28">
        <f>외인!V29</f>
        <v>102444</v>
      </c>
      <c r="W29" s="28">
        <f>시기외!W29*$G$3+W28*(1-$G$3)</f>
        <v>6.0886277418286637E-3</v>
      </c>
      <c r="X29" s="28">
        <f>외인!X29</f>
        <v>1908239.24</v>
      </c>
      <c r="Y29" s="28">
        <f>시기외!Y29*$G$3+Y28*(1-$G$3)</f>
        <v>-4.1176752729103793E-4</v>
      </c>
      <c r="Z29" s="28">
        <f>외인!Z29</f>
        <v>55632.39</v>
      </c>
      <c r="AA29" s="28">
        <f>시기외!AA29*$G$3+AA28*(1-$G$3)</f>
        <v>6.5534463489735266E-4</v>
      </c>
      <c r="AB29" s="28">
        <f>외인!AB29</f>
        <v>233671.74</v>
      </c>
      <c r="AC29" s="28">
        <f>시기외!AC29*$G$3+AC28*(1-$G$3)</f>
        <v>9.3167177743597792E-4</v>
      </c>
      <c r="AD29" s="28">
        <f>외인!AD29</f>
        <v>22306.83</v>
      </c>
      <c r="AE29" s="28">
        <f>시기외!AE29*$G$3+AE28*(1-$G$3)</f>
        <v>1.6502007660311512E-3</v>
      </c>
      <c r="AF29" s="28">
        <f>외인!AF29</f>
        <v>26679.75</v>
      </c>
      <c r="AG29" s="28">
        <f>시기외!AG29*$G$3+AG28*(1-$G$3)</f>
        <v>1.1642088983309896E-3</v>
      </c>
      <c r="AH29" s="28">
        <f>외인!AH29</f>
        <v>217433.28</v>
      </c>
      <c r="AI29" s="28">
        <f>시기외!AI29*$G$3+AI28*(1-$G$3)</f>
        <v>-1.3609367424455398E-3</v>
      </c>
      <c r="AJ29" s="28">
        <f>외인!AJ29</f>
        <v>128853.86</v>
      </c>
      <c r="AK29" s="28">
        <f>시기외!AK29*$G$3+AK28*(1-$G$3)</f>
        <v>2.4296550089865014E-3</v>
      </c>
      <c r="AL29" s="28">
        <f>외인!AL29</f>
        <v>95443.9</v>
      </c>
      <c r="AM29" s="28">
        <f>시기외!AM29*$G$3+AM28*(1-$G$3)</f>
        <v>-9.692459782267781E-4</v>
      </c>
      <c r="AN29" s="28">
        <f>외인!AN29</f>
        <v>174100.8</v>
      </c>
      <c r="AO29" s="28">
        <f>시기외!AO29*$G$3+AO28*(1-$G$3)</f>
        <v>-7.9285533177257637E-3</v>
      </c>
      <c r="AP29" s="28">
        <f>외인!AP29</f>
        <v>114621.47</v>
      </c>
      <c r="AQ29" s="28">
        <f>시기외!AQ29*$G$3+AQ28*(1-$G$3)</f>
        <v>2.7569673712415019E-3</v>
      </c>
      <c r="AR29" s="28">
        <f>외인!AR29</f>
        <v>26388.99</v>
      </c>
      <c r="AS29" s="28">
        <f>시기외!AS29*$G$3+AS28*(1-$G$3)</f>
        <v>2.6841665118984238E-3</v>
      </c>
      <c r="AT29" s="28">
        <f>외인!AT29</f>
        <v>86831.74</v>
      </c>
      <c r="AU29" s="28">
        <f>시기외!AU29*$G$3+AU28*(1-$G$3)</f>
        <v>1.847798057839237E-3</v>
      </c>
      <c r="AV29" s="28">
        <f>외인!AV29</f>
        <v>52382.91</v>
      </c>
      <c r="AW29" s="28">
        <f>시기외!AW29*$G$3+AW28*(1-$G$3)</f>
        <v>2.7747192954782935E-3</v>
      </c>
      <c r="AX29" s="28">
        <f>외인!AX29</f>
        <v>51018.67</v>
      </c>
      <c r="AY29" s="28">
        <f>시기외!AY29*$G$3+AY28*(1-$G$3)</f>
        <v>1.4861164568207999E-3</v>
      </c>
      <c r="AZ29" s="28">
        <f>외인!AZ29</f>
        <v>2038303.09</v>
      </c>
      <c r="BA29" s="28">
        <f>시기외!BA29*$G$3+BA28*(1-$G$3)</f>
        <v>-3.9180137816695245E-4</v>
      </c>
      <c r="BB29" s="28">
        <f>외인!BB29</f>
        <v>108040.79</v>
      </c>
      <c r="BC29" s="28">
        <f>시기외!BC29*$G$3+BC28*(1-$G$3)</f>
        <v>3.3185868686640396E-4</v>
      </c>
      <c r="BD29" s="28">
        <f>외인!BD29</f>
        <v>50493.48</v>
      </c>
      <c r="BE29" s="28">
        <f>시기외!BE29*$G$3+BE28*(1-$G$3)</f>
        <v>-2.4603169781354786E-3</v>
      </c>
      <c r="BF29" s="28">
        <f>외인!BF29</f>
        <v>0</v>
      </c>
      <c r="BG29" s="28" t="e">
        <f>시기외!BG29*$G$3+BG28*(1-$G$3)</f>
        <v>#DIV/0!</v>
      </c>
      <c r="BH29" s="28">
        <f>외인!BH29</f>
        <v>94984.65</v>
      </c>
      <c r="BI29" s="28">
        <f>시기외!BI29*$G$3+BI28*(1-$G$3)</f>
        <v>3.2890742568380074E-3</v>
      </c>
      <c r="BJ29" s="28">
        <f>외인!BJ29</f>
        <v>124177.92</v>
      </c>
      <c r="BK29" s="28">
        <f>시기외!BK29*$G$3+BK28*(1-$G$3)</f>
        <v>4.8818379230370001E-3</v>
      </c>
      <c r="BL29" s="28">
        <f>외인!BL29</f>
        <v>51055.54</v>
      </c>
      <c r="BM29" s="28">
        <f>시기외!BM29*$G$3+BM28*(1-$G$3)</f>
        <v>3.4319615307947811E-4</v>
      </c>
      <c r="BN29" s="28">
        <f>외인!BN29</f>
        <v>49365.2</v>
      </c>
      <c r="BO29" s="28">
        <f>시기외!BO29*$G$3+BO28*(1-$G$3)</f>
        <v>9.1578447931077E-4</v>
      </c>
      <c r="BP29" s="28">
        <f>외인!BP29</f>
        <v>62902.52</v>
      </c>
      <c r="BQ29" s="28">
        <f>시기외!BQ29*$G$3+BQ28*(1-$G$3)</f>
        <v>2.3188242470230267E-3</v>
      </c>
      <c r="BR29" s="28">
        <f>외인!BR29</f>
        <v>252829.8</v>
      </c>
      <c r="BS29" s="28">
        <f>시기외!BS29*$G$3+BS28*(1-$G$3)</f>
        <v>2.6818623131500572E-3</v>
      </c>
      <c r="BT29" s="28">
        <f>외인!BT29</f>
        <v>1946085.82</v>
      </c>
      <c r="BU29" s="28">
        <f>시기외!BU29*$G$3+BU28*(1-$G$3)</f>
        <v>-3.8366573102343687E-4</v>
      </c>
      <c r="BV29" s="28">
        <f>외인!BV29</f>
        <v>371040.49</v>
      </c>
      <c r="BW29" s="28">
        <f>시기외!BW29*$G$3+BW28*(1-$G$3)</f>
        <v>5.0763381173671174E-5</v>
      </c>
      <c r="BX29" s="28">
        <f>외인!BX29</f>
        <v>84256.1</v>
      </c>
      <c r="BY29" s="28">
        <f>시기외!BY29*$G$3+BY28*(1-$G$3)</f>
        <v>-2.9105948395124852E-4</v>
      </c>
      <c r="BZ29" s="28">
        <f>외인!BZ29</f>
        <v>269544.69</v>
      </c>
      <c r="CA29" s="28">
        <f>시기외!CA29*$G$3+CA28*(1-$G$3)</f>
        <v>-5.4304643705925248E-3</v>
      </c>
      <c r="CB29" s="28">
        <f>외인!CB29</f>
        <v>14872.62</v>
      </c>
      <c r="CC29" s="28">
        <f>시기외!CC29*$G$3+CC28*(1-$G$3)</f>
        <v>2.7703840716661152E-3</v>
      </c>
      <c r="CD29" s="28">
        <f>외인!CD29</f>
        <v>38429.550000000003</v>
      </c>
      <c r="CE29" s="28">
        <f>시기외!CE29*$G$3+CE28*(1-$G$3)</f>
        <v>2.6910160045838377E-3</v>
      </c>
      <c r="CF29" s="28">
        <f>외인!CF29</f>
        <v>25791.91</v>
      </c>
      <c r="CG29" s="28">
        <f>시기외!CG29*$G$3+CG28*(1-$G$3)</f>
        <v>3.5558821043436403E-3</v>
      </c>
      <c r="CH29" s="28">
        <f>외인!CH29</f>
        <v>73718.06</v>
      </c>
      <c r="CI29" s="28">
        <f>시기외!CI29*$G$3+CI28*(1-$G$3)</f>
        <v>2.0077771531558071E-3</v>
      </c>
      <c r="CJ29" s="28">
        <f>외인!CJ29</f>
        <v>411455.49</v>
      </c>
      <c r="CK29" s="28">
        <f>시기외!CK29*$G$3+CK28*(1-$G$3)</f>
        <v>4.4282984212805901E-3</v>
      </c>
      <c r="CL29" s="28">
        <f>외인!CL29</f>
        <v>260291.83</v>
      </c>
      <c r="CM29" s="28">
        <f>시기외!CM29*$G$3+CM28*(1-$G$3)</f>
        <v>9.3822283239103344E-4</v>
      </c>
      <c r="CN29" s="28">
        <f>외인!CN29</f>
        <v>141313.31</v>
      </c>
      <c r="CO29" s="28">
        <f>시기외!CO29*$G$3+CO28*(1-$G$3)</f>
        <v>1.0470895167404438E-3</v>
      </c>
      <c r="CP29" s="28">
        <f>외인!CP29</f>
        <v>108764.84</v>
      </c>
      <c r="CQ29" s="28">
        <f>시기외!CQ29*$G$3+CQ28*(1-$G$3)</f>
        <v>3.4285393010814833E-4</v>
      </c>
      <c r="CR29" s="28">
        <f>외인!CR29</f>
        <v>180899.31</v>
      </c>
      <c r="CS29" s="28">
        <f>시기외!CS29*$G$3+CS28*(1-$G$3)</f>
        <v>1.0713268543680494E-3</v>
      </c>
      <c r="CT29" s="28">
        <f>외인!CT29</f>
        <v>100190.46</v>
      </c>
      <c r="CU29" s="28">
        <f>시기외!CU29*$G$3+CU28*(1-$G$3)</f>
        <v>2.2879222596810232E-3</v>
      </c>
      <c r="CV29" s="28">
        <f>외인!CV29</f>
        <v>1946085.82</v>
      </c>
      <c r="CW29" s="28">
        <f>시기외!CW29*$G$3+CW28*(1-$G$3)</f>
        <v>-3.8366573102343687E-4</v>
      </c>
      <c r="CX29" s="28">
        <f>외인!CX29</f>
        <v>202752.06</v>
      </c>
      <c r="CY29" s="28">
        <f>시기외!CY29*$G$3+CY28*(1-$G$3)</f>
        <v>2.5347606420449463E-3</v>
      </c>
      <c r="CZ29" s="28">
        <f>외인!CZ29</f>
        <v>18182.46</v>
      </c>
      <c r="DA29" s="28">
        <f>시기외!DA29*$G$3+DA28*(1-$G$3)</f>
        <v>9.8309262469316577E-4</v>
      </c>
      <c r="DB29" s="28">
        <f>외인!DB29</f>
        <v>50493.48</v>
      </c>
      <c r="DC29" s="28">
        <f>시기외!DC29*$G$3+DC28*(1-$G$3)</f>
        <v>-2.4603169781354786E-3</v>
      </c>
      <c r="DD29" s="28">
        <f>외인!DD29</f>
        <v>9597.84</v>
      </c>
      <c r="DE29" s="28">
        <f>시기외!DE29*$G$3+DE28*(1-$G$3)</f>
        <v>1.7708848787142105E-3</v>
      </c>
      <c r="DF29" s="28">
        <f>외인!DF29</f>
        <v>62868.81</v>
      </c>
      <c r="DG29" s="28">
        <f>시기외!DG29*$G$3+DG28*(1-$G$3)</f>
        <v>-8.0904243498306579E-4</v>
      </c>
      <c r="DH29" s="28">
        <f>외인!DH29</f>
        <v>29530.44</v>
      </c>
      <c r="DI29" s="28">
        <f>시기외!DI29*$G$3+DI28*(1-$G$3)</f>
        <v>3.7226806206100776E-3</v>
      </c>
      <c r="DJ29" s="28">
        <f>외인!DJ29</f>
        <v>600668.69999999995</v>
      </c>
      <c r="DK29" s="28">
        <f>시기외!DK29*$G$3+DK28*(1-$G$3)</f>
        <v>1.7640217734555873E-3</v>
      </c>
      <c r="DL29" s="28">
        <f>외인!DL29</f>
        <v>108890.34</v>
      </c>
      <c r="DM29" s="28">
        <f>시기외!DM29*$G$3+DM28*(1-$G$3)</f>
        <v>5.8148839954732493E-4</v>
      </c>
      <c r="DN29" s="28">
        <f>외인!DN29</f>
        <v>1946085.82</v>
      </c>
      <c r="DO29" s="28">
        <f>시기외!DO29*$G$3+DO28*(1-$G$3)</f>
        <v>-3.8366573102343687E-4</v>
      </c>
      <c r="DP29" s="28">
        <f>외인!DP29</f>
        <v>82351.33</v>
      </c>
      <c r="DQ29" s="28">
        <f>시기외!DQ29*$G$3+DQ28*(1-$G$3)</f>
        <v>8.8520169039412091E-3</v>
      </c>
      <c r="DR29" s="28">
        <f>외인!DR29</f>
        <v>42683.75</v>
      </c>
      <c r="DS29" s="28">
        <f>시기외!DS29*$G$3+DS28*(1-$G$3)</f>
        <v>7.7662505575239798E-3</v>
      </c>
      <c r="DT29" s="28">
        <f>외인!DT29</f>
        <v>144704.5</v>
      </c>
      <c r="DU29" s="28">
        <f>시기외!DU29*$G$3+DU28*(1-$G$3)</f>
        <v>9.7585779411423575E-4</v>
      </c>
      <c r="DV29" s="28">
        <f>외인!DV29</f>
        <v>36031.35</v>
      </c>
      <c r="DW29" s="28">
        <f>시기외!DW29*$G$3+DW28*(1-$G$3)</f>
        <v>1.4806904119792066E-3</v>
      </c>
      <c r="DX29" s="28">
        <f>외인!DX29</f>
        <v>102444</v>
      </c>
      <c r="DY29" s="28">
        <f>시기외!DY29*$G$3+DY28*(1-$G$3)</f>
        <v>6.0886277418286637E-3</v>
      </c>
      <c r="DZ29" s="28">
        <f>외인!DZ29</f>
        <v>10786.45</v>
      </c>
      <c r="EA29" s="28">
        <f>시기외!EA29*$G$3+EA28*(1-$G$3)</f>
        <v>6.6846124575220996E-3</v>
      </c>
      <c r="EB29" s="28">
        <f>외인!EB29</f>
        <v>15029.47</v>
      </c>
      <c r="EC29" s="28">
        <f>시기외!EC29*$G$3+EC28*(1-$G$3)</f>
        <v>5.7651434373495302E-3</v>
      </c>
      <c r="ED29" s="28">
        <f>외인!ED29</f>
        <v>10775.54</v>
      </c>
      <c r="EE29" s="28">
        <f>시기외!EE29*$G$3+EE28*(1-$G$3)</f>
        <v>1.7093614467780657E-3</v>
      </c>
      <c r="EF29" s="28">
        <f>외인!EF29</f>
        <v>269915.56</v>
      </c>
      <c r="EG29" s="28">
        <f>시기외!EG29*$G$3+EG28*(1-$G$3)</f>
        <v>2.7581317282546888E-3</v>
      </c>
      <c r="EH29" s="28">
        <f>외인!EH29</f>
        <v>192594.42</v>
      </c>
      <c r="EI29" s="28">
        <f>시기외!EI29*$G$3+EI28*(1-$G$3)</f>
        <v>9.6037244486068716E-4</v>
      </c>
      <c r="EJ29" s="28">
        <f>외인!EJ29</f>
        <v>101787.8</v>
      </c>
      <c r="EK29" s="28">
        <f>시기외!EK29*$G$3+EK28*(1-$G$3)</f>
        <v>3.5342354297583935E-3</v>
      </c>
      <c r="EL29" s="28">
        <f>외인!EL29</f>
        <v>40941.03</v>
      </c>
      <c r="EM29" s="28">
        <f>시기외!EM29*$G$3+EM28*(1-$G$3)</f>
        <v>2.4896152101143917E-3</v>
      </c>
      <c r="EN29" s="28">
        <f>외인!EN29</f>
        <v>42683.75</v>
      </c>
      <c r="EO29" s="28">
        <f>시기외!EO29*$G$3+EO28*(1-$G$3)</f>
        <v>7.7662505575239798E-3</v>
      </c>
      <c r="EP29" s="28">
        <f>외인!EP29</f>
        <v>152712.93</v>
      </c>
      <c r="EQ29" s="28">
        <f>시기외!EQ29*$G$3+EQ28*(1-$G$3)</f>
        <v>-1.4435691791767869E-3</v>
      </c>
      <c r="ER29" s="28">
        <f>외인!ER29</f>
        <v>12869.48</v>
      </c>
      <c r="ES29" s="28">
        <f>시기외!ES29*$G$3+ES28*(1-$G$3)</f>
        <v>9.5676745809278167E-4</v>
      </c>
      <c r="ET29" s="28">
        <f>외인!ET29</f>
        <v>114621.47</v>
      </c>
      <c r="EU29" s="28">
        <f>시기외!EU29*$G$3+EU28*(1-$G$3)</f>
        <v>2.7569673712415019E-3</v>
      </c>
      <c r="EV29" s="28">
        <f>외인!EV29</f>
        <v>55632.39</v>
      </c>
      <c r="EW29" s="28">
        <f>시기외!EW29*$G$3+EW28*(1-$G$3)</f>
        <v>6.5534463489735266E-4</v>
      </c>
      <c r="EX29" s="28">
        <f>외인!EX29</f>
        <v>53132.45</v>
      </c>
      <c r="EY29" s="28">
        <f>시기외!EY29*$G$3+EY28*(1-$G$3)</f>
        <v>2.0463039766491665E-5</v>
      </c>
    </row>
    <row r="30" spans="1:155">
      <c r="A30" s="27">
        <f>외인!A30</f>
        <v>46076</v>
      </c>
      <c r="B30" s="28">
        <f>외인!B30</f>
        <v>4672080.87</v>
      </c>
      <c r="C30" s="28">
        <f>시기외!C30*$G$3+C29*(1-$G$3)</f>
        <v>-1.7762444411314953E-4</v>
      </c>
      <c r="D30" s="28">
        <f>외인!D30</f>
        <v>631929.37</v>
      </c>
      <c r="E30" s="28">
        <f>시기외!E30*$G$3+E29*(1-$G$3)</f>
        <v>6.4693114863280891E-3</v>
      </c>
      <c r="F30" s="28">
        <f>외인!F30</f>
        <v>1996731.38</v>
      </c>
      <c r="G30" s="28">
        <f>시기외!G30*$G$3+G29*(1-$G$3)</f>
        <v>-9.015411904136581E-4</v>
      </c>
      <c r="H30" s="28">
        <f>외인!H30</f>
        <v>295191.71000000002</v>
      </c>
      <c r="I30" s="28">
        <f>시기외!I30*$G$3+I29*(1-$G$3)</f>
        <v>3.3292259494343145E-3</v>
      </c>
      <c r="J30" s="28">
        <f>외인!J30</f>
        <v>41115.81</v>
      </c>
      <c r="K30" s="28">
        <f>시기외!K30*$G$3+K29*(1-$G$3)</f>
        <v>5.8843645733674963E-3</v>
      </c>
      <c r="L30" s="28">
        <f>외인!L30</f>
        <v>273130.76</v>
      </c>
      <c r="M30" s="28">
        <f>시기외!M30*$G$3+M29*(1-$G$3)</f>
        <v>3.0409061411062898E-3</v>
      </c>
      <c r="N30" s="28">
        <f>외인!N30</f>
        <v>252079.76</v>
      </c>
      <c r="O30" s="28">
        <f>시기외!O30*$G$3+O29*(1-$G$3)</f>
        <v>-5.4110043012753949E-3</v>
      </c>
      <c r="P30" s="28">
        <f>외인!P30</f>
        <v>218695.13</v>
      </c>
      <c r="Q30" s="28">
        <f>시기외!Q30*$G$3+Q29*(1-$G$3)</f>
        <v>2.8867723286013745E-3</v>
      </c>
      <c r="R30" s="28">
        <f>외인!R30</f>
        <v>145766.09</v>
      </c>
      <c r="S30" s="28">
        <f>시기외!S30*$G$3+S29*(1-$G$3)</f>
        <v>7.3939728346091743E-4</v>
      </c>
      <c r="T30" s="28">
        <f>외인!T30</f>
        <v>9499.84</v>
      </c>
      <c r="U30" s="28">
        <f>시기외!U30*$G$3+U29*(1-$G$3)</f>
        <v>1.8811157956153887E-3</v>
      </c>
      <c r="V30" s="28">
        <f>외인!V30</f>
        <v>99894.12</v>
      </c>
      <c r="W30" s="28">
        <f>시기외!W30*$G$3+W29*(1-$G$3)</f>
        <v>5.588885199404329E-3</v>
      </c>
      <c r="X30" s="28">
        <f>외인!X30</f>
        <v>1910658.13</v>
      </c>
      <c r="Y30" s="28">
        <f>시기외!Y30*$G$3+Y29*(1-$G$3)</f>
        <v>-3.7722030874863196E-4</v>
      </c>
      <c r="Z30" s="28">
        <f>외인!Z30</f>
        <v>53591.78</v>
      </c>
      <c r="AA30" s="28">
        <f>시기외!AA30*$G$3+AA29*(1-$G$3)</f>
        <v>4.7040598351572879E-4</v>
      </c>
      <c r="AB30" s="28">
        <f>외인!AB30</f>
        <v>231029.33</v>
      </c>
      <c r="AC30" s="28">
        <f>시기외!AC30*$G$3+AC29*(1-$G$3)</f>
        <v>8.4987888975981854E-4</v>
      </c>
      <c r="AD30" s="28">
        <f>외인!AD30</f>
        <v>22844.83</v>
      </c>
      <c r="AE30" s="28">
        <f>시기외!AE30*$G$3+AE29*(1-$G$3)</f>
        <v>1.9140142254510354E-3</v>
      </c>
      <c r="AF30" s="28">
        <f>외인!AF30</f>
        <v>26420.63</v>
      </c>
      <c r="AG30" s="28">
        <f>시기외!AG30*$G$3+AG29*(1-$G$3)</f>
        <v>1.2031539630314523E-3</v>
      </c>
      <c r="AH30" s="28">
        <f>외인!AH30</f>
        <v>219074.86</v>
      </c>
      <c r="AI30" s="28">
        <f>시기외!AI30*$G$3+AI29*(1-$G$3)</f>
        <v>-9.5251655885062359E-4</v>
      </c>
      <c r="AJ30" s="28">
        <f>외인!AJ30</f>
        <v>128953.16</v>
      </c>
      <c r="AK30" s="28">
        <f>시기외!AK30*$G$3+AK29*(1-$G$3)</f>
        <v>2.0324498066573147E-3</v>
      </c>
      <c r="AL30" s="28">
        <f>외인!AL30</f>
        <v>95358.32</v>
      </c>
      <c r="AM30" s="28">
        <f>시기외!AM30*$G$3+AM29*(1-$G$3)</f>
        <v>-8.676986478421807E-4</v>
      </c>
      <c r="AN30" s="28">
        <f>외인!AN30</f>
        <v>177275.21</v>
      </c>
      <c r="AO30" s="28">
        <f>시기외!AO30*$G$3+AO29*(1-$G$3)</f>
        <v>-7.1997948441820401E-3</v>
      </c>
      <c r="AP30" s="28">
        <f>외인!AP30</f>
        <v>120498.34</v>
      </c>
      <c r="AQ30" s="28">
        <f>시기외!AQ30*$G$3+AQ29*(1-$G$3)</f>
        <v>2.7855154874821784E-3</v>
      </c>
      <c r="AR30" s="28">
        <f>외인!AR30</f>
        <v>27151.39</v>
      </c>
      <c r="AS30" s="28">
        <f>시기외!AS30*$G$3+AS29*(1-$G$3)</f>
        <v>2.8148225284057738E-3</v>
      </c>
      <c r="AT30" s="28">
        <f>외인!AT30</f>
        <v>89400.82</v>
      </c>
      <c r="AU30" s="28">
        <f>시기외!AU30*$G$3+AU29*(1-$G$3)</f>
        <v>1.9208981731897118E-3</v>
      </c>
      <c r="AV30" s="28">
        <f>외인!AV30</f>
        <v>53565.84</v>
      </c>
      <c r="AW30" s="28">
        <f>시기외!AW30*$G$3+AW29*(1-$G$3)</f>
        <v>2.8577736508127367E-3</v>
      </c>
      <c r="AX30" s="28">
        <f>외인!AX30</f>
        <v>51780.9</v>
      </c>
      <c r="AY30" s="28">
        <f>시기외!AY30*$G$3+AY29*(1-$G$3)</f>
        <v>1.6735980734314834E-3</v>
      </c>
      <c r="AZ30" s="28">
        <f>외인!AZ30</f>
        <v>2046009.29</v>
      </c>
      <c r="BA30" s="28">
        <f>시기외!BA30*$G$3+BA29*(1-$G$3)</f>
        <v>-3.4081362012290217E-4</v>
      </c>
      <c r="BB30" s="28">
        <f>외인!BB30</f>
        <v>108544.55</v>
      </c>
      <c r="BC30" s="28">
        <f>시기외!BC30*$G$3+BC29*(1-$G$3)</f>
        <v>1.2604358566670047E-4</v>
      </c>
      <c r="BD30" s="28">
        <f>외인!BD30</f>
        <v>50251</v>
      </c>
      <c r="BE30" s="28">
        <f>시기외!BE30*$G$3+BE29*(1-$G$3)</f>
        <v>-2.1848503561802336E-3</v>
      </c>
      <c r="BF30" s="28">
        <f>외인!BF30</f>
        <v>0</v>
      </c>
      <c r="BG30" s="28" t="e">
        <f>시기외!BG30*$G$3+BG29*(1-$G$3)</f>
        <v>#DIV/0!</v>
      </c>
      <c r="BH30" s="28">
        <f>외인!BH30</f>
        <v>93812.04</v>
      </c>
      <c r="BI30" s="28">
        <f>시기외!BI30*$G$3+BI29*(1-$G$3)</f>
        <v>3.1979663384423653E-3</v>
      </c>
      <c r="BJ30" s="28">
        <f>외인!BJ30</f>
        <v>122976.08</v>
      </c>
      <c r="BK30" s="28">
        <f>시기외!BK30*$G$3+BK29*(1-$G$3)</f>
        <v>4.712109467943263E-3</v>
      </c>
      <c r="BL30" s="28">
        <f>외인!BL30</f>
        <v>52344.62</v>
      </c>
      <c r="BM30" s="28">
        <f>시기외!BM30*$G$3+BM29*(1-$G$3)</f>
        <v>2.9987291025442806E-4</v>
      </c>
      <c r="BN30" s="28">
        <f>외인!BN30</f>
        <v>48415.91</v>
      </c>
      <c r="BO30" s="28">
        <f>시기외!BO30*$G$3+BO29*(1-$G$3)</f>
        <v>9.9444160618450319E-4</v>
      </c>
      <c r="BP30" s="28">
        <f>외인!BP30</f>
        <v>64019.49</v>
      </c>
      <c r="BQ30" s="28">
        <f>시기외!BQ30*$G$3+BQ29*(1-$G$3)</f>
        <v>2.3405885153106438E-3</v>
      </c>
      <c r="BR30" s="28">
        <f>외인!BR30</f>
        <v>257230.91</v>
      </c>
      <c r="BS30" s="28">
        <f>시기외!BS30*$G$3+BS29*(1-$G$3)</f>
        <v>2.7152181675927692E-3</v>
      </c>
      <c r="BT30" s="28">
        <f>외인!BT30</f>
        <v>1947899.48</v>
      </c>
      <c r="BU30" s="28">
        <f>시기외!BU30*$G$3+BU29*(1-$G$3)</f>
        <v>-3.5086259799195317E-4</v>
      </c>
      <c r="BV30" s="28">
        <f>외인!BV30</f>
        <v>371378.65</v>
      </c>
      <c r="BW30" s="28">
        <f>시기외!BW30*$G$3+BW29*(1-$G$3)</f>
        <v>1.2985158780496475E-4</v>
      </c>
      <c r="BX30" s="28">
        <f>외인!BX30</f>
        <v>84335.34</v>
      </c>
      <c r="BY30" s="28">
        <f>시기외!BY30*$G$3+BY29*(1-$G$3)</f>
        <v>-3.1553985603131906E-6</v>
      </c>
      <c r="BZ30" s="28">
        <f>외인!BZ30</f>
        <v>272633.53000000003</v>
      </c>
      <c r="CA30" s="28">
        <f>시기외!CA30*$G$3+CA29*(1-$G$3)</f>
        <v>-4.925820952878978E-3</v>
      </c>
      <c r="CB30" s="28">
        <f>외인!CB30</f>
        <v>15069.35</v>
      </c>
      <c r="CC30" s="28">
        <f>시기외!CC30*$G$3+CC29*(1-$G$3)</f>
        <v>2.8364102319020233E-3</v>
      </c>
      <c r="CD30" s="28">
        <f>외인!CD30</f>
        <v>38664.06</v>
      </c>
      <c r="CE30" s="28">
        <f>시기외!CE30*$G$3+CE29*(1-$G$3)</f>
        <v>2.6060953290651377E-3</v>
      </c>
      <c r="CF30" s="28">
        <f>외인!CF30</f>
        <v>26245.02</v>
      </c>
      <c r="CG30" s="28">
        <f>시기외!CG30*$G$3+CG29*(1-$G$3)</f>
        <v>3.2588121390246718E-3</v>
      </c>
      <c r="CH30" s="28">
        <f>외인!CH30</f>
        <v>74835.820000000007</v>
      </c>
      <c r="CI30" s="28">
        <f>시기외!CI30*$G$3+CI29*(1-$G$3)</f>
        <v>2.0605804966431405E-3</v>
      </c>
      <c r="CJ30" s="28">
        <f>외인!CJ30</f>
        <v>416400.68</v>
      </c>
      <c r="CK30" s="28">
        <f>시기외!CK30*$G$3+CK29*(1-$G$3)</f>
        <v>4.2968569178773158E-3</v>
      </c>
      <c r="CL30" s="28">
        <f>외인!CL30</f>
        <v>257730.42</v>
      </c>
      <c r="CM30" s="28">
        <f>시기외!CM30*$G$3+CM29*(1-$G$3)</f>
        <v>8.5892131960887898E-4</v>
      </c>
      <c r="CN30" s="28">
        <f>외인!CN30</f>
        <v>136330.67000000001</v>
      </c>
      <c r="CO30" s="28">
        <f>시기외!CO30*$G$3+CO29*(1-$G$3)</f>
        <v>7.3225021469518117E-4</v>
      </c>
      <c r="CP30" s="28">
        <f>외인!CP30</f>
        <v>109322.97</v>
      </c>
      <c r="CQ30" s="28">
        <f>시기외!CQ30*$G$3+CQ29*(1-$G$3)</f>
        <v>1.3714892396012642E-4</v>
      </c>
      <c r="CR30" s="28">
        <f>외인!CR30</f>
        <v>181766.39999999999</v>
      </c>
      <c r="CS30" s="28">
        <f>시기외!CS30*$G$3+CS29*(1-$G$3)</f>
        <v>8.668677547512989E-4</v>
      </c>
      <c r="CT30" s="28">
        <f>외인!CT30</f>
        <v>104711.28</v>
      </c>
      <c r="CU30" s="28">
        <f>시기외!CU30*$G$3+CU29*(1-$G$3)</f>
        <v>2.2263764701880317E-3</v>
      </c>
      <c r="CV30" s="28">
        <f>외인!CV30</f>
        <v>1947899.48</v>
      </c>
      <c r="CW30" s="28">
        <f>시기외!CW30*$G$3+CW29*(1-$G$3)</f>
        <v>-3.5086259799195317E-4</v>
      </c>
      <c r="CX30" s="28">
        <f>외인!CX30</f>
        <v>201416.23</v>
      </c>
      <c r="CY30" s="28">
        <f>시기외!CY30*$G$3+CY29*(1-$G$3)</f>
        <v>2.4566500759860637E-3</v>
      </c>
      <c r="CZ30" s="28">
        <f>외인!CZ30</f>
        <v>18487.22</v>
      </c>
      <c r="DA30" s="28">
        <f>시기외!DA30*$G$3+DA29*(1-$G$3)</f>
        <v>1.2796953203087595E-3</v>
      </c>
      <c r="DB30" s="28">
        <f>외인!DB30</f>
        <v>50251</v>
      </c>
      <c r="DC30" s="28">
        <f>시기외!DC30*$G$3+DC29*(1-$G$3)</f>
        <v>-2.1848503561802336E-3</v>
      </c>
      <c r="DD30" s="28">
        <f>외인!DD30</f>
        <v>9499.84</v>
      </c>
      <c r="DE30" s="28">
        <f>시기외!DE30*$G$3+DE29*(1-$G$3)</f>
        <v>1.8811157956153887E-3</v>
      </c>
      <c r="DF30" s="28">
        <f>외인!DF30</f>
        <v>62988.91</v>
      </c>
      <c r="DG30" s="28">
        <f>시기외!DG30*$G$3+DG29*(1-$G$3)</f>
        <v>-5.2948622701010192E-4</v>
      </c>
      <c r="DH30" s="28">
        <f>외인!DH30</f>
        <v>29634.02</v>
      </c>
      <c r="DI30" s="28">
        <f>시기외!DI30*$G$3+DI29*(1-$G$3)</f>
        <v>3.6025534405430557E-3</v>
      </c>
      <c r="DJ30" s="28">
        <f>외인!DJ30</f>
        <v>603687.23</v>
      </c>
      <c r="DK30" s="28">
        <f>시기외!DK30*$G$3+DK29*(1-$G$3)</f>
        <v>1.8781614011863135E-3</v>
      </c>
      <c r="DL30" s="28">
        <f>외인!DL30</f>
        <v>104956.53</v>
      </c>
      <c r="DM30" s="28">
        <f>시기외!DM30*$G$3+DM29*(1-$G$3)</f>
        <v>1.9684873216295321E-4</v>
      </c>
      <c r="DN30" s="28">
        <f>외인!DN30</f>
        <v>1947899.48</v>
      </c>
      <c r="DO30" s="28">
        <f>시기외!DO30*$G$3+DO29*(1-$G$3)</f>
        <v>-3.5086259799195317E-4</v>
      </c>
      <c r="DP30" s="28">
        <f>외인!DP30</f>
        <v>83831.97</v>
      </c>
      <c r="DQ30" s="28">
        <f>시기외!DQ30*$G$3+DQ29*(1-$G$3)</f>
        <v>8.5342100872721986E-3</v>
      </c>
      <c r="DR30" s="28">
        <f>외인!DR30</f>
        <v>43205.86</v>
      </c>
      <c r="DS30" s="28">
        <f>시기외!DS30*$G$3+DS29*(1-$G$3)</f>
        <v>7.4823255352249587E-3</v>
      </c>
      <c r="DT30" s="28">
        <f>외인!DT30</f>
        <v>145766.09</v>
      </c>
      <c r="DU30" s="28">
        <f>시기외!DU30*$G$3+DU29*(1-$G$3)</f>
        <v>7.3939728346091743E-4</v>
      </c>
      <c r="DV30" s="28">
        <f>외인!DV30</f>
        <v>35834.29</v>
      </c>
      <c r="DW30" s="28">
        <f>시기외!DW30*$G$3+DW29*(1-$G$3)</f>
        <v>1.4043937623629741E-3</v>
      </c>
      <c r="DX30" s="28">
        <f>외인!DX30</f>
        <v>99894.12</v>
      </c>
      <c r="DY30" s="28">
        <f>시기외!DY30*$G$3+DY29*(1-$G$3)</f>
        <v>5.588885199404329E-3</v>
      </c>
      <c r="DZ30" s="28">
        <f>외인!DZ30</f>
        <v>10847.85</v>
      </c>
      <c r="EA30" s="28">
        <f>시기외!EA30*$G$3+EA29*(1-$G$3)</f>
        <v>6.2532337648176315E-3</v>
      </c>
      <c r="EB30" s="28">
        <f>외인!EB30</f>
        <v>15050.37</v>
      </c>
      <c r="EC30" s="28">
        <f>시기외!EC30*$G$3+EC29*(1-$G$3)</f>
        <v>5.2763278832632021E-3</v>
      </c>
      <c r="ED30" s="28">
        <f>외인!ED30</f>
        <v>10864.49</v>
      </c>
      <c r="EE30" s="28">
        <f>시기외!EE30*$G$3+EE29*(1-$G$3)</f>
        <v>2.0227756889907556E-3</v>
      </c>
      <c r="EF30" s="28">
        <f>외인!EF30</f>
        <v>273545.05</v>
      </c>
      <c r="EG30" s="28">
        <f>시기외!EG30*$G$3+EG29*(1-$G$3)</f>
        <v>2.7049714734577344E-3</v>
      </c>
      <c r="EH30" s="28">
        <f>외인!EH30</f>
        <v>194408.35</v>
      </c>
      <c r="EI30" s="28">
        <f>시기외!EI30*$G$3+EI29*(1-$G$3)</f>
        <v>9.9888457575887809E-4</v>
      </c>
      <c r="EJ30" s="28">
        <f>외인!EJ30</f>
        <v>103383.28</v>
      </c>
      <c r="EK30" s="28">
        <f>시기외!EK30*$G$3+EK29*(1-$G$3)</f>
        <v>3.4679801061877451E-3</v>
      </c>
      <c r="EL30" s="28">
        <f>외인!EL30</f>
        <v>41208.370000000003</v>
      </c>
      <c r="EM30" s="28">
        <f>시기외!EM30*$G$3+EM29*(1-$G$3)</f>
        <v>2.4092773694784353E-3</v>
      </c>
      <c r="EN30" s="28">
        <f>외인!EN30</f>
        <v>43205.86</v>
      </c>
      <c r="EO30" s="28">
        <f>시기외!EO30*$G$3+EO29*(1-$G$3)</f>
        <v>7.4823255352249587E-3</v>
      </c>
      <c r="EP30" s="28">
        <f>외인!EP30</f>
        <v>151467.66</v>
      </c>
      <c r="EQ30" s="28">
        <f>시기외!EQ30*$G$3+EQ29*(1-$G$3)</f>
        <v>-1.307099981423419E-3</v>
      </c>
      <c r="ER30" s="28">
        <f>외인!ER30</f>
        <v>12827.8</v>
      </c>
      <c r="ES30" s="28">
        <f>시기외!ES30*$G$3+ES29*(1-$G$3)</f>
        <v>2.0363914476563517E-4</v>
      </c>
      <c r="ET30" s="28">
        <f>외인!ET30</f>
        <v>120498.34</v>
      </c>
      <c r="EU30" s="28">
        <f>시기외!EU30*$G$3+EU29*(1-$G$3)</f>
        <v>2.7855154874821784E-3</v>
      </c>
      <c r="EV30" s="28">
        <f>외인!EV30</f>
        <v>53591.78</v>
      </c>
      <c r="EW30" s="28">
        <f>시기외!EW30*$G$3+EW29*(1-$G$3)</f>
        <v>4.7040598351572879E-4</v>
      </c>
      <c r="EX30" s="28">
        <f>외인!EX30</f>
        <v>55731.19</v>
      </c>
      <c r="EY30" s="28">
        <f>시기외!EY30*$G$3+EY29*(1-$G$3)</f>
        <v>-2.0357591839998681E-4</v>
      </c>
    </row>
    <row r="31" spans="1:155">
      <c r="A31" s="27">
        <f>외인!A31</f>
        <v>46077</v>
      </c>
      <c r="B31" s="28">
        <f>외인!B31</f>
        <v>4770765.99</v>
      </c>
      <c r="C31" s="28">
        <f>시기외!C31*$G$3+C30*(1-$G$3)</f>
        <v>-1.3831629632655106E-4</v>
      </c>
      <c r="D31" s="28">
        <f>외인!D31</f>
        <v>639006.75</v>
      </c>
      <c r="E31" s="28">
        <f>시기외!E31*$G$3+E30*(1-$G$3)</f>
        <v>6.1170073532611381E-3</v>
      </c>
      <c r="F31" s="28">
        <f>외인!F31</f>
        <v>2039057.58</v>
      </c>
      <c r="G31" s="28">
        <f>시기외!G31*$G$3+G30*(1-$G$3)</f>
        <v>-9.7793362024953712E-4</v>
      </c>
      <c r="H31" s="28">
        <f>외인!H31</f>
        <v>307916.89</v>
      </c>
      <c r="I31" s="28">
        <f>시기외!I31*$G$3+I30*(1-$G$3)</f>
        <v>3.310244179901414E-3</v>
      </c>
      <c r="J31" s="28">
        <f>외인!J31</f>
        <v>41115.51</v>
      </c>
      <c r="K31" s="28">
        <f>시기외!K31*$G$3+K30*(1-$G$3)</f>
        <v>5.666372312125148E-3</v>
      </c>
      <c r="L31" s="28">
        <f>외인!L31</f>
        <v>284808.02</v>
      </c>
      <c r="M31" s="28">
        <f>시기외!M31*$G$3+M30*(1-$G$3)</f>
        <v>3.0265119207067682E-3</v>
      </c>
      <c r="N31" s="28">
        <f>외인!N31</f>
        <v>253436.59</v>
      </c>
      <c r="O31" s="28">
        <f>시기외!O31*$G$3+O30*(1-$G$3)</f>
        <v>-4.9348543766377139E-3</v>
      </c>
      <c r="P31" s="28">
        <f>외인!P31</f>
        <v>221141.81</v>
      </c>
      <c r="Q31" s="28">
        <f>시기외!Q31*$G$3+Q30*(1-$G$3)</f>
        <v>2.8740752446185193E-3</v>
      </c>
      <c r="R31" s="28">
        <f>외인!R31</f>
        <v>145278.04</v>
      </c>
      <c r="S31" s="28">
        <f>시기외!S31*$G$3+S30*(1-$G$3)</f>
        <v>5.8432391741232057E-4</v>
      </c>
      <c r="T31" s="28">
        <f>외인!T31</f>
        <v>9401.56</v>
      </c>
      <c r="U31" s="28">
        <f>시기외!U31*$G$3+U30*(1-$G$3)</f>
        <v>1.9816079990414726E-3</v>
      </c>
      <c r="V31" s="28">
        <f>외인!V31</f>
        <v>102457.81</v>
      </c>
      <c r="W31" s="28">
        <f>시기외!W31*$G$3+W30*(1-$G$3)</f>
        <v>5.416026379381776E-3</v>
      </c>
      <c r="X31" s="28">
        <f>외인!X31</f>
        <v>1992253.29</v>
      </c>
      <c r="Y31" s="28">
        <f>시기외!Y31*$G$3+Y30*(1-$G$3)</f>
        <v>-4.116972427028044E-4</v>
      </c>
      <c r="Z31" s="28">
        <f>외인!Z31</f>
        <v>52185.93</v>
      </c>
      <c r="AA31" s="28">
        <f>시기외!AA31*$G$3+AA30*(1-$G$3)</f>
        <v>2.5543591651316065E-4</v>
      </c>
      <c r="AB31" s="28">
        <f>외인!AB31</f>
        <v>226673.89</v>
      </c>
      <c r="AC31" s="28">
        <f>시기외!AC31*$G$3+AC30*(1-$G$3)</f>
        <v>7.5496513209457E-4</v>
      </c>
      <c r="AD31" s="28">
        <f>외인!AD31</f>
        <v>23745.49</v>
      </c>
      <c r="AE31" s="28">
        <f>시기외!AE31*$G$3+AE30*(1-$G$3)</f>
        <v>2.151504296196149E-3</v>
      </c>
      <c r="AF31" s="28">
        <f>외인!AF31</f>
        <v>26501.65</v>
      </c>
      <c r="AG31" s="28">
        <f>시기외!AG31*$G$3+AG30*(1-$G$3)</f>
        <v>1.2133404280827969E-3</v>
      </c>
      <c r="AH31" s="28">
        <f>외인!AH31</f>
        <v>215441.33</v>
      </c>
      <c r="AI31" s="28">
        <f>시기외!AI31*$G$3+AI30*(1-$G$3)</f>
        <v>-5.9949738161936745E-4</v>
      </c>
      <c r="AJ31" s="28">
        <f>외인!AJ31</f>
        <v>128646.59</v>
      </c>
      <c r="AK31" s="28">
        <f>시기외!AK31*$G$3+AK30*(1-$G$3)</f>
        <v>1.7644991094841248E-3</v>
      </c>
      <c r="AL31" s="28">
        <f>외인!AL31</f>
        <v>96026.13</v>
      </c>
      <c r="AM31" s="28">
        <f>시기외!AM31*$G$3+AM30*(1-$G$3)</f>
        <v>-7.8363839283966219E-4</v>
      </c>
      <c r="AN31" s="28">
        <f>외인!AN31</f>
        <v>177962.16</v>
      </c>
      <c r="AO31" s="28">
        <f>시기외!AO31*$G$3+AO30*(1-$G$3)</f>
        <v>-6.5545927480246116E-3</v>
      </c>
      <c r="AP31" s="28">
        <f>외인!AP31</f>
        <v>122185.03</v>
      </c>
      <c r="AQ31" s="28">
        <f>시기외!AQ31*$G$3+AQ30*(1-$G$3)</f>
        <v>2.8197693694818195E-3</v>
      </c>
      <c r="AR31" s="28">
        <f>외인!AR31</f>
        <v>26965.26</v>
      </c>
      <c r="AS31" s="28">
        <f>시기외!AS31*$G$3+AS30*(1-$G$3)</f>
        <v>2.8650313792058222E-3</v>
      </c>
      <c r="AT31" s="28">
        <f>외인!AT31</f>
        <v>90196.1</v>
      </c>
      <c r="AU31" s="28">
        <f>시기외!AU31*$G$3+AU30*(1-$G$3)</f>
        <v>2.0326156390727225E-3</v>
      </c>
      <c r="AV31" s="28">
        <f>외인!AV31</f>
        <v>53178.38</v>
      </c>
      <c r="AW31" s="28">
        <f>시기외!AW31*$G$3+AW30*(1-$G$3)</f>
        <v>2.7996161075113301E-3</v>
      </c>
      <c r="AX31" s="28">
        <f>외인!AX31</f>
        <v>53350.34</v>
      </c>
      <c r="AY31" s="28">
        <f>시기외!AY31*$G$3+AY30*(1-$G$3)</f>
        <v>1.8507123929904527E-3</v>
      </c>
      <c r="AZ31" s="28">
        <f>외인!AZ31</f>
        <v>2132479.5099999998</v>
      </c>
      <c r="BA31" s="28">
        <f>시기외!BA31*$G$3+BA30*(1-$G$3)</f>
        <v>-3.4720687119591274E-4</v>
      </c>
      <c r="BB31" s="28">
        <f>외인!BB31</f>
        <v>104793.06</v>
      </c>
      <c r="BC31" s="28">
        <f>시기외!BC31*$G$3+BC30*(1-$G$3)</f>
        <v>-1.2272783109144327E-4</v>
      </c>
      <c r="BD31" s="28">
        <f>외인!BD31</f>
        <v>50213.36</v>
      </c>
      <c r="BE31" s="28">
        <f>시기외!BE31*$G$3+BE30*(1-$G$3)</f>
        <v>-1.9252047197717583E-3</v>
      </c>
      <c r="BF31" s="28">
        <f>외인!BF31</f>
        <v>0</v>
      </c>
      <c r="BG31" s="28" t="e">
        <f>시기외!BG31*$G$3+BG30*(1-$G$3)</f>
        <v>#DIV/0!</v>
      </c>
      <c r="BH31" s="28">
        <f>외인!BH31</f>
        <v>96419.41</v>
      </c>
      <c r="BI31" s="28">
        <f>시기외!BI31*$G$3+BI30*(1-$G$3)</f>
        <v>3.132168900052397E-3</v>
      </c>
      <c r="BJ31" s="28">
        <f>외인!BJ31</f>
        <v>126619.12</v>
      </c>
      <c r="BK31" s="28">
        <f>시기외!BK31*$G$3+BK30*(1-$G$3)</f>
        <v>4.518643189399687E-3</v>
      </c>
      <c r="BL31" s="28">
        <f>외인!BL31</f>
        <v>55452.39</v>
      </c>
      <c r="BM31" s="28">
        <f>시기외!BM31*$G$3+BM30*(1-$G$3)</f>
        <v>3.4892577434884273E-4</v>
      </c>
      <c r="BN31" s="28">
        <f>외인!BN31</f>
        <v>49240.62</v>
      </c>
      <c r="BO31" s="28">
        <f>시기외!BO31*$G$3+BO30*(1-$G$3)</f>
        <v>9.9762037104206757E-4</v>
      </c>
      <c r="BP31" s="28">
        <f>외인!BP31</f>
        <v>65124.79</v>
      </c>
      <c r="BQ31" s="28">
        <f>시기외!BQ31*$G$3+BQ30*(1-$G$3)</f>
        <v>2.3991423851782248E-3</v>
      </c>
      <c r="BR31" s="28">
        <f>외인!BR31</f>
        <v>260461.44</v>
      </c>
      <c r="BS31" s="28">
        <f>시기외!BS31*$G$3+BS30*(1-$G$3)</f>
        <v>2.75824731820321E-3</v>
      </c>
      <c r="BT31" s="28">
        <f>외인!BT31</f>
        <v>2031127.26</v>
      </c>
      <c r="BU31" s="28">
        <f>시기외!BU31*$G$3+BU30*(1-$G$3)</f>
        <v>-3.8112834614907815E-4</v>
      </c>
      <c r="BV31" s="28">
        <f>외인!BV31</f>
        <v>379501.08</v>
      </c>
      <c r="BW31" s="28">
        <f>시기외!BW31*$G$3+BW30*(1-$G$3)</f>
        <v>2.0075192420498356E-4</v>
      </c>
      <c r="BX31" s="28">
        <f>외인!BX31</f>
        <v>85415.17</v>
      </c>
      <c r="BY31" s="28">
        <f>시기외!BY31*$G$3+BY30*(1-$G$3)</f>
        <v>2.3367435020891892E-4</v>
      </c>
      <c r="BZ31" s="28">
        <f>외인!BZ31</f>
        <v>273988.28999999998</v>
      </c>
      <c r="CA31" s="28">
        <f>시기외!CA31*$G$3+CA30*(1-$G$3)</f>
        <v>-4.4813420328531457E-3</v>
      </c>
      <c r="CB31" s="28">
        <f>외인!CB31</f>
        <v>14904.45</v>
      </c>
      <c r="CC31" s="28">
        <f>시기외!CC31*$G$3+CC30*(1-$G$3)</f>
        <v>2.7743599867496764E-3</v>
      </c>
      <c r="CD31" s="28">
        <f>외인!CD31</f>
        <v>38273.480000000003</v>
      </c>
      <c r="CE31" s="28">
        <f>시기외!CE31*$G$3+CE30*(1-$G$3)</f>
        <v>2.5340130462027871E-3</v>
      </c>
      <c r="CF31" s="28">
        <f>외인!CF31</f>
        <v>26188.11</v>
      </c>
      <c r="CG31" s="28">
        <f>시기외!CG31*$G$3+CG30*(1-$G$3)</f>
        <v>3.108186443662488E-3</v>
      </c>
      <c r="CH31" s="28">
        <f>외인!CH31</f>
        <v>74084.28</v>
      </c>
      <c r="CI31" s="28">
        <f>시기외!CI31*$G$3+CI30*(1-$G$3)</f>
        <v>2.0061813692790593E-3</v>
      </c>
      <c r="CJ31" s="28">
        <f>외인!CJ31</f>
        <v>420038.7</v>
      </c>
      <c r="CK31" s="28">
        <f>시기외!CK31*$G$3+CK30*(1-$G$3)</f>
        <v>4.1526416006676652E-3</v>
      </c>
      <c r="CL31" s="28">
        <f>외인!CL31</f>
        <v>253046.36</v>
      </c>
      <c r="CM31" s="28">
        <f>시기외!CM31*$G$3+CM30*(1-$G$3)</f>
        <v>7.6824933439887755E-4</v>
      </c>
      <c r="CN31" s="28">
        <f>외인!CN31</f>
        <v>132162.67000000001</v>
      </c>
      <c r="CO31" s="28">
        <f>시기외!CO31*$G$3+CO30*(1-$G$3)</f>
        <v>3.0210345720576621E-4</v>
      </c>
      <c r="CP31" s="28">
        <f>외인!CP31</f>
        <v>105537.93</v>
      </c>
      <c r="CQ31" s="28">
        <f>시기외!CQ31*$G$3+CQ30*(1-$G$3)</f>
        <v>-1.1053061824699612E-4</v>
      </c>
      <c r="CR31" s="28">
        <f>외인!CR31</f>
        <v>181403.58</v>
      </c>
      <c r="CS31" s="28">
        <f>시기외!CS31*$G$3+CS30*(1-$G$3)</f>
        <v>7.2998740084916178E-4</v>
      </c>
      <c r="CT31" s="28">
        <f>외인!CT31</f>
        <v>108456.82</v>
      </c>
      <c r="CU31" s="28">
        <f>시기외!CU31*$G$3+CU30*(1-$G$3)</f>
        <v>2.1858034281516344E-3</v>
      </c>
      <c r="CV31" s="28">
        <f>외인!CV31</f>
        <v>2031127.26</v>
      </c>
      <c r="CW31" s="28">
        <f>시기외!CW31*$G$3+CW30*(1-$G$3)</f>
        <v>-3.8112834614907815E-4</v>
      </c>
      <c r="CX31" s="28">
        <f>외인!CX31</f>
        <v>209670.73</v>
      </c>
      <c r="CY31" s="28">
        <f>시기외!CY31*$G$3+CY30*(1-$G$3)</f>
        <v>2.5312405347579525E-3</v>
      </c>
      <c r="CZ31" s="28">
        <f>외인!CZ31</f>
        <v>18956.45</v>
      </c>
      <c r="DA31" s="28">
        <f>시기외!DA31*$G$3+DA30*(1-$G$3)</f>
        <v>1.5440107874289922E-3</v>
      </c>
      <c r="DB31" s="28">
        <f>외인!DB31</f>
        <v>50213.36</v>
      </c>
      <c r="DC31" s="28">
        <f>시기외!DC31*$G$3+DC30*(1-$G$3)</f>
        <v>-1.9252047197717583E-3</v>
      </c>
      <c r="DD31" s="28">
        <f>외인!DD31</f>
        <v>9401.56</v>
      </c>
      <c r="DE31" s="28">
        <f>시기외!DE31*$G$3+DE30*(1-$G$3)</f>
        <v>1.9816079990414726E-3</v>
      </c>
      <c r="DF31" s="28">
        <f>외인!DF31</f>
        <v>63232.45</v>
      </c>
      <c r="DG31" s="28">
        <f>시기외!DG31*$G$3+DG30*(1-$G$3)</f>
        <v>-2.9125796923808905E-4</v>
      </c>
      <c r="DH31" s="28">
        <f>외인!DH31</f>
        <v>29409.87</v>
      </c>
      <c r="DI31" s="28">
        <f>시기외!DI31*$G$3+DI30*(1-$G$3)</f>
        <v>3.5094614165881752E-3</v>
      </c>
      <c r="DJ31" s="28">
        <f>외인!DJ31</f>
        <v>607722.82999999996</v>
      </c>
      <c r="DK31" s="28">
        <f>시기외!DK31*$G$3+DK30*(1-$G$3)</f>
        <v>1.9708691657482273E-3</v>
      </c>
      <c r="DL31" s="28">
        <f>외인!DL31</f>
        <v>102011.02</v>
      </c>
      <c r="DM31" s="28">
        <f>시기외!DM31*$G$3+DM30*(1-$G$3)</f>
        <v>-3.2894830278894205E-4</v>
      </c>
      <c r="DN31" s="28">
        <f>외인!DN31</f>
        <v>2031127.26</v>
      </c>
      <c r="DO31" s="28">
        <f>시기외!DO31*$G$3+DO30*(1-$G$3)</f>
        <v>-3.8112834614907815E-4</v>
      </c>
      <c r="DP31" s="28">
        <f>외인!DP31</f>
        <v>84707.79</v>
      </c>
      <c r="DQ31" s="28">
        <f>시기외!DQ31*$G$3+DQ30*(1-$G$3)</f>
        <v>8.2160670828736876E-3</v>
      </c>
      <c r="DR31" s="28">
        <f>외인!DR31</f>
        <v>43404.45</v>
      </c>
      <c r="DS31" s="28">
        <f>시기외!DS31*$G$3+DS30*(1-$G$3)</f>
        <v>7.1091324903278389E-3</v>
      </c>
      <c r="DT31" s="28">
        <f>외인!DT31</f>
        <v>145278.04</v>
      </c>
      <c r="DU31" s="28">
        <f>시기외!DU31*$G$3+DU30*(1-$G$3)</f>
        <v>5.8432391741232057E-4</v>
      </c>
      <c r="DV31" s="28">
        <f>외인!DV31</f>
        <v>35957.58</v>
      </c>
      <c r="DW31" s="28">
        <f>시기외!DW31*$G$3+DW30*(1-$G$3)</f>
        <v>1.3399585747898564E-3</v>
      </c>
      <c r="DX31" s="28">
        <f>외인!DX31</f>
        <v>102457.81</v>
      </c>
      <c r="DY31" s="28">
        <f>시기외!DY31*$G$3+DY30*(1-$G$3)</f>
        <v>5.416026379381776E-3</v>
      </c>
      <c r="DZ31" s="28">
        <f>외인!DZ31</f>
        <v>10850.86</v>
      </c>
      <c r="EA31" s="28">
        <f>시기외!EA31*$G$3+EA30*(1-$G$3)</f>
        <v>5.8847156857296593E-3</v>
      </c>
      <c r="EB31" s="28">
        <f>외인!EB31</f>
        <v>14915.09</v>
      </c>
      <c r="EC31" s="28">
        <f>시기외!EC31*$G$3+EC30*(1-$G$3)</f>
        <v>4.8011595693913667E-3</v>
      </c>
      <c r="ED31" s="28">
        <f>외인!ED31</f>
        <v>10953.33</v>
      </c>
      <c r="EE31" s="28">
        <f>시기외!EE31*$G$3+EE30*(1-$G$3)</f>
        <v>2.2410341605139726E-3</v>
      </c>
      <c r="EF31" s="28">
        <f>외인!EF31</f>
        <v>276876.51</v>
      </c>
      <c r="EG31" s="28">
        <f>시기외!EG31*$G$3+EG30*(1-$G$3)</f>
        <v>2.6440877827679258E-3</v>
      </c>
      <c r="EH31" s="28">
        <f>외인!EH31</f>
        <v>200972.06</v>
      </c>
      <c r="EI31" s="28">
        <f>시기외!EI31*$G$3+EI30*(1-$G$3)</f>
        <v>1.0018966432839426E-3</v>
      </c>
      <c r="EJ31" s="28">
        <f>외인!EJ31</f>
        <v>102713.65</v>
      </c>
      <c r="EK31" s="28">
        <f>시기외!EK31*$G$3+EK30*(1-$G$3)</f>
        <v>3.3512666383673055E-3</v>
      </c>
      <c r="EL31" s="28">
        <f>외인!EL31</f>
        <v>40810.980000000003</v>
      </c>
      <c r="EM31" s="28">
        <f>시기외!EM31*$G$3+EM30*(1-$G$3)</f>
        <v>2.3421114026502326E-3</v>
      </c>
      <c r="EN31" s="28">
        <f>외인!EN31</f>
        <v>43404.45</v>
      </c>
      <c r="EO31" s="28">
        <f>시기외!EO31*$G$3+EO30*(1-$G$3)</f>
        <v>7.1091324903278389E-3</v>
      </c>
      <c r="EP31" s="28">
        <f>외인!EP31</f>
        <v>152995.42000000001</v>
      </c>
      <c r="EQ31" s="28">
        <f>시기외!EQ31*$G$3+EQ30*(1-$G$3)</f>
        <v>-1.1392807188212043E-3</v>
      </c>
      <c r="ER31" s="28">
        <f>외인!ER31</f>
        <v>12690.42</v>
      </c>
      <c r="ES31" s="28">
        <f>시기외!ES31*$G$3+ES30*(1-$G$3)</f>
        <v>-3.8510631295126909E-4</v>
      </c>
      <c r="ET31" s="28">
        <f>외인!ET31</f>
        <v>122185.03</v>
      </c>
      <c r="EU31" s="28">
        <f>시기외!EU31*$G$3+EU30*(1-$G$3)</f>
        <v>2.8197693694818195E-3</v>
      </c>
      <c r="EV31" s="28">
        <f>외인!EV31</f>
        <v>52185.93</v>
      </c>
      <c r="EW31" s="28">
        <f>시기외!EW31*$G$3+EW30*(1-$G$3)</f>
        <v>2.5543591651316065E-4</v>
      </c>
      <c r="EX31" s="28">
        <f>외인!EX31</f>
        <v>53352</v>
      </c>
      <c r="EY31" s="28">
        <f>시기외!EY31*$G$3+EY30*(1-$G$3)</f>
        <v>-4.8215732824199195E-4</v>
      </c>
    </row>
    <row r="32" spans="1:155">
      <c r="A32" s="27">
        <f>외인!A32</f>
        <v>46078</v>
      </c>
      <c r="B32" s="28">
        <f>외인!B32</f>
        <v>4862032.22</v>
      </c>
      <c r="C32" s="28">
        <f>시기외!C32*$G$3+C31*(1-$G$3)</f>
        <v>-8.7162434344811924E-5</v>
      </c>
      <c r="D32" s="28">
        <f>외인!D32</f>
        <v>639163.9</v>
      </c>
      <c r="E32" s="28">
        <f>시기외!E32*$G$3+E31*(1-$G$3)</f>
        <v>5.8181110542588682E-3</v>
      </c>
      <c r="F32" s="28">
        <f>외인!F32</f>
        <v>2095365.08</v>
      </c>
      <c r="G32" s="28">
        <f>시기외!G32*$G$3+G31*(1-$G$3)</f>
        <v>-1.0419296118417548E-3</v>
      </c>
      <c r="H32" s="28">
        <f>외인!H32</f>
        <v>316333.95</v>
      </c>
      <c r="I32" s="28">
        <f>시기외!I32*$G$3+I31*(1-$G$3)</f>
        <v>3.47314689081166E-3</v>
      </c>
      <c r="J32" s="28">
        <f>외인!J32</f>
        <v>41054.76</v>
      </c>
      <c r="K32" s="28">
        <f>시기외!K32*$G$3+K31*(1-$G$3)</f>
        <v>5.3851552158390723E-3</v>
      </c>
      <c r="L32" s="28">
        <f>외인!L32</f>
        <v>293047.8</v>
      </c>
      <c r="M32" s="28">
        <f>시기외!M32*$G$3+M31*(1-$G$3)</f>
        <v>3.2082967858792148E-3</v>
      </c>
      <c r="N32" s="28">
        <f>외인!N32</f>
        <v>274362.75</v>
      </c>
      <c r="O32" s="28">
        <f>시기외!O32*$G$3+O31*(1-$G$3)</f>
        <v>-4.3196941438534793E-3</v>
      </c>
      <c r="P32" s="28">
        <f>외인!P32</f>
        <v>220052.7</v>
      </c>
      <c r="Q32" s="28">
        <f>시기외!Q32*$G$3+Q31*(1-$G$3)</f>
        <v>2.8627250956225724E-3</v>
      </c>
      <c r="R32" s="28">
        <f>외인!R32</f>
        <v>146688.35</v>
      </c>
      <c r="S32" s="28">
        <f>시기외!S32*$G$3+S31*(1-$G$3)</f>
        <v>5.0974226115200712E-4</v>
      </c>
      <c r="T32" s="28">
        <f>외인!T32</f>
        <v>9293.9699999999993</v>
      </c>
      <c r="U32" s="28">
        <f>시기외!U32*$G$3+U31*(1-$G$3)</f>
        <v>2.0381400316600616E-3</v>
      </c>
      <c r="V32" s="28">
        <f>외인!V32</f>
        <v>101035.2</v>
      </c>
      <c r="W32" s="28">
        <f>시기외!W32*$G$3+W31*(1-$G$3)</f>
        <v>5.1427374600186435E-3</v>
      </c>
      <c r="X32" s="28">
        <f>외인!X32</f>
        <v>2021810.93</v>
      </c>
      <c r="Y32" s="28">
        <f>시기외!Y32*$G$3+Y31*(1-$G$3)</f>
        <v>-4.8267050607254573E-4</v>
      </c>
      <c r="Z32" s="28">
        <f>외인!Z32</f>
        <v>51824.12</v>
      </c>
      <c r="AA32" s="28">
        <f>시기외!AA32*$G$3+AA31*(1-$G$3)</f>
        <v>5.4703213800404052E-5</v>
      </c>
      <c r="AB32" s="28">
        <f>외인!AB32</f>
        <v>226114.71</v>
      </c>
      <c r="AC32" s="28">
        <f>시기외!AC32*$G$3+AC31*(1-$G$3)</f>
        <v>6.7946798094810411E-4</v>
      </c>
      <c r="AD32" s="28">
        <f>외인!AD32</f>
        <v>25479.49</v>
      </c>
      <c r="AE32" s="28">
        <f>시기외!AE32*$G$3+AE31*(1-$G$3)</f>
        <v>2.5567998315757473E-3</v>
      </c>
      <c r="AF32" s="28">
        <f>외인!AF32</f>
        <v>26919.040000000001</v>
      </c>
      <c r="AG32" s="28">
        <f>시기외!AG32*$G$3+AG31*(1-$G$3)</f>
        <v>1.2437692290295868E-3</v>
      </c>
      <c r="AH32" s="28">
        <f>외인!AH32</f>
        <v>215909.83</v>
      </c>
      <c r="AI32" s="28">
        <f>시기외!AI32*$G$3+AI31*(1-$G$3)</f>
        <v>-2.6900366210524576E-4</v>
      </c>
      <c r="AJ32" s="28">
        <f>외인!AJ32</f>
        <v>128116.49</v>
      </c>
      <c r="AK32" s="28">
        <f>시기외!AK32*$G$3+AK31*(1-$G$3)</f>
        <v>1.5216521605485743E-3</v>
      </c>
      <c r="AL32" s="28">
        <f>외인!AL32</f>
        <v>99036.5</v>
      </c>
      <c r="AM32" s="28">
        <f>시기외!AM32*$G$3+AM31*(1-$G$3)</f>
        <v>-6.987397995657157E-4</v>
      </c>
      <c r="AN32" s="28">
        <f>외인!AN32</f>
        <v>196483.89</v>
      </c>
      <c r="AO32" s="28">
        <f>시기외!AO32*$G$3+AO31*(1-$G$3)</f>
        <v>-5.7154543518275472E-3</v>
      </c>
      <c r="AP32" s="28">
        <f>외인!AP32</f>
        <v>122882.59</v>
      </c>
      <c r="AQ32" s="28">
        <f>시기외!AQ32*$G$3+AQ31*(1-$G$3)</f>
        <v>2.7901050621708095E-3</v>
      </c>
      <c r="AR32" s="28">
        <f>외인!AR32</f>
        <v>27797.08</v>
      </c>
      <c r="AS32" s="28">
        <f>시기외!AS32*$G$3+AS31*(1-$G$3)</f>
        <v>3.100628983275254E-3</v>
      </c>
      <c r="AT32" s="28">
        <f>외인!AT32</f>
        <v>91002.74</v>
      </c>
      <c r="AU32" s="28">
        <f>시기외!AU32*$G$3+AU31*(1-$G$3)</f>
        <v>2.1025251397036567E-3</v>
      </c>
      <c r="AV32" s="28">
        <f>외인!AV32</f>
        <v>53030.03</v>
      </c>
      <c r="AW32" s="28">
        <f>시기외!AW32*$G$3+AW31*(1-$G$3)</f>
        <v>2.7563090924318605E-3</v>
      </c>
      <c r="AX32" s="28">
        <f>외인!AX32</f>
        <v>56411.29</v>
      </c>
      <c r="AY32" s="28">
        <f>시기외!AY32*$G$3+AY31*(1-$G$3)</f>
        <v>2.0433569485098801E-3</v>
      </c>
      <c r="AZ32" s="28">
        <f>외인!AZ32</f>
        <v>2167766.42</v>
      </c>
      <c r="BA32" s="28">
        <f>시기외!BA32*$G$3+BA31*(1-$G$3)</f>
        <v>-3.746738390871966E-4</v>
      </c>
      <c r="BB32" s="28">
        <f>외인!BB32</f>
        <v>108683.96</v>
      </c>
      <c r="BC32" s="28">
        <f>시기외!BC32*$G$3+BC31*(1-$G$3)</f>
        <v>-3.4835072093119022E-4</v>
      </c>
      <c r="BD32" s="28">
        <f>외인!BD32</f>
        <v>51491.77</v>
      </c>
      <c r="BE32" s="28">
        <f>시기외!BE32*$G$3+BE31*(1-$G$3)</f>
        <v>-1.6241681929156371E-3</v>
      </c>
      <c r="BF32" s="28">
        <f>외인!BF32</f>
        <v>0</v>
      </c>
      <c r="BG32" s="28" t="e">
        <f>시기외!BG32*$G$3+BG31*(1-$G$3)</f>
        <v>#DIV/0!</v>
      </c>
      <c r="BH32" s="28">
        <f>외인!BH32</f>
        <v>96587.39</v>
      </c>
      <c r="BI32" s="28">
        <f>시기외!BI32*$G$3+BI31*(1-$G$3)</f>
        <v>3.0497810123157965E-3</v>
      </c>
      <c r="BJ32" s="28">
        <f>외인!BJ32</f>
        <v>131625.94</v>
      </c>
      <c r="BK32" s="28">
        <f>시기외!BK32*$G$3+BK31*(1-$G$3)</f>
        <v>4.5925672326339369E-3</v>
      </c>
      <c r="BL32" s="28">
        <f>외인!BL32</f>
        <v>60601.16</v>
      </c>
      <c r="BM32" s="28">
        <f>시기외!BM32*$G$3+BM31*(1-$G$3)</f>
        <v>5.312895899009883E-4</v>
      </c>
      <c r="BN32" s="28">
        <f>외인!BN32</f>
        <v>50030.7</v>
      </c>
      <c r="BO32" s="28">
        <f>시기외!BO32*$G$3+BO31*(1-$G$3)</f>
        <v>1.1179292488022422E-3</v>
      </c>
      <c r="BP32" s="28">
        <f>외인!BP32</f>
        <v>68302.95</v>
      </c>
      <c r="BQ32" s="28">
        <f>시기외!BQ32*$G$3+BQ31*(1-$G$3)</f>
        <v>2.508905550195571E-3</v>
      </c>
      <c r="BR32" s="28">
        <f>외인!BR32</f>
        <v>264442.96999999997</v>
      </c>
      <c r="BS32" s="28">
        <f>시기외!BS32*$G$3+BS31*(1-$G$3)</f>
        <v>2.8777356278935776E-3</v>
      </c>
      <c r="BT32" s="28">
        <f>외인!BT32</f>
        <v>2060094.55</v>
      </c>
      <c r="BU32" s="28">
        <f>시기외!BU32*$G$3+BU31*(1-$G$3)</f>
        <v>-4.5081840789344018E-4</v>
      </c>
      <c r="BV32" s="28">
        <f>외인!BV32</f>
        <v>385417.37</v>
      </c>
      <c r="BW32" s="28">
        <f>시기외!BW32*$G$3+BW31*(1-$G$3)</f>
        <v>2.937625357537584E-4</v>
      </c>
      <c r="BX32" s="28">
        <f>외인!BX32</f>
        <v>88289.16</v>
      </c>
      <c r="BY32" s="28">
        <f>시기외!BY32*$G$3+BY31*(1-$G$3)</f>
        <v>5.3494793460793708E-4</v>
      </c>
      <c r="BZ32" s="28">
        <f>외인!BZ32</f>
        <v>295520.39</v>
      </c>
      <c r="CA32" s="28">
        <f>시기외!CA32*$G$3+CA31*(1-$G$3)</f>
        <v>-3.9052815262474419E-3</v>
      </c>
      <c r="CB32" s="28">
        <f>외인!CB32</f>
        <v>14739.73</v>
      </c>
      <c r="CC32" s="28">
        <f>시기외!CC32*$G$3+CC31*(1-$G$3)</f>
        <v>2.6712206678376144E-3</v>
      </c>
      <c r="CD32" s="28">
        <f>외인!CD32</f>
        <v>37997.24</v>
      </c>
      <c r="CE32" s="28">
        <f>시기외!CE32*$G$3+CE31*(1-$G$3)</f>
        <v>2.4003473887718044E-3</v>
      </c>
      <c r="CF32" s="28">
        <f>외인!CF32</f>
        <v>26357.96</v>
      </c>
      <c r="CG32" s="28">
        <f>시기외!CG32*$G$3+CG31*(1-$G$3)</f>
        <v>2.9560208600206864E-3</v>
      </c>
      <c r="CH32" s="28">
        <f>외인!CH32</f>
        <v>74685.440000000002</v>
      </c>
      <c r="CI32" s="28">
        <f>시기외!CI32*$G$3+CI31*(1-$G$3)</f>
        <v>1.962836574656381E-3</v>
      </c>
      <c r="CJ32" s="28">
        <f>외인!CJ32</f>
        <v>416246.05</v>
      </c>
      <c r="CK32" s="28">
        <f>시기외!CK32*$G$3+CK31*(1-$G$3)</f>
        <v>4.0238501369998384E-3</v>
      </c>
      <c r="CL32" s="28">
        <f>외인!CL32</f>
        <v>252288.26</v>
      </c>
      <c r="CM32" s="28">
        <f>시기외!CM32*$G$3+CM31*(1-$G$3)</f>
        <v>6.9243943644307004E-4</v>
      </c>
      <c r="CN32" s="28">
        <f>외인!CN32</f>
        <v>135580.75</v>
      </c>
      <c r="CO32" s="28">
        <f>시기외!CO32*$G$3+CO31*(1-$G$3)</f>
        <v>-9.9717714313134176E-5</v>
      </c>
      <c r="CP32" s="28">
        <f>외인!CP32</f>
        <v>109434</v>
      </c>
      <c r="CQ32" s="28">
        <f>시기외!CQ32*$G$3+CQ31*(1-$G$3)</f>
        <v>-3.3568523017460362E-4</v>
      </c>
      <c r="CR32" s="28">
        <f>외인!CR32</f>
        <v>183031.71</v>
      </c>
      <c r="CS32" s="28">
        <f>시기외!CS32*$G$3+CS31*(1-$G$3)</f>
        <v>6.7353458738904142E-4</v>
      </c>
      <c r="CT32" s="28">
        <f>외인!CT32</f>
        <v>110035.31</v>
      </c>
      <c r="CU32" s="28">
        <f>시기외!CU32*$G$3+CU31*(1-$G$3)</f>
        <v>2.2240836938457889E-3</v>
      </c>
      <c r="CV32" s="28">
        <f>외인!CV32</f>
        <v>2060094.55</v>
      </c>
      <c r="CW32" s="28">
        <f>시기외!CW32*$G$3+CW31*(1-$G$3)</f>
        <v>-4.5081840789344018E-4</v>
      </c>
      <c r="CX32" s="28">
        <f>외인!CX32</f>
        <v>214553.36</v>
      </c>
      <c r="CY32" s="28">
        <f>시기외!CY32*$G$3+CY31*(1-$G$3)</f>
        <v>2.7110710779917817E-3</v>
      </c>
      <c r="CZ32" s="28">
        <f>외인!CZ32</f>
        <v>19648.900000000001</v>
      </c>
      <c r="DA32" s="28">
        <f>시기외!DA32*$G$3+DA31*(1-$G$3)</f>
        <v>1.8869642481688978E-3</v>
      </c>
      <c r="DB32" s="28">
        <f>외인!DB32</f>
        <v>51491.77</v>
      </c>
      <c r="DC32" s="28">
        <f>시기외!DC32*$G$3+DC31*(1-$G$3)</f>
        <v>-1.6241681929156371E-3</v>
      </c>
      <c r="DD32" s="28">
        <f>외인!DD32</f>
        <v>9293.9699999999993</v>
      </c>
      <c r="DE32" s="28">
        <f>시기외!DE32*$G$3+DE31*(1-$G$3)</f>
        <v>2.0381400316600616E-3</v>
      </c>
      <c r="DF32" s="28">
        <f>외인!DF32</f>
        <v>65367.07</v>
      </c>
      <c r="DG32" s="28">
        <f>시기외!DG32*$G$3+DG31*(1-$G$3)</f>
        <v>6.9869248990185313E-5</v>
      </c>
      <c r="DH32" s="28">
        <f>외인!DH32</f>
        <v>29163.43</v>
      </c>
      <c r="DI32" s="28">
        <f>시기외!DI32*$G$3+DI31*(1-$G$3)</f>
        <v>3.3275036184767883E-3</v>
      </c>
      <c r="DJ32" s="28">
        <f>외인!DJ32</f>
        <v>616710.03</v>
      </c>
      <c r="DK32" s="28">
        <f>시기외!DK32*$G$3+DK31*(1-$G$3)</f>
        <v>2.1483359918981339E-3</v>
      </c>
      <c r="DL32" s="28">
        <f>외인!DL32</f>
        <v>105727.56</v>
      </c>
      <c r="DM32" s="28">
        <f>시기외!DM32*$G$3+DM31*(1-$G$3)</f>
        <v>-7.9396675740456258E-4</v>
      </c>
      <c r="DN32" s="28">
        <f>외인!DN32</f>
        <v>2060094.55</v>
      </c>
      <c r="DO32" s="28">
        <f>시기외!DO32*$G$3+DO31*(1-$G$3)</f>
        <v>-4.5081840789344018E-4</v>
      </c>
      <c r="DP32" s="28">
        <f>외인!DP32</f>
        <v>84527.22</v>
      </c>
      <c r="DQ32" s="28">
        <f>시기외!DQ32*$G$3+DQ31*(1-$G$3)</f>
        <v>8.0000408486518744E-3</v>
      </c>
      <c r="DR32" s="28">
        <f>외인!DR32</f>
        <v>43346.98</v>
      </c>
      <c r="DS32" s="28">
        <f>시기외!DS32*$G$3+DS31*(1-$G$3)</f>
        <v>6.7135999178325224E-3</v>
      </c>
      <c r="DT32" s="28">
        <f>외인!DT32</f>
        <v>146688.35</v>
      </c>
      <c r="DU32" s="28">
        <f>시기외!DU32*$G$3+DU31*(1-$G$3)</f>
        <v>5.0974226115200712E-4</v>
      </c>
      <c r="DV32" s="28">
        <f>외인!DV32</f>
        <v>36177.29</v>
      </c>
      <c r="DW32" s="28">
        <f>시기외!DW32*$G$3+DW31*(1-$G$3)</f>
        <v>1.3562854330294186E-3</v>
      </c>
      <c r="DX32" s="28">
        <f>외인!DX32</f>
        <v>101035.2</v>
      </c>
      <c r="DY32" s="28">
        <f>시기외!DY32*$G$3+DY31*(1-$G$3)</f>
        <v>5.1427374600186435E-3</v>
      </c>
      <c r="DZ32" s="28">
        <f>외인!DZ32</f>
        <v>10667.66</v>
      </c>
      <c r="EA32" s="28">
        <f>시기외!EA32*$G$3+EA31*(1-$G$3)</f>
        <v>5.574840750249479E-3</v>
      </c>
      <c r="EB32" s="28">
        <f>외인!EB32</f>
        <v>14775.04</v>
      </c>
      <c r="EC32" s="28">
        <f>시기외!EC32*$G$3+EC31*(1-$G$3)</f>
        <v>4.3718202557814865E-3</v>
      </c>
      <c r="ED32" s="28">
        <f>외인!ED32</f>
        <v>11479.09</v>
      </c>
      <c r="EE32" s="28">
        <f>시기외!EE32*$G$3+EE31*(1-$G$3)</f>
        <v>2.4532394393901929E-3</v>
      </c>
      <c r="EF32" s="28">
        <f>외인!EF32</f>
        <v>274387.64</v>
      </c>
      <c r="EG32" s="28">
        <f>시기외!EG32*$G$3+EG31*(1-$G$3)</f>
        <v>2.5858503558800153E-3</v>
      </c>
      <c r="EH32" s="28">
        <f>외인!EH32</f>
        <v>207978.21</v>
      </c>
      <c r="EI32" s="28">
        <f>시기외!EI32*$G$3+EI31*(1-$G$3)</f>
        <v>1.0376259309729419E-3</v>
      </c>
      <c r="EJ32" s="28">
        <f>외인!EJ32</f>
        <v>103519.43</v>
      </c>
      <c r="EK32" s="28">
        <f>시기외!EK32*$G$3+EK31*(1-$G$3)</f>
        <v>3.2420431190926047E-3</v>
      </c>
      <c r="EL32" s="28">
        <f>외인!EL32</f>
        <v>40547.67</v>
      </c>
      <c r="EM32" s="28">
        <f>시기외!EM32*$G$3+EM31*(1-$G$3)</f>
        <v>2.2190058949703808E-3</v>
      </c>
      <c r="EN32" s="28">
        <f>외인!EN32</f>
        <v>43346.98</v>
      </c>
      <c r="EO32" s="28">
        <f>시기외!EO32*$G$3+EO31*(1-$G$3)</f>
        <v>6.7135999178325224E-3</v>
      </c>
      <c r="EP32" s="28">
        <f>외인!EP32</f>
        <v>151504.71</v>
      </c>
      <c r="EQ32" s="28">
        <f>시기외!EQ32*$G$3+EQ31*(1-$G$3)</f>
        <v>-9.6947966852719853E-4</v>
      </c>
      <c r="ER32" s="28">
        <f>외인!ER32</f>
        <v>12928.09</v>
      </c>
      <c r="ES32" s="28">
        <f>시기외!ES32*$G$3+ES31*(1-$G$3)</f>
        <v>-6.617437282206716E-4</v>
      </c>
      <c r="ET32" s="28">
        <f>외인!ET32</f>
        <v>122882.59</v>
      </c>
      <c r="EU32" s="28">
        <f>시기외!EU32*$G$3+EU31*(1-$G$3)</f>
        <v>2.7901050621708095E-3</v>
      </c>
      <c r="EV32" s="28">
        <f>외인!EV32</f>
        <v>51824.12</v>
      </c>
      <c r="EW32" s="28">
        <f>시기외!EW32*$G$3+EW31*(1-$G$3)</f>
        <v>5.4703213800404052E-5</v>
      </c>
      <c r="EX32" s="28">
        <f>외인!EX32</f>
        <v>57609.87</v>
      </c>
      <c r="EY32" s="28">
        <f>시기외!EY32*$G$3+EY31*(1-$G$3)</f>
        <v>-7.2613941364253493E-4</v>
      </c>
    </row>
    <row r="33" spans="1:155">
      <c r="A33" s="27">
        <f>외인!A33</f>
        <v>46079</v>
      </c>
      <c r="B33" s="28">
        <f>외인!B33</f>
        <v>5039326.72</v>
      </c>
      <c r="C33" s="28">
        <f>시기외!C33*$G$3+C32*(1-$G$3)</f>
        <v>-6.4332665230498691E-5</v>
      </c>
      <c r="D33" s="28">
        <f>외인!D33</f>
        <v>652454.43000000005</v>
      </c>
      <c r="E33" s="28">
        <f>시기외!E33*$G$3+E32*(1-$G$3)</f>
        <v>5.3913734514863167E-3</v>
      </c>
      <c r="F33" s="28">
        <f>외인!F33</f>
        <v>2195379.17</v>
      </c>
      <c r="G33" s="28">
        <f>시기외!G33*$G$3+G32*(1-$G$3)</f>
        <v>-1.1120273294730684E-3</v>
      </c>
      <c r="H33" s="28">
        <f>외인!H33</f>
        <v>319337.96999999997</v>
      </c>
      <c r="I33" s="28">
        <f>시기외!I33*$G$3+I32*(1-$G$3)</f>
        <v>3.4915141310526694E-3</v>
      </c>
      <c r="J33" s="28">
        <f>외인!J33</f>
        <v>41504.33</v>
      </c>
      <c r="K33" s="28">
        <f>시기외!K33*$G$3+K32*(1-$G$3)</f>
        <v>5.0707261587594216E-3</v>
      </c>
      <c r="L33" s="28">
        <f>외인!L33</f>
        <v>296250.98</v>
      </c>
      <c r="M33" s="28">
        <f>시기외!M33*$G$3+M32*(1-$G$3)</f>
        <v>3.259119292063475E-3</v>
      </c>
      <c r="N33" s="28">
        <f>외인!N33</f>
        <v>291513.28000000003</v>
      </c>
      <c r="O33" s="28">
        <f>시기외!O33*$G$3+O32*(1-$G$3)</f>
        <v>-3.8008592053505263E-3</v>
      </c>
      <c r="P33" s="28">
        <f>외인!P33</f>
        <v>221566.31</v>
      </c>
      <c r="Q33" s="28">
        <f>시기외!Q33*$G$3+Q32*(1-$G$3)</f>
        <v>2.7750016921256971E-3</v>
      </c>
      <c r="R33" s="28">
        <f>외인!R33</f>
        <v>151707.15</v>
      </c>
      <c r="S33" s="28">
        <f>시기외!S33*$G$3+S32*(1-$G$3)</f>
        <v>7.0274005173006705E-4</v>
      </c>
      <c r="T33" s="28">
        <f>외인!T33</f>
        <v>9246.76</v>
      </c>
      <c r="U33" s="28">
        <f>시기외!U33*$G$3+U32*(1-$G$3)</f>
        <v>2.0246322635004434E-3</v>
      </c>
      <c r="V33" s="28">
        <f>외인!V33</f>
        <v>107313.08</v>
      </c>
      <c r="W33" s="28">
        <f>시기외!W33*$G$3+W32*(1-$G$3)</f>
        <v>4.8674867660844041E-3</v>
      </c>
      <c r="X33" s="28">
        <f>외인!X33</f>
        <v>2176340.25</v>
      </c>
      <c r="Y33" s="28">
        <f>시기외!Y33*$G$3+Y32*(1-$G$3)</f>
        <v>-5.685270004581513E-4</v>
      </c>
      <c r="Z33" s="28">
        <f>외인!Z33</f>
        <v>52627.4</v>
      </c>
      <c r="AA33" s="28">
        <f>시기외!AA33*$G$3+AA32*(1-$G$3)</f>
        <v>-1.7466454395254142E-4</v>
      </c>
      <c r="AB33" s="28">
        <f>외인!AB33</f>
        <v>222226.7</v>
      </c>
      <c r="AC33" s="28">
        <f>시기외!AC33*$G$3+AC32*(1-$G$3)</f>
        <v>6.1047406212164849E-4</v>
      </c>
      <c r="AD33" s="28">
        <f>외인!AD33</f>
        <v>25045.4</v>
      </c>
      <c r="AE33" s="28">
        <f>시기외!AE33*$G$3+AE32*(1-$G$3)</f>
        <v>2.8374573441943217E-3</v>
      </c>
      <c r="AF33" s="28">
        <f>외인!AF33</f>
        <v>25767.42</v>
      </c>
      <c r="AG33" s="28">
        <f>시기외!AG33*$G$3+AG32*(1-$G$3)</f>
        <v>1.1265993785477637E-3</v>
      </c>
      <c r="AH33" s="28">
        <f>외인!AH33</f>
        <v>213151.39</v>
      </c>
      <c r="AI33" s="28">
        <f>시기외!AI33*$G$3+AI32*(1-$G$3)</f>
        <v>-6.0371386275090563E-5</v>
      </c>
      <c r="AJ33" s="28">
        <f>외인!AJ33</f>
        <v>129694.88</v>
      </c>
      <c r="AK33" s="28">
        <f>시기외!AK33*$G$3+AK32*(1-$G$3)</f>
        <v>1.4496823904725608E-3</v>
      </c>
      <c r="AL33" s="28">
        <f>외인!AL33</f>
        <v>104603.46</v>
      </c>
      <c r="AM33" s="28">
        <f>시기외!AM33*$G$3+AM32*(1-$G$3)</f>
        <v>-6.1840777749537414E-4</v>
      </c>
      <c r="AN33" s="28">
        <f>외인!AN33</f>
        <v>207868.9</v>
      </c>
      <c r="AO33" s="28">
        <f>시기외!AO33*$G$3+AO32*(1-$G$3)</f>
        <v>-5.0279678999003577E-3</v>
      </c>
      <c r="AP33" s="28">
        <f>외인!AP33</f>
        <v>127903.69</v>
      </c>
      <c r="AQ33" s="28">
        <f>시기외!AQ33*$G$3+AQ32*(1-$G$3)</f>
        <v>2.801216007393604E-3</v>
      </c>
      <c r="AR33" s="28">
        <f>외인!AR33</f>
        <v>27180.33</v>
      </c>
      <c r="AS33" s="28">
        <f>시기외!AS33*$G$3+AS32*(1-$G$3)</f>
        <v>3.1849325437763088E-3</v>
      </c>
      <c r="AT33" s="28">
        <f>외인!AT33</f>
        <v>92218.33</v>
      </c>
      <c r="AU33" s="28">
        <f>시기외!AU33*$G$3+AU32*(1-$G$3)</f>
        <v>2.1888650429676961E-3</v>
      </c>
      <c r="AV33" s="28">
        <f>외인!AV33</f>
        <v>51933.59</v>
      </c>
      <c r="AW33" s="28">
        <f>시기외!AW33*$G$3+AW32*(1-$G$3)</f>
        <v>2.6201593925874469E-3</v>
      </c>
      <c r="AX33" s="28">
        <f>외인!AX33</f>
        <v>57681.599999999999</v>
      </c>
      <c r="AY33" s="28">
        <f>시기외!AY33*$G$3+AY32*(1-$G$3)</f>
        <v>2.0056093720811591E-3</v>
      </c>
      <c r="AZ33" s="28">
        <f>외인!AZ33</f>
        <v>2327350.34</v>
      </c>
      <c r="BA33" s="28">
        <f>시기외!BA33*$G$3+BA32*(1-$G$3)</f>
        <v>-4.2384444999558804E-4</v>
      </c>
      <c r="BB33" s="28">
        <f>외인!BB33</f>
        <v>107875.27</v>
      </c>
      <c r="BC33" s="28">
        <f>시기외!BC33*$G$3+BC32*(1-$G$3)</f>
        <v>-5.9879192710545338E-4</v>
      </c>
      <c r="BD33" s="28">
        <f>외인!BD33</f>
        <v>50880.13</v>
      </c>
      <c r="BE33" s="28">
        <f>시기외!BE33*$G$3+BE32*(1-$G$3)</f>
        <v>-1.4694721509492688E-3</v>
      </c>
      <c r="BF33" s="28">
        <f>외인!BF33</f>
        <v>0</v>
      </c>
      <c r="BG33" s="28" t="e">
        <f>시기외!BG33*$G$3+BG32*(1-$G$3)</f>
        <v>#DIV/0!</v>
      </c>
      <c r="BH33" s="28">
        <f>외인!BH33</f>
        <v>96723.5</v>
      </c>
      <c r="BI33" s="28">
        <f>시기외!BI33*$G$3+BI32*(1-$G$3)</f>
        <v>2.8428869477382644E-3</v>
      </c>
      <c r="BJ33" s="28">
        <f>외인!BJ33</f>
        <v>132867.31</v>
      </c>
      <c r="BK33" s="28">
        <f>시기외!BK33*$G$3+BK32*(1-$G$3)</f>
        <v>4.5415544595122995E-3</v>
      </c>
      <c r="BL33" s="28">
        <f>외인!BL33</f>
        <v>59049.74</v>
      </c>
      <c r="BM33" s="28">
        <f>시기외!BM33*$G$3+BM32*(1-$G$3)</f>
        <v>7.0697009228779602E-4</v>
      </c>
      <c r="BN33" s="28">
        <f>외인!BN33</f>
        <v>50000.83</v>
      </c>
      <c r="BO33" s="28">
        <f>시기외!BO33*$G$3+BO32*(1-$G$3)</f>
        <v>1.0924965001393684E-3</v>
      </c>
      <c r="BP33" s="28">
        <f>외인!BP33</f>
        <v>69442.720000000001</v>
      </c>
      <c r="BQ33" s="28">
        <f>시기외!BQ33*$G$3+BQ32*(1-$G$3)</f>
        <v>2.4081828083778573E-3</v>
      </c>
      <c r="BR33" s="28">
        <f>외인!BR33</f>
        <v>270996.15000000002</v>
      </c>
      <c r="BS33" s="28">
        <f>시기외!BS33*$G$3+BS32*(1-$G$3)</f>
        <v>2.9844515690399627E-3</v>
      </c>
      <c r="BT33" s="28">
        <f>외인!BT33</f>
        <v>2216001.33</v>
      </c>
      <c r="BU33" s="28">
        <f>시기외!BU33*$G$3+BU32*(1-$G$3)</f>
        <v>-5.3692531598510088E-4</v>
      </c>
      <c r="BV33" s="28">
        <f>외인!BV33</f>
        <v>390871.55</v>
      </c>
      <c r="BW33" s="28">
        <f>시기외!BW33*$G$3+BW32*(1-$G$3)</f>
        <v>3.7806541911843941E-4</v>
      </c>
      <c r="BX33" s="28">
        <f>외인!BX33</f>
        <v>87305.9</v>
      </c>
      <c r="BY33" s="28">
        <f>시기외!BY33*$G$3+BY32*(1-$G$3)</f>
        <v>7.1445800303011951E-4</v>
      </c>
      <c r="BZ33" s="28">
        <f>외인!BZ33</f>
        <v>312472.36</v>
      </c>
      <c r="CA33" s="28">
        <f>시기외!CA33*$G$3+CA32*(1-$G$3)</f>
        <v>-3.4307334710575745E-3</v>
      </c>
      <c r="CB33" s="28">
        <f>외인!CB33</f>
        <v>14479.34</v>
      </c>
      <c r="CC33" s="28">
        <f>시기외!CC33*$G$3+CC32*(1-$G$3)</f>
        <v>2.4788264254734477E-3</v>
      </c>
      <c r="CD33" s="28">
        <f>외인!CD33</f>
        <v>37494.11</v>
      </c>
      <c r="CE33" s="28">
        <f>시기외!CE33*$G$3+CE32*(1-$G$3)</f>
        <v>2.0575994527027492E-3</v>
      </c>
      <c r="CF33" s="28">
        <f>외인!CF33</f>
        <v>25579.79</v>
      </c>
      <c r="CG33" s="28">
        <f>시기외!CG33*$G$3+CG32*(1-$G$3)</f>
        <v>2.7470179197656135E-3</v>
      </c>
      <c r="CH33" s="28">
        <f>외인!CH33</f>
        <v>72400.41</v>
      </c>
      <c r="CI33" s="28">
        <f>시기외!CI33*$G$3+CI32*(1-$G$3)</f>
        <v>1.8106068527650296E-3</v>
      </c>
      <c r="CJ33" s="28">
        <f>외인!CJ33</f>
        <v>422110.19</v>
      </c>
      <c r="CK33" s="28">
        <f>시기외!CK33*$G$3+CK32*(1-$G$3)</f>
        <v>3.7902867343111591E-3</v>
      </c>
      <c r="CL33" s="28">
        <f>외인!CL33</f>
        <v>248299.06</v>
      </c>
      <c r="CM33" s="28">
        <f>시기외!CM33*$G$3+CM32*(1-$G$3)</f>
        <v>6.2651175105709082E-4</v>
      </c>
      <c r="CN33" s="28">
        <f>외인!CN33</f>
        <v>136049.24</v>
      </c>
      <c r="CO33" s="28">
        <f>시기외!CO33*$G$3+CO32*(1-$G$3)</f>
        <v>-3.7918269753765073E-4</v>
      </c>
      <c r="CP33" s="28">
        <f>외인!CP33</f>
        <v>108596.53</v>
      </c>
      <c r="CQ33" s="28">
        <f>시기외!CQ33*$G$3+CQ32*(1-$G$3)</f>
        <v>-5.8533903541523741E-4</v>
      </c>
      <c r="CR33" s="28">
        <f>외인!CR33</f>
        <v>186925.07</v>
      </c>
      <c r="CS33" s="28">
        <f>시기외!CS33*$G$3+CS32*(1-$G$3)</f>
        <v>8.0629108990787194E-4</v>
      </c>
      <c r="CT33" s="28">
        <f>외인!CT33</f>
        <v>112896.37</v>
      </c>
      <c r="CU33" s="28">
        <f>시기외!CU33*$G$3+CU32*(1-$G$3)</f>
        <v>2.1618890125731211E-3</v>
      </c>
      <c r="CV33" s="28">
        <f>외인!CV33</f>
        <v>2216001.33</v>
      </c>
      <c r="CW33" s="28">
        <f>시기외!CW33*$G$3+CW32*(1-$G$3)</f>
        <v>-5.3692531598510088E-4</v>
      </c>
      <c r="CX33" s="28">
        <f>외인!CX33</f>
        <v>218697.92</v>
      </c>
      <c r="CY33" s="28">
        <f>시기외!CY33*$G$3+CY32*(1-$G$3)</f>
        <v>2.7872066711969153E-3</v>
      </c>
      <c r="CZ33" s="28">
        <f>외인!CZ33</f>
        <v>20232.86</v>
      </c>
      <c r="DA33" s="28">
        <f>시기외!DA33*$G$3+DA32*(1-$G$3)</f>
        <v>2.2160999601183499E-3</v>
      </c>
      <c r="DB33" s="28">
        <f>외인!DB33</f>
        <v>50880.13</v>
      </c>
      <c r="DC33" s="28">
        <f>시기외!DC33*$G$3+DC32*(1-$G$3)</f>
        <v>-1.4694721509492688E-3</v>
      </c>
      <c r="DD33" s="28">
        <f>외인!DD33</f>
        <v>9246.76</v>
      </c>
      <c r="DE33" s="28">
        <f>시기외!DE33*$G$3+DE32*(1-$G$3)</f>
        <v>2.0246322635004434E-3</v>
      </c>
      <c r="DF33" s="28">
        <f>외인!DF33</f>
        <v>64560.69</v>
      </c>
      <c r="DG33" s="28">
        <f>시기외!DG33*$G$3+DG32*(1-$G$3)</f>
        <v>2.9501392732871978E-4</v>
      </c>
      <c r="DH33" s="28">
        <f>외인!DH33</f>
        <v>28778.9</v>
      </c>
      <c r="DI33" s="28">
        <f>시기외!DI33*$G$3+DI32*(1-$G$3)</f>
        <v>2.892329098549363E-3</v>
      </c>
      <c r="DJ33" s="28">
        <f>외인!DJ33</f>
        <v>622571.51</v>
      </c>
      <c r="DK33" s="28">
        <f>시기외!DK33*$G$3+DK32*(1-$G$3)</f>
        <v>2.2471266325685474E-3</v>
      </c>
      <c r="DL33" s="28">
        <f>외인!DL33</f>
        <v>106523.85</v>
      </c>
      <c r="DM33" s="28">
        <f>시기외!DM33*$G$3+DM32*(1-$G$3)</f>
        <v>-1.1149406810005982E-3</v>
      </c>
      <c r="DN33" s="28">
        <f>외인!DN33</f>
        <v>2216001.33</v>
      </c>
      <c r="DO33" s="28">
        <f>시기외!DO33*$G$3+DO32*(1-$G$3)</f>
        <v>-5.3692531598510088E-4</v>
      </c>
      <c r="DP33" s="28">
        <f>외인!DP33</f>
        <v>85594.09</v>
      </c>
      <c r="DQ33" s="28">
        <f>시기외!DQ33*$G$3+DQ32*(1-$G$3)</f>
        <v>7.5380184543459607E-3</v>
      </c>
      <c r="DR33" s="28">
        <f>외인!DR33</f>
        <v>43565.06</v>
      </c>
      <c r="DS33" s="28">
        <f>시기외!DS33*$G$3+DS32*(1-$G$3)</f>
        <v>6.3069737120027627E-3</v>
      </c>
      <c r="DT33" s="28">
        <f>외인!DT33</f>
        <v>151707.15</v>
      </c>
      <c r="DU33" s="28">
        <f>시기외!DU33*$G$3+DU32*(1-$G$3)</f>
        <v>7.0274005173006705E-4</v>
      </c>
      <c r="DV33" s="28">
        <f>외인!DV33</f>
        <v>35051.83</v>
      </c>
      <c r="DW33" s="28">
        <f>시기외!DW33*$G$3+DW32*(1-$G$3)</f>
        <v>1.2305239716396158E-3</v>
      </c>
      <c r="DX33" s="28">
        <f>외인!DX33</f>
        <v>107313.08</v>
      </c>
      <c r="DY33" s="28">
        <f>시기외!DY33*$G$3+DY32*(1-$G$3)</f>
        <v>4.8674867660844041E-3</v>
      </c>
      <c r="DZ33" s="28">
        <f>외인!DZ33</f>
        <v>10614.05</v>
      </c>
      <c r="EA33" s="28">
        <f>시기외!EA33*$G$3+EA32*(1-$G$3)</f>
        <v>5.1387197354925852E-3</v>
      </c>
      <c r="EB33" s="28">
        <f>외인!EB33</f>
        <v>14576.91</v>
      </c>
      <c r="EC33" s="28">
        <f>시기외!EC33*$G$3+EC32*(1-$G$3)</f>
        <v>3.7271292854592253E-3</v>
      </c>
      <c r="ED33" s="28">
        <f>외인!ED33</f>
        <v>11494.16</v>
      </c>
      <c r="EE33" s="28">
        <f>시기외!EE33*$G$3+EE32*(1-$G$3)</f>
        <v>2.4490638784505107E-3</v>
      </c>
      <c r="EF33" s="28">
        <f>외인!EF33</f>
        <v>279557.68</v>
      </c>
      <c r="EG33" s="28">
        <f>시기외!EG33*$G$3+EG32*(1-$G$3)</f>
        <v>2.4855876503202391E-3</v>
      </c>
      <c r="EH33" s="28">
        <f>외인!EH33</f>
        <v>215383.06</v>
      </c>
      <c r="EI33" s="28">
        <f>시기외!EI33*$G$3+EI32*(1-$G$3)</f>
        <v>1.0633829522683437E-3</v>
      </c>
      <c r="EJ33" s="28">
        <f>외인!EJ33</f>
        <v>101434.14</v>
      </c>
      <c r="EK33" s="28">
        <f>시기외!EK33*$G$3+EK32*(1-$G$3)</f>
        <v>3.0508927382546683E-3</v>
      </c>
      <c r="EL33" s="28">
        <f>외인!EL33</f>
        <v>40051.1</v>
      </c>
      <c r="EM33" s="28">
        <f>시기외!EM33*$G$3+EM32*(1-$G$3)</f>
        <v>1.8999253222537888E-3</v>
      </c>
      <c r="EN33" s="28">
        <f>외인!EN33</f>
        <v>43565.06</v>
      </c>
      <c r="EO33" s="28">
        <f>시기외!EO33*$G$3+EO32*(1-$G$3)</f>
        <v>6.3069737120027627E-3</v>
      </c>
      <c r="EP33" s="28">
        <f>외인!EP33</f>
        <v>149902.19</v>
      </c>
      <c r="EQ33" s="28">
        <f>시기외!EQ33*$G$3+EQ32*(1-$G$3)</f>
        <v>-7.8940811383286567E-4</v>
      </c>
      <c r="ER33" s="28">
        <f>외인!ER33</f>
        <v>12762.26</v>
      </c>
      <c r="ES33" s="28">
        <f>시기외!ES33*$G$3+ES32*(1-$G$3)</f>
        <v>-6.2247664663317415E-4</v>
      </c>
      <c r="ET33" s="28">
        <f>외인!ET33</f>
        <v>127903.69</v>
      </c>
      <c r="EU33" s="28">
        <f>시기외!EU33*$G$3+EU32*(1-$G$3)</f>
        <v>2.801216007393604E-3</v>
      </c>
      <c r="EV33" s="28">
        <f>외인!EV33</f>
        <v>52627.4</v>
      </c>
      <c r="EW33" s="28">
        <f>시기외!EW33*$G$3+EW32*(1-$G$3)</f>
        <v>-1.7466454395254142E-4</v>
      </c>
      <c r="EX33" s="28">
        <f>외인!EX33</f>
        <v>55969.13</v>
      </c>
      <c r="EY33" s="28">
        <f>시기외!EY33*$G$3+EY32*(1-$G$3)</f>
        <v>-9.931366074325391E-4</v>
      </c>
    </row>
    <row r="34" spans="1:155">
      <c r="A34" s="27">
        <f>외인!A34</f>
        <v>46080</v>
      </c>
      <c r="B34" s="28">
        <f>외인!B34</f>
        <v>4988756.01</v>
      </c>
      <c r="C34" s="28">
        <f>시기외!C34*$G$3+C33*(1-$G$3)</f>
        <v>-1.5229684972290915E-4</v>
      </c>
      <c r="D34" s="28">
        <f>외인!D34</f>
        <v>655282.44999999995</v>
      </c>
      <c r="E34" s="28">
        <f>시기외!E34*$G$3+E33*(1-$G$3)</f>
        <v>5.0745044485028439E-3</v>
      </c>
      <c r="F34" s="28">
        <f>외인!F34</f>
        <v>2188404.56</v>
      </c>
      <c r="G34" s="28">
        <f>시기외!G34*$G$3+G33*(1-$G$3)</f>
        <v>-1.2739441824329528E-3</v>
      </c>
      <c r="H34" s="28">
        <f>외인!H34</f>
        <v>323180.43</v>
      </c>
      <c r="I34" s="28">
        <f>시기외!I34*$G$3+I33*(1-$G$3)</f>
        <v>3.5937505566411778E-3</v>
      </c>
      <c r="J34" s="28">
        <f>외인!J34</f>
        <v>41042.36</v>
      </c>
      <c r="K34" s="28">
        <f>시기외!K34*$G$3+K33*(1-$G$3)</f>
        <v>4.7814774528799689E-3</v>
      </c>
      <c r="L34" s="28">
        <f>외인!L34</f>
        <v>300073.05</v>
      </c>
      <c r="M34" s="28">
        <f>시기외!M34*$G$3+M33*(1-$G$3)</f>
        <v>3.3820686461714712E-3</v>
      </c>
      <c r="N34" s="28">
        <f>외인!N34</f>
        <v>303074.13</v>
      </c>
      <c r="O34" s="28">
        <f>시기외!O34*$G$3+O33*(1-$G$3)</f>
        <v>-3.3550638343768989E-3</v>
      </c>
      <c r="P34" s="28">
        <f>외인!P34</f>
        <v>221681.48</v>
      </c>
      <c r="Q34" s="28">
        <f>시기외!Q34*$G$3+Q33*(1-$G$3)</f>
        <v>2.7510980323565914E-3</v>
      </c>
      <c r="R34" s="28">
        <f>외인!R34</f>
        <v>150869.76000000001</v>
      </c>
      <c r="S34" s="28">
        <f>시기외!S34*$G$3+S33*(1-$G$3)</f>
        <v>9.3191872632703552E-4</v>
      </c>
      <c r="T34" s="28">
        <f>외인!T34</f>
        <v>8908.82</v>
      </c>
      <c r="U34" s="28">
        <f>시기외!U34*$G$3+U33*(1-$G$3)</f>
        <v>1.5820655719835138E-3</v>
      </c>
      <c r="V34" s="28">
        <f>외인!V34</f>
        <v>106062.07</v>
      </c>
      <c r="W34" s="28">
        <f>시기외!W34*$G$3+W33*(1-$G$3)</f>
        <v>4.6765882617787946E-3</v>
      </c>
      <c r="X34" s="28">
        <f>외인!X34</f>
        <v>2144942.39</v>
      </c>
      <c r="Y34" s="28">
        <f>시기외!Y34*$G$3+Y33*(1-$G$3)</f>
        <v>-8.2986846955131286E-4</v>
      </c>
      <c r="Z34" s="28">
        <f>외인!Z34</f>
        <v>49909.02</v>
      </c>
      <c r="AA34" s="28">
        <f>시기외!AA34*$G$3+AA33*(1-$G$3)</f>
        <v>-4.0439020280966709E-4</v>
      </c>
      <c r="AB34" s="28">
        <f>외인!AB34</f>
        <v>214807.34</v>
      </c>
      <c r="AC34" s="28">
        <f>시기외!AC34*$G$3+AC33*(1-$G$3)</f>
        <v>4.9143050277374511E-4</v>
      </c>
      <c r="AD34" s="28">
        <f>외인!AD34</f>
        <v>23906.98</v>
      </c>
      <c r="AE34" s="28">
        <f>시기외!AE34*$G$3+AE33*(1-$G$3)</f>
        <v>3.0421549278552076E-3</v>
      </c>
      <c r="AF34" s="28">
        <f>외인!AF34</f>
        <v>24827.11</v>
      </c>
      <c r="AG34" s="28">
        <f>시기외!AG34*$G$3+AG33*(1-$G$3)</f>
        <v>9.8935333104942648E-4</v>
      </c>
      <c r="AH34" s="28">
        <f>외인!AH34</f>
        <v>214766.43</v>
      </c>
      <c r="AI34" s="28">
        <f>시기외!AI34*$G$3+AI33*(1-$G$3)</f>
        <v>-1.5389117293446614E-6</v>
      </c>
      <c r="AJ34" s="28">
        <f>외인!AJ34</f>
        <v>128713.01</v>
      </c>
      <c r="AK34" s="28">
        <f>시기외!AK34*$G$3+AK33*(1-$G$3)</f>
        <v>1.4633429946327207E-3</v>
      </c>
      <c r="AL34" s="28">
        <f>외인!AL34</f>
        <v>103031.52</v>
      </c>
      <c r="AM34" s="28">
        <f>시기외!AM34*$G$3+AM33*(1-$G$3)</f>
        <v>-5.5747317526363841E-4</v>
      </c>
      <c r="AN34" s="28">
        <f>외인!AN34</f>
        <v>220929.13</v>
      </c>
      <c r="AO34" s="28">
        <f>시기외!AO34*$G$3+AO33*(1-$G$3)</f>
        <v>-4.4322130618727317E-3</v>
      </c>
      <c r="AP34" s="28">
        <f>외인!AP34</f>
        <v>124958.96</v>
      </c>
      <c r="AQ34" s="28">
        <f>시기외!AQ34*$G$3+AQ33*(1-$G$3)</f>
        <v>2.6501755798630997E-3</v>
      </c>
      <c r="AR34" s="28">
        <f>외인!AR34</f>
        <v>27027.07</v>
      </c>
      <c r="AS34" s="28">
        <f>시기외!AS34*$G$3+AS33*(1-$G$3)</f>
        <v>3.195650481711154E-3</v>
      </c>
      <c r="AT34" s="28">
        <f>외인!AT34</f>
        <v>90932.32</v>
      </c>
      <c r="AU34" s="28">
        <f>시기외!AU34*$G$3+AU33*(1-$G$3)</f>
        <v>2.2029507518048943E-3</v>
      </c>
      <c r="AV34" s="28">
        <f>외인!AV34</f>
        <v>51828.89</v>
      </c>
      <c r="AW34" s="28">
        <f>시기외!AW34*$G$3+AW33*(1-$G$3)</f>
        <v>2.4635329571782156E-3</v>
      </c>
      <c r="AX34" s="28">
        <f>외인!AX34</f>
        <v>57636.66</v>
      </c>
      <c r="AY34" s="28">
        <f>시기외!AY34*$G$3+AY33*(1-$G$3)</f>
        <v>1.8790224683428282E-3</v>
      </c>
      <c r="AZ34" s="28">
        <f>외인!AZ34</f>
        <v>2295627.2599999998</v>
      </c>
      <c r="BA34" s="28">
        <f>시기외!BA34*$G$3+BA33*(1-$G$3)</f>
        <v>-6.3830438956397528E-4</v>
      </c>
      <c r="BB34" s="28">
        <f>외인!BB34</f>
        <v>103122.35</v>
      </c>
      <c r="BC34" s="28">
        <f>시기외!BC34*$G$3+BC33*(1-$G$3)</f>
        <v>-8.5538117876612051E-4</v>
      </c>
      <c r="BD34" s="28">
        <f>외인!BD34</f>
        <v>47982.09</v>
      </c>
      <c r="BE34" s="28">
        <f>시기외!BE34*$G$3+BE33*(1-$G$3)</f>
        <v>-2.0469278224310404E-3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95021.25</v>
      </c>
      <c r="BI34" s="28">
        <f>시기외!BI34*$G$3+BI33*(1-$G$3)</f>
        <v>2.6851408128764041E-3</v>
      </c>
      <c r="BJ34" s="28">
        <f>외인!BJ34</f>
        <v>135370.53</v>
      </c>
      <c r="BK34" s="28">
        <f>시기외!BK34*$G$3+BK33*(1-$G$3)</f>
        <v>4.623610376864669E-3</v>
      </c>
      <c r="BL34" s="28">
        <f>외인!BL34</f>
        <v>58444.31</v>
      </c>
      <c r="BM34" s="28">
        <f>시기외!BM34*$G$3+BM33*(1-$G$3)</f>
        <v>8.3867080179653012E-4</v>
      </c>
      <c r="BN34" s="28">
        <f>외인!BN34</f>
        <v>51584.28</v>
      </c>
      <c r="BO34" s="28">
        <f>시기외!BO34*$G$3+BO33*(1-$G$3)</f>
        <v>1.0467523813063107E-3</v>
      </c>
      <c r="BP34" s="28">
        <f>외인!BP34</f>
        <v>68800.02</v>
      </c>
      <c r="BQ34" s="28">
        <f>시기외!BQ34*$G$3+BQ33*(1-$G$3)</f>
        <v>2.281876831550296E-3</v>
      </c>
      <c r="BR34" s="28">
        <f>외인!BR34</f>
        <v>268576.46000000002</v>
      </c>
      <c r="BS34" s="28">
        <f>시기외!BS34*$G$3+BS33*(1-$G$3)</f>
        <v>2.9472889846236753E-3</v>
      </c>
      <c r="BT34" s="28">
        <f>외인!BT34</f>
        <v>2183453.88</v>
      </c>
      <c r="BU34" s="28">
        <f>시기외!BU34*$G$3+BU33*(1-$G$3)</f>
        <v>-7.9716296925023858E-4</v>
      </c>
      <c r="BV34" s="28">
        <f>외인!BV34</f>
        <v>387867.33</v>
      </c>
      <c r="BW34" s="28">
        <f>시기외!BW34*$G$3+BW33*(1-$G$3)</f>
        <v>4.102415176601753E-4</v>
      </c>
      <c r="BX34" s="28">
        <f>외인!BX34</f>
        <v>85033.13</v>
      </c>
      <c r="BY34" s="28">
        <f>시기외!BY34*$G$3+BY33*(1-$G$3)</f>
        <v>7.6790767110637573E-4</v>
      </c>
      <c r="BZ34" s="28">
        <f>외인!BZ34</f>
        <v>323960.65999999997</v>
      </c>
      <c r="CA34" s="28">
        <f>시기외!CA34*$G$3+CA33*(1-$G$3)</f>
        <v>-3.0195032287536681E-3</v>
      </c>
      <c r="CB34" s="28">
        <f>외인!CB34</f>
        <v>14338.55</v>
      </c>
      <c r="CC34" s="28">
        <f>시기외!CC34*$G$3+CC33*(1-$G$3)</f>
        <v>2.2628700021563404E-3</v>
      </c>
      <c r="CD34" s="28">
        <f>외인!CD34</f>
        <v>37310.639999999999</v>
      </c>
      <c r="CE34" s="28">
        <f>시기외!CE34*$G$3+CE33*(1-$G$3)</f>
        <v>1.8680192300023211E-3</v>
      </c>
      <c r="CF34" s="28">
        <f>외인!CF34</f>
        <v>25583.69</v>
      </c>
      <c r="CG34" s="28">
        <f>시기외!CG34*$G$3+CG33*(1-$G$3)</f>
        <v>2.573791656141237E-3</v>
      </c>
      <c r="CH34" s="28">
        <f>외인!CH34</f>
        <v>71513.740000000005</v>
      </c>
      <c r="CI34" s="28">
        <f>시기외!CI34*$G$3+CI33*(1-$G$3)</f>
        <v>1.6284266143828082E-3</v>
      </c>
      <c r="CJ34" s="28">
        <f>외인!CJ34</f>
        <v>425732.44</v>
      </c>
      <c r="CK34" s="28">
        <f>시기외!CK34*$G$3+CK33*(1-$G$3)</f>
        <v>3.6570282823511682E-3</v>
      </c>
      <c r="CL34" s="28">
        <f>외인!CL34</f>
        <v>241054.23</v>
      </c>
      <c r="CM34" s="28">
        <f>시기외!CM34*$G$3+CM33*(1-$G$3)</f>
        <v>5.3229495955474696E-4</v>
      </c>
      <c r="CN34" s="28">
        <f>외인!CN34</f>
        <v>132354.91</v>
      </c>
      <c r="CO34" s="28">
        <f>시기외!CO34*$G$3+CO33*(1-$G$3)</f>
        <v>-6.1120381364346776E-4</v>
      </c>
      <c r="CP34" s="28">
        <f>외인!CP34</f>
        <v>103832.02</v>
      </c>
      <c r="CQ34" s="28">
        <f>시기외!CQ34*$G$3+CQ33*(1-$G$3)</f>
        <v>-8.3842806900649833E-4</v>
      </c>
      <c r="CR34" s="28">
        <f>외인!CR34</f>
        <v>185705.86</v>
      </c>
      <c r="CS34" s="28">
        <f>시기외!CS34*$G$3+CS33*(1-$G$3)</f>
        <v>9.6875710121729843E-4</v>
      </c>
      <c r="CT34" s="28">
        <f>외인!CT34</f>
        <v>111028.56</v>
      </c>
      <c r="CU34" s="28">
        <f>시기외!CU34*$G$3+CU33*(1-$G$3)</f>
        <v>2.1244602552063377E-3</v>
      </c>
      <c r="CV34" s="28">
        <f>외인!CV34</f>
        <v>2183453.88</v>
      </c>
      <c r="CW34" s="28">
        <f>시기외!CW34*$G$3+CW33*(1-$G$3)</f>
        <v>-7.9716296925023858E-4</v>
      </c>
      <c r="CX34" s="28">
        <f>외인!CX34</f>
        <v>219840.48</v>
      </c>
      <c r="CY34" s="28">
        <f>시기외!CY34*$G$3+CY33*(1-$G$3)</f>
        <v>2.8820596730088112E-3</v>
      </c>
      <c r="CZ34" s="28">
        <f>외인!CZ34</f>
        <v>19189.2</v>
      </c>
      <c r="DA34" s="28">
        <f>시기외!DA34*$G$3+DA33*(1-$G$3)</f>
        <v>2.1854299869826007E-3</v>
      </c>
      <c r="DB34" s="28">
        <f>외인!DB34</f>
        <v>47982.09</v>
      </c>
      <c r="DC34" s="28">
        <f>시기외!DC34*$G$3+DC33*(1-$G$3)</f>
        <v>-2.0469278224310404E-3</v>
      </c>
      <c r="DD34" s="28">
        <f>외인!DD34</f>
        <v>8908.82</v>
      </c>
      <c r="DE34" s="28">
        <f>시기외!DE34*$G$3+DE33*(1-$G$3)</f>
        <v>1.5820655719835138E-3</v>
      </c>
      <c r="DF34" s="28">
        <f>외인!DF34</f>
        <v>63430.95</v>
      </c>
      <c r="DG34" s="28">
        <f>시기외!DG34*$G$3+DG33*(1-$G$3)</f>
        <v>4.1007282654795344E-4</v>
      </c>
      <c r="DH34" s="28">
        <f>외인!DH34</f>
        <v>28695.72</v>
      </c>
      <c r="DI34" s="28">
        <f>시기외!DI34*$G$3+DI33*(1-$G$3)</f>
        <v>2.6629040833546207E-3</v>
      </c>
      <c r="DJ34" s="28">
        <f>외인!DJ34</f>
        <v>623378.38</v>
      </c>
      <c r="DK34" s="28">
        <f>시기외!DK34*$G$3+DK33*(1-$G$3)</f>
        <v>2.2614606935503724E-3</v>
      </c>
      <c r="DL34" s="28">
        <f>외인!DL34</f>
        <v>103790.39999999999</v>
      </c>
      <c r="DM34" s="28">
        <f>시기외!DM34*$G$3+DM33*(1-$G$3)</f>
        <v>-1.3491305131171456E-3</v>
      </c>
      <c r="DN34" s="28">
        <f>외인!DN34</f>
        <v>2183453.88</v>
      </c>
      <c r="DO34" s="28">
        <f>시기외!DO34*$G$3+DO33*(1-$G$3)</f>
        <v>-7.9716296925023858E-4</v>
      </c>
      <c r="DP34" s="28">
        <f>외인!DP34</f>
        <v>87514.63</v>
      </c>
      <c r="DQ34" s="28">
        <f>시기외!DQ34*$G$3+DQ33*(1-$G$3)</f>
        <v>7.3098095031871374E-3</v>
      </c>
      <c r="DR34" s="28">
        <f>외인!DR34</f>
        <v>42789.31</v>
      </c>
      <c r="DS34" s="28">
        <f>시기외!DS34*$G$3+DS33*(1-$G$3)</f>
        <v>5.8760750646108702E-3</v>
      </c>
      <c r="DT34" s="28">
        <f>외인!DT34</f>
        <v>150869.76000000001</v>
      </c>
      <c r="DU34" s="28">
        <f>시기외!DU34*$G$3+DU33*(1-$G$3)</f>
        <v>9.3191872632703552E-4</v>
      </c>
      <c r="DV34" s="28">
        <f>외인!DV34</f>
        <v>34667.83</v>
      </c>
      <c r="DW34" s="28">
        <f>시기외!DW34*$G$3+DW33*(1-$G$3)</f>
        <v>1.1048666587942552E-3</v>
      </c>
      <c r="DX34" s="28">
        <f>외인!DX34</f>
        <v>106062.07</v>
      </c>
      <c r="DY34" s="28">
        <f>시기외!DY34*$G$3+DY33*(1-$G$3)</f>
        <v>4.6765882617787946E-3</v>
      </c>
      <c r="DZ34" s="28">
        <f>외인!DZ34</f>
        <v>10841.5</v>
      </c>
      <c r="EA34" s="28">
        <f>시기외!EA34*$G$3+EA33*(1-$G$3)</f>
        <v>4.6976065916414182E-3</v>
      </c>
      <c r="EB34" s="28">
        <f>외인!EB34</f>
        <v>14595.53</v>
      </c>
      <c r="EC34" s="28">
        <f>시기외!EC34*$G$3+EC33*(1-$G$3)</f>
        <v>3.3834957803163205E-3</v>
      </c>
      <c r="ED34" s="28">
        <f>외인!ED34</f>
        <v>11503.73</v>
      </c>
      <c r="EE34" s="28">
        <f>시기외!EE34*$G$3+EE33*(1-$G$3)</f>
        <v>2.1547093059162271E-3</v>
      </c>
      <c r="EF34" s="28">
        <f>외인!EF34</f>
        <v>281369.93</v>
      </c>
      <c r="EG34" s="28">
        <f>시기외!EG34*$G$3+EG33*(1-$G$3)</f>
        <v>2.4378056555213901E-3</v>
      </c>
      <c r="EH34" s="28">
        <f>외인!EH34</f>
        <v>210477.76</v>
      </c>
      <c r="EI34" s="28">
        <f>시기외!EI34*$G$3+EI33*(1-$G$3)</f>
        <v>1.0289890793970429E-3</v>
      </c>
      <c r="EJ34" s="28">
        <f>외인!EJ34</f>
        <v>99509.64</v>
      </c>
      <c r="EK34" s="28">
        <f>시기외!EK34*$G$3+EK33*(1-$G$3)</f>
        <v>2.8272901784741314E-3</v>
      </c>
      <c r="EL34" s="28">
        <f>외인!EL34</f>
        <v>39845.42</v>
      </c>
      <c r="EM34" s="28">
        <f>시기외!EM34*$G$3+EM33*(1-$G$3)</f>
        <v>1.7236639333871851E-3</v>
      </c>
      <c r="EN34" s="28">
        <f>외인!EN34</f>
        <v>42789.31</v>
      </c>
      <c r="EO34" s="28">
        <f>시기외!EO34*$G$3+EO33*(1-$G$3)</f>
        <v>5.8760750646108702E-3</v>
      </c>
      <c r="EP34" s="28">
        <f>외인!EP34</f>
        <v>152595.15</v>
      </c>
      <c r="EQ34" s="28">
        <f>시기외!EQ34*$G$3+EQ33*(1-$G$3)</f>
        <v>-6.3878449768665414E-4</v>
      </c>
      <c r="ER34" s="28">
        <f>외인!ER34</f>
        <v>12849.93</v>
      </c>
      <c r="ES34" s="28">
        <f>시기외!ES34*$G$3+ES33*(1-$G$3)</f>
        <v>-5.7469554567331584E-4</v>
      </c>
      <c r="ET34" s="28">
        <f>외인!ET34</f>
        <v>124958.96</v>
      </c>
      <c r="EU34" s="28">
        <f>시기외!EU34*$G$3+EU33*(1-$G$3)</f>
        <v>2.6501755798630997E-3</v>
      </c>
      <c r="EV34" s="28">
        <f>외인!EV34</f>
        <v>49909.02</v>
      </c>
      <c r="EW34" s="28">
        <f>시기외!EW34*$G$3+EW33*(1-$G$3)</f>
        <v>-4.0439020280966709E-4</v>
      </c>
      <c r="EX34" s="28">
        <f>외인!EX34</f>
        <v>53922.99</v>
      </c>
      <c r="EY34" s="28">
        <f>시기외!EY34*$G$3+EY33*(1-$G$3)</f>
        <v>-1.2658260479473139E-3</v>
      </c>
    </row>
    <row r="35" spans="1:155">
      <c r="A35" s="27">
        <f>외인!A35</f>
        <v>46084</v>
      </c>
      <c r="B35" s="28">
        <f>외인!B35</f>
        <v>4627593.42</v>
      </c>
      <c r="C35" s="28">
        <f>시기외!C35*$G$3+C34*(1-$G$3)</f>
        <v>-3.1772548236123335E-4</v>
      </c>
      <c r="D35" s="28">
        <f>외인!D35</f>
        <v>625363.34</v>
      </c>
      <c r="E35" s="28">
        <f>시기외!E35*$G$3+E34*(1-$G$3)</f>
        <v>4.9051724826091533E-3</v>
      </c>
      <c r="F35" s="28">
        <f>외인!F35</f>
        <v>2007571.91</v>
      </c>
      <c r="G35" s="28">
        <f>시기외!G35*$G$3+G34*(1-$G$3)</f>
        <v>-1.5218871645873463E-3</v>
      </c>
      <c r="H35" s="28">
        <f>외인!H35</f>
        <v>294385.96999999997</v>
      </c>
      <c r="I35" s="28">
        <f>시기외!I35*$G$3+I34*(1-$G$3)</f>
        <v>3.6841887072760079E-3</v>
      </c>
      <c r="J35" s="28">
        <f>외인!J35</f>
        <v>38079.21</v>
      </c>
      <c r="K35" s="28">
        <f>시기외!K35*$G$3+K34*(1-$G$3)</f>
        <v>4.5416753957537997E-3</v>
      </c>
      <c r="L35" s="28">
        <f>외인!L35</f>
        <v>273468.15000000002</v>
      </c>
      <c r="M35" s="28">
        <f>시기외!M35*$G$3+M34*(1-$G$3)</f>
        <v>3.4841461964330075E-3</v>
      </c>
      <c r="N35" s="28">
        <f>외인!N35</f>
        <v>270798.13</v>
      </c>
      <c r="O35" s="28">
        <f>시기외!O35*$G$3+O34*(1-$G$3)</f>
        <v>-3.1135979149647238E-3</v>
      </c>
      <c r="P35" s="28">
        <f>외인!P35</f>
        <v>209118.51</v>
      </c>
      <c r="Q35" s="28">
        <f>시기외!Q35*$G$3+Q34*(1-$G$3)</f>
        <v>2.7169067088744815E-3</v>
      </c>
      <c r="R35" s="28">
        <f>외인!R35</f>
        <v>139080.82</v>
      </c>
      <c r="S35" s="28">
        <f>시기외!S35*$G$3+S34*(1-$G$3)</f>
        <v>9.1661612871140046E-4</v>
      </c>
      <c r="T35" s="28">
        <f>외인!T35</f>
        <v>9213.86</v>
      </c>
      <c r="U35" s="28">
        <f>시기외!U35*$G$3+U34*(1-$G$3)</f>
        <v>8.4302652934416006E-4</v>
      </c>
      <c r="V35" s="28">
        <f>외인!V35</f>
        <v>102433.79</v>
      </c>
      <c r="W35" s="28">
        <f>시기외!W35*$G$3+W34*(1-$G$3)</f>
        <v>4.887332768295484E-3</v>
      </c>
      <c r="X35" s="28">
        <f>외인!X35</f>
        <v>1925660.38</v>
      </c>
      <c r="Y35" s="28">
        <f>시기외!Y35*$G$3+Y34*(1-$G$3)</f>
        <v>-1.2176986806460301E-3</v>
      </c>
      <c r="Z35" s="28">
        <f>외인!Z35</f>
        <v>49248.94</v>
      </c>
      <c r="AA35" s="28">
        <f>시기외!AA35*$G$3+AA34*(1-$G$3)</f>
        <v>-4.4909763041414599E-4</v>
      </c>
      <c r="AB35" s="28">
        <f>외인!AB35</f>
        <v>210085.67</v>
      </c>
      <c r="AC35" s="28">
        <f>시기외!AC35*$G$3+AC34*(1-$G$3)</f>
        <v>4.2540364443131921E-4</v>
      </c>
      <c r="AD35" s="28">
        <f>외인!AD35</f>
        <v>21346.23</v>
      </c>
      <c r="AE35" s="28">
        <f>시기외!AE35*$G$3+AE34*(1-$G$3)</f>
        <v>3.0500718821366108E-3</v>
      </c>
      <c r="AF35" s="28">
        <f>외인!AF35</f>
        <v>28684.13</v>
      </c>
      <c r="AG35" s="28">
        <f>시기외!AG35*$G$3+AG34*(1-$G$3)</f>
        <v>7.5657849453218706E-4</v>
      </c>
      <c r="AH35" s="28">
        <f>외인!AH35</f>
        <v>209071.38</v>
      </c>
      <c r="AI35" s="28">
        <f>시기외!AI35*$G$3+AI34*(1-$G$3)</f>
        <v>5.9224224622903835E-5</v>
      </c>
      <c r="AJ35" s="28">
        <f>외인!AJ35</f>
        <v>120284.46</v>
      </c>
      <c r="AK35" s="28">
        <f>시기외!AK35*$G$3+AK34*(1-$G$3)</f>
        <v>1.2824339248270287E-3</v>
      </c>
      <c r="AL35" s="28">
        <f>외인!AL35</f>
        <v>95140.22</v>
      </c>
      <c r="AM35" s="28">
        <f>시기외!AM35*$G$3+AM34*(1-$G$3)</f>
        <v>-4.5766094992992214E-4</v>
      </c>
      <c r="AN35" s="28">
        <f>외인!AN35</f>
        <v>195592.98</v>
      </c>
      <c r="AO35" s="28">
        <f>시기외!AO35*$G$3+AO34*(1-$G$3)</f>
        <v>-4.1329105830184816E-3</v>
      </c>
      <c r="AP35" s="28">
        <f>외인!AP35</f>
        <v>115494.62</v>
      </c>
      <c r="AQ35" s="28">
        <f>시기외!AQ35*$G$3+AQ34*(1-$G$3)</f>
        <v>2.4568871013819324E-3</v>
      </c>
      <c r="AR35" s="28">
        <f>외인!AR35</f>
        <v>25226.7</v>
      </c>
      <c r="AS35" s="28">
        <f>시기외!AS35*$G$3+AS34*(1-$G$3)</f>
        <v>3.0280863502713971E-3</v>
      </c>
      <c r="AT35" s="28">
        <f>외인!AT35</f>
        <v>84852.05</v>
      </c>
      <c r="AU35" s="28">
        <f>시기외!AU35*$G$3+AU34*(1-$G$3)</f>
        <v>2.0742518927300462E-3</v>
      </c>
      <c r="AV35" s="28">
        <f>외인!AV35</f>
        <v>50193.88</v>
      </c>
      <c r="AW35" s="28">
        <f>시기외!AW35*$G$3+AW34*(1-$G$3)</f>
        <v>2.2251472805465914E-3</v>
      </c>
      <c r="AX35" s="28">
        <f>외인!AX35</f>
        <v>53913.760000000002</v>
      </c>
      <c r="AY35" s="28">
        <f>시기외!AY35*$G$3+AY34*(1-$G$3)</f>
        <v>1.9030317772659802E-3</v>
      </c>
      <c r="AZ35" s="28">
        <f>외인!AZ35</f>
        <v>2060334.9</v>
      </c>
      <c r="BA35" s="28">
        <f>시기외!BA35*$G$3+BA34*(1-$G$3)</f>
        <v>-9.8009920738912942E-4</v>
      </c>
      <c r="BB35" s="28">
        <f>외인!BB35</f>
        <v>100426.85</v>
      </c>
      <c r="BC35" s="28">
        <f>시기외!BC35*$G$3+BC34*(1-$G$3)</f>
        <v>-9.0108738749359815E-4</v>
      </c>
      <c r="BD35" s="28">
        <f>외인!BD35</f>
        <v>42240.65</v>
      </c>
      <c r="BE35" s="28">
        <f>시기외!BE35*$G$3+BE34*(1-$G$3)</f>
        <v>-2.8430828659511747E-3</v>
      </c>
      <c r="BF35" s="28">
        <f>외인!BF35</f>
        <v>0</v>
      </c>
      <c r="BG35" s="28" t="e">
        <f>시기외!BG35*$G$3+BG34*(1-$G$3)</f>
        <v>#DIV/0!</v>
      </c>
      <c r="BH35" s="28">
        <f>외인!BH35</f>
        <v>96387.64</v>
      </c>
      <c r="BI35" s="28">
        <f>시기외!BI35*$G$3+BI34*(1-$G$3)</f>
        <v>2.3936370274587975E-3</v>
      </c>
      <c r="BJ35" s="28">
        <f>외인!BJ35</f>
        <v>123338.26</v>
      </c>
      <c r="BK35" s="28">
        <f>시기외!BK35*$G$3+BK34*(1-$G$3)</f>
        <v>4.7328083819338888E-3</v>
      </c>
      <c r="BL35" s="28">
        <f>외인!BL35</f>
        <v>57488.53</v>
      </c>
      <c r="BM35" s="28">
        <f>시기외!BM35*$G$3+BM34*(1-$G$3)</f>
        <v>9.1270302333616357E-4</v>
      </c>
      <c r="BN35" s="28">
        <f>외인!BN35</f>
        <v>47367.25</v>
      </c>
      <c r="BO35" s="28">
        <f>시기외!BO35*$G$3+BO34*(1-$G$3)</f>
        <v>9.451791827067449E-4</v>
      </c>
      <c r="BP35" s="28">
        <f>외인!BP35</f>
        <v>64679.89</v>
      </c>
      <c r="BQ35" s="28">
        <f>시기외!BQ35*$G$3+BQ34*(1-$G$3)</f>
        <v>2.2739156388058529E-3</v>
      </c>
      <c r="BR35" s="28">
        <f>외인!BR35</f>
        <v>249511.18</v>
      </c>
      <c r="BS35" s="28">
        <f>시기외!BS35*$G$3+BS34*(1-$G$3)</f>
        <v>2.9264180865876586E-3</v>
      </c>
      <c r="BT35" s="28">
        <f>외인!BT35</f>
        <v>1961663.41</v>
      </c>
      <c r="BU35" s="28">
        <f>시기외!BU35*$G$3+BU34*(1-$G$3)</f>
        <v>-1.1765120204914692E-3</v>
      </c>
      <c r="BV35" s="28">
        <f>외인!BV35</f>
        <v>394019.3</v>
      </c>
      <c r="BW35" s="28">
        <f>시기외!BW35*$G$3+BW34*(1-$G$3)</f>
        <v>4.1446521081628515E-4</v>
      </c>
      <c r="BX35" s="28">
        <f>외인!BX35</f>
        <v>83805.91</v>
      </c>
      <c r="BY35" s="28">
        <f>시기외!BY35*$G$3+BY34*(1-$G$3)</f>
        <v>6.9257028015851606E-4</v>
      </c>
      <c r="BZ35" s="28">
        <f>외인!BZ35</f>
        <v>290733.2</v>
      </c>
      <c r="CA35" s="28">
        <f>시기외!CA35*$G$3+CA34*(1-$G$3)</f>
        <v>-2.7962032114166868E-3</v>
      </c>
      <c r="CB35" s="28">
        <f>외인!CB35</f>
        <v>13804.25</v>
      </c>
      <c r="CC35" s="28">
        <f>시기외!CC35*$G$3+CC34*(1-$G$3)</f>
        <v>2.058760971176125E-3</v>
      </c>
      <c r="CD35" s="28">
        <f>외인!CD35</f>
        <v>34996.74</v>
      </c>
      <c r="CE35" s="28">
        <f>시기외!CE35*$G$3+CE34*(1-$G$3)</f>
        <v>1.5642140368299551E-3</v>
      </c>
      <c r="CF35" s="28">
        <f>외인!CF35</f>
        <v>24454.91</v>
      </c>
      <c r="CG35" s="28">
        <f>시기외!CG35*$G$3+CG34*(1-$G$3)</f>
        <v>2.3573938696308801E-3</v>
      </c>
      <c r="CH35" s="28">
        <f>외인!CH35</f>
        <v>69776.929999999993</v>
      </c>
      <c r="CI35" s="28">
        <f>시기외!CI35*$G$3+CI34*(1-$G$3)</f>
        <v>1.3969093536641509E-3</v>
      </c>
      <c r="CJ35" s="28">
        <f>외인!CJ35</f>
        <v>405092.77</v>
      </c>
      <c r="CK35" s="28">
        <f>시기외!CK35*$G$3+CK34*(1-$G$3)</f>
        <v>3.5382012318779903E-3</v>
      </c>
      <c r="CL35" s="28">
        <f>외인!CL35</f>
        <v>235737.85</v>
      </c>
      <c r="CM35" s="28">
        <f>시기외!CM35*$G$3+CM34*(1-$G$3)</f>
        <v>4.9512810338260712E-4</v>
      </c>
      <c r="CN35" s="28">
        <f>외인!CN35</f>
        <v>122913.03</v>
      </c>
      <c r="CO35" s="28">
        <f>시기외!CO35*$G$3+CO34*(1-$G$3)</f>
        <v>-6.7358160633966871E-4</v>
      </c>
      <c r="CP35" s="28">
        <f>외인!CP35</f>
        <v>101092.45</v>
      </c>
      <c r="CQ35" s="28">
        <f>시기외!CQ35*$G$3+CQ34*(1-$G$3)</f>
        <v>-8.820047945903495E-4</v>
      </c>
      <c r="CR35" s="28">
        <f>외인!CR35</f>
        <v>173019.81</v>
      </c>
      <c r="CS35" s="28">
        <f>시기외!CS35*$G$3+CS34*(1-$G$3)</f>
        <v>9.4883466849069961E-4</v>
      </c>
      <c r="CT35" s="28">
        <f>외인!CT35</f>
        <v>103125.32</v>
      </c>
      <c r="CU35" s="28">
        <f>시기외!CU35*$G$3+CU34*(1-$G$3)</f>
        <v>2.156183151232666E-3</v>
      </c>
      <c r="CV35" s="28">
        <f>외인!CV35</f>
        <v>1961663.41</v>
      </c>
      <c r="CW35" s="28">
        <f>시기외!CW35*$G$3+CW34*(1-$G$3)</f>
        <v>-1.1765120204914692E-3</v>
      </c>
      <c r="CX35" s="28">
        <f>외인!CX35</f>
        <v>199790.51</v>
      </c>
      <c r="CY35" s="28">
        <f>시기외!CY35*$G$3+CY34*(1-$G$3)</f>
        <v>2.9718284524572654E-3</v>
      </c>
      <c r="CZ35" s="28">
        <f>외인!CZ35</f>
        <v>17733.16</v>
      </c>
      <c r="DA35" s="28">
        <f>시기외!DA35*$G$3+DA34*(1-$G$3)</f>
        <v>2.1121018699577295E-3</v>
      </c>
      <c r="DB35" s="28">
        <f>외인!DB35</f>
        <v>42240.65</v>
      </c>
      <c r="DC35" s="28">
        <f>시기외!DC35*$G$3+DC34*(1-$G$3)</f>
        <v>-2.8430828659511747E-3</v>
      </c>
      <c r="DD35" s="28">
        <f>외인!DD35</f>
        <v>9213.86</v>
      </c>
      <c r="DE35" s="28">
        <f>시기외!DE35*$G$3+DE34*(1-$G$3)</f>
        <v>8.4302652934416006E-4</v>
      </c>
      <c r="DF35" s="28">
        <f>외인!DF35</f>
        <v>63652.97</v>
      </c>
      <c r="DG35" s="28">
        <f>시기외!DG35*$G$3+DG34*(1-$G$3)</f>
        <v>3.8615569365263046E-4</v>
      </c>
      <c r="DH35" s="28">
        <f>외인!DH35</f>
        <v>26679.7</v>
      </c>
      <c r="DI35" s="28">
        <f>시기외!DI35*$G$3+DI34*(1-$G$3)</f>
        <v>2.2806867751954383E-3</v>
      </c>
      <c r="DJ35" s="28">
        <f>외인!DJ35</f>
        <v>588109.68000000005</v>
      </c>
      <c r="DK35" s="28">
        <f>시기외!DK35*$G$3+DK34*(1-$G$3)</f>
        <v>2.25405379539334E-3</v>
      </c>
      <c r="DL35" s="28">
        <f>외인!DL35</f>
        <v>95939.15</v>
      </c>
      <c r="DM35" s="28">
        <f>시기외!DM35*$G$3+DM34*(1-$G$3)</f>
        <v>-1.3762739259007056E-3</v>
      </c>
      <c r="DN35" s="28">
        <f>외인!DN35</f>
        <v>1961663.41</v>
      </c>
      <c r="DO35" s="28">
        <f>시기외!DO35*$G$3+DO34*(1-$G$3)</f>
        <v>-1.1765120204914692E-3</v>
      </c>
      <c r="DP35" s="28">
        <f>외인!DP35</f>
        <v>84316.23</v>
      </c>
      <c r="DQ35" s="28">
        <f>시기외!DQ35*$G$3+DQ34*(1-$G$3)</f>
        <v>7.1510899363173043E-3</v>
      </c>
      <c r="DR35" s="28">
        <f>외인!DR35</f>
        <v>39869.699999999997</v>
      </c>
      <c r="DS35" s="28">
        <f>시기외!DS35*$G$3+DS34*(1-$G$3)</f>
        <v>5.4753301008478644E-3</v>
      </c>
      <c r="DT35" s="28">
        <f>외인!DT35</f>
        <v>139080.82</v>
      </c>
      <c r="DU35" s="28">
        <f>시기외!DU35*$G$3+DU34*(1-$G$3)</f>
        <v>9.1661612871140046E-4</v>
      </c>
      <c r="DV35" s="28">
        <f>외인!DV35</f>
        <v>33766.31</v>
      </c>
      <c r="DW35" s="28">
        <f>시기외!DW35*$G$3+DW34*(1-$G$3)</f>
        <v>1.0670089152502249E-3</v>
      </c>
      <c r="DX35" s="28">
        <f>외인!DX35</f>
        <v>102433.79</v>
      </c>
      <c r="DY35" s="28">
        <f>시기외!DY35*$G$3+DY34*(1-$G$3)</f>
        <v>4.887332768295484E-3</v>
      </c>
      <c r="DZ35" s="28">
        <f>외인!DZ35</f>
        <v>10390.14</v>
      </c>
      <c r="EA35" s="28">
        <f>시기외!EA35*$G$3+EA34*(1-$G$3)</f>
        <v>4.3640368507561877E-3</v>
      </c>
      <c r="EB35" s="28">
        <f>외인!EB35</f>
        <v>13696.37</v>
      </c>
      <c r="EC35" s="28">
        <f>시기외!EC35*$G$3+EC34*(1-$G$3)</f>
        <v>2.8950094414480466E-3</v>
      </c>
      <c r="ED35" s="28">
        <f>외인!ED35</f>
        <v>10785</v>
      </c>
      <c r="EE35" s="28">
        <f>시기외!EE35*$G$3+EE34*(1-$G$3)</f>
        <v>2.1095949333184388E-3</v>
      </c>
      <c r="EF35" s="28">
        <f>외인!EF35</f>
        <v>266257.03000000003</v>
      </c>
      <c r="EG35" s="28">
        <f>시기외!EG35*$G$3+EG34*(1-$G$3)</f>
        <v>2.3779629250934306E-3</v>
      </c>
      <c r="EH35" s="28">
        <f>외인!EH35</f>
        <v>192607.63</v>
      </c>
      <c r="EI35" s="28">
        <f>시기외!EI35*$G$3+EI34*(1-$G$3)</f>
        <v>1.0045520843792073E-3</v>
      </c>
      <c r="EJ35" s="28">
        <f>외인!EJ35</f>
        <v>95451.6</v>
      </c>
      <c r="EK35" s="28">
        <f>시기외!EK35*$G$3+EK34*(1-$G$3)</f>
        <v>2.570429830402717E-3</v>
      </c>
      <c r="EL35" s="28">
        <f>외인!EL35</f>
        <v>37476.04</v>
      </c>
      <c r="EM35" s="28">
        <f>시기외!EM35*$G$3+EM34*(1-$G$3)</f>
        <v>1.4435321606713764E-3</v>
      </c>
      <c r="EN35" s="28">
        <f>외인!EN35</f>
        <v>39869.699999999997</v>
      </c>
      <c r="EO35" s="28">
        <f>시기외!EO35*$G$3+EO34*(1-$G$3)</f>
        <v>5.4753301008478644E-3</v>
      </c>
      <c r="EP35" s="28">
        <f>외인!EP35</f>
        <v>177143.41</v>
      </c>
      <c r="EQ35" s="28">
        <f>시기외!EQ35*$G$3+EQ34*(1-$G$3)</f>
        <v>-5.7125333155393716E-4</v>
      </c>
      <c r="ER35" s="28">
        <f>외인!ER35</f>
        <v>12842.7</v>
      </c>
      <c r="ES35" s="28">
        <f>시기외!ES35*$G$3+ES34*(1-$G$3)</f>
        <v>-3.4565265960419462E-4</v>
      </c>
      <c r="ET35" s="28">
        <f>외인!ET35</f>
        <v>115494.62</v>
      </c>
      <c r="EU35" s="28">
        <f>시기외!EU35*$G$3+EU34*(1-$G$3)</f>
        <v>2.4568871013819324E-3</v>
      </c>
      <c r="EV35" s="28">
        <f>외인!EV35</f>
        <v>49248.94</v>
      </c>
      <c r="EW35" s="28">
        <f>시기외!EW35*$G$3+EW34*(1-$G$3)</f>
        <v>-4.4909763041414599E-4</v>
      </c>
      <c r="EX35" s="28">
        <f>외인!EX35</f>
        <v>51843.519999999997</v>
      </c>
      <c r="EY35" s="28">
        <f>시기외!EY35*$G$3+EY34*(1-$G$3)</f>
        <v>-1.307211443655931E-3</v>
      </c>
    </row>
    <row r="36" spans="1:155">
      <c r="A36" s="27">
        <f>외인!A36</f>
        <v>46085</v>
      </c>
      <c r="B36" s="28">
        <f>외인!B36</f>
        <v>4069576.51</v>
      </c>
      <c r="C36" s="28">
        <f>시기외!C36*$G$3+C35*(1-$G$3)</f>
        <v>-5.4142683401665925E-4</v>
      </c>
      <c r="D36" s="28">
        <f>외인!D36</f>
        <v>538099.16</v>
      </c>
      <c r="E36" s="28">
        <f>시기외!E36*$G$3+E35*(1-$G$3)</f>
        <v>4.9292229592774444E-3</v>
      </c>
      <c r="F36" s="28">
        <f>외인!F36</f>
        <v>1767653.56</v>
      </c>
      <c r="G36" s="28">
        <f>시기외!G36*$G$3+G35*(1-$G$3)</f>
        <v>-1.8158219496951363E-3</v>
      </c>
      <c r="H36" s="28">
        <f>외인!H36</f>
        <v>251195.08</v>
      </c>
      <c r="I36" s="28">
        <f>시기외!I36*$G$3+I35*(1-$G$3)</f>
        <v>3.6278270003274739E-3</v>
      </c>
      <c r="J36" s="28">
        <f>외인!J36</f>
        <v>34407.910000000003</v>
      </c>
      <c r="K36" s="28">
        <f>시기외!K36*$G$3+K35*(1-$G$3)</f>
        <v>4.417372457388085E-3</v>
      </c>
      <c r="L36" s="28">
        <f>외인!L36</f>
        <v>233792.98</v>
      </c>
      <c r="M36" s="28">
        <f>시기외!M36*$G$3+M35*(1-$G$3)</f>
        <v>3.4431764518832405E-3</v>
      </c>
      <c r="N36" s="28">
        <f>외인!N36</f>
        <v>230239.14</v>
      </c>
      <c r="O36" s="28">
        <f>시기외!O36*$G$3+O35*(1-$G$3)</f>
        <v>-2.9247115036134422E-3</v>
      </c>
      <c r="P36" s="28">
        <f>외인!P36</f>
        <v>184620.37</v>
      </c>
      <c r="Q36" s="28">
        <f>시기외!Q36*$G$3+Q35*(1-$G$3)</f>
        <v>2.7343453680807824E-3</v>
      </c>
      <c r="R36" s="28">
        <f>외인!R36</f>
        <v>120382.14</v>
      </c>
      <c r="S36" s="28">
        <f>시기외!S36*$G$3+S35*(1-$G$3)</f>
        <v>9.7723530230322468E-4</v>
      </c>
      <c r="T36" s="28">
        <f>외인!T36</f>
        <v>8268.2800000000007</v>
      </c>
      <c r="U36" s="28">
        <f>시기외!U36*$G$3+U35*(1-$G$3)</f>
        <v>-1.5866309961575897E-4</v>
      </c>
      <c r="V36" s="28">
        <f>외인!V36</f>
        <v>89927.59</v>
      </c>
      <c r="W36" s="28">
        <f>시기외!W36*$G$3+W35*(1-$G$3)</f>
        <v>5.0130420916556237E-3</v>
      </c>
      <c r="X36" s="28">
        <f>외인!X36</f>
        <v>1714925.2</v>
      </c>
      <c r="Y36" s="28">
        <f>시기외!Y36*$G$3+Y35*(1-$G$3)</f>
        <v>-1.7182439045795362E-3</v>
      </c>
      <c r="Z36" s="28">
        <f>외인!Z36</f>
        <v>44897.89</v>
      </c>
      <c r="AA36" s="28">
        <f>시기외!AA36*$G$3+AA35*(1-$G$3)</f>
        <v>-4.5768743272532944E-4</v>
      </c>
      <c r="AB36" s="28">
        <f>외인!AB36</f>
        <v>188539.67</v>
      </c>
      <c r="AC36" s="28">
        <f>시기외!AC36*$G$3+AC35*(1-$G$3)</f>
        <v>3.9918047160538849E-4</v>
      </c>
      <c r="AD36" s="28">
        <f>외인!AD36</f>
        <v>18793.72</v>
      </c>
      <c r="AE36" s="28">
        <f>시기외!AE36*$G$3+AE35*(1-$G$3)</f>
        <v>3.012383181660745E-3</v>
      </c>
      <c r="AF36" s="28">
        <f>외인!AF36</f>
        <v>24208.61</v>
      </c>
      <c r="AG36" s="28">
        <f>시기외!AG36*$G$3+AG35*(1-$G$3)</f>
        <v>4.0003037595871149E-4</v>
      </c>
      <c r="AH36" s="28">
        <f>외인!AH36</f>
        <v>178479.15</v>
      </c>
      <c r="AI36" s="28">
        <f>시기외!AI36*$G$3+AI35*(1-$G$3)</f>
        <v>1.835627281648395E-4</v>
      </c>
      <c r="AJ36" s="28">
        <f>외인!AJ36</f>
        <v>105822.24</v>
      </c>
      <c r="AK36" s="28">
        <f>시기외!AK36*$G$3+AK35*(1-$G$3)</f>
        <v>1.1730821088304223E-3</v>
      </c>
      <c r="AL36" s="28">
        <f>외인!AL36</f>
        <v>81661.84</v>
      </c>
      <c r="AM36" s="28">
        <f>시기외!AM36*$G$3+AM35*(1-$G$3)</f>
        <v>-3.0926811134054542E-4</v>
      </c>
      <c r="AN36" s="28">
        <f>외인!AN36</f>
        <v>166094.35</v>
      </c>
      <c r="AO36" s="28">
        <f>시기외!AO36*$G$3+AO35*(1-$G$3)</f>
        <v>-3.9148582143699682E-3</v>
      </c>
      <c r="AP36" s="28">
        <f>외인!AP36</f>
        <v>100690.32</v>
      </c>
      <c r="AQ36" s="28">
        <f>시기외!AQ36*$G$3+AQ35*(1-$G$3)</f>
        <v>2.3220808452315976E-3</v>
      </c>
      <c r="AR36" s="28">
        <f>외인!AR36</f>
        <v>23007.59</v>
      </c>
      <c r="AS36" s="28">
        <f>시기외!AS36*$G$3+AS35*(1-$G$3)</f>
        <v>2.8788957466757666E-3</v>
      </c>
      <c r="AT36" s="28">
        <f>외인!AT36</f>
        <v>74704.070000000007</v>
      </c>
      <c r="AU36" s="28">
        <f>시기외!AU36*$G$3+AU35*(1-$G$3)</f>
        <v>2.0117980010516691E-3</v>
      </c>
      <c r="AV36" s="28">
        <f>외인!AV36</f>
        <v>45919.74</v>
      </c>
      <c r="AW36" s="28">
        <f>시기외!AW36*$G$3+AW35*(1-$G$3)</f>
        <v>2.0674676798887568E-3</v>
      </c>
      <c r="AX36" s="28">
        <f>외인!AX36</f>
        <v>45886.559999999998</v>
      </c>
      <c r="AY36" s="28">
        <f>시기외!AY36*$G$3+AY35*(1-$G$3)</f>
        <v>2.0012553548605849E-3</v>
      </c>
      <c r="AZ36" s="28">
        <f>외인!AZ36</f>
        <v>1831227.79</v>
      </c>
      <c r="BA36" s="28">
        <f>시기외!BA36*$G$3+BA35*(1-$G$3)</f>
        <v>-1.4437074126906401E-3</v>
      </c>
      <c r="BB36" s="28">
        <f>외인!BB36</f>
        <v>90399.63</v>
      </c>
      <c r="BC36" s="28">
        <f>시기외!BC36*$G$3+BC35*(1-$G$3)</f>
        <v>-8.6809154085205279E-4</v>
      </c>
      <c r="BD36" s="28">
        <f>외인!BD36</f>
        <v>37330.639999999999</v>
      </c>
      <c r="BE36" s="28">
        <f>시기외!BE36*$G$3+BE35*(1-$G$3)</f>
        <v>-3.5640394354390218E-3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82809.34</v>
      </c>
      <c r="BI36" s="28">
        <f>시기외!BI36*$G$3+BI35*(1-$G$3)</f>
        <v>1.8414310203126321E-3</v>
      </c>
      <c r="BJ36" s="28">
        <f>외인!BJ36</f>
        <v>104368.28</v>
      </c>
      <c r="BK36" s="28">
        <f>시기외!BK36*$G$3+BK35*(1-$G$3)</f>
        <v>4.8413165378658534E-3</v>
      </c>
      <c r="BL36" s="28">
        <f>외인!BL36</f>
        <v>48414.44</v>
      </c>
      <c r="BM36" s="28">
        <f>시기외!BM36*$G$3+BM35*(1-$G$3)</f>
        <v>8.2685779668687626E-4</v>
      </c>
      <c r="BN36" s="28">
        <f>외인!BN36</f>
        <v>40814.58</v>
      </c>
      <c r="BO36" s="28">
        <f>시기외!BO36*$G$3+BO35*(1-$G$3)</f>
        <v>7.6073693942393136E-4</v>
      </c>
      <c r="BP36" s="28">
        <f>외인!BP36</f>
        <v>56085.21</v>
      </c>
      <c r="BQ36" s="28">
        <f>시기외!BQ36*$G$3+BQ35*(1-$G$3)</f>
        <v>2.3218149293414499E-3</v>
      </c>
      <c r="BR36" s="28">
        <f>외인!BR36</f>
        <v>212149.78</v>
      </c>
      <c r="BS36" s="28">
        <f>시기외!BS36*$G$3+BS35*(1-$G$3)</f>
        <v>3.0466200414386857E-3</v>
      </c>
      <c r="BT36" s="28">
        <f>외인!BT36</f>
        <v>1746017.77</v>
      </c>
      <c r="BU36" s="28">
        <f>시기외!BU36*$G$3+BU35*(1-$G$3)</f>
        <v>-1.6678730671396812E-3</v>
      </c>
      <c r="BV36" s="28">
        <f>외인!BV36</f>
        <v>341015.4</v>
      </c>
      <c r="BW36" s="28">
        <f>시기외!BW36*$G$3+BW35*(1-$G$3)</f>
        <v>2.9033504616083434E-4</v>
      </c>
      <c r="BX36" s="28">
        <f>외인!BX36</f>
        <v>73822.47</v>
      </c>
      <c r="BY36" s="28">
        <f>시기외!BY36*$G$3+BY35*(1-$G$3)</f>
        <v>5.5730357710536338E-4</v>
      </c>
      <c r="BZ36" s="28">
        <f>외인!BZ36</f>
        <v>247756.18</v>
      </c>
      <c r="CA36" s="28">
        <f>시기외!CA36*$G$3+CA35*(1-$G$3)</f>
        <v>-2.6103943018597094E-3</v>
      </c>
      <c r="CB36" s="28">
        <f>외인!CB36</f>
        <v>12448.45</v>
      </c>
      <c r="CC36" s="28">
        <f>시기외!CC36*$G$3+CC35*(1-$G$3)</f>
        <v>1.9149478383399387E-3</v>
      </c>
      <c r="CD36" s="28">
        <f>외인!CD36</f>
        <v>31799.88</v>
      </c>
      <c r="CE36" s="28">
        <f>시기외!CE36*$G$3+CE35*(1-$G$3)</f>
        <v>1.450955238449425E-3</v>
      </c>
      <c r="CF36" s="28">
        <f>외인!CF36</f>
        <v>21956.23</v>
      </c>
      <c r="CG36" s="28">
        <f>시기외!CG36*$G$3+CG35*(1-$G$3)</f>
        <v>2.3187665744193999E-3</v>
      </c>
      <c r="CH36" s="28">
        <f>외인!CH36</f>
        <v>64212.51</v>
      </c>
      <c r="CI36" s="28">
        <f>시기외!CI36*$G$3+CI35*(1-$G$3)</f>
        <v>1.2411083344116803E-3</v>
      </c>
      <c r="CJ36" s="28">
        <f>외인!CJ36</f>
        <v>352789.88</v>
      </c>
      <c r="CK36" s="28">
        <f>시기외!CK36*$G$3+CK35*(1-$G$3)</f>
        <v>3.5305938103326767E-3</v>
      </c>
      <c r="CL36" s="28">
        <f>외인!CL36</f>
        <v>212072.04</v>
      </c>
      <c r="CM36" s="28">
        <f>시기외!CM36*$G$3+CM35*(1-$G$3)</f>
        <v>5.0269966502054005E-4</v>
      </c>
      <c r="CN36" s="28">
        <f>외인!CN36</f>
        <v>106709.31</v>
      </c>
      <c r="CO36" s="28">
        <f>시기외!CO36*$G$3+CO35*(1-$G$3)</f>
        <v>-5.1529944816121971E-4</v>
      </c>
      <c r="CP36" s="28">
        <f>외인!CP36</f>
        <v>90992.35</v>
      </c>
      <c r="CQ36" s="28">
        <f>시기외!CQ36*$G$3+CQ35*(1-$G$3)</f>
        <v>-8.4559498653664997E-4</v>
      </c>
      <c r="CR36" s="28">
        <f>외인!CR36</f>
        <v>150520.21</v>
      </c>
      <c r="CS36" s="28">
        <f>시기외!CS36*$G$3+CS35*(1-$G$3)</f>
        <v>9.8912024256669158E-4</v>
      </c>
      <c r="CT36" s="28">
        <f>외인!CT36</f>
        <v>89488.82</v>
      </c>
      <c r="CU36" s="28">
        <f>시기외!CU36*$G$3+CU35*(1-$G$3)</f>
        <v>2.2470413571679683E-3</v>
      </c>
      <c r="CV36" s="28">
        <f>외인!CV36</f>
        <v>1746017.77</v>
      </c>
      <c r="CW36" s="28">
        <f>시기외!CW36*$G$3+CW35*(1-$G$3)</f>
        <v>-1.6678730671396812E-3</v>
      </c>
      <c r="CX36" s="28">
        <f>외인!CX36</f>
        <v>172632.69</v>
      </c>
      <c r="CY36" s="28">
        <f>시기외!CY36*$G$3+CY35*(1-$G$3)</f>
        <v>2.9339854245741771E-3</v>
      </c>
      <c r="CZ36" s="28">
        <f>외인!CZ36</f>
        <v>15369.56</v>
      </c>
      <c r="DA36" s="28">
        <f>시기외!DA36*$G$3+DA35*(1-$G$3)</f>
        <v>2.0642821130200501E-3</v>
      </c>
      <c r="DB36" s="28">
        <f>외인!DB36</f>
        <v>37330.639999999999</v>
      </c>
      <c r="DC36" s="28">
        <f>시기외!DC36*$G$3+DC35*(1-$G$3)</f>
        <v>-3.5640394354390218E-3</v>
      </c>
      <c r="DD36" s="28">
        <f>외인!DD36</f>
        <v>8268.2800000000007</v>
      </c>
      <c r="DE36" s="28">
        <f>시기외!DE36*$G$3+DE35*(1-$G$3)</f>
        <v>-1.5866309961575897E-4</v>
      </c>
      <c r="DF36" s="28">
        <f>외인!DF36</f>
        <v>55780.91</v>
      </c>
      <c r="DG36" s="28">
        <f>시기외!DG36*$G$3+DG35*(1-$G$3)</f>
        <v>2.9966637254681108E-4</v>
      </c>
      <c r="DH36" s="28">
        <f>외인!DH36</f>
        <v>24146.48</v>
      </c>
      <c r="DI36" s="28">
        <f>시기외!DI36*$G$3+DI35*(1-$G$3)</f>
        <v>2.1193242246182603E-3</v>
      </c>
      <c r="DJ36" s="28">
        <f>외인!DJ36</f>
        <v>499621.43</v>
      </c>
      <c r="DK36" s="28">
        <f>시기외!DK36*$G$3+DK35*(1-$G$3)</f>
        <v>2.2866127314289334E-3</v>
      </c>
      <c r="DL36" s="28">
        <f>외인!DL36</f>
        <v>82368.679999999993</v>
      </c>
      <c r="DM36" s="28">
        <f>시기외!DM36*$G$3+DM35*(1-$G$3)</f>
        <v>-1.1268426681523595E-3</v>
      </c>
      <c r="DN36" s="28">
        <f>외인!DN36</f>
        <v>1746017.77</v>
      </c>
      <c r="DO36" s="28">
        <f>시기외!DO36*$G$3+DO35*(1-$G$3)</f>
        <v>-1.6678730671396812E-3</v>
      </c>
      <c r="DP36" s="28">
        <f>외인!DP36</f>
        <v>71989.070000000007</v>
      </c>
      <c r="DQ36" s="28">
        <f>시기외!DQ36*$G$3+DQ35*(1-$G$3)</f>
        <v>7.1925671031501329E-3</v>
      </c>
      <c r="DR36" s="28">
        <f>외인!DR36</f>
        <v>35909.160000000003</v>
      </c>
      <c r="DS36" s="28">
        <f>시기외!DS36*$G$3+DS35*(1-$G$3)</f>
        <v>5.2437075645818424E-3</v>
      </c>
      <c r="DT36" s="28">
        <f>외인!DT36</f>
        <v>120382.14</v>
      </c>
      <c r="DU36" s="28">
        <f>시기외!DU36*$G$3+DU35*(1-$G$3)</f>
        <v>9.7723530230322468E-4</v>
      </c>
      <c r="DV36" s="28">
        <f>외인!DV36</f>
        <v>29967.72</v>
      </c>
      <c r="DW36" s="28">
        <f>시기외!DW36*$G$3+DW35*(1-$G$3)</f>
        <v>1.029892868730534E-3</v>
      </c>
      <c r="DX36" s="28">
        <f>외인!DX36</f>
        <v>89927.59</v>
      </c>
      <c r="DY36" s="28">
        <f>시기외!DY36*$G$3+DY35*(1-$G$3)</f>
        <v>5.0130420916556237E-3</v>
      </c>
      <c r="DZ36" s="28">
        <f>외인!DZ36</f>
        <v>9402.1</v>
      </c>
      <c r="EA36" s="28">
        <f>시기외!EA36*$G$3+EA35*(1-$G$3)</f>
        <v>4.2326941611640304E-3</v>
      </c>
      <c r="EB36" s="28">
        <f>외인!EB36</f>
        <v>12334.8</v>
      </c>
      <c r="EC36" s="28">
        <f>시기외!EC36*$G$3+EC35*(1-$G$3)</f>
        <v>2.6918542463398769E-3</v>
      </c>
      <c r="ED36" s="28">
        <f>외인!ED36</f>
        <v>9228.9500000000007</v>
      </c>
      <c r="EE36" s="28">
        <f>시기외!EE36*$G$3+EE35*(1-$G$3)</f>
        <v>2.3357805600702549E-3</v>
      </c>
      <c r="EF36" s="28">
        <f>외인!EF36</f>
        <v>233514.73</v>
      </c>
      <c r="EG36" s="28">
        <f>시기외!EG36*$G$3+EG35*(1-$G$3)</f>
        <v>2.383514364752488E-3</v>
      </c>
      <c r="EH36" s="28">
        <f>외인!EH36</f>
        <v>166541.76999999999</v>
      </c>
      <c r="EI36" s="28">
        <f>시기외!EI36*$G$3+EI35*(1-$G$3)</f>
        <v>9.5596461515053783E-4</v>
      </c>
      <c r="EJ36" s="28">
        <f>외인!EJ36</f>
        <v>86990.79</v>
      </c>
      <c r="EK36" s="28">
        <f>시기외!EK36*$G$3+EK35*(1-$G$3)</f>
        <v>2.4374198181539549E-3</v>
      </c>
      <c r="EL36" s="28">
        <f>외인!EL36</f>
        <v>34099.94</v>
      </c>
      <c r="EM36" s="28">
        <f>시기외!EM36*$G$3+EM35*(1-$G$3)</f>
        <v>1.3421865711049771E-3</v>
      </c>
      <c r="EN36" s="28">
        <f>외인!EN36</f>
        <v>35909.160000000003</v>
      </c>
      <c r="EO36" s="28">
        <f>시기외!EO36*$G$3+EO35*(1-$G$3)</f>
        <v>5.2437075645818424E-3</v>
      </c>
      <c r="EP36" s="28">
        <f>외인!EP36</f>
        <v>153178.60999999999</v>
      </c>
      <c r="EQ36" s="28">
        <f>시기외!EQ36*$G$3+EQ35*(1-$G$3)</f>
        <v>-7.7446621690522677E-4</v>
      </c>
      <c r="ER36" s="28">
        <f>외인!ER36</f>
        <v>10398.36</v>
      </c>
      <c r="ES36" s="28">
        <f>시기외!ES36*$G$3+ES35*(1-$G$3)</f>
        <v>3.5178083018915223E-4</v>
      </c>
      <c r="ET36" s="28">
        <f>외인!ET36</f>
        <v>100690.32</v>
      </c>
      <c r="EU36" s="28">
        <f>시기외!EU36*$G$3+EU35*(1-$G$3)</f>
        <v>2.3220808452315976E-3</v>
      </c>
      <c r="EV36" s="28">
        <f>외인!EV36</f>
        <v>44897.89</v>
      </c>
      <c r="EW36" s="28">
        <f>시기외!EW36*$G$3+EW35*(1-$G$3)</f>
        <v>-4.5768743272532944E-4</v>
      </c>
      <c r="EX36" s="28">
        <f>외인!EX36</f>
        <v>46094.47</v>
      </c>
      <c r="EY36" s="28">
        <f>시기외!EY36*$G$3+EY35*(1-$G$3)</f>
        <v>-1.2267081438293004E-3</v>
      </c>
    </row>
    <row r="37" spans="1:155">
      <c r="A37" s="27">
        <f>외인!A37</f>
        <v>46086</v>
      </c>
      <c r="B37" s="28">
        <f>외인!B37</f>
        <v>4464658.88</v>
      </c>
      <c r="C37" s="28">
        <f>시기외!C37*$G$3+C36*(1-$G$3)</f>
        <v>-7.6027684783960966E-4</v>
      </c>
      <c r="D37" s="28">
        <f>외인!D37</f>
        <v>613583.1</v>
      </c>
      <c r="E37" s="28">
        <f>시기외!E37*$G$3+E36*(1-$G$3)</f>
        <v>5.1350331205169608E-3</v>
      </c>
      <c r="F37" s="28">
        <f>외인!F37</f>
        <v>1939793.38</v>
      </c>
      <c r="G37" s="28">
        <f>시기외!G37*$G$3+G36*(1-$G$3)</f>
        <v>-2.0753772990127158E-3</v>
      </c>
      <c r="H37" s="28">
        <f>외인!H37</f>
        <v>278413.45</v>
      </c>
      <c r="I37" s="28">
        <f>시기외!I37*$G$3+I36*(1-$G$3)</f>
        <v>3.4379532894810295E-3</v>
      </c>
      <c r="J37" s="28">
        <f>외인!J37</f>
        <v>36430.1</v>
      </c>
      <c r="K37" s="28">
        <f>시기외!K37*$G$3+K36*(1-$G$3)</f>
        <v>4.3216939035022033E-3</v>
      </c>
      <c r="L37" s="28">
        <f>외인!L37</f>
        <v>258561.07</v>
      </c>
      <c r="M37" s="28">
        <f>시기외!M37*$G$3+M36*(1-$G$3)</f>
        <v>3.2492595484442323E-3</v>
      </c>
      <c r="N37" s="28">
        <f>외인!N37</f>
        <v>249201.36</v>
      </c>
      <c r="O37" s="28">
        <f>시기외!O37*$G$3+O36*(1-$G$3)</f>
        <v>-3.0671659653660035E-3</v>
      </c>
      <c r="P37" s="28">
        <f>외인!P37</f>
        <v>201422.66</v>
      </c>
      <c r="Q37" s="28">
        <f>시기외!Q37*$G$3+Q36*(1-$G$3)</f>
        <v>2.7914726647048508E-3</v>
      </c>
      <c r="R37" s="28">
        <f>외인!R37</f>
        <v>130259.1</v>
      </c>
      <c r="S37" s="28">
        <f>시기외!S37*$G$3+S36*(1-$G$3)</f>
        <v>9.8306198502208834E-4</v>
      </c>
      <c r="T37" s="28">
        <f>외인!T37</f>
        <v>8610.44</v>
      </c>
      <c r="U37" s="28">
        <f>시기외!U37*$G$3+U36*(1-$G$3)</f>
        <v>-1.110340201508986E-3</v>
      </c>
      <c r="V37" s="28">
        <f>외인!V37</f>
        <v>106943.3</v>
      </c>
      <c r="W37" s="28">
        <f>시기외!W37*$G$3+W36*(1-$G$3)</f>
        <v>5.5996587489070869E-3</v>
      </c>
      <c r="X37" s="28">
        <f>외인!X37</f>
        <v>1914193.65</v>
      </c>
      <c r="Y37" s="28">
        <f>시기외!Y37*$G$3+Y36*(1-$G$3)</f>
        <v>-2.0577381147841209E-3</v>
      </c>
      <c r="Z37" s="28">
        <f>외인!Z37</f>
        <v>47777.38</v>
      </c>
      <c r="AA37" s="28">
        <f>시기외!AA37*$G$3+AA36*(1-$G$3)</f>
        <v>-4.4755229967074491E-4</v>
      </c>
      <c r="AB37" s="28">
        <f>외인!AB37</f>
        <v>200476.57</v>
      </c>
      <c r="AC37" s="28">
        <f>시기외!AC37*$G$3+AC36*(1-$G$3)</f>
        <v>3.7527213353009319E-4</v>
      </c>
      <c r="AD37" s="28">
        <f>외인!AD37</f>
        <v>19943.77</v>
      </c>
      <c r="AE37" s="28">
        <f>시기외!AE37*$G$3+AE36*(1-$G$3)</f>
        <v>2.5619750914376376E-3</v>
      </c>
      <c r="AF37" s="28">
        <f>외인!AF37</f>
        <v>25264.26</v>
      </c>
      <c r="AG37" s="28">
        <f>시기외!AG37*$G$3+AG36*(1-$G$3)</f>
        <v>1.1704689440070957E-4</v>
      </c>
      <c r="AH37" s="28">
        <f>외인!AH37</f>
        <v>196346.11</v>
      </c>
      <c r="AI37" s="28">
        <f>시기외!AI37*$G$3+AI36*(1-$G$3)</f>
        <v>2.8697353200235937E-4</v>
      </c>
      <c r="AJ37" s="28">
        <f>외인!AJ37</f>
        <v>111999.29</v>
      </c>
      <c r="AK37" s="28">
        <f>시기외!AK37*$G$3+AK36*(1-$G$3)</f>
        <v>1.0141694854982762E-3</v>
      </c>
      <c r="AL37" s="28">
        <f>외인!AL37</f>
        <v>88603.33</v>
      </c>
      <c r="AM37" s="28">
        <f>시기외!AM37*$G$3+AM36*(1-$G$3)</f>
        <v>-1.6396616963099475E-4</v>
      </c>
      <c r="AN37" s="28">
        <f>외인!AN37</f>
        <v>179639.02</v>
      </c>
      <c r="AO37" s="28">
        <f>시기외!AO37*$G$3+AO36*(1-$G$3)</f>
        <v>-4.1523339265908303E-3</v>
      </c>
      <c r="AP37" s="28">
        <f>외인!AP37</f>
        <v>112100.54</v>
      </c>
      <c r="AQ37" s="28">
        <f>시기외!AQ37*$G$3+AQ36*(1-$G$3)</f>
        <v>2.3189444301196594E-3</v>
      </c>
      <c r="AR37" s="28">
        <f>외인!AR37</f>
        <v>24100.799999999999</v>
      </c>
      <c r="AS37" s="28">
        <f>시기외!AS37*$G$3+AS36*(1-$G$3)</f>
        <v>2.4380199847170939E-3</v>
      </c>
      <c r="AT37" s="28">
        <f>외인!AT37</f>
        <v>78461.64</v>
      </c>
      <c r="AU37" s="28">
        <f>시기외!AU37*$G$3+AU36*(1-$G$3)</f>
        <v>1.8935907018365645E-3</v>
      </c>
      <c r="AV37" s="28">
        <f>외인!AV37</f>
        <v>47698.22</v>
      </c>
      <c r="AW37" s="28">
        <f>시기외!AW37*$G$3+AW36*(1-$G$3)</f>
        <v>1.8765380793351039E-3</v>
      </c>
      <c r="AX37" s="28">
        <f>외인!AX37</f>
        <v>50670</v>
      </c>
      <c r="AY37" s="28">
        <f>시기외!AY37*$G$3+AY36*(1-$G$3)</f>
        <v>1.9006719008030509E-3</v>
      </c>
      <c r="AZ37" s="28">
        <f>외인!AZ37</f>
        <v>2042033.87</v>
      </c>
      <c r="BA37" s="28">
        <f>시기외!BA37*$G$3+BA36*(1-$G$3)</f>
        <v>-1.7695942177402817E-3</v>
      </c>
      <c r="BB37" s="28">
        <f>외인!BB37</f>
        <v>97622.1</v>
      </c>
      <c r="BC37" s="28">
        <f>시기외!BC37*$G$3+BC36*(1-$G$3)</f>
        <v>-8.2364583742567461E-4</v>
      </c>
      <c r="BD37" s="28">
        <f>외인!BD37</f>
        <v>39797.15</v>
      </c>
      <c r="BE37" s="28">
        <f>시기외!BE37*$G$3+BE36*(1-$G$3)</f>
        <v>-4.417499746005497E-3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91462.47</v>
      </c>
      <c r="BI37" s="28">
        <f>시기외!BI37*$G$3+BI36*(1-$G$3)</f>
        <v>1.4730209930025326E-3</v>
      </c>
      <c r="BJ37" s="28">
        <f>외인!BJ37</f>
        <v>115016.77</v>
      </c>
      <c r="BK37" s="28">
        <f>시기외!BK37*$G$3+BK36*(1-$G$3)</f>
        <v>4.6551069186670287E-3</v>
      </c>
      <c r="BL37" s="28">
        <f>외인!BL37</f>
        <v>52002.12</v>
      </c>
      <c r="BM37" s="28">
        <f>시기외!BM37*$G$3+BM36*(1-$G$3)</f>
        <v>6.1574338604326667E-4</v>
      </c>
      <c r="BN37" s="28">
        <f>외인!BN37</f>
        <v>43699.23</v>
      </c>
      <c r="BO37" s="28">
        <f>시기외!BO37*$G$3+BO36*(1-$G$3)</f>
        <v>3.9194729275258711E-4</v>
      </c>
      <c r="BP37" s="28">
        <f>외인!BP37</f>
        <v>61074.21</v>
      </c>
      <c r="BQ37" s="28">
        <f>시기외!BQ37*$G$3+BQ36*(1-$G$3)</f>
        <v>2.2123391116487764E-3</v>
      </c>
      <c r="BR37" s="28">
        <f>외인!BR37</f>
        <v>237719.65</v>
      </c>
      <c r="BS37" s="28">
        <f>시기외!BS37*$G$3+BS36*(1-$G$3)</f>
        <v>2.9725329423942659E-3</v>
      </c>
      <c r="BT37" s="28">
        <f>외인!BT37</f>
        <v>1950178.67</v>
      </c>
      <c r="BU37" s="28">
        <f>시기외!BU37*$G$3+BU36*(1-$G$3)</f>
        <v>-1.9935203242852978E-3</v>
      </c>
      <c r="BV37" s="28">
        <f>외인!BV37</f>
        <v>378035.46</v>
      </c>
      <c r="BW37" s="28">
        <f>시기외!BW37*$G$3+BW36*(1-$G$3)</f>
        <v>2.3328436381762687E-4</v>
      </c>
      <c r="BX37" s="28">
        <f>외인!BX37</f>
        <v>77550.73</v>
      </c>
      <c r="BY37" s="28">
        <f>시기외!BY37*$G$3+BY36*(1-$G$3)</f>
        <v>3.0355397848670597E-4</v>
      </c>
      <c r="BZ37" s="28">
        <f>외인!BZ37</f>
        <v>268242.34999999998</v>
      </c>
      <c r="CA37" s="28">
        <f>시기외!CA37*$G$3+CA36*(1-$G$3)</f>
        <v>-2.7298417586899596E-3</v>
      </c>
      <c r="CB37" s="28">
        <f>외인!CB37</f>
        <v>13000.49</v>
      </c>
      <c r="CC37" s="28">
        <f>시기외!CC37*$G$3+CC36*(1-$G$3)</f>
        <v>1.7928142069502614E-3</v>
      </c>
      <c r="CD37" s="28">
        <f>외인!CD37</f>
        <v>33382.080000000002</v>
      </c>
      <c r="CE37" s="28">
        <f>시기외!CE37*$G$3+CE36*(1-$G$3)</f>
        <v>1.3803564735358174E-3</v>
      </c>
      <c r="CF37" s="28">
        <f>외인!CF37</f>
        <v>22937.06</v>
      </c>
      <c r="CG37" s="28">
        <f>시기외!CG37*$G$3+CG36*(1-$G$3)</f>
        <v>2.2634277373827045E-3</v>
      </c>
      <c r="CH37" s="28">
        <f>외인!CH37</f>
        <v>66593.58</v>
      </c>
      <c r="CI37" s="28">
        <f>시기외!CI37*$G$3+CI36*(1-$G$3)</f>
        <v>1.0616117221019263E-3</v>
      </c>
      <c r="CJ37" s="28">
        <f>외인!CJ37</f>
        <v>390855.45</v>
      </c>
      <c r="CK37" s="28">
        <f>시기외!CK37*$G$3+CK36*(1-$G$3)</f>
        <v>3.5951223866653994E-3</v>
      </c>
      <c r="CL37" s="28">
        <f>외인!CL37</f>
        <v>228880.07</v>
      </c>
      <c r="CM37" s="28">
        <f>시기외!CM37*$G$3+CM36*(1-$G$3)</f>
        <v>4.4314787717038463E-4</v>
      </c>
      <c r="CN37" s="28">
        <f>외인!CN37</f>
        <v>119649.14</v>
      </c>
      <c r="CO37" s="28">
        <f>시기외!CO37*$G$3+CO36*(1-$G$3)</f>
        <v>-4.1531876586830619E-4</v>
      </c>
      <c r="CP37" s="28">
        <f>외인!CP37</f>
        <v>98255.45</v>
      </c>
      <c r="CQ37" s="28">
        <f>시기외!CQ37*$G$3+CQ36*(1-$G$3)</f>
        <v>-7.9656608549545996E-4</v>
      </c>
      <c r="CR37" s="28">
        <f>외인!CR37</f>
        <v>161897.74</v>
      </c>
      <c r="CS37" s="28">
        <f>시기외!CS37*$G$3+CS36*(1-$G$3)</f>
        <v>9.7054595182416209E-4</v>
      </c>
      <c r="CT37" s="28">
        <f>외인!CT37</f>
        <v>100651.76</v>
      </c>
      <c r="CU37" s="28">
        <f>시기외!CU37*$G$3+CU36*(1-$G$3)</f>
        <v>2.4608120354752219E-3</v>
      </c>
      <c r="CV37" s="28">
        <f>외인!CV37</f>
        <v>1950178.67</v>
      </c>
      <c r="CW37" s="28">
        <f>시기외!CW37*$G$3+CW36*(1-$G$3)</f>
        <v>-1.9935203242852978E-3</v>
      </c>
      <c r="CX37" s="28">
        <f>외인!CX37</f>
        <v>189579.76</v>
      </c>
      <c r="CY37" s="28">
        <f>시기외!CY37*$G$3+CY36*(1-$G$3)</f>
        <v>2.8300892528191211E-3</v>
      </c>
      <c r="CZ37" s="28">
        <f>외인!CZ37</f>
        <v>16724.73</v>
      </c>
      <c r="DA37" s="28">
        <f>시기외!DA37*$G$3+DA36*(1-$G$3)</f>
        <v>1.8912203102437186E-3</v>
      </c>
      <c r="DB37" s="28">
        <f>외인!DB37</f>
        <v>39797.15</v>
      </c>
      <c r="DC37" s="28">
        <f>시기외!DC37*$G$3+DC36*(1-$G$3)</f>
        <v>-4.417499746005497E-3</v>
      </c>
      <c r="DD37" s="28">
        <f>외인!DD37</f>
        <v>8610.44</v>
      </c>
      <c r="DE37" s="28">
        <f>시기외!DE37*$G$3+DE36*(1-$G$3)</f>
        <v>-1.110340201508986E-3</v>
      </c>
      <c r="DF37" s="28">
        <f>외인!DF37</f>
        <v>58563.12</v>
      </c>
      <c r="DG37" s="28">
        <f>시기외!DG37*$G$3+DG36*(1-$G$3)</f>
        <v>4.4734855622187084E-5</v>
      </c>
      <c r="DH37" s="28">
        <f>외인!DH37</f>
        <v>25343.33</v>
      </c>
      <c r="DI37" s="28">
        <f>시기외!DI37*$G$3+DI36*(1-$G$3)</f>
        <v>2.0081086570610234E-3</v>
      </c>
      <c r="DJ37" s="28">
        <f>외인!DJ37</f>
        <v>555378.41</v>
      </c>
      <c r="DK37" s="28">
        <f>시기외!DK37*$G$3+DK36*(1-$G$3)</f>
        <v>2.1999737264669656E-3</v>
      </c>
      <c r="DL37" s="28">
        <f>외인!DL37</f>
        <v>93605.1</v>
      </c>
      <c r="DM37" s="28">
        <f>시기외!DM37*$G$3+DM36*(1-$G$3)</f>
        <v>-9.64744646477877E-4</v>
      </c>
      <c r="DN37" s="28">
        <f>외인!DN37</f>
        <v>1950178.67</v>
      </c>
      <c r="DO37" s="28">
        <f>시기외!DO37*$G$3+DO36*(1-$G$3)</f>
        <v>-1.9935203242852978E-3</v>
      </c>
      <c r="DP37" s="28">
        <f>외인!DP37</f>
        <v>82171.92</v>
      </c>
      <c r="DQ37" s="28">
        <f>시기외!DQ37*$G$3+DQ36*(1-$G$3)</f>
        <v>7.3308435465487803E-3</v>
      </c>
      <c r="DR37" s="28">
        <f>외인!DR37</f>
        <v>38156.5</v>
      </c>
      <c r="DS37" s="28">
        <f>시기외!DS37*$G$3+DS36*(1-$G$3)</f>
        <v>5.0153274134635342E-3</v>
      </c>
      <c r="DT37" s="28">
        <f>외인!DT37</f>
        <v>130259.1</v>
      </c>
      <c r="DU37" s="28">
        <f>시기외!DU37*$G$3+DU36*(1-$G$3)</f>
        <v>9.8306198502208834E-4</v>
      </c>
      <c r="DV37" s="28">
        <f>외인!DV37</f>
        <v>31466.400000000001</v>
      </c>
      <c r="DW37" s="28">
        <f>시기외!DW37*$G$3+DW36*(1-$G$3)</f>
        <v>9.1589232408226858E-4</v>
      </c>
      <c r="DX37" s="28">
        <f>외인!DX37</f>
        <v>106943.3</v>
      </c>
      <c r="DY37" s="28">
        <f>시기외!DY37*$G$3+DY36*(1-$G$3)</f>
        <v>5.5996587489070869E-3</v>
      </c>
      <c r="DZ37" s="28">
        <f>외인!DZ37</f>
        <v>10139.719999999999</v>
      </c>
      <c r="EA37" s="28">
        <f>시기외!EA37*$G$3+EA36*(1-$G$3)</f>
        <v>4.1533703721088715E-3</v>
      </c>
      <c r="EB37" s="28">
        <f>외인!EB37</f>
        <v>12982.08</v>
      </c>
      <c r="EC37" s="28">
        <f>시기외!EC37*$G$3+EC36*(1-$G$3)</f>
        <v>2.6206114986484499E-3</v>
      </c>
      <c r="ED37" s="28">
        <f>외인!ED37</f>
        <v>10329.61</v>
      </c>
      <c r="EE37" s="28">
        <f>시기외!EE37*$G$3+EE36*(1-$G$3)</f>
        <v>2.6670274983946101E-3</v>
      </c>
      <c r="EF37" s="28">
        <f>외인!EF37</f>
        <v>256324.36</v>
      </c>
      <c r="EG37" s="28">
        <f>시기외!EG37*$G$3+EG36*(1-$G$3)</f>
        <v>2.4235265170357242E-3</v>
      </c>
      <c r="EH37" s="28">
        <f>외인!EH37</f>
        <v>182236.5</v>
      </c>
      <c r="EI37" s="28">
        <f>시기외!EI37*$G$3+EI36*(1-$G$3)</f>
        <v>8.8268107035963431E-4</v>
      </c>
      <c r="EJ37" s="28">
        <f>외인!EJ37</f>
        <v>90671.29</v>
      </c>
      <c r="EK37" s="28">
        <f>시기외!EK37*$G$3+EK36*(1-$G$3)</f>
        <v>2.263855139931575E-3</v>
      </c>
      <c r="EL37" s="28">
        <f>외인!EL37</f>
        <v>35800.54</v>
      </c>
      <c r="EM37" s="28">
        <f>시기외!EM37*$G$3+EM36*(1-$G$3)</f>
        <v>1.2860297437864679E-3</v>
      </c>
      <c r="EN37" s="28">
        <f>외인!EN37</f>
        <v>38156.5</v>
      </c>
      <c r="EO37" s="28">
        <f>시기외!EO37*$G$3+EO36*(1-$G$3)</f>
        <v>5.0153274134635342E-3</v>
      </c>
      <c r="EP37" s="28">
        <f>외인!EP37</f>
        <v>172777.34</v>
      </c>
      <c r="EQ37" s="28">
        <f>시기외!EQ37*$G$3+EQ36*(1-$G$3)</f>
        <v>-7.9637400537179988E-4</v>
      </c>
      <c r="ER37" s="28">
        <f>외인!ER37</f>
        <v>12544.21</v>
      </c>
      <c r="ES37" s="28">
        <f>시기외!ES37*$G$3+ES36*(1-$G$3)</f>
        <v>1.3957754663577759E-3</v>
      </c>
      <c r="ET37" s="28">
        <f>외인!ET37</f>
        <v>112100.54</v>
      </c>
      <c r="EU37" s="28">
        <f>시기외!EU37*$G$3+EU36*(1-$G$3)</f>
        <v>2.3189444301196594E-3</v>
      </c>
      <c r="EV37" s="28">
        <f>외인!EV37</f>
        <v>47777.38</v>
      </c>
      <c r="EW37" s="28">
        <f>시기외!EW37*$G$3+EW36*(1-$G$3)</f>
        <v>-4.4755229967074491E-4</v>
      </c>
      <c r="EX37" s="28">
        <f>외인!EX37</f>
        <v>50478.07</v>
      </c>
      <c r="EY37" s="28">
        <f>시기외!EY37*$G$3+EY36*(1-$G$3)</f>
        <v>-1.1398323395461723E-3</v>
      </c>
    </row>
    <row r="38" spans="1:155">
      <c r="A38" s="27">
        <f>외인!A38</f>
        <v>46087</v>
      </c>
      <c r="B38" s="28">
        <f>외인!B38</f>
        <v>4465429.3899999997</v>
      </c>
      <c r="C38" s="28">
        <f>시기외!C38*$G$3+C37*(1-$G$3)</f>
        <v>-9.9935563404640864E-4</v>
      </c>
      <c r="D38" s="28">
        <f>외인!D38</f>
        <v>635652.81000000006</v>
      </c>
      <c r="E38" s="28">
        <f>시기외!E38*$G$3+E37*(1-$G$3)</f>
        <v>5.2446121295360894E-3</v>
      </c>
      <c r="F38" s="28">
        <f>외인!F38</f>
        <v>1919023.78</v>
      </c>
      <c r="G38" s="28">
        <f>시기외!G38*$G$3+G37*(1-$G$3)</f>
        <v>-2.3429663483482076E-3</v>
      </c>
      <c r="H38" s="28">
        <f>외인!H38</f>
        <v>286900.24</v>
      </c>
      <c r="I38" s="28">
        <f>시기외!I38*$G$3+I37*(1-$G$3)</f>
        <v>3.2336650584631169E-3</v>
      </c>
      <c r="J38" s="28">
        <f>외인!J38</f>
        <v>37953.769999999997</v>
      </c>
      <c r="K38" s="28">
        <f>시기외!K38*$G$3+K37*(1-$G$3)</f>
        <v>4.2022218966781422E-3</v>
      </c>
      <c r="L38" s="28">
        <f>외인!L38</f>
        <v>265166.5</v>
      </c>
      <c r="M38" s="28">
        <f>시기외!M38*$G$3+M37*(1-$G$3)</f>
        <v>3.0177251387773674E-3</v>
      </c>
      <c r="N38" s="28">
        <f>외인!N38</f>
        <v>251885.37</v>
      </c>
      <c r="O38" s="28">
        <f>시기외!O38*$G$3+O37*(1-$G$3)</f>
        <v>-3.2891440012516003E-3</v>
      </c>
      <c r="P38" s="28">
        <f>외인!P38</f>
        <v>201526.43</v>
      </c>
      <c r="Q38" s="28">
        <f>시기외!Q38*$G$3+Q37*(1-$G$3)</f>
        <v>2.7607127914270379E-3</v>
      </c>
      <c r="R38" s="28">
        <f>외인!R38</f>
        <v>132744.9</v>
      </c>
      <c r="S38" s="28">
        <f>시기외!S38*$G$3+S37*(1-$G$3)</f>
        <v>7.4064967841241057E-4</v>
      </c>
      <c r="T38" s="28">
        <f>외인!T38</f>
        <v>8494.36</v>
      </c>
      <c r="U38" s="28">
        <f>시기외!U38*$G$3+U37*(1-$G$3)</f>
        <v>-2.1134316698341138E-3</v>
      </c>
      <c r="V38" s="28">
        <f>외인!V38</f>
        <v>112257.29</v>
      </c>
      <c r="W38" s="28">
        <f>시기외!W38*$G$3+W37*(1-$G$3)</f>
        <v>5.9551961529881077E-3</v>
      </c>
      <c r="X38" s="28">
        <f>외인!X38</f>
        <v>1887443.01</v>
      </c>
      <c r="Y38" s="28">
        <f>시기외!Y38*$G$3+Y37*(1-$G$3)</f>
        <v>-2.4242181161861875E-3</v>
      </c>
      <c r="Z38" s="28">
        <f>외인!Z38</f>
        <v>47806.34</v>
      </c>
      <c r="AA38" s="28">
        <f>시기외!AA38*$G$3+AA37*(1-$G$3)</f>
        <v>-3.9673641856958564E-4</v>
      </c>
      <c r="AB38" s="28">
        <f>외인!AB38</f>
        <v>198377.1</v>
      </c>
      <c r="AC38" s="28">
        <f>시기외!AC38*$G$3+AC37*(1-$G$3)</f>
        <v>3.503568482400095E-4</v>
      </c>
      <c r="AD38" s="28">
        <f>외인!AD38</f>
        <v>20095.599999999999</v>
      </c>
      <c r="AE38" s="28">
        <f>시기외!AE38*$G$3+AE37*(1-$G$3)</f>
        <v>2.1240151081300916E-3</v>
      </c>
      <c r="AF38" s="28">
        <f>외인!AF38</f>
        <v>24831.13</v>
      </c>
      <c r="AG38" s="28">
        <f>시기외!AG38*$G$3+AG37*(1-$G$3)</f>
        <v>-1.5288430844668486E-4</v>
      </c>
      <c r="AH38" s="28">
        <f>외인!AH38</f>
        <v>197529.66</v>
      </c>
      <c r="AI38" s="28">
        <f>시기외!AI38*$G$3+AI37*(1-$G$3)</f>
        <v>3.997645505275716E-4</v>
      </c>
      <c r="AJ38" s="28">
        <f>외인!AJ38</f>
        <v>115796.34</v>
      </c>
      <c r="AK38" s="28">
        <f>시기외!AK38*$G$3+AK37*(1-$G$3)</f>
        <v>7.1076508085936069E-4</v>
      </c>
      <c r="AL38" s="28">
        <f>외인!AL38</f>
        <v>90185.69</v>
      </c>
      <c r="AM38" s="28">
        <f>시기외!AM38*$G$3+AM37*(1-$G$3)</f>
        <v>-1.416604200366253E-4</v>
      </c>
      <c r="AN38" s="28">
        <f>외인!AN38</f>
        <v>180885.97</v>
      </c>
      <c r="AO38" s="28">
        <f>시기외!AO38*$G$3+AO37*(1-$G$3)</f>
        <v>-4.4412538425670786E-3</v>
      </c>
      <c r="AP38" s="28">
        <f>외인!AP38</f>
        <v>112242.08</v>
      </c>
      <c r="AQ38" s="28">
        <f>시기외!AQ38*$G$3+AQ37*(1-$G$3)</f>
        <v>2.1258214110951674E-3</v>
      </c>
      <c r="AR38" s="28">
        <f>외인!AR38</f>
        <v>24052.63</v>
      </c>
      <c r="AS38" s="28">
        <f>시기외!AS38*$G$3+AS37*(1-$G$3)</f>
        <v>2.0551534290908571E-3</v>
      </c>
      <c r="AT38" s="28">
        <f>외인!AT38</f>
        <v>79417.710000000006</v>
      </c>
      <c r="AU38" s="28">
        <f>시기외!AU38*$G$3+AU37*(1-$G$3)</f>
        <v>1.6861319492091917E-3</v>
      </c>
      <c r="AV38" s="28">
        <f>외인!AV38</f>
        <v>47632.03</v>
      </c>
      <c r="AW38" s="28">
        <f>시기외!AW38*$G$3+AW37*(1-$G$3)</f>
        <v>1.7393858652238539E-3</v>
      </c>
      <c r="AX38" s="28">
        <f>외인!AX38</f>
        <v>52977.01</v>
      </c>
      <c r="AY38" s="28">
        <f>시기외!AY38*$G$3+AY37*(1-$G$3)</f>
        <v>1.8163139748166625E-3</v>
      </c>
      <c r="AZ38" s="28">
        <f>외인!AZ38</f>
        <v>2018076.91</v>
      </c>
      <c r="BA38" s="28">
        <f>시기외!BA38*$G$3+BA37*(1-$G$3)</f>
        <v>-2.1296584147763647E-3</v>
      </c>
      <c r="BB38" s="28">
        <f>외인!BB38</f>
        <v>97378.1</v>
      </c>
      <c r="BC38" s="28">
        <f>시기외!BC38*$G$3+BC37*(1-$G$3)</f>
        <v>-7.4187593705875353E-4</v>
      </c>
      <c r="BD38" s="28">
        <f>외인!BD38</f>
        <v>40588.660000000003</v>
      </c>
      <c r="BE38" s="28">
        <f>시기외!BE38*$G$3+BE37*(1-$G$3)</f>
        <v>-5.1928296128338301E-3</v>
      </c>
      <c r="BF38" s="28">
        <f>외인!BF38</f>
        <v>0</v>
      </c>
      <c r="BG38" s="28" t="e">
        <f>시기외!BG38*$G$3+BG37*(1-$G$3)</f>
        <v>#DIV/0!</v>
      </c>
      <c r="BH38" s="28">
        <f>외인!BH38</f>
        <v>93090.62</v>
      </c>
      <c r="BI38" s="28">
        <f>시기외!BI38*$G$3+BI37*(1-$G$3)</f>
        <v>1.0449996397339757E-3</v>
      </c>
      <c r="BJ38" s="28">
        <f>외인!BJ38</f>
        <v>118851.16</v>
      </c>
      <c r="BK38" s="28">
        <f>시기외!BK38*$G$3+BK37*(1-$G$3)</f>
        <v>4.3661087532257904E-3</v>
      </c>
      <c r="BL38" s="28">
        <f>외인!BL38</f>
        <v>52143.64</v>
      </c>
      <c r="BM38" s="28">
        <f>시기외!BM38*$G$3+BM37*(1-$G$3)</f>
        <v>4.1531824495192021E-4</v>
      </c>
      <c r="BN38" s="28">
        <f>외인!BN38</f>
        <v>45047.74</v>
      </c>
      <c r="BO38" s="28">
        <f>시기외!BO38*$G$3+BO37*(1-$G$3)</f>
        <v>9.7714026349692603E-5</v>
      </c>
      <c r="BP38" s="28">
        <f>외인!BP38</f>
        <v>63085.93</v>
      </c>
      <c r="BQ38" s="28">
        <f>시기외!BQ38*$G$3+BQ37*(1-$G$3)</f>
        <v>2.1491595953407857E-3</v>
      </c>
      <c r="BR38" s="28">
        <f>외인!BR38</f>
        <v>243765.02</v>
      </c>
      <c r="BS38" s="28">
        <f>시기외!BS38*$G$3+BS37*(1-$G$3)</f>
        <v>2.7850240251003663E-3</v>
      </c>
      <c r="BT38" s="28">
        <f>외인!BT38</f>
        <v>1924973.3</v>
      </c>
      <c r="BU38" s="28">
        <f>시기외!BU38*$G$3+BU37*(1-$G$3)</f>
        <v>-2.3448243446904009E-3</v>
      </c>
      <c r="BV38" s="28">
        <f>외인!BV38</f>
        <v>385606.59</v>
      </c>
      <c r="BW38" s="28">
        <f>시기외!BW38*$G$3+BW37*(1-$G$3)</f>
        <v>1.612908216463968E-4</v>
      </c>
      <c r="BX38" s="28">
        <f>외인!BX38</f>
        <v>77177.570000000007</v>
      </c>
      <c r="BY38" s="28">
        <f>시기외!BY38*$G$3+BY37*(1-$G$3)</f>
        <v>6.3263900324593043E-5</v>
      </c>
      <c r="BZ38" s="28">
        <f>외인!BZ38</f>
        <v>271071.65999999997</v>
      </c>
      <c r="CA38" s="28">
        <f>시기외!CA38*$G$3+CA37*(1-$G$3)</f>
        <v>-2.9222952455033846E-3</v>
      </c>
      <c r="CB38" s="28">
        <f>외인!CB38</f>
        <v>13005.32</v>
      </c>
      <c r="CC38" s="28">
        <f>시기외!CC38*$G$3+CC37*(1-$G$3)</f>
        <v>1.6792075788368526E-3</v>
      </c>
      <c r="CD38" s="28">
        <f>외인!CD38</f>
        <v>34632.49</v>
      </c>
      <c r="CE38" s="28">
        <f>시기외!CE38*$G$3+CE37*(1-$G$3)</f>
        <v>1.3691377600480246E-3</v>
      </c>
      <c r="CF38" s="28">
        <f>외인!CF38</f>
        <v>23128.17</v>
      </c>
      <c r="CG38" s="28">
        <f>시기외!CG38*$G$3+CG37*(1-$G$3)</f>
        <v>2.2823914913870924E-3</v>
      </c>
      <c r="CH38" s="28">
        <f>외인!CH38</f>
        <v>66303.77</v>
      </c>
      <c r="CI38" s="28">
        <f>시기외!CI38*$G$3+CI37*(1-$G$3)</f>
        <v>9.6886367557969606E-4</v>
      </c>
      <c r="CJ38" s="28">
        <f>외인!CJ38</f>
        <v>396161.36</v>
      </c>
      <c r="CK38" s="28">
        <f>시기외!CK38*$G$3+CK37*(1-$G$3)</f>
        <v>3.600135575105919E-3</v>
      </c>
      <c r="CL38" s="28">
        <f>외인!CL38</f>
        <v>226540.2</v>
      </c>
      <c r="CM38" s="28">
        <f>시기외!CM38*$G$3+CM37*(1-$G$3)</f>
        <v>3.8397734430289476E-4</v>
      </c>
      <c r="CN38" s="28">
        <f>외인!CN38</f>
        <v>120741.74</v>
      </c>
      <c r="CO38" s="28">
        <f>시기외!CO38*$G$3+CO37*(1-$G$3)</f>
        <v>-3.1747521339219021E-4</v>
      </c>
      <c r="CP38" s="28">
        <f>외인!CP38</f>
        <v>98017.59</v>
      </c>
      <c r="CQ38" s="28">
        <f>시기외!CQ38*$G$3+CQ37*(1-$G$3)</f>
        <v>-7.1104289637082387E-4</v>
      </c>
      <c r="CR38" s="28">
        <f>외인!CR38</f>
        <v>165919.07</v>
      </c>
      <c r="CS38" s="28">
        <f>시기외!CS38*$G$3+CS37*(1-$G$3)</f>
        <v>7.7972910237218403E-4</v>
      </c>
      <c r="CT38" s="28">
        <f>외인!CT38</f>
        <v>103782.15</v>
      </c>
      <c r="CU38" s="28">
        <f>시기외!CU38*$G$3+CU37*(1-$G$3)</f>
        <v>2.6218128442830487E-3</v>
      </c>
      <c r="CV38" s="28">
        <f>외인!CV38</f>
        <v>1924973.3</v>
      </c>
      <c r="CW38" s="28">
        <f>시기외!CW38*$G$3+CW37*(1-$G$3)</f>
        <v>-2.3448243446904009E-3</v>
      </c>
      <c r="CX38" s="28">
        <f>외인!CX38</f>
        <v>196290.18</v>
      </c>
      <c r="CY38" s="28">
        <f>시기외!CY38*$G$3+CY37*(1-$G$3)</f>
        <v>2.6932703750883039E-3</v>
      </c>
      <c r="CZ38" s="28">
        <f>외인!CZ38</f>
        <v>17298.2</v>
      </c>
      <c r="DA38" s="28">
        <f>시기외!DA38*$G$3+DA37*(1-$G$3)</f>
        <v>1.4853775821385986E-3</v>
      </c>
      <c r="DB38" s="28">
        <f>외인!DB38</f>
        <v>40588.660000000003</v>
      </c>
      <c r="DC38" s="28">
        <f>시기외!DC38*$G$3+DC37*(1-$G$3)</f>
        <v>-5.1928296128338301E-3</v>
      </c>
      <c r="DD38" s="28">
        <f>외인!DD38</f>
        <v>8494.36</v>
      </c>
      <c r="DE38" s="28">
        <f>시기외!DE38*$G$3+DE37*(1-$G$3)</f>
        <v>-2.1134316698341138E-3</v>
      </c>
      <c r="DF38" s="28">
        <f>외인!DF38</f>
        <v>58029.16</v>
      </c>
      <c r="DG38" s="28">
        <f>시기외!DG38*$G$3+DG37*(1-$G$3)</f>
        <v>-1.9308418173698272E-4</v>
      </c>
      <c r="DH38" s="28">
        <f>외인!DH38</f>
        <v>26355.040000000001</v>
      </c>
      <c r="DI38" s="28">
        <f>시기외!DI38*$G$3+DI37*(1-$G$3)</f>
        <v>1.9835612854171331E-3</v>
      </c>
      <c r="DJ38" s="28">
        <f>외인!DJ38</f>
        <v>567878.14</v>
      </c>
      <c r="DK38" s="28">
        <f>시기외!DK38*$G$3+DK37*(1-$G$3)</f>
        <v>2.0801492465132429E-3</v>
      </c>
      <c r="DL38" s="28">
        <f>외인!DL38</f>
        <v>94921.96</v>
      </c>
      <c r="DM38" s="28">
        <f>시기외!DM38*$G$3+DM37*(1-$G$3)</f>
        <v>-8.0623981690958809E-4</v>
      </c>
      <c r="DN38" s="28">
        <f>외인!DN38</f>
        <v>1924973.3</v>
      </c>
      <c r="DO38" s="28">
        <f>시기외!DO38*$G$3+DO37*(1-$G$3)</f>
        <v>-2.3448243446904009E-3</v>
      </c>
      <c r="DP38" s="28">
        <f>외인!DP38</f>
        <v>85308.72</v>
      </c>
      <c r="DQ38" s="28">
        <f>시기외!DQ38*$G$3+DQ37*(1-$G$3)</f>
        <v>7.3739072876456155E-3</v>
      </c>
      <c r="DR38" s="28">
        <f>외인!DR38</f>
        <v>39498.97</v>
      </c>
      <c r="DS38" s="28">
        <f>시기외!DS38*$G$3+DS37*(1-$G$3)</f>
        <v>4.7596427958560674E-3</v>
      </c>
      <c r="DT38" s="28">
        <f>외인!DT38</f>
        <v>132744.9</v>
      </c>
      <c r="DU38" s="28">
        <f>시기외!DU38*$G$3+DU37*(1-$G$3)</f>
        <v>7.4064967841241057E-4</v>
      </c>
      <c r="DV38" s="28">
        <f>외인!DV38</f>
        <v>32993.11</v>
      </c>
      <c r="DW38" s="28">
        <f>시기외!DW38*$G$3+DW37*(1-$G$3)</f>
        <v>9.365293237543731E-4</v>
      </c>
      <c r="DX38" s="28">
        <f>외인!DX38</f>
        <v>112257.29</v>
      </c>
      <c r="DY38" s="28">
        <f>시기외!DY38*$G$3+DY37*(1-$G$3)</f>
        <v>5.9551961529881077E-3</v>
      </c>
      <c r="DZ38" s="28">
        <f>외인!DZ38</f>
        <v>10138.950000000001</v>
      </c>
      <c r="EA38" s="28">
        <f>시기외!EA38*$G$3+EA37*(1-$G$3)</f>
        <v>4.0432646282034506E-3</v>
      </c>
      <c r="EB38" s="28">
        <f>외인!EB38</f>
        <v>13826.61</v>
      </c>
      <c r="EC38" s="28">
        <f>시기외!EC38*$G$3+EC37*(1-$G$3)</f>
        <v>2.6840738119203989E-3</v>
      </c>
      <c r="ED38" s="28">
        <f>외인!ED38</f>
        <v>10776.5</v>
      </c>
      <c r="EE38" s="28">
        <f>시기외!EE38*$G$3+EE37*(1-$G$3)</f>
        <v>2.9816955821609019E-3</v>
      </c>
      <c r="EF38" s="28">
        <f>외인!EF38</f>
        <v>257069.01</v>
      </c>
      <c r="EG38" s="28">
        <f>시기외!EG38*$G$3+EG37*(1-$G$3)</f>
        <v>2.3971771829872173E-3</v>
      </c>
      <c r="EH38" s="28">
        <f>외인!EH38</f>
        <v>178470.41</v>
      </c>
      <c r="EI38" s="28">
        <f>시기외!EI38*$G$3+EI37*(1-$G$3)</f>
        <v>7.9189210073951936E-4</v>
      </c>
      <c r="EJ38" s="28">
        <f>외인!EJ38</f>
        <v>91802.55</v>
      </c>
      <c r="EK38" s="28">
        <f>시기외!EK38*$G$3+EK37*(1-$G$3)</f>
        <v>2.1304870422316135E-3</v>
      </c>
      <c r="EL38" s="28">
        <f>외인!EL38</f>
        <v>37080.54</v>
      </c>
      <c r="EM38" s="28">
        <f>시기외!EM38*$G$3+EM37*(1-$G$3)</f>
        <v>1.2847179299054884E-3</v>
      </c>
      <c r="EN38" s="28">
        <f>외인!EN38</f>
        <v>39498.97</v>
      </c>
      <c r="EO38" s="28">
        <f>시기외!EO38*$G$3+EO37*(1-$G$3)</f>
        <v>4.7596427958560674E-3</v>
      </c>
      <c r="EP38" s="28">
        <f>외인!EP38</f>
        <v>182752.1</v>
      </c>
      <c r="EQ38" s="28">
        <f>시기외!EQ38*$G$3+EQ37*(1-$G$3)</f>
        <v>-8.4467298043668267E-4</v>
      </c>
      <c r="ER38" s="28">
        <f>외인!ER38</f>
        <v>12924.53</v>
      </c>
      <c r="ES38" s="28">
        <f>시기외!ES38*$G$3+ES37*(1-$G$3)</f>
        <v>1.6178066542633976E-3</v>
      </c>
      <c r="ET38" s="28">
        <f>외인!ET38</f>
        <v>112242.08</v>
      </c>
      <c r="EU38" s="28">
        <f>시기외!EU38*$G$3+EU37*(1-$G$3)</f>
        <v>2.1258214110951674E-3</v>
      </c>
      <c r="EV38" s="28">
        <f>외인!EV38</f>
        <v>47806.34</v>
      </c>
      <c r="EW38" s="28">
        <f>시기외!EW38*$G$3+EW37*(1-$G$3)</f>
        <v>-3.9673641856958564E-4</v>
      </c>
      <c r="EX38" s="28">
        <f>외인!EX38</f>
        <v>50211.25</v>
      </c>
      <c r="EY38" s="28">
        <f>시기외!EY38*$G$3+EY37*(1-$G$3)</f>
        <v>-1.0204369236095597E-3</v>
      </c>
    </row>
    <row r="39" spans="1:155">
      <c r="A39" s="27">
        <f>외인!A39</f>
        <v>46090</v>
      </c>
      <c r="B39" s="28">
        <f>외인!B39</f>
        <v>4199277.51</v>
      </c>
      <c r="C39" s="28">
        <f>시기외!C39*$G$3+C38*(1-$G$3)</f>
        <v>-1.2082506224546888E-3</v>
      </c>
      <c r="D39" s="28">
        <f>외인!D39</f>
        <v>606863.37</v>
      </c>
      <c r="E39" s="28">
        <f>시기외!E39*$G$3+E38*(1-$G$3)</f>
        <v>5.2469565475014943E-3</v>
      </c>
      <c r="F39" s="28">
        <f>외인!F39</f>
        <v>1788120.57</v>
      </c>
      <c r="G39" s="28">
        <f>시기외!G39*$G$3+G38*(1-$G$3)</f>
        <v>-2.5331454901189681E-3</v>
      </c>
      <c r="H39" s="28">
        <f>외인!H39</f>
        <v>272743.89</v>
      </c>
      <c r="I39" s="28">
        <f>시기외!I39*$G$3+I38*(1-$G$3)</f>
        <v>2.8321780085499228E-3</v>
      </c>
      <c r="J39" s="28">
        <f>외인!J39</f>
        <v>36535.81</v>
      </c>
      <c r="K39" s="28">
        <f>시기외!K39*$G$3+K38*(1-$G$3)</f>
        <v>4.111024549533839E-3</v>
      </c>
      <c r="L39" s="28">
        <f>외인!L39</f>
        <v>252186.77</v>
      </c>
      <c r="M39" s="28">
        <f>시기외!M39*$G$3+M38*(1-$G$3)</f>
        <v>2.5935949342744038E-3</v>
      </c>
      <c r="N39" s="28">
        <f>외인!N39</f>
        <v>232272.44</v>
      </c>
      <c r="O39" s="28">
        <f>시기외!O39*$G$3+O38*(1-$G$3)</f>
        <v>-3.602046829951517E-3</v>
      </c>
      <c r="P39" s="28">
        <f>외인!P39</f>
        <v>194430.88</v>
      </c>
      <c r="Q39" s="28">
        <f>시기외!Q39*$G$3+Q38*(1-$G$3)</f>
        <v>2.6898934444162799E-3</v>
      </c>
      <c r="R39" s="28">
        <f>외인!R39</f>
        <v>127580.04</v>
      </c>
      <c r="S39" s="28">
        <f>시기외!S39*$G$3+S38*(1-$G$3)</f>
        <v>4.823298581078583E-4</v>
      </c>
      <c r="T39" s="28">
        <f>외인!T39</f>
        <v>8560.2999999999993</v>
      </c>
      <c r="U39" s="28">
        <f>시기외!U39*$G$3+U38*(1-$G$3)</f>
        <v>-2.7763401684261849E-3</v>
      </c>
      <c r="V39" s="28">
        <f>외인!V39</f>
        <v>102407.84</v>
      </c>
      <c r="W39" s="28">
        <f>시기외!W39*$G$3+W38*(1-$G$3)</f>
        <v>6.1636229218733508E-3</v>
      </c>
      <c r="X39" s="28">
        <f>외인!X39</f>
        <v>1727759.42</v>
      </c>
      <c r="Y39" s="28">
        <f>시기외!Y39*$G$3+Y38*(1-$G$3)</f>
        <v>-2.7103936890272113E-3</v>
      </c>
      <c r="Z39" s="28">
        <f>외인!Z39</f>
        <v>45917.29</v>
      </c>
      <c r="AA39" s="28">
        <f>시기외!AA39*$G$3+AA38*(1-$G$3)</f>
        <v>-3.299544073344229E-4</v>
      </c>
      <c r="AB39" s="28">
        <f>외인!AB39</f>
        <v>191982.48</v>
      </c>
      <c r="AC39" s="28">
        <f>시기외!AC39*$G$3+AC38*(1-$G$3)</f>
        <v>3.5792606647357274E-4</v>
      </c>
      <c r="AD39" s="28">
        <f>외인!AD39</f>
        <v>18496.990000000002</v>
      </c>
      <c r="AE39" s="28">
        <f>시기외!AE39*$G$3+AE38*(1-$G$3)</f>
        <v>1.4841196592151852E-3</v>
      </c>
      <c r="AF39" s="28">
        <f>외인!AF39</f>
        <v>24147.51</v>
      </c>
      <c r="AG39" s="28">
        <f>시기외!AG39*$G$3+AG38*(1-$G$3)</f>
        <v>-3.2527605626216961E-4</v>
      </c>
      <c r="AH39" s="28">
        <f>외인!AH39</f>
        <v>198659.23</v>
      </c>
      <c r="AI39" s="28">
        <f>시기외!AI39*$G$3+AI38*(1-$G$3)</f>
        <v>5.0090296812724776E-4</v>
      </c>
      <c r="AJ39" s="28">
        <f>외인!AJ39</f>
        <v>113288.34</v>
      </c>
      <c r="AK39" s="28">
        <f>시기외!AK39*$G$3+AK38*(1-$G$3)</f>
        <v>3.8148311661202332E-4</v>
      </c>
      <c r="AL39" s="28">
        <f>외인!AL39</f>
        <v>84455.49</v>
      </c>
      <c r="AM39" s="28">
        <f>시기외!AM39*$G$3+AM38*(1-$G$3)</f>
        <v>-1.3485955505696077E-4</v>
      </c>
      <c r="AN39" s="28">
        <f>외인!AN39</f>
        <v>166100.32</v>
      </c>
      <c r="AO39" s="28">
        <f>시기외!AO39*$G$3+AO38*(1-$G$3)</f>
        <v>-4.8581666860058343E-3</v>
      </c>
      <c r="AP39" s="28">
        <f>외인!AP39</f>
        <v>106583.12</v>
      </c>
      <c r="AQ39" s="28">
        <f>시기외!AQ39*$G$3+AQ38*(1-$G$3)</f>
        <v>1.9391497292800207E-3</v>
      </c>
      <c r="AR39" s="28">
        <f>외인!AR39</f>
        <v>22607.89</v>
      </c>
      <c r="AS39" s="28">
        <f>시기외!AS39*$G$3+AS38*(1-$G$3)</f>
        <v>1.534251433738599E-3</v>
      </c>
      <c r="AT39" s="28">
        <f>외인!AT39</f>
        <v>75680.03</v>
      </c>
      <c r="AU39" s="28">
        <f>시기외!AU39*$G$3+AU38*(1-$G$3)</f>
        <v>1.5109533751421769E-3</v>
      </c>
      <c r="AV39" s="28">
        <f>외인!AV39</f>
        <v>46609.88</v>
      </c>
      <c r="AW39" s="28">
        <f>시기외!AW39*$G$3+AW38*(1-$G$3)</f>
        <v>1.6681363608638342E-3</v>
      </c>
      <c r="AX39" s="28">
        <f>외인!AX39</f>
        <v>50624.87</v>
      </c>
      <c r="AY39" s="28">
        <f>시기외!AY39*$G$3+AY38*(1-$G$3)</f>
        <v>1.7163914007431089E-3</v>
      </c>
      <c r="AZ39" s="28">
        <f>외인!AZ39</f>
        <v>1852107.44</v>
      </c>
      <c r="BA39" s="28">
        <f>시기외!BA39*$G$3+BA38*(1-$G$3)</f>
        <v>-2.4205552181110843E-3</v>
      </c>
      <c r="BB39" s="28">
        <f>외인!BB39</f>
        <v>93345.86</v>
      </c>
      <c r="BC39" s="28">
        <f>시기외!BC39*$G$3+BC38*(1-$G$3)</f>
        <v>-6.2584306004429056E-4</v>
      </c>
      <c r="BD39" s="28">
        <f>외인!BD39</f>
        <v>37631.26</v>
      </c>
      <c r="BE39" s="28">
        <f>시기외!BE39*$G$3+BE38*(1-$G$3)</f>
        <v>-5.3379557633794553E-3</v>
      </c>
      <c r="BF39" s="28">
        <f>외인!BF39</f>
        <v>0</v>
      </c>
      <c r="BG39" s="28" t="e">
        <f>시기외!BG39*$G$3+BG38*(1-$G$3)</f>
        <v>#DIV/0!</v>
      </c>
      <c r="BH39" s="28">
        <f>외인!BH39</f>
        <v>89334.57</v>
      </c>
      <c r="BI39" s="28">
        <f>시기외!BI39*$G$3+BI38*(1-$G$3)</f>
        <v>5.5635417080388797E-4</v>
      </c>
      <c r="BJ39" s="28">
        <f>외인!BJ39</f>
        <v>112412.93</v>
      </c>
      <c r="BK39" s="28">
        <f>시기외!BK39*$G$3+BK38*(1-$G$3)</f>
        <v>3.8336689630444386E-3</v>
      </c>
      <c r="BL39" s="28">
        <f>외인!BL39</f>
        <v>48305.66</v>
      </c>
      <c r="BM39" s="28">
        <f>시기외!BM39*$G$3+BM38*(1-$G$3)</f>
        <v>1.7871960461707443E-4</v>
      </c>
      <c r="BN39" s="28">
        <f>외인!BN39</f>
        <v>42931.11</v>
      </c>
      <c r="BO39" s="28">
        <f>시기외!BO39*$G$3+BO38*(1-$G$3)</f>
        <v>-3.1799930913948313E-4</v>
      </c>
      <c r="BP39" s="28">
        <f>외인!BP39</f>
        <v>60288.21</v>
      </c>
      <c r="BQ39" s="28">
        <f>시기외!BQ39*$G$3+BQ38*(1-$G$3)</f>
        <v>2.0401904545254571E-3</v>
      </c>
      <c r="BR39" s="28">
        <f>외인!BR39</f>
        <v>232798.96</v>
      </c>
      <c r="BS39" s="28">
        <f>시기외!BS39*$G$3+BS38*(1-$G$3)</f>
        <v>2.5139044810196811E-3</v>
      </c>
      <c r="BT39" s="28">
        <f>외인!BT39</f>
        <v>1761917.61</v>
      </c>
      <c r="BU39" s="28">
        <f>시기외!BU39*$G$3+BU38*(1-$G$3)</f>
        <v>-2.617532799678544E-3</v>
      </c>
      <c r="BV39" s="28">
        <f>외인!BV39</f>
        <v>368813.91</v>
      </c>
      <c r="BW39" s="28">
        <f>시기외!BW39*$G$3+BW38*(1-$G$3)</f>
        <v>-9.1045147580126227E-6</v>
      </c>
      <c r="BX39" s="28">
        <f>외인!BX39</f>
        <v>73207.08</v>
      </c>
      <c r="BY39" s="28">
        <f>시기외!BY39*$G$3+BY38*(1-$G$3)</f>
        <v>-1.4923463722039373E-4</v>
      </c>
      <c r="BZ39" s="28">
        <f>외인!BZ39</f>
        <v>250555.81</v>
      </c>
      <c r="CA39" s="28">
        <f>시기외!CA39*$G$3+CA38*(1-$G$3)</f>
        <v>-3.2015475702549044E-3</v>
      </c>
      <c r="CB39" s="28">
        <f>외인!CB39</f>
        <v>12481.29</v>
      </c>
      <c r="CC39" s="28">
        <f>시기외!CC39*$G$3+CC38*(1-$G$3)</f>
        <v>1.5927452627137204E-3</v>
      </c>
      <c r="CD39" s="28">
        <f>외인!CD39</f>
        <v>33645.57</v>
      </c>
      <c r="CE39" s="28">
        <f>시기외!CE39*$G$3+CE38*(1-$G$3)</f>
        <v>1.3064462854809112E-3</v>
      </c>
      <c r="CF39" s="28">
        <f>외인!CF39</f>
        <v>22134.6</v>
      </c>
      <c r="CG39" s="28">
        <f>시기외!CG39*$G$3+CG38*(1-$G$3)</f>
        <v>2.2760336801866737E-3</v>
      </c>
      <c r="CH39" s="28">
        <f>외인!CH39</f>
        <v>65143.58</v>
      </c>
      <c r="CI39" s="28">
        <f>시기외!CI39*$G$3+CI38*(1-$G$3)</f>
        <v>9.5326821209879454E-4</v>
      </c>
      <c r="CJ39" s="28">
        <f>외인!CJ39</f>
        <v>381436.58</v>
      </c>
      <c r="CK39" s="28">
        <f>시기외!CK39*$G$3+CK38*(1-$G$3)</f>
        <v>3.5376731937221406E-3</v>
      </c>
      <c r="CL39" s="28">
        <f>외인!CL39</f>
        <v>219135.2</v>
      </c>
      <c r="CM39" s="28">
        <f>시기외!CM39*$G$3+CM38*(1-$G$3)</f>
        <v>3.3161563905856133E-4</v>
      </c>
      <c r="CN39" s="28">
        <f>외인!CN39</f>
        <v>115298.85</v>
      </c>
      <c r="CO39" s="28">
        <f>시기외!CO39*$G$3+CO38*(1-$G$3)</f>
        <v>-2.2549233135058034E-4</v>
      </c>
      <c r="CP39" s="28">
        <f>외인!CP39</f>
        <v>93958.46</v>
      </c>
      <c r="CQ39" s="28">
        <f>시기외!CQ39*$G$3+CQ38*(1-$G$3)</f>
        <v>-5.9309597833370157E-4</v>
      </c>
      <c r="CR39" s="28">
        <f>외인!CR39</f>
        <v>160829.76999999999</v>
      </c>
      <c r="CS39" s="28">
        <f>시기외!CS39*$G$3+CS38*(1-$G$3)</f>
        <v>5.8957928113834396E-4</v>
      </c>
      <c r="CT39" s="28">
        <f>외인!CT39</f>
        <v>97509.2</v>
      </c>
      <c r="CU39" s="28">
        <f>시기외!CU39*$G$3+CU38*(1-$G$3)</f>
        <v>2.6683263105939468E-3</v>
      </c>
      <c r="CV39" s="28">
        <f>외인!CV39</f>
        <v>1761917.61</v>
      </c>
      <c r="CW39" s="28">
        <f>시기외!CW39*$G$3+CW38*(1-$G$3)</f>
        <v>-2.617532799678544E-3</v>
      </c>
      <c r="CX39" s="28">
        <f>외인!CX39</f>
        <v>187905.87</v>
      </c>
      <c r="CY39" s="28">
        <f>시기외!CY39*$G$3+CY38*(1-$G$3)</f>
        <v>2.4670099990124982E-3</v>
      </c>
      <c r="CZ39" s="28">
        <f>외인!CZ39</f>
        <v>16328.25</v>
      </c>
      <c r="DA39" s="28">
        <f>시기외!DA39*$G$3+DA38*(1-$G$3)</f>
        <v>1.3528029134665252E-3</v>
      </c>
      <c r="DB39" s="28">
        <f>외인!DB39</f>
        <v>37631.26</v>
      </c>
      <c r="DC39" s="28">
        <f>시기외!DC39*$G$3+DC38*(1-$G$3)</f>
        <v>-5.3379557633794553E-3</v>
      </c>
      <c r="DD39" s="28">
        <f>외인!DD39</f>
        <v>8560.2999999999993</v>
      </c>
      <c r="DE39" s="28">
        <f>시기외!DE39*$G$3+DE38*(1-$G$3)</f>
        <v>-2.7763401684261849E-3</v>
      </c>
      <c r="DF39" s="28">
        <f>외인!DF39</f>
        <v>54898.3</v>
      </c>
      <c r="DG39" s="28">
        <f>시기외!DG39*$G$3+DG38*(1-$G$3)</f>
        <v>-3.9933762595514827E-4</v>
      </c>
      <c r="DH39" s="28">
        <f>외인!DH39</f>
        <v>25678.99</v>
      </c>
      <c r="DI39" s="28">
        <f>시기외!DI39*$G$3+DI38*(1-$G$3)</f>
        <v>1.877563547757716E-3</v>
      </c>
      <c r="DJ39" s="28">
        <f>외인!DJ39</f>
        <v>551825.93999999994</v>
      </c>
      <c r="DK39" s="28">
        <f>시기외!DK39*$G$3+DK38*(1-$G$3)</f>
        <v>1.8703876773868055E-3</v>
      </c>
      <c r="DL39" s="28">
        <f>외인!DL39</f>
        <v>90276.07</v>
      </c>
      <c r="DM39" s="28">
        <f>시기외!DM39*$G$3+DM38*(1-$G$3)</f>
        <v>-6.6789532322309038E-4</v>
      </c>
      <c r="DN39" s="28">
        <f>외인!DN39</f>
        <v>1761917.61</v>
      </c>
      <c r="DO39" s="28">
        <f>시기외!DO39*$G$3+DO38*(1-$G$3)</f>
        <v>-2.617532799678544E-3</v>
      </c>
      <c r="DP39" s="28">
        <f>외인!DP39</f>
        <v>82812.67</v>
      </c>
      <c r="DQ39" s="28">
        <f>시기외!DQ39*$G$3+DQ38*(1-$G$3)</f>
        <v>7.2877217363709924E-3</v>
      </c>
      <c r="DR39" s="28">
        <f>외인!DR39</f>
        <v>38246.82</v>
      </c>
      <c r="DS39" s="28">
        <f>시기외!DS39*$G$3+DS38*(1-$G$3)</f>
        <v>4.5964315483397094E-3</v>
      </c>
      <c r="DT39" s="28">
        <f>외인!DT39</f>
        <v>127580.04</v>
      </c>
      <c r="DU39" s="28">
        <f>시기외!DU39*$G$3+DU38*(1-$G$3)</f>
        <v>4.823298581078583E-4</v>
      </c>
      <c r="DV39" s="28">
        <f>외인!DV39</f>
        <v>33071.599999999999</v>
      </c>
      <c r="DW39" s="28">
        <f>시기외!DW39*$G$3+DW38*(1-$G$3)</f>
        <v>1.0129683604404877E-3</v>
      </c>
      <c r="DX39" s="28">
        <f>외인!DX39</f>
        <v>102407.84</v>
      </c>
      <c r="DY39" s="28">
        <f>시기외!DY39*$G$3+DY38*(1-$G$3)</f>
        <v>6.1636229218733508E-3</v>
      </c>
      <c r="DZ39" s="28">
        <f>외인!DZ39</f>
        <v>9964.0300000000007</v>
      </c>
      <c r="EA39" s="28">
        <f>시기외!EA39*$G$3+EA38*(1-$G$3)</f>
        <v>4.052726737087938E-3</v>
      </c>
      <c r="EB39" s="28">
        <f>외인!EB39</f>
        <v>13255.41</v>
      </c>
      <c r="EC39" s="28">
        <f>시기외!EC39*$G$3+EC38*(1-$G$3)</f>
        <v>2.5774590684432335E-3</v>
      </c>
      <c r="ED39" s="28">
        <f>외인!ED39</f>
        <v>10102.65</v>
      </c>
      <c r="EE39" s="28">
        <f>시기외!EE39*$G$3+EE38*(1-$G$3)</f>
        <v>3.2376384994254196E-3</v>
      </c>
      <c r="EF39" s="28">
        <f>외인!EF39</f>
        <v>246955.23</v>
      </c>
      <c r="EG39" s="28">
        <f>시기외!EG39*$G$3+EG38*(1-$G$3)</f>
        <v>2.3231900304784749E-3</v>
      </c>
      <c r="EH39" s="28">
        <f>외인!EH39</f>
        <v>166977.03</v>
      </c>
      <c r="EI39" s="28">
        <f>시기외!EI39*$G$3+EI38*(1-$G$3)</f>
        <v>7.3751877984491363E-4</v>
      </c>
      <c r="EJ39" s="28">
        <f>외인!EJ39</f>
        <v>89946.94</v>
      </c>
      <c r="EK39" s="28">
        <f>시기외!EK39*$G$3+EK38*(1-$G$3)</f>
        <v>2.0718015877984864E-3</v>
      </c>
      <c r="EL39" s="28">
        <f>외인!EL39</f>
        <v>36034.1</v>
      </c>
      <c r="EM39" s="28">
        <f>시기외!EM39*$G$3+EM38*(1-$G$3)</f>
        <v>1.2373684298732507E-3</v>
      </c>
      <c r="EN39" s="28">
        <f>외인!EN39</f>
        <v>38246.82</v>
      </c>
      <c r="EO39" s="28">
        <f>시기외!EO39*$G$3+EO38*(1-$G$3)</f>
        <v>4.5964315483397094E-3</v>
      </c>
      <c r="EP39" s="28">
        <f>외인!EP39</f>
        <v>176984.24</v>
      </c>
      <c r="EQ39" s="28">
        <f>시기외!EQ39*$G$3+EQ38*(1-$G$3)</f>
        <v>-1.1421199272126923E-3</v>
      </c>
      <c r="ER39" s="28">
        <f>외인!ER39</f>
        <v>12576.4</v>
      </c>
      <c r="ES39" s="28">
        <f>시기외!ES39*$G$3+ES38*(1-$G$3)</f>
        <v>1.5642896988920896E-3</v>
      </c>
      <c r="ET39" s="28">
        <f>외인!ET39</f>
        <v>106583.12</v>
      </c>
      <c r="EU39" s="28">
        <f>시기외!EU39*$G$3+EU38*(1-$G$3)</f>
        <v>1.9391497292800207E-3</v>
      </c>
      <c r="EV39" s="28">
        <f>외인!EV39</f>
        <v>45917.29</v>
      </c>
      <c r="EW39" s="28">
        <f>시기외!EW39*$G$3+EW38*(1-$G$3)</f>
        <v>-3.299544073344229E-4</v>
      </c>
      <c r="EX39" s="28">
        <f>외인!EX39</f>
        <v>48041.17</v>
      </c>
      <c r="EY39" s="28">
        <f>시기외!EY39*$G$3+EY38*(1-$G$3)</f>
        <v>-8.5292167733625509E-4</v>
      </c>
    </row>
    <row r="40" spans="1:155">
      <c r="A40" s="27">
        <f>외인!A40</f>
        <v>46091</v>
      </c>
      <c r="B40" s="28">
        <f>외인!B40</f>
        <v>4423630.7699999996</v>
      </c>
      <c r="C40" s="28">
        <f>시기외!C40*$G$3+C39*(1-$G$3)</f>
        <v>-1.2537090974593702E-3</v>
      </c>
      <c r="D40" s="28">
        <f>외인!D40</f>
        <v>625868.88</v>
      </c>
      <c r="E40" s="28">
        <f>시기외!E40*$G$3+E39*(1-$G$3)</f>
        <v>5.1420538723012986E-3</v>
      </c>
      <c r="F40" s="28">
        <f>외인!F40</f>
        <v>1896175.3</v>
      </c>
      <c r="G40" s="28">
        <f>시기외!G40*$G$3+G39*(1-$G$3)</f>
        <v>-2.5289792903162708E-3</v>
      </c>
      <c r="H40" s="28">
        <f>외인!H40</f>
        <v>278693.38</v>
      </c>
      <c r="I40" s="28">
        <f>시기외!I40*$G$3+I39*(1-$G$3)</f>
        <v>2.5351784989722228E-3</v>
      </c>
      <c r="J40" s="28">
        <f>외인!J40</f>
        <v>37308.730000000003</v>
      </c>
      <c r="K40" s="28">
        <f>시기외!K40*$G$3+K39*(1-$G$3)</f>
        <v>3.98890616470674E-3</v>
      </c>
      <c r="L40" s="28">
        <f>외인!L40</f>
        <v>257766.53</v>
      </c>
      <c r="M40" s="28">
        <f>시기외!M40*$G$3+M39*(1-$G$3)</f>
        <v>2.2921013288922198E-3</v>
      </c>
      <c r="N40" s="28">
        <f>외인!N40</f>
        <v>241296.91</v>
      </c>
      <c r="O40" s="28">
        <f>시기외!O40*$G$3+O39*(1-$G$3)</f>
        <v>-3.7225061491386064E-3</v>
      </c>
      <c r="P40" s="28">
        <f>외인!P40</f>
        <v>196812.54</v>
      </c>
      <c r="Q40" s="28">
        <f>시기외!Q40*$G$3+Q39*(1-$G$3)</f>
        <v>2.5632323036979703E-3</v>
      </c>
      <c r="R40" s="28">
        <f>외인!R40</f>
        <v>130743.86</v>
      </c>
      <c r="S40" s="28">
        <f>시기외!S40*$G$3+S39*(1-$G$3)</f>
        <v>4.0786610072913283E-4</v>
      </c>
      <c r="T40" s="28">
        <f>외인!T40</f>
        <v>8382.43</v>
      </c>
      <c r="U40" s="28">
        <f>시기외!U40*$G$3+U39*(1-$G$3)</f>
        <v>-3.1041645174424478E-3</v>
      </c>
      <c r="V40" s="28">
        <f>외인!V40</f>
        <v>106046.28</v>
      </c>
      <c r="W40" s="28">
        <f>시기외!W40*$G$3+W39*(1-$G$3)</f>
        <v>6.0092952759189409E-3</v>
      </c>
      <c r="X40" s="28">
        <f>외인!X40</f>
        <v>1889561.78</v>
      </c>
      <c r="Y40" s="28">
        <f>시기외!Y40*$G$3+Y39*(1-$G$3)</f>
        <v>-2.6874678825634731E-3</v>
      </c>
      <c r="Z40" s="28">
        <f>외인!Z40</f>
        <v>47100.97</v>
      </c>
      <c r="AA40" s="28">
        <f>시기외!AA40*$G$3+AA39*(1-$G$3)</f>
        <v>-3.1436744731242882E-4</v>
      </c>
      <c r="AB40" s="28">
        <f>외인!AB40</f>
        <v>196125.32</v>
      </c>
      <c r="AC40" s="28">
        <f>시기외!AC40*$G$3+AC39*(1-$G$3)</f>
        <v>3.1593539237636202E-4</v>
      </c>
      <c r="AD40" s="28">
        <f>외인!AD40</f>
        <v>20049.84</v>
      </c>
      <c r="AE40" s="28">
        <f>시기외!AE40*$G$3+AE39*(1-$G$3)</f>
        <v>1.0729725278365106E-3</v>
      </c>
      <c r="AF40" s="28">
        <f>외인!AF40</f>
        <v>24432.06</v>
      </c>
      <c r="AG40" s="28">
        <f>시기외!AG40*$G$3+AG39*(1-$G$3)</f>
        <v>-3.1828110593215027E-4</v>
      </c>
      <c r="AH40" s="28">
        <f>외인!AH40</f>
        <v>199402.27</v>
      </c>
      <c r="AI40" s="28">
        <f>시기외!AI40*$G$3+AI39*(1-$G$3)</f>
        <v>4.8729519224997928E-4</v>
      </c>
      <c r="AJ40" s="28">
        <f>외인!AJ40</f>
        <v>115497.51</v>
      </c>
      <c r="AK40" s="28">
        <f>시기외!AK40*$G$3+AK39*(1-$G$3)</f>
        <v>2.220630691657362E-4</v>
      </c>
      <c r="AL40" s="28">
        <f>외인!AL40</f>
        <v>87592.91</v>
      </c>
      <c r="AM40" s="28">
        <f>시기외!AM40*$G$3+AM39*(1-$G$3)</f>
        <v>-1.1871353249202401E-4</v>
      </c>
      <c r="AN40" s="28">
        <f>외인!AN40</f>
        <v>172789.33</v>
      </c>
      <c r="AO40" s="28">
        <f>시기외!AO40*$G$3+AO39*(1-$G$3)</f>
        <v>-5.0117901265001839E-3</v>
      </c>
      <c r="AP40" s="28">
        <f>외인!AP40</f>
        <v>111965.23</v>
      </c>
      <c r="AQ40" s="28">
        <f>시기외!AQ40*$G$3+AQ39*(1-$G$3)</f>
        <v>1.787834668449165E-3</v>
      </c>
      <c r="AR40" s="28">
        <f>외인!AR40</f>
        <v>23741.84</v>
      </c>
      <c r="AS40" s="28">
        <f>시기외!AS40*$G$3+AS39*(1-$G$3)</f>
        <v>1.1086051452248054E-3</v>
      </c>
      <c r="AT40" s="28">
        <f>외인!AT40</f>
        <v>77499.520000000004</v>
      </c>
      <c r="AU40" s="28">
        <f>시기외!AU40*$G$3+AU39*(1-$G$3)</f>
        <v>1.3315896249935513E-3</v>
      </c>
      <c r="AV40" s="28">
        <f>외인!AV40</f>
        <v>47168.99</v>
      </c>
      <c r="AW40" s="28">
        <f>시기외!AW40*$G$3+AW39*(1-$G$3)</f>
        <v>1.5318504830190538E-3</v>
      </c>
      <c r="AX40" s="28">
        <f>외인!AX40</f>
        <v>52130.2</v>
      </c>
      <c r="AY40" s="28">
        <f>시기외!AY40*$G$3+AY39*(1-$G$3)</f>
        <v>1.468485300392067E-3</v>
      </c>
      <c r="AZ40" s="28">
        <f>외인!AZ40</f>
        <v>2019110.2</v>
      </c>
      <c r="BA40" s="28">
        <f>시기외!BA40*$G$3+BA39*(1-$G$3)</f>
        <v>-2.4142389877111667E-3</v>
      </c>
      <c r="BB40" s="28">
        <f>외인!BB40</f>
        <v>96767.2</v>
      </c>
      <c r="BC40" s="28">
        <f>시기외!BC40*$G$3+BC39*(1-$G$3)</f>
        <v>-5.6980855389243722E-4</v>
      </c>
      <c r="BD40" s="28">
        <f>외인!BD40</f>
        <v>40014</v>
      </c>
      <c r="BE40" s="28">
        <f>시기외!BE40*$G$3+BE39*(1-$G$3)</f>
        <v>-5.1811903314364404E-3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90510.05</v>
      </c>
      <c r="BI40" s="28">
        <f>시기외!BI40*$G$3+BI39*(1-$G$3)</f>
        <v>3.401345610460697E-4</v>
      </c>
      <c r="BJ40" s="28">
        <f>외인!BJ40</f>
        <v>115339.16</v>
      </c>
      <c r="BK40" s="28">
        <f>시기외!BK40*$G$3+BK39*(1-$G$3)</f>
        <v>3.3551432616417769E-3</v>
      </c>
      <c r="BL40" s="28">
        <f>외인!BL40</f>
        <v>49073.43</v>
      </c>
      <c r="BM40" s="28">
        <f>시기외!BM40*$G$3+BM39*(1-$G$3)</f>
        <v>-1.7751478134424726E-5</v>
      </c>
      <c r="BN40" s="28">
        <f>외인!BN40</f>
        <v>43717.01</v>
      </c>
      <c r="BO40" s="28">
        <f>시기외!BO40*$G$3+BO39*(1-$G$3)</f>
        <v>-5.8294918498932695E-4</v>
      </c>
      <c r="BP40" s="28">
        <f>외인!BP40</f>
        <v>61740.13</v>
      </c>
      <c r="BQ40" s="28">
        <f>시기외!BQ40*$G$3+BQ39*(1-$G$3)</f>
        <v>1.8212541269703503E-3</v>
      </c>
      <c r="BR40" s="28">
        <f>외인!BR40</f>
        <v>245119.59</v>
      </c>
      <c r="BS40" s="28">
        <f>시기외!BS40*$G$3+BS39*(1-$G$3)</f>
        <v>2.4311127738773572E-3</v>
      </c>
      <c r="BT40" s="28">
        <f>외인!BT40</f>
        <v>1925771.57</v>
      </c>
      <c r="BU40" s="28">
        <f>시기외!BU40*$G$3+BU39*(1-$G$3)</f>
        <v>-2.5914657009126134E-3</v>
      </c>
      <c r="BV40" s="28">
        <f>외인!BV40</f>
        <v>376882.49</v>
      </c>
      <c r="BW40" s="28">
        <f>시기외!BW40*$G$3+BW39*(1-$G$3)</f>
        <v>-1.2497886177319055E-4</v>
      </c>
      <c r="BX40" s="28">
        <f>외인!BX40</f>
        <v>75832.37</v>
      </c>
      <c r="BY40" s="28">
        <f>시기외!BY40*$G$3+BY39*(1-$G$3)</f>
        <v>-2.1525079576850532E-4</v>
      </c>
      <c r="BZ40" s="28">
        <f>외인!BZ40</f>
        <v>260382.24</v>
      </c>
      <c r="CA40" s="28">
        <f>시기외!CA40*$G$3+CA39*(1-$G$3)</f>
        <v>-3.3030746267257273E-3</v>
      </c>
      <c r="CB40" s="28">
        <f>외인!CB40</f>
        <v>12745.86</v>
      </c>
      <c r="CC40" s="28">
        <f>시기외!CC40*$G$3+CC39*(1-$G$3)</f>
        <v>1.3568463954840805E-3</v>
      </c>
      <c r="CD40" s="28">
        <f>외인!CD40</f>
        <v>34076.720000000001</v>
      </c>
      <c r="CE40" s="28">
        <f>시기외!CE40*$G$3+CE39*(1-$G$3)</f>
        <v>1.2932964277581826E-3</v>
      </c>
      <c r="CF40" s="28">
        <f>외인!CF40</f>
        <v>23011.48</v>
      </c>
      <c r="CG40" s="28">
        <f>시기외!CG40*$G$3+CG39*(1-$G$3)</f>
        <v>2.1892978953267561E-3</v>
      </c>
      <c r="CH40" s="28">
        <f>외인!CH40</f>
        <v>65831.399999999994</v>
      </c>
      <c r="CI40" s="28">
        <f>시기외!CI40*$G$3+CI39*(1-$G$3)</f>
        <v>8.7973020892597494E-4</v>
      </c>
      <c r="CJ40" s="28">
        <f>외인!CJ40</f>
        <v>388134.22</v>
      </c>
      <c r="CK40" s="28">
        <f>시기외!CK40*$G$3+CK39*(1-$G$3)</f>
        <v>3.3884613460190916E-3</v>
      </c>
      <c r="CL40" s="28">
        <f>외인!CL40</f>
        <v>223932.79</v>
      </c>
      <c r="CM40" s="28">
        <f>시기외!CM40*$G$3+CM39*(1-$G$3)</f>
        <v>2.3209847283169792E-4</v>
      </c>
      <c r="CN40" s="28">
        <f>외인!CN40</f>
        <v>117200.1</v>
      </c>
      <c r="CO40" s="28">
        <f>시기외!CO40*$G$3+CO39*(1-$G$3)</f>
        <v>-2.5299343050997551E-4</v>
      </c>
      <c r="CP40" s="28">
        <f>외인!CP40</f>
        <v>97389.87</v>
      </c>
      <c r="CQ40" s="28">
        <f>시기외!CQ40*$G$3+CQ39*(1-$G$3)</f>
        <v>-5.3649145998375188E-4</v>
      </c>
      <c r="CR40" s="28">
        <f>외인!CR40</f>
        <v>164885.95000000001</v>
      </c>
      <c r="CS40" s="28">
        <f>시기외!CS40*$G$3+CS39*(1-$G$3)</f>
        <v>5.25443663684869E-4</v>
      </c>
      <c r="CT40" s="28">
        <f>외인!CT40</f>
        <v>103023.97</v>
      </c>
      <c r="CU40" s="28">
        <f>시기외!CU40*$G$3+CU39*(1-$G$3)</f>
        <v>2.6843444672510885E-3</v>
      </c>
      <c r="CV40" s="28">
        <f>외인!CV40</f>
        <v>1925771.57</v>
      </c>
      <c r="CW40" s="28">
        <f>시기외!CW40*$G$3+CW39*(1-$G$3)</f>
        <v>-2.5914657009126134E-3</v>
      </c>
      <c r="CX40" s="28">
        <f>외인!CX40</f>
        <v>193233.4</v>
      </c>
      <c r="CY40" s="28">
        <f>시기외!CY40*$G$3+CY39*(1-$G$3)</f>
        <v>2.2968152328430649E-3</v>
      </c>
      <c r="CZ40" s="28">
        <f>외인!CZ40</f>
        <v>17200.169999999998</v>
      </c>
      <c r="DA40" s="28">
        <f>시기외!DA40*$G$3+DA39*(1-$G$3)</f>
        <v>1.2178411117835593E-3</v>
      </c>
      <c r="DB40" s="28">
        <f>외인!DB40</f>
        <v>40014</v>
      </c>
      <c r="DC40" s="28">
        <f>시기외!DC40*$G$3+DC39*(1-$G$3)</f>
        <v>-5.1811903314364404E-3</v>
      </c>
      <c r="DD40" s="28">
        <f>외인!DD40</f>
        <v>8382.43</v>
      </c>
      <c r="DE40" s="28">
        <f>시기외!DE40*$G$3+DE39*(1-$G$3)</f>
        <v>-3.1041645174424478E-3</v>
      </c>
      <c r="DF40" s="28">
        <f>외인!DF40</f>
        <v>56755.83</v>
      </c>
      <c r="DG40" s="28">
        <f>시기외!DG40*$G$3+DG39*(1-$G$3)</f>
        <v>-4.5460394914355681E-4</v>
      </c>
      <c r="DH40" s="28">
        <f>외인!DH40</f>
        <v>26074.65</v>
      </c>
      <c r="DI40" s="28">
        <f>시기외!DI40*$G$3+DI39*(1-$G$3)</f>
        <v>1.8729704322774095E-3</v>
      </c>
      <c r="DJ40" s="28">
        <f>외인!DJ40</f>
        <v>565286.55000000005</v>
      </c>
      <c r="DK40" s="28">
        <f>시기외!DK40*$G$3+DK39*(1-$G$3)</f>
        <v>1.7375301162197857E-3</v>
      </c>
      <c r="DL40" s="28">
        <f>외인!DL40</f>
        <v>91766.18</v>
      </c>
      <c r="DM40" s="28">
        <f>시기외!DM40*$G$3+DM39*(1-$G$3)</f>
        <v>-6.7442544426344784E-4</v>
      </c>
      <c r="DN40" s="28">
        <f>외인!DN40</f>
        <v>1925771.57</v>
      </c>
      <c r="DO40" s="28">
        <f>시기외!DO40*$G$3+DO39*(1-$G$3)</f>
        <v>-2.5914657009126134E-3</v>
      </c>
      <c r="DP40" s="28">
        <f>외인!DP40</f>
        <v>83408.98</v>
      </c>
      <c r="DQ40" s="28">
        <f>시기외!DQ40*$G$3+DQ39*(1-$G$3)</f>
        <v>7.0057275535841072E-3</v>
      </c>
      <c r="DR40" s="28">
        <f>외인!DR40</f>
        <v>39022.910000000003</v>
      </c>
      <c r="DS40" s="28">
        <f>시기외!DS40*$G$3+DS39*(1-$G$3)</f>
        <v>4.4004286729689363E-3</v>
      </c>
      <c r="DT40" s="28">
        <f>외인!DT40</f>
        <v>130743.86</v>
      </c>
      <c r="DU40" s="28">
        <f>시기외!DU40*$G$3+DU39*(1-$G$3)</f>
        <v>4.0786610072913283E-4</v>
      </c>
      <c r="DV40" s="28">
        <f>외인!DV40</f>
        <v>33974.49</v>
      </c>
      <c r="DW40" s="28">
        <f>시기외!DW40*$G$3+DW39*(1-$G$3)</f>
        <v>9.9300766851240186E-4</v>
      </c>
      <c r="DX40" s="28">
        <f>외인!DX40</f>
        <v>106046.28</v>
      </c>
      <c r="DY40" s="28">
        <f>시기외!DY40*$G$3+DY39*(1-$G$3)</f>
        <v>6.0092952759189409E-3</v>
      </c>
      <c r="DZ40" s="28">
        <f>외인!DZ40</f>
        <v>10028.780000000001</v>
      </c>
      <c r="EA40" s="28">
        <f>시기외!EA40*$G$3+EA39*(1-$G$3)</f>
        <v>3.9526155618918356E-3</v>
      </c>
      <c r="EB40" s="28">
        <f>외인!EB40</f>
        <v>13382.54</v>
      </c>
      <c r="EC40" s="28">
        <f>시기외!EC40*$G$3+EC39*(1-$G$3)</f>
        <v>2.5719076167324147E-3</v>
      </c>
      <c r="ED40" s="28">
        <f>외인!ED40</f>
        <v>10785.38</v>
      </c>
      <c r="EE40" s="28">
        <f>시기외!EE40*$G$3+EE39*(1-$G$3)</f>
        <v>3.5623636673778603E-3</v>
      </c>
      <c r="EF40" s="28">
        <f>외인!EF40</f>
        <v>251590.37</v>
      </c>
      <c r="EG40" s="28">
        <f>시기외!EG40*$G$3+EG39*(1-$G$3)</f>
        <v>2.1988985631698141E-3</v>
      </c>
      <c r="EH40" s="28">
        <f>외인!EH40</f>
        <v>175875.12</v>
      </c>
      <c r="EI40" s="28">
        <f>시기외!EI40*$G$3+EI39*(1-$G$3)</f>
        <v>6.6296200472558875E-4</v>
      </c>
      <c r="EJ40" s="28">
        <f>외인!EJ40</f>
        <v>91145.58</v>
      </c>
      <c r="EK40" s="28">
        <f>시기외!EK40*$G$3+EK39*(1-$G$3)</f>
        <v>1.9532646783799869E-3</v>
      </c>
      <c r="EL40" s="28">
        <f>외인!EL40</f>
        <v>36500.959999999999</v>
      </c>
      <c r="EM40" s="28">
        <f>시기외!EM40*$G$3+EM39*(1-$G$3)</f>
        <v>1.2314119440934219E-3</v>
      </c>
      <c r="EN40" s="28">
        <f>외인!EN40</f>
        <v>39022.910000000003</v>
      </c>
      <c r="EO40" s="28">
        <f>시기외!EO40*$G$3+EO39*(1-$G$3)</f>
        <v>4.4004286729689363E-3</v>
      </c>
      <c r="EP40" s="28">
        <f>외인!EP40</f>
        <v>176254.97</v>
      </c>
      <c r="EQ40" s="28">
        <f>시기외!EQ40*$G$3+EQ39*(1-$G$3)</f>
        <v>-1.3097540492326798E-3</v>
      </c>
      <c r="ER40" s="28">
        <f>외인!ER40</f>
        <v>13732.19</v>
      </c>
      <c r="ES40" s="28">
        <f>시기외!ES40*$G$3+ES39*(1-$G$3)</f>
        <v>2.1001427060708209E-3</v>
      </c>
      <c r="ET40" s="28">
        <f>외인!ET40</f>
        <v>111965.23</v>
      </c>
      <c r="EU40" s="28">
        <f>시기외!EU40*$G$3+EU39*(1-$G$3)</f>
        <v>1.787834668449165E-3</v>
      </c>
      <c r="EV40" s="28">
        <f>외인!EV40</f>
        <v>47100.97</v>
      </c>
      <c r="EW40" s="28">
        <f>시기외!EW40*$G$3+EW39*(1-$G$3)</f>
        <v>-3.1436744731242882E-4</v>
      </c>
      <c r="EX40" s="28">
        <f>외인!EX40</f>
        <v>50288.9</v>
      </c>
      <c r="EY40" s="28">
        <f>시기외!EY40*$G$3+EY39*(1-$G$3)</f>
        <v>-7.5692450759134457E-4</v>
      </c>
    </row>
    <row r="41" spans="1:155">
      <c r="A41" s="27">
        <f>외인!A41</f>
        <v>46092</v>
      </c>
      <c r="B41" s="28">
        <f>외인!B41</f>
        <v>4485296.71</v>
      </c>
      <c r="C41" s="28">
        <f>시기외!C41*$G$3+C40*(1-$G$3)</f>
        <v>-1.2791897637939597E-3</v>
      </c>
      <c r="D41" s="28">
        <f>외인!D41</f>
        <v>625383.99</v>
      </c>
      <c r="E41" s="28">
        <f>시기외!E41*$G$3+E40*(1-$G$3)</f>
        <v>4.8780811589922311E-3</v>
      </c>
      <c r="F41" s="28">
        <f>외인!F41</f>
        <v>1923116.88</v>
      </c>
      <c r="G41" s="28">
        <f>시기외!G41*$G$3+G40*(1-$G$3)</f>
        <v>-2.5354586344735405E-3</v>
      </c>
      <c r="H41" s="28">
        <f>외인!H41</f>
        <v>278657.98</v>
      </c>
      <c r="I41" s="28">
        <f>시기외!I41*$G$3+I40*(1-$G$3)</f>
        <v>2.24074143142891E-3</v>
      </c>
      <c r="J41" s="28">
        <f>외인!J41</f>
        <v>37928.959999999999</v>
      </c>
      <c r="K41" s="28">
        <f>시기외!K41*$G$3+K40*(1-$G$3)</f>
        <v>3.8225814582517809E-3</v>
      </c>
      <c r="L41" s="28">
        <f>외인!L41</f>
        <v>257824.72</v>
      </c>
      <c r="M41" s="28">
        <f>시기외!M41*$G$3+M40*(1-$G$3)</f>
        <v>1.9964826381288427E-3</v>
      </c>
      <c r="N41" s="28">
        <f>외인!N41</f>
        <v>242950.39999999999</v>
      </c>
      <c r="O41" s="28">
        <f>시기외!O41*$G$3+O40*(1-$G$3)</f>
        <v>-3.8402944476019405E-3</v>
      </c>
      <c r="P41" s="28">
        <f>외인!P41</f>
        <v>199728.49</v>
      </c>
      <c r="Q41" s="28">
        <f>시기외!Q41*$G$3+Q40*(1-$G$3)</f>
        <v>2.3550532021821085E-3</v>
      </c>
      <c r="R41" s="28">
        <f>외인!R41</f>
        <v>131703.89000000001</v>
      </c>
      <c r="S41" s="28">
        <f>시기외!S41*$G$3+S40*(1-$G$3)</f>
        <v>3.0534231320504231E-4</v>
      </c>
      <c r="T41" s="28">
        <f>외인!T41</f>
        <v>8415.2000000000007</v>
      </c>
      <c r="U41" s="28">
        <f>시기외!U41*$G$3+U40*(1-$G$3)</f>
        <v>-3.2178726465845846E-3</v>
      </c>
      <c r="V41" s="28">
        <f>외인!V41</f>
        <v>104072.18</v>
      </c>
      <c r="W41" s="28">
        <f>시기외!W41*$G$3+W40*(1-$G$3)</f>
        <v>5.650825791439721E-3</v>
      </c>
      <c r="X41" s="28">
        <f>외인!X41</f>
        <v>1911005.79</v>
      </c>
      <c r="Y41" s="28">
        <f>시기외!Y41*$G$3+Y40*(1-$G$3)</f>
        <v>-2.6490158920051852E-3</v>
      </c>
      <c r="Z41" s="28">
        <f>외인!Z41</f>
        <v>47728.52</v>
      </c>
      <c r="AA41" s="28">
        <f>시기외!AA41*$G$3+AA40*(1-$G$3)</f>
        <v>-3.0774931720303289E-4</v>
      </c>
      <c r="AB41" s="28">
        <f>외인!AB41</f>
        <v>201210.33</v>
      </c>
      <c r="AC41" s="28">
        <f>시기외!AC41*$G$3+AC40*(1-$G$3)</f>
        <v>2.6723769948851662E-4</v>
      </c>
      <c r="AD41" s="28">
        <f>외인!AD41</f>
        <v>19885.150000000001</v>
      </c>
      <c r="AE41" s="28">
        <f>시기외!AE41*$G$3+AE40*(1-$G$3)</f>
        <v>7.709559023203798E-4</v>
      </c>
      <c r="AF41" s="28">
        <f>외인!AF41</f>
        <v>24463.98</v>
      </c>
      <c r="AG41" s="28">
        <f>시기외!AG41*$G$3+AG40*(1-$G$3)</f>
        <v>-1.9212004486164762E-4</v>
      </c>
      <c r="AH41" s="28">
        <f>외인!AH41</f>
        <v>206873.42</v>
      </c>
      <c r="AI41" s="28">
        <f>시기외!AI41*$G$3+AI40*(1-$G$3)</f>
        <v>5.5763757199536117E-4</v>
      </c>
      <c r="AJ41" s="28">
        <f>외인!AJ41</f>
        <v>114174.78</v>
      </c>
      <c r="AK41" s="28">
        <f>시기외!AK41*$G$3+AK40*(1-$G$3)</f>
        <v>-5.8357404443245479E-6</v>
      </c>
      <c r="AL41" s="28">
        <f>외인!AL41</f>
        <v>88048.76</v>
      </c>
      <c r="AM41" s="28">
        <f>시기외!AM41*$G$3+AM40*(1-$G$3)</f>
        <v>-1.7684413486453231E-4</v>
      </c>
      <c r="AN41" s="28">
        <f>외인!AN41</f>
        <v>174234.05</v>
      </c>
      <c r="AO41" s="28">
        <f>시기외!AO41*$G$3+AO40*(1-$G$3)</f>
        <v>-5.1437307901415078E-3</v>
      </c>
      <c r="AP41" s="28">
        <f>외인!AP41</f>
        <v>112248.56</v>
      </c>
      <c r="AQ41" s="28">
        <f>시기외!AQ41*$G$3+AQ40*(1-$G$3)</f>
        <v>1.6425276046393381E-3</v>
      </c>
      <c r="AR41" s="28">
        <f>외인!AR41</f>
        <v>24035.87</v>
      </c>
      <c r="AS41" s="28">
        <f>시기외!AS41*$G$3+AS40*(1-$G$3)</f>
        <v>7.8108141860456668E-4</v>
      </c>
      <c r="AT41" s="28">
        <f>외인!AT41</f>
        <v>78704.31</v>
      </c>
      <c r="AU41" s="28">
        <f>시기외!AU41*$G$3+AU40*(1-$G$3)</f>
        <v>1.1214624506431005E-3</v>
      </c>
      <c r="AV41" s="28">
        <f>외인!AV41</f>
        <v>48232.71</v>
      </c>
      <c r="AW41" s="28">
        <f>시기외!AW41*$G$3+AW40*(1-$G$3)</f>
        <v>1.3752097424175793E-3</v>
      </c>
      <c r="AX41" s="28">
        <f>외인!AX41</f>
        <v>53134.44</v>
      </c>
      <c r="AY41" s="28">
        <f>시기외!AY41*$G$3+AY40*(1-$G$3)</f>
        <v>1.0794969655268205E-3</v>
      </c>
      <c r="AZ41" s="28">
        <f>외인!AZ41</f>
        <v>2040049.76</v>
      </c>
      <c r="BA41" s="28">
        <f>시기외!BA41*$G$3+BA40*(1-$G$3)</f>
        <v>-2.3919720047992435E-3</v>
      </c>
      <c r="BB41" s="28">
        <f>외인!BB41</f>
        <v>100959.4</v>
      </c>
      <c r="BC41" s="28">
        <f>시기외!BC41*$G$3+BC40*(1-$G$3)</f>
        <v>-5.2644126432348898E-4</v>
      </c>
      <c r="BD41" s="28">
        <f>외인!BD41</f>
        <v>40171.39</v>
      </c>
      <c r="BE41" s="28">
        <f>시기외!BE41*$G$3+BE40*(1-$G$3)</f>
        <v>-5.2347283096429078E-3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90842.73</v>
      </c>
      <c r="BI41" s="28">
        <f>시기외!BI41*$G$3+BI40*(1-$G$3)</f>
        <v>2.6669159632803719E-4</v>
      </c>
      <c r="BJ41" s="28">
        <f>외인!BJ41</f>
        <v>116327.94</v>
      </c>
      <c r="BK41" s="28">
        <f>시기외!BK41*$G$3+BK40*(1-$G$3)</f>
        <v>2.9094130116251119E-3</v>
      </c>
      <c r="BL41" s="28">
        <f>외인!BL41</f>
        <v>50135.87</v>
      </c>
      <c r="BM41" s="28">
        <f>시기외!BM41*$G$3+BM40*(1-$G$3)</f>
        <v>-1.1685995956172697E-4</v>
      </c>
      <c r="BN41" s="28">
        <f>외인!BN41</f>
        <v>44356.29</v>
      </c>
      <c r="BO41" s="28">
        <f>시기외!BO41*$G$3+BO40*(1-$G$3)</f>
        <v>-8.4253496171339754E-4</v>
      </c>
      <c r="BP41" s="28">
        <f>외인!BP41</f>
        <v>63462.48</v>
      </c>
      <c r="BQ41" s="28">
        <f>시기외!BQ41*$G$3+BQ40*(1-$G$3)</f>
        <v>1.5044716711438135E-3</v>
      </c>
      <c r="BR41" s="28">
        <f>외인!BR41</f>
        <v>244574.32</v>
      </c>
      <c r="BS41" s="28">
        <f>시기외!BS41*$G$3+BS40*(1-$G$3)</f>
        <v>2.2690965050440547E-3</v>
      </c>
      <c r="BT41" s="28">
        <f>외인!BT41</f>
        <v>1947147.16</v>
      </c>
      <c r="BU41" s="28">
        <f>시기외!BU41*$G$3+BU40*(1-$G$3)</f>
        <v>-2.550789474621922E-3</v>
      </c>
      <c r="BV41" s="28">
        <f>외인!BV41</f>
        <v>377469.76</v>
      </c>
      <c r="BW41" s="28">
        <f>시기외!BW41*$G$3+BW40*(1-$G$3)</f>
        <v>-1.1438674696650955E-4</v>
      </c>
      <c r="BX41" s="28">
        <f>외인!BX41</f>
        <v>75966.67</v>
      </c>
      <c r="BY41" s="28">
        <f>시기외!BY41*$G$3+BY40*(1-$G$3)</f>
        <v>-2.2509733020127068E-4</v>
      </c>
      <c r="BZ41" s="28">
        <f>외인!BZ41</f>
        <v>262282.81</v>
      </c>
      <c r="CA41" s="28">
        <f>시기외!CA41*$G$3+CA40*(1-$G$3)</f>
        <v>-3.4151335669329072E-3</v>
      </c>
      <c r="CB41" s="28">
        <f>외인!CB41</f>
        <v>12902.19</v>
      </c>
      <c r="CC41" s="28">
        <f>시기외!CC41*$G$3+CC40*(1-$G$3)</f>
        <v>1.1060345967788148E-3</v>
      </c>
      <c r="CD41" s="28">
        <f>외인!CD41</f>
        <v>34142.99</v>
      </c>
      <c r="CE41" s="28">
        <f>시기외!CE41*$G$3+CE40*(1-$G$3)</f>
        <v>1.0918408195992725E-3</v>
      </c>
      <c r="CF41" s="28">
        <f>외인!CF41</f>
        <v>23498.73</v>
      </c>
      <c r="CG41" s="28">
        <f>시기외!CG41*$G$3+CG40*(1-$G$3)</f>
        <v>1.9988519210853688E-3</v>
      </c>
      <c r="CH41" s="28">
        <f>외인!CH41</f>
        <v>66892.100000000006</v>
      </c>
      <c r="CI41" s="28">
        <f>시기외!CI41*$G$3+CI40*(1-$G$3)</f>
        <v>7.7788902809174673E-4</v>
      </c>
      <c r="CJ41" s="28">
        <f>외인!CJ41</f>
        <v>391222.28</v>
      </c>
      <c r="CK41" s="28">
        <f>시기외!CK41*$G$3+CK40*(1-$G$3)</f>
        <v>3.1644357096011302E-3</v>
      </c>
      <c r="CL41" s="28">
        <f>외인!CL41</f>
        <v>229335.75</v>
      </c>
      <c r="CM41" s="28">
        <f>시기외!CM41*$G$3+CM40*(1-$G$3)</f>
        <v>1.266898687021752E-4</v>
      </c>
      <c r="CN41" s="28">
        <f>외인!CN41</f>
        <v>124233.46</v>
      </c>
      <c r="CO41" s="28">
        <f>시기외!CO41*$G$3+CO40*(1-$G$3)</f>
        <v>-2.8928099496082428E-4</v>
      </c>
      <c r="CP41" s="28">
        <f>외인!CP41</f>
        <v>101590.08</v>
      </c>
      <c r="CQ41" s="28">
        <f>시기외!CQ41*$G$3+CQ40*(1-$G$3)</f>
        <v>-4.9473890687717697E-4</v>
      </c>
      <c r="CR41" s="28">
        <f>외인!CR41</f>
        <v>164680.71</v>
      </c>
      <c r="CS41" s="28">
        <f>시기외!CS41*$G$3+CS40*(1-$G$3)</f>
        <v>4.2375623355028356E-4</v>
      </c>
      <c r="CT41" s="28">
        <f>외인!CT41</f>
        <v>104922.22</v>
      </c>
      <c r="CU41" s="28">
        <f>시기외!CU41*$G$3+CU40*(1-$G$3)</f>
        <v>2.6394241508994271E-3</v>
      </c>
      <c r="CV41" s="28">
        <f>외인!CV41</f>
        <v>1947147.16</v>
      </c>
      <c r="CW41" s="28">
        <f>시기외!CW41*$G$3+CW40*(1-$G$3)</f>
        <v>-2.550789474621922E-3</v>
      </c>
      <c r="CX41" s="28">
        <f>외인!CX41</f>
        <v>193505.99</v>
      </c>
      <c r="CY41" s="28">
        <f>시기외!CY41*$G$3+CY40*(1-$G$3)</f>
        <v>2.0997661100175084E-3</v>
      </c>
      <c r="CZ41" s="28">
        <f>외인!CZ41</f>
        <v>17276.21</v>
      </c>
      <c r="DA41" s="28">
        <f>시기외!DA41*$G$3+DA40*(1-$G$3)</f>
        <v>1.0465086142653762E-3</v>
      </c>
      <c r="DB41" s="28">
        <f>외인!DB41</f>
        <v>40171.39</v>
      </c>
      <c r="DC41" s="28">
        <f>시기외!DC41*$G$3+DC40*(1-$G$3)</f>
        <v>-5.2347283096429078E-3</v>
      </c>
      <c r="DD41" s="28">
        <f>외인!DD41</f>
        <v>8415.2000000000007</v>
      </c>
      <c r="DE41" s="28">
        <f>시기외!DE41*$G$3+DE40*(1-$G$3)</f>
        <v>-3.2178726465845846E-3</v>
      </c>
      <c r="DF41" s="28">
        <f>외인!DF41</f>
        <v>57105.54</v>
      </c>
      <c r="DG41" s="28">
        <f>시기외!DG41*$G$3+DG40*(1-$G$3)</f>
        <v>-4.4986885170042576E-4</v>
      </c>
      <c r="DH41" s="28">
        <f>외인!DH41</f>
        <v>26086.639999999999</v>
      </c>
      <c r="DI41" s="28">
        <f>시기외!DI41*$G$3+DI40*(1-$G$3)</f>
        <v>1.6632717614962907E-3</v>
      </c>
      <c r="DJ41" s="28">
        <f>외인!DJ41</f>
        <v>569685.69999999995</v>
      </c>
      <c r="DK41" s="28">
        <f>시기외!DK41*$G$3+DK40*(1-$G$3)</f>
        <v>1.6203471046659294E-3</v>
      </c>
      <c r="DL41" s="28">
        <f>외인!DL41</f>
        <v>98358.05</v>
      </c>
      <c r="DM41" s="28">
        <f>시기외!DM41*$G$3+DM40*(1-$G$3)</f>
        <v>-6.8631309911740658E-4</v>
      </c>
      <c r="DN41" s="28">
        <f>외인!DN41</f>
        <v>1947147.16</v>
      </c>
      <c r="DO41" s="28">
        <f>시기외!DO41*$G$3+DO40*(1-$G$3)</f>
        <v>-2.550789474621922E-3</v>
      </c>
      <c r="DP41" s="28">
        <f>외인!DP41</f>
        <v>82399.360000000001</v>
      </c>
      <c r="DQ41" s="28">
        <f>시기외!DQ41*$G$3+DQ40*(1-$G$3)</f>
        <v>6.5542250655121967E-3</v>
      </c>
      <c r="DR41" s="28">
        <f>외인!DR41</f>
        <v>39747.440000000002</v>
      </c>
      <c r="DS41" s="28">
        <f>시기외!DS41*$G$3+DS40*(1-$G$3)</f>
        <v>4.1883753709139977E-3</v>
      </c>
      <c r="DT41" s="28">
        <f>외인!DT41</f>
        <v>131703.89000000001</v>
      </c>
      <c r="DU41" s="28">
        <f>시기외!DU41*$G$3+DU40*(1-$G$3)</f>
        <v>3.0534231320504231E-4</v>
      </c>
      <c r="DV41" s="28">
        <f>외인!DV41</f>
        <v>32827.96</v>
      </c>
      <c r="DW41" s="28">
        <f>시기외!DW41*$G$3+DW40*(1-$G$3)</f>
        <v>8.9898570263530523E-4</v>
      </c>
      <c r="DX41" s="28">
        <f>외인!DX41</f>
        <v>104072.18</v>
      </c>
      <c r="DY41" s="28">
        <f>시기외!DY41*$G$3+DY40*(1-$G$3)</f>
        <v>5.650825791439721E-3</v>
      </c>
      <c r="DZ41" s="28">
        <f>외인!DZ41</f>
        <v>9904.18</v>
      </c>
      <c r="EA41" s="28">
        <f>시기외!EA41*$G$3+EA40*(1-$G$3)</f>
        <v>3.6415054978823644E-3</v>
      </c>
      <c r="EB41" s="28">
        <f>외인!EB41</f>
        <v>13325.78</v>
      </c>
      <c r="EC41" s="28">
        <f>시기외!EC41*$G$3+EC40*(1-$G$3)</f>
        <v>2.2637737528935476E-3</v>
      </c>
      <c r="ED41" s="28">
        <f>외인!ED41</f>
        <v>10778.25</v>
      </c>
      <c r="EE41" s="28">
        <f>시기외!EE41*$G$3+EE40*(1-$G$3)</f>
        <v>3.6170276214629276E-3</v>
      </c>
      <c r="EF41" s="28">
        <f>외인!EF41</f>
        <v>255744.25</v>
      </c>
      <c r="EG41" s="28">
        <f>시기외!EG41*$G$3+EG40*(1-$G$3)</f>
        <v>2.046791841139985E-3</v>
      </c>
      <c r="EH41" s="28">
        <f>외인!EH41</f>
        <v>180290.42</v>
      </c>
      <c r="EI41" s="28">
        <f>시기외!EI41*$G$3+EI40*(1-$G$3)</f>
        <v>5.9833964450872171E-4</v>
      </c>
      <c r="EJ41" s="28">
        <f>외인!EJ41</f>
        <v>93086.35</v>
      </c>
      <c r="EK41" s="28">
        <f>시기외!EK41*$G$3+EK40*(1-$G$3)</f>
        <v>1.8211513596258554E-3</v>
      </c>
      <c r="EL41" s="28">
        <f>외인!EL41</f>
        <v>36590.79</v>
      </c>
      <c r="EM41" s="28">
        <f>시기외!EM41*$G$3+EM40*(1-$G$3)</f>
        <v>1.0447866862483535E-3</v>
      </c>
      <c r="EN41" s="28">
        <f>외인!EN41</f>
        <v>39747.440000000002</v>
      </c>
      <c r="EO41" s="28">
        <f>시기외!EO41*$G$3+EO40*(1-$G$3)</f>
        <v>4.1883753709139977E-3</v>
      </c>
      <c r="EP41" s="28">
        <f>외인!EP41</f>
        <v>172172.64</v>
      </c>
      <c r="EQ41" s="28">
        <f>시기외!EQ41*$G$3+EQ40*(1-$G$3)</f>
        <v>-1.209792448069482E-3</v>
      </c>
      <c r="ER41" s="28">
        <f>외인!ER41</f>
        <v>14345.79</v>
      </c>
      <c r="ES41" s="28">
        <f>시기외!ES41*$G$3+ES40*(1-$G$3)</f>
        <v>2.7864805653089473E-3</v>
      </c>
      <c r="ET41" s="28">
        <f>외인!ET41</f>
        <v>112248.56</v>
      </c>
      <c r="EU41" s="28">
        <f>시기외!EU41*$G$3+EU40*(1-$G$3)</f>
        <v>1.6425276046393381E-3</v>
      </c>
      <c r="EV41" s="28">
        <f>외인!EV41</f>
        <v>47728.52</v>
      </c>
      <c r="EW41" s="28">
        <f>시기외!EW41*$G$3+EW40*(1-$G$3)</f>
        <v>-3.0774931720303289E-4</v>
      </c>
      <c r="EX41" s="28">
        <f>외인!EX41</f>
        <v>53861.56</v>
      </c>
      <c r="EY41" s="28">
        <f>시기외!EY41*$G$3+EY40*(1-$G$3)</f>
        <v>-6.8227615632836648E-4</v>
      </c>
    </row>
    <row r="42" spans="1:155">
      <c r="A42" s="27">
        <f>외인!A42</f>
        <v>46093</v>
      </c>
      <c r="B42" s="28">
        <f>외인!B42</f>
        <v>4463912.18</v>
      </c>
      <c r="C42" s="28">
        <f>시기외!C42*$G$3+C41*(1-$G$3)</f>
        <v>-1.3106919306081894E-3</v>
      </c>
      <c r="D42" s="28">
        <f>외인!D42</f>
        <v>631878.52</v>
      </c>
      <c r="E42" s="28">
        <f>시기외!E42*$G$3+E41*(1-$G$3)</f>
        <v>4.3974021848844193E-3</v>
      </c>
      <c r="F42" s="28">
        <f>외인!F42</f>
        <v>1905040.93</v>
      </c>
      <c r="G42" s="28">
        <f>시기외!G42*$G$3+G41*(1-$G$3)</f>
        <v>-2.5430835323769344E-3</v>
      </c>
      <c r="H42" s="28">
        <f>외인!H42</f>
        <v>281388.55</v>
      </c>
      <c r="I42" s="28">
        <f>시기외!I42*$G$3+I41*(1-$G$3)</f>
        <v>1.9116119840891462E-3</v>
      </c>
      <c r="J42" s="28">
        <f>외인!J42</f>
        <v>38064.32</v>
      </c>
      <c r="K42" s="28">
        <f>시기외!K42*$G$3+K41*(1-$G$3)</f>
        <v>3.6170347067942046E-3</v>
      </c>
      <c r="L42" s="28">
        <f>외인!L42</f>
        <v>260534.04</v>
      </c>
      <c r="M42" s="28">
        <f>시기외!M42*$G$3+M41*(1-$G$3)</f>
        <v>1.6781929045289602E-3</v>
      </c>
      <c r="N42" s="28">
        <f>외인!N42</f>
        <v>242451.23</v>
      </c>
      <c r="O42" s="28">
        <f>시기외!O42*$G$3+O41*(1-$G$3)</f>
        <v>-3.8990785914135031E-3</v>
      </c>
      <c r="P42" s="28">
        <f>외인!P42</f>
        <v>198163.02</v>
      </c>
      <c r="Q42" s="28">
        <f>시기외!Q42*$G$3+Q41*(1-$G$3)</f>
        <v>2.0574028487078616E-3</v>
      </c>
      <c r="R42" s="28">
        <f>외인!R42</f>
        <v>131705.60000000001</v>
      </c>
      <c r="S42" s="28">
        <f>시기외!S42*$G$3+S41*(1-$G$3)</f>
        <v>2.1358587698384391E-4</v>
      </c>
      <c r="T42" s="28">
        <f>외인!T42</f>
        <v>8473.68</v>
      </c>
      <c r="U42" s="28">
        <f>시기외!U42*$G$3+U41*(1-$G$3)</f>
        <v>-3.2994566582894048E-3</v>
      </c>
      <c r="V42" s="28">
        <f>외인!V42</f>
        <v>105319.16</v>
      </c>
      <c r="W42" s="28">
        <f>시기외!W42*$G$3+W41*(1-$G$3)</f>
        <v>4.936193609032866E-3</v>
      </c>
      <c r="X42" s="28">
        <f>외인!X42</f>
        <v>1882079.84</v>
      </c>
      <c r="Y42" s="28">
        <f>시기외!Y42*$G$3+Y41*(1-$G$3)</f>
        <v>-2.6716087302919808E-3</v>
      </c>
      <c r="Z42" s="28">
        <f>외인!Z42</f>
        <v>46883.4</v>
      </c>
      <c r="AA42" s="28">
        <f>시기외!AA42*$G$3+AA41*(1-$G$3)</f>
        <v>-3.2554234109705165E-4</v>
      </c>
      <c r="AB42" s="28">
        <f>외인!AB42</f>
        <v>199815.74</v>
      </c>
      <c r="AC42" s="28">
        <f>시기외!AC42*$G$3+AC41*(1-$G$3)</f>
        <v>2.2359071022872061E-4</v>
      </c>
      <c r="AD42" s="28">
        <f>외인!AD42</f>
        <v>19929.419999999998</v>
      </c>
      <c r="AE42" s="28">
        <f>시기외!AE42*$G$3+AE41*(1-$G$3)</f>
        <v>4.5653258398991074E-4</v>
      </c>
      <c r="AF42" s="28">
        <f>외인!AF42</f>
        <v>25183.19</v>
      </c>
      <c r="AG42" s="28">
        <f>시기외!AG42*$G$3+AG41*(1-$G$3)</f>
        <v>-1.0738334493349481E-4</v>
      </c>
      <c r="AH42" s="28">
        <f>외인!AH42</f>
        <v>211713.92000000001</v>
      </c>
      <c r="AI42" s="28">
        <f>시기외!AI42*$G$3+AI41*(1-$G$3)</f>
        <v>7.2373535208204774E-4</v>
      </c>
      <c r="AJ42" s="28">
        <f>외인!AJ42</f>
        <v>114095.83</v>
      </c>
      <c r="AK42" s="28">
        <f>시기외!AK42*$G$3+AK41*(1-$G$3)</f>
        <v>-1.4605845618303502E-4</v>
      </c>
      <c r="AL42" s="28">
        <f>외인!AL42</f>
        <v>87553.44</v>
      </c>
      <c r="AM42" s="28">
        <f>시기외!AM42*$G$3+AM41*(1-$G$3)</f>
        <v>-2.8579489567884291E-4</v>
      </c>
      <c r="AN42" s="28">
        <f>외인!AN42</f>
        <v>174383.6</v>
      </c>
      <c r="AO42" s="28">
        <f>시기외!AO42*$G$3+AO41*(1-$G$3)</f>
        <v>-5.1789013194226251E-3</v>
      </c>
      <c r="AP42" s="28">
        <f>외인!AP42</f>
        <v>113495.31</v>
      </c>
      <c r="AQ42" s="28">
        <f>시기외!AQ42*$G$3+AQ41*(1-$G$3)</f>
        <v>1.4431072711620901E-3</v>
      </c>
      <c r="AR42" s="28">
        <f>외인!AR42</f>
        <v>24106.27</v>
      </c>
      <c r="AS42" s="28">
        <f>시기외!AS42*$G$3+AS41*(1-$G$3)</f>
        <v>4.5757880083974726E-4</v>
      </c>
      <c r="AT42" s="28">
        <f>외인!AT42</f>
        <v>78450.320000000007</v>
      </c>
      <c r="AU42" s="28">
        <f>시기외!AU42*$G$3+AU41*(1-$G$3)</f>
        <v>9.3289386626083212E-4</v>
      </c>
      <c r="AV42" s="28">
        <f>외인!AV42</f>
        <v>47870.879999999997</v>
      </c>
      <c r="AW42" s="28">
        <f>시기외!AW42*$G$3+AW41*(1-$G$3)</f>
        <v>1.1774671658834573E-3</v>
      </c>
      <c r="AX42" s="28">
        <f>외인!AX42</f>
        <v>54874.18</v>
      </c>
      <c r="AY42" s="28">
        <f>시기외!AY42*$G$3+AY41*(1-$G$3)</f>
        <v>8.5153235320719733E-4</v>
      </c>
      <c r="AZ42" s="28">
        <f>외인!AZ42</f>
        <v>2010126.32</v>
      </c>
      <c r="BA42" s="28">
        <f>시기외!BA42*$G$3+BA41*(1-$G$3)</f>
        <v>-2.4280233273497685E-3</v>
      </c>
      <c r="BB42" s="28">
        <f>외인!BB42</f>
        <v>98059.26</v>
      </c>
      <c r="BC42" s="28">
        <f>시기외!BC42*$G$3+BC41*(1-$G$3)</f>
        <v>-5.1748791735000939E-4</v>
      </c>
      <c r="BD42" s="28">
        <f>외인!BD42</f>
        <v>40510.75</v>
      </c>
      <c r="BE42" s="28">
        <f>시기외!BE42*$G$3+BE41*(1-$G$3)</f>
        <v>-5.1209537173572909E-3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91544.94</v>
      </c>
      <c r="BI42" s="28">
        <f>시기외!BI42*$G$3+BI41*(1-$G$3)</f>
        <v>7.657710482954932E-5</v>
      </c>
      <c r="BJ42" s="28">
        <f>외인!BJ42</f>
        <v>115367.95</v>
      </c>
      <c r="BK42" s="28">
        <f>시기외!BK42*$G$3+BK41*(1-$G$3)</f>
        <v>2.4425955040061221E-3</v>
      </c>
      <c r="BL42" s="28">
        <f>외인!BL42</f>
        <v>50361.34</v>
      </c>
      <c r="BM42" s="28">
        <f>시기외!BM42*$G$3+BM41*(1-$G$3)</f>
        <v>-2.0923648524756811E-4</v>
      </c>
      <c r="BN42" s="28">
        <f>외인!BN42</f>
        <v>44847.86</v>
      </c>
      <c r="BO42" s="28">
        <f>시기외!BO42*$G$3+BO41*(1-$G$3)</f>
        <v>-9.7589796241377724E-4</v>
      </c>
      <c r="BP42" s="28">
        <f>외인!BP42</f>
        <v>64778.02</v>
      </c>
      <c r="BQ42" s="28">
        <f>시기외!BQ42*$G$3+BQ41*(1-$G$3)</f>
        <v>1.3120004686029843E-3</v>
      </c>
      <c r="BR42" s="28">
        <f>외인!BR42</f>
        <v>248114.21</v>
      </c>
      <c r="BS42" s="28">
        <f>시기외!BS42*$G$3+BS41*(1-$G$3)</f>
        <v>2.1108285648668672E-3</v>
      </c>
      <c r="BT42" s="28">
        <f>외인!BT42</f>
        <v>1918576.16</v>
      </c>
      <c r="BU42" s="28">
        <f>시기외!BU42*$G$3+BU41*(1-$G$3)</f>
        <v>-2.5733928929900845E-3</v>
      </c>
      <c r="BV42" s="28">
        <f>외인!BV42</f>
        <v>381508.83</v>
      </c>
      <c r="BW42" s="28">
        <f>시기외!BW42*$G$3+BW41*(1-$G$3)</f>
        <v>-1.5053958156651E-4</v>
      </c>
      <c r="BX42" s="28">
        <f>외인!BX42</f>
        <v>76356.210000000006</v>
      </c>
      <c r="BY42" s="28">
        <f>시기외!BY42*$G$3+BY41*(1-$G$3)</f>
        <v>-2.6774580147161288E-4</v>
      </c>
      <c r="BZ42" s="28">
        <f>외인!BZ42</f>
        <v>261937.04</v>
      </c>
      <c r="CA42" s="28">
        <f>시기외!CA42*$G$3+CA41*(1-$G$3)</f>
        <v>-3.4800346654940283E-3</v>
      </c>
      <c r="CB42" s="28">
        <f>외인!CB42</f>
        <v>13081.6</v>
      </c>
      <c r="CC42" s="28">
        <f>시기외!CC42*$G$3+CC41*(1-$G$3)</f>
        <v>8.9534170282303113E-4</v>
      </c>
      <c r="CD42" s="28">
        <f>외인!CD42</f>
        <v>34395.019999999997</v>
      </c>
      <c r="CE42" s="28">
        <f>시기외!CE42*$G$3+CE41*(1-$G$3)</f>
        <v>9.0509137517187763E-4</v>
      </c>
      <c r="CF42" s="28">
        <f>외인!CF42</f>
        <v>23357.01</v>
      </c>
      <c r="CG42" s="28">
        <f>시기외!CG42*$G$3+CG41*(1-$G$3)</f>
        <v>1.7784178072715868E-3</v>
      </c>
      <c r="CH42" s="28">
        <f>외인!CH42</f>
        <v>66646.78</v>
      </c>
      <c r="CI42" s="28">
        <f>시기외!CI42*$G$3+CI41*(1-$G$3)</f>
        <v>6.4880185592201692E-4</v>
      </c>
      <c r="CJ42" s="28">
        <f>외인!CJ42</f>
        <v>392024.15</v>
      </c>
      <c r="CK42" s="28">
        <f>시기외!CK42*$G$3+CK41*(1-$G$3)</f>
        <v>2.8594232799698644E-3</v>
      </c>
      <c r="CL42" s="28">
        <f>외인!CL42</f>
        <v>228067.84</v>
      </c>
      <c r="CM42" s="28">
        <f>시기외!CM42*$G$3+CM41*(1-$G$3)</f>
        <v>8.9721048955290292E-5</v>
      </c>
      <c r="CN42" s="28">
        <f>외인!CN42</f>
        <v>122982.39</v>
      </c>
      <c r="CO42" s="28">
        <f>시기외!CO42*$G$3+CO41*(1-$G$3)</f>
        <v>-3.7093287292971845E-4</v>
      </c>
      <c r="CP42" s="28">
        <f>외인!CP42</f>
        <v>98668.71</v>
      </c>
      <c r="CQ42" s="28">
        <f>시기외!CQ42*$G$3+CQ41*(1-$G$3)</f>
        <v>-4.8777565038547212E-4</v>
      </c>
      <c r="CR42" s="28">
        <f>외인!CR42</f>
        <v>164654.25</v>
      </c>
      <c r="CS42" s="28">
        <f>시기외!CS42*$G$3+CS41*(1-$G$3)</f>
        <v>3.3413037284270471E-4</v>
      </c>
      <c r="CT42" s="28">
        <f>외인!CT42</f>
        <v>104679.35</v>
      </c>
      <c r="CU42" s="28">
        <f>시기외!CU42*$G$3+CU41*(1-$G$3)</f>
        <v>2.3505043107077662E-3</v>
      </c>
      <c r="CV42" s="28">
        <f>외인!CV42</f>
        <v>1918576.16</v>
      </c>
      <c r="CW42" s="28">
        <f>시기외!CW42*$G$3+CW41*(1-$G$3)</f>
        <v>-2.5733928929900845E-3</v>
      </c>
      <c r="CX42" s="28">
        <f>외인!CX42</f>
        <v>196702.38</v>
      </c>
      <c r="CY42" s="28">
        <f>시기외!CY42*$G$3+CY41*(1-$G$3)</f>
        <v>1.8769557266978567E-3</v>
      </c>
      <c r="CZ42" s="28">
        <f>외인!CZ42</f>
        <v>17299.689999999999</v>
      </c>
      <c r="DA42" s="28">
        <f>시기외!DA42*$G$3+DA41*(1-$G$3)</f>
        <v>8.8784906128164763E-4</v>
      </c>
      <c r="DB42" s="28">
        <f>외인!DB42</f>
        <v>40510.75</v>
      </c>
      <c r="DC42" s="28">
        <f>시기외!DC42*$G$3+DC41*(1-$G$3)</f>
        <v>-5.1209537173572909E-3</v>
      </c>
      <c r="DD42" s="28">
        <f>외인!DD42</f>
        <v>8473.68</v>
      </c>
      <c r="DE42" s="28">
        <f>시기외!DE42*$G$3+DE41*(1-$G$3)</f>
        <v>-3.2994566582894048E-3</v>
      </c>
      <c r="DF42" s="28">
        <f>외인!DF42</f>
        <v>57273.51</v>
      </c>
      <c r="DG42" s="28">
        <f>시기외!DG42*$G$3+DG41*(1-$G$3)</f>
        <v>-4.9131317066309526E-4</v>
      </c>
      <c r="DH42" s="28">
        <f>외인!DH42</f>
        <v>26206.560000000001</v>
      </c>
      <c r="DI42" s="28">
        <f>시기외!DI42*$G$3+DI41*(1-$G$3)</f>
        <v>1.4731338123948326E-3</v>
      </c>
      <c r="DJ42" s="28">
        <f>외인!DJ42</f>
        <v>581196.37</v>
      </c>
      <c r="DK42" s="28">
        <f>시기외!DK42*$G$3+DK41*(1-$G$3)</f>
        <v>1.5323179734636374E-3</v>
      </c>
      <c r="DL42" s="28">
        <f>외인!DL42</f>
        <v>97454.3</v>
      </c>
      <c r="DM42" s="28">
        <f>시기외!DM42*$G$3+DM41*(1-$G$3)</f>
        <v>-7.5584300135320289E-4</v>
      </c>
      <c r="DN42" s="28">
        <f>외인!DN42</f>
        <v>1918576.16</v>
      </c>
      <c r="DO42" s="28">
        <f>시기외!DO42*$G$3+DO41*(1-$G$3)</f>
        <v>-2.5733928929900845E-3</v>
      </c>
      <c r="DP42" s="28">
        <f>외인!DP42</f>
        <v>83686.490000000005</v>
      </c>
      <c r="DQ42" s="28">
        <f>시기외!DQ42*$G$3+DQ41*(1-$G$3)</f>
        <v>5.9656791720252992E-3</v>
      </c>
      <c r="DR42" s="28">
        <f>외인!DR42</f>
        <v>40055.69</v>
      </c>
      <c r="DS42" s="28">
        <f>시기외!DS42*$G$3+DS41*(1-$G$3)</f>
        <v>3.9844957677341803E-3</v>
      </c>
      <c r="DT42" s="28">
        <f>외인!DT42</f>
        <v>131705.60000000001</v>
      </c>
      <c r="DU42" s="28">
        <f>시기외!DU42*$G$3+DU41*(1-$G$3)</f>
        <v>2.1358587698384391E-4</v>
      </c>
      <c r="DV42" s="28">
        <f>외인!DV42</f>
        <v>32799</v>
      </c>
      <c r="DW42" s="28">
        <f>시기외!DW42*$G$3+DW41*(1-$G$3)</f>
        <v>8.1985991162601441E-4</v>
      </c>
      <c r="DX42" s="28">
        <f>외인!DX42</f>
        <v>105319.16</v>
      </c>
      <c r="DY42" s="28">
        <f>시기외!DY42*$G$3+DY41*(1-$G$3)</f>
        <v>4.936193609032866E-3</v>
      </c>
      <c r="DZ42" s="28">
        <f>외인!DZ42</f>
        <v>9868.19</v>
      </c>
      <c r="EA42" s="28">
        <f>시기외!EA42*$G$3+EA41*(1-$G$3)</f>
        <v>3.1953651580696051E-3</v>
      </c>
      <c r="EB42" s="28">
        <f>외인!EB42</f>
        <v>13438.27</v>
      </c>
      <c r="EC42" s="28">
        <f>시기외!EC42*$G$3+EC41*(1-$G$3)</f>
        <v>1.9446674056766385E-3</v>
      </c>
      <c r="ED42" s="28">
        <f>외인!ED42</f>
        <v>10841.98</v>
      </c>
      <c r="EE42" s="28">
        <f>시기외!EE42*$G$3+EE41*(1-$G$3)</f>
        <v>3.4187876175265914E-3</v>
      </c>
      <c r="EF42" s="28">
        <f>외인!EF42</f>
        <v>254639.57</v>
      </c>
      <c r="EG42" s="28">
        <f>시기외!EG42*$G$3+EG41*(1-$G$3)</f>
        <v>1.8356163195084887E-3</v>
      </c>
      <c r="EH42" s="28">
        <f>외인!EH42</f>
        <v>178824</v>
      </c>
      <c r="EI42" s="28">
        <f>시기외!EI42*$G$3+EI41*(1-$G$3)</f>
        <v>5.1439304997189276E-4</v>
      </c>
      <c r="EJ42" s="28">
        <f>외인!EJ42</f>
        <v>93044.07</v>
      </c>
      <c r="EK42" s="28">
        <f>시기외!EK42*$G$3+EK41*(1-$G$3)</f>
        <v>1.6856541702906787E-3</v>
      </c>
      <c r="EL42" s="28">
        <f>외인!EL42</f>
        <v>36906.339999999997</v>
      </c>
      <c r="EM42" s="28">
        <f>시기외!EM42*$G$3+EM41*(1-$G$3)</f>
        <v>8.6766314380901262E-4</v>
      </c>
      <c r="EN42" s="28">
        <f>외인!EN42</f>
        <v>40055.69</v>
      </c>
      <c r="EO42" s="28">
        <f>시기외!EO42*$G$3+EO41*(1-$G$3)</f>
        <v>3.9844957677341803E-3</v>
      </c>
      <c r="EP42" s="28">
        <f>외인!EP42</f>
        <v>177017.36</v>
      </c>
      <c r="EQ42" s="28">
        <f>시기외!EQ42*$G$3+EQ41*(1-$G$3)</f>
        <v>-1.1973081042844277E-3</v>
      </c>
      <c r="ER42" s="28">
        <f>외인!ER42</f>
        <v>14422.86</v>
      </c>
      <c r="ES42" s="28">
        <f>시기외!ES42*$G$3+ES41*(1-$G$3)</f>
        <v>2.2278559668067457E-3</v>
      </c>
      <c r="ET42" s="28">
        <f>외인!ET42</f>
        <v>113495.31</v>
      </c>
      <c r="EU42" s="28">
        <f>시기외!EU42*$G$3+EU41*(1-$G$3)</f>
        <v>1.4431072711620901E-3</v>
      </c>
      <c r="EV42" s="28">
        <f>외인!EV42</f>
        <v>46883.4</v>
      </c>
      <c r="EW42" s="28">
        <f>시기외!EW42*$G$3+EW41*(1-$G$3)</f>
        <v>-3.2554234109705165E-4</v>
      </c>
      <c r="EX42" s="28">
        <f>외인!EX42</f>
        <v>51785.3</v>
      </c>
      <c r="EY42" s="28">
        <f>시기외!EY42*$G$3+EY41*(1-$G$3)</f>
        <v>-6.5154832367184991E-4</v>
      </c>
    </row>
    <row r="43" spans="1:155">
      <c r="A43" s="27">
        <f>외인!A43</f>
        <v>46094</v>
      </c>
      <c r="B43" s="28">
        <f>외인!B43</f>
        <v>4386692.78</v>
      </c>
      <c r="C43" s="28">
        <f>시기외!C43*$G$3+C42*(1-$G$3)</f>
        <v>-1.3325862138369149E-3</v>
      </c>
      <c r="D43" s="28">
        <f>외인!D43</f>
        <v>634503.57999999996</v>
      </c>
      <c r="E43" s="28">
        <f>시기외!E43*$G$3+E42*(1-$G$3)</f>
        <v>3.9621482499474538E-3</v>
      </c>
      <c r="F43" s="28">
        <f>외인!F43</f>
        <v>1864629.26</v>
      </c>
      <c r="G43" s="28">
        <f>시기외!G43*$G$3+G42*(1-$G$3)</f>
        <v>-2.5258544907216718E-3</v>
      </c>
      <c r="H43" s="28">
        <f>외인!H43</f>
        <v>269451.61</v>
      </c>
      <c r="I43" s="28">
        <f>시기외!I43*$G$3+I42*(1-$G$3)</f>
        <v>1.4367526050414259E-3</v>
      </c>
      <c r="J43" s="28">
        <f>외인!J43</f>
        <v>38979.79</v>
      </c>
      <c r="K43" s="28">
        <f>시기외!K43*$G$3+K42*(1-$G$3)</f>
        <v>3.4238838015315512E-3</v>
      </c>
      <c r="L43" s="28">
        <f>외인!L43</f>
        <v>249117.65</v>
      </c>
      <c r="M43" s="28">
        <f>시기외!M43*$G$3+M42*(1-$G$3)</f>
        <v>1.2336320276299057E-3</v>
      </c>
      <c r="N43" s="28">
        <f>외인!N43</f>
        <v>238871.31</v>
      </c>
      <c r="O43" s="28">
        <f>시기외!O43*$G$3+O42*(1-$G$3)</f>
        <v>-3.9621288090378433E-3</v>
      </c>
      <c r="P43" s="28">
        <f>외인!P43</f>
        <v>200586.25</v>
      </c>
      <c r="Q43" s="28">
        <f>시기외!Q43*$G$3+Q42*(1-$G$3)</f>
        <v>1.8159857905478791E-3</v>
      </c>
      <c r="R43" s="28">
        <f>외인!R43</f>
        <v>132009.93</v>
      </c>
      <c r="S43" s="28">
        <f>시기외!S43*$G$3+S42*(1-$G$3)</f>
        <v>1.0598709330557239E-4</v>
      </c>
      <c r="T43" s="28">
        <f>외인!T43</f>
        <v>8346.43</v>
      </c>
      <c r="U43" s="28">
        <f>시기외!U43*$G$3+U42*(1-$G$3)</f>
        <v>-3.3217444393775671E-3</v>
      </c>
      <c r="V43" s="28">
        <f>외인!V43</f>
        <v>104584.93</v>
      </c>
      <c r="W43" s="28">
        <f>시기외!W43*$G$3+W42*(1-$G$3)</f>
        <v>4.152424104710257E-3</v>
      </c>
      <c r="X43" s="28">
        <f>외인!X43</f>
        <v>1840115.11</v>
      </c>
      <c r="Y43" s="28">
        <f>시기외!Y43*$G$3+Y42*(1-$G$3)</f>
        <v>-2.6625349182126602E-3</v>
      </c>
      <c r="Z43" s="28">
        <f>외인!Z43</f>
        <v>45931.5</v>
      </c>
      <c r="AA43" s="28">
        <f>시기외!AA43*$G$3+AA42*(1-$G$3)</f>
        <v>-3.7087127812509906E-4</v>
      </c>
      <c r="AB43" s="28">
        <f>외인!AB43</f>
        <v>196962.88</v>
      </c>
      <c r="AC43" s="28">
        <f>시기외!AC43*$G$3+AC42*(1-$G$3)</f>
        <v>1.8137216283772124E-4</v>
      </c>
      <c r="AD43" s="28">
        <f>외인!AD43</f>
        <v>19455.009999999998</v>
      </c>
      <c r="AE43" s="28">
        <f>시기외!AE43*$G$3+AE42*(1-$G$3)</f>
        <v>2.298296879165084E-4</v>
      </c>
      <c r="AF43" s="28">
        <f>외인!AF43</f>
        <v>24544.59</v>
      </c>
      <c r="AG43" s="28">
        <f>시기외!AG43*$G$3+AG42*(1-$G$3)</f>
        <v>-8.5588814231570725E-6</v>
      </c>
      <c r="AH43" s="28">
        <f>외인!AH43</f>
        <v>208651.71</v>
      </c>
      <c r="AI43" s="28">
        <f>시기외!AI43*$G$3+AI42*(1-$G$3)</f>
        <v>8.5811892157408283E-4</v>
      </c>
      <c r="AJ43" s="28">
        <f>외인!AJ43</f>
        <v>116555.18</v>
      </c>
      <c r="AK43" s="28">
        <f>시기외!AK43*$G$3+AK42*(1-$G$3)</f>
        <v>-2.7939611514140499E-4</v>
      </c>
      <c r="AL43" s="28">
        <f>외인!AL43</f>
        <v>85694.58</v>
      </c>
      <c r="AM43" s="28">
        <f>시기외!AM43*$G$3+AM42*(1-$G$3)</f>
        <v>-4.3629399976121764E-4</v>
      </c>
      <c r="AN43" s="28">
        <f>외인!AN43</f>
        <v>172511.45</v>
      </c>
      <c r="AO43" s="28">
        <f>시기외!AO43*$G$3+AO42*(1-$G$3)</f>
        <v>-5.2067685943106437E-3</v>
      </c>
      <c r="AP43" s="28">
        <f>외인!AP43</f>
        <v>113269.42</v>
      </c>
      <c r="AQ43" s="28">
        <f>시기외!AQ43*$G$3+AQ42*(1-$G$3)</f>
        <v>1.2959001219157522E-3</v>
      </c>
      <c r="AR43" s="28">
        <f>외인!AR43</f>
        <v>24049.55</v>
      </c>
      <c r="AS43" s="28">
        <f>시기외!AS43*$G$3+AS42*(1-$G$3)</f>
        <v>2.3992765282878332E-4</v>
      </c>
      <c r="AT43" s="28">
        <f>외인!AT43</f>
        <v>77033.47</v>
      </c>
      <c r="AU43" s="28">
        <f>시기외!AU43*$G$3+AU42*(1-$G$3)</f>
        <v>7.3760208170730039E-4</v>
      </c>
      <c r="AV43" s="28">
        <f>외인!AV43</f>
        <v>47761.27</v>
      </c>
      <c r="AW43" s="28">
        <f>시기외!AW43*$G$3+AW42*(1-$G$3)</f>
        <v>9.9207392086405667E-4</v>
      </c>
      <c r="AX43" s="28">
        <f>외인!AX43</f>
        <v>57254.23</v>
      </c>
      <c r="AY43" s="28">
        <f>시기외!AY43*$G$3+AY42*(1-$G$3)</f>
        <v>7.5157036598586674E-4</v>
      </c>
      <c r="AZ43" s="28">
        <f>외인!AZ43</f>
        <v>1966445.33</v>
      </c>
      <c r="BA43" s="28">
        <f>시기외!BA43*$G$3+BA42*(1-$G$3)</f>
        <v>-2.4370636994718287E-3</v>
      </c>
      <c r="BB43" s="28">
        <f>외인!BB43</f>
        <v>96327.62</v>
      </c>
      <c r="BC43" s="28">
        <f>시기외!BC43*$G$3+BC42*(1-$G$3)</f>
        <v>-5.1588968380226878E-4</v>
      </c>
      <c r="BD43" s="28">
        <f>외인!BD43</f>
        <v>41370.15</v>
      </c>
      <c r="BE43" s="28">
        <f>시기외!BE43*$G$3+BE42*(1-$G$3)</f>
        <v>-4.9110786093741659E-3</v>
      </c>
      <c r="BF43" s="28">
        <f>외인!BF43</f>
        <v>0</v>
      </c>
      <c r="BG43" s="28" t="e">
        <f>시기외!BG43*$G$3+BG42*(1-$G$3)</f>
        <v>#DIV/0!</v>
      </c>
      <c r="BH43" s="28">
        <f>외인!BH43</f>
        <v>87575.72</v>
      </c>
      <c r="BI43" s="28">
        <f>시기외!BI43*$G$3+BI42*(1-$G$3)</f>
        <v>-1.5736757424864408E-4</v>
      </c>
      <c r="BJ43" s="28">
        <f>외인!BJ43</f>
        <v>111147.54</v>
      </c>
      <c r="BK43" s="28">
        <f>시기외!BK43*$G$3+BK42*(1-$G$3)</f>
        <v>1.7974013830270657E-3</v>
      </c>
      <c r="BL43" s="28">
        <f>외인!BL43</f>
        <v>49295.06</v>
      </c>
      <c r="BM43" s="28">
        <f>시기외!BM43*$G$3+BM42*(1-$G$3)</f>
        <v>-3.0636239950307664E-4</v>
      </c>
      <c r="BN43" s="28">
        <f>외인!BN43</f>
        <v>43839.53</v>
      </c>
      <c r="BO43" s="28">
        <f>시기외!BO43*$G$3+BO42*(1-$G$3)</f>
        <v>-1.1202241447425304E-3</v>
      </c>
      <c r="BP43" s="28">
        <f>외인!BP43</f>
        <v>66827.19</v>
      </c>
      <c r="BQ43" s="28">
        <f>시기외!BQ43*$G$3+BQ42*(1-$G$3)</f>
        <v>1.2068344652359465E-3</v>
      </c>
      <c r="BR43" s="28">
        <f>외인!BR43</f>
        <v>249207.11</v>
      </c>
      <c r="BS43" s="28">
        <f>시기외!BS43*$G$3+BS42*(1-$G$3)</f>
        <v>2.0584213191482893E-3</v>
      </c>
      <c r="BT43" s="28">
        <f>외인!BT43</f>
        <v>1876425.81</v>
      </c>
      <c r="BU43" s="28">
        <f>시기외!BU43*$G$3+BU42*(1-$G$3)</f>
        <v>-2.5685720317696076E-3</v>
      </c>
      <c r="BV43" s="28">
        <f>외인!BV43</f>
        <v>374616.5</v>
      </c>
      <c r="BW43" s="28">
        <f>시기외!BW43*$G$3+BW42*(1-$G$3)</f>
        <v>-1.6843944545043741E-4</v>
      </c>
      <c r="BX43" s="28">
        <f>외인!BX43</f>
        <v>74530.960000000006</v>
      </c>
      <c r="BY43" s="28">
        <f>시기외!BY43*$G$3+BY42*(1-$G$3)</f>
        <v>-2.8585873003311393E-4</v>
      </c>
      <c r="BZ43" s="28">
        <f>외인!BZ43</f>
        <v>258206.03</v>
      </c>
      <c r="CA43" s="28">
        <f>시기외!CA43*$G$3+CA42*(1-$G$3)</f>
        <v>-3.5541512077389968E-3</v>
      </c>
      <c r="CB43" s="28">
        <f>외인!CB43</f>
        <v>13070.57</v>
      </c>
      <c r="CC43" s="28">
        <f>시기외!CC43*$G$3+CC42*(1-$G$3)</f>
        <v>7.3415047590146085E-4</v>
      </c>
      <c r="CD43" s="28">
        <f>외인!CD43</f>
        <v>34794.629999999997</v>
      </c>
      <c r="CE43" s="28">
        <f>시기외!CE43*$G$3+CE42*(1-$G$3)</f>
        <v>7.2875015896973789E-4</v>
      </c>
      <c r="CF43" s="28">
        <f>외인!CF43</f>
        <v>23298.59</v>
      </c>
      <c r="CG43" s="28">
        <f>시기외!CG43*$G$3+CG42*(1-$G$3)</f>
        <v>1.5324495690082422E-3</v>
      </c>
      <c r="CH43" s="28">
        <f>외인!CH43</f>
        <v>65726.44</v>
      </c>
      <c r="CI43" s="28">
        <f>시기외!CI43*$G$3+CI42*(1-$G$3)</f>
        <v>5.2539085650489623E-4</v>
      </c>
      <c r="CJ43" s="28">
        <f>외인!CJ43</f>
        <v>393644.77</v>
      </c>
      <c r="CK43" s="28">
        <f>시기외!CK43*$G$3+CK42*(1-$G$3)</f>
        <v>2.6193728557564796E-3</v>
      </c>
      <c r="CL43" s="28">
        <f>외인!CL43</f>
        <v>225014.44</v>
      </c>
      <c r="CM43" s="28">
        <f>시기외!CM43*$G$3+CM42*(1-$G$3)</f>
        <v>5.009609188607016E-5</v>
      </c>
      <c r="CN43" s="28">
        <f>외인!CN43</f>
        <v>120639.06</v>
      </c>
      <c r="CO43" s="28">
        <f>시기외!CO43*$G$3+CO42*(1-$G$3)</f>
        <v>-4.734615520580694E-4</v>
      </c>
      <c r="CP43" s="28">
        <f>외인!CP43</f>
        <v>96946.82</v>
      </c>
      <c r="CQ43" s="28">
        <f>시기외!CQ43*$G$3+CQ42*(1-$G$3)</f>
        <v>-4.8832708048085591E-4</v>
      </c>
      <c r="CR43" s="28">
        <f>외인!CR43</f>
        <v>166854.1</v>
      </c>
      <c r="CS43" s="28">
        <f>시기외!CS43*$G$3+CS42*(1-$G$3)</f>
        <v>2.4029322536838372E-4</v>
      </c>
      <c r="CT43" s="28">
        <f>외인!CT43</f>
        <v>104225.67</v>
      </c>
      <c r="CU43" s="28">
        <f>시기외!CU43*$G$3+CU42*(1-$G$3)</f>
        <v>1.9931224682887545E-3</v>
      </c>
      <c r="CV43" s="28">
        <f>외인!CV43</f>
        <v>1876425.81</v>
      </c>
      <c r="CW43" s="28">
        <f>시기외!CW43*$G$3+CW42*(1-$G$3)</f>
        <v>-2.5685720317696076E-3</v>
      </c>
      <c r="CX43" s="28">
        <f>외인!CX43</f>
        <v>191058.07</v>
      </c>
      <c r="CY43" s="28">
        <f>시기외!CY43*$G$3+CY42*(1-$G$3)</f>
        <v>1.5939634101546155E-3</v>
      </c>
      <c r="CZ43" s="28">
        <f>외인!CZ43</f>
        <v>17192.77</v>
      </c>
      <c r="DA43" s="28">
        <f>시기외!DA43*$G$3+DA42*(1-$G$3)</f>
        <v>6.9446637470777027E-4</v>
      </c>
      <c r="DB43" s="28">
        <f>외인!DB43</f>
        <v>41370.15</v>
      </c>
      <c r="DC43" s="28">
        <f>시기외!DC43*$G$3+DC42*(1-$G$3)</f>
        <v>-4.9110786093741659E-3</v>
      </c>
      <c r="DD43" s="28">
        <f>외인!DD43</f>
        <v>8346.43</v>
      </c>
      <c r="DE43" s="28">
        <f>시기외!DE43*$G$3+DE42*(1-$G$3)</f>
        <v>-3.3217444393775671E-3</v>
      </c>
      <c r="DF43" s="28">
        <f>외인!DF43</f>
        <v>55974.84</v>
      </c>
      <c r="DG43" s="28">
        <f>시기외!DG43*$G$3+DG42*(1-$G$3)</f>
        <v>-5.0531261369624503E-4</v>
      </c>
      <c r="DH43" s="28">
        <f>외인!DH43</f>
        <v>26573.83</v>
      </c>
      <c r="DI43" s="28">
        <f>시기외!DI43*$G$3+DI42*(1-$G$3)</f>
        <v>1.2581999707088659E-3</v>
      </c>
      <c r="DJ43" s="28">
        <f>외인!DJ43</f>
        <v>572340.85</v>
      </c>
      <c r="DK43" s="28">
        <f>시기외!DK43*$G$3+DK42*(1-$G$3)</f>
        <v>1.4164626165775809E-3</v>
      </c>
      <c r="DL43" s="28">
        <f>외인!DL43</f>
        <v>95292.99</v>
      </c>
      <c r="DM43" s="28">
        <f>시기외!DM43*$G$3+DM42*(1-$G$3)</f>
        <v>-8.5237449697215834E-4</v>
      </c>
      <c r="DN43" s="28">
        <f>외인!DN43</f>
        <v>1876425.81</v>
      </c>
      <c r="DO43" s="28">
        <f>시기외!DO43*$G$3+DO42*(1-$G$3)</f>
        <v>-2.5685720317696076E-3</v>
      </c>
      <c r="DP43" s="28">
        <f>외인!DP43</f>
        <v>85376.58</v>
      </c>
      <c r="DQ43" s="28">
        <f>시기외!DQ43*$G$3+DQ42*(1-$G$3)</f>
        <v>5.523325850892249E-3</v>
      </c>
      <c r="DR43" s="28">
        <f>외인!DR43</f>
        <v>40920.49</v>
      </c>
      <c r="DS43" s="28">
        <f>시기외!DS43*$G$3+DS42*(1-$G$3)</f>
        <v>3.792293733408573E-3</v>
      </c>
      <c r="DT43" s="28">
        <f>외인!DT43</f>
        <v>132009.93</v>
      </c>
      <c r="DU43" s="28">
        <f>시기외!DU43*$G$3+DU42*(1-$G$3)</f>
        <v>1.0598709330557239E-4</v>
      </c>
      <c r="DV43" s="28">
        <f>외인!DV43</f>
        <v>34697.06</v>
      </c>
      <c r="DW43" s="28">
        <f>시기외!DW43*$G$3+DW42*(1-$G$3)</f>
        <v>7.7838616920287572E-4</v>
      </c>
      <c r="DX43" s="28">
        <f>외인!DX43</f>
        <v>104584.93</v>
      </c>
      <c r="DY43" s="28">
        <f>시기외!DY43*$G$3+DY42*(1-$G$3)</f>
        <v>4.152424104710257E-3</v>
      </c>
      <c r="DZ43" s="28">
        <f>외인!DZ43</f>
        <v>9973.6200000000008</v>
      </c>
      <c r="EA43" s="28">
        <f>시기외!EA43*$G$3+EA42*(1-$G$3)</f>
        <v>2.8362002154114197E-3</v>
      </c>
      <c r="EB43" s="28">
        <f>외인!EB43</f>
        <v>13563.89</v>
      </c>
      <c r="EC43" s="28">
        <f>시기외!EC43*$G$3+EC42*(1-$G$3)</f>
        <v>1.6526215300728694E-3</v>
      </c>
      <c r="ED43" s="28">
        <f>외인!ED43</f>
        <v>10723.63</v>
      </c>
      <c r="EE43" s="28">
        <f>시기외!EE43*$G$3+EE42*(1-$G$3)</f>
        <v>3.0448000125213853E-3</v>
      </c>
      <c r="EF43" s="28">
        <f>외인!EF43</f>
        <v>255022.16</v>
      </c>
      <c r="EG43" s="28">
        <f>시기외!EG43*$G$3+EG42*(1-$G$3)</f>
        <v>1.6804684837188736E-3</v>
      </c>
      <c r="EH43" s="28">
        <f>외인!EH43</f>
        <v>174222.32</v>
      </c>
      <c r="EI43" s="28">
        <f>시기외!EI43*$G$3+EI42*(1-$G$3)</f>
        <v>4.3477202724305389E-4</v>
      </c>
      <c r="EJ43" s="28">
        <f>외인!EJ43</f>
        <v>92801.99</v>
      </c>
      <c r="EK43" s="28">
        <f>시기외!EK43*$G$3+EK42*(1-$G$3)</f>
        <v>1.5539663321193812E-3</v>
      </c>
      <c r="EL43" s="28">
        <f>외인!EL43</f>
        <v>37291.58</v>
      </c>
      <c r="EM43" s="28">
        <f>시기외!EM43*$G$3+EM42*(1-$G$3)</f>
        <v>7.0262434031144764E-4</v>
      </c>
      <c r="EN43" s="28">
        <f>외인!EN43</f>
        <v>40920.49</v>
      </c>
      <c r="EO43" s="28">
        <f>시기외!EO43*$G$3+EO42*(1-$G$3)</f>
        <v>3.792293733408573E-3</v>
      </c>
      <c r="EP43" s="28">
        <f>외인!EP43</f>
        <v>175805.58</v>
      </c>
      <c r="EQ43" s="28">
        <f>시기외!EQ43*$G$3+EQ42*(1-$G$3)</f>
        <v>-1.1256702796372724E-3</v>
      </c>
      <c r="ER43" s="28">
        <f>외인!ER43</f>
        <v>14771.14</v>
      </c>
      <c r="ES43" s="28">
        <f>시기외!ES43*$G$3+ES42*(1-$G$3)</f>
        <v>2.7904747331331252E-3</v>
      </c>
      <c r="ET43" s="28">
        <f>외인!ET43</f>
        <v>113269.42</v>
      </c>
      <c r="EU43" s="28">
        <f>시기외!EU43*$G$3+EU42*(1-$G$3)</f>
        <v>1.2959001219157522E-3</v>
      </c>
      <c r="EV43" s="28">
        <f>외인!EV43</f>
        <v>45931.5</v>
      </c>
      <c r="EW43" s="28">
        <f>시기외!EW43*$G$3+EW42*(1-$G$3)</f>
        <v>-3.7087127812509906E-4</v>
      </c>
      <c r="EX43" s="28">
        <f>외인!EX43</f>
        <v>51015.33</v>
      </c>
      <c r="EY43" s="28">
        <f>시기외!EY43*$G$3+EY42*(1-$G$3)</f>
        <v>-6.1047286692251851E-4</v>
      </c>
    </row>
    <row r="44" spans="1:155">
      <c r="A44" s="27">
        <f>외인!A44</f>
        <v>46097</v>
      </c>
      <c r="B44" s="28">
        <f>외인!B44</f>
        <v>4436474.2699999996</v>
      </c>
      <c r="C44" s="28">
        <f>시기외!C44*$G$3+C43*(1-$G$3)</f>
        <v>-1.2854030265636606E-3</v>
      </c>
      <c r="D44" s="28">
        <f>외인!D44</f>
        <v>627221.46</v>
      </c>
      <c r="E44" s="28">
        <f>시기외!E44*$G$3+E43*(1-$G$3)</f>
        <v>3.5369992939567546E-3</v>
      </c>
      <c r="F44" s="28">
        <f>외인!F44</f>
        <v>1887504</v>
      </c>
      <c r="G44" s="28">
        <f>시기외!G44*$G$3+G43*(1-$G$3)</f>
        <v>-2.4398835979190462E-3</v>
      </c>
      <c r="H44" s="28">
        <f>외인!H44</f>
        <v>265604.07</v>
      </c>
      <c r="I44" s="28">
        <f>시기외!I44*$G$3+I43*(1-$G$3)</f>
        <v>1.0342104302862071E-3</v>
      </c>
      <c r="J44" s="28">
        <f>외인!J44</f>
        <v>37760.97</v>
      </c>
      <c r="K44" s="28">
        <f>시기외!K44*$G$3+K43*(1-$G$3)</f>
        <v>3.1579828058873639E-3</v>
      </c>
      <c r="L44" s="28">
        <f>외인!L44</f>
        <v>245668.2</v>
      </c>
      <c r="M44" s="28">
        <f>시기외!M44*$G$3+M43*(1-$G$3)</f>
        <v>8.6096914640917672E-4</v>
      </c>
      <c r="N44" s="28">
        <f>외인!N44</f>
        <v>235150.22</v>
      </c>
      <c r="O44" s="28">
        <f>시기외!O44*$G$3+O43*(1-$G$3)</f>
        <v>-4.0444416887339112E-3</v>
      </c>
      <c r="P44" s="28">
        <f>외인!P44</f>
        <v>197545.36</v>
      </c>
      <c r="Q44" s="28">
        <f>시기외!Q44*$G$3+Q43*(1-$G$3)</f>
        <v>1.5462644965142922E-3</v>
      </c>
      <c r="R44" s="28">
        <f>외인!R44</f>
        <v>130688.12</v>
      </c>
      <c r="S44" s="28">
        <f>시기외!S44*$G$3+S43*(1-$G$3)</f>
        <v>-5.6498277984187725E-5</v>
      </c>
      <c r="T44" s="28">
        <f>외인!T44</f>
        <v>8216.08</v>
      </c>
      <c r="U44" s="28">
        <f>시기외!U44*$G$3+U43*(1-$G$3)</f>
        <v>-3.3544561006160238E-3</v>
      </c>
      <c r="V44" s="28">
        <f>외인!V44</f>
        <v>106494.14</v>
      </c>
      <c r="W44" s="28">
        <f>시기외!W44*$G$3+W43*(1-$G$3)</f>
        <v>3.6282367964825799E-3</v>
      </c>
      <c r="X44" s="28">
        <f>외인!X44</f>
        <v>1917653.47</v>
      </c>
      <c r="Y44" s="28">
        <f>시기외!Y44*$G$3+Y43*(1-$G$3)</f>
        <v>-2.48459872935937E-3</v>
      </c>
      <c r="Z44" s="28">
        <f>외인!Z44</f>
        <v>45265.440000000002</v>
      </c>
      <c r="AA44" s="28">
        <f>시기외!AA44*$G$3+AA43*(1-$G$3)</f>
        <v>-4.2474665136758947E-4</v>
      </c>
      <c r="AB44" s="28">
        <f>외인!AB44</f>
        <v>195655.72</v>
      </c>
      <c r="AC44" s="28">
        <f>시기외!AC44*$G$3+AC43*(1-$G$3)</f>
        <v>1.2779487010242233E-4</v>
      </c>
      <c r="AD44" s="28">
        <f>외인!AD44</f>
        <v>19609.830000000002</v>
      </c>
      <c r="AE44" s="28">
        <f>시기외!AE44*$G$3+AE43*(1-$G$3)</f>
        <v>2.8468909371226838E-4</v>
      </c>
      <c r="AF44" s="28">
        <f>외인!AF44</f>
        <v>24755.47</v>
      </c>
      <c r="AG44" s="28">
        <f>시기외!AG44*$G$3+AG43*(1-$G$3)</f>
        <v>-6.654268704551186E-5</v>
      </c>
      <c r="AH44" s="28">
        <f>외인!AH44</f>
        <v>202952.83</v>
      </c>
      <c r="AI44" s="28">
        <f>시기외!AI44*$G$3+AI43*(1-$G$3)</f>
        <v>9.000160265757144E-4</v>
      </c>
      <c r="AJ44" s="28">
        <f>외인!AJ44</f>
        <v>114327.64</v>
      </c>
      <c r="AK44" s="28">
        <f>시기외!AK44*$G$3+AK43*(1-$G$3)</f>
        <v>-5.2387690057961928E-4</v>
      </c>
      <c r="AL44" s="28">
        <f>외인!AL44</f>
        <v>84935.8</v>
      </c>
      <c r="AM44" s="28">
        <f>시기외!AM44*$G$3+AM43*(1-$G$3)</f>
        <v>-5.8874293011679094E-4</v>
      </c>
      <c r="AN44" s="28">
        <f>외인!AN44</f>
        <v>169323.74</v>
      </c>
      <c r="AO44" s="28">
        <f>시기외!AO44*$G$3+AO43*(1-$G$3)</f>
        <v>-5.2636617861453123E-3</v>
      </c>
      <c r="AP44" s="28">
        <f>외인!AP44</f>
        <v>111258.66</v>
      </c>
      <c r="AQ44" s="28">
        <f>시기외!AQ44*$G$3+AQ43*(1-$G$3)</f>
        <v>1.1299604058634979E-3</v>
      </c>
      <c r="AR44" s="28">
        <f>외인!AR44</f>
        <v>24235.46</v>
      </c>
      <c r="AS44" s="28">
        <f>시기외!AS44*$G$3+AS43*(1-$G$3)</f>
        <v>2.3948521257029015E-4</v>
      </c>
      <c r="AT44" s="28">
        <f>외인!AT44</f>
        <v>77331.360000000001</v>
      </c>
      <c r="AU44" s="28">
        <f>시기외!AU44*$G$3+AU43*(1-$G$3)</f>
        <v>5.4784650009240493E-4</v>
      </c>
      <c r="AV44" s="28">
        <f>외인!AV44</f>
        <v>46744.57</v>
      </c>
      <c r="AW44" s="28">
        <f>시기외!AW44*$G$3+AW43*(1-$G$3)</f>
        <v>7.4852165714815884E-4</v>
      </c>
      <c r="AX44" s="28">
        <f>외인!AX44</f>
        <v>55413.64</v>
      </c>
      <c r="AY44" s="28">
        <f>시기외!AY44*$G$3+AY43*(1-$G$3)</f>
        <v>5.8492166561987711E-4</v>
      </c>
      <c r="AZ44" s="28">
        <f>외인!AZ44</f>
        <v>2043601.93</v>
      </c>
      <c r="BA44" s="28">
        <f>시기외!BA44*$G$3+BA43*(1-$G$3)</f>
        <v>-2.2859214109265153E-3</v>
      </c>
      <c r="BB44" s="28">
        <f>외인!BB44</f>
        <v>95565.4</v>
      </c>
      <c r="BC44" s="28">
        <f>시기외!BC44*$G$3+BC43*(1-$G$3)</f>
        <v>-5.2819755999980054E-4</v>
      </c>
      <c r="BD44" s="28">
        <f>외인!BD44</f>
        <v>40199.64</v>
      </c>
      <c r="BE44" s="28">
        <f>시기외!BE44*$G$3+BE43*(1-$G$3)</f>
        <v>-4.6701264016419533E-3</v>
      </c>
      <c r="BF44" s="28">
        <f>외인!BF44</f>
        <v>0</v>
      </c>
      <c r="BG44" s="28" t="e">
        <f>시기외!BG44*$G$3+BG43*(1-$G$3)</f>
        <v>#DIV/0!</v>
      </c>
      <c r="BH44" s="28">
        <f>외인!BH44</f>
        <v>85755.67</v>
      </c>
      <c r="BI44" s="28">
        <f>시기외!BI44*$G$3+BI43*(1-$G$3)</f>
        <v>-3.4673834876379147E-4</v>
      </c>
      <c r="BJ44" s="28">
        <f>외인!BJ44</f>
        <v>109231.95</v>
      </c>
      <c r="BK44" s="28">
        <f>시기외!BK44*$G$3+BK43*(1-$G$3)</f>
        <v>1.2220618770656395E-3</v>
      </c>
      <c r="BL44" s="28">
        <f>외인!BL44</f>
        <v>48580.160000000003</v>
      </c>
      <c r="BM44" s="28">
        <f>시기외!BM44*$G$3+BM43*(1-$G$3)</f>
        <v>-3.625915200972186E-4</v>
      </c>
      <c r="BN44" s="28">
        <f>외인!BN44</f>
        <v>43113.78</v>
      </c>
      <c r="BO44" s="28">
        <f>시기외!BO44*$G$3+BO43*(1-$G$3)</f>
        <v>-1.2604610003077818E-3</v>
      </c>
      <c r="BP44" s="28">
        <f>외인!BP44</f>
        <v>65152.18</v>
      </c>
      <c r="BQ44" s="28">
        <f>시기외!BQ44*$G$3+BQ43*(1-$G$3)</f>
        <v>1.0438111304444245E-3</v>
      </c>
      <c r="BR44" s="28">
        <f>외인!BR44</f>
        <v>244307.18</v>
      </c>
      <c r="BS44" s="28">
        <f>시기외!BS44*$G$3+BS43*(1-$G$3)</f>
        <v>2.0311674976416171E-3</v>
      </c>
      <c r="BT44" s="28">
        <f>외인!BT44</f>
        <v>1954394.98</v>
      </c>
      <c r="BU44" s="28">
        <f>시기외!BU44*$G$3+BU43*(1-$G$3)</f>
        <v>-2.3951166551178819E-3</v>
      </c>
      <c r="BV44" s="28">
        <f>외인!BV44</f>
        <v>377024.78</v>
      </c>
      <c r="BW44" s="28">
        <f>시기외!BW44*$G$3+BW43*(1-$G$3)</f>
        <v>-1.2256254248080921E-4</v>
      </c>
      <c r="BX44" s="28">
        <f>외인!BX44</f>
        <v>74444.25</v>
      </c>
      <c r="BY44" s="28">
        <f>시기외!BY44*$G$3+BY43*(1-$G$3)</f>
        <v>-2.9750996567612479E-4</v>
      </c>
      <c r="BZ44" s="28">
        <f>외인!BZ44</f>
        <v>254259.54</v>
      </c>
      <c r="CA44" s="28">
        <f>시기외!CA44*$G$3+CA43*(1-$G$3)</f>
        <v>-3.647337746894963E-3</v>
      </c>
      <c r="CB44" s="28">
        <f>외인!CB44</f>
        <v>13096.99</v>
      </c>
      <c r="CC44" s="28">
        <f>시기외!CC44*$G$3+CC43*(1-$G$3)</f>
        <v>5.5296572111555528E-4</v>
      </c>
      <c r="CD44" s="28">
        <f>외인!CD44</f>
        <v>34100.75</v>
      </c>
      <c r="CE44" s="28">
        <f>시기외!CE44*$G$3+CE43*(1-$G$3)</f>
        <v>4.1521099876665277E-4</v>
      </c>
      <c r="CF44" s="28">
        <f>외인!CF44</f>
        <v>23792.71</v>
      </c>
      <c r="CG44" s="28">
        <f>시기외!CG44*$G$3+CG43*(1-$G$3)</f>
        <v>1.293094809332825E-3</v>
      </c>
      <c r="CH44" s="28">
        <f>외인!CH44</f>
        <v>64659.88</v>
      </c>
      <c r="CI44" s="28">
        <f>시기외!CI44*$G$3+CI43*(1-$G$3)</f>
        <v>3.5414526743780101E-4</v>
      </c>
      <c r="CJ44" s="28">
        <f>외인!CJ44</f>
        <v>386839.57</v>
      </c>
      <c r="CK44" s="28">
        <f>시기외!CK44*$G$3+CK43*(1-$G$3)</f>
        <v>2.3250452597435422E-3</v>
      </c>
      <c r="CL44" s="28">
        <f>외인!CL44</f>
        <v>223449.29</v>
      </c>
      <c r="CM44" s="28">
        <f>시기외!CM44*$G$3+CM43*(1-$G$3)</f>
        <v>1.9738348841555665E-6</v>
      </c>
      <c r="CN44" s="28">
        <f>외인!CN44</f>
        <v>121275.36</v>
      </c>
      <c r="CO44" s="28">
        <f>시기외!CO44*$G$3+CO43*(1-$G$3)</f>
        <v>-5.8320310758860623E-4</v>
      </c>
      <c r="CP44" s="28">
        <f>외인!CP44</f>
        <v>96177.05</v>
      </c>
      <c r="CQ44" s="28">
        <f>시기외!CQ44*$G$3+CQ43*(1-$G$3)</f>
        <v>-5.0310240944869777E-4</v>
      </c>
      <c r="CR44" s="28">
        <f>외인!CR44</f>
        <v>164954.62</v>
      </c>
      <c r="CS44" s="28">
        <f>시기외!CS44*$G$3+CS43*(1-$G$3)</f>
        <v>8.0555700035337319E-5</v>
      </c>
      <c r="CT44" s="28">
        <f>외인!CT44</f>
        <v>104715.37</v>
      </c>
      <c r="CU44" s="28">
        <f>시기외!CU44*$G$3+CU43*(1-$G$3)</f>
        <v>1.7667730464139954E-3</v>
      </c>
      <c r="CV44" s="28">
        <f>외인!CV44</f>
        <v>1954394.98</v>
      </c>
      <c r="CW44" s="28">
        <f>시기외!CW44*$G$3+CW43*(1-$G$3)</f>
        <v>-2.3951166551178819E-3</v>
      </c>
      <c r="CX44" s="28">
        <f>외인!CX44</f>
        <v>188720.56</v>
      </c>
      <c r="CY44" s="28">
        <f>시기외!CY44*$G$3+CY43*(1-$G$3)</f>
        <v>1.3483470117576499E-3</v>
      </c>
      <c r="CZ44" s="28">
        <f>외인!CZ44</f>
        <v>17080.41</v>
      </c>
      <c r="DA44" s="28">
        <f>시기외!DA44*$G$3+DA43*(1-$G$3)</f>
        <v>5.6496228239242901E-4</v>
      </c>
      <c r="DB44" s="28">
        <f>외인!DB44</f>
        <v>40199.64</v>
      </c>
      <c r="DC44" s="28">
        <f>시기외!DC44*$G$3+DC43*(1-$G$3)</f>
        <v>-4.6701264016419533E-3</v>
      </c>
      <c r="DD44" s="28">
        <f>외인!DD44</f>
        <v>8216.08</v>
      </c>
      <c r="DE44" s="28">
        <f>시기외!DE44*$G$3+DE43*(1-$G$3)</f>
        <v>-3.3544561006160238E-3</v>
      </c>
      <c r="DF44" s="28">
        <f>외인!DF44</f>
        <v>55935.53</v>
      </c>
      <c r="DG44" s="28">
        <f>시기외!DG44*$G$3+DG43*(1-$G$3)</f>
        <v>-5.0620659413092321E-4</v>
      </c>
      <c r="DH44" s="28">
        <f>외인!DH44</f>
        <v>25936.47</v>
      </c>
      <c r="DI44" s="28">
        <f>시기외!DI44*$G$3+DI43*(1-$G$3)</f>
        <v>8.6666416319523506E-4</v>
      </c>
      <c r="DJ44" s="28">
        <f>외인!DJ44</f>
        <v>560381.79</v>
      </c>
      <c r="DK44" s="28">
        <f>시기외!DK44*$G$3+DK43*(1-$G$3)</f>
        <v>1.3121950974574561E-3</v>
      </c>
      <c r="DL44" s="28">
        <f>외인!DL44</f>
        <v>96346.74</v>
      </c>
      <c r="DM44" s="28">
        <f>시기외!DM44*$G$3+DM43*(1-$G$3)</f>
        <v>-9.5118158106553981E-4</v>
      </c>
      <c r="DN44" s="28">
        <f>외인!DN44</f>
        <v>1954394.98</v>
      </c>
      <c r="DO44" s="28">
        <f>시기외!DO44*$G$3+DO43*(1-$G$3)</f>
        <v>-2.3951166551178819E-3</v>
      </c>
      <c r="DP44" s="28">
        <f>외인!DP44</f>
        <v>84456.86</v>
      </c>
      <c r="DQ44" s="28">
        <f>시기외!DQ44*$G$3+DQ43*(1-$G$3)</f>
        <v>5.0584707247909319E-3</v>
      </c>
      <c r="DR44" s="28">
        <f>외인!DR44</f>
        <v>39754.19</v>
      </c>
      <c r="DS44" s="28">
        <f>시기외!DS44*$G$3+DS43*(1-$G$3)</f>
        <v>3.5341899067684057E-3</v>
      </c>
      <c r="DT44" s="28">
        <f>외인!DT44</f>
        <v>130688.12</v>
      </c>
      <c r="DU44" s="28">
        <f>시기외!DU44*$G$3+DU43*(1-$G$3)</f>
        <v>-5.6498277984187725E-5</v>
      </c>
      <c r="DV44" s="28">
        <f>외인!DV44</f>
        <v>34108.82</v>
      </c>
      <c r="DW44" s="28">
        <f>시기외!DW44*$G$3+DW43*(1-$G$3)</f>
        <v>6.2849589810208182E-4</v>
      </c>
      <c r="DX44" s="28">
        <f>외인!DX44</f>
        <v>106494.14</v>
      </c>
      <c r="DY44" s="28">
        <f>시기외!DY44*$G$3+DY43*(1-$G$3)</f>
        <v>3.6282367964825799E-3</v>
      </c>
      <c r="DZ44" s="28">
        <f>외인!DZ44</f>
        <v>9559.4500000000007</v>
      </c>
      <c r="EA44" s="28">
        <f>시기외!EA44*$G$3+EA43*(1-$G$3)</f>
        <v>2.3806299631385403E-3</v>
      </c>
      <c r="EB44" s="28">
        <f>외인!EB44</f>
        <v>13392.55</v>
      </c>
      <c r="EC44" s="28">
        <f>시기외!EC44*$G$3+EC43*(1-$G$3)</f>
        <v>1.3524943782714884E-3</v>
      </c>
      <c r="ED44" s="28">
        <f>외인!ED44</f>
        <v>10485.11</v>
      </c>
      <c r="EE44" s="28">
        <f>시기외!EE44*$G$3+EE43*(1-$G$3)</f>
        <v>2.6061881562845631E-3</v>
      </c>
      <c r="EF44" s="28">
        <f>외인!EF44</f>
        <v>249816.94</v>
      </c>
      <c r="EG44" s="28">
        <f>시기외!EG44*$G$3+EG43*(1-$G$3)</f>
        <v>1.4534609280413891E-3</v>
      </c>
      <c r="EH44" s="28">
        <f>외인!EH44</f>
        <v>177743.57</v>
      </c>
      <c r="EI44" s="28">
        <f>시기외!EI44*$G$3+EI43*(1-$G$3)</f>
        <v>3.6898523018883257E-4</v>
      </c>
      <c r="EJ44" s="28">
        <f>외인!EJ44</f>
        <v>91135.65</v>
      </c>
      <c r="EK44" s="28">
        <f>시기외!EK44*$G$3+EK43*(1-$G$3)</f>
        <v>1.3633902356482779E-3</v>
      </c>
      <c r="EL44" s="28">
        <f>외인!EL44</f>
        <v>36584.519999999997</v>
      </c>
      <c r="EM44" s="28">
        <f>시기외!EM44*$G$3+EM43*(1-$G$3)</f>
        <v>4.0817643917202026E-4</v>
      </c>
      <c r="EN44" s="28">
        <f>외인!EN44</f>
        <v>39754.19</v>
      </c>
      <c r="EO44" s="28">
        <f>시기외!EO44*$G$3+EO43*(1-$G$3)</f>
        <v>3.5341899067684057E-3</v>
      </c>
      <c r="EP44" s="28">
        <f>외인!EP44</f>
        <v>174659.66</v>
      </c>
      <c r="EQ44" s="28">
        <f>시기외!EQ44*$G$3+EQ43*(1-$G$3)</f>
        <v>-9.268119258097748E-4</v>
      </c>
      <c r="ER44" s="28">
        <f>외인!ER44</f>
        <v>14614.88</v>
      </c>
      <c r="ES44" s="28">
        <f>시기외!ES44*$G$3+ES43*(1-$G$3)</f>
        <v>2.894567257364276E-3</v>
      </c>
      <c r="ET44" s="28">
        <f>외인!ET44</f>
        <v>111258.66</v>
      </c>
      <c r="EU44" s="28">
        <f>시기외!EU44*$G$3+EU43*(1-$G$3)</f>
        <v>1.1299604058634979E-3</v>
      </c>
      <c r="EV44" s="28">
        <f>외인!EV44</f>
        <v>45265.440000000002</v>
      </c>
      <c r="EW44" s="28">
        <f>시기외!EW44*$G$3+EW43*(1-$G$3)</f>
        <v>-4.2474665136758947E-4</v>
      </c>
      <c r="EX44" s="28">
        <f>외인!EX44</f>
        <v>50911.61</v>
      </c>
      <c r="EY44" s="28">
        <f>시기외!EY44*$G$3+EY43*(1-$G$3)</f>
        <v>-5.8917210589281438E-4</v>
      </c>
    </row>
    <row r="45" spans="1:155">
      <c r="A45" s="27">
        <f>외인!A45</f>
        <v>46098</v>
      </c>
      <c r="B45" s="28">
        <f>외인!B45</f>
        <v>4508059.58</v>
      </c>
      <c r="C45" s="28">
        <f>시기외!C45*$G$3+C44*(1-$G$3)</f>
        <v>-1.2636483528950446E-3</v>
      </c>
      <c r="D45" s="28">
        <f>외인!D45</f>
        <v>626444.13</v>
      </c>
      <c r="E45" s="28">
        <f>시기외!E45*$G$3+E44*(1-$G$3)</f>
        <v>3.1287310926310045E-3</v>
      </c>
      <c r="F45" s="28">
        <f>외인!F45</f>
        <v>1934844.53</v>
      </c>
      <c r="G45" s="28">
        <f>시기외!G45*$G$3+G44*(1-$G$3)</f>
        <v>-2.372825078301514E-3</v>
      </c>
      <c r="H45" s="28">
        <f>외인!H45</f>
        <v>273418.68</v>
      </c>
      <c r="I45" s="28">
        <f>시기외!I45*$G$3+I44*(1-$G$3)</f>
        <v>7.6393643397238212E-4</v>
      </c>
      <c r="J45" s="28">
        <f>외인!J45</f>
        <v>39341</v>
      </c>
      <c r="K45" s="28">
        <f>시기외!K45*$G$3+K44*(1-$G$3)</f>
        <v>3.0497963571699017E-3</v>
      </c>
      <c r="L45" s="28">
        <f>외인!L45</f>
        <v>253119.56</v>
      </c>
      <c r="M45" s="28">
        <f>시기외!M45*$G$3+M44*(1-$G$3)</f>
        <v>6.0788185803441696E-4</v>
      </c>
      <c r="N45" s="28">
        <f>외인!N45</f>
        <v>242669.86</v>
      </c>
      <c r="O45" s="28">
        <f>시기외!O45*$G$3+O44*(1-$G$3)</f>
        <v>-4.055636871576538E-3</v>
      </c>
      <c r="P45" s="28">
        <f>외인!P45</f>
        <v>201143.73</v>
      </c>
      <c r="Q45" s="28">
        <f>시기외!Q45*$G$3+Q44*(1-$G$3)</f>
        <v>1.3771054105672703E-3</v>
      </c>
      <c r="R45" s="28">
        <f>외인!R45</f>
        <v>133139.97</v>
      </c>
      <c r="S45" s="28">
        <f>시기외!S45*$G$3+S44*(1-$G$3)</f>
        <v>-1.4761253691820232E-4</v>
      </c>
      <c r="T45" s="28">
        <f>외인!T45</f>
        <v>8266.85</v>
      </c>
      <c r="U45" s="28">
        <f>시기외!U45*$G$3+U44*(1-$G$3)</f>
        <v>-3.2695943140348786E-3</v>
      </c>
      <c r="V45" s="28">
        <f>외인!V45</f>
        <v>105072.57</v>
      </c>
      <c r="W45" s="28">
        <f>시기외!W45*$G$3+W44*(1-$G$3)</f>
        <v>3.1421683901420917E-3</v>
      </c>
      <c r="X45" s="28">
        <f>외인!X45</f>
        <v>1944166.83</v>
      </c>
      <c r="Y45" s="28">
        <f>시기외!Y45*$G$3+Y44*(1-$G$3)</f>
        <v>-2.3976089977341556E-3</v>
      </c>
      <c r="Z45" s="28">
        <f>외인!Z45</f>
        <v>46258.91</v>
      </c>
      <c r="AA45" s="28">
        <f>시기외!AA45*$G$3+AA44*(1-$G$3)</f>
        <v>-4.5712749293244659E-4</v>
      </c>
      <c r="AB45" s="28">
        <f>외인!AB45</f>
        <v>198376.03</v>
      </c>
      <c r="AC45" s="28">
        <f>시기외!AC45*$G$3+AC44*(1-$G$3)</f>
        <v>9.6215696772121377E-5</v>
      </c>
      <c r="AD45" s="28">
        <f>외인!AD45</f>
        <v>19787</v>
      </c>
      <c r="AE45" s="28">
        <f>시기외!AE45*$G$3+AE44*(1-$G$3)</f>
        <v>2.3133141556112667E-4</v>
      </c>
      <c r="AF45" s="28">
        <f>외인!AF45</f>
        <v>24715.360000000001</v>
      </c>
      <c r="AG45" s="28">
        <f>시기외!AG45*$G$3+AG44*(1-$G$3)</f>
        <v>-1.9309578791013189E-4</v>
      </c>
      <c r="AH45" s="28">
        <f>외인!AH45</f>
        <v>205800.35</v>
      </c>
      <c r="AI45" s="28">
        <f>시기외!AI45*$G$3+AI44*(1-$G$3)</f>
        <v>1.0070260258928732E-3</v>
      </c>
      <c r="AJ45" s="28">
        <f>외인!AJ45</f>
        <v>116189.35</v>
      </c>
      <c r="AK45" s="28">
        <f>시기외!AK45*$G$3+AK44*(1-$G$3)</f>
        <v>-6.6130970662496168E-4</v>
      </c>
      <c r="AL45" s="28">
        <f>외인!AL45</f>
        <v>87105.61</v>
      </c>
      <c r="AM45" s="28">
        <f>시기외!AM45*$G$3+AM44*(1-$G$3)</f>
        <v>-7.2073016648677266E-4</v>
      </c>
      <c r="AN45" s="28">
        <f>외인!AN45</f>
        <v>174687.43</v>
      </c>
      <c r="AO45" s="28">
        <f>시기외!AO45*$G$3+AO44*(1-$G$3)</f>
        <v>-5.2415373806196791E-3</v>
      </c>
      <c r="AP45" s="28">
        <f>외인!AP45</f>
        <v>113249.03</v>
      </c>
      <c r="AQ45" s="28">
        <f>시기외!AQ45*$G$3+AQ44*(1-$G$3)</f>
        <v>9.9006096877048751E-4</v>
      </c>
      <c r="AR45" s="28">
        <f>외인!AR45</f>
        <v>24533.78</v>
      </c>
      <c r="AS45" s="28">
        <f>시기외!AS45*$G$3+AS44*(1-$G$3)</f>
        <v>2.0302610124779176E-4</v>
      </c>
      <c r="AT45" s="28">
        <f>외인!AT45</f>
        <v>78198.83</v>
      </c>
      <c r="AU45" s="28">
        <f>시기외!AU45*$G$3+AU44*(1-$G$3)</f>
        <v>4.2048743315740148E-4</v>
      </c>
      <c r="AV45" s="28">
        <f>외인!AV45</f>
        <v>46940.2</v>
      </c>
      <c r="AW45" s="28">
        <f>시기외!AW45*$G$3+AW44*(1-$G$3)</f>
        <v>6.2264715000792193E-4</v>
      </c>
      <c r="AX45" s="28">
        <f>외인!AX45</f>
        <v>55672.07</v>
      </c>
      <c r="AY45" s="28">
        <f>시기외!AY45*$G$3+AY44*(1-$G$3)</f>
        <v>4.4785739182153487E-4</v>
      </c>
      <c r="AZ45" s="28">
        <f>외인!AZ45</f>
        <v>2074670.63</v>
      </c>
      <c r="BA45" s="28">
        <f>시기외!BA45*$G$3+BA44*(1-$G$3)</f>
        <v>-2.2136602659891817E-3</v>
      </c>
      <c r="BB45" s="28">
        <f>외인!BB45</f>
        <v>97710.8</v>
      </c>
      <c r="BC45" s="28">
        <f>시기외!BC45*$G$3+BC44*(1-$G$3)</f>
        <v>-5.2728738642057412E-4</v>
      </c>
      <c r="BD45" s="28">
        <f>외인!BD45</f>
        <v>40950.550000000003</v>
      </c>
      <c r="BE45" s="28">
        <f>시기외!BE45*$G$3+BE44*(1-$G$3)</f>
        <v>-4.475575141887682E-3</v>
      </c>
      <c r="BF45" s="28">
        <f>외인!BF45</f>
        <v>0</v>
      </c>
      <c r="BG45" s="28" t="e">
        <f>시기외!BG45*$G$3+BG44*(1-$G$3)</f>
        <v>#DIV/0!</v>
      </c>
      <c r="BH45" s="28">
        <f>외인!BH45</f>
        <v>87814.48</v>
      </c>
      <c r="BI45" s="28">
        <f>시기외!BI45*$G$3+BI44*(1-$G$3)</f>
        <v>-4.2959092295264371E-4</v>
      </c>
      <c r="BJ45" s="28">
        <f>외인!BJ45</f>
        <v>111888.47</v>
      </c>
      <c r="BK45" s="28">
        <f>시기외!BK45*$G$3+BK44*(1-$G$3)</f>
        <v>7.7824384101056086E-4</v>
      </c>
      <c r="BL45" s="28">
        <f>외인!BL45</f>
        <v>48933.55</v>
      </c>
      <c r="BM45" s="28">
        <f>시기외!BM45*$G$3+BM44*(1-$G$3)</f>
        <v>-3.9782767912837448E-4</v>
      </c>
      <c r="BN45" s="28">
        <f>외인!BN45</f>
        <v>44082.3</v>
      </c>
      <c r="BO45" s="28">
        <f>시기외!BO45*$G$3+BO44*(1-$G$3)</f>
        <v>-1.2845337847841116E-3</v>
      </c>
      <c r="BP45" s="28">
        <f>외인!BP45</f>
        <v>65591.960000000006</v>
      </c>
      <c r="BQ45" s="28">
        <f>시기외!BQ45*$G$3+BQ44*(1-$G$3)</f>
        <v>9.0319360499063251E-4</v>
      </c>
      <c r="BR45" s="28">
        <f>외인!BR45</f>
        <v>246322.39</v>
      </c>
      <c r="BS45" s="28">
        <f>시기외!BS45*$G$3+BS44*(1-$G$3)</f>
        <v>1.8698997612415452E-3</v>
      </c>
      <c r="BT45" s="28">
        <f>외인!BT45</f>
        <v>1981027.98</v>
      </c>
      <c r="BU45" s="28">
        <f>시기외!BU45*$G$3+BU44*(1-$G$3)</f>
        <v>-2.3132757518932422E-3</v>
      </c>
      <c r="BV45" s="28">
        <f>외인!BV45</f>
        <v>377045.17</v>
      </c>
      <c r="BW45" s="28">
        <f>시기외!BW45*$G$3+BW44*(1-$G$3)</f>
        <v>-1.4393308058620406E-4</v>
      </c>
      <c r="BX45" s="28">
        <f>외인!BX45</f>
        <v>75481.3</v>
      </c>
      <c r="BY45" s="28">
        <f>시기외!BY45*$G$3+BY44*(1-$G$3)</f>
        <v>-3.435979675833038E-4</v>
      </c>
      <c r="BZ45" s="28">
        <f>외인!BZ45</f>
        <v>261793.04</v>
      </c>
      <c r="CA45" s="28">
        <f>시기외!CA45*$G$3+CA44*(1-$G$3)</f>
        <v>-3.6809951969664417E-3</v>
      </c>
      <c r="CB45" s="28">
        <f>외인!CB45</f>
        <v>13317.62</v>
      </c>
      <c r="CC45" s="28">
        <f>시기외!CC45*$G$3+CC44*(1-$G$3)</f>
        <v>4.7012260524326117E-4</v>
      </c>
      <c r="CD45" s="28">
        <f>외인!CD45</f>
        <v>34877.769999999997</v>
      </c>
      <c r="CE45" s="28">
        <f>시기외!CE45*$G$3+CE44*(1-$G$3)</f>
        <v>1.9751607134938399E-4</v>
      </c>
      <c r="CF45" s="28">
        <f>외인!CF45</f>
        <v>23992.18</v>
      </c>
      <c r="CG45" s="28">
        <f>시기외!CG45*$G$3+CG44*(1-$G$3)</f>
        <v>1.0975861572619055E-3</v>
      </c>
      <c r="CH45" s="28">
        <f>외인!CH45</f>
        <v>65208.05</v>
      </c>
      <c r="CI45" s="28">
        <f>시기외!CI45*$G$3+CI44*(1-$G$3)</f>
        <v>2.7562380755743858E-4</v>
      </c>
      <c r="CJ45" s="28">
        <f>외인!CJ45</f>
        <v>390172.61</v>
      </c>
      <c r="CK45" s="28">
        <f>시기외!CK45*$G$3+CK44*(1-$G$3)</f>
        <v>2.1109388857272439E-3</v>
      </c>
      <c r="CL45" s="28">
        <f>외인!CL45</f>
        <v>226551.37</v>
      </c>
      <c r="CM45" s="28">
        <f>시기외!CM45*$G$3+CM44*(1-$G$3)</f>
        <v>-2.4322931797538266E-5</v>
      </c>
      <c r="CN45" s="28">
        <f>외인!CN45</f>
        <v>121094.99</v>
      </c>
      <c r="CO45" s="28">
        <f>시기외!CO45*$G$3+CO44*(1-$G$3)</f>
        <v>-6.7457124852067984E-4</v>
      </c>
      <c r="CP45" s="28">
        <f>외인!CP45</f>
        <v>98328.46</v>
      </c>
      <c r="CQ45" s="28">
        <f>시기외!CQ45*$G$3+CQ44*(1-$G$3)</f>
        <v>-5.0390901428723066E-4</v>
      </c>
      <c r="CR45" s="28">
        <f>외인!CR45</f>
        <v>167096.49</v>
      </c>
      <c r="CS45" s="28">
        <f>시기외!CS45*$G$3+CS44*(1-$G$3)</f>
        <v>-2.9197065157462025E-5</v>
      </c>
      <c r="CT45" s="28">
        <f>외인!CT45</f>
        <v>108189.09</v>
      </c>
      <c r="CU45" s="28">
        <f>시기외!CU45*$G$3+CU44*(1-$G$3)</f>
        <v>1.5574512157205665E-3</v>
      </c>
      <c r="CV45" s="28">
        <f>외인!CV45</f>
        <v>1981027.98</v>
      </c>
      <c r="CW45" s="28">
        <f>시기외!CW45*$G$3+CW44*(1-$G$3)</f>
        <v>-2.3132757518932422E-3</v>
      </c>
      <c r="CX45" s="28">
        <f>외인!CX45</f>
        <v>193262.26</v>
      </c>
      <c r="CY45" s="28">
        <f>시기외!CY45*$G$3+CY44*(1-$G$3)</f>
        <v>1.1894707546938874E-3</v>
      </c>
      <c r="CZ45" s="28">
        <f>외인!CZ45</f>
        <v>17190.72</v>
      </c>
      <c r="DA45" s="28">
        <f>시기외!DA45*$G$3+DA44*(1-$G$3)</f>
        <v>3.6079481250527731E-4</v>
      </c>
      <c r="DB45" s="28">
        <f>외인!DB45</f>
        <v>40950.550000000003</v>
      </c>
      <c r="DC45" s="28">
        <f>시기외!DC45*$G$3+DC44*(1-$G$3)</f>
        <v>-4.475575141887682E-3</v>
      </c>
      <c r="DD45" s="28">
        <f>외인!DD45</f>
        <v>8266.85</v>
      </c>
      <c r="DE45" s="28">
        <f>시기외!DE45*$G$3+DE44*(1-$G$3)</f>
        <v>-3.2695943140348786E-3</v>
      </c>
      <c r="DF45" s="28">
        <f>외인!DF45</f>
        <v>56833.53</v>
      </c>
      <c r="DG45" s="28">
        <f>시기외!DG45*$G$3+DG44*(1-$G$3)</f>
        <v>-5.5574763136104178E-4</v>
      </c>
      <c r="DH45" s="28">
        <f>외인!DH45</f>
        <v>26602.59</v>
      </c>
      <c r="DI45" s="28">
        <f>시기외!DI45*$G$3+DI44*(1-$G$3)</f>
        <v>5.8241027162225518E-4</v>
      </c>
      <c r="DJ45" s="28">
        <f>외인!DJ45</f>
        <v>569086.14</v>
      </c>
      <c r="DK45" s="28">
        <f>시기외!DK45*$G$3+DK44*(1-$G$3)</f>
        <v>1.2119444351589069E-3</v>
      </c>
      <c r="DL45" s="28">
        <f>외인!DL45</f>
        <v>96603.56</v>
      </c>
      <c r="DM45" s="28">
        <f>시기외!DM45*$G$3+DM44*(1-$G$3)</f>
        <v>-1.0298095192634775E-3</v>
      </c>
      <c r="DN45" s="28">
        <f>외인!DN45</f>
        <v>1981027.98</v>
      </c>
      <c r="DO45" s="28">
        <f>시기외!DO45*$G$3+DO44*(1-$G$3)</f>
        <v>-2.3132757518932422E-3</v>
      </c>
      <c r="DP45" s="28">
        <f>외인!DP45</f>
        <v>84203.05</v>
      </c>
      <c r="DQ45" s="28">
        <f>시기외!DQ45*$G$3+DQ44*(1-$G$3)</f>
        <v>4.7698925765039162E-3</v>
      </c>
      <c r="DR45" s="28">
        <f>외인!DR45</f>
        <v>41086.06</v>
      </c>
      <c r="DS45" s="28">
        <f>시기외!DS45*$G$3+DS44*(1-$G$3)</f>
        <v>3.4100855654926269E-3</v>
      </c>
      <c r="DT45" s="28">
        <f>외인!DT45</f>
        <v>133139.97</v>
      </c>
      <c r="DU45" s="28">
        <f>시기외!DU45*$G$3+DU44*(1-$G$3)</f>
        <v>-1.4761253691820232E-4</v>
      </c>
      <c r="DV45" s="28">
        <f>외인!DV45</f>
        <v>33795.01</v>
      </c>
      <c r="DW45" s="28">
        <f>시기외!DW45*$G$3+DW44*(1-$G$3)</f>
        <v>4.4582587678429768E-4</v>
      </c>
      <c r="DX45" s="28">
        <f>외인!DX45</f>
        <v>105072.57</v>
      </c>
      <c r="DY45" s="28">
        <f>시기외!DY45*$G$3+DY44*(1-$G$3)</f>
        <v>3.1421683901420917E-3</v>
      </c>
      <c r="DZ45" s="28">
        <f>외인!DZ45</f>
        <v>8897.9</v>
      </c>
      <c r="EA45" s="28">
        <f>시기외!EA45*$G$3+EA44*(1-$G$3)</f>
        <v>2.2047864965443796E-3</v>
      </c>
      <c r="EB45" s="28">
        <f>외인!EB45</f>
        <v>13428.83</v>
      </c>
      <c r="EC45" s="28">
        <f>시기외!EC45*$G$3+EC44*(1-$G$3)</f>
        <v>1.096370925792542E-3</v>
      </c>
      <c r="ED45" s="28">
        <f>외인!ED45</f>
        <v>10643.31</v>
      </c>
      <c r="EE45" s="28">
        <f>시기외!EE45*$G$3+EE44*(1-$G$3)</f>
        <v>1.8862195078119368E-3</v>
      </c>
      <c r="EF45" s="28">
        <f>외인!EF45</f>
        <v>253264.57</v>
      </c>
      <c r="EG45" s="28">
        <f>시기외!EG45*$G$3+EG44*(1-$G$3)</f>
        <v>1.2731546309099969E-3</v>
      </c>
      <c r="EH45" s="28">
        <f>외인!EH45</f>
        <v>182119.46</v>
      </c>
      <c r="EI45" s="28">
        <f>시기외!EI45*$G$3+EI44*(1-$G$3)</f>
        <v>3.2625406295673693E-4</v>
      </c>
      <c r="EJ45" s="28">
        <f>외인!EJ45</f>
        <v>93548.69</v>
      </c>
      <c r="EK45" s="28">
        <f>시기외!EK45*$G$3+EK44*(1-$G$3)</f>
        <v>1.2714172387987921E-3</v>
      </c>
      <c r="EL45" s="28">
        <f>외인!EL45</f>
        <v>37378.89</v>
      </c>
      <c r="EM45" s="28">
        <f>시기외!EM45*$G$3+EM44*(1-$G$3)</f>
        <v>2.0844559640190844E-4</v>
      </c>
      <c r="EN45" s="28">
        <f>외인!EN45</f>
        <v>41086.06</v>
      </c>
      <c r="EO45" s="28">
        <f>시기외!EO45*$G$3+EO44*(1-$G$3)</f>
        <v>3.4100855654926269E-3</v>
      </c>
      <c r="EP45" s="28">
        <f>외인!EP45</f>
        <v>170506.96</v>
      </c>
      <c r="EQ45" s="28">
        <f>시기외!EQ45*$G$3+EQ44*(1-$G$3)</f>
        <v>-8.9449527652588068E-4</v>
      </c>
      <c r="ER45" s="28">
        <f>외인!ER45</f>
        <v>14367.79</v>
      </c>
      <c r="ES45" s="28">
        <f>시기외!ES45*$G$3+ES44*(1-$G$3)</f>
        <v>1.7277673606163942E-3</v>
      </c>
      <c r="ET45" s="28">
        <f>외인!ET45</f>
        <v>113249.03</v>
      </c>
      <c r="EU45" s="28">
        <f>시기외!EU45*$G$3+EU44*(1-$G$3)</f>
        <v>9.9006096877048751E-4</v>
      </c>
      <c r="EV45" s="28">
        <f>외인!EV45</f>
        <v>46258.91</v>
      </c>
      <c r="EW45" s="28">
        <f>시기외!EW45*$G$3+EW44*(1-$G$3)</f>
        <v>-4.5712749293244659E-4</v>
      </c>
      <c r="EX45" s="28">
        <f>외인!EX45</f>
        <v>52069.55</v>
      </c>
      <c r="EY45" s="28">
        <f>시기외!EY45*$G$3+EY44*(1-$G$3)</f>
        <v>-5.6069462980712001E-4</v>
      </c>
    </row>
    <row r="46" spans="1:155">
      <c r="A46" s="27">
        <f>외인!A46</f>
        <v>46099</v>
      </c>
      <c r="B46" s="28">
        <f>외인!B46</f>
        <v>4735422.2300000004</v>
      </c>
      <c r="C46" s="28">
        <f>시기외!C46*$G$3+C45*(1-$G$3)</f>
        <v>-1.1857991643831214E-3</v>
      </c>
      <c r="D46" s="28">
        <f>외인!D46</f>
        <v>641114.11</v>
      </c>
      <c r="E46" s="28">
        <f>시기외!E46*$G$3+E45*(1-$G$3)</f>
        <v>2.8320318854658916E-3</v>
      </c>
      <c r="F46" s="28">
        <f>외인!F46</f>
        <v>2052660.09</v>
      </c>
      <c r="G46" s="28">
        <f>시기외!G46*$G$3+G45*(1-$G$3)</f>
        <v>-2.238145517971486E-3</v>
      </c>
      <c r="H46" s="28">
        <f>외인!H46</f>
        <v>279634.46000000002</v>
      </c>
      <c r="I46" s="28">
        <f>시기외!I46*$G$3+I45*(1-$G$3)</f>
        <v>5.5399490764092231E-4</v>
      </c>
      <c r="J46" s="28">
        <f>외인!J46</f>
        <v>40106.54</v>
      </c>
      <c r="K46" s="28">
        <f>시기외!K46*$G$3+K45*(1-$G$3)</f>
        <v>2.9203508028285401E-3</v>
      </c>
      <c r="L46" s="28">
        <f>외인!L46</f>
        <v>258765.24</v>
      </c>
      <c r="M46" s="28">
        <f>시기외!M46*$G$3+M45*(1-$G$3)</f>
        <v>4.1749086892185392E-4</v>
      </c>
      <c r="N46" s="28">
        <f>외인!N46</f>
        <v>253243.96</v>
      </c>
      <c r="O46" s="28">
        <f>시기외!O46*$G$3+O45*(1-$G$3)</f>
        <v>-3.9801729558125087E-3</v>
      </c>
      <c r="P46" s="28">
        <f>외인!P46</f>
        <v>204920.72</v>
      </c>
      <c r="Q46" s="28">
        <f>시기외!Q46*$G$3+Q45*(1-$G$3)</f>
        <v>1.2960379499959819E-3</v>
      </c>
      <c r="R46" s="28">
        <f>외인!R46</f>
        <v>134552.9</v>
      </c>
      <c r="S46" s="28">
        <f>시기외!S46*$G$3+S45*(1-$G$3)</f>
        <v>-2.6230695854017531E-4</v>
      </c>
      <c r="T46" s="28">
        <f>외인!T46</f>
        <v>8435.89</v>
      </c>
      <c r="U46" s="28">
        <f>시기외!U46*$G$3+U45*(1-$G$3)</f>
        <v>-3.072008733784362E-3</v>
      </c>
      <c r="V46" s="28">
        <f>외인!V46</f>
        <v>110168.1</v>
      </c>
      <c r="W46" s="28">
        <f>시기외!W46*$G$3+W45*(1-$G$3)</f>
        <v>2.9146933054023886E-3</v>
      </c>
      <c r="X46" s="28">
        <f>외인!X46</f>
        <v>2096314.02</v>
      </c>
      <c r="Y46" s="28">
        <f>시기외!Y46*$G$3+Y45*(1-$G$3)</f>
        <v>-2.2110016936034631E-3</v>
      </c>
      <c r="Z46" s="28">
        <f>외인!Z46</f>
        <v>48036.22</v>
      </c>
      <c r="AA46" s="28">
        <f>시기외!AA46*$G$3+AA45*(1-$G$3)</f>
        <v>-4.674304024506278E-4</v>
      </c>
      <c r="AB46" s="28">
        <f>외인!AB46</f>
        <v>204759.42</v>
      </c>
      <c r="AC46" s="28">
        <f>시기외!AC46*$G$3+AC45*(1-$G$3)</f>
        <v>6.8341586333797854E-5</v>
      </c>
      <c r="AD46" s="28">
        <f>외인!AD46</f>
        <v>20376.990000000002</v>
      </c>
      <c r="AE46" s="28">
        <f>시기외!AE46*$G$3+AE45*(1-$G$3)</f>
        <v>1.6893773508723804E-4</v>
      </c>
      <c r="AF46" s="28">
        <f>외인!AF46</f>
        <v>24839.53</v>
      </c>
      <c r="AG46" s="28">
        <f>시기외!AG46*$G$3+AG45*(1-$G$3)</f>
        <v>-2.736233191635417E-4</v>
      </c>
      <c r="AH46" s="28">
        <f>외인!AH46</f>
        <v>207385.67</v>
      </c>
      <c r="AI46" s="28">
        <f>시기외!AI46*$G$3+AI45*(1-$G$3)</f>
        <v>9.9650964976059149E-4</v>
      </c>
      <c r="AJ46" s="28">
        <f>외인!AJ46</f>
        <v>117088.5</v>
      </c>
      <c r="AK46" s="28">
        <f>시기외!AK46*$G$3+AK45*(1-$G$3)</f>
        <v>-7.9982363438732258E-4</v>
      </c>
      <c r="AL46" s="28">
        <f>외인!AL46</f>
        <v>89981.6</v>
      </c>
      <c r="AM46" s="28">
        <f>시기외!AM46*$G$3+AM45*(1-$G$3)</f>
        <v>-8.0059632714978707E-4</v>
      </c>
      <c r="AN46" s="28">
        <f>외인!AN46</f>
        <v>182491.66</v>
      </c>
      <c r="AO46" s="28">
        <f>시기외!AO46*$G$3+AO45*(1-$G$3)</f>
        <v>-5.1204656448477597E-3</v>
      </c>
      <c r="AP46" s="28">
        <f>외인!AP46</f>
        <v>120432.43</v>
      </c>
      <c r="AQ46" s="28">
        <f>시기외!AQ46*$G$3+AQ45*(1-$G$3)</f>
        <v>9.2318132801986292E-4</v>
      </c>
      <c r="AR46" s="28">
        <f>외인!AR46</f>
        <v>24827.01</v>
      </c>
      <c r="AS46" s="28">
        <f>시기외!AS46*$G$3+AS45*(1-$G$3)</f>
        <v>1.3440152501247401E-4</v>
      </c>
      <c r="AT46" s="28">
        <f>외인!AT46</f>
        <v>79987.289999999994</v>
      </c>
      <c r="AU46" s="28">
        <f>시기외!AU46*$G$3+AU45*(1-$G$3)</f>
        <v>3.1064252760607214E-4</v>
      </c>
      <c r="AV46" s="28">
        <f>외인!AV46</f>
        <v>47138.21</v>
      </c>
      <c r="AW46" s="28">
        <f>시기외!AW46*$G$3+AW45*(1-$G$3)</f>
        <v>4.2818279427616756E-4</v>
      </c>
      <c r="AX46" s="28">
        <f>외인!AX46</f>
        <v>58982.91</v>
      </c>
      <c r="AY46" s="28">
        <f>시기외!AY46*$G$3+AY45*(1-$G$3)</f>
        <v>5.1472430326513733E-4</v>
      </c>
      <c r="AZ46" s="28">
        <f>외인!AZ46</f>
        <v>2232191.77</v>
      </c>
      <c r="BA46" s="28">
        <f>시기외!BA46*$G$3+BA45*(1-$G$3)</f>
        <v>-2.0404485375828548E-3</v>
      </c>
      <c r="BB46" s="28">
        <f>외인!BB46</f>
        <v>103635.98</v>
      </c>
      <c r="BC46" s="28">
        <f>시기외!BC46*$G$3+BC45*(1-$G$3)</f>
        <v>-5.02588438891937E-4</v>
      </c>
      <c r="BD46" s="28">
        <f>외인!BD46</f>
        <v>42212.51</v>
      </c>
      <c r="BE46" s="28">
        <f>시기외!BE46*$G$3+BE45*(1-$G$3)</f>
        <v>-4.1790064663884312E-3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90473.93</v>
      </c>
      <c r="BI46" s="28">
        <f>시기외!BI46*$G$3+BI45*(1-$G$3)</f>
        <v>-3.4590258017740258E-4</v>
      </c>
      <c r="BJ46" s="28">
        <f>외인!BJ46</f>
        <v>116321.02</v>
      </c>
      <c r="BK46" s="28">
        <f>시기외!BK46*$G$3+BK45*(1-$G$3)</f>
        <v>4.5514939632122184E-4</v>
      </c>
      <c r="BL46" s="28">
        <f>외인!BL46</f>
        <v>50540.92</v>
      </c>
      <c r="BM46" s="28">
        <f>시기외!BM46*$G$3+BM45*(1-$G$3)</f>
        <v>-4.5826044601697378E-4</v>
      </c>
      <c r="BN46" s="28">
        <f>외인!BN46</f>
        <v>44963.59</v>
      </c>
      <c r="BO46" s="28">
        <f>시기외!BO46*$G$3+BO45*(1-$G$3)</f>
        <v>-1.2774049707894319E-3</v>
      </c>
      <c r="BP46" s="28">
        <f>외인!BP46</f>
        <v>69326.880000000005</v>
      </c>
      <c r="BQ46" s="28">
        <f>시기외!BQ46*$G$3+BQ45*(1-$G$3)</f>
        <v>9.5857739811681204E-4</v>
      </c>
      <c r="BR46" s="28">
        <f>외인!BR46</f>
        <v>256846.58</v>
      </c>
      <c r="BS46" s="28">
        <f>시기외!BS46*$G$3+BS45*(1-$G$3)</f>
        <v>1.8365155551646442E-3</v>
      </c>
      <c r="BT46" s="28">
        <f>외인!BT46</f>
        <v>2135144.13</v>
      </c>
      <c r="BU46" s="28">
        <f>시기외!BU46*$G$3+BU45*(1-$G$3)</f>
        <v>-2.1349445816630378E-3</v>
      </c>
      <c r="BV46" s="28">
        <f>외인!BV46</f>
        <v>388117.16</v>
      </c>
      <c r="BW46" s="28">
        <f>시기외!BW46*$G$3+BW45*(1-$G$3)</f>
        <v>-1.3682508974191809E-4</v>
      </c>
      <c r="BX46" s="28">
        <f>외인!BX46</f>
        <v>76897.2</v>
      </c>
      <c r="BY46" s="28">
        <f>시기외!BY46*$G$3+BY45*(1-$G$3)</f>
        <v>-3.6810233076018696E-4</v>
      </c>
      <c r="BZ46" s="28">
        <f>외인!BZ46</f>
        <v>272473.26</v>
      </c>
      <c r="CA46" s="28">
        <f>시기외!CA46*$G$3+CA45*(1-$G$3)</f>
        <v>-3.6312879036745371E-3</v>
      </c>
      <c r="CB46" s="28">
        <f>외인!CB46</f>
        <v>13292.29</v>
      </c>
      <c r="CC46" s="28">
        <f>시기외!CC46*$G$3+CC45*(1-$G$3)</f>
        <v>3.6012285403995881E-4</v>
      </c>
      <c r="CD46" s="28">
        <f>외인!CD46</f>
        <v>35061.33</v>
      </c>
      <c r="CE46" s="28">
        <f>시기외!CE46*$G$3+CE45*(1-$G$3)</f>
        <v>-3.9962351318223476E-5</v>
      </c>
      <c r="CF46" s="28">
        <f>외인!CF46</f>
        <v>24231.87</v>
      </c>
      <c r="CG46" s="28">
        <f>시기외!CG46*$G$3+CG45*(1-$G$3)</f>
        <v>9.351842825084108E-4</v>
      </c>
      <c r="CH46" s="28">
        <f>외인!CH46</f>
        <v>65769.97</v>
      </c>
      <c r="CI46" s="28">
        <f>시기외!CI46*$G$3+CI45*(1-$G$3)</f>
        <v>1.5106198436677204E-4</v>
      </c>
      <c r="CJ46" s="28">
        <f>외인!CJ46</f>
        <v>398342.52</v>
      </c>
      <c r="CK46" s="28">
        <f>시기외!CK46*$G$3+CK45*(1-$G$3)</f>
        <v>1.9590043673845905E-3</v>
      </c>
      <c r="CL46" s="28">
        <f>외인!CL46</f>
        <v>233228.72</v>
      </c>
      <c r="CM46" s="28">
        <f>시기외!CM46*$G$3+CM45*(1-$G$3)</f>
        <v>-4.985094654511939E-5</v>
      </c>
      <c r="CN46" s="28">
        <f>외인!CN46</f>
        <v>125025.63</v>
      </c>
      <c r="CO46" s="28">
        <f>시기외!CO46*$G$3+CO45*(1-$G$3)</f>
        <v>-8.2715703176801793E-4</v>
      </c>
      <c r="CP46" s="28">
        <f>외인!CP46</f>
        <v>104268.91</v>
      </c>
      <c r="CQ46" s="28">
        <f>시기외!CQ46*$G$3+CQ45*(1-$G$3)</f>
        <v>-4.8114590383106147E-4</v>
      </c>
      <c r="CR46" s="28">
        <f>외인!CR46</f>
        <v>168843.31</v>
      </c>
      <c r="CS46" s="28">
        <f>시기외!CS46*$G$3+CS45*(1-$G$3)</f>
        <v>-1.473343294150432E-4</v>
      </c>
      <c r="CT46" s="28">
        <f>외인!CT46</f>
        <v>112164.91</v>
      </c>
      <c r="CU46" s="28">
        <f>시기외!CU46*$G$3+CU45*(1-$G$3)</f>
        <v>1.4672326157702375E-3</v>
      </c>
      <c r="CV46" s="28">
        <f>외인!CV46</f>
        <v>2135144.13</v>
      </c>
      <c r="CW46" s="28">
        <f>시기외!CW46*$G$3+CW45*(1-$G$3)</f>
        <v>-2.1349445816630378E-3</v>
      </c>
      <c r="CX46" s="28">
        <f>외인!CX46</f>
        <v>197463.69</v>
      </c>
      <c r="CY46" s="28">
        <f>시기외!CY46*$G$3+CY45*(1-$G$3)</f>
        <v>1.0468445202411261E-3</v>
      </c>
      <c r="CZ46" s="28">
        <f>외인!CZ46</f>
        <v>17649.740000000002</v>
      </c>
      <c r="DA46" s="28">
        <f>시기외!DA46*$G$3+DA45*(1-$G$3)</f>
        <v>2.4396197348594317E-4</v>
      </c>
      <c r="DB46" s="28">
        <f>외인!DB46</f>
        <v>42212.51</v>
      </c>
      <c r="DC46" s="28">
        <f>시기외!DC46*$G$3+DC45*(1-$G$3)</f>
        <v>-4.1790064663884312E-3</v>
      </c>
      <c r="DD46" s="28">
        <f>외인!DD46</f>
        <v>8435.89</v>
      </c>
      <c r="DE46" s="28">
        <f>시기외!DE46*$G$3+DE45*(1-$G$3)</f>
        <v>-3.072008733784362E-3</v>
      </c>
      <c r="DF46" s="28">
        <f>외인!DF46</f>
        <v>57875.61</v>
      </c>
      <c r="DG46" s="28">
        <f>시기외!DG46*$G$3+DG45*(1-$G$3)</f>
        <v>-5.8917278656177318E-4</v>
      </c>
      <c r="DH46" s="28">
        <f>외인!DH46</f>
        <v>26751.69</v>
      </c>
      <c r="DI46" s="28">
        <f>시기외!DI46*$G$3+DI45*(1-$G$3)</f>
        <v>2.6209694219160535E-4</v>
      </c>
      <c r="DJ46" s="28">
        <f>외인!DJ46</f>
        <v>582520.06999999995</v>
      </c>
      <c r="DK46" s="28">
        <f>시기외!DK46*$G$3+DK45*(1-$G$3)</f>
        <v>1.1482897271277502E-3</v>
      </c>
      <c r="DL46" s="28">
        <f>외인!DL46</f>
        <v>99590.86</v>
      </c>
      <c r="DM46" s="28">
        <f>시기외!DM46*$G$3+DM45*(1-$G$3)</f>
        <v>-1.2042568711890449E-3</v>
      </c>
      <c r="DN46" s="28">
        <f>외인!DN46</f>
        <v>2135144.13</v>
      </c>
      <c r="DO46" s="28">
        <f>시기외!DO46*$G$3+DO45*(1-$G$3)</f>
        <v>-2.1349445816630378E-3</v>
      </c>
      <c r="DP46" s="28">
        <f>외인!DP46</f>
        <v>85822.96</v>
      </c>
      <c r="DQ46" s="28">
        <f>시기외!DQ46*$G$3+DQ45*(1-$G$3)</f>
        <v>4.6999498843164674E-3</v>
      </c>
      <c r="DR46" s="28">
        <f>외인!DR46</f>
        <v>42003.4</v>
      </c>
      <c r="DS46" s="28">
        <f>시기외!DS46*$G$3+DS45*(1-$G$3)</f>
        <v>3.2625222235451532E-3</v>
      </c>
      <c r="DT46" s="28">
        <f>외인!DT46</f>
        <v>134552.9</v>
      </c>
      <c r="DU46" s="28">
        <f>시기외!DU46*$G$3+DU45*(1-$G$3)</f>
        <v>-2.6230695854017531E-4</v>
      </c>
      <c r="DV46" s="28">
        <f>외인!DV46</f>
        <v>34021.67</v>
      </c>
      <c r="DW46" s="28">
        <f>시기외!DW46*$G$3+DW45*(1-$G$3)</f>
        <v>3.128218872302847E-4</v>
      </c>
      <c r="DX46" s="28">
        <f>외인!DX46</f>
        <v>110168.1</v>
      </c>
      <c r="DY46" s="28">
        <f>시기외!DY46*$G$3+DY45*(1-$G$3)</f>
        <v>2.9146933054023886E-3</v>
      </c>
      <c r="DZ46" s="28">
        <f>외인!DZ46</f>
        <v>8632.65</v>
      </c>
      <c r="EA46" s="28">
        <f>시기외!EA46*$G$3+EA45*(1-$G$3)</f>
        <v>1.8038697345836509E-3</v>
      </c>
      <c r="EB46" s="28">
        <f>외인!EB46</f>
        <v>13484.94</v>
      </c>
      <c r="EC46" s="28">
        <f>시기외!EC46*$G$3+EC45*(1-$G$3)</f>
        <v>9.1523884285240795E-4</v>
      </c>
      <c r="ED46" s="28">
        <f>외인!ED46</f>
        <v>10795.61</v>
      </c>
      <c r="EE46" s="28">
        <f>시기외!EE46*$G$3+EE45*(1-$G$3)</f>
        <v>1.2576863102763979E-3</v>
      </c>
      <c r="EF46" s="28">
        <f>외인!EF46</f>
        <v>258058.79</v>
      </c>
      <c r="EG46" s="28">
        <f>시기외!EG46*$G$3+EG45*(1-$G$3)</f>
        <v>1.102872231726769E-3</v>
      </c>
      <c r="EH46" s="28">
        <f>외인!EH46</f>
        <v>193562.36</v>
      </c>
      <c r="EI46" s="28">
        <f>시기외!EI46*$G$3+EI45*(1-$G$3)</f>
        <v>3.0228226642544525E-4</v>
      </c>
      <c r="EJ46" s="28">
        <f>외인!EJ46</f>
        <v>95470.95</v>
      </c>
      <c r="EK46" s="28">
        <f>시기외!EK46*$G$3+EK45*(1-$G$3)</f>
        <v>1.1637688939284045E-3</v>
      </c>
      <c r="EL46" s="28">
        <f>외인!EL46</f>
        <v>37641.71</v>
      </c>
      <c r="EM46" s="28">
        <f>시기외!EM46*$G$3+EM45*(1-$G$3)</f>
        <v>2.7906565305132417E-6</v>
      </c>
      <c r="EN46" s="28">
        <f>외인!EN46</f>
        <v>42003.4</v>
      </c>
      <c r="EO46" s="28">
        <f>시기외!EO46*$G$3+EO45*(1-$G$3)</f>
        <v>3.2625222235451532E-3</v>
      </c>
      <c r="EP46" s="28">
        <f>외인!EP46</f>
        <v>170177.17</v>
      </c>
      <c r="EQ46" s="28">
        <f>시기외!EQ46*$G$3+EQ45*(1-$G$3)</f>
        <v>-8.2289552802171145E-4</v>
      </c>
      <c r="ER46" s="28">
        <f>외인!ER46</f>
        <v>15303.2</v>
      </c>
      <c r="ES46" s="28">
        <f>시기외!ES46*$G$3+ES45*(1-$G$3)</f>
        <v>1.2640039382337369E-3</v>
      </c>
      <c r="ET46" s="28">
        <f>외인!ET46</f>
        <v>120432.43</v>
      </c>
      <c r="EU46" s="28">
        <f>시기외!EU46*$G$3+EU45*(1-$G$3)</f>
        <v>9.2318132801986292E-4</v>
      </c>
      <c r="EV46" s="28">
        <f>외인!EV46</f>
        <v>48036.22</v>
      </c>
      <c r="EW46" s="28">
        <f>시기외!EW46*$G$3+EW45*(1-$G$3)</f>
        <v>-4.674304024506278E-4</v>
      </c>
      <c r="EX46" s="28">
        <f>외인!EX46</f>
        <v>56232.69</v>
      </c>
      <c r="EY46" s="28">
        <f>시기외!EY46*$G$3+EY45*(1-$G$3)</f>
        <v>-5.0845222576590603E-4</v>
      </c>
    </row>
    <row r="47" spans="1:155">
      <c r="A47" s="27">
        <f>외인!A47</f>
        <v>46100</v>
      </c>
      <c r="B47" s="28">
        <f>외인!B47</f>
        <v>4605320.18</v>
      </c>
      <c r="C47" s="28">
        <f>시기외!C47*$G$3+C46*(1-$G$3)</f>
        <v>-1.1179472878210285E-3</v>
      </c>
      <c r="D47" s="28">
        <f>외인!D47</f>
        <v>629693.94999999995</v>
      </c>
      <c r="E47" s="28">
        <f>시기외!E47*$G$3+E46*(1-$G$3)</f>
        <v>2.5528506002428946E-3</v>
      </c>
      <c r="F47" s="28">
        <f>외인!F47</f>
        <v>1986879.61</v>
      </c>
      <c r="G47" s="28">
        <f>시기외!G47*$G$3+G46*(1-$G$3)</f>
        <v>-2.1036325051227E-3</v>
      </c>
      <c r="H47" s="28">
        <f>외인!H47</f>
        <v>271695.8</v>
      </c>
      <c r="I47" s="28">
        <f>시기외!I47*$G$3+I46*(1-$G$3)</f>
        <v>3.5754205836435629E-4</v>
      </c>
      <c r="J47" s="28">
        <f>외인!J47</f>
        <v>40103.21</v>
      </c>
      <c r="K47" s="28">
        <f>시기외!K47*$G$3+K46*(1-$G$3)</f>
        <v>2.8406944075027615E-3</v>
      </c>
      <c r="L47" s="28">
        <f>외인!L47</f>
        <v>251476.24</v>
      </c>
      <c r="M47" s="28">
        <f>시기외!M47*$G$3+M46*(1-$G$3)</f>
        <v>2.4221209523206687E-4</v>
      </c>
      <c r="N47" s="28">
        <f>외인!N47</f>
        <v>244344.47</v>
      </c>
      <c r="O47" s="28">
        <f>시기외!O47*$G$3+O46*(1-$G$3)</f>
        <v>-3.9299423359932563E-3</v>
      </c>
      <c r="P47" s="28">
        <f>외인!P47</f>
        <v>200107.94</v>
      </c>
      <c r="Q47" s="28">
        <f>시기외!Q47*$G$3+Q46*(1-$G$3)</f>
        <v>1.2418273984175136E-3</v>
      </c>
      <c r="R47" s="28">
        <f>외인!R47</f>
        <v>131402.84</v>
      </c>
      <c r="S47" s="28">
        <f>시기외!S47*$G$3+S46*(1-$G$3)</f>
        <v>-3.6338269305305509E-4</v>
      </c>
      <c r="T47" s="28">
        <f>외인!T47</f>
        <v>8642.76</v>
      </c>
      <c r="U47" s="28">
        <f>시기외!U47*$G$3+U46*(1-$G$3)</f>
        <v>-2.9375297941520622E-3</v>
      </c>
      <c r="V47" s="28">
        <f>외인!V47</f>
        <v>109814.54</v>
      </c>
      <c r="W47" s="28">
        <f>시기외!W47*$G$3+W46*(1-$G$3)</f>
        <v>2.7432354027496658E-3</v>
      </c>
      <c r="X47" s="28">
        <f>외인!X47</f>
        <v>2017721.34</v>
      </c>
      <c r="Y47" s="28">
        <f>시기외!Y47*$G$3+Y46*(1-$G$3)</f>
        <v>-2.0178705464480966E-3</v>
      </c>
      <c r="Z47" s="28">
        <f>외인!Z47</f>
        <v>46644.68</v>
      </c>
      <c r="AA47" s="28">
        <f>시기외!AA47*$G$3+AA46*(1-$G$3)</f>
        <v>-4.7333295872391718E-4</v>
      </c>
      <c r="AB47" s="28">
        <f>외인!AB47</f>
        <v>205316.17</v>
      </c>
      <c r="AC47" s="28">
        <f>시기외!AC47*$G$3+AC46*(1-$G$3)</f>
        <v>6.0562569308213582E-5</v>
      </c>
      <c r="AD47" s="28">
        <f>외인!AD47</f>
        <v>20336.79</v>
      </c>
      <c r="AE47" s="28">
        <f>시기외!AE47*$G$3+AE46*(1-$G$3)</f>
        <v>9.8583024198490638E-5</v>
      </c>
      <c r="AF47" s="28">
        <f>외인!AF47</f>
        <v>24540.15</v>
      </c>
      <c r="AG47" s="28">
        <f>시기외!AG47*$G$3+AG46*(1-$G$3)</f>
        <v>-4.5695173675593256E-4</v>
      </c>
      <c r="AH47" s="28">
        <f>외인!AH47</f>
        <v>201063.2</v>
      </c>
      <c r="AI47" s="28">
        <f>시기외!AI47*$G$3+AI46*(1-$G$3)</f>
        <v>8.7469741876141879E-4</v>
      </c>
      <c r="AJ47" s="28">
        <f>외인!AJ47</f>
        <v>112849.69</v>
      </c>
      <c r="AK47" s="28">
        <f>시기외!AK47*$G$3+AK46*(1-$G$3)</f>
        <v>-1.0036806087033797E-3</v>
      </c>
      <c r="AL47" s="28">
        <f>외인!AL47</f>
        <v>87340.88</v>
      </c>
      <c r="AM47" s="28">
        <f>시기외!AM47*$G$3+AM46*(1-$G$3)</f>
        <v>-8.7510660802727139E-4</v>
      </c>
      <c r="AN47" s="28">
        <f>외인!AN47</f>
        <v>175942.42</v>
      </c>
      <c r="AO47" s="28">
        <f>시기외!AO47*$G$3+AO46*(1-$G$3)</f>
        <v>-5.036672609527254E-3</v>
      </c>
      <c r="AP47" s="28">
        <f>외인!AP47</f>
        <v>120620.37</v>
      </c>
      <c r="AQ47" s="28">
        <f>시기외!AQ47*$G$3+AQ46*(1-$G$3)</f>
        <v>8.9300125677475807E-4</v>
      </c>
      <c r="AR47" s="28">
        <f>외인!AR47</f>
        <v>24293.34</v>
      </c>
      <c r="AS47" s="28">
        <f>시기외!AS47*$G$3+AS46*(1-$G$3)</f>
        <v>9.813167905760027E-5</v>
      </c>
      <c r="AT47" s="28">
        <f>외인!AT47</f>
        <v>78311.23</v>
      </c>
      <c r="AU47" s="28">
        <f>시기외!AU47*$G$3+AU46*(1-$G$3)</f>
        <v>2.1280234467602405E-4</v>
      </c>
      <c r="AV47" s="28">
        <f>외인!AV47</f>
        <v>46742.43</v>
      </c>
      <c r="AW47" s="28">
        <f>시기외!AW47*$G$3+AW46*(1-$G$3)</f>
        <v>1.8098997802183558E-4</v>
      </c>
      <c r="AX47" s="28">
        <f>외인!AX47</f>
        <v>58947.05</v>
      </c>
      <c r="AY47" s="28">
        <f>시기외!AY47*$G$3+AY46*(1-$G$3)</f>
        <v>4.4214004176417983E-4</v>
      </c>
      <c r="AZ47" s="28">
        <f>외인!AZ47</f>
        <v>2154409.7599999998</v>
      </c>
      <c r="BA47" s="28">
        <f>시기외!BA47*$G$3+BA46*(1-$G$3)</f>
        <v>-1.8527562518966907E-3</v>
      </c>
      <c r="BB47" s="28">
        <f>외인!BB47</f>
        <v>101047.28</v>
      </c>
      <c r="BC47" s="28">
        <f>시기외!BC47*$G$3+BC46*(1-$G$3)</f>
        <v>-4.6474389228961128E-4</v>
      </c>
      <c r="BD47" s="28">
        <f>외인!BD47</f>
        <v>41031.4</v>
      </c>
      <c r="BE47" s="28">
        <f>시기외!BE47*$G$3+BE46*(1-$G$3)</f>
        <v>-3.9649870208924524E-3</v>
      </c>
      <c r="BF47" s="28">
        <f>외인!BF47</f>
        <v>0</v>
      </c>
      <c r="BG47" s="28" t="e">
        <f>시기외!BG47*$G$3+BG46*(1-$G$3)</f>
        <v>#DIV/0!</v>
      </c>
      <c r="BH47" s="28">
        <f>외인!BH47</f>
        <v>89843.04</v>
      </c>
      <c r="BI47" s="28">
        <f>시기외!BI47*$G$3+BI46*(1-$G$3)</f>
        <v>-2.7034122145834668E-4</v>
      </c>
      <c r="BJ47" s="28">
        <f>외인!BJ47</f>
        <v>113767.5</v>
      </c>
      <c r="BK47" s="28">
        <f>시기외!BK47*$G$3+BK46*(1-$G$3)</f>
        <v>1.8886153409019372E-4</v>
      </c>
      <c r="BL47" s="28">
        <f>외인!BL47</f>
        <v>48527.91</v>
      </c>
      <c r="BM47" s="28">
        <f>시기외!BM47*$G$3+BM46*(1-$G$3)</f>
        <v>-5.9518291716754415E-4</v>
      </c>
      <c r="BN47" s="28">
        <f>외인!BN47</f>
        <v>43677.87</v>
      </c>
      <c r="BO47" s="28">
        <f>시기외!BO47*$G$3+BO46*(1-$G$3)</f>
        <v>-1.3335833847746435E-3</v>
      </c>
      <c r="BP47" s="28">
        <f>외인!BP47</f>
        <v>69294.179999999993</v>
      </c>
      <c r="BQ47" s="28">
        <f>시기외!BQ47*$G$3+BQ46*(1-$G$3)</f>
        <v>8.9914871543749376E-4</v>
      </c>
      <c r="BR47" s="28">
        <f>외인!BR47</f>
        <v>255372.02</v>
      </c>
      <c r="BS47" s="28">
        <f>시기외!BS47*$G$3+BS46*(1-$G$3)</f>
        <v>1.7977124158062967E-3</v>
      </c>
      <c r="BT47" s="28">
        <f>외인!BT47</f>
        <v>2056394.51</v>
      </c>
      <c r="BU47" s="28">
        <f>시기외!BU47*$G$3+BU46*(1-$G$3)</f>
        <v>-1.9507607160196151E-3</v>
      </c>
      <c r="BV47" s="28">
        <f>외인!BV47</f>
        <v>380720.44</v>
      </c>
      <c r="BW47" s="28">
        <f>시기외!BW47*$G$3+BW46*(1-$G$3)</f>
        <v>-2.3543888696520298E-4</v>
      </c>
      <c r="BX47" s="28">
        <f>외인!BX47</f>
        <v>75962.880000000005</v>
      </c>
      <c r="BY47" s="28">
        <f>시기외!BY47*$G$3+BY46*(1-$G$3)</f>
        <v>-4.2480437886066233E-4</v>
      </c>
      <c r="BZ47" s="28">
        <f>외인!BZ47</f>
        <v>263283.28999999998</v>
      </c>
      <c r="CA47" s="28">
        <f>시기외!CA47*$G$3+CA46*(1-$G$3)</f>
        <v>-3.6041667366224195E-3</v>
      </c>
      <c r="CB47" s="28">
        <f>외인!CB47</f>
        <v>13208.87</v>
      </c>
      <c r="CC47" s="28">
        <f>시기외!CC47*$G$3+CC46*(1-$G$3)</f>
        <v>2.2857928345531724E-4</v>
      </c>
      <c r="CD47" s="28">
        <f>외인!CD47</f>
        <v>34233.49</v>
      </c>
      <c r="CE47" s="28">
        <f>시기외!CE47*$G$3+CE46*(1-$G$3)</f>
        <v>-3.8017922827825016E-4</v>
      </c>
      <c r="CF47" s="28">
        <f>외인!CF47</f>
        <v>23850.52</v>
      </c>
      <c r="CG47" s="28">
        <f>시기외!CG47*$G$3+CG46*(1-$G$3)</f>
        <v>8.3451210387665829E-4</v>
      </c>
      <c r="CH47" s="28">
        <f>외인!CH47</f>
        <v>65173.78</v>
      </c>
      <c r="CI47" s="28">
        <f>시기외!CI47*$G$3+CI46*(1-$G$3)</f>
        <v>-1.262038234855364E-5</v>
      </c>
      <c r="CJ47" s="28">
        <f>외인!CJ47</f>
        <v>389081.12</v>
      </c>
      <c r="CK47" s="28">
        <f>시기외!CK47*$G$3+CK46*(1-$G$3)</f>
        <v>1.8213216416414178E-3</v>
      </c>
      <c r="CL47" s="28">
        <f>외인!CL47</f>
        <v>233502.63</v>
      </c>
      <c r="CM47" s="28">
        <f>시기외!CM47*$G$3+CM46*(1-$G$3)</f>
        <v>-5.6052692181013242E-5</v>
      </c>
      <c r="CN47" s="28">
        <f>외인!CN47</f>
        <v>119599.13</v>
      </c>
      <c r="CO47" s="28">
        <f>시기외!CO47*$G$3+CO46*(1-$G$3)</f>
        <v>-9.4596920448951631E-4</v>
      </c>
      <c r="CP47" s="28">
        <f>외인!CP47</f>
        <v>101654</v>
      </c>
      <c r="CQ47" s="28">
        <f>시기외!CQ47*$G$3+CQ46*(1-$G$3)</f>
        <v>-4.4524313874481561E-4</v>
      </c>
      <c r="CR47" s="28">
        <f>외인!CR47</f>
        <v>163678.16</v>
      </c>
      <c r="CS47" s="28">
        <f>시기외!CS47*$G$3+CS46*(1-$G$3)</f>
        <v>-2.8113103824471951E-4</v>
      </c>
      <c r="CT47" s="28">
        <f>외인!CT47</f>
        <v>114097.31</v>
      </c>
      <c r="CU47" s="28">
        <f>시기외!CU47*$G$3+CU46*(1-$G$3)</f>
        <v>1.5884953866040579E-3</v>
      </c>
      <c r="CV47" s="28">
        <f>외인!CV47</f>
        <v>2056394.51</v>
      </c>
      <c r="CW47" s="28">
        <f>시기외!CW47*$G$3+CW46*(1-$G$3)</f>
        <v>-1.9507607160196151E-3</v>
      </c>
      <c r="CX47" s="28">
        <f>외인!CX47</f>
        <v>192324.43</v>
      </c>
      <c r="CY47" s="28">
        <f>시기외!CY47*$G$3+CY46*(1-$G$3)</f>
        <v>9.0549240567482211E-4</v>
      </c>
      <c r="CZ47" s="28">
        <f>외인!CZ47</f>
        <v>17165.54</v>
      </c>
      <c r="DA47" s="28">
        <f>시기외!DA47*$G$3+DA46*(1-$G$3)</f>
        <v>1.1852660396567436E-4</v>
      </c>
      <c r="DB47" s="28">
        <f>외인!DB47</f>
        <v>41031.4</v>
      </c>
      <c r="DC47" s="28">
        <f>시기외!DC47*$G$3+DC46*(1-$G$3)</f>
        <v>-3.9649870208924524E-3</v>
      </c>
      <c r="DD47" s="28">
        <f>외인!DD47</f>
        <v>8642.76</v>
      </c>
      <c r="DE47" s="28">
        <f>시기외!DE47*$G$3+DE46*(1-$G$3)</f>
        <v>-2.9375297941520622E-3</v>
      </c>
      <c r="DF47" s="28">
        <f>외인!DF47</f>
        <v>56577.38</v>
      </c>
      <c r="DG47" s="28">
        <f>시기외!DG47*$G$3+DG46*(1-$G$3)</f>
        <v>-6.41066510099782E-4</v>
      </c>
      <c r="DH47" s="28">
        <f>외인!DH47</f>
        <v>25950.76</v>
      </c>
      <c r="DI47" s="28">
        <f>시기외!DI47*$G$3+DI46*(1-$G$3)</f>
        <v>-1.8636381178316791E-4</v>
      </c>
      <c r="DJ47" s="28">
        <f>외인!DJ47</f>
        <v>571609.06000000006</v>
      </c>
      <c r="DK47" s="28">
        <f>시기외!DK47*$G$3+DK46*(1-$G$3)</f>
        <v>1.0376646745163714E-3</v>
      </c>
      <c r="DL47" s="28">
        <f>외인!DL47</f>
        <v>95153.49</v>
      </c>
      <c r="DM47" s="28">
        <f>시기외!DM47*$G$3+DM46*(1-$G$3)</f>
        <v>-1.3377338117576028E-3</v>
      </c>
      <c r="DN47" s="28">
        <f>외인!DN47</f>
        <v>2056394.51</v>
      </c>
      <c r="DO47" s="28">
        <f>시기외!DO47*$G$3+DO46*(1-$G$3)</f>
        <v>-1.9507607160196151E-3</v>
      </c>
      <c r="DP47" s="28">
        <f>외인!DP47</f>
        <v>84251.87</v>
      </c>
      <c r="DQ47" s="28">
        <f>시기외!DQ47*$G$3+DQ46*(1-$G$3)</f>
        <v>4.6882745161087296E-3</v>
      </c>
      <c r="DR47" s="28">
        <f>외인!DR47</f>
        <v>41850.949999999997</v>
      </c>
      <c r="DS47" s="28">
        <f>시기외!DS47*$G$3+DS46*(1-$G$3)</f>
        <v>3.1146435423514886E-3</v>
      </c>
      <c r="DT47" s="28">
        <f>외인!DT47</f>
        <v>131402.84</v>
      </c>
      <c r="DU47" s="28">
        <f>시기외!DU47*$G$3+DU46*(1-$G$3)</f>
        <v>-3.6338269305305509E-4</v>
      </c>
      <c r="DV47" s="28">
        <f>외인!DV47</f>
        <v>32007.75</v>
      </c>
      <c r="DW47" s="28">
        <f>시기외!DW47*$G$3+DW46*(1-$G$3)</f>
        <v>4.5704346516631966E-5</v>
      </c>
      <c r="DX47" s="28">
        <f>외인!DX47</f>
        <v>109814.54</v>
      </c>
      <c r="DY47" s="28">
        <f>시기외!DY47*$G$3+DY46*(1-$G$3)</f>
        <v>2.7432354027496658E-3</v>
      </c>
      <c r="DZ47" s="28">
        <f>외인!DZ47</f>
        <v>8850.1299999999992</v>
      </c>
      <c r="EA47" s="28">
        <f>시기외!EA47*$G$3+EA46*(1-$G$3)</f>
        <v>9.1453790050319869E-4</v>
      </c>
      <c r="EB47" s="28">
        <f>외인!EB47</f>
        <v>13238.1</v>
      </c>
      <c r="EC47" s="28">
        <f>시기외!EC47*$G$3+EC46*(1-$G$3)</f>
        <v>6.7929794988234448E-4</v>
      </c>
      <c r="ED47" s="28">
        <f>외인!ED47</f>
        <v>10647.13</v>
      </c>
      <c r="EE47" s="28">
        <f>시기외!EE47*$G$3+EE46*(1-$G$3)</f>
        <v>7.6399910766538552E-4</v>
      </c>
      <c r="EF47" s="28">
        <f>외인!EF47</f>
        <v>251565.96</v>
      </c>
      <c r="EG47" s="28">
        <f>시기외!EG47*$G$3+EG46*(1-$G$3)</f>
        <v>9.3255974950049293E-4</v>
      </c>
      <c r="EH47" s="28">
        <f>외인!EH47</f>
        <v>187969.17</v>
      </c>
      <c r="EI47" s="28">
        <f>시기외!EI47*$G$3+EI46*(1-$G$3)</f>
        <v>2.7273457350848686E-4</v>
      </c>
      <c r="EJ47" s="28">
        <f>외인!EJ47</f>
        <v>94449.2</v>
      </c>
      <c r="EK47" s="28">
        <f>시기외!EK47*$G$3+EK46*(1-$G$3)</f>
        <v>1.0763795365796352E-3</v>
      </c>
      <c r="EL47" s="28">
        <f>외인!EL47</f>
        <v>36827.29</v>
      </c>
      <c r="EM47" s="28">
        <f>시기외!EM47*$G$3+EM46*(1-$G$3)</f>
        <v>-3.061444400752106E-4</v>
      </c>
      <c r="EN47" s="28">
        <f>외인!EN47</f>
        <v>41850.949999999997</v>
      </c>
      <c r="EO47" s="28">
        <f>시기외!EO47*$G$3+EO46*(1-$G$3)</f>
        <v>3.1146435423514886E-3</v>
      </c>
      <c r="EP47" s="28">
        <f>외인!EP47</f>
        <v>168372.38</v>
      </c>
      <c r="EQ47" s="28">
        <f>시기외!EQ47*$G$3+EQ46*(1-$G$3)</f>
        <v>-9.7196419375982239E-4</v>
      </c>
      <c r="ER47" s="28">
        <f>외인!ER47</f>
        <v>14934.74</v>
      </c>
      <c r="ES47" s="28">
        <f>시기외!ES47*$G$3+ES46*(1-$G$3)</f>
        <v>6.776128935385079E-4</v>
      </c>
      <c r="ET47" s="28">
        <f>외인!ET47</f>
        <v>120620.37</v>
      </c>
      <c r="EU47" s="28">
        <f>시기외!EU47*$G$3+EU46*(1-$G$3)</f>
        <v>8.9300125677475807E-4</v>
      </c>
      <c r="EV47" s="28">
        <f>외인!EV47</f>
        <v>46644.68</v>
      </c>
      <c r="EW47" s="28">
        <f>시기외!EW47*$G$3+EW46*(1-$G$3)</f>
        <v>-4.7333295872391718E-4</v>
      </c>
      <c r="EX47" s="28">
        <f>외인!EX47</f>
        <v>55009.32</v>
      </c>
      <c r="EY47" s="28">
        <f>시기외!EY47*$G$3+EY46*(1-$G$3)</f>
        <v>-4.359263187191123E-4</v>
      </c>
    </row>
    <row r="48" spans="1:155">
      <c r="A48" s="27">
        <f>외인!A48</f>
        <v>46101</v>
      </c>
      <c r="B48" s="28">
        <f>외인!B48</f>
        <v>4619727.32</v>
      </c>
      <c r="C48" s="28">
        <f>시기외!C48*$G$3+C47*(1-$G$3)</f>
        <v>-1.0514132722437611E-3</v>
      </c>
      <c r="D48" s="28">
        <f>외인!D48</f>
        <v>641078.36</v>
      </c>
      <c r="E48" s="28">
        <f>시기외!E48*$G$3+E47*(1-$G$3)</f>
        <v>2.2922009734659202E-3</v>
      </c>
      <c r="F48" s="28">
        <f>외인!F48</f>
        <v>1985971.33</v>
      </c>
      <c r="G48" s="28">
        <f>시기외!G48*$G$3+G47*(1-$G$3)</f>
        <v>-2.0116161887419261E-3</v>
      </c>
      <c r="H48" s="28">
        <f>외인!H48</f>
        <v>274958.61</v>
      </c>
      <c r="I48" s="28">
        <f>시기외!I48*$G$3+I47*(1-$G$3)</f>
        <v>3.146671157645707E-4</v>
      </c>
      <c r="J48" s="28">
        <f>외인!J48</f>
        <v>41023.9</v>
      </c>
      <c r="K48" s="28">
        <f>시기외!K48*$G$3+K47*(1-$G$3)</f>
        <v>2.8553446510347791E-3</v>
      </c>
      <c r="L48" s="28">
        <f>외인!L48</f>
        <v>254345.26</v>
      </c>
      <c r="M48" s="28">
        <f>시기외!M48*$G$3+M47*(1-$G$3)</f>
        <v>2.1302298831526472E-4</v>
      </c>
      <c r="N48" s="28">
        <f>외인!N48</f>
        <v>241792.57</v>
      </c>
      <c r="O48" s="28">
        <f>시기외!O48*$G$3+O47*(1-$G$3)</f>
        <v>-3.9409738738870759E-3</v>
      </c>
      <c r="P48" s="28">
        <f>외인!P48</f>
        <v>202567.15</v>
      </c>
      <c r="Q48" s="28">
        <f>시기외!Q48*$G$3+Q47*(1-$G$3)</f>
        <v>1.172172055909975E-3</v>
      </c>
      <c r="R48" s="28">
        <f>외인!R48</f>
        <v>132802.97</v>
      </c>
      <c r="S48" s="28">
        <f>시기외!S48*$G$3+S47*(1-$G$3)</f>
        <v>-4.3823694218002806E-4</v>
      </c>
      <c r="T48" s="28">
        <f>외인!T48</f>
        <v>9032.08</v>
      </c>
      <c r="U48" s="28">
        <f>시기외!U48*$G$3+U47*(1-$G$3)</f>
        <v>-2.604215782046693E-3</v>
      </c>
      <c r="V48" s="28">
        <f>외인!V48</f>
        <v>111731.68</v>
      </c>
      <c r="W48" s="28">
        <f>시기외!W48*$G$3+W47*(1-$G$3)</f>
        <v>2.6440518214965298E-3</v>
      </c>
      <c r="X48" s="28">
        <f>외인!X48</f>
        <v>2008669.44</v>
      </c>
      <c r="Y48" s="28">
        <f>시기외!Y48*$G$3+Y47*(1-$G$3)</f>
        <v>-1.860769502134076E-3</v>
      </c>
      <c r="Z48" s="28">
        <f>외인!Z48</f>
        <v>46743.39</v>
      </c>
      <c r="AA48" s="28">
        <f>시기외!AA48*$G$3+AA47*(1-$G$3)</f>
        <v>-4.7264331938234047E-4</v>
      </c>
      <c r="AB48" s="28">
        <f>외인!AB48</f>
        <v>206885.01</v>
      </c>
      <c r="AC48" s="28">
        <f>시기외!AC48*$G$3+AC47*(1-$G$3)</f>
        <v>6.6130347252981434E-5</v>
      </c>
      <c r="AD48" s="28">
        <f>외인!AD48</f>
        <v>21197.82</v>
      </c>
      <c r="AE48" s="28">
        <f>시기외!AE48*$G$3+AE47*(1-$G$3)</f>
        <v>2.2497706533970496E-4</v>
      </c>
      <c r="AF48" s="28">
        <f>외인!AF48</f>
        <v>25132.13</v>
      </c>
      <c r="AG48" s="28">
        <f>시기외!AG48*$G$3+AG47*(1-$G$3)</f>
        <v>-4.5272468364554745E-4</v>
      </c>
      <c r="AH48" s="28">
        <f>외인!AH48</f>
        <v>200234.19</v>
      </c>
      <c r="AI48" s="28">
        <f>시기외!AI48*$G$3+AI47*(1-$G$3)</f>
        <v>7.8051350743431932E-4</v>
      </c>
      <c r="AJ48" s="28">
        <f>외인!AJ48</f>
        <v>112788.77</v>
      </c>
      <c r="AK48" s="28">
        <f>시기외!AK48*$G$3+AK47*(1-$G$3)</f>
        <v>-1.2778319492507124E-3</v>
      </c>
      <c r="AL48" s="28">
        <f>외인!AL48</f>
        <v>86848.93</v>
      </c>
      <c r="AM48" s="28">
        <f>시기외!AM48*$G$3+AM47*(1-$G$3)</f>
        <v>-9.226117690490015E-4</v>
      </c>
      <c r="AN48" s="28">
        <f>외인!AN48</f>
        <v>174257.55</v>
      </c>
      <c r="AO48" s="28">
        <f>시기외!AO48*$G$3+AO47*(1-$G$3)</f>
        <v>-5.0357381777949104E-3</v>
      </c>
      <c r="AP48" s="28">
        <f>외인!AP48</f>
        <v>122667.16</v>
      </c>
      <c r="AQ48" s="28">
        <f>시기외!AQ48*$G$3+AQ47*(1-$G$3)</f>
        <v>9.0183459803379004E-4</v>
      </c>
      <c r="AR48" s="28">
        <f>외인!AR48</f>
        <v>25119.56</v>
      </c>
      <c r="AS48" s="28">
        <f>시기외!AS48*$G$3+AS47*(1-$G$3)</f>
        <v>2.3588761698601252E-4</v>
      </c>
      <c r="AT48" s="28">
        <f>외인!AT48</f>
        <v>79860.7</v>
      </c>
      <c r="AU48" s="28">
        <f>시기외!AU48*$G$3+AU47*(1-$G$3)</f>
        <v>1.966774670407411E-4</v>
      </c>
      <c r="AV48" s="28">
        <f>외인!AV48</f>
        <v>48441.19</v>
      </c>
      <c r="AW48" s="28">
        <f>시기외!AW48*$G$3+AW47*(1-$G$3)</f>
        <v>4.0999885700493529E-5</v>
      </c>
      <c r="AX48" s="28">
        <f>외인!AX48</f>
        <v>62146.239999999998</v>
      </c>
      <c r="AY48" s="28">
        <f>시기외!AY48*$G$3+AY47*(1-$G$3)</f>
        <v>3.477541388679398E-4</v>
      </c>
      <c r="AZ48" s="28">
        <f>외인!AZ48</f>
        <v>2144818.56</v>
      </c>
      <c r="BA48" s="28">
        <f>시기외!BA48*$G$3+BA47*(1-$G$3)</f>
        <v>-1.6999315836387445E-3</v>
      </c>
      <c r="BB48" s="28">
        <f>외인!BB48</f>
        <v>101515.82</v>
      </c>
      <c r="BC48" s="28">
        <f>시기외!BC48*$G$3+BC47*(1-$G$3)</f>
        <v>-4.1246314664690036E-4</v>
      </c>
      <c r="BD48" s="28">
        <f>외인!BD48</f>
        <v>42191.26</v>
      </c>
      <c r="BE48" s="28">
        <f>시기외!BE48*$G$3+BE47*(1-$G$3)</f>
        <v>-3.7163348587655291E-3</v>
      </c>
      <c r="BF48" s="28">
        <f>외인!BF48</f>
        <v>0</v>
      </c>
      <c r="BG48" s="28" t="e">
        <f>시기외!BG48*$G$3+BG47*(1-$G$3)</f>
        <v>#DIV/0!</v>
      </c>
      <c r="BH48" s="28">
        <f>외인!BH48</f>
        <v>93953.05</v>
      </c>
      <c r="BI48" s="28">
        <f>시기외!BI48*$G$3+BI47*(1-$G$3)</f>
        <v>7.1854424287833105E-5</v>
      </c>
      <c r="BJ48" s="28">
        <f>외인!BJ48</f>
        <v>115217.49</v>
      </c>
      <c r="BK48" s="28">
        <f>시기외!BK48*$G$3+BK47*(1-$G$3)</f>
        <v>1.811529874004304E-4</v>
      </c>
      <c r="BL48" s="28">
        <f>외인!BL48</f>
        <v>48132.12</v>
      </c>
      <c r="BM48" s="28">
        <f>시기외!BM48*$G$3+BM47*(1-$G$3)</f>
        <v>-7.1279527620014284E-4</v>
      </c>
      <c r="BN48" s="28">
        <f>외인!BN48</f>
        <v>44746.1</v>
      </c>
      <c r="BO48" s="28">
        <f>시기외!BO48*$G$3+BO47*(1-$G$3)</f>
        <v>-1.3066616832707349E-3</v>
      </c>
      <c r="BP48" s="28">
        <f>외인!BP48</f>
        <v>72932.31</v>
      </c>
      <c r="BQ48" s="28">
        <f>시기외!BQ48*$G$3+BQ47*(1-$G$3)</f>
        <v>8.1054601698465174E-4</v>
      </c>
      <c r="BR48" s="28">
        <f>외인!BR48</f>
        <v>259119.75</v>
      </c>
      <c r="BS48" s="28">
        <f>시기외!BS48*$G$3+BS47*(1-$G$3)</f>
        <v>1.7796733397775996E-3</v>
      </c>
      <c r="BT48" s="28">
        <f>외인!BT48</f>
        <v>2047815.49</v>
      </c>
      <c r="BU48" s="28">
        <f>시기외!BU48*$G$3+BU47*(1-$G$3)</f>
        <v>-1.8005559216613377E-3</v>
      </c>
      <c r="BV48" s="28">
        <f>외인!BV48</f>
        <v>378604.25</v>
      </c>
      <c r="BW48" s="28">
        <f>시기외!BW48*$G$3+BW47*(1-$G$3)</f>
        <v>-3.6215614281563636E-4</v>
      </c>
      <c r="BX48" s="28">
        <f>외인!BX48</f>
        <v>77581.45</v>
      </c>
      <c r="BY48" s="28">
        <f>시기외!BY48*$G$3+BY47*(1-$G$3)</f>
        <v>-3.4865316671321906E-4</v>
      </c>
      <c r="BZ48" s="28">
        <f>외인!BZ48</f>
        <v>261106.48</v>
      </c>
      <c r="CA48" s="28">
        <f>시기외!CA48*$G$3+CA47*(1-$G$3)</f>
        <v>-3.6229184763177952E-3</v>
      </c>
      <c r="CB48" s="28">
        <f>외인!CB48</f>
        <v>13309.33</v>
      </c>
      <c r="CC48" s="28">
        <f>시기외!CC48*$G$3+CC47*(1-$G$3)</f>
        <v>1.4647460164260415E-4</v>
      </c>
      <c r="CD48" s="28">
        <f>외인!CD48</f>
        <v>33997.75</v>
      </c>
      <c r="CE48" s="28">
        <f>시기외!CE48*$G$3+CE47*(1-$G$3)</f>
        <v>-8.3858595103643513E-4</v>
      </c>
      <c r="CF48" s="28">
        <f>외인!CF48</f>
        <v>24641.49</v>
      </c>
      <c r="CG48" s="28">
        <f>시기외!CG48*$G$3+CG47*(1-$G$3)</f>
        <v>8.6681648258897959E-4</v>
      </c>
      <c r="CH48" s="28">
        <f>외인!CH48</f>
        <v>66931.509999999995</v>
      </c>
      <c r="CI48" s="28">
        <f>시기외!CI48*$G$3+CI47*(1-$G$3)</f>
        <v>-9.7190303155586215E-5</v>
      </c>
      <c r="CJ48" s="28">
        <f>외인!CJ48</f>
        <v>398089.82</v>
      </c>
      <c r="CK48" s="28">
        <f>시기외!CK48*$G$3+CK47*(1-$G$3)</f>
        <v>1.6728832250189922E-3</v>
      </c>
      <c r="CL48" s="28">
        <f>외인!CL48</f>
        <v>235091.39</v>
      </c>
      <c r="CM48" s="28">
        <f>시기외!CM48*$G$3+CM47*(1-$G$3)</f>
        <v>-4.9039657387883227E-5</v>
      </c>
      <c r="CN48" s="28">
        <f>외인!CN48</f>
        <v>122510.79</v>
      </c>
      <c r="CO48" s="28">
        <f>시기외!CO48*$G$3+CO47*(1-$G$3)</f>
        <v>-9.6463940606013223E-4</v>
      </c>
      <c r="CP48" s="28">
        <f>외인!CP48</f>
        <v>102141.46</v>
      </c>
      <c r="CQ48" s="28">
        <f>시기외!CQ48*$G$3+CQ47*(1-$G$3)</f>
        <v>-3.9458152998264509E-4</v>
      </c>
      <c r="CR48" s="28">
        <f>외인!CR48</f>
        <v>165276.13</v>
      </c>
      <c r="CS48" s="28">
        <f>시기외!CS48*$G$3+CS47*(1-$G$3)</f>
        <v>-4.1401561235940049E-4</v>
      </c>
      <c r="CT48" s="28">
        <f>외인!CT48</f>
        <v>114559.91</v>
      </c>
      <c r="CU48" s="28">
        <f>시기외!CU48*$G$3+CU47*(1-$G$3)</f>
        <v>1.7286401477197655E-3</v>
      </c>
      <c r="CV48" s="28">
        <f>외인!CV48</f>
        <v>2047815.49</v>
      </c>
      <c r="CW48" s="28">
        <f>시기외!CW48*$G$3+CW47*(1-$G$3)</f>
        <v>-1.8005559216613377E-3</v>
      </c>
      <c r="CX48" s="28">
        <f>외인!CX48</f>
        <v>194071.94</v>
      </c>
      <c r="CY48" s="28">
        <f>시기외!CY48*$G$3+CY47*(1-$G$3)</f>
        <v>8.1439191238100856E-4</v>
      </c>
      <c r="CZ48" s="28">
        <f>외인!CZ48</f>
        <v>17435.419999999998</v>
      </c>
      <c r="DA48" s="28">
        <f>시기외!DA48*$G$3+DA47*(1-$G$3)</f>
        <v>1.0651800894042118E-4</v>
      </c>
      <c r="DB48" s="28">
        <f>외인!DB48</f>
        <v>42191.26</v>
      </c>
      <c r="DC48" s="28">
        <f>시기외!DC48*$G$3+DC47*(1-$G$3)</f>
        <v>-3.7163348587655291E-3</v>
      </c>
      <c r="DD48" s="28">
        <f>외인!DD48</f>
        <v>9032.08</v>
      </c>
      <c r="DE48" s="28">
        <f>시기외!DE48*$G$3+DE47*(1-$G$3)</f>
        <v>-2.604215782046693E-3</v>
      </c>
      <c r="DF48" s="28">
        <f>외인!DF48</f>
        <v>57891.39</v>
      </c>
      <c r="DG48" s="28">
        <f>시기외!DG48*$G$3+DG47*(1-$G$3)</f>
        <v>-5.4003155180578505E-4</v>
      </c>
      <c r="DH48" s="28">
        <f>외인!DH48</f>
        <v>25584.25</v>
      </c>
      <c r="DI48" s="28">
        <f>시기외!DI48*$G$3+DI47*(1-$G$3)</f>
        <v>-8.0709299057375478E-4</v>
      </c>
      <c r="DJ48" s="28">
        <f>외인!DJ48</f>
        <v>574397.02</v>
      </c>
      <c r="DK48" s="28">
        <f>시기외!DK48*$G$3+DK47*(1-$G$3)</f>
        <v>9.8130134991382032E-4</v>
      </c>
      <c r="DL48" s="28">
        <f>외인!DL48</f>
        <v>97952.01</v>
      </c>
      <c r="DM48" s="28">
        <f>시기외!DM48*$G$3+DM47*(1-$G$3)</f>
        <v>-1.354027719955801E-3</v>
      </c>
      <c r="DN48" s="28">
        <f>외인!DN48</f>
        <v>2047815.49</v>
      </c>
      <c r="DO48" s="28">
        <f>시기외!DO48*$G$3+DO47*(1-$G$3)</f>
        <v>-1.8005559216613377E-3</v>
      </c>
      <c r="DP48" s="28">
        <f>외인!DP48</f>
        <v>84775.65</v>
      </c>
      <c r="DQ48" s="28">
        <f>시기외!DQ48*$G$3+DQ47*(1-$G$3)</f>
        <v>4.5125938119499002E-3</v>
      </c>
      <c r="DR48" s="28">
        <f>외인!DR48</f>
        <v>42739.72</v>
      </c>
      <c r="DS48" s="28">
        <f>시기외!DS48*$G$3+DS47*(1-$G$3)</f>
        <v>3.0546785177103268E-3</v>
      </c>
      <c r="DT48" s="28">
        <f>외인!DT48</f>
        <v>132802.97</v>
      </c>
      <c r="DU48" s="28">
        <f>시기외!DU48*$G$3+DU47*(1-$G$3)</f>
        <v>-4.3823694218002806E-4</v>
      </c>
      <c r="DV48" s="28">
        <f>외인!DV48</f>
        <v>32203.919999999998</v>
      </c>
      <c r="DW48" s="28">
        <f>시기외!DW48*$G$3+DW47*(1-$G$3)</f>
        <v>-3.2635033483863966E-4</v>
      </c>
      <c r="DX48" s="28">
        <f>외인!DX48</f>
        <v>111731.68</v>
      </c>
      <c r="DY48" s="28">
        <f>시기외!DY48*$G$3+DY47*(1-$G$3)</f>
        <v>2.6440518214965298E-3</v>
      </c>
      <c r="DZ48" s="28">
        <f>외인!DZ48</f>
        <v>9238.33</v>
      </c>
      <c r="EA48" s="28">
        <f>시기외!EA48*$G$3+EA47*(1-$G$3)</f>
        <v>2.6604164212175806E-4</v>
      </c>
      <c r="EB48" s="28">
        <f>외인!EB48</f>
        <v>13358.38</v>
      </c>
      <c r="EC48" s="28">
        <f>시기외!EC48*$G$3+EC47*(1-$G$3)</f>
        <v>4.6445530874067735E-4</v>
      </c>
      <c r="ED48" s="28">
        <f>외인!ED48</f>
        <v>10787.5</v>
      </c>
      <c r="EE48" s="28">
        <f>시기외!EE48*$G$3+EE47*(1-$G$3)</f>
        <v>5.0854816307800926E-4</v>
      </c>
      <c r="EF48" s="28">
        <f>외인!EF48</f>
        <v>259308.97</v>
      </c>
      <c r="EG48" s="28">
        <f>시기외!EG48*$G$3+EG47*(1-$G$3)</f>
        <v>7.9160360288871572E-4</v>
      </c>
      <c r="EH48" s="28">
        <f>외인!EH48</f>
        <v>190648.52</v>
      </c>
      <c r="EI48" s="28">
        <f>시기외!EI48*$G$3+EI47*(1-$G$3)</f>
        <v>2.5502642240705676E-4</v>
      </c>
      <c r="EJ48" s="28">
        <f>외인!EJ48</f>
        <v>97043.87</v>
      </c>
      <c r="EK48" s="28">
        <f>시기외!EK48*$G$3+EK47*(1-$G$3)</f>
        <v>1.0786648444981669E-3</v>
      </c>
      <c r="EL48" s="28">
        <f>외인!EL48</f>
        <v>36603.74</v>
      </c>
      <c r="EM48" s="28">
        <f>시기외!EM48*$G$3+EM47*(1-$G$3)</f>
        <v>-7.2361638979045106E-4</v>
      </c>
      <c r="EN48" s="28">
        <f>외인!EN48</f>
        <v>42739.72</v>
      </c>
      <c r="EO48" s="28">
        <f>시기외!EO48*$G$3+EO47*(1-$G$3)</f>
        <v>3.0546785177103268E-3</v>
      </c>
      <c r="EP48" s="28">
        <f>외인!EP48</f>
        <v>162341.9</v>
      </c>
      <c r="EQ48" s="28">
        <f>시기외!EQ48*$G$3+EQ47*(1-$G$3)</f>
        <v>-1.2476372964103999E-3</v>
      </c>
      <c r="ER48" s="28">
        <f>외인!ER48</f>
        <v>14757.65</v>
      </c>
      <c r="ES48" s="28">
        <f>시기외!ES48*$G$3+ES47*(1-$G$3)</f>
        <v>-8.0174526442540841E-4</v>
      </c>
      <c r="ET48" s="28">
        <f>외인!ET48</f>
        <v>122667.16</v>
      </c>
      <c r="EU48" s="28">
        <f>시기외!EU48*$G$3+EU47*(1-$G$3)</f>
        <v>9.0183459803379004E-4</v>
      </c>
      <c r="EV48" s="28">
        <f>외인!EV48</f>
        <v>46743.39</v>
      </c>
      <c r="EW48" s="28">
        <f>시기외!EW48*$G$3+EW47*(1-$G$3)</f>
        <v>-4.7264331938234047E-4</v>
      </c>
      <c r="EX48" s="28">
        <f>외인!EX48</f>
        <v>55398.07</v>
      </c>
      <c r="EY48" s="28">
        <f>시기외!EY48*$G$3+EY47*(1-$G$3)</f>
        <v>-3.4203418998711899E-4</v>
      </c>
    </row>
    <row r="49" spans="1:155">
      <c r="A49" s="27">
        <f>외인!A49</f>
        <v>46104</v>
      </c>
      <c r="B49" s="28">
        <f>외인!B49</f>
        <v>4319780.03</v>
      </c>
      <c r="C49" s="28">
        <f>시기외!C49*$G$3+C48*(1-$G$3)</f>
        <v>-1.1064256060509604E-3</v>
      </c>
      <c r="D49" s="28">
        <f>외인!D49</f>
        <v>605533.06999999995</v>
      </c>
      <c r="E49" s="28">
        <f>시기외!E49*$G$3+E48*(1-$G$3)</f>
        <v>2.0725850519942566E-3</v>
      </c>
      <c r="F49" s="28">
        <f>외인!F49</f>
        <v>1858543.34</v>
      </c>
      <c r="G49" s="28">
        <f>시기외!G49*$G$3+G48*(1-$G$3)</f>
        <v>-2.0565918387573483E-3</v>
      </c>
      <c r="H49" s="28">
        <f>외인!H49</f>
        <v>259025.12</v>
      </c>
      <c r="I49" s="28">
        <f>시기외!I49*$G$3+I48*(1-$G$3)</f>
        <v>2.3609996469101149E-4</v>
      </c>
      <c r="J49" s="28">
        <f>외인!J49</f>
        <v>38832.33</v>
      </c>
      <c r="K49" s="28">
        <f>시기외!K49*$G$3+K48*(1-$G$3)</f>
        <v>2.9647996759572309E-3</v>
      </c>
      <c r="L49" s="28">
        <f>외인!L49</f>
        <v>239395.1</v>
      </c>
      <c r="M49" s="28">
        <f>시기외!M49*$G$3+M48*(1-$G$3)</f>
        <v>1.3849667577291925E-4</v>
      </c>
      <c r="N49" s="28">
        <f>외인!N49</f>
        <v>228919.28</v>
      </c>
      <c r="O49" s="28">
        <f>시기외!O49*$G$3+O48*(1-$G$3)</f>
        <v>-4.00337500539346E-3</v>
      </c>
      <c r="P49" s="28">
        <f>외인!P49</f>
        <v>190031.07</v>
      </c>
      <c r="Q49" s="28">
        <f>시기외!Q49*$G$3+Q48*(1-$G$3)</f>
        <v>1.0619136299204299E-3</v>
      </c>
      <c r="R49" s="28">
        <f>외인!R49</f>
        <v>124635.94</v>
      </c>
      <c r="S49" s="28">
        <f>시기외!S49*$G$3+S48*(1-$G$3)</f>
        <v>-5.5882514655419499E-4</v>
      </c>
      <c r="T49" s="28">
        <f>외인!T49</f>
        <v>8644.18</v>
      </c>
      <c r="U49" s="28">
        <f>시기외!U49*$G$3+U48*(1-$G$3)</f>
        <v>-2.3541540622592718E-3</v>
      </c>
      <c r="V49" s="28">
        <f>외인!V49</f>
        <v>105829.59</v>
      </c>
      <c r="W49" s="28">
        <f>시기외!W49*$G$3+W48*(1-$G$3)</f>
        <v>2.5370181702956242E-3</v>
      </c>
      <c r="X49" s="28">
        <f>외인!X49</f>
        <v>1873058.96</v>
      </c>
      <c r="Y49" s="28">
        <f>시기외!Y49*$G$3+Y48*(1-$G$3)</f>
        <v>-1.900852439276643E-3</v>
      </c>
      <c r="Z49" s="28">
        <f>외인!Z49</f>
        <v>44651.57</v>
      </c>
      <c r="AA49" s="28">
        <f>시기외!AA49*$G$3+AA48*(1-$G$3)</f>
        <v>-4.8975645616908985E-4</v>
      </c>
      <c r="AB49" s="28">
        <f>외인!AB49</f>
        <v>193188.58</v>
      </c>
      <c r="AC49" s="28">
        <f>시기외!AC49*$G$3+AC48*(1-$G$3)</f>
        <v>3.7363357418025048E-5</v>
      </c>
      <c r="AD49" s="28">
        <f>외인!AD49</f>
        <v>19622.490000000002</v>
      </c>
      <c r="AE49" s="28">
        <f>시기외!AE49*$G$3+AE48*(1-$G$3)</f>
        <v>1.523294715541022E-4</v>
      </c>
      <c r="AF49" s="28">
        <f>외인!AF49</f>
        <v>23582.31</v>
      </c>
      <c r="AG49" s="28">
        <f>시기외!AG49*$G$3+AG48*(1-$G$3)</f>
        <v>-4.8179137456648609E-4</v>
      </c>
      <c r="AH49" s="28">
        <f>외인!AH49</f>
        <v>182680.86</v>
      </c>
      <c r="AI49" s="28">
        <f>시기외!AI49*$G$3+AI48*(1-$G$3)</f>
        <v>6.201590251726114E-4</v>
      </c>
      <c r="AJ49" s="28">
        <f>외인!AJ49</f>
        <v>105248.28</v>
      </c>
      <c r="AK49" s="28">
        <f>시기외!AK49*$G$3+AK48*(1-$G$3)</f>
        <v>-1.6308458190101007E-3</v>
      </c>
      <c r="AL49" s="28">
        <f>외인!AL49</f>
        <v>82508.44</v>
      </c>
      <c r="AM49" s="28">
        <f>시기외!AM49*$G$3+AM48*(1-$G$3)</f>
        <v>-9.4357190733135462E-4</v>
      </c>
      <c r="AN49" s="28">
        <f>외인!AN49</f>
        <v>164949.69</v>
      </c>
      <c r="AO49" s="28">
        <f>시기외!AO49*$G$3+AO48*(1-$G$3)</f>
        <v>-5.1155679276580863E-3</v>
      </c>
      <c r="AP49" s="28">
        <f>외인!AP49</f>
        <v>115154.45</v>
      </c>
      <c r="AQ49" s="28">
        <f>시기외!AQ49*$G$3+AQ48*(1-$G$3)</f>
        <v>8.9605796523834652E-4</v>
      </c>
      <c r="AR49" s="28">
        <f>외인!AR49</f>
        <v>23649.53</v>
      </c>
      <c r="AS49" s="28">
        <f>시기외!AS49*$G$3+AS48*(1-$G$3)</f>
        <v>1.8386675300693128E-4</v>
      </c>
      <c r="AT49" s="28">
        <f>외인!AT49</f>
        <v>75018.259999999995</v>
      </c>
      <c r="AU49" s="28">
        <f>시기외!AU49*$G$3+AU48*(1-$G$3)</f>
        <v>1.2417719117348213E-4</v>
      </c>
      <c r="AV49" s="28">
        <f>외인!AV49</f>
        <v>46608.91</v>
      </c>
      <c r="AW49" s="28">
        <f>시기외!AW49*$G$3+AW48*(1-$G$3)</f>
        <v>-6.6595119731705123E-5</v>
      </c>
      <c r="AX49" s="28">
        <f>외인!AX49</f>
        <v>58949.77</v>
      </c>
      <c r="AY49" s="28">
        <f>시기외!AY49*$G$3+AY48*(1-$G$3)</f>
        <v>-1.1860652403241067E-4</v>
      </c>
      <c r="AZ49" s="28">
        <f>외인!AZ49</f>
        <v>1999863</v>
      </c>
      <c r="BA49" s="28">
        <f>시기외!BA49*$G$3+BA48*(1-$G$3)</f>
        <v>-1.7367222417006539E-3</v>
      </c>
      <c r="BB49" s="28">
        <f>외인!BB49</f>
        <v>96012.6</v>
      </c>
      <c r="BC49" s="28">
        <f>시기외!BC49*$G$3+BC48*(1-$G$3)</f>
        <v>-3.7750503496560933E-4</v>
      </c>
      <c r="BD49" s="28">
        <f>외인!BD49</f>
        <v>39169.910000000003</v>
      </c>
      <c r="BE49" s="28">
        <f>시기외!BE49*$G$3+BE48*(1-$G$3)</f>
        <v>-3.5439453478946542E-3</v>
      </c>
      <c r="BF49" s="28">
        <f>외인!BF49</f>
        <v>0</v>
      </c>
      <c r="BG49" s="28" t="e">
        <f>시기외!BG49*$G$3+BG48*(1-$G$3)</f>
        <v>#DIV/0!</v>
      </c>
      <c r="BH49" s="28">
        <f>외인!BH49</f>
        <v>87951.73</v>
      </c>
      <c r="BI49" s="28">
        <f>시기외!BI49*$G$3+BI48*(1-$G$3)</f>
        <v>2.9936160694252342E-4</v>
      </c>
      <c r="BJ49" s="28">
        <f>외인!BJ49</f>
        <v>108756.03</v>
      </c>
      <c r="BK49" s="28">
        <f>시기외!BK49*$G$3+BK48*(1-$G$3)</f>
        <v>1.7709260480571558E-4</v>
      </c>
      <c r="BL49" s="28">
        <f>외인!BL49</f>
        <v>45392.79</v>
      </c>
      <c r="BM49" s="28">
        <f>시기외!BM49*$G$3+BM48*(1-$G$3)</f>
        <v>-8.5219452916268494E-4</v>
      </c>
      <c r="BN49" s="28">
        <f>외인!BN49</f>
        <v>42234.26</v>
      </c>
      <c r="BO49" s="28">
        <f>시기외!BO49*$G$3+BO48*(1-$G$3)</f>
        <v>-1.3990811423065562E-3</v>
      </c>
      <c r="BP49" s="28">
        <f>외인!BP49</f>
        <v>69250.3</v>
      </c>
      <c r="BQ49" s="28">
        <f>시기외!BQ49*$G$3+BQ48*(1-$G$3)</f>
        <v>3.9151795678799613E-4</v>
      </c>
      <c r="BR49" s="28">
        <f>외인!BR49</f>
        <v>241338.65</v>
      </c>
      <c r="BS49" s="28">
        <f>시기외!BS49*$G$3+BS48*(1-$G$3)</f>
        <v>1.698243592496198E-3</v>
      </c>
      <c r="BT49" s="28">
        <f>외인!BT49</f>
        <v>1909907.03</v>
      </c>
      <c r="BU49" s="28">
        <f>시기외!BU49*$G$3+BU48*(1-$G$3)</f>
        <v>-1.8433474397816136E-3</v>
      </c>
      <c r="BV49" s="28">
        <f>외인!BV49</f>
        <v>353489.99</v>
      </c>
      <c r="BW49" s="28">
        <f>시기외!BW49*$G$3+BW48*(1-$G$3)</f>
        <v>-5.1828009409811708E-4</v>
      </c>
      <c r="BX49" s="28">
        <f>외인!BX49</f>
        <v>72954.460000000006</v>
      </c>
      <c r="BY49" s="28">
        <f>시기외!BY49*$G$3+BY48*(1-$G$3)</f>
        <v>-3.478756106111705E-4</v>
      </c>
      <c r="BZ49" s="28">
        <f>외인!BZ49</f>
        <v>247458.14</v>
      </c>
      <c r="CA49" s="28">
        <f>시기외!CA49*$G$3+CA48*(1-$G$3)</f>
        <v>-3.68618673999374E-3</v>
      </c>
      <c r="CB49" s="28">
        <f>외인!CB49</f>
        <v>12690.19</v>
      </c>
      <c r="CC49" s="28">
        <f>시기외!CC49*$G$3+CC48*(1-$G$3)</f>
        <v>8.5506793348188309E-6</v>
      </c>
      <c r="CD49" s="28">
        <f>외인!CD49</f>
        <v>30554.01</v>
      </c>
      <c r="CE49" s="28">
        <f>시기외!CE49*$G$3+CE48*(1-$G$3)</f>
        <v>-1.484843698028106E-3</v>
      </c>
      <c r="CF49" s="28">
        <f>외인!CF49</f>
        <v>23315.93</v>
      </c>
      <c r="CG49" s="28">
        <f>시기외!CG49*$G$3+CG48*(1-$G$3)</f>
        <v>9.1462791314663513E-4</v>
      </c>
      <c r="CH49" s="28">
        <f>외인!CH49</f>
        <v>64442.5</v>
      </c>
      <c r="CI49" s="28">
        <f>시기외!CI49*$G$3+CI48*(1-$G$3)</f>
        <v>-1.6386681366972088E-4</v>
      </c>
      <c r="CJ49" s="28">
        <f>외인!CJ49</f>
        <v>375453.51</v>
      </c>
      <c r="CK49" s="28">
        <f>시기외!CK49*$G$3+CK48*(1-$G$3)</f>
        <v>1.545039832981907E-3</v>
      </c>
      <c r="CL49" s="28">
        <f>외인!CL49</f>
        <v>220515.72</v>
      </c>
      <c r="CM49" s="28">
        <f>시기외!CM49*$G$3+CM48*(1-$G$3)</f>
        <v>-7.2726885989177878E-5</v>
      </c>
      <c r="CN49" s="28">
        <f>외인!CN49</f>
        <v>112964.7</v>
      </c>
      <c r="CO49" s="28">
        <f>시기외!CO49*$G$3+CO48*(1-$G$3)</f>
        <v>-1.0772145922884088E-3</v>
      </c>
      <c r="CP49" s="28">
        <f>외인!CP49</f>
        <v>96598.52</v>
      </c>
      <c r="CQ49" s="28">
        <f>시기외!CQ49*$G$3+CQ48*(1-$G$3)</f>
        <v>-3.6090568866758597E-4</v>
      </c>
      <c r="CR49" s="28">
        <f>외인!CR49</f>
        <v>155925.92000000001</v>
      </c>
      <c r="CS49" s="28">
        <f>시기외!CS49*$G$3+CS48*(1-$G$3)</f>
        <v>-5.7995587270320945E-4</v>
      </c>
      <c r="CT49" s="28">
        <f>외인!CT49</f>
        <v>107607.1</v>
      </c>
      <c r="CU49" s="28">
        <f>시기외!CU49*$G$3+CU48*(1-$G$3)</f>
        <v>1.8227383354170075E-3</v>
      </c>
      <c r="CV49" s="28">
        <f>외인!CV49</f>
        <v>1909907.03</v>
      </c>
      <c r="CW49" s="28">
        <f>시기외!CW49*$G$3+CW48*(1-$G$3)</f>
        <v>-1.8433474397816136E-3</v>
      </c>
      <c r="CX49" s="28">
        <f>외인!CX49</f>
        <v>183230.66</v>
      </c>
      <c r="CY49" s="28">
        <f>시기외!CY49*$G$3+CY48*(1-$G$3)</f>
        <v>7.0979128470899074E-4</v>
      </c>
      <c r="CZ49" s="28">
        <f>외인!CZ49</f>
        <v>16601.8</v>
      </c>
      <c r="DA49" s="28">
        <f>시기외!DA49*$G$3+DA48*(1-$G$3)</f>
        <v>3.0674422676784955E-5</v>
      </c>
      <c r="DB49" s="28">
        <f>외인!DB49</f>
        <v>39169.910000000003</v>
      </c>
      <c r="DC49" s="28">
        <f>시기외!DC49*$G$3+DC48*(1-$G$3)</f>
        <v>-3.5439453478946542E-3</v>
      </c>
      <c r="DD49" s="28">
        <f>외인!DD49</f>
        <v>8644.18</v>
      </c>
      <c r="DE49" s="28">
        <f>시기외!DE49*$G$3+DE48*(1-$G$3)</f>
        <v>-2.3541540622592718E-3</v>
      </c>
      <c r="DF49" s="28">
        <f>외인!DF49</f>
        <v>54264.43</v>
      </c>
      <c r="DG49" s="28">
        <f>시기외!DG49*$G$3+DG48*(1-$G$3)</f>
        <v>-5.4047587213815749E-4</v>
      </c>
      <c r="DH49" s="28">
        <f>외인!DH49</f>
        <v>22476.84</v>
      </c>
      <c r="DI49" s="28">
        <f>시기외!DI49*$G$3+DI48*(1-$G$3)</f>
        <v>-1.6808453770986043E-3</v>
      </c>
      <c r="DJ49" s="28">
        <f>외인!DJ49</f>
        <v>533489.38</v>
      </c>
      <c r="DK49" s="28">
        <f>시기외!DK49*$G$3+DK48*(1-$G$3)</f>
        <v>8.6396014793293726E-4</v>
      </c>
      <c r="DL49" s="28">
        <f>외인!DL49</f>
        <v>89616.91</v>
      </c>
      <c r="DM49" s="28">
        <f>시기외!DM49*$G$3+DM48*(1-$G$3)</f>
        <v>-1.4841091717076218E-3</v>
      </c>
      <c r="DN49" s="28">
        <f>외인!DN49</f>
        <v>1909907.03</v>
      </c>
      <c r="DO49" s="28">
        <f>시기외!DO49*$G$3+DO48*(1-$G$3)</f>
        <v>-1.8433474397816136E-3</v>
      </c>
      <c r="DP49" s="28">
        <f>외인!DP49</f>
        <v>79148.679999999993</v>
      </c>
      <c r="DQ49" s="28">
        <f>시기외!DQ49*$G$3+DQ48*(1-$G$3)</f>
        <v>4.2968106633593569E-3</v>
      </c>
      <c r="DR49" s="28">
        <f>외인!DR49</f>
        <v>40496.75</v>
      </c>
      <c r="DS49" s="28">
        <f>시기외!DS49*$G$3+DS48*(1-$G$3)</f>
        <v>3.0703458888009915E-3</v>
      </c>
      <c r="DT49" s="28">
        <f>외인!DT49</f>
        <v>124635.94</v>
      </c>
      <c r="DU49" s="28">
        <f>시기외!DU49*$G$3+DU48*(1-$G$3)</f>
        <v>-5.5882514655419499E-4</v>
      </c>
      <c r="DV49" s="28">
        <f>외인!DV49</f>
        <v>31016.7</v>
      </c>
      <c r="DW49" s="28">
        <f>시기외!DW49*$G$3+DW48*(1-$G$3)</f>
        <v>-6.7492644734723061E-4</v>
      </c>
      <c r="DX49" s="28">
        <f>외인!DX49</f>
        <v>105829.59</v>
      </c>
      <c r="DY49" s="28">
        <f>시기외!DY49*$G$3+DY48*(1-$G$3)</f>
        <v>2.5370181702956242E-3</v>
      </c>
      <c r="DZ49" s="28">
        <f>외인!DZ49</f>
        <v>8601.3700000000008</v>
      </c>
      <c r="EA49" s="28">
        <f>시기외!EA49*$G$3+EA48*(1-$G$3)</f>
        <v>-3.8750043659099853E-4</v>
      </c>
      <c r="EB49" s="28">
        <f>외인!EB49</f>
        <v>12484.56</v>
      </c>
      <c r="EC49" s="28">
        <f>시기외!EC49*$G$3+EC48*(1-$G$3)</f>
        <v>1.2804854847756183E-4</v>
      </c>
      <c r="ED49" s="28">
        <f>외인!ED49</f>
        <v>10149.92</v>
      </c>
      <c r="EE49" s="28">
        <f>시기외!EE49*$G$3+EE48*(1-$G$3)</f>
        <v>3.2411523216062822E-4</v>
      </c>
      <c r="EF49" s="28">
        <f>외인!EF49</f>
        <v>245095.74</v>
      </c>
      <c r="EG49" s="28">
        <f>시기외!EG49*$G$3+EG48*(1-$G$3)</f>
        <v>6.89158776910319E-4</v>
      </c>
      <c r="EH49" s="28">
        <f>외인!EH49</f>
        <v>174702.72</v>
      </c>
      <c r="EI49" s="28">
        <f>시기외!EI49*$G$3+EI48*(1-$G$3)</f>
        <v>1.6984306819831153E-4</v>
      </c>
      <c r="EJ49" s="28">
        <f>외인!EJ49</f>
        <v>92898.45</v>
      </c>
      <c r="EK49" s="28">
        <f>시기외!EK49*$G$3+EK48*(1-$G$3)</f>
        <v>1.1200590748939733E-3</v>
      </c>
      <c r="EL49" s="28">
        <f>외인!EL49</f>
        <v>33094.57</v>
      </c>
      <c r="EM49" s="28">
        <f>시기외!EM49*$G$3+EM48*(1-$G$3)</f>
        <v>-1.3152368339475317E-3</v>
      </c>
      <c r="EN49" s="28">
        <f>외인!EN49</f>
        <v>40496.75</v>
      </c>
      <c r="EO49" s="28">
        <f>시기외!EO49*$G$3+EO48*(1-$G$3)</f>
        <v>3.0703458888009915E-3</v>
      </c>
      <c r="EP49" s="28">
        <f>외인!EP49</f>
        <v>153578.12</v>
      </c>
      <c r="EQ49" s="28">
        <f>시기외!EQ49*$G$3+EQ48*(1-$G$3)</f>
        <v>-1.5026071664796655E-3</v>
      </c>
      <c r="ER49" s="28">
        <f>외인!ER49</f>
        <v>13725.37</v>
      </c>
      <c r="ES49" s="28">
        <f>시기외!ES49*$G$3+ES48*(1-$G$3)</f>
        <v>-1.7401845120593369E-3</v>
      </c>
      <c r="ET49" s="28">
        <f>외인!ET49</f>
        <v>115154.45</v>
      </c>
      <c r="EU49" s="28">
        <f>시기외!EU49*$G$3+EU48*(1-$G$3)</f>
        <v>8.9605796523834652E-4</v>
      </c>
      <c r="EV49" s="28">
        <f>외인!EV49</f>
        <v>44651.57</v>
      </c>
      <c r="EW49" s="28">
        <f>시기외!EW49*$G$3+EW48*(1-$G$3)</f>
        <v>-4.8975645616908985E-4</v>
      </c>
      <c r="EX49" s="28">
        <f>외인!EX49</f>
        <v>51946.95</v>
      </c>
      <c r="EY49" s="28">
        <f>시기외!EY49*$G$3+EY48*(1-$G$3)</f>
        <v>-2.636242352650756E-4</v>
      </c>
    </row>
    <row r="50" spans="1:155">
      <c r="A50" s="27">
        <f>외인!A50</f>
        <v>46105</v>
      </c>
      <c r="B50" s="28">
        <f>외인!B50</f>
        <v>4437852.1600000001</v>
      </c>
      <c r="C50" s="28">
        <f>시기외!C50*$G$3+C49*(1-$G$3)</f>
        <v>-1.1801655941591389E-3</v>
      </c>
      <c r="D50" s="28">
        <f>외인!D50</f>
        <v>617810.13</v>
      </c>
      <c r="E50" s="28">
        <f>시기외!E50*$G$3+E49*(1-$G$3)</f>
        <v>1.9042180849326343E-3</v>
      </c>
      <c r="F50" s="28">
        <f>외인!F50</f>
        <v>1893279.39</v>
      </c>
      <c r="G50" s="28">
        <f>시기외!G50*$G$3+G49*(1-$G$3)</f>
        <v>-2.1680526457878383E-3</v>
      </c>
      <c r="H50" s="28">
        <f>외인!H50</f>
        <v>277736.06</v>
      </c>
      <c r="I50" s="28">
        <f>시기외!I50*$G$3+I49*(1-$G$3)</f>
        <v>2.6748775224531873E-4</v>
      </c>
      <c r="J50" s="28">
        <f>외인!J50</f>
        <v>39412.78</v>
      </c>
      <c r="K50" s="28">
        <f>시기외!K50*$G$3+K49*(1-$G$3)</f>
        <v>2.9491420411370804E-3</v>
      </c>
      <c r="L50" s="28">
        <f>외인!L50</f>
        <v>257537.41</v>
      </c>
      <c r="M50" s="28">
        <f>시기외!M50*$G$3+M49*(1-$G$3)</f>
        <v>1.7034876880593692E-4</v>
      </c>
      <c r="N50" s="28">
        <f>외인!N50</f>
        <v>230755.11</v>
      </c>
      <c r="O50" s="28">
        <f>시기외!O50*$G$3+O49*(1-$G$3)</f>
        <v>-4.1277527366438563E-3</v>
      </c>
      <c r="P50" s="28">
        <f>외인!P50</f>
        <v>196083.73</v>
      </c>
      <c r="Q50" s="28">
        <f>시기외!Q50*$G$3+Q49*(1-$G$3)</f>
        <v>9.323076266329048E-4</v>
      </c>
      <c r="R50" s="28">
        <f>외인!R50</f>
        <v>126385.76</v>
      </c>
      <c r="S50" s="28">
        <f>시기외!S50*$G$3+S49*(1-$G$3)</f>
        <v>-6.8786128406750499E-4</v>
      </c>
      <c r="T50" s="28">
        <f>외인!T50</f>
        <v>8554.4699999999993</v>
      </c>
      <c r="U50" s="28">
        <f>시기외!U50*$G$3+U49*(1-$G$3)</f>
        <v>-2.1429710736214054E-3</v>
      </c>
      <c r="V50" s="28">
        <f>외인!V50</f>
        <v>108535.38</v>
      </c>
      <c r="W50" s="28">
        <f>시기외!W50*$G$3+W49*(1-$G$3)</f>
        <v>2.5526974875222995E-3</v>
      </c>
      <c r="X50" s="28">
        <f>외인!X50</f>
        <v>1932454.2</v>
      </c>
      <c r="Y50" s="28">
        <f>시기외!Y50*$G$3+Y49*(1-$G$3)</f>
        <v>-1.9745338259793792E-3</v>
      </c>
      <c r="Z50" s="28">
        <f>외인!Z50</f>
        <v>46606.25</v>
      </c>
      <c r="AA50" s="28">
        <f>시기외!AA50*$G$3+AA49*(1-$G$3)</f>
        <v>-4.9608892137798725E-4</v>
      </c>
      <c r="AB50" s="28">
        <f>외인!AB50</f>
        <v>194854.97</v>
      </c>
      <c r="AC50" s="28">
        <f>시기외!AC50*$G$3+AC49*(1-$G$3)</f>
        <v>-2.7350071317308274E-6</v>
      </c>
      <c r="AD50" s="28">
        <f>외인!AD50</f>
        <v>20021.13</v>
      </c>
      <c r="AE50" s="28">
        <f>시기외!AE50*$G$3+AE49*(1-$G$3)</f>
        <v>5.0437830617877327E-5</v>
      </c>
      <c r="AF50" s="28">
        <f>외인!AF50</f>
        <v>23811.52</v>
      </c>
      <c r="AG50" s="28">
        <f>시기외!AG50*$G$3+AG49*(1-$G$3)</f>
        <v>-4.3823267334612017E-4</v>
      </c>
      <c r="AH50" s="28">
        <f>외인!AH50</f>
        <v>188410.44</v>
      </c>
      <c r="AI50" s="28">
        <f>시기외!AI50*$G$3+AI49*(1-$G$3)</f>
        <v>4.4543235660845495E-4</v>
      </c>
      <c r="AJ50" s="28">
        <f>외인!AJ50</f>
        <v>107566.36</v>
      </c>
      <c r="AK50" s="28">
        <f>시기외!AK50*$G$3+AK49*(1-$G$3)</f>
        <v>-1.9716214016556794E-3</v>
      </c>
      <c r="AL50" s="28">
        <f>외인!AL50</f>
        <v>84705.78</v>
      </c>
      <c r="AM50" s="28">
        <f>시기외!AM50*$G$3+AM49*(1-$G$3)</f>
        <v>-9.4699465299278793E-4</v>
      </c>
      <c r="AN50" s="28">
        <f>외인!AN50</f>
        <v>164944.92000000001</v>
      </c>
      <c r="AO50" s="28">
        <f>시기외!AO50*$G$3+AO49*(1-$G$3)</f>
        <v>-5.2862884671852029E-3</v>
      </c>
      <c r="AP50" s="28">
        <f>외인!AP50</f>
        <v>116873.62</v>
      </c>
      <c r="AQ50" s="28">
        <f>시기외!AQ50*$G$3+AQ49*(1-$G$3)</f>
        <v>8.5277250227274403E-4</v>
      </c>
      <c r="AR50" s="28">
        <f>외인!AR50</f>
        <v>24196.79</v>
      </c>
      <c r="AS50" s="28">
        <f>시기외!AS50*$G$3+AS49*(1-$G$3)</f>
        <v>1.2350066431717323E-4</v>
      </c>
      <c r="AT50" s="28">
        <f>외인!AT50</f>
        <v>77004.55</v>
      </c>
      <c r="AU50" s="28">
        <f>시기외!AU50*$G$3+AU49*(1-$G$3)</f>
        <v>8.7871295418858538E-5</v>
      </c>
      <c r="AV50" s="28">
        <f>외인!AV50</f>
        <v>48030.5</v>
      </c>
      <c r="AW50" s="28">
        <f>시기외!AW50*$G$3+AW49*(1-$G$3)</f>
        <v>-1.431689990633587E-4</v>
      </c>
      <c r="AX50" s="28">
        <f>외인!AX50</f>
        <v>57133.760000000002</v>
      </c>
      <c r="AY50" s="28">
        <f>시기외!AY50*$G$3+AY49*(1-$G$3)</f>
        <v>-7.310271590364821E-4</v>
      </c>
      <c r="AZ50" s="28">
        <f>외인!AZ50</f>
        <v>2063730.94</v>
      </c>
      <c r="BA50" s="28">
        <f>시기외!BA50*$G$3+BA49*(1-$G$3)</f>
        <v>-1.8058599715773337E-3</v>
      </c>
      <c r="BB50" s="28">
        <f>외인!BB50</f>
        <v>98878.44</v>
      </c>
      <c r="BC50" s="28">
        <f>시기외!BC50*$G$3+BC49*(1-$G$3)</f>
        <v>-3.3879149947432747E-4</v>
      </c>
      <c r="BD50" s="28">
        <f>외인!BD50</f>
        <v>39655.43</v>
      </c>
      <c r="BE50" s="28">
        <f>시기외!BE50*$G$3+BE49*(1-$G$3)</f>
        <v>-3.372960073798639E-3</v>
      </c>
      <c r="BF50" s="28">
        <f>외인!BF50</f>
        <v>0</v>
      </c>
      <c r="BG50" s="28" t="e">
        <f>시기외!BG50*$G$3+BG49*(1-$G$3)</f>
        <v>#DIV/0!</v>
      </c>
      <c r="BH50" s="28">
        <f>외인!BH50</f>
        <v>89078.06</v>
      </c>
      <c r="BI50" s="28">
        <f>시기외!BI50*$G$3+BI49*(1-$G$3)</f>
        <v>3.9145183017758804E-4</v>
      </c>
      <c r="BJ50" s="28">
        <f>외인!BJ50</f>
        <v>113234.83</v>
      </c>
      <c r="BK50" s="28">
        <f>시기외!BK50*$G$3+BK49*(1-$G$3)</f>
        <v>2.3523264620239318E-4</v>
      </c>
      <c r="BL50" s="28">
        <f>외인!BL50</f>
        <v>47040.08</v>
      </c>
      <c r="BM50" s="28">
        <f>시기외!BM50*$G$3+BM49*(1-$G$3)</f>
        <v>-9.5559366858942083E-4</v>
      </c>
      <c r="BN50" s="28">
        <f>외인!BN50</f>
        <v>43938.9</v>
      </c>
      <c r="BO50" s="28">
        <f>시기외!BO50*$G$3+BO49*(1-$G$3)</f>
        <v>-1.4340723478489773E-3</v>
      </c>
      <c r="BP50" s="28">
        <f>외인!BP50</f>
        <v>67897.94</v>
      </c>
      <c r="BQ50" s="28">
        <f>시기외!BQ50*$G$3+BQ49*(1-$G$3)</f>
        <v>-1.2557978305497439E-4</v>
      </c>
      <c r="BR50" s="28">
        <f>외인!BR50</f>
        <v>243808.29</v>
      </c>
      <c r="BS50" s="28">
        <f>시기외!BS50*$G$3+BS49*(1-$G$3)</f>
        <v>1.5664199625480288E-3</v>
      </c>
      <c r="BT50" s="28">
        <f>외인!BT50</f>
        <v>1970547.3</v>
      </c>
      <c r="BU50" s="28">
        <f>시기외!BU50*$G$3+BU49*(1-$G$3)</f>
        <v>-1.916774556143931E-3</v>
      </c>
      <c r="BV50" s="28">
        <f>외인!BV50</f>
        <v>368013.26</v>
      </c>
      <c r="BW50" s="28">
        <f>시기외!BW50*$G$3+BW49*(1-$G$3)</f>
        <v>-5.8712947579095691E-4</v>
      </c>
      <c r="BX50" s="28">
        <f>외인!BX50</f>
        <v>74292.59</v>
      </c>
      <c r="BY50" s="28">
        <f>시기외!BY50*$G$3+BY49*(1-$G$3)</f>
        <v>-3.3204772221781949E-4</v>
      </c>
      <c r="BZ50" s="28">
        <f>외인!BZ50</f>
        <v>249650.69</v>
      </c>
      <c r="CA50" s="28">
        <f>시기외!CA50*$G$3+CA49*(1-$G$3)</f>
        <v>-3.8011684153280694E-3</v>
      </c>
      <c r="CB50" s="28">
        <f>외인!CB50</f>
        <v>12965.45</v>
      </c>
      <c r="CC50" s="28">
        <f>시기외!CC50*$G$3+CC49*(1-$G$3)</f>
        <v>-9.177786280563408E-5</v>
      </c>
      <c r="CD50" s="28">
        <f>외인!CD50</f>
        <v>30991.24</v>
      </c>
      <c r="CE50" s="28">
        <f>시기외!CE50*$G$3+CE49*(1-$G$3)</f>
        <v>-2.145252186677547E-3</v>
      </c>
      <c r="CF50" s="28">
        <f>외인!CF50</f>
        <v>23799.9</v>
      </c>
      <c r="CG50" s="28">
        <f>시기외!CG50*$G$3+CG49*(1-$G$3)</f>
        <v>9.4893228115409912E-4</v>
      </c>
      <c r="CH50" s="28">
        <f>외인!CH50</f>
        <v>66533.7</v>
      </c>
      <c r="CI50" s="28">
        <f>시기외!CI50*$G$3+CI49*(1-$G$3)</f>
        <v>-2.0708338086782293E-4</v>
      </c>
      <c r="CJ50" s="28">
        <f>외인!CJ50</f>
        <v>382700.77</v>
      </c>
      <c r="CK50" s="28">
        <f>시기외!CK50*$G$3+CK49*(1-$G$3)</f>
        <v>1.4037423337367112E-3</v>
      </c>
      <c r="CL50" s="28">
        <f>외인!CL50</f>
        <v>222303.34</v>
      </c>
      <c r="CM50" s="28">
        <f>시기외!CM50*$G$3+CM49*(1-$G$3)</f>
        <v>-1.1217334362768162E-4</v>
      </c>
      <c r="CN50" s="28">
        <f>외인!CN50</f>
        <v>112214.79</v>
      </c>
      <c r="CO50" s="28">
        <f>시기외!CO50*$G$3+CO49*(1-$G$3)</f>
        <v>-1.195823497480437E-3</v>
      </c>
      <c r="CP50" s="28">
        <f>외인!CP50</f>
        <v>99464.42</v>
      </c>
      <c r="CQ50" s="28">
        <f>시기외!CQ50*$G$3+CQ49*(1-$G$3)</f>
        <v>-3.2403616733112176E-4</v>
      </c>
      <c r="CR50" s="28">
        <f>외인!CR50</f>
        <v>158356.59</v>
      </c>
      <c r="CS50" s="28">
        <f>시기외!CS50*$G$3+CS49*(1-$G$3)</f>
        <v>-7.3384679634503605E-4</v>
      </c>
      <c r="CT50" s="28">
        <f>외인!CT50</f>
        <v>110144.6</v>
      </c>
      <c r="CU50" s="28">
        <f>시기외!CU50*$G$3+CU49*(1-$G$3)</f>
        <v>1.8425810829680739E-3</v>
      </c>
      <c r="CV50" s="28">
        <f>외인!CV50</f>
        <v>1970547.3</v>
      </c>
      <c r="CW50" s="28">
        <f>시기외!CW50*$G$3+CW49*(1-$G$3)</f>
        <v>-1.916774556143931E-3</v>
      </c>
      <c r="CX50" s="28">
        <f>외인!CX50</f>
        <v>196782.47</v>
      </c>
      <c r="CY50" s="28">
        <f>시기외!CY50*$G$3+CY49*(1-$G$3)</f>
        <v>7.2087534858644806E-4</v>
      </c>
      <c r="CZ50" s="28">
        <f>외인!CZ50</f>
        <v>16837.099999999999</v>
      </c>
      <c r="DA50" s="28">
        <f>시기외!DA50*$G$3+DA49*(1-$G$3)</f>
        <v>-1.7660057031721617E-5</v>
      </c>
      <c r="DB50" s="28">
        <f>외인!DB50</f>
        <v>39655.43</v>
      </c>
      <c r="DC50" s="28">
        <f>시기외!DC50*$G$3+DC49*(1-$G$3)</f>
        <v>-3.372960073798639E-3</v>
      </c>
      <c r="DD50" s="28">
        <f>외인!DD50</f>
        <v>8554.4699999999993</v>
      </c>
      <c r="DE50" s="28">
        <f>시기외!DE50*$G$3+DE49*(1-$G$3)</f>
        <v>-2.1429710736214054E-3</v>
      </c>
      <c r="DF50" s="28">
        <f>외인!DF50</f>
        <v>55339.93</v>
      </c>
      <c r="DG50" s="28">
        <f>시기외!DG50*$G$3+DG49*(1-$G$3)</f>
        <v>-5.2777337453455576E-4</v>
      </c>
      <c r="DH50" s="28">
        <f>외인!DH50</f>
        <v>22842.799999999999</v>
      </c>
      <c r="DI50" s="28">
        <f>시기외!DI50*$G$3+DI49*(1-$G$3)</f>
        <v>-2.577553198543637E-3</v>
      </c>
      <c r="DJ50" s="28">
        <f>외인!DJ50</f>
        <v>553322.51</v>
      </c>
      <c r="DK50" s="28">
        <f>시기외!DK50*$G$3+DK49*(1-$G$3)</f>
        <v>7.4923386134316625E-4</v>
      </c>
      <c r="DL50" s="28">
        <f>외인!DL50</f>
        <v>88681.65</v>
      </c>
      <c r="DM50" s="28">
        <f>시기외!DM50*$G$3+DM49*(1-$G$3)</f>
        <v>-1.6197644016250849E-3</v>
      </c>
      <c r="DN50" s="28">
        <f>외인!DN50</f>
        <v>1970547.3</v>
      </c>
      <c r="DO50" s="28">
        <f>시기외!DO50*$G$3+DO49*(1-$G$3)</f>
        <v>-1.916774556143931E-3</v>
      </c>
      <c r="DP50" s="28">
        <f>외인!DP50</f>
        <v>81015.039999999994</v>
      </c>
      <c r="DQ50" s="28">
        <f>시기외!DQ50*$G$3+DQ49*(1-$G$3)</f>
        <v>4.0225714258379135E-3</v>
      </c>
      <c r="DR50" s="28">
        <f>외인!DR50</f>
        <v>41124.76</v>
      </c>
      <c r="DS50" s="28">
        <f>시기외!DS50*$G$3+DS49*(1-$G$3)</f>
        <v>3.0031659622772686E-3</v>
      </c>
      <c r="DT50" s="28">
        <f>외인!DT50</f>
        <v>126385.76</v>
      </c>
      <c r="DU50" s="28">
        <f>시기외!DU50*$G$3+DU49*(1-$G$3)</f>
        <v>-6.8786128406750499E-4</v>
      </c>
      <c r="DV50" s="28">
        <f>외인!DV50</f>
        <v>31700.55</v>
      </c>
      <c r="DW50" s="28">
        <f>시기외!DW50*$G$3+DW49*(1-$G$3)</f>
        <v>-9.2872379742135703E-4</v>
      </c>
      <c r="DX50" s="28">
        <f>외인!DX50</f>
        <v>108535.38</v>
      </c>
      <c r="DY50" s="28">
        <f>시기외!DY50*$G$3+DY49*(1-$G$3)</f>
        <v>2.5526974875222995E-3</v>
      </c>
      <c r="DZ50" s="28">
        <f>외인!DZ50</f>
        <v>8771.2999999999993</v>
      </c>
      <c r="EA50" s="28">
        <f>시기외!EA50*$G$3+EA49*(1-$G$3)</f>
        <v>-1.1085483104905924E-3</v>
      </c>
      <c r="EB50" s="28">
        <f>외인!EB50</f>
        <v>12767.58</v>
      </c>
      <c r="EC50" s="28">
        <f>시기외!EC50*$G$3+EC49*(1-$G$3)</f>
        <v>-1.3131711504399277E-4</v>
      </c>
      <c r="ED50" s="28">
        <f>외인!ED50</f>
        <v>10391.16</v>
      </c>
      <c r="EE50" s="28">
        <f>시기외!EE50*$G$3+EE49*(1-$G$3)</f>
        <v>2.8563570664500663E-4</v>
      </c>
      <c r="EF50" s="28">
        <f>외인!EF50</f>
        <v>251237.11</v>
      </c>
      <c r="EG50" s="28">
        <f>시기외!EG50*$G$3+EG49*(1-$G$3)</f>
        <v>5.8823235062569672E-4</v>
      </c>
      <c r="EH50" s="28">
        <f>외인!EH50</f>
        <v>183253.47</v>
      </c>
      <c r="EI50" s="28">
        <f>시기외!EI50*$G$3+EI49*(1-$G$3)</f>
        <v>9.7256162526363263E-5</v>
      </c>
      <c r="EJ50" s="28">
        <f>외인!EJ50</f>
        <v>95378.06</v>
      </c>
      <c r="EK50" s="28">
        <f>시기외!EK50*$G$3+EK49*(1-$G$3)</f>
        <v>1.1472420779880836E-3</v>
      </c>
      <c r="EL50" s="28">
        <f>외인!EL50</f>
        <v>33549.360000000001</v>
      </c>
      <c r="EM50" s="28">
        <f>시기외!EM50*$G$3+EM49*(1-$G$3)</f>
        <v>-1.9199061949143866E-3</v>
      </c>
      <c r="EN50" s="28">
        <f>외인!EN50</f>
        <v>41124.76</v>
      </c>
      <c r="EO50" s="28">
        <f>시기외!EO50*$G$3+EO49*(1-$G$3)</f>
        <v>3.0031659622772686E-3</v>
      </c>
      <c r="EP50" s="28">
        <f>외인!EP50</f>
        <v>159546.89000000001</v>
      </c>
      <c r="EQ50" s="28">
        <f>시기외!EQ50*$G$3+EQ49*(1-$G$3)</f>
        <v>-1.5802221987410426E-3</v>
      </c>
      <c r="ER50" s="28">
        <f>외인!ER50</f>
        <v>14500.85</v>
      </c>
      <c r="ES50" s="28">
        <f>시기외!ES50*$G$3+ES49*(1-$G$3)</f>
        <v>-2.026838693727637E-3</v>
      </c>
      <c r="ET50" s="28">
        <f>외인!ET50</f>
        <v>116873.62</v>
      </c>
      <c r="EU50" s="28">
        <f>시기외!EU50*$G$3+EU49*(1-$G$3)</f>
        <v>8.5277250227274403E-4</v>
      </c>
      <c r="EV50" s="28">
        <f>외인!EV50</f>
        <v>46606.25</v>
      </c>
      <c r="EW50" s="28">
        <f>시기외!EW50*$G$3+EW49*(1-$G$3)</f>
        <v>-4.9608892137798725E-4</v>
      </c>
      <c r="EX50" s="28">
        <f>외인!EX50</f>
        <v>52858.17</v>
      </c>
      <c r="EY50" s="28">
        <f>시기외!EY50*$G$3+EY49*(1-$G$3)</f>
        <v>-1.874389564698317E-4</v>
      </c>
    </row>
    <row r="51" spans="1:155">
      <c r="A51" s="27">
        <f>외인!A51</f>
        <v>46106</v>
      </c>
      <c r="B51" s="28">
        <f>외인!B51</f>
        <v>4508312.18</v>
      </c>
      <c r="C51" s="28">
        <f>시기외!C51*$G$3+C50*(1-$G$3)</f>
        <v>-1.294578208663074E-3</v>
      </c>
      <c r="D51" s="28">
        <f>외인!D51</f>
        <v>639683.52</v>
      </c>
      <c r="E51" s="28">
        <f>시기외!E51*$G$3+E50*(1-$G$3)</f>
        <v>1.7405564913790935E-3</v>
      </c>
      <c r="F51" s="28">
        <f>외인!F51</f>
        <v>1904225.25</v>
      </c>
      <c r="G51" s="28">
        <f>시기외!G51*$G$3+G50*(1-$G$3)</f>
        <v>-2.3479033501548957E-3</v>
      </c>
      <c r="H51" s="28">
        <f>외인!H51</f>
        <v>283578.7</v>
      </c>
      <c r="I51" s="28">
        <f>시기외!I51*$G$3+I50*(1-$G$3)</f>
        <v>3.6941939341853344E-4</v>
      </c>
      <c r="J51" s="28">
        <f>외인!J51</f>
        <v>39478.69</v>
      </c>
      <c r="K51" s="28">
        <f>시기외!K51*$G$3+K50*(1-$G$3)</f>
        <v>2.8882591916470218E-3</v>
      </c>
      <c r="L51" s="28">
        <f>외인!L51</f>
        <v>262308.14</v>
      </c>
      <c r="M51" s="28">
        <f>시기외!M51*$G$3+M50*(1-$G$3)</f>
        <v>2.6313365892938873E-4</v>
      </c>
      <c r="N51" s="28">
        <f>외인!N51</f>
        <v>234066.72</v>
      </c>
      <c r="O51" s="28">
        <f>시기외!O51*$G$3+O50*(1-$G$3)</f>
        <v>-4.2639185513605755E-3</v>
      </c>
      <c r="P51" s="28">
        <f>외인!P51</f>
        <v>200165.91</v>
      </c>
      <c r="Q51" s="28">
        <f>시기외!Q51*$G$3+Q50*(1-$G$3)</f>
        <v>8.0781600810508588E-4</v>
      </c>
      <c r="R51" s="28">
        <f>외인!R51</f>
        <v>127827.17</v>
      </c>
      <c r="S51" s="28">
        <f>시기외!S51*$G$3+S50*(1-$G$3)</f>
        <v>-7.8526863941102867E-4</v>
      </c>
      <c r="T51" s="28">
        <f>외인!T51</f>
        <v>8626.58</v>
      </c>
      <c r="U51" s="28">
        <f>시기외!U51*$G$3+U50*(1-$G$3)</f>
        <v>-1.990157316139204E-3</v>
      </c>
      <c r="V51" s="28">
        <f>외인!V51</f>
        <v>112093</v>
      </c>
      <c r="W51" s="28">
        <f>시기외!W51*$G$3+W50*(1-$G$3)</f>
        <v>2.5467173212722263E-3</v>
      </c>
      <c r="X51" s="28">
        <f>외인!X51</f>
        <v>1937204.69</v>
      </c>
      <c r="Y51" s="28">
        <f>시기외!Y51*$G$3+Y50*(1-$G$3)</f>
        <v>-2.154357031149226E-3</v>
      </c>
      <c r="Z51" s="28">
        <f>외인!Z51</f>
        <v>48098.66</v>
      </c>
      <c r="AA51" s="28">
        <f>시기외!AA51*$G$3+AA50*(1-$G$3)</f>
        <v>-4.8616916807473973E-4</v>
      </c>
      <c r="AB51" s="28">
        <f>외인!AB51</f>
        <v>198799.45</v>
      </c>
      <c r="AC51" s="28">
        <f>시기외!AC51*$G$3+AC50*(1-$G$3)</f>
        <v>-4.1287271956617985E-5</v>
      </c>
      <c r="AD51" s="28">
        <f>외인!AD51</f>
        <v>20634.59</v>
      </c>
      <c r="AE51" s="28">
        <f>시기외!AE51*$G$3+AE50*(1-$G$3)</f>
        <v>1.5542221386935878E-5</v>
      </c>
      <c r="AF51" s="28">
        <f>외인!AF51</f>
        <v>23846.82</v>
      </c>
      <c r="AG51" s="28">
        <f>시기외!AG51*$G$3+AG50*(1-$G$3)</f>
        <v>-4.3838657016229094E-4</v>
      </c>
      <c r="AH51" s="28">
        <f>외인!AH51</f>
        <v>191661.01</v>
      </c>
      <c r="AI51" s="28">
        <f>시기외!AI51*$G$3+AI50*(1-$G$3)</f>
        <v>2.5564433399334244E-4</v>
      </c>
      <c r="AJ51" s="28">
        <f>외인!AJ51</f>
        <v>109981.22</v>
      </c>
      <c r="AK51" s="28">
        <f>시기외!AK51*$G$3+AK50*(1-$G$3)</f>
        <v>-2.1512201939449774E-3</v>
      </c>
      <c r="AL51" s="28">
        <f>외인!AL51</f>
        <v>86606.62</v>
      </c>
      <c r="AM51" s="28">
        <f>시기외!AM51*$G$3+AM50*(1-$G$3)</f>
        <v>-9.3398050280959024E-4</v>
      </c>
      <c r="AN51" s="28">
        <f>외인!AN51</f>
        <v>166796.5</v>
      </c>
      <c r="AO51" s="28">
        <f>시기외!AO51*$G$3+AO50*(1-$G$3)</f>
        <v>-5.4790163702301284E-3</v>
      </c>
      <c r="AP51" s="28">
        <f>외인!AP51</f>
        <v>123946.67</v>
      </c>
      <c r="AQ51" s="28">
        <f>시기외!AQ51*$G$3+AQ50*(1-$G$3)</f>
        <v>8.5556443664719947E-4</v>
      </c>
      <c r="AR51" s="28">
        <f>외인!AR51</f>
        <v>24344.97</v>
      </c>
      <c r="AS51" s="28">
        <f>시기외!AS51*$G$3+AS50*(1-$G$3)</f>
        <v>8.1035066646806034E-5</v>
      </c>
      <c r="AT51" s="28">
        <f>외인!AT51</f>
        <v>77978.38</v>
      </c>
      <c r="AU51" s="28">
        <f>시기외!AU51*$G$3+AU50*(1-$G$3)</f>
        <v>3.873891029586723E-5</v>
      </c>
      <c r="AV51" s="28">
        <f>외인!AV51</f>
        <v>48415.21</v>
      </c>
      <c r="AW51" s="28">
        <f>시기외!AW51*$G$3+AW50*(1-$G$3)</f>
        <v>-1.4706805359732711E-4</v>
      </c>
      <c r="AX51" s="28">
        <f>외인!AX51</f>
        <v>58850.14</v>
      </c>
      <c r="AY51" s="28">
        <f>시기외!AY51*$G$3+AY50*(1-$G$3)</f>
        <v>-1.4848174289421312E-3</v>
      </c>
      <c r="AZ51" s="28">
        <f>외인!AZ51</f>
        <v>2071968.74</v>
      </c>
      <c r="BA51" s="28">
        <f>시기외!BA51*$G$3+BA50*(1-$G$3)</f>
        <v>-1.9766560057439594E-3</v>
      </c>
      <c r="BB51" s="28">
        <f>외인!BB51</f>
        <v>101965.18</v>
      </c>
      <c r="BC51" s="28">
        <f>시기외!BC51*$G$3+BC50*(1-$G$3)</f>
        <v>-3.1426973972852252E-4</v>
      </c>
      <c r="BD51" s="28">
        <f>외인!BD51</f>
        <v>39944.660000000003</v>
      </c>
      <c r="BE51" s="28">
        <f>시기외!BE51*$G$3+BE50*(1-$G$3)</f>
        <v>-3.3049924417992834E-3</v>
      </c>
      <c r="BF51" s="28">
        <f>외인!BF51</f>
        <v>0</v>
      </c>
      <c r="BG51" s="28" t="e">
        <f>시기외!BG51*$G$3+BG50*(1-$G$3)</f>
        <v>#DIV/0!</v>
      </c>
      <c r="BH51" s="28">
        <f>외인!BH51</f>
        <v>91068.89</v>
      </c>
      <c r="BI51" s="28">
        <f>시기외!BI51*$G$3+BI50*(1-$G$3)</f>
        <v>4.2209279052314992E-4</v>
      </c>
      <c r="BJ51" s="28">
        <f>외인!BJ51</f>
        <v>115495.2</v>
      </c>
      <c r="BK51" s="28">
        <f>시기외!BK51*$G$3+BK50*(1-$G$3)</f>
        <v>2.7579342017608493E-4</v>
      </c>
      <c r="BL51" s="28">
        <f>외인!BL51</f>
        <v>48535.57</v>
      </c>
      <c r="BM51" s="28">
        <f>시기외!BM51*$G$3+BM50*(1-$G$3)</f>
        <v>-1.0345120655149797E-3</v>
      </c>
      <c r="BN51" s="28">
        <f>외인!BN51</f>
        <v>44421.81</v>
      </c>
      <c r="BO51" s="28">
        <f>시기외!BO51*$G$3+BO50*(1-$G$3)</f>
        <v>-1.450390509343337E-3</v>
      </c>
      <c r="BP51" s="28">
        <f>외인!BP51</f>
        <v>69536.22</v>
      </c>
      <c r="BQ51" s="28">
        <f>시기외!BQ51*$G$3+BQ50*(1-$G$3)</f>
        <v>-8.2256550271454809E-4</v>
      </c>
      <c r="BR51" s="28">
        <f>외인!BR51</f>
        <v>253679.46</v>
      </c>
      <c r="BS51" s="28">
        <f>시기외!BS51*$G$3+BS50*(1-$G$3)</f>
        <v>1.4334938090784892E-3</v>
      </c>
      <c r="BT51" s="28">
        <f>외인!BT51</f>
        <v>1976955.14</v>
      </c>
      <c r="BU51" s="28">
        <f>시기외!BU51*$G$3+BU50*(1-$G$3)</f>
        <v>-2.0918969355393571E-3</v>
      </c>
      <c r="BV51" s="28">
        <f>외인!BV51</f>
        <v>383231.43</v>
      </c>
      <c r="BW51" s="28">
        <f>시기외!BW51*$G$3+BW50*(1-$G$3)</f>
        <v>-6.612948014460599E-4</v>
      </c>
      <c r="BX51" s="28">
        <f>외인!BX51</f>
        <v>75546.67</v>
      </c>
      <c r="BY51" s="28">
        <f>시기외!BY51*$G$3+BY50*(1-$G$3)</f>
        <v>-3.1240315735662415E-4</v>
      </c>
      <c r="BZ51" s="28">
        <f>외인!BZ51</f>
        <v>253403.13</v>
      </c>
      <c r="CA51" s="28">
        <f>시기외!CA51*$G$3+CA50*(1-$G$3)</f>
        <v>-3.9237317311180131E-3</v>
      </c>
      <c r="CB51" s="28">
        <f>외인!CB51</f>
        <v>12876.88</v>
      </c>
      <c r="CC51" s="28">
        <f>시기외!CC51*$G$3+CC50*(1-$G$3)</f>
        <v>-1.929536679523339E-4</v>
      </c>
      <c r="CD51" s="28">
        <f>외인!CD51</f>
        <v>31575.1</v>
      </c>
      <c r="CE51" s="28">
        <f>시기외!CE51*$G$3+CE50*(1-$G$3)</f>
        <v>-2.5985006797891205E-3</v>
      </c>
      <c r="CF51" s="28">
        <f>외인!CF51</f>
        <v>24462.080000000002</v>
      </c>
      <c r="CG51" s="28">
        <f>시기외!CG51*$G$3+CG50*(1-$G$3)</f>
        <v>9.7260351441655606E-4</v>
      </c>
      <c r="CH51" s="28">
        <f>외인!CH51</f>
        <v>66723.850000000006</v>
      </c>
      <c r="CI51" s="28">
        <f>시기외!CI51*$G$3+CI50*(1-$G$3)</f>
        <v>-2.0244580270325192E-4</v>
      </c>
      <c r="CJ51" s="28">
        <f>외인!CJ51</f>
        <v>395905.15</v>
      </c>
      <c r="CK51" s="28">
        <f>시기외!CK51*$G$3+CK50*(1-$G$3)</f>
        <v>1.2699020422390235E-3</v>
      </c>
      <c r="CL51" s="28">
        <f>외인!CL51</f>
        <v>226856.27</v>
      </c>
      <c r="CM51" s="28">
        <f>시기외!CM51*$G$3+CM50*(1-$G$3)</f>
        <v>-1.4177367282264033E-4</v>
      </c>
      <c r="CN51" s="28">
        <f>외인!CN51</f>
        <v>119139.07</v>
      </c>
      <c r="CO51" s="28">
        <f>시기외!CO51*$G$3+CO50*(1-$G$3)</f>
        <v>-1.2699172377256152E-3</v>
      </c>
      <c r="CP51" s="28">
        <f>외인!CP51</f>
        <v>102556.02</v>
      </c>
      <c r="CQ51" s="28">
        <f>시기외!CQ51*$G$3+CQ50*(1-$G$3)</f>
        <v>-3.009724511534161E-4</v>
      </c>
      <c r="CR51" s="28">
        <f>외인!CR51</f>
        <v>161123.66</v>
      </c>
      <c r="CS51" s="28">
        <f>시기외!CS51*$G$3+CS50*(1-$G$3)</f>
        <v>-8.2325588668968799E-4</v>
      </c>
      <c r="CT51" s="28">
        <f>외인!CT51</f>
        <v>116425.51</v>
      </c>
      <c r="CU51" s="28">
        <f>시기외!CU51*$G$3+CU50*(1-$G$3)</f>
        <v>1.9103189153504619E-3</v>
      </c>
      <c r="CV51" s="28">
        <f>외인!CV51</f>
        <v>1976955.14</v>
      </c>
      <c r="CW51" s="28">
        <f>시기외!CW51*$G$3+CW50*(1-$G$3)</f>
        <v>-2.0918969355393571E-3</v>
      </c>
      <c r="CX51" s="28">
        <f>외인!CX51</f>
        <v>200994.85</v>
      </c>
      <c r="CY51" s="28">
        <f>시기외!CY51*$G$3+CY50*(1-$G$3)</f>
        <v>8.3223540377347805E-4</v>
      </c>
      <c r="CZ51" s="28">
        <f>외인!CZ51</f>
        <v>17383.669999999998</v>
      </c>
      <c r="DA51" s="28">
        <f>시기외!DA51*$G$3+DA50*(1-$G$3)</f>
        <v>-4.5911864421667036E-6</v>
      </c>
      <c r="DB51" s="28">
        <f>외인!DB51</f>
        <v>39944.660000000003</v>
      </c>
      <c r="DC51" s="28">
        <f>시기외!DC51*$G$3+DC50*(1-$G$3)</f>
        <v>-3.3049924417992834E-3</v>
      </c>
      <c r="DD51" s="28">
        <f>외인!DD51</f>
        <v>8626.58</v>
      </c>
      <c r="DE51" s="28">
        <f>시기외!DE51*$G$3+DE50*(1-$G$3)</f>
        <v>-1.990157316139204E-3</v>
      </c>
      <c r="DF51" s="28">
        <f>외인!DF51</f>
        <v>56175.1</v>
      </c>
      <c r="DG51" s="28">
        <f>시기외!DG51*$G$3+DG50*(1-$G$3)</f>
        <v>-5.08709013684792E-4</v>
      </c>
      <c r="DH51" s="28">
        <f>외인!DH51</f>
        <v>23456.76</v>
      </c>
      <c r="DI51" s="28">
        <f>시기외!DI51*$G$3+DI50*(1-$G$3)</f>
        <v>-3.1910664703223529E-3</v>
      </c>
      <c r="DJ51" s="28">
        <f>외인!DJ51</f>
        <v>570096.44999999995</v>
      </c>
      <c r="DK51" s="28">
        <f>시기외!DK51*$G$3+DK50*(1-$G$3)</f>
        <v>6.7103064651268137E-4</v>
      </c>
      <c r="DL51" s="28">
        <f>외인!DL51</f>
        <v>94547.33</v>
      </c>
      <c r="DM51" s="28">
        <f>시기외!DM51*$G$3+DM50*(1-$G$3)</f>
        <v>-1.6949417997225956E-3</v>
      </c>
      <c r="DN51" s="28">
        <f>외인!DN51</f>
        <v>1976955.14</v>
      </c>
      <c r="DO51" s="28">
        <f>시기외!DO51*$G$3+DO50*(1-$G$3)</f>
        <v>-2.0918969355393571E-3</v>
      </c>
      <c r="DP51" s="28">
        <f>외인!DP51</f>
        <v>82915.3</v>
      </c>
      <c r="DQ51" s="28">
        <f>시기외!DQ51*$G$3+DQ50*(1-$G$3)</f>
        <v>3.6669629143723055E-3</v>
      </c>
      <c r="DR51" s="28">
        <f>외인!DR51</f>
        <v>41195.94</v>
      </c>
      <c r="DS51" s="28">
        <f>시기외!DS51*$G$3+DS50*(1-$G$3)</f>
        <v>2.9021882934925822E-3</v>
      </c>
      <c r="DT51" s="28">
        <f>외인!DT51</f>
        <v>127827.17</v>
      </c>
      <c r="DU51" s="28">
        <f>시기외!DU51*$G$3+DU50*(1-$G$3)</f>
        <v>-7.8526863941102867E-4</v>
      </c>
      <c r="DV51" s="28">
        <f>외인!DV51</f>
        <v>33023</v>
      </c>
      <c r="DW51" s="28">
        <f>시기외!DW51*$G$3+DW50*(1-$G$3)</f>
        <v>-9.8769673331621497E-4</v>
      </c>
      <c r="DX51" s="28">
        <f>외인!DX51</f>
        <v>112093</v>
      </c>
      <c r="DY51" s="28">
        <f>시기외!DY51*$G$3+DY50*(1-$G$3)</f>
        <v>2.5467173212722263E-3</v>
      </c>
      <c r="DZ51" s="28">
        <f>외인!DZ51</f>
        <v>8812.02</v>
      </c>
      <c r="EA51" s="28">
        <f>시기외!EA51*$G$3+EA50*(1-$G$3)</f>
        <v>-1.520960162727362E-3</v>
      </c>
      <c r="EB51" s="28">
        <f>외인!EB51</f>
        <v>12923.33</v>
      </c>
      <c r="EC51" s="28">
        <f>시기외!EC51*$G$3+EC50*(1-$G$3)</f>
        <v>-2.8953195875079055E-4</v>
      </c>
      <c r="ED51" s="28">
        <f>외인!ED51</f>
        <v>10638.72</v>
      </c>
      <c r="EE51" s="28">
        <f>시기외!EE51*$G$3+EE50*(1-$G$3)</f>
        <v>2.9379041709055197E-4</v>
      </c>
      <c r="EF51" s="28">
        <f>외인!EF51</f>
        <v>261862</v>
      </c>
      <c r="EG51" s="28">
        <f>시기외!EG51*$G$3+EG50*(1-$G$3)</f>
        <v>5.2029277719486619E-4</v>
      </c>
      <c r="EH51" s="28">
        <f>외인!EH51</f>
        <v>188404.86</v>
      </c>
      <c r="EI51" s="28">
        <f>시기외!EI51*$G$3+EI50*(1-$G$3)</f>
        <v>1.9585156121477477E-5</v>
      </c>
      <c r="EJ51" s="28">
        <f>외인!EJ51</f>
        <v>95617.54</v>
      </c>
      <c r="EK51" s="28">
        <f>시기외!EK51*$G$3+EK50*(1-$G$3)</f>
        <v>1.1572150930260973E-3</v>
      </c>
      <c r="EL51" s="28">
        <f>외인!EL51</f>
        <v>34140.28</v>
      </c>
      <c r="EM51" s="28">
        <f>시기외!EM51*$G$3+EM50*(1-$G$3)</f>
        <v>-2.344112103989333E-3</v>
      </c>
      <c r="EN51" s="28">
        <f>외인!EN51</f>
        <v>41195.94</v>
      </c>
      <c r="EO51" s="28">
        <f>시기외!EO51*$G$3+EO50*(1-$G$3)</f>
        <v>2.9021882934925822E-3</v>
      </c>
      <c r="EP51" s="28">
        <f>외인!EP51</f>
        <v>169580.46</v>
      </c>
      <c r="EQ51" s="28">
        <f>시기외!EQ51*$G$3+EQ50*(1-$G$3)</f>
        <v>-1.6584611187620048E-3</v>
      </c>
      <c r="ER51" s="28">
        <f>외인!ER51</f>
        <v>15073.07</v>
      </c>
      <c r="ES51" s="28">
        <f>시기외!ES51*$G$3+ES50*(1-$G$3)</f>
        <v>-3.4946972456362654E-3</v>
      </c>
      <c r="ET51" s="28">
        <f>외인!ET51</f>
        <v>123946.67</v>
      </c>
      <c r="EU51" s="28">
        <f>시기외!EU51*$G$3+EU50*(1-$G$3)</f>
        <v>8.5556443664719947E-4</v>
      </c>
      <c r="EV51" s="28">
        <f>외인!EV51</f>
        <v>48098.66</v>
      </c>
      <c r="EW51" s="28">
        <f>시기외!EW51*$G$3+EW50*(1-$G$3)</f>
        <v>-4.8616916807473973E-4</v>
      </c>
      <c r="EX51" s="28">
        <f>외인!EX51</f>
        <v>54457.36</v>
      </c>
      <c r="EY51" s="28">
        <f>시기외!EY51*$G$3+EY50*(1-$G$3)</f>
        <v>-1.5162781810191861E-4</v>
      </c>
    </row>
    <row r="52" spans="1:155">
      <c r="A52" s="27">
        <f>외인!A52</f>
        <v>46107</v>
      </c>
      <c r="B52" s="28">
        <f>외인!B52</f>
        <v>4363195.08</v>
      </c>
      <c r="C52" s="28">
        <f>시기외!C52*$G$3+C51*(1-$G$3)</f>
        <v>-1.4190448080389584E-3</v>
      </c>
      <c r="D52" s="28">
        <f>외인!D52</f>
        <v>628937.56999999995</v>
      </c>
      <c r="E52" s="28">
        <f>시기외!E52*$G$3+E51*(1-$G$3)</f>
        <v>1.5923487212106393E-3</v>
      </c>
      <c r="F52" s="28">
        <f>외인!F52</f>
        <v>1837540.48</v>
      </c>
      <c r="G52" s="28">
        <f>시기외!G52*$G$3+G51*(1-$G$3)</f>
        <v>-2.5846655840732497E-3</v>
      </c>
      <c r="H52" s="28">
        <f>외인!H52</f>
        <v>278304.07</v>
      </c>
      <c r="I52" s="28">
        <f>시기외!I52*$G$3+I51*(1-$G$3)</f>
        <v>5.1827844512508377E-4</v>
      </c>
      <c r="J52" s="28">
        <f>외인!J52</f>
        <v>38060.5</v>
      </c>
      <c r="K52" s="28">
        <f>시기외!K52*$G$3+K51*(1-$G$3)</f>
        <v>2.7804219345632826E-3</v>
      </c>
      <c r="L52" s="28">
        <f>외인!L52</f>
        <v>257238.68</v>
      </c>
      <c r="M52" s="28">
        <f>시기외!M52*$G$3+M51*(1-$G$3)</f>
        <v>3.9899590775271205E-4</v>
      </c>
      <c r="N52" s="28">
        <f>외인!N52</f>
        <v>229680.57</v>
      </c>
      <c r="O52" s="28">
        <f>시기외!O52*$G$3+O51*(1-$G$3)</f>
        <v>-4.3185002355988289E-3</v>
      </c>
      <c r="P52" s="28">
        <f>외인!P52</f>
        <v>200277.82</v>
      </c>
      <c r="Q52" s="28">
        <f>시기외!Q52*$G$3+Q51*(1-$G$3)</f>
        <v>7.8662410168437314E-4</v>
      </c>
      <c r="R52" s="28">
        <f>외인!R52</f>
        <v>125107.09</v>
      </c>
      <c r="S52" s="28">
        <f>시기외!S52*$G$3+S51*(1-$G$3)</f>
        <v>-8.5205428246233703E-4</v>
      </c>
      <c r="T52" s="28">
        <f>외인!T52</f>
        <v>8592.7199999999993</v>
      </c>
      <c r="U52" s="28">
        <f>시기외!U52*$G$3+U51*(1-$G$3)</f>
        <v>-1.755411964315665E-3</v>
      </c>
      <c r="V52" s="28">
        <f>외인!V52</f>
        <v>106127.12</v>
      </c>
      <c r="W52" s="28">
        <f>시기외!W52*$G$3+W51*(1-$G$3)</f>
        <v>2.4199680146749529E-3</v>
      </c>
      <c r="X52" s="28">
        <f>외인!X52</f>
        <v>1834035.83</v>
      </c>
      <c r="Y52" s="28">
        <f>시기외!Y52*$G$3+Y51*(1-$G$3)</f>
        <v>-2.4369886117442093E-3</v>
      </c>
      <c r="Z52" s="28">
        <f>외인!Z52</f>
        <v>44776.15</v>
      </c>
      <c r="AA52" s="28">
        <f>시기외!AA52*$G$3+AA51*(1-$G$3)</f>
        <v>-5.1685881374864207E-4</v>
      </c>
      <c r="AB52" s="28">
        <f>외인!AB52</f>
        <v>200662.64</v>
      </c>
      <c r="AC52" s="28">
        <f>시기외!AC52*$G$3+AC51*(1-$G$3)</f>
        <v>-7.1625712786603415E-5</v>
      </c>
      <c r="AD52" s="28">
        <f>외인!AD52</f>
        <v>19861.23</v>
      </c>
      <c r="AE52" s="28">
        <f>시기외!AE52*$G$3+AE51*(1-$G$3)</f>
        <v>6.198040444722243E-5</v>
      </c>
      <c r="AF52" s="28">
        <f>외인!AF52</f>
        <v>23607</v>
      </c>
      <c r="AG52" s="28">
        <f>시기외!AG52*$G$3+AG51*(1-$G$3)</f>
        <v>-3.9151098316025229E-4</v>
      </c>
      <c r="AH52" s="28">
        <f>외인!AH52</f>
        <v>189396.85</v>
      </c>
      <c r="AI52" s="28">
        <f>시기외!AI52*$G$3+AI51*(1-$G$3)</f>
        <v>8.357442556847534E-5</v>
      </c>
      <c r="AJ52" s="28">
        <f>외인!AJ52</f>
        <v>108896.2</v>
      </c>
      <c r="AK52" s="28">
        <f>시기외!AK52*$G$3+AK51*(1-$G$3)</f>
        <v>-2.1959044695763542E-3</v>
      </c>
      <c r="AL52" s="28">
        <f>외인!AL52</f>
        <v>85437.52</v>
      </c>
      <c r="AM52" s="28">
        <f>시기외!AM52*$G$3+AM51*(1-$G$3)</f>
        <v>-8.8302103893521887E-4</v>
      </c>
      <c r="AN52" s="28">
        <f>외인!AN52</f>
        <v>163282.81</v>
      </c>
      <c r="AO52" s="28">
        <f>시기외!AO52*$G$3+AO51*(1-$G$3)</f>
        <v>-5.5789977783262451E-3</v>
      </c>
      <c r="AP52" s="28">
        <f>외인!AP52</f>
        <v>120579.43</v>
      </c>
      <c r="AQ52" s="28">
        <f>시기외!AQ52*$G$3+AQ51*(1-$G$3)</f>
        <v>8.3854570431130709E-4</v>
      </c>
      <c r="AR52" s="28">
        <f>외인!AR52</f>
        <v>24002.78</v>
      </c>
      <c r="AS52" s="28">
        <f>시기외!AS52*$G$3+AS51*(1-$G$3)</f>
        <v>7.308824987836373E-5</v>
      </c>
      <c r="AT52" s="28">
        <f>외인!AT52</f>
        <v>76511.59</v>
      </c>
      <c r="AU52" s="28">
        <f>시기외!AU52*$G$3+AU51*(1-$G$3)</f>
        <v>3.630502522806085E-5</v>
      </c>
      <c r="AV52" s="28">
        <f>외인!AV52</f>
        <v>47930.48</v>
      </c>
      <c r="AW52" s="28">
        <f>시기외!AW52*$G$3+AW51*(1-$G$3)</f>
        <v>7.1507424305025853E-6</v>
      </c>
      <c r="AX52" s="28">
        <f>외인!AX52</f>
        <v>57247.59</v>
      </c>
      <c r="AY52" s="28">
        <f>시기외!AY52*$G$3+AY51*(1-$G$3)</f>
        <v>-2.0824137069922338E-3</v>
      </c>
      <c r="AZ52" s="28">
        <f>외인!AZ52</f>
        <v>1966489.06</v>
      </c>
      <c r="BA52" s="28">
        <f>시기외!BA52*$G$3+BA51*(1-$G$3)</f>
        <v>-2.2461687664736196E-3</v>
      </c>
      <c r="BB52" s="28">
        <f>외인!BB52</f>
        <v>97202.97</v>
      </c>
      <c r="BC52" s="28">
        <f>시기외!BC52*$G$3+BC51*(1-$G$3)</f>
        <v>-3.0032568166135957E-4</v>
      </c>
      <c r="BD52" s="28">
        <f>외인!BD52</f>
        <v>39327.32</v>
      </c>
      <c r="BE52" s="28">
        <f>시기외!BE52*$G$3+BE51*(1-$G$3)</f>
        <v>-3.1643937428188595E-3</v>
      </c>
      <c r="BF52" s="28">
        <f>외인!BF52</f>
        <v>0</v>
      </c>
      <c r="BG52" s="28" t="e">
        <f>시기외!BG52*$G$3+BG51*(1-$G$3)</f>
        <v>#DIV/0!</v>
      </c>
      <c r="BH52" s="28">
        <f>외인!BH52</f>
        <v>87916.89</v>
      </c>
      <c r="BI52" s="28">
        <f>시기외!BI52*$G$3+BI51*(1-$G$3)</f>
        <v>4.9190696983944905E-4</v>
      </c>
      <c r="BJ52" s="28">
        <f>외인!BJ52</f>
        <v>114183.95</v>
      </c>
      <c r="BK52" s="28">
        <f>시기외!BK52*$G$3+BK51*(1-$G$3)</f>
        <v>3.5236824650467007E-4</v>
      </c>
      <c r="BL52" s="28">
        <f>외인!BL52</f>
        <v>47428.42</v>
      </c>
      <c r="BM52" s="28">
        <f>시기외!BM52*$G$3+BM51*(1-$G$3)</f>
        <v>-1.0472013275442426E-3</v>
      </c>
      <c r="BN52" s="28">
        <f>외인!BN52</f>
        <v>44097.48</v>
      </c>
      <c r="BO52" s="28">
        <f>시기외!BO52*$G$3+BO51*(1-$G$3)</f>
        <v>-1.362086871873438E-3</v>
      </c>
      <c r="BP52" s="28">
        <f>외인!BP52</f>
        <v>67847.37</v>
      </c>
      <c r="BQ52" s="28">
        <f>시기외!BQ52*$G$3+BQ51*(1-$G$3)</f>
        <v>-1.3972553123160981E-3</v>
      </c>
      <c r="BR52" s="28">
        <f>외인!BR52</f>
        <v>246470.46</v>
      </c>
      <c r="BS52" s="28">
        <f>시기외!BS52*$G$3+BS51*(1-$G$3)</f>
        <v>1.2888310283404357E-3</v>
      </c>
      <c r="BT52" s="28">
        <f>외인!BT52</f>
        <v>1871604.48</v>
      </c>
      <c r="BU52" s="28">
        <f>시기외!BU52*$G$3+BU51*(1-$G$3)</f>
        <v>-2.3691942194163547E-3</v>
      </c>
      <c r="BV52" s="28">
        <f>외인!BV52</f>
        <v>371234.12</v>
      </c>
      <c r="BW52" s="28">
        <f>시기외!BW52*$G$3+BW51*(1-$G$3)</f>
        <v>-6.3036190206800847E-4</v>
      </c>
      <c r="BX52" s="28">
        <f>외인!BX52</f>
        <v>74231.19</v>
      </c>
      <c r="BY52" s="28">
        <f>시기외!BY52*$G$3+BY51*(1-$G$3)</f>
        <v>-2.6057303428627488E-4</v>
      </c>
      <c r="BZ52" s="28">
        <f>외인!BZ52</f>
        <v>248720.33</v>
      </c>
      <c r="CA52" s="28">
        <f>시기외!CA52*$G$3+CA51*(1-$G$3)</f>
        <v>-3.9714212158124488E-3</v>
      </c>
      <c r="CB52" s="28">
        <f>외인!CB52</f>
        <v>12719.79</v>
      </c>
      <c r="CC52" s="28">
        <f>시기외!CC52*$G$3+CC51*(1-$G$3)</f>
        <v>-2.4912551229833494E-4</v>
      </c>
      <c r="CD52" s="28">
        <f>외인!CD52</f>
        <v>31353.58</v>
      </c>
      <c r="CE52" s="28">
        <f>시기외!CE52*$G$3+CE51*(1-$G$3)</f>
        <v>-2.8355288456227141E-3</v>
      </c>
      <c r="CF52" s="28">
        <f>외인!CF52</f>
        <v>24292.27</v>
      </c>
      <c r="CG52" s="28">
        <f>시기외!CG52*$G$3+CG51*(1-$G$3)</f>
        <v>1.0017646055017696E-3</v>
      </c>
      <c r="CH52" s="28">
        <f>외인!CH52</f>
        <v>66199.92</v>
      </c>
      <c r="CI52" s="28">
        <f>시기외!CI52*$G$3+CI51*(1-$G$3)</f>
        <v>-7.9460428676738544E-5</v>
      </c>
      <c r="CJ52" s="28">
        <f>외인!CJ52</f>
        <v>400067.94</v>
      </c>
      <c r="CK52" s="28">
        <f>시기외!CK52*$G$3+CK51*(1-$G$3)</f>
        <v>1.2170337822758749E-3</v>
      </c>
      <c r="CL52" s="28">
        <f>외인!CL52</f>
        <v>228506.78</v>
      </c>
      <c r="CM52" s="28">
        <f>시기외!CM52*$G$3+CM51*(1-$G$3)</f>
        <v>-1.600578387955112E-4</v>
      </c>
      <c r="CN52" s="28">
        <f>외인!CN52</f>
        <v>116545.82</v>
      </c>
      <c r="CO52" s="28">
        <f>시기외!CO52*$G$3+CO51*(1-$G$3)</f>
        <v>-1.2976262278684228E-3</v>
      </c>
      <c r="CP52" s="28">
        <f>외인!CP52</f>
        <v>97773.47</v>
      </c>
      <c r="CQ52" s="28">
        <f>시기외!CQ52*$G$3+CQ51*(1-$G$3)</f>
        <v>-2.8826195107553197E-4</v>
      </c>
      <c r="CR52" s="28">
        <f>외인!CR52</f>
        <v>158182.59</v>
      </c>
      <c r="CS52" s="28">
        <f>시기외!CS52*$G$3+CS51*(1-$G$3)</f>
        <v>-8.6900950625828563E-4</v>
      </c>
      <c r="CT52" s="28">
        <f>외인!CT52</f>
        <v>113370.17</v>
      </c>
      <c r="CU52" s="28">
        <f>시기외!CU52*$G$3+CU51*(1-$G$3)</f>
        <v>1.8489315607341328E-3</v>
      </c>
      <c r="CV52" s="28">
        <f>외인!CV52</f>
        <v>1871604.48</v>
      </c>
      <c r="CW52" s="28">
        <f>시기외!CW52*$G$3+CW51*(1-$G$3)</f>
        <v>-2.3691942194163547E-3</v>
      </c>
      <c r="CX52" s="28">
        <f>외인!CX52</f>
        <v>196869.09</v>
      </c>
      <c r="CY52" s="28">
        <f>시기외!CY52*$G$3+CY51*(1-$G$3)</f>
        <v>9.8858618015067764E-4</v>
      </c>
      <c r="CZ52" s="28">
        <f>외인!CZ52</f>
        <v>17052.259999999998</v>
      </c>
      <c r="DA52" s="28">
        <f>시기외!DA52*$G$3+DA51*(1-$G$3)</f>
        <v>-2.2235029524287972E-5</v>
      </c>
      <c r="DB52" s="28">
        <f>외인!DB52</f>
        <v>39327.32</v>
      </c>
      <c r="DC52" s="28">
        <f>시기외!DC52*$G$3+DC51*(1-$G$3)</f>
        <v>-3.1643937428188595E-3</v>
      </c>
      <c r="DD52" s="28">
        <f>외인!DD52</f>
        <v>8592.7199999999993</v>
      </c>
      <c r="DE52" s="28">
        <f>시기외!DE52*$G$3+DE51*(1-$G$3)</f>
        <v>-1.755411964315665E-3</v>
      </c>
      <c r="DF52" s="28">
        <f>외인!DF52</f>
        <v>55493.91</v>
      </c>
      <c r="DG52" s="28">
        <f>시기외!DG52*$G$3+DG51*(1-$G$3)</f>
        <v>-4.5781220126831494E-4</v>
      </c>
      <c r="DH52" s="28">
        <f>외인!DH52</f>
        <v>23283.22</v>
      </c>
      <c r="DI52" s="28">
        <f>시기외!DI52*$G$3+DI51*(1-$G$3)</f>
        <v>-3.4981440720581098E-3</v>
      </c>
      <c r="DJ52" s="28">
        <f>외인!DJ52</f>
        <v>557034.86</v>
      </c>
      <c r="DK52" s="28">
        <f>시기외!DK52*$G$3+DK51*(1-$G$3)</f>
        <v>6.1230336084368839E-4</v>
      </c>
      <c r="DL52" s="28">
        <f>외인!DL52</f>
        <v>91677.83</v>
      </c>
      <c r="DM52" s="28">
        <f>시기외!DM52*$G$3+DM51*(1-$G$3)</f>
        <v>-1.7204994257129897E-3</v>
      </c>
      <c r="DN52" s="28">
        <f>외인!DN52</f>
        <v>1871604.48</v>
      </c>
      <c r="DO52" s="28">
        <f>시기외!DO52*$G$3+DO51*(1-$G$3)</f>
        <v>-2.3691942194163547E-3</v>
      </c>
      <c r="DP52" s="28">
        <f>외인!DP52</f>
        <v>86098.8</v>
      </c>
      <c r="DQ52" s="28">
        <f>시기외!DQ52*$G$3+DQ51*(1-$G$3)</f>
        <v>3.3475098393847603E-3</v>
      </c>
      <c r="DR52" s="28">
        <f>외인!DR52</f>
        <v>39884.93</v>
      </c>
      <c r="DS52" s="28">
        <f>시기외!DS52*$G$3+DS51*(1-$G$3)</f>
        <v>2.7956715437795652E-3</v>
      </c>
      <c r="DT52" s="28">
        <f>외인!DT52</f>
        <v>125107.09</v>
      </c>
      <c r="DU52" s="28">
        <f>시기외!DU52*$G$3+DU51*(1-$G$3)</f>
        <v>-8.5205428246233703E-4</v>
      </c>
      <c r="DV52" s="28">
        <f>외인!DV52</f>
        <v>32801.29</v>
      </c>
      <c r="DW52" s="28">
        <f>시기외!DW52*$G$3+DW51*(1-$G$3)</f>
        <v>-9.5342137180732351E-4</v>
      </c>
      <c r="DX52" s="28">
        <f>외인!DX52</f>
        <v>106127.12</v>
      </c>
      <c r="DY52" s="28">
        <f>시기외!DY52*$G$3+DY51*(1-$G$3)</f>
        <v>2.4199680146749529E-3</v>
      </c>
      <c r="DZ52" s="28">
        <f>외인!DZ52</f>
        <v>8834.84</v>
      </c>
      <c r="EA52" s="28">
        <f>시기외!EA52*$G$3+EA51*(1-$G$3)</f>
        <v>-1.2676914985811022E-3</v>
      </c>
      <c r="EB52" s="28">
        <f>외인!EB52</f>
        <v>12786.66</v>
      </c>
      <c r="EC52" s="28">
        <f>시기외!EC52*$G$3+EC51*(1-$G$3)</f>
        <v>-3.5886262451419887E-4</v>
      </c>
      <c r="ED52" s="28">
        <f>외인!ED52</f>
        <v>10350.77</v>
      </c>
      <c r="EE52" s="28">
        <f>시기외!EE52*$G$3+EE51*(1-$G$3)</f>
        <v>2.7982862140157584E-4</v>
      </c>
      <c r="EF52" s="28">
        <f>외인!EF52</f>
        <v>262858.87</v>
      </c>
      <c r="EG52" s="28">
        <f>시기외!EG52*$G$3+EG51*(1-$G$3)</f>
        <v>5.5375853957438973E-4</v>
      </c>
      <c r="EH52" s="28">
        <f>외인!EH52</f>
        <v>179101.18</v>
      </c>
      <c r="EI52" s="28">
        <f>시기외!EI52*$G$3+EI51*(1-$G$3)</f>
        <v>-6.2511093347508121E-5</v>
      </c>
      <c r="EJ52" s="28">
        <f>외인!EJ52</f>
        <v>94292.3</v>
      </c>
      <c r="EK52" s="28">
        <f>시기외!EK52*$G$3+EK51*(1-$G$3)</f>
        <v>1.1981308311941486E-3</v>
      </c>
      <c r="EL52" s="28">
        <f>외인!EL52</f>
        <v>33876.160000000003</v>
      </c>
      <c r="EM52" s="28">
        <f>시기외!EM52*$G$3+EM51*(1-$G$3)</f>
        <v>-2.5589698186494593E-3</v>
      </c>
      <c r="EN52" s="28">
        <f>외인!EN52</f>
        <v>39884.93</v>
      </c>
      <c r="EO52" s="28">
        <f>시기외!EO52*$G$3+EO51*(1-$G$3)</f>
        <v>2.7956715437795652E-3</v>
      </c>
      <c r="EP52" s="28">
        <f>외인!EP52</f>
        <v>166464.51</v>
      </c>
      <c r="EQ52" s="28">
        <f>시기외!EQ52*$G$3+EQ51*(1-$G$3)</f>
        <v>-1.5079608298354346E-3</v>
      </c>
      <c r="ER52" s="28">
        <f>외인!ER52</f>
        <v>14688.76</v>
      </c>
      <c r="ES52" s="28">
        <f>시기외!ES52*$G$3+ES51*(1-$G$3)</f>
        <v>-4.1845531772323769E-3</v>
      </c>
      <c r="ET52" s="28">
        <f>외인!ET52</f>
        <v>120579.43</v>
      </c>
      <c r="EU52" s="28">
        <f>시기외!EU52*$G$3+EU51*(1-$G$3)</f>
        <v>8.3854570431130709E-4</v>
      </c>
      <c r="EV52" s="28">
        <f>외인!EV52</f>
        <v>44776.15</v>
      </c>
      <c r="EW52" s="28">
        <f>시기외!EW52*$G$3+EW51*(1-$G$3)</f>
        <v>-5.1685881374864207E-4</v>
      </c>
      <c r="EX52" s="28">
        <f>외인!EX52</f>
        <v>52997.32</v>
      </c>
      <c r="EY52" s="28">
        <f>시기외!EY52*$G$3+EY51*(1-$G$3)</f>
        <v>-1.0170793816047144E-4</v>
      </c>
    </row>
    <row r="53" spans="1:155">
      <c r="A53" s="27">
        <f>외인!A53</f>
        <v>46108</v>
      </c>
      <c r="B53" s="28">
        <f>외인!B53</f>
        <v>4345976.24</v>
      </c>
      <c r="C53" s="28">
        <f>시기외!C53*$G$3+C52*(1-$G$3)</f>
        <v>-1.5417088895527916E-3</v>
      </c>
      <c r="D53" s="28">
        <f>외인!D53</f>
        <v>632233.11</v>
      </c>
      <c r="E53" s="28">
        <f>시기외!E53*$G$3+E52*(1-$G$3)</f>
        <v>1.4173188609351252E-3</v>
      </c>
      <c r="F53" s="28">
        <f>외인!F53</f>
        <v>1834964.15</v>
      </c>
      <c r="G53" s="28">
        <f>시기외!G53*$G$3+G52*(1-$G$3)</f>
        <v>-2.7931367601081347E-3</v>
      </c>
      <c r="H53" s="28">
        <f>외인!H53</f>
        <v>283912.51</v>
      </c>
      <c r="I53" s="28">
        <f>시기외!I53*$G$3+I52*(1-$G$3)</f>
        <v>6.9174196785181448E-4</v>
      </c>
      <c r="J53" s="28">
        <f>외인!J53</f>
        <v>40037.5</v>
      </c>
      <c r="K53" s="28">
        <f>시기외!K53*$G$3+K52*(1-$G$3)</f>
        <v>2.6718549324146906E-3</v>
      </c>
      <c r="L53" s="28">
        <f>외인!L53</f>
        <v>262308.96000000002</v>
      </c>
      <c r="M53" s="28">
        <f>시기외!M53*$G$3+M52*(1-$G$3)</f>
        <v>5.5654543153880174E-4</v>
      </c>
      <c r="N53" s="28">
        <f>외인!N53</f>
        <v>232163.42</v>
      </c>
      <c r="O53" s="28">
        <f>시기외!O53*$G$3+O52*(1-$G$3)</f>
        <v>-4.2515525708357827E-3</v>
      </c>
      <c r="P53" s="28">
        <f>외인!P53</f>
        <v>203459.91</v>
      </c>
      <c r="Q53" s="28">
        <f>시기외!Q53*$G$3+Q52*(1-$G$3)</f>
        <v>7.70449664417798E-4</v>
      </c>
      <c r="R53" s="28">
        <f>외인!R53</f>
        <v>125887.75</v>
      </c>
      <c r="S53" s="28">
        <f>시기외!S53*$G$3+S52*(1-$G$3)</f>
        <v>-9.1687205243948635E-4</v>
      </c>
      <c r="T53" s="28">
        <f>외인!T53</f>
        <v>8499.7000000000007</v>
      </c>
      <c r="U53" s="28">
        <f>시기외!U53*$G$3+U52*(1-$G$3)</f>
        <v>-1.6942291942650108E-3</v>
      </c>
      <c r="V53" s="28">
        <f>외인!V53</f>
        <v>105709.37</v>
      </c>
      <c r="W53" s="28">
        <f>시기외!W53*$G$3+W52*(1-$G$3)</f>
        <v>2.2090590022246846E-3</v>
      </c>
      <c r="X53" s="28">
        <f>외인!X53</f>
        <v>1823765.25</v>
      </c>
      <c r="Y53" s="28">
        <f>시기외!Y53*$G$3+Y52*(1-$G$3)</f>
        <v>-2.7268624544057101E-3</v>
      </c>
      <c r="Z53" s="28">
        <f>외인!Z53</f>
        <v>44125.63</v>
      </c>
      <c r="AA53" s="28">
        <f>시기외!AA53*$G$3+AA52*(1-$G$3)</f>
        <v>-5.4013121965018661E-4</v>
      </c>
      <c r="AB53" s="28">
        <f>외인!AB53</f>
        <v>202032.7</v>
      </c>
      <c r="AC53" s="28">
        <f>시기외!AC53*$G$3+AC52*(1-$G$3)</f>
        <v>-9.2212502598827605E-5</v>
      </c>
      <c r="AD53" s="28">
        <f>외인!AD53</f>
        <v>19936.93</v>
      </c>
      <c r="AE53" s="28">
        <f>시기외!AE53*$G$3+AE52*(1-$G$3)</f>
        <v>-3.0480426281874213E-5</v>
      </c>
      <c r="AF53" s="28">
        <f>외인!AF53</f>
        <v>23349.61</v>
      </c>
      <c r="AG53" s="28">
        <f>시기외!AG53*$G$3+AG52*(1-$G$3)</f>
        <v>-4.4036062524402452E-4</v>
      </c>
      <c r="AH53" s="28">
        <f>외인!AH53</f>
        <v>185288.79</v>
      </c>
      <c r="AI53" s="28">
        <f>시기외!AI53*$G$3+AI52*(1-$G$3)</f>
        <v>-1.064933996210483E-4</v>
      </c>
      <c r="AJ53" s="28">
        <f>외인!AJ53</f>
        <v>110794.96</v>
      </c>
      <c r="AK53" s="28">
        <f>시기외!AK53*$G$3+AK52*(1-$G$3)</f>
        <v>-2.1261291684786E-3</v>
      </c>
      <c r="AL53" s="28">
        <f>외인!AL53</f>
        <v>86411.64</v>
      </c>
      <c r="AM53" s="28">
        <f>시기외!AM53*$G$3+AM52*(1-$G$3)</f>
        <v>-7.6331554715888285E-4</v>
      </c>
      <c r="AN53" s="28">
        <f>외인!AN53</f>
        <v>164722.25</v>
      </c>
      <c r="AO53" s="28">
        <f>시기외!AO53*$G$3+AO52*(1-$G$3)</f>
        <v>-5.5470134928639432E-3</v>
      </c>
      <c r="AP53" s="28">
        <f>외인!AP53</f>
        <v>114737.58</v>
      </c>
      <c r="AQ53" s="28">
        <f>시기외!AQ53*$G$3+AQ52*(1-$G$3)</f>
        <v>9.0742900606625271E-4</v>
      </c>
      <c r="AR53" s="28">
        <f>외인!AR53</f>
        <v>24585.46</v>
      </c>
      <c r="AS53" s="28">
        <f>시기외!AS53*$G$3+AS52*(1-$G$3)</f>
        <v>4.7337081734282073E-5</v>
      </c>
      <c r="AT53" s="28">
        <f>외인!AT53</f>
        <v>77106.77</v>
      </c>
      <c r="AU53" s="28">
        <f>시기외!AU53*$G$3+AU52*(1-$G$3)</f>
        <v>4.2732511734057388E-5</v>
      </c>
      <c r="AV53" s="28">
        <f>외인!AV53</f>
        <v>48194.96</v>
      </c>
      <c r="AW53" s="28">
        <f>시기외!AW53*$G$3+AW52*(1-$G$3)</f>
        <v>1.1602238509403177E-4</v>
      </c>
      <c r="AX53" s="28">
        <f>외인!AX53</f>
        <v>56868.83</v>
      </c>
      <c r="AY53" s="28">
        <f>시기외!AY53*$G$3+AY52*(1-$G$3)</f>
        <v>-2.7113797092786635E-3</v>
      </c>
      <c r="AZ53" s="28">
        <f>외인!AZ53</f>
        <v>1955328.81</v>
      </c>
      <c r="BA53" s="28">
        <f>시기외!BA53*$G$3+BA52*(1-$G$3)</f>
        <v>-2.5207358864203239E-3</v>
      </c>
      <c r="BB53" s="28">
        <f>외인!BB53</f>
        <v>96921.3</v>
      </c>
      <c r="BC53" s="28">
        <f>시기외!BC53*$G$3+BC52*(1-$G$3)</f>
        <v>-2.9289089389483215E-4</v>
      </c>
      <c r="BD53" s="28">
        <f>외인!BD53</f>
        <v>37627.730000000003</v>
      </c>
      <c r="BE53" s="28">
        <f>시기외!BE53*$G$3+BE52*(1-$G$3)</f>
        <v>-3.2163078726798492E-3</v>
      </c>
      <c r="BF53" s="28">
        <f>외인!BF53</f>
        <v>0</v>
      </c>
      <c r="BG53" s="28" t="e">
        <f>시기외!BG53*$G$3+BG52*(1-$G$3)</f>
        <v>#DIV/0!</v>
      </c>
      <c r="BH53" s="28">
        <f>외인!BH53</f>
        <v>86774.51</v>
      </c>
      <c r="BI53" s="28">
        <f>시기외!BI53*$G$3+BI52*(1-$G$3)</f>
        <v>3.8041750792650389E-4</v>
      </c>
      <c r="BJ53" s="28">
        <f>외인!BJ53</f>
        <v>115540.82</v>
      </c>
      <c r="BK53" s="28">
        <f>시기외!BK53*$G$3+BK52*(1-$G$3)</f>
        <v>4.0481537289168318E-4</v>
      </c>
      <c r="BL53" s="28">
        <f>외인!BL53</f>
        <v>45852.45</v>
      </c>
      <c r="BM53" s="28">
        <f>시기외!BM53*$G$3+BM52*(1-$G$3)</f>
        <v>-1.0795163397334519E-3</v>
      </c>
      <c r="BN53" s="28">
        <f>외인!BN53</f>
        <v>44124.27</v>
      </c>
      <c r="BO53" s="28">
        <f>시기외!BO53*$G$3+BO52*(1-$G$3)</f>
        <v>-1.3220466099999227E-3</v>
      </c>
      <c r="BP53" s="28">
        <f>외인!BP53</f>
        <v>67826.87</v>
      </c>
      <c r="BQ53" s="28">
        <f>시기외!BQ53*$G$3+BQ52*(1-$G$3)</f>
        <v>-1.9651265601244019E-3</v>
      </c>
      <c r="BR53" s="28">
        <f>외인!BR53</f>
        <v>238982.18</v>
      </c>
      <c r="BS53" s="28">
        <f>시기외!BS53*$G$3+BS52*(1-$G$3)</f>
        <v>1.099150792735688E-3</v>
      </c>
      <c r="BT53" s="28">
        <f>외인!BT53</f>
        <v>1860926.36</v>
      </c>
      <c r="BU53" s="28">
        <f>시기외!BU53*$G$3+BU52*(1-$G$3)</f>
        <v>-2.6540517119375438E-3</v>
      </c>
      <c r="BV53" s="28">
        <f>외인!BV53</f>
        <v>363294.42</v>
      </c>
      <c r="BW53" s="28">
        <f>시기외!BW53*$G$3+BW52*(1-$G$3)</f>
        <v>-5.7911544276028942E-4</v>
      </c>
      <c r="BX53" s="28">
        <f>외인!BX53</f>
        <v>74356.22</v>
      </c>
      <c r="BY53" s="28">
        <f>시기외!BY53*$G$3+BY52*(1-$G$3)</f>
        <v>-2.8790370671146967E-4</v>
      </c>
      <c r="BZ53" s="28">
        <f>외인!BZ53</f>
        <v>251133.89</v>
      </c>
      <c r="CA53" s="28">
        <f>시기외!CA53*$G$3+CA52*(1-$G$3)</f>
        <v>-3.9086427044786442E-3</v>
      </c>
      <c r="CB53" s="28">
        <f>외인!CB53</f>
        <v>12958.74</v>
      </c>
      <c r="CC53" s="28">
        <f>시기외!CC53*$G$3+CC52*(1-$G$3)</f>
        <v>-2.7702972988807129E-4</v>
      </c>
      <c r="CD53" s="28">
        <f>외인!CD53</f>
        <v>31475.98</v>
      </c>
      <c r="CE53" s="28">
        <f>시기외!CE53*$G$3+CE52*(1-$G$3)</f>
        <v>-2.8868294594164619E-3</v>
      </c>
      <c r="CF53" s="28">
        <f>외인!CF53</f>
        <v>24963.55</v>
      </c>
      <c r="CG53" s="28">
        <f>시기외!CG53*$G$3+CG52*(1-$G$3)</f>
        <v>1.0634616685080069E-3</v>
      </c>
      <c r="CH53" s="28">
        <f>외인!CH53</f>
        <v>66770.14</v>
      </c>
      <c r="CI53" s="28">
        <f>시기외!CI53*$G$3+CI52*(1-$G$3)</f>
        <v>1.4278061975482202E-5</v>
      </c>
      <c r="CJ53" s="28">
        <f>외인!CJ53</f>
        <v>403812</v>
      </c>
      <c r="CK53" s="28">
        <f>시기외!CK53*$G$3+CK52*(1-$G$3)</f>
        <v>1.1482700550980306E-3</v>
      </c>
      <c r="CL53" s="28">
        <f>외인!CL53</f>
        <v>230402.18</v>
      </c>
      <c r="CM53" s="28">
        <f>시기외!CM53*$G$3+CM52*(1-$G$3)</f>
        <v>-1.7416596309249152E-4</v>
      </c>
      <c r="CN53" s="28">
        <f>외인!CN53</f>
        <v>119387.43</v>
      </c>
      <c r="CO53" s="28">
        <f>시기외!CO53*$G$3+CO52*(1-$G$3)</f>
        <v>-1.3323279018275748E-3</v>
      </c>
      <c r="CP53" s="28">
        <f>외인!CP53</f>
        <v>97488.98</v>
      </c>
      <c r="CQ53" s="28">
        <f>시기외!CQ53*$G$3+CQ52*(1-$G$3)</f>
        <v>-2.8183207821296842E-4</v>
      </c>
      <c r="CR53" s="28">
        <f>외인!CR53</f>
        <v>160383.89000000001</v>
      </c>
      <c r="CS53" s="28">
        <f>시기외!CS53*$G$3+CS52*(1-$G$3)</f>
        <v>-8.8408208083951749E-4</v>
      </c>
      <c r="CT53" s="28">
        <f>외인!CT53</f>
        <v>111657.78</v>
      </c>
      <c r="CU53" s="28">
        <f>시기외!CU53*$G$3+CU52*(1-$G$3)</f>
        <v>1.6983473756408034E-3</v>
      </c>
      <c r="CV53" s="28">
        <f>외인!CV53</f>
        <v>1860926.36</v>
      </c>
      <c r="CW53" s="28">
        <f>시기외!CW53*$G$3+CW52*(1-$G$3)</f>
        <v>-2.6540517119375438E-3</v>
      </c>
      <c r="CX53" s="28">
        <f>외인!CX53</f>
        <v>200836.9</v>
      </c>
      <c r="CY53" s="28">
        <f>시기외!CY53*$G$3+CY52*(1-$G$3)</f>
        <v>1.1619479390541374E-3</v>
      </c>
      <c r="CZ53" s="28">
        <f>외인!CZ53</f>
        <v>17132.849999999999</v>
      </c>
      <c r="DA53" s="28">
        <f>시기외!DA53*$G$3+DA52*(1-$G$3)</f>
        <v>-1.1760758845365165E-4</v>
      </c>
      <c r="DB53" s="28">
        <f>외인!DB53</f>
        <v>37627.730000000003</v>
      </c>
      <c r="DC53" s="28">
        <f>시기외!DC53*$G$3+DC52*(1-$G$3)</f>
        <v>-3.2163078726798492E-3</v>
      </c>
      <c r="DD53" s="28">
        <f>외인!DD53</f>
        <v>8499.7000000000007</v>
      </c>
      <c r="DE53" s="28">
        <f>시기외!DE53*$G$3+DE52*(1-$G$3)</f>
        <v>-1.6942291942650108E-3</v>
      </c>
      <c r="DF53" s="28">
        <f>외인!DF53</f>
        <v>55700.76</v>
      </c>
      <c r="DG53" s="28">
        <f>시기외!DG53*$G$3+DG52*(1-$G$3)</f>
        <v>-4.8471457035372629E-4</v>
      </c>
      <c r="DH53" s="28">
        <f>외인!DH53</f>
        <v>23400.23</v>
      </c>
      <c r="DI53" s="28">
        <f>시기외!DI53*$G$3+DI52*(1-$G$3)</f>
        <v>-3.5422481784128214E-3</v>
      </c>
      <c r="DJ53" s="28">
        <f>외인!DJ53</f>
        <v>550358.44999999995</v>
      </c>
      <c r="DK53" s="28">
        <f>시기외!DK53*$G$3+DK52*(1-$G$3)</f>
        <v>5.5587867595187964E-4</v>
      </c>
      <c r="DL53" s="28">
        <f>외인!DL53</f>
        <v>94097.82</v>
      </c>
      <c r="DM53" s="28">
        <f>시기외!DM53*$G$3+DM52*(1-$G$3)</f>
        <v>-1.7547464935449746E-3</v>
      </c>
      <c r="DN53" s="28">
        <f>외인!DN53</f>
        <v>1860926.36</v>
      </c>
      <c r="DO53" s="28">
        <f>시기외!DO53*$G$3+DO52*(1-$G$3)</f>
        <v>-2.6540517119375438E-3</v>
      </c>
      <c r="DP53" s="28">
        <f>외인!DP53</f>
        <v>87299.27</v>
      </c>
      <c r="DQ53" s="28">
        <f>시기외!DQ53*$G$3+DQ52*(1-$G$3)</f>
        <v>3.0861227609699587E-3</v>
      </c>
      <c r="DR53" s="28">
        <f>외인!DR53</f>
        <v>41882.449999999997</v>
      </c>
      <c r="DS53" s="28">
        <f>시기외!DS53*$G$3+DS52*(1-$G$3)</f>
        <v>2.7083379184494991E-3</v>
      </c>
      <c r="DT53" s="28">
        <f>외인!DT53</f>
        <v>125887.75</v>
      </c>
      <c r="DU53" s="28">
        <f>시기외!DU53*$G$3+DU52*(1-$G$3)</f>
        <v>-9.1687205243948635E-4</v>
      </c>
      <c r="DV53" s="28">
        <f>외인!DV53</f>
        <v>34221.51</v>
      </c>
      <c r="DW53" s="28">
        <f>시기외!DW53*$G$3+DW52*(1-$G$3)</f>
        <v>-7.8444054115752967E-4</v>
      </c>
      <c r="DX53" s="28">
        <f>외인!DX53</f>
        <v>105709.37</v>
      </c>
      <c r="DY53" s="28">
        <f>시기외!DY53*$G$3+DY52*(1-$G$3)</f>
        <v>2.2090590022246846E-3</v>
      </c>
      <c r="DZ53" s="28">
        <f>외인!DZ53</f>
        <v>9010.9500000000007</v>
      </c>
      <c r="EA53" s="28">
        <f>시기외!EA53*$G$3+EA52*(1-$G$3)</f>
        <v>-1.1785562862652275E-3</v>
      </c>
      <c r="EB53" s="28">
        <f>외인!EB53</f>
        <v>12792.4</v>
      </c>
      <c r="EC53" s="28">
        <f>시기외!EC53*$G$3+EC52*(1-$G$3)</f>
        <v>-4.5561732818758698E-4</v>
      </c>
      <c r="ED53" s="28">
        <f>외인!ED53</f>
        <v>10356.68</v>
      </c>
      <c r="EE53" s="28">
        <f>시기외!EE53*$G$3+EE52*(1-$G$3)</f>
        <v>2.7683827738673235E-4</v>
      </c>
      <c r="EF53" s="28">
        <f>외인!EF53</f>
        <v>264602.08</v>
      </c>
      <c r="EG53" s="28">
        <f>시기외!EG53*$G$3+EG52*(1-$G$3)</f>
        <v>5.4444317891432469E-4</v>
      </c>
      <c r="EH53" s="28">
        <f>외인!EH53</f>
        <v>175575.27</v>
      </c>
      <c r="EI53" s="28">
        <f>시기외!EI53*$G$3+EI52*(1-$G$3)</f>
        <v>-1.5764159098515464E-4</v>
      </c>
      <c r="EJ53" s="28">
        <f>외인!EJ53</f>
        <v>96645.79</v>
      </c>
      <c r="EK53" s="28">
        <f>시기외!EK53*$G$3+EK52*(1-$G$3)</f>
        <v>1.2082446624029635E-3</v>
      </c>
      <c r="EL53" s="28">
        <f>외인!EL53</f>
        <v>34041.699999999997</v>
      </c>
      <c r="EM53" s="28">
        <f>시기외!EM53*$G$3+EM52*(1-$G$3)</f>
        <v>-2.6002445060986554E-3</v>
      </c>
      <c r="EN53" s="28">
        <f>외인!EN53</f>
        <v>41882.449999999997</v>
      </c>
      <c r="EO53" s="28">
        <f>시기외!EO53*$G$3+EO52*(1-$G$3)</f>
        <v>2.7083379184494991E-3</v>
      </c>
      <c r="EP53" s="28">
        <f>외인!EP53</f>
        <v>162721.04999999999</v>
      </c>
      <c r="EQ53" s="28">
        <f>시기외!EQ53*$G$3+EQ52*(1-$G$3)</f>
        <v>-1.2778478852003864E-3</v>
      </c>
      <c r="ER53" s="28">
        <f>외인!ER53</f>
        <v>14571.16</v>
      </c>
      <c r="ES53" s="28">
        <f>시기외!ES53*$G$3+ES52*(1-$G$3)</f>
        <v>-4.4649965763142504E-3</v>
      </c>
      <c r="ET53" s="28">
        <f>외인!ET53</f>
        <v>114737.58</v>
      </c>
      <c r="EU53" s="28">
        <f>시기외!EU53*$G$3+EU52*(1-$G$3)</f>
        <v>9.0742900606625271E-4</v>
      </c>
      <c r="EV53" s="28">
        <f>외인!EV53</f>
        <v>44125.63</v>
      </c>
      <c r="EW53" s="28">
        <f>시기외!EW53*$G$3+EW52*(1-$G$3)</f>
        <v>-5.4013121965018661E-4</v>
      </c>
      <c r="EX53" s="28">
        <f>외인!EX53</f>
        <v>53363.35</v>
      </c>
      <c r="EY53" s="28">
        <f>시기외!EY53*$G$3+EY52*(1-$G$3)</f>
        <v>-7.053454362847649E-5</v>
      </c>
    </row>
    <row r="54" spans="1:155">
      <c r="A54" s="27">
        <f>외인!A54</f>
        <v>46111</v>
      </c>
      <c r="B54" s="28">
        <f>외인!B54</f>
        <v>4216789.63</v>
      </c>
      <c r="C54" s="28">
        <f>시기외!C54*$G$3+C53*(1-$G$3)</f>
        <v>-1.5526009380587204E-3</v>
      </c>
      <c r="D54" s="28">
        <f>외인!D54</f>
        <v>612779.01</v>
      </c>
      <c r="E54" s="28">
        <f>시기외!E54*$G$3+E53*(1-$G$3)</f>
        <v>1.2787850508477003E-3</v>
      </c>
      <c r="F54" s="28">
        <f>외인!F54</f>
        <v>1790618.47</v>
      </c>
      <c r="G54" s="28">
        <f>시기외!G54*$G$3+G53*(1-$G$3)</f>
        <v>-2.8744419073620025E-3</v>
      </c>
      <c r="H54" s="28">
        <f>외인!H54</f>
        <v>289003.34999999998</v>
      </c>
      <c r="I54" s="28">
        <f>시기외!I54*$G$3+I53*(1-$G$3)</f>
        <v>9.8966091712023745E-4</v>
      </c>
      <c r="J54" s="28">
        <f>외인!J54</f>
        <v>39071.03</v>
      </c>
      <c r="K54" s="28">
        <f>시기외!K54*$G$3+K53*(1-$G$3)</f>
        <v>2.5729427257470973E-3</v>
      </c>
      <c r="L54" s="28">
        <f>외인!L54</f>
        <v>267670.71000000002</v>
      </c>
      <c r="M54" s="28">
        <f>시기외!M54*$G$3+M53*(1-$G$3)</f>
        <v>8.593107733809403E-4</v>
      </c>
      <c r="N54" s="28">
        <f>외인!N54</f>
        <v>222908.52</v>
      </c>
      <c r="O54" s="28">
        <f>시기외!O54*$G$3+O53*(1-$G$3)</f>
        <v>-4.0767267287212848E-3</v>
      </c>
      <c r="P54" s="28">
        <f>외인!P54</f>
        <v>195449.2</v>
      </c>
      <c r="Q54" s="28">
        <f>시기외!Q54*$G$3+Q53*(1-$G$3)</f>
        <v>8.0010830582939339E-4</v>
      </c>
      <c r="R54" s="28">
        <f>외인!R54</f>
        <v>121963.67</v>
      </c>
      <c r="S54" s="28">
        <f>시기외!S54*$G$3+S53*(1-$G$3)</f>
        <v>-9.0687813501221014E-4</v>
      </c>
      <c r="T54" s="28">
        <f>외인!T54</f>
        <v>8561.58</v>
      </c>
      <c r="U54" s="28">
        <f>시기외!U54*$G$3+U53*(1-$G$3)</f>
        <v>-1.5128393557414758E-3</v>
      </c>
      <c r="V54" s="28">
        <f>외인!V54</f>
        <v>100787.32</v>
      </c>
      <c r="W54" s="28">
        <f>시기외!W54*$G$3+W53*(1-$G$3)</f>
        <v>2.0218476681621738E-3</v>
      </c>
      <c r="X54" s="28">
        <f>외인!X54</f>
        <v>1763631.77</v>
      </c>
      <c r="Y54" s="28">
        <f>시기외!Y54*$G$3+Y53*(1-$G$3)</f>
        <v>-2.8881575143565336E-3</v>
      </c>
      <c r="Z54" s="28">
        <f>외인!Z54</f>
        <v>43507.24</v>
      </c>
      <c r="AA54" s="28">
        <f>시기외!AA54*$G$3+AA53*(1-$G$3)</f>
        <v>-5.2960999315357425E-4</v>
      </c>
      <c r="AB54" s="28">
        <f>외인!AB54</f>
        <v>194703.19</v>
      </c>
      <c r="AC54" s="28">
        <f>시기외!AC54*$G$3+AC53*(1-$G$3)</f>
        <v>-7.6490920919906544E-5</v>
      </c>
      <c r="AD54" s="28">
        <f>외인!AD54</f>
        <v>19224</v>
      </c>
      <c r="AE54" s="28">
        <f>시기외!AE54*$G$3+AE53*(1-$G$3)</f>
        <v>9.4232270019945139E-6</v>
      </c>
      <c r="AF54" s="28">
        <f>외인!AF54</f>
        <v>23237.67</v>
      </c>
      <c r="AG54" s="28">
        <f>시기외!AG54*$G$3+AG53*(1-$G$3)</f>
        <v>-3.4060894366195506E-4</v>
      </c>
      <c r="AH54" s="28">
        <f>외인!AH54</f>
        <v>177051.06</v>
      </c>
      <c r="AI54" s="28">
        <f>시기외!AI54*$G$3+AI53*(1-$G$3)</f>
        <v>-1.7461153153340708E-4</v>
      </c>
      <c r="AJ54" s="28">
        <f>외인!AJ54</f>
        <v>108503.45</v>
      </c>
      <c r="AK54" s="28">
        <f>시기외!AK54*$G$3+AK53*(1-$G$3)</f>
        <v>-1.9037758700859143E-3</v>
      </c>
      <c r="AL54" s="28">
        <f>외인!AL54</f>
        <v>83675.039999999994</v>
      </c>
      <c r="AM54" s="28">
        <f>시기외!AM54*$G$3+AM53*(1-$G$3)</f>
        <v>-6.4559341202742105E-4</v>
      </c>
      <c r="AN54" s="28">
        <f>외인!AN54</f>
        <v>157763.99</v>
      </c>
      <c r="AO54" s="28">
        <f>시기외!AO54*$G$3+AO53*(1-$G$3)</f>
        <v>-5.3643735976080954E-3</v>
      </c>
      <c r="AP54" s="28">
        <f>외인!AP54</f>
        <v>109661.4</v>
      </c>
      <c r="AQ54" s="28">
        <f>시기외!AQ54*$G$3+AQ53*(1-$G$3)</f>
        <v>1.058844629467124E-3</v>
      </c>
      <c r="AR54" s="28">
        <f>외인!AR54</f>
        <v>23603.75</v>
      </c>
      <c r="AS54" s="28">
        <f>시기외!AS54*$G$3+AS53*(1-$G$3)</f>
        <v>1.2360452152673323E-4</v>
      </c>
      <c r="AT54" s="28">
        <f>외인!AT54</f>
        <v>74569.03</v>
      </c>
      <c r="AU54" s="28">
        <f>시기외!AU54*$G$3+AU53*(1-$G$3)</f>
        <v>9.5900724835620697E-5</v>
      </c>
      <c r="AV54" s="28">
        <f>외인!AV54</f>
        <v>46998.42</v>
      </c>
      <c r="AW54" s="28">
        <f>시기외!AW54*$G$3+AW53*(1-$G$3)</f>
        <v>2.2541476421995095E-4</v>
      </c>
      <c r="AX54" s="28">
        <f>외인!AX54</f>
        <v>56406.79</v>
      </c>
      <c r="AY54" s="28">
        <f>시기외!AY54*$G$3+AY53*(1-$G$3)</f>
        <v>-2.7278996197473587E-3</v>
      </c>
      <c r="AZ54" s="28">
        <f>외인!AZ54</f>
        <v>1893371.86</v>
      </c>
      <c r="BA54" s="28">
        <f>시기외!BA54*$G$3+BA53*(1-$G$3)</f>
        <v>-2.6613539016520807E-3</v>
      </c>
      <c r="BB54" s="28">
        <f>외인!BB54</f>
        <v>95265.9</v>
      </c>
      <c r="BC54" s="28">
        <f>시기외!BC54*$G$3+BC53*(1-$G$3)</f>
        <v>-2.6033288784238029E-4</v>
      </c>
      <c r="BD54" s="28">
        <f>외인!BD54</f>
        <v>36377.589999999997</v>
      </c>
      <c r="BE54" s="28">
        <f>시기외!BE54*$G$3+BE53*(1-$G$3)</f>
        <v>-3.1206007423119093E-3</v>
      </c>
      <c r="BF54" s="28">
        <f>외인!BF54</f>
        <v>0</v>
      </c>
      <c r="BG54" s="28" t="e">
        <f>시기외!BG54*$G$3+BG53*(1-$G$3)</f>
        <v>#DIV/0!</v>
      </c>
      <c r="BH54" s="28">
        <f>외인!BH54</f>
        <v>87068.55</v>
      </c>
      <c r="BI54" s="28">
        <f>시기외!BI54*$G$3+BI53*(1-$G$3)</f>
        <v>4.4886727724319686E-4</v>
      </c>
      <c r="BJ54" s="28">
        <f>외인!BJ54</f>
        <v>115789.79</v>
      </c>
      <c r="BK54" s="28">
        <f>시기외!BK54*$G$3+BK53*(1-$G$3)</f>
        <v>5.3436464008757925E-4</v>
      </c>
      <c r="BL54" s="28">
        <f>외인!BL54</f>
        <v>45581.62</v>
      </c>
      <c r="BM54" s="28">
        <f>시기외!BM54*$G$3+BM53*(1-$G$3)</f>
        <v>-1.0750049313558009E-3</v>
      </c>
      <c r="BN54" s="28">
        <f>외인!BN54</f>
        <v>43881.23</v>
      </c>
      <c r="BO54" s="28">
        <f>시기외!BO54*$G$3+BO53*(1-$G$3)</f>
        <v>-1.1230025399142629E-3</v>
      </c>
      <c r="BP54" s="28">
        <f>외인!BP54</f>
        <v>67006.070000000007</v>
      </c>
      <c r="BQ54" s="28">
        <f>시기외!BQ54*$G$3+BQ53*(1-$G$3)</f>
        <v>-2.0315601126462191E-3</v>
      </c>
      <c r="BR54" s="28">
        <f>외인!BR54</f>
        <v>229203.34</v>
      </c>
      <c r="BS54" s="28">
        <f>시기외!BS54*$G$3+BS53*(1-$G$3)</f>
        <v>1.0675698965828667E-3</v>
      </c>
      <c r="BT54" s="28">
        <f>외인!BT54</f>
        <v>1799249.57</v>
      </c>
      <c r="BU54" s="28">
        <f>시기외!BU54*$G$3+BU53*(1-$G$3)</f>
        <v>-2.8142859465187572E-3</v>
      </c>
      <c r="BV54" s="28">
        <f>외인!BV54</f>
        <v>348597.47</v>
      </c>
      <c r="BW54" s="28">
        <f>시기외!BW54*$G$3+BW53*(1-$G$3)</f>
        <v>-4.8656293870917653E-4</v>
      </c>
      <c r="BX54" s="28">
        <f>외인!BX54</f>
        <v>72143.88</v>
      </c>
      <c r="BY54" s="28">
        <f>시기외!BY54*$G$3+BY53*(1-$G$3)</f>
        <v>-2.2595908687826407E-4</v>
      </c>
      <c r="BZ54" s="28">
        <f>외인!BZ54</f>
        <v>241439.03</v>
      </c>
      <c r="CA54" s="28">
        <f>시기외!CA54*$G$3+CA53*(1-$G$3)</f>
        <v>-3.7470532844557708E-3</v>
      </c>
      <c r="CB54" s="28">
        <f>외인!CB54</f>
        <v>12427.76</v>
      </c>
      <c r="CC54" s="28">
        <f>시기외!CC54*$G$3+CC53*(1-$G$3)</f>
        <v>-2.8547641760251784E-4</v>
      </c>
      <c r="CD54" s="28">
        <f>외인!CD54</f>
        <v>30830.69</v>
      </c>
      <c r="CE54" s="28">
        <f>시기외!CE54*$G$3+CE53*(1-$G$3)</f>
        <v>-2.6256828812500272E-3</v>
      </c>
      <c r="CF54" s="28">
        <f>외인!CF54</f>
        <v>24292.04</v>
      </c>
      <c r="CG54" s="28">
        <f>시기외!CG54*$G$3+CG53*(1-$G$3)</f>
        <v>1.1287363553788737E-3</v>
      </c>
      <c r="CH54" s="28">
        <f>외인!CH54</f>
        <v>65464.639999999999</v>
      </c>
      <c r="CI54" s="28">
        <f>시기외!CI54*$G$3+CI53*(1-$G$3)</f>
        <v>1.1365349841451629E-4</v>
      </c>
      <c r="CJ54" s="28">
        <f>외인!CJ54</f>
        <v>390716.02</v>
      </c>
      <c r="CK54" s="28">
        <f>시기외!CK54*$G$3+CK53*(1-$G$3)</f>
        <v>1.1168656974886756E-3</v>
      </c>
      <c r="CL54" s="28">
        <f>외인!CL54</f>
        <v>222405.18</v>
      </c>
      <c r="CM54" s="28">
        <f>시기외!CM54*$G$3+CM53*(1-$G$3)</f>
        <v>-1.6133139246568131E-4</v>
      </c>
      <c r="CN54" s="28">
        <f>외인!CN54</f>
        <v>112912.59</v>
      </c>
      <c r="CO54" s="28">
        <f>시기외!CO54*$G$3+CO53*(1-$G$3)</f>
        <v>-1.2817567646027093E-3</v>
      </c>
      <c r="CP54" s="28">
        <f>외인!CP54</f>
        <v>95839.43</v>
      </c>
      <c r="CQ54" s="28">
        <f>시기외!CQ54*$G$3+CQ53*(1-$G$3)</f>
        <v>-2.5123257503264991E-4</v>
      </c>
      <c r="CR54" s="28">
        <f>외인!CR54</f>
        <v>156197.01</v>
      </c>
      <c r="CS54" s="28">
        <f>시기외!CS54*$G$3+CS53*(1-$G$3)</f>
        <v>-8.3398818428626423E-4</v>
      </c>
      <c r="CT54" s="28">
        <f>외인!CT54</f>
        <v>107692.04</v>
      </c>
      <c r="CU54" s="28">
        <f>시기외!CU54*$G$3+CU53*(1-$G$3)</f>
        <v>1.6006074281555659E-3</v>
      </c>
      <c r="CV54" s="28">
        <f>외인!CV54</f>
        <v>1799249.57</v>
      </c>
      <c r="CW54" s="28">
        <f>시기외!CW54*$G$3+CW53*(1-$G$3)</f>
        <v>-2.8142859465187572E-3</v>
      </c>
      <c r="CX54" s="28">
        <f>외인!CX54</f>
        <v>203889.9</v>
      </c>
      <c r="CY54" s="28">
        <f>시기외!CY54*$G$3+CY53*(1-$G$3)</f>
        <v>1.4413981611814813E-3</v>
      </c>
      <c r="CZ54" s="28">
        <f>외인!CZ54</f>
        <v>16533.64</v>
      </c>
      <c r="DA54" s="28">
        <f>시기외!DA54*$G$3+DA53*(1-$G$3)</f>
        <v>-1.9316854566187893E-4</v>
      </c>
      <c r="DB54" s="28">
        <f>외인!DB54</f>
        <v>36377.589999999997</v>
      </c>
      <c r="DC54" s="28">
        <f>시기외!DC54*$G$3+DC53*(1-$G$3)</f>
        <v>-3.1206007423119093E-3</v>
      </c>
      <c r="DD54" s="28">
        <f>외인!DD54</f>
        <v>8561.58</v>
      </c>
      <c r="DE54" s="28">
        <f>시기외!DE54*$G$3+DE53*(1-$G$3)</f>
        <v>-1.5128393557414758E-3</v>
      </c>
      <c r="DF54" s="28">
        <f>외인!DF54</f>
        <v>53870.22</v>
      </c>
      <c r="DG54" s="28">
        <f>시기외!DG54*$G$3+DG53*(1-$G$3)</f>
        <v>-4.0524830447723204E-4</v>
      </c>
      <c r="DH54" s="28">
        <f>외인!DH54</f>
        <v>22903.53</v>
      </c>
      <c r="DI54" s="28">
        <f>시기외!DI54*$G$3+DI53*(1-$G$3)</f>
        <v>-3.1860036026843171E-3</v>
      </c>
      <c r="DJ54" s="28">
        <f>외인!DJ54</f>
        <v>538459.81000000006</v>
      </c>
      <c r="DK54" s="28">
        <f>시기외!DK54*$G$3+DK53*(1-$G$3)</f>
        <v>6.316340700148501E-4</v>
      </c>
      <c r="DL54" s="28">
        <f>외인!DL54</f>
        <v>88372.28</v>
      </c>
      <c r="DM54" s="28">
        <f>시기외!DM54*$G$3+DM53*(1-$G$3)</f>
        <v>-1.6901284863326117E-3</v>
      </c>
      <c r="DN54" s="28">
        <f>외인!DN54</f>
        <v>1799249.57</v>
      </c>
      <c r="DO54" s="28">
        <f>시기외!DO54*$G$3+DO53*(1-$G$3)</f>
        <v>-2.8142859465187572E-3</v>
      </c>
      <c r="DP54" s="28">
        <f>외인!DP54</f>
        <v>82912.53</v>
      </c>
      <c r="DQ54" s="28">
        <f>시기외!DQ54*$G$3+DQ53*(1-$G$3)</f>
        <v>2.8533310278537637E-3</v>
      </c>
      <c r="DR54" s="28">
        <f>외인!DR54</f>
        <v>40976.11</v>
      </c>
      <c r="DS54" s="28">
        <f>시기외!DS54*$G$3+DS53*(1-$G$3)</f>
        <v>2.644764918070502E-3</v>
      </c>
      <c r="DT54" s="28">
        <f>외인!DT54</f>
        <v>121963.67</v>
      </c>
      <c r="DU54" s="28">
        <f>시기외!DU54*$G$3+DU53*(1-$G$3)</f>
        <v>-9.0687813501221014E-4</v>
      </c>
      <c r="DV54" s="28">
        <f>외인!DV54</f>
        <v>33952.050000000003</v>
      </c>
      <c r="DW54" s="28">
        <f>시기외!DW54*$G$3+DW53*(1-$G$3)</f>
        <v>-5.8908144463778642E-4</v>
      </c>
      <c r="DX54" s="28">
        <f>외인!DX54</f>
        <v>100787.32</v>
      </c>
      <c r="DY54" s="28">
        <f>시기외!DY54*$G$3+DY53*(1-$G$3)</f>
        <v>2.0218476681621738E-3</v>
      </c>
      <c r="DZ54" s="28">
        <f>외인!DZ54</f>
        <v>8598.17</v>
      </c>
      <c r="EA54" s="28">
        <f>시기외!EA54*$G$3+EA53*(1-$G$3)</f>
        <v>-1.1395003673991407E-3</v>
      </c>
      <c r="EB54" s="28">
        <f>외인!EB54</f>
        <v>12484.94</v>
      </c>
      <c r="EC54" s="28">
        <f>시기외!EC54*$G$3+EC53*(1-$G$3)</f>
        <v>-3.9297382563418571E-4</v>
      </c>
      <c r="ED54" s="28">
        <f>외인!ED54</f>
        <v>10005.08</v>
      </c>
      <c r="EE54" s="28">
        <f>시기외!EE54*$G$3+EE53*(1-$G$3)</f>
        <v>2.7187939566667248E-4</v>
      </c>
      <c r="EF54" s="28">
        <f>외인!EF54</f>
        <v>257266.1</v>
      </c>
      <c r="EG54" s="28">
        <f>시기외!EG54*$G$3+EG53*(1-$G$3)</f>
        <v>5.8434514889479743E-4</v>
      </c>
      <c r="EH54" s="28">
        <f>외인!EH54</f>
        <v>166468.76999999999</v>
      </c>
      <c r="EI54" s="28">
        <f>시기외!EI54*$G$3+EI53*(1-$G$3)</f>
        <v>-2.0903488023688336E-4</v>
      </c>
      <c r="EJ54" s="28">
        <f>외인!EJ54</f>
        <v>95169.99</v>
      </c>
      <c r="EK54" s="28">
        <f>시기외!EK54*$G$3+EK53*(1-$G$3)</f>
        <v>1.2528832028609817E-3</v>
      </c>
      <c r="EL54" s="28">
        <f>외인!EL54</f>
        <v>33383.26</v>
      </c>
      <c r="EM54" s="28">
        <f>시기외!EM54*$G$3+EM53*(1-$G$3)</f>
        <v>-2.3478344804780012E-3</v>
      </c>
      <c r="EN54" s="28">
        <f>외인!EN54</f>
        <v>40976.11</v>
      </c>
      <c r="EO54" s="28">
        <f>시기외!EO54*$G$3+EO53*(1-$G$3)</f>
        <v>2.644764918070502E-3</v>
      </c>
      <c r="EP54" s="28">
        <f>외인!EP54</f>
        <v>157176.26</v>
      </c>
      <c r="EQ54" s="28">
        <f>시기외!EQ54*$G$3+EQ53*(1-$G$3)</f>
        <v>-1.0193377535649168E-3</v>
      </c>
      <c r="ER54" s="28">
        <f>외인!ER54</f>
        <v>13846.89</v>
      </c>
      <c r="ES54" s="28">
        <f>시기외!ES54*$G$3+ES53*(1-$G$3)</f>
        <v>-4.5149272081900591E-3</v>
      </c>
      <c r="ET54" s="28">
        <f>외인!ET54</f>
        <v>109661.4</v>
      </c>
      <c r="EU54" s="28">
        <f>시기외!EU54*$G$3+EU53*(1-$G$3)</f>
        <v>1.058844629467124E-3</v>
      </c>
      <c r="EV54" s="28">
        <f>외인!EV54</f>
        <v>43507.24</v>
      </c>
      <c r="EW54" s="28">
        <f>시기외!EW54*$G$3+EW53*(1-$G$3)</f>
        <v>-5.2960999315357425E-4</v>
      </c>
      <c r="EX54" s="28">
        <f>외인!EX54</f>
        <v>52332.19</v>
      </c>
      <c r="EY54" s="28">
        <f>시기외!EY54*$G$3+EY53*(1-$G$3)</f>
        <v>-2.2987535805695936E-5</v>
      </c>
    </row>
    <row r="55" spans="1:155">
      <c r="A55" s="27">
        <f>외인!A55</f>
        <v>46112</v>
      </c>
      <c r="B55" s="28">
        <f>외인!B55</f>
        <v>4035189.36</v>
      </c>
      <c r="C55" s="28">
        <f>시기외!C55*$G$3+C54*(1-$G$3)</f>
        <v>-1.6012764492302233E-3</v>
      </c>
      <c r="D55" s="28">
        <f>외인!D55</f>
        <v>582547.41</v>
      </c>
      <c r="E55" s="28">
        <f>시기외!E55*$G$3+E54*(1-$G$3)</f>
        <v>1.1310974470858091E-3</v>
      </c>
      <c r="F55" s="28">
        <f>외인!F55</f>
        <v>1710834.54</v>
      </c>
      <c r="G55" s="28">
        <f>시기외!G55*$G$3+G54*(1-$G$3)</f>
        <v>-2.9812888526940312E-3</v>
      </c>
      <c r="H55" s="28">
        <f>외인!H55</f>
        <v>277326.34999999998</v>
      </c>
      <c r="I55" s="28">
        <f>시기외!I55*$G$3+I54*(1-$G$3)</f>
        <v>1.1351749845497511E-3</v>
      </c>
      <c r="J55" s="28">
        <f>외인!J55</f>
        <v>39296.94</v>
      </c>
      <c r="K55" s="28">
        <f>시기외!K55*$G$3+K54*(1-$G$3)</f>
        <v>2.5448210828817935E-3</v>
      </c>
      <c r="L55" s="28">
        <f>외인!L55</f>
        <v>256689.75</v>
      </c>
      <c r="M55" s="28">
        <f>시기외!M55*$G$3+M54*(1-$G$3)</f>
        <v>1.0181691364894933E-3</v>
      </c>
      <c r="N55" s="28">
        <f>외인!N55</f>
        <v>213088.93</v>
      </c>
      <c r="O55" s="28">
        <f>시기외!O55*$G$3+O54*(1-$G$3)</f>
        <v>-3.8590623161228665E-3</v>
      </c>
      <c r="P55" s="28">
        <f>외인!P55</f>
        <v>190629.92</v>
      </c>
      <c r="Q55" s="28">
        <f>시기외!Q55*$G$3+Q54*(1-$G$3)</f>
        <v>8.2606335378922213E-4</v>
      </c>
      <c r="R55" s="28">
        <f>외인!R55</f>
        <v>118391.85</v>
      </c>
      <c r="S55" s="28">
        <f>시기외!S55*$G$3+S54*(1-$G$3)</f>
        <v>-9.2936655728449182E-4</v>
      </c>
      <c r="T55" s="28">
        <f>외인!T55</f>
        <v>8559.1299999999992</v>
      </c>
      <c r="U55" s="28">
        <f>시기외!U55*$G$3+U54*(1-$G$3)</f>
        <v>-1.2527870623086797E-3</v>
      </c>
      <c r="V55" s="28">
        <f>외인!V55</f>
        <v>96492.31</v>
      </c>
      <c r="W55" s="28">
        <f>시기외!W55*$G$3+W54*(1-$G$3)</f>
        <v>1.8440075496121921E-3</v>
      </c>
      <c r="X55" s="28">
        <f>외인!X55</f>
        <v>1659008.49</v>
      </c>
      <c r="Y55" s="28">
        <f>시기외!Y55*$G$3+Y54*(1-$G$3)</f>
        <v>-3.1300071088750494E-3</v>
      </c>
      <c r="Z55" s="28">
        <f>외인!Z55</f>
        <v>42794.32</v>
      </c>
      <c r="AA55" s="28">
        <f>시기외!AA55*$G$3+AA54*(1-$G$3)</f>
        <v>-5.4024778509485869E-4</v>
      </c>
      <c r="AB55" s="28">
        <f>외인!AB55</f>
        <v>190454.53</v>
      </c>
      <c r="AC55" s="28">
        <f>시기외!AC55*$G$3+AC54*(1-$G$3)</f>
        <v>-4.9554174587595744E-5</v>
      </c>
      <c r="AD55" s="28">
        <f>외인!AD55</f>
        <v>18515.099999999999</v>
      </c>
      <c r="AE55" s="28">
        <f>시기외!AE55*$G$3+AE54*(1-$G$3)</f>
        <v>2.3968024010463761E-5</v>
      </c>
      <c r="AF55" s="28">
        <f>외인!AF55</f>
        <v>23531.63</v>
      </c>
      <c r="AG55" s="28">
        <f>시기외!AG55*$G$3+AG54*(1-$G$3)</f>
        <v>-3.3033094561502697E-4</v>
      </c>
      <c r="AH55" s="28">
        <f>외인!AH55</f>
        <v>175168.96</v>
      </c>
      <c r="AI55" s="28">
        <f>시기외!AI55*$G$3+AI54*(1-$G$3)</f>
        <v>-2.457189543609682E-4</v>
      </c>
      <c r="AJ55" s="28">
        <f>외인!AJ55</f>
        <v>106923.02</v>
      </c>
      <c r="AK55" s="28">
        <f>시기외!AK55*$G$3+AK54*(1-$G$3)</f>
        <v>-1.6598707548587692E-3</v>
      </c>
      <c r="AL55" s="28">
        <f>외인!AL55</f>
        <v>80786.179999999993</v>
      </c>
      <c r="AM55" s="28">
        <f>시기외!AM55*$G$3+AM54*(1-$G$3)</f>
        <v>-5.593804395804731E-4</v>
      </c>
      <c r="AN55" s="28">
        <f>외인!AN55</f>
        <v>150342.19</v>
      </c>
      <c r="AO55" s="28">
        <f>시기외!AO55*$G$3+AO54*(1-$G$3)</f>
        <v>-5.1067875535739859E-3</v>
      </c>
      <c r="AP55" s="28">
        <f>외인!AP55</f>
        <v>105142.09</v>
      </c>
      <c r="AQ55" s="28">
        <f>시기외!AQ55*$G$3+AQ54*(1-$G$3)</f>
        <v>1.2139017228217778E-3</v>
      </c>
      <c r="AR55" s="28">
        <f>외인!AR55</f>
        <v>22794.49</v>
      </c>
      <c r="AS55" s="28">
        <f>시기외!AS55*$G$3+AS54*(1-$G$3)</f>
        <v>1.144161345609751E-4</v>
      </c>
      <c r="AT55" s="28">
        <f>외인!AT55</f>
        <v>72994.27</v>
      </c>
      <c r="AU55" s="28">
        <f>시기외!AU55*$G$3+AU54*(1-$G$3)</f>
        <v>1.3868419121126197E-4</v>
      </c>
      <c r="AV55" s="28">
        <f>외인!AV55</f>
        <v>46851.16</v>
      </c>
      <c r="AW55" s="28">
        <f>시기외!AW55*$G$3+AW54*(1-$G$3)</f>
        <v>3.0672672670042271E-4</v>
      </c>
      <c r="AX55" s="28">
        <f>외인!AX55</f>
        <v>54833.34</v>
      </c>
      <c r="AY55" s="28">
        <f>시기외!AY55*$G$3+AY54*(1-$G$3)</f>
        <v>-2.5931075424705055E-3</v>
      </c>
      <c r="AZ55" s="28">
        <f>외인!AZ55</f>
        <v>1784315.84</v>
      </c>
      <c r="BA55" s="28">
        <f>시기외!BA55*$G$3+BA54*(1-$G$3)</f>
        <v>-2.8802880727681838E-3</v>
      </c>
      <c r="BB55" s="28">
        <f>외인!BB55</f>
        <v>92487.65</v>
      </c>
      <c r="BC55" s="28">
        <f>시기외!BC55*$G$3+BC54*(1-$G$3)</f>
        <v>-2.422903772102758E-4</v>
      </c>
      <c r="BD55" s="28">
        <f>외인!BD55</f>
        <v>35772.160000000003</v>
      </c>
      <c r="BE55" s="28">
        <f>시기외!BE55*$G$3+BE54*(1-$G$3)</f>
        <v>-3.004183644749219E-3</v>
      </c>
      <c r="BF55" s="28">
        <f>외인!BF55</f>
        <v>0</v>
      </c>
      <c r="BG55" s="28" t="e">
        <f>시기외!BG55*$G$3+BG54*(1-$G$3)</f>
        <v>#DIV/0!</v>
      </c>
      <c r="BH55" s="28">
        <f>외인!BH55</f>
        <v>83364.39</v>
      </c>
      <c r="BI55" s="28">
        <f>시기외!BI55*$G$3+BI54*(1-$G$3)</f>
        <v>5.626208420017138E-4</v>
      </c>
      <c r="BJ55" s="28">
        <f>외인!BJ55</f>
        <v>110825.15</v>
      </c>
      <c r="BK55" s="28">
        <f>시기외!BK55*$G$3+BK54*(1-$G$3)</f>
        <v>5.0750815997928052E-4</v>
      </c>
      <c r="BL55" s="28">
        <f>외인!BL55</f>
        <v>44219.95</v>
      </c>
      <c r="BM55" s="28">
        <f>시기외!BM55*$G$3+BM54*(1-$G$3)</f>
        <v>-1.084357733002172E-3</v>
      </c>
      <c r="BN55" s="28">
        <f>외인!BN55</f>
        <v>42657.17</v>
      </c>
      <c r="BO55" s="28">
        <f>시기외!BO55*$G$3+BO54*(1-$G$3)</f>
        <v>-1.0717339927968366E-3</v>
      </c>
      <c r="BP55" s="28">
        <f>외인!BP55</f>
        <v>65079.29</v>
      </c>
      <c r="BQ55" s="28">
        <f>시기외!BQ55*$G$3+BQ54*(1-$G$3)</f>
        <v>-1.9821360835849447E-3</v>
      </c>
      <c r="BR55" s="28">
        <f>외인!BR55</f>
        <v>221744.06</v>
      </c>
      <c r="BS55" s="28">
        <f>시기외!BS55*$G$3+BS54*(1-$G$3)</f>
        <v>1.0890937824397599E-3</v>
      </c>
      <c r="BT55" s="28">
        <f>외인!BT55</f>
        <v>1692706.63</v>
      </c>
      <c r="BU55" s="28">
        <f>시기외!BU55*$G$3+BU54*(1-$G$3)</f>
        <v>-3.0544885603693847E-3</v>
      </c>
      <c r="BV55" s="28">
        <f>외인!BV55</f>
        <v>327374.12</v>
      </c>
      <c r="BW55" s="28">
        <f>시기외!BW55*$G$3+BW54*(1-$G$3)</f>
        <v>-4.3198315568939734E-4</v>
      </c>
      <c r="BX55" s="28">
        <f>외인!BX55</f>
        <v>70965.710000000006</v>
      </c>
      <c r="BY55" s="28">
        <f>시기외!BY55*$G$3+BY54*(1-$G$3)</f>
        <v>-2.0993116137132224E-4</v>
      </c>
      <c r="BZ55" s="28">
        <f>외인!BZ55</f>
        <v>231128.37</v>
      </c>
      <c r="CA55" s="28">
        <f>시기외!CA55*$G$3+CA54*(1-$G$3)</f>
        <v>-3.5469976094662146E-3</v>
      </c>
      <c r="CB55" s="28">
        <f>외인!CB55</f>
        <v>12037.54</v>
      </c>
      <c r="CC55" s="28">
        <f>시기외!CC55*$G$3+CC54*(1-$G$3)</f>
        <v>-4.0604717162487581E-4</v>
      </c>
      <c r="CD55" s="28">
        <f>외인!CD55</f>
        <v>30448.52</v>
      </c>
      <c r="CE55" s="28">
        <f>시기외!CE55*$G$3+CE54*(1-$G$3)</f>
        <v>-2.3049030554169814E-3</v>
      </c>
      <c r="CF55" s="28">
        <f>외인!CF55</f>
        <v>23881.47</v>
      </c>
      <c r="CG55" s="28">
        <f>시기외!CG55*$G$3+CG54*(1-$G$3)</f>
        <v>1.2641710253028311E-3</v>
      </c>
      <c r="CH55" s="28">
        <f>외인!CH55</f>
        <v>65548.5</v>
      </c>
      <c r="CI55" s="28">
        <f>시기외!CI55*$G$3+CI54*(1-$G$3)</f>
        <v>2.0017149219766196E-4</v>
      </c>
      <c r="CJ55" s="28">
        <f>외인!CJ55</f>
        <v>370501.2</v>
      </c>
      <c r="CK55" s="28">
        <f>시기외!CK55*$G$3+CK54*(1-$G$3)</f>
        <v>1.0598098356696263E-3</v>
      </c>
      <c r="CL55" s="28">
        <f>외인!CL55</f>
        <v>217500.91</v>
      </c>
      <c r="CM55" s="28">
        <f>시기외!CM55*$G$3+CM54*(1-$G$3)</f>
        <v>-1.3003319232112137E-4</v>
      </c>
      <c r="CN55" s="28">
        <f>외인!CN55</f>
        <v>110049.36</v>
      </c>
      <c r="CO55" s="28">
        <f>시기외!CO55*$G$3+CO54*(1-$G$3)</f>
        <v>-1.1762778254281029E-3</v>
      </c>
      <c r="CP55" s="28">
        <f>외인!CP55</f>
        <v>93033.32</v>
      </c>
      <c r="CQ55" s="28">
        <f>시기외!CQ55*$G$3+CQ54*(1-$G$3)</f>
        <v>-2.3485214309195619E-4</v>
      </c>
      <c r="CR55" s="28">
        <f>외인!CR55</f>
        <v>152852.04999999999</v>
      </c>
      <c r="CS55" s="28">
        <f>시기외!CS55*$G$3+CS54*(1-$G$3)</f>
        <v>-7.9275402225934401E-4</v>
      </c>
      <c r="CT55" s="28">
        <f>외인!CT55</f>
        <v>102446.44</v>
      </c>
      <c r="CU55" s="28">
        <f>시기외!CU55*$G$3+CU54*(1-$G$3)</f>
        <v>1.513829268322979E-3</v>
      </c>
      <c r="CV55" s="28">
        <f>외인!CV55</f>
        <v>1692706.63</v>
      </c>
      <c r="CW55" s="28">
        <f>시기외!CW55*$G$3+CW54*(1-$G$3)</f>
        <v>-3.0544885603693847E-3</v>
      </c>
      <c r="CX55" s="28">
        <f>외인!CX55</f>
        <v>196426.27</v>
      </c>
      <c r="CY55" s="28">
        <f>시기외!CY55*$G$3+CY54*(1-$G$3)</f>
        <v>1.6130850615788078E-3</v>
      </c>
      <c r="CZ55" s="28">
        <f>외인!CZ55</f>
        <v>16066.97</v>
      </c>
      <c r="DA55" s="28">
        <f>시기외!DA55*$G$3+DA54*(1-$G$3)</f>
        <v>-2.990972362746908E-4</v>
      </c>
      <c r="DB55" s="28">
        <f>외인!DB55</f>
        <v>35772.160000000003</v>
      </c>
      <c r="DC55" s="28">
        <f>시기외!DC55*$G$3+DC54*(1-$G$3)</f>
        <v>-3.004183644749219E-3</v>
      </c>
      <c r="DD55" s="28">
        <f>외인!DD55</f>
        <v>8559.1299999999992</v>
      </c>
      <c r="DE55" s="28">
        <f>시기외!DE55*$G$3+DE54*(1-$G$3)</f>
        <v>-1.2527870623086797E-3</v>
      </c>
      <c r="DF55" s="28">
        <f>외인!DF55</f>
        <v>53115.13</v>
      </c>
      <c r="DG55" s="28">
        <f>시기외!DG55*$G$3+DG54*(1-$G$3)</f>
        <v>-3.6369661411791916E-4</v>
      </c>
      <c r="DH55" s="28">
        <f>외인!DH55</f>
        <v>22616.37</v>
      </c>
      <c r="DI55" s="28">
        <f>시기외!DI55*$G$3+DI54*(1-$G$3)</f>
        <v>-2.7401258591651023E-3</v>
      </c>
      <c r="DJ55" s="28">
        <f>외인!DJ55</f>
        <v>521281.05</v>
      </c>
      <c r="DK55" s="28">
        <f>시기외!DK55*$G$3+DK54*(1-$G$3)</f>
        <v>6.6943995422984182E-4</v>
      </c>
      <c r="DL55" s="28">
        <f>외인!DL55</f>
        <v>86125.89</v>
      </c>
      <c r="DM55" s="28">
        <f>시기외!DM55*$G$3+DM54*(1-$G$3)</f>
        <v>-1.5585004791602262E-3</v>
      </c>
      <c r="DN55" s="28">
        <f>외인!DN55</f>
        <v>1692706.63</v>
      </c>
      <c r="DO55" s="28">
        <f>시기외!DO55*$G$3+DO54*(1-$G$3)</f>
        <v>-3.0544885603693847E-3</v>
      </c>
      <c r="DP55" s="28">
        <f>외인!DP55</f>
        <v>79096.539999999994</v>
      </c>
      <c r="DQ55" s="28">
        <f>시기외!DQ55*$G$3+DQ54*(1-$G$3)</f>
        <v>2.6345654425015438E-3</v>
      </c>
      <c r="DR55" s="28">
        <f>외인!DR55</f>
        <v>40949.96</v>
      </c>
      <c r="DS55" s="28">
        <f>시기외!DS55*$G$3+DS54*(1-$G$3)</f>
        <v>2.6175898947287521E-3</v>
      </c>
      <c r="DT55" s="28">
        <f>외인!DT55</f>
        <v>118391.85</v>
      </c>
      <c r="DU55" s="28">
        <f>시기외!DU55*$G$3+DU54*(1-$G$3)</f>
        <v>-9.2936655728449182E-4</v>
      </c>
      <c r="DV55" s="28">
        <f>외인!DV55</f>
        <v>34178.76</v>
      </c>
      <c r="DW55" s="28">
        <f>시기외!DW55*$G$3+DW54*(1-$G$3)</f>
        <v>-3.2681314026194726E-4</v>
      </c>
      <c r="DX55" s="28">
        <f>외인!DX55</f>
        <v>96492.31</v>
      </c>
      <c r="DY55" s="28">
        <f>시기외!DY55*$G$3+DY54*(1-$G$3)</f>
        <v>1.8440075496121921E-3</v>
      </c>
      <c r="DZ55" s="28">
        <f>외인!DZ55</f>
        <v>8452.7800000000007</v>
      </c>
      <c r="EA55" s="28">
        <f>시기외!EA55*$G$3+EA54*(1-$G$3)</f>
        <v>-1.0842746536624977E-3</v>
      </c>
      <c r="EB55" s="28">
        <f>외인!EB55</f>
        <v>12300.61</v>
      </c>
      <c r="EC55" s="28">
        <f>시기외!EC55*$G$3+EC54*(1-$G$3)</f>
        <v>-3.3080396233692663E-4</v>
      </c>
      <c r="ED55" s="28">
        <f>외인!ED55</f>
        <v>9758.77</v>
      </c>
      <c r="EE55" s="28">
        <f>시기외!EE55*$G$3+EE54*(1-$G$3)</f>
        <v>2.6783206949863153E-4</v>
      </c>
      <c r="EF55" s="28">
        <f>외인!EF55</f>
        <v>242632.26</v>
      </c>
      <c r="EG55" s="28">
        <f>시기외!EG55*$G$3+EG54*(1-$G$3)</f>
        <v>5.7793063009863846E-4</v>
      </c>
      <c r="EH55" s="28">
        <f>외인!EH55</f>
        <v>155183.20000000001</v>
      </c>
      <c r="EI55" s="28">
        <f>시기외!EI55*$G$3+EI54*(1-$G$3)</f>
        <v>-3.0847829954803432E-4</v>
      </c>
      <c r="EJ55" s="28">
        <f>외인!EJ55</f>
        <v>95284.3</v>
      </c>
      <c r="EK55" s="28">
        <f>시기외!EK55*$G$3+EK54*(1-$G$3)</f>
        <v>1.3182391962047479E-3</v>
      </c>
      <c r="EL55" s="28">
        <f>외인!EL55</f>
        <v>32961.79</v>
      </c>
      <c r="EM55" s="28">
        <f>시기외!EM55*$G$3+EM54*(1-$G$3)</f>
        <v>-2.0436914620398624E-3</v>
      </c>
      <c r="EN55" s="28">
        <f>외인!EN55</f>
        <v>40949.96</v>
      </c>
      <c r="EO55" s="28">
        <f>시기외!EO55*$G$3+EO54*(1-$G$3)</f>
        <v>2.6175898947287521E-3</v>
      </c>
      <c r="EP55" s="28">
        <f>외인!EP55</f>
        <v>148068.14000000001</v>
      </c>
      <c r="EQ55" s="28">
        <f>시기외!EQ55*$G$3+EQ54*(1-$G$3)</f>
        <v>-7.9322491759621985E-4</v>
      </c>
      <c r="ER55" s="28">
        <f>외인!ER55</f>
        <v>12806.38</v>
      </c>
      <c r="ES55" s="28">
        <f>시기외!ES55*$G$3+ES54*(1-$G$3)</f>
        <v>-4.2294799400927228E-3</v>
      </c>
      <c r="ET55" s="28">
        <f>외인!ET55</f>
        <v>105142.09</v>
      </c>
      <c r="EU55" s="28">
        <f>시기외!EU55*$G$3+EU54*(1-$G$3)</f>
        <v>1.2139017228217778E-3</v>
      </c>
      <c r="EV55" s="28">
        <f>외인!EV55</f>
        <v>42794.32</v>
      </c>
      <c r="EW55" s="28">
        <f>시기외!EW55*$G$3+EW54*(1-$G$3)</f>
        <v>-5.4024778509485869E-4</v>
      </c>
      <c r="EX55" s="28">
        <f>외인!EX55</f>
        <v>50239</v>
      </c>
      <c r="EY55" s="28">
        <f>시기외!EY55*$G$3+EY54*(1-$G$3)</f>
        <v>1.7050520524073481E-5</v>
      </c>
    </row>
    <row r="56" spans="1:155">
      <c r="A56" s="27">
        <f>외인!A56</f>
        <v>46113</v>
      </c>
      <c r="B56" s="28">
        <f>외인!B56</f>
        <v>4375420</v>
      </c>
      <c r="C56" s="28">
        <f>시기외!C56*$G$3+C55*(1-$G$3)</f>
        <v>-1.5935403537749061E-3</v>
      </c>
      <c r="D56" s="28">
        <f>외인!D56</f>
        <v>617454.49</v>
      </c>
      <c r="E56" s="28">
        <f>시기외!E56*$G$3+E55*(1-$G$3)</f>
        <v>1.0577783595490549E-3</v>
      </c>
      <c r="F56" s="28">
        <f>외인!F56</f>
        <v>1885889.76</v>
      </c>
      <c r="G56" s="28">
        <f>시기외!G56*$G$3+G55*(1-$G$3)</f>
        <v>-2.9705572203880619E-3</v>
      </c>
      <c r="H56" s="28">
        <f>외인!H56</f>
        <v>289578.58</v>
      </c>
      <c r="I56" s="28">
        <f>시기외!I56*$G$3+I55*(1-$G$3)</f>
        <v>1.2394945584227146E-3</v>
      </c>
      <c r="J56" s="28">
        <f>외인!J56</f>
        <v>40571.089999999997</v>
      </c>
      <c r="K56" s="28">
        <f>시기외!K56*$G$3+K55*(1-$G$3)</f>
        <v>2.6062839963386149E-3</v>
      </c>
      <c r="L56" s="28">
        <f>외인!L56</f>
        <v>267962.44</v>
      </c>
      <c r="M56" s="28">
        <f>시기외!M56*$G$3+M55*(1-$G$3)</f>
        <v>1.1357723829670337E-3</v>
      </c>
      <c r="N56" s="28">
        <f>외인!N56</f>
        <v>229999.58</v>
      </c>
      <c r="O56" s="28">
        <f>시기외!O56*$G$3+O55*(1-$G$3)</f>
        <v>-3.6107518105439121E-3</v>
      </c>
      <c r="P56" s="28">
        <f>외인!P56</f>
        <v>200106.08</v>
      </c>
      <c r="Q56" s="28">
        <f>시기외!Q56*$G$3+Q55*(1-$G$3)</f>
        <v>8.7449311125385753E-4</v>
      </c>
      <c r="R56" s="28">
        <f>외인!R56</f>
        <v>124229.74</v>
      </c>
      <c r="S56" s="28">
        <f>시기외!S56*$G$3+S55*(1-$G$3)</f>
        <v>-8.7441164470126607E-4</v>
      </c>
      <c r="T56" s="28">
        <f>외인!T56</f>
        <v>8591.17</v>
      </c>
      <c r="U56" s="28">
        <f>시기외!U56*$G$3+U55*(1-$G$3)</f>
        <v>-9.9599535273215485E-4</v>
      </c>
      <c r="V56" s="28">
        <f>외인!V56</f>
        <v>105659.35</v>
      </c>
      <c r="W56" s="28">
        <f>시기외!W56*$G$3+W55*(1-$G$3)</f>
        <v>1.6643760163546984E-3</v>
      </c>
      <c r="X56" s="28">
        <f>외인!X56</f>
        <v>1862073.58</v>
      </c>
      <c r="Y56" s="28">
        <f>시기외!Y56*$G$3+Y55*(1-$G$3)</f>
        <v>-3.2240757334589189E-3</v>
      </c>
      <c r="Z56" s="28">
        <f>외인!Z56</f>
        <v>44000.41</v>
      </c>
      <c r="AA56" s="28">
        <f>시기외!AA56*$G$3+AA55*(1-$G$3)</f>
        <v>-5.8371350120848761E-4</v>
      </c>
      <c r="AB56" s="28">
        <f>외인!AB56</f>
        <v>199084.11</v>
      </c>
      <c r="AC56" s="28">
        <f>시기외!AC56*$G$3+AC55*(1-$G$3)</f>
        <v>-2.9556876202262024E-5</v>
      </c>
      <c r="AD56" s="28">
        <f>외인!AD56</f>
        <v>19631.560000000001</v>
      </c>
      <c r="AE56" s="28">
        <f>시기외!AE56*$G$3+AE55*(1-$G$3)</f>
        <v>1.4948044233973631E-5</v>
      </c>
      <c r="AF56" s="28">
        <f>외인!AF56</f>
        <v>24303.95</v>
      </c>
      <c r="AG56" s="28">
        <f>시기외!AG56*$G$3+AG55*(1-$G$3)</f>
        <v>-2.1442737534282588E-4</v>
      </c>
      <c r="AH56" s="28">
        <f>외인!AH56</f>
        <v>181941.38</v>
      </c>
      <c r="AI56" s="28">
        <f>시기외!AI56*$G$3+AI55*(1-$G$3)</f>
        <v>-3.204778946678461E-4</v>
      </c>
      <c r="AJ56" s="28">
        <f>외인!AJ56</f>
        <v>110197.24</v>
      </c>
      <c r="AK56" s="28">
        <f>시기외!AK56*$G$3+AK55*(1-$G$3)</f>
        <v>-1.4289963995985488E-3</v>
      </c>
      <c r="AL56" s="28">
        <f>외인!AL56</f>
        <v>85704.73</v>
      </c>
      <c r="AM56" s="28">
        <f>시기외!AM56*$G$3+AM55*(1-$G$3)</f>
        <v>-4.6588843075614849E-4</v>
      </c>
      <c r="AN56" s="28">
        <f>외인!AN56</f>
        <v>162961.95000000001</v>
      </c>
      <c r="AO56" s="28">
        <f>시기외!AO56*$G$3+AO55*(1-$G$3)</f>
        <v>-4.8125029707067959E-3</v>
      </c>
      <c r="AP56" s="28">
        <f>외인!AP56</f>
        <v>114396.66</v>
      </c>
      <c r="AQ56" s="28">
        <f>시기외!AQ56*$G$3+AQ55*(1-$G$3)</f>
        <v>1.2563036972105164E-3</v>
      </c>
      <c r="AR56" s="28">
        <f>외인!AR56</f>
        <v>23648.59</v>
      </c>
      <c r="AS56" s="28">
        <f>시기외!AS56*$G$3+AS55*(1-$G$3)</f>
        <v>1.2341900391811512E-4</v>
      </c>
      <c r="AT56" s="28">
        <f>외인!AT56</f>
        <v>75877.320000000007</v>
      </c>
      <c r="AU56" s="28">
        <f>시기외!AU56*$G$3+AU55*(1-$G$3)</f>
        <v>1.7724254874059415E-4</v>
      </c>
      <c r="AV56" s="28">
        <f>외인!AV56</f>
        <v>48808.49</v>
      </c>
      <c r="AW56" s="28">
        <f>시기외!AW56*$G$3+AW55*(1-$G$3)</f>
        <v>4.8233238029047048E-4</v>
      </c>
      <c r="AX56" s="28">
        <f>외인!AX56</f>
        <v>60637.01</v>
      </c>
      <c r="AY56" s="28">
        <f>시기외!AY56*$G$3+AY55*(1-$G$3)</f>
        <v>-2.2286579687984388E-3</v>
      </c>
      <c r="AZ56" s="28">
        <f>외인!AZ56</f>
        <v>1996278.37</v>
      </c>
      <c r="BA56" s="28">
        <f>시기외!BA56*$G$3+BA55*(1-$G$3)</f>
        <v>-2.957410220631237E-3</v>
      </c>
      <c r="BB56" s="28">
        <f>외인!BB56</f>
        <v>97357.02</v>
      </c>
      <c r="BC56" s="28">
        <f>시기외!BC56*$G$3+BC55*(1-$G$3)</f>
        <v>-2.4576847364044029E-4</v>
      </c>
      <c r="BD56" s="28">
        <f>외인!BD56</f>
        <v>37888.910000000003</v>
      </c>
      <c r="BE56" s="28">
        <f>시기외!BE56*$G$3+BE55*(1-$G$3)</f>
        <v>-2.831602619228627E-3</v>
      </c>
      <c r="BF56" s="28">
        <f>외인!BF56</f>
        <v>0</v>
      </c>
      <c r="BG56" s="28" t="e">
        <f>시기외!BG56*$G$3+BG55*(1-$G$3)</f>
        <v>#DIV/0!</v>
      </c>
      <c r="BH56" s="28">
        <f>외인!BH56</f>
        <v>87711.57</v>
      </c>
      <c r="BI56" s="28">
        <f>시기외!BI56*$G$3+BI55*(1-$G$3)</f>
        <v>6.8650469908541705E-4</v>
      </c>
      <c r="BJ56" s="28">
        <f>외인!BJ56</f>
        <v>116135.5</v>
      </c>
      <c r="BK56" s="28">
        <f>시기외!BK56*$G$3+BK55*(1-$G$3)</f>
        <v>5.0041573335611752E-4</v>
      </c>
      <c r="BL56" s="28">
        <f>외인!BL56</f>
        <v>46661.94</v>
      </c>
      <c r="BM56" s="28">
        <f>시기외!BM56*$G$3+BM55*(1-$G$3)</f>
        <v>-1.0558497098706809E-3</v>
      </c>
      <c r="BN56" s="28">
        <f>외인!BN56</f>
        <v>44711.27</v>
      </c>
      <c r="BO56" s="28">
        <f>시기외!BO56*$G$3+BO55*(1-$G$3)</f>
        <v>-9.5381097262579753E-4</v>
      </c>
      <c r="BP56" s="28">
        <f>외인!BP56</f>
        <v>70971.55</v>
      </c>
      <c r="BQ56" s="28">
        <f>시기외!BQ56*$G$3+BQ55*(1-$G$3)</f>
        <v>-1.7214210034520758E-3</v>
      </c>
      <c r="BR56" s="28">
        <f>외인!BR56</f>
        <v>240733</v>
      </c>
      <c r="BS56" s="28">
        <f>시기외!BS56*$G$3+BS55*(1-$G$3)</f>
        <v>1.1012662312067832E-3</v>
      </c>
      <c r="BT56" s="28">
        <f>외인!BT56</f>
        <v>1898611.75</v>
      </c>
      <c r="BU56" s="28">
        <f>시기외!BU56*$G$3+BU55*(1-$G$3)</f>
        <v>-3.1503196767799667E-3</v>
      </c>
      <c r="BV56" s="28">
        <f>외인!BV56</f>
        <v>356661.72</v>
      </c>
      <c r="BW56" s="28">
        <f>시기외!BW56*$G$3+BW55*(1-$G$3)</f>
        <v>-3.8444940083511752E-4</v>
      </c>
      <c r="BX56" s="28">
        <f>외인!BX56</f>
        <v>73990.53</v>
      </c>
      <c r="BY56" s="28">
        <f>시기외!BY56*$G$3+BY55*(1-$G$3)</f>
        <v>-1.6998318835631748E-4</v>
      </c>
      <c r="BZ56" s="28">
        <f>외인!BZ56</f>
        <v>248666.68</v>
      </c>
      <c r="CA56" s="28">
        <f>시기외!CA56*$G$3+CA55*(1-$G$3)</f>
        <v>-3.3213616014532809E-3</v>
      </c>
      <c r="CB56" s="28">
        <f>외인!CB56</f>
        <v>12471.64</v>
      </c>
      <c r="CC56" s="28">
        <f>시기외!CC56*$G$3+CC55*(1-$G$3)</f>
        <v>-4.4652969008112758E-4</v>
      </c>
      <c r="CD56" s="28">
        <f>외인!CD56</f>
        <v>30392.65</v>
      </c>
      <c r="CE56" s="28">
        <f>시기외!CE56*$G$3+CE55*(1-$G$3)</f>
        <v>-2.1321709618760442E-3</v>
      </c>
      <c r="CF56" s="28">
        <f>외인!CF56</f>
        <v>24366.11</v>
      </c>
      <c r="CG56" s="28">
        <f>시기외!CG56*$G$3+CG55*(1-$G$3)</f>
        <v>1.3535090435848368E-3</v>
      </c>
      <c r="CH56" s="28">
        <f>외인!CH56</f>
        <v>67605.45</v>
      </c>
      <c r="CI56" s="28">
        <f>시기외!CI56*$G$3+CI55*(1-$G$3)</f>
        <v>3.4966340248202129E-4</v>
      </c>
      <c r="CJ56" s="28">
        <f>외인!CJ56</f>
        <v>386360.9</v>
      </c>
      <c r="CK56" s="28">
        <f>시기외!CK56*$G$3+CK55*(1-$G$3)</f>
        <v>1.0424667951700296E-3</v>
      </c>
      <c r="CL56" s="28">
        <f>외인!CL56</f>
        <v>226782.91</v>
      </c>
      <c r="CM56" s="28">
        <f>시기외!CM56*$G$3+CM55*(1-$G$3)</f>
        <v>-1.0938061193988935E-4</v>
      </c>
      <c r="CN56" s="28">
        <f>외인!CN56</f>
        <v>118014.1</v>
      </c>
      <c r="CO56" s="28">
        <f>시기외!CO56*$G$3+CO55*(1-$G$3)</f>
        <v>-1.0183448019712041E-3</v>
      </c>
      <c r="CP56" s="28">
        <f>외인!CP56</f>
        <v>97917.63</v>
      </c>
      <c r="CQ56" s="28">
        <f>시기외!CQ56*$G$3+CQ55*(1-$G$3)</f>
        <v>-2.394545259905095E-4</v>
      </c>
      <c r="CR56" s="28">
        <f>외인!CR56</f>
        <v>159826.60999999999</v>
      </c>
      <c r="CS56" s="28">
        <f>시기외!CS56*$G$3+CS55*(1-$G$3)</f>
        <v>-6.8614164148570649E-4</v>
      </c>
      <c r="CT56" s="28">
        <f>외인!CT56</f>
        <v>112577.23</v>
      </c>
      <c r="CU56" s="28">
        <f>시기외!CU56*$G$3+CU55*(1-$G$3)</f>
        <v>1.4333033430631126E-3</v>
      </c>
      <c r="CV56" s="28">
        <f>외인!CV56</f>
        <v>1898611.75</v>
      </c>
      <c r="CW56" s="28">
        <f>시기외!CW56*$G$3+CW55*(1-$G$3)</f>
        <v>-3.1503196767799667E-3</v>
      </c>
      <c r="CX56" s="28">
        <f>외인!CX56</f>
        <v>205987.42</v>
      </c>
      <c r="CY56" s="28">
        <f>시기외!CY56*$G$3+CY55*(1-$G$3)</f>
        <v>1.7355466105071409E-3</v>
      </c>
      <c r="CZ56" s="28">
        <f>외인!CZ56</f>
        <v>16769.009999999998</v>
      </c>
      <c r="DA56" s="28">
        <f>시기외!DA56*$G$3+DA55*(1-$G$3)</f>
        <v>-4.6101158702994245E-4</v>
      </c>
      <c r="DB56" s="28">
        <f>외인!DB56</f>
        <v>37888.910000000003</v>
      </c>
      <c r="DC56" s="28">
        <f>시기외!DC56*$G$3+DC55*(1-$G$3)</f>
        <v>-2.831602619228627E-3</v>
      </c>
      <c r="DD56" s="28">
        <f>외인!DD56</f>
        <v>8591.17</v>
      </c>
      <c r="DE56" s="28">
        <f>시기외!DE56*$G$3+DE55*(1-$G$3)</f>
        <v>-9.9599535273215485E-4</v>
      </c>
      <c r="DF56" s="28">
        <f>외인!DF56</f>
        <v>55386.98</v>
      </c>
      <c r="DG56" s="28">
        <f>시기외!DG56*$G$3+DG55*(1-$G$3)</f>
        <v>-2.9085684925940052E-4</v>
      </c>
      <c r="DH56" s="28">
        <f>외인!DH56</f>
        <v>22430.27</v>
      </c>
      <c r="DI56" s="28">
        <f>시기외!DI56*$G$3+DI55*(1-$G$3)</f>
        <v>-2.5014544604173711E-3</v>
      </c>
      <c r="DJ56" s="28">
        <f>외인!DJ56</f>
        <v>552675.47</v>
      </c>
      <c r="DK56" s="28">
        <f>시기외!DK56*$G$3+DK55*(1-$G$3)</f>
        <v>6.6542138248964643E-4</v>
      </c>
      <c r="DL56" s="28">
        <f>외인!DL56</f>
        <v>93013.48</v>
      </c>
      <c r="DM56" s="28">
        <f>시기외!DM56*$G$3+DM55*(1-$G$3)</f>
        <v>-1.3599298560886424E-3</v>
      </c>
      <c r="DN56" s="28">
        <f>외인!DN56</f>
        <v>1898611.75</v>
      </c>
      <c r="DO56" s="28">
        <f>시기외!DO56*$G$3+DO55*(1-$G$3)</f>
        <v>-3.1503196767799667E-3</v>
      </c>
      <c r="DP56" s="28">
        <f>외인!DP56</f>
        <v>83377.789999999994</v>
      </c>
      <c r="DQ56" s="28">
        <f>시기외!DQ56*$G$3+DQ55*(1-$G$3)</f>
        <v>2.5011839373503338E-3</v>
      </c>
      <c r="DR56" s="28">
        <f>외인!DR56</f>
        <v>42244.07</v>
      </c>
      <c r="DS56" s="28">
        <f>시기외!DS56*$G$3+DS55*(1-$G$3)</f>
        <v>2.6567842615239654E-3</v>
      </c>
      <c r="DT56" s="28">
        <f>외인!DT56</f>
        <v>124229.74</v>
      </c>
      <c r="DU56" s="28">
        <f>시기외!DU56*$G$3+DU55*(1-$G$3)</f>
        <v>-8.7441164470126607E-4</v>
      </c>
      <c r="DV56" s="28">
        <f>외인!DV56</f>
        <v>35316.269999999997</v>
      </c>
      <c r="DW56" s="28">
        <f>시기외!DW56*$G$3+DW55*(1-$G$3)</f>
        <v>-3.6627255837533464E-5</v>
      </c>
      <c r="DX56" s="28">
        <f>외인!DX56</f>
        <v>105659.35</v>
      </c>
      <c r="DY56" s="28">
        <f>시기외!DY56*$G$3+DY55*(1-$G$3)</f>
        <v>1.6643760163546984E-3</v>
      </c>
      <c r="DZ56" s="28">
        <f>외인!DZ56</f>
        <v>8733.81</v>
      </c>
      <c r="EA56" s="28">
        <f>시기외!EA56*$G$3+EA55*(1-$G$3)</f>
        <v>-9.7588490535992158E-4</v>
      </c>
      <c r="EB56" s="28">
        <f>외인!EB56</f>
        <v>12561.56</v>
      </c>
      <c r="EC56" s="28">
        <f>시기외!EC56*$G$3+EC55*(1-$G$3)</f>
        <v>-2.8571983666196598E-4</v>
      </c>
      <c r="ED56" s="28">
        <f>외인!ED56</f>
        <v>10336.66</v>
      </c>
      <c r="EE56" s="28">
        <f>시기외!EE56*$G$3+EE55*(1-$G$3)</f>
        <v>3.5562825612053177E-4</v>
      </c>
      <c r="EF56" s="28">
        <f>외인!EF56</f>
        <v>251339.07</v>
      </c>
      <c r="EG56" s="28">
        <f>시기외!EG56*$G$3+EG55*(1-$G$3)</f>
        <v>5.9750679774679368E-4</v>
      </c>
      <c r="EH56" s="28">
        <f>외인!EH56</f>
        <v>166485.09</v>
      </c>
      <c r="EI56" s="28">
        <f>시기외!EI56*$G$3+EI55*(1-$G$3)</f>
        <v>-4.269019674135375E-4</v>
      </c>
      <c r="EJ56" s="28">
        <f>외인!EJ56</f>
        <v>98061.1</v>
      </c>
      <c r="EK56" s="28">
        <f>시기외!EK56*$G$3+EK55*(1-$G$3)</f>
        <v>1.4408853410909437E-3</v>
      </c>
      <c r="EL56" s="28">
        <f>외인!EL56</f>
        <v>32930.9</v>
      </c>
      <c r="EM56" s="28">
        <f>시기외!EM56*$G$3+EM55*(1-$G$3)</f>
        <v>-1.8743343712892557E-3</v>
      </c>
      <c r="EN56" s="28">
        <f>외인!EN56</f>
        <v>42244.07</v>
      </c>
      <c r="EO56" s="28">
        <f>시기외!EO56*$G$3+EO55*(1-$G$3)</f>
        <v>2.6567842615239654E-3</v>
      </c>
      <c r="EP56" s="28">
        <f>외인!EP56</f>
        <v>164900.54999999999</v>
      </c>
      <c r="EQ56" s="28">
        <f>시기외!EQ56*$G$3+EQ55*(1-$G$3)</f>
        <v>-5.8423106120471995E-4</v>
      </c>
      <c r="ER56" s="28">
        <f>외인!ER56</f>
        <v>14020.14</v>
      </c>
      <c r="ES56" s="28">
        <f>시기외!ES56*$G$3+ES55*(1-$G$3)</f>
        <v>-3.5849156527741378E-3</v>
      </c>
      <c r="ET56" s="28">
        <f>외인!ET56</f>
        <v>114396.66</v>
      </c>
      <c r="EU56" s="28">
        <f>시기외!EU56*$G$3+EU55*(1-$G$3)</f>
        <v>1.2563036972105164E-3</v>
      </c>
      <c r="EV56" s="28">
        <f>외인!EV56</f>
        <v>44000.41</v>
      </c>
      <c r="EW56" s="28">
        <f>시기외!EW56*$G$3+EW55*(1-$G$3)</f>
        <v>-5.8371350120848761E-4</v>
      </c>
      <c r="EX56" s="28">
        <f>외인!EX56</f>
        <v>53917.22</v>
      </c>
      <c r="EY56" s="28">
        <f>시기외!EY56*$G$3+EY55*(1-$G$3)</f>
        <v>4.3965144987812815E-5</v>
      </c>
    </row>
    <row r="57" spans="1:155">
      <c r="A57" s="27">
        <f>외인!A57</f>
        <v>46114</v>
      </c>
      <c r="B57" s="28">
        <f>외인!B57</f>
        <v>4180185.88</v>
      </c>
      <c r="C57" s="28">
        <f>시기외!C57*$G$3+C56*(1-$G$3)</f>
        <v>-1.5623451277358533E-3</v>
      </c>
      <c r="D57" s="28">
        <f>외인!D57</f>
        <v>584461.63</v>
      </c>
      <c r="E57" s="28">
        <f>시기외!E57*$G$3+E56*(1-$G$3)</f>
        <v>9.6997601561775416E-4</v>
      </c>
      <c r="F57" s="28">
        <f>외인!F57</f>
        <v>1794161.18</v>
      </c>
      <c r="G57" s="28">
        <f>시기외!G57*$G$3+G56*(1-$G$3)</f>
        <v>-2.906605393595441E-3</v>
      </c>
      <c r="H57" s="28">
        <f>외인!H57</f>
        <v>287047.42</v>
      </c>
      <c r="I57" s="28">
        <f>시기외!I57*$G$3+I56*(1-$G$3)</f>
        <v>1.4177297330488549E-3</v>
      </c>
      <c r="J57" s="28">
        <f>외인!J57</f>
        <v>39203.49</v>
      </c>
      <c r="K57" s="28">
        <f>시기외!K57*$G$3+K56*(1-$G$3)</f>
        <v>2.7083243662939221E-3</v>
      </c>
      <c r="L57" s="28">
        <f>외인!L57</f>
        <v>266398.90000000002</v>
      </c>
      <c r="M57" s="28">
        <f>시기외!M57*$G$3+M56*(1-$G$3)</f>
        <v>1.3440597201915252E-3</v>
      </c>
      <c r="N57" s="28">
        <f>외인!N57</f>
        <v>220259.83</v>
      </c>
      <c r="O57" s="28">
        <f>시기외!O57*$G$3+O56*(1-$G$3)</f>
        <v>-3.3903812431965528E-3</v>
      </c>
      <c r="P57" s="28">
        <f>외인!P57</f>
        <v>193678.65</v>
      </c>
      <c r="Q57" s="28">
        <f>시기외!Q57*$G$3+Q56*(1-$G$3)</f>
        <v>8.1625206199923762E-4</v>
      </c>
      <c r="R57" s="28">
        <f>외인!R57</f>
        <v>117830.5</v>
      </c>
      <c r="S57" s="28">
        <f>시기외!S57*$G$3+S56*(1-$G$3)</f>
        <v>-9.2677665596055143E-4</v>
      </c>
      <c r="T57" s="28">
        <f>외인!T57</f>
        <v>8403.06</v>
      </c>
      <c r="U57" s="28">
        <f>시기외!U57*$G$3+U56*(1-$G$3)</f>
        <v>-8.1449701928793189E-4</v>
      </c>
      <c r="V57" s="28">
        <f>외인!V57</f>
        <v>98926.73</v>
      </c>
      <c r="W57" s="28">
        <f>시기외!W57*$G$3+W56*(1-$G$3)</f>
        <v>1.5996732275567766E-3</v>
      </c>
      <c r="X57" s="28">
        <f>외인!X57</f>
        <v>1744393.48</v>
      </c>
      <c r="Y57" s="28">
        <f>시기외!Y57*$G$3+Y56*(1-$G$3)</f>
        <v>-3.2387060254955033E-3</v>
      </c>
      <c r="Z57" s="28">
        <f>외인!Z57</f>
        <v>42606.49</v>
      </c>
      <c r="AA57" s="28">
        <f>시기외!AA57*$G$3+AA56*(1-$G$3)</f>
        <v>-5.8148816912774654E-4</v>
      </c>
      <c r="AB57" s="28">
        <f>외인!AB57</f>
        <v>195096.19</v>
      </c>
      <c r="AC57" s="28">
        <f>시기외!AC57*$G$3+AC56*(1-$G$3)</f>
        <v>-1.9204363182587344E-5</v>
      </c>
      <c r="AD57" s="28">
        <f>외인!AD57</f>
        <v>18650.46</v>
      </c>
      <c r="AE57" s="28">
        <f>시기외!AE57*$G$3+AE56*(1-$G$3)</f>
        <v>-4.5734752155256359E-5</v>
      </c>
      <c r="AF57" s="28">
        <f>외인!AF57</f>
        <v>24185.86</v>
      </c>
      <c r="AG57" s="28">
        <f>시기외!AG57*$G$3+AG56*(1-$G$3)</f>
        <v>-1.4519160277828998E-4</v>
      </c>
      <c r="AH57" s="28">
        <f>외인!AH57</f>
        <v>174889.63</v>
      </c>
      <c r="AI57" s="28">
        <f>시기외!AI57*$G$3+AI56*(1-$G$3)</f>
        <v>-4.3617487985633596E-4</v>
      </c>
      <c r="AJ57" s="28">
        <f>외인!AJ57</f>
        <v>103351.22</v>
      </c>
      <c r="AK57" s="28">
        <f>시기외!AK57*$G$3+AK56*(1-$G$3)</f>
        <v>-1.3704627887289424E-3</v>
      </c>
      <c r="AL57" s="28">
        <f>외인!AL57</f>
        <v>81854.8</v>
      </c>
      <c r="AM57" s="28">
        <f>시기외!AM57*$G$3+AM56*(1-$G$3)</f>
        <v>-4.0418458595177281E-4</v>
      </c>
      <c r="AN57" s="28">
        <f>외인!AN57</f>
        <v>156415.48000000001</v>
      </c>
      <c r="AO57" s="28">
        <f>시기외!AO57*$G$3+AO56*(1-$G$3)</f>
        <v>-4.5445414458583225E-3</v>
      </c>
      <c r="AP57" s="28">
        <f>외인!AP57</f>
        <v>109684.06</v>
      </c>
      <c r="AQ57" s="28">
        <f>시기외!AQ57*$G$3+AQ56*(1-$G$3)</f>
        <v>1.2884117489533804E-3</v>
      </c>
      <c r="AR57" s="28">
        <f>외인!AR57</f>
        <v>22611.17</v>
      </c>
      <c r="AS57" s="28">
        <f>시기외!AS57*$G$3+AS56*(1-$G$3)</f>
        <v>4.4006768222469632E-5</v>
      </c>
      <c r="AT57" s="28">
        <f>외인!AT57</f>
        <v>73331.839999999997</v>
      </c>
      <c r="AU57" s="28">
        <f>시기외!AU57*$G$3+AU56*(1-$G$3)</f>
        <v>2.118518169197952E-4</v>
      </c>
      <c r="AV57" s="28">
        <f>외인!AV57</f>
        <v>47448.37</v>
      </c>
      <c r="AW57" s="28">
        <f>시기외!AW57*$G$3+AW56*(1-$G$3)</f>
        <v>6.686153509243008E-4</v>
      </c>
      <c r="AX57" s="28">
        <f>외인!AX57</f>
        <v>56475.43</v>
      </c>
      <c r="AY57" s="28">
        <f>시기외!AY57*$G$3+AY56*(1-$G$3)</f>
        <v>-2.1847523898120866E-3</v>
      </c>
      <c r="AZ57" s="28">
        <f>외인!AZ57</f>
        <v>1874681.59</v>
      </c>
      <c r="BA57" s="28">
        <f>시기외!BA57*$G$3+BA56*(1-$G$3)</f>
        <v>-2.9565479509545316E-3</v>
      </c>
      <c r="BB57" s="28">
        <f>외인!BB57</f>
        <v>93654.21</v>
      </c>
      <c r="BC57" s="28">
        <f>시기외!BC57*$G$3+BC56*(1-$G$3)</f>
        <v>-2.3183443215385441E-4</v>
      </c>
      <c r="BD57" s="28">
        <f>외인!BD57</f>
        <v>35702.160000000003</v>
      </c>
      <c r="BE57" s="28">
        <f>시기외!BE57*$G$3+BE56*(1-$G$3)</f>
        <v>-2.7194311100535839E-3</v>
      </c>
      <c r="BF57" s="28">
        <f>외인!BF57</f>
        <v>0</v>
      </c>
      <c r="BG57" s="28" t="e">
        <f>시기외!BG57*$G$3+BG56*(1-$G$3)</f>
        <v>#DIV/0!</v>
      </c>
      <c r="BH57" s="28">
        <f>외인!BH57</f>
        <v>85073.93</v>
      </c>
      <c r="BI57" s="28">
        <f>시기외!BI57*$G$3+BI56*(1-$G$3)</f>
        <v>8.1743774388307337E-4</v>
      </c>
      <c r="BJ57" s="28">
        <f>외인!BJ57</f>
        <v>112817.33</v>
      </c>
      <c r="BK57" s="28">
        <f>시기외!BK57*$G$3+BK56*(1-$G$3)</f>
        <v>4.6856774548428501E-4</v>
      </c>
      <c r="BL57" s="28">
        <f>외인!BL57</f>
        <v>45397.93</v>
      </c>
      <c r="BM57" s="28">
        <f>시기외!BM57*$G$3+BM56*(1-$G$3)</f>
        <v>-1.012539868929688E-3</v>
      </c>
      <c r="BN57" s="28">
        <f>외인!BN57</f>
        <v>43640.03</v>
      </c>
      <c r="BO57" s="28">
        <f>시기외!BO57*$G$3+BO56*(1-$G$3)</f>
        <v>-8.777266655925378E-4</v>
      </c>
      <c r="BP57" s="28">
        <f>외인!BP57</f>
        <v>66094.080000000002</v>
      </c>
      <c r="BQ57" s="28">
        <f>시기외!BQ57*$G$3+BQ56*(1-$G$3)</f>
        <v>-1.7469897891768623E-3</v>
      </c>
      <c r="BR57" s="28">
        <f>외인!BR57</f>
        <v>230178.75</v>
      </c>
      <c r="BS57" s="28">
        <f>시기외!BS57*$G$3+BS56*(1-$G$3)</f>
        <v>1.0910879629031799E-3</v>
      </c>
      <c r="BT57" s="28">
        <f>외인!BT57</f>
        <v>1778607.09</v>
      </c>
      <c r="BU57" s="28">
        <f>시기외!BU57*$G$3+BU56*(1-$G$3)</f>
        <v>-3.1674874635076859E-3</v>
      </c>
      <c r="BV57" s="28">
        <f>외인!BV57</f>
        <v>353210.16</v>
      </c>
      <c r="BW57" s="28">
        <f>시기외!BW57*$G$3+BW56*(1-$G$3)</f>
        <v>-2.4562082974873987E-4</v>
      </c>
      <c r="BX57" s="28">
        <f>외인!BX57</f>
        <v>72058.740000000005</v>
      </c>
      <c r="BY57" s="28">
        <f>시기외!BY57*$G$3+BY56*(1-$G$3)</f>
        <v>-1.572993239566173E-4</v>
      </c>
      <c r="BZ57" s="28">
        <f>외인!BZ57</f>
        <v>238270.28</v>
      </c>
      <c r="CA57" s="28">
        <f>시기외!CA57*$G$3+CA56*(1-$G$3)</f>
        <v>-3.1241060718149097E-3</v>
      </c>
      <c r="CB57" s="28">
        <f>외인!CB57</f>
        <v>11977.01</v>
      </c>
      <c r="CC57" s="28">
        <f>시기외!CC57*$G$3+CC56*(1-$G$3)</f>
        <v>-5.7982153304064342E-4</v>
      </c>
      <c r="CD57" s="28">
        <f>외인!CD57</f>
        <v>28773.64</v>
      </c>
      <c r="CE57" s="28">
        <f>시기외!CE57*$G$3+CE56*(1-$G$3)</f>
        <v>-2.123751940094753E-3</v>
      </c>
      <c r="CF57" s="28">
        <f>외인!CF57</f>
        <v>23411</v>
      </c>
      <c r="CG57" s="28">
        <f>시기외!CG57*$G$3+CG56*(1-$G$3)</f>
        <v>1.4534082672186632E-3</v>
      </c>
      <c r="CH57" s="28">
        <f>외인!CH57</f>
        <v>65613.240000000005</v>
      </c>
      <c r="CI57" s="28">
        <f>시기외!CI57*$G$3+CI56*(1-$G$3)</f>
        <v>4.9670627602596128E-4</v>
      </c>
      <c r="CJ57" s="28">
        <f>외인!CJ57</f>
        <v>367335.96</v>
      </c>
      <c r="CK57" s="28">
        <f>시기외!CK57*$G$3+CK56*(1-$G$3)</f>
        <v>8.9878652776337027E-4</v>
      </c>
      <c r="CL57" s="28">
        <f>외인!CL57</f>
        <v>222098.05</v>
      </c>
      <c r="CM57" s="28">
        <f>시기외!CM57*$G$3+CM56*(1-$G$3)</f>
        <v>-1.061677431292343E-4</v>
      </c>
      <c r="CN57" s="28">
        <f>외인!CN57</f>
        <v>110722.8</v>
      </c>
      <c r="CO57" s="28">
        <f>시기외!CO57*$G$3+CO56*(1-$G$3)</f>
        <v>-9.5716834392582889E-4</v>
      </c>
      <c r="CP57" s="28">
        <f>외인!CP57</f>
        <v>94196.11</v>
      </c>
      <c r="CQ57" s="28">
        <f>시기외!CQ57*$G$3+CQ56*(1-$G$3)</f>
        <v>-2.2663990160567073E-4</v>
      </c>
      <c r="CR57" s="28">
        <f>외인!CR57</f>
        <v>151384.6</v>
      </c>
      <c r="CS57" s="28">
        <f>시기외!CS57*$G$3+CS56*(1-$G$3)</f>
        <v>-6.6833500714012328E-4</v>
      </c>
      <c r="CT57" s="28">
        <f>외인!CT57</f>
        <v>106733.11</v>
      </c>
      <c r="CU57" s="28">
        <f>시기외!CU57*$G$3+CU56*(1-$G$3)</f>
        <v>1.3716674840787016E-3</v>
      </c>
      <c r="CV57" s="28">
        <f>외인!CV57</f>
        <v>1778607.09</v>
      </c>
      <c r="CW57" s="28">
        <f>시기외!CW57*$G$3+CW56*(1-$G$3)</f>
        <v>-3.1674874635076859E-3</v>
      </c>
      <c r="CX57" s="28">
        <f>외인!CX57</f>
        <v>204619.65</v>
      </c>
      <c r="CY57" s="28">
        <f>시기외!CY57*$G$3+CY56*(1-$G$3)</f>
        <v>1.9637651830850715E-3</v>
      </c>
      <c r="CZ57" s="28">
        <f>외인!CZ57</f>
        <v>16053.52</v>
      </c>
      <c r="DA57" s="28">
        <f>시기외!DA57*$G$3+DA56*(1-$G$3)</f>
        <v>-5.2076145182194966E-4</v>
      </c>
      <c r="DB57" s="28">
        <f>외인!DB57</f>
        <v>35702.160000000003</v>
      </c>
      <c r="DC57" s="28">
        <f>시기외!DC57*$G$3+DC56*(1-$G$3)</f>
        <v>-2.7194311100535839E-3</v>
      </c>
      <c r="DD57" s="28">
        <f>외인!DD57</f>
        <v>8403.06</v>
      </c>
      <c r="DE57" s="28">
        <f>시기외!DE57*$G$3+DE56*(1-$G$3)</f>
        <v>-8.1449701928793189E-4</v>
      </c>
      <c r="DF57" s="28">
        <f>외인!DF57</f>
        <v>54004.08</v>
      </c>
      <c r="DG57" s="28">
        <f>시기외!DG57*$G$3+DG56*(1-$G$3)</f>
        <v>-2.51329717021391E-4</v>
      </c>
      <c r="DH57" s="28">
        <f>외인!DH57</f>
        <v>21035.16</v>
      </c>
      <c r="DI57" s="28">
        <f>시기외!DI57*$G$3+DI56*(1-$G$3)</f>
        <v>-2.4830074102207334E-3</v>
      </c>
      <c r="DJ57" s="28">
        <f>외인!DJ57</f>
        <v>536553.15</v>
      </c>
      <c r="DK57" s="28">
        <f>시기외!DK57*$G$3+DK56*(1-$G$3)</f>
        <v>6.7241058496388898E-4</v>
      </c>
      <c r="DL57" s="28">
        <f>외인!DL57</f>
        <v>86642.8</v>
      </c>
      <c r="DM57" s="28">
        <f>시기외!DM57*$G$3+DM56*(1-$G$3)</f>
        <v>-1.279627288548148E-3</v>
      </c>
      <c r="DN57" s="28">
        <f>외인!DN57</f>
        <v>1778607.09</v>
      </c>
      <c r="DO57" s="28">
        <f>시기외!DO57*$G$3+DO56*(1-$G$3)</f>
        <v>-3.1674874635076859E-3</v>
      </c>
      <c r="DP57" s="28">
        <f>외인!DP57</f>
        <v>78116.53</v>
      </c>
      <c r="DQ57" s="28">
        <f>시기외!DQ57*$G$3+DQ56*(1-$G$3)</f>
        <v>2.1461836148951832E-3</v>
      </c>
      <c r="DR57" s="28">
        <f>외인!DR57</f>
        <v>40810.089999999997</v>
      </c>
      <c r="DS57" s="28">
        <f>시기외!DS57*$G$3+DS56*(1-$G$3)</f>
        <v>2.7244443538572008E-3</v>
      </c>
      <c r="DT57" s="28">
        <f>외인!DT57</f>
        <v>117830.5</v>
      </c>
      <c r="DU57" s="28">
        <f>시기외!DU57*$G$3+DU56*(1-$G$3)</f>
        <v>-9.2677665596055143E-4</v>
      </c>
      <c r="DV57" s="28">
        <f>외인!DV57</f>
        <v>33275.31</v>
      </c>
      <c r="DW57" s="28">
        <f>시기외!DW57*$G$3+DW56*(1-$G$3)</f>
        <v>2.3079109103986095E-4</v>
      </c>
      <c r="DX57" s="28">
        <f>외인!DX57</f>
        <v>98926.73</v>
      </c>
      <c r="DY57" s="28">
        <f>시기외!DY57*$G$3+DY56*(1-$G$3)</f>
        <v>1.5996732275567766E-3</v>
      </c>
      <c r="DZ57" s="28">
        <f>외인!DZ57</f>
        <v>8379.9599999999991</v>
      </c>
      <c r="EA57" s="28">
        <f>시기외!EA57*$G$3+EA56*(1-$G$3)</f>
        <v>-9.2392782475934302E-4</v>
      </c>
      <c r="EB57" s="28">
        <f>외인!EB57</f>
        <v>12020.73</v>
      </c>
      <c r="EC57" s="28">
        <f>시기외!EC57*$G$3+EC56*(1-$G$3)</f>
        <v>-3.291968226861549E-4</v>
      </c>
      <c r="ED57" s="28">
        <f>외인!ED57</f>
        <v>10033.200000000001</v>
      </c>
      <c r="EE57" s="28">
        <f>시기외!EE57*$G$3+EE56*(1-$G$3)</f>
        <v>3.1319070863515715E-4</v>
      </c>
      <c r="EF57" s="28">
        <f>외인!EF57</f>
        <v>239337.38</v>
      </c>
      <c r="EG57" s="28">
        <f>시기외!EG57*$G$3+EG56*(1-$G$3)</f>
        <v>5.0315193643486733E-4</v>
      </c>
      <c r="EH57" s="28">
        <f>외인!EH57</f>
        <v>157899.62</v>
      </c>
      <c r="EI57" s="28">
        <f>시기외!EI57*$G$3+EI56*(1-$G$3)</f>
        <v>-5.1257399662361415E-4</v>
      </c>
      <c r="EJ57" s="28">
        <f>외인!EJ57</f>
        <v>94894.15</v>
      </c>
      <c r="EK57" s="28">
        <f>시기외!EK57*$G$3+EK56*(1-$G$3)</f>
        <v>1.5726020117647769E-3</v>
      </c>
      <c r="EL57" s="28">
        <f>외인!EL57</f>
        <v>31259.58</v>
      </c>
      <c r="EM57" s="28">
        <f>시기외!EM57*$G$3+EM56*(1-$G$3)</f>
        <v>-1.8610859166440954E-3</v>
      </c>
      <c r="EN57" s="28">
        <f>외인!EN57</f>
        <v>40810.089999999997</v>
      </c>
      <c r="EO57" s="28">
        <f>시기외!EO57*$G$3+EO56*(1-$G$3)</f>
        <v>2.7244443538572008E-3</v>
      </c>
      <c r="EP57" s="28">
        <f>외인!EP57</f>
        <v>169435.14</v>
      </c>
      <c r="EQ57" s="28">
        <f>시기외!EQ57*$G$3+EQ56*(1-$G$3)</f>
        <v>-2.3491383743027259E-4</v>
      </c>
      <c r="ER57" s="28">
        <f>외인!ER57</f>
        <v>13352.38</v>
      </c>
      <c r="ES57" s="28">
        <f>시기외!ES57*$G$3+ES56*(1-$G$3)</f>
        <v>-2.8087069332422762E-3</v>
      </c>
      <c r="ET57" s="28">
        <f>외인!ET57</f>
        <v>109684.06</v>
      </c>
      <c r="EU57" s="28">
        <f>시기외!EU57*$G$3+EU56*(1-$G$3)</f>
        <v>1.2884117489533804E-3</v>
      </c>
      <c r="EV57" s="28">
        <f>외인!EV57</f>
        <v>42606.49</v>
      </c>
      <c r="EW57" s="28">
        <f>시기외!EW57*$G$3+EW56*(1-$G$3)</f>
        <v>-5.8148816912774654E-4</v>
      </c>
      <c r="EX57" s="28">
        <f>외인!EX57</f>
        <v>51589.62</v>
      </c>
      <c r="EY57" s="28">
        <f>시기외!EY57*$G$3+EY56*(1-$G$3)</f>
        <v>6.5591451865815465E-5</v>
      </c>
    </row>
    <row r="58" spans="1:155">
      <c r="A58" s="27">
        <f>외인!A58</f>
        <v>46115</v>
      </c>
      <c r="B58" s="28">
        <f>외인!B58</f>
        <v>4294542.28</v>
      </c>
      <c r="C58" s="28">
        <f>시기외!C58*$G$3+C57*(1-$G$3)</f>
        <v>-1.4588320533242068E-3</v>
      </c>
      <c r="D58" s="28">
        <f>외인!D58</f>
        <v>588601.06999999995</v>
      </c>
      <c r="E58" s="28">
        <f>시기외!E58*$G$3+E57*(1-$G$3)</f>
        <v>8.5968576914157888E-4</v>
      </c>
      <c r="F58" s="28">
        <f>외인!F58</f>
        <v>1845058.33</v>
      </c>
      <c r="G58" s="28">
        <f>시기외!G58*$G$3+G57*(1-$G$3)</f>
        <v>-2.7533842417851793E-3</v>
      </c>
      <c r="H58" s="28">
        <f>외인!H58</f>
        <v>286163.71999999997</v>
      </c>
      <c r="I58" s="28">
        <f>시기외!I58*$G$3+I57*(1-$G$3)</f>
        <v>1.5192585557894751E-3</v>
      </c>
      <c r="J58" s="28">
        <f>외인!J58</f>
        <v>38486.94</v>
      </c>
      <c r="K58" s="28">
        <f>시기외!K58*$G$3+K57*(1-$G$3)</f>
        <v>2.6004953548093485E-3</v>
      </c>
      <c r="L58" s="28">
        <f>외인!L58</f>
        <v>265357.75</v>
      </c>
      <c r="M58" s="28">
        <f>시기외!M58*$G$3+M57*(1-$G$3)</f>
        <v>1.4824761666636579E-3</v>
      </c>
      <c r="N58" s="28">
        <f>외인!N58</f>
        <v>221124.73</v>
      </c>
      <c r="O58" s="28">
        <f>시기외!O58*$G$3+O57*(1-$G$3)</f>
        <v>-3.1886894324926851E-3</v>
      </c>
      <c r="P58" s="28">
        <f>외인!P58</f>
        <v>192190.69</v>
      </c>
      <c r="Q58" s="28">
        <f>시기외!Q58*$G$3+Q57*(1-$G$3)</f>
        <v>7.3898079408816358E-4</v>
      </c>
      <c r="R58" s="28">
        <f>외인!R58</f>
        <v>118637.89</v>
      </c>
      <c r="S58" s="28">
        <f>시기외!S58*$G$3+S57*(1-$G$3)</f>
        <v>-9.8752120738542317E-4</v>
      </c>
      <c r="T58" s="28">
        <f>외인!T58</f>
        <v>8427.3700000000008</v>
      </c>
      <c r="U58" s="28">
        <f>시기외!U58*$G$3+U57*(1-$G$3)</f>
        <v>-5.9129072180514415E-4</v>
      </c>
      <c r="V58" s="28">
        <f>외인!V58</f>
        <v>99878.86</v>
      </c>
      <c r="W58" s="28">
        <f>시기외!W58*$G$3+W57*(1-$G$3)</f>
        <v>1.5333013147394478E-3</v>
      </c>
      <c r="X58" s="28">
        <f>외인!X58</f>
        <v>1825423.89</v>
      </c>
      <c r="Y58" s="28">
        <f>시기외!Y58*$G$3+Y57*(1-$G$3)</f>
        <v>-3.1005458741778726E-3</v>
      </c>
      <c r="Z58" s="28">
        <f>외인!Z58</f>
        <v>42421.07</v>
      </c>
      <c r="AA58" s="28">
        <f>시기외!AA58*$G$3+AA57*(1-$G$3)</f>
        <v>-5.6665041615413473E-4</v>
      </c>
      <c r="AB58" s="28">
        <f>외인!AB58</f>
        <v>194110.96</v>
      </c>
      <c r="AC58" s="28">
        <f>시기외!AC58*$G$3+AC57*(1-$G$3)</f>
        <v>-3.1023575828125665E-5</v>
      </c>
      <c r="AD58" s="28">
        <f>외인!AD58</f>
        <v>18464.330000000002</v>
      </c>
      <c r="AE58" s="28">
        <f>시기외!AE58*$G$3+AE57*(1-$G$3)</f>
        <v>-3.0563742794203862E-4</v>
      </c>
      <c r="AF58" s="28">
        <f>외인!AF58</f>
        <v>24212.400000000001</v>
      </c>
      <c r="AG58" s="28">
        <f>시기외!AG58*$G$3+AG57*(1-$G$3)</f>
        <v>-5.3364038563843822E-5</v>
      </c>
      <c r="AH58" s="28">
        <f>외인!AH58</f>
        <v>186352.36</v>
      </c>
      <c r="AI58" s="28">
        <f>시기외!AI58*$G$3+AI57*(1-$G$3)</f>
        <v>-4.5141791958556293E-4</v>
      </c>
      <c r="AJ58" s="28">
        <f>외인!AJ58</f>
        <v>103321.23</v>
      </c>
      <c r="AK58" s="28">
        <f>시기외!AK58*$G$3+AK57*(1-$G$3)</f>
        <v>-1.3607140475846674E-3</v>
      </c>
      <c r="AL58" s="28">
        <f>외인!AL58</f>
        <v>81977.87</v>
      </c>
      <c r="AM58" s="28">
        <f>시기외!AM58*$G$3+AM57*(1-$G$3)</f>
        <v>-3.886391155541514E-4</v>
      </c>
      <c r="AN58" s="28">
        <f>외인!AN58</f>
        <v>157394.63</v>
      </c>
      <c r="AO58" s="28">
        <f>시기외!AO58*$G$3+AO57*(1-$G$3)</f>
        <v>-4.2787097874948197E-3</v>
      </c>
      <c r="AP58" s="28">
        <f>외인!AP58</f>
        <v>110903</v>
      </c>
      <c r="AQ58" s="28">
        <f>시기외!AQ58*$G$3+AQ57*(1-$G$3)</f>
        <v>1.1886858101405329E-3</v>
      </c>
      <c r="AR58" s="28">
        <f>외인!AR58</f>
        <v>22317.23</v>
      </c>
      <c r="AS58" s="28">
        <f>시기외!AS58*$G$3+AS57*(1-$G$3)</f>
        <v>-3.8582922967053034E-4</v>
      </c>
      <c r="AT58" s="28">
        <f>외인!AT58</f>
        <v>72643.53</v>
      </c>
      <c r="AU58" s="28">
        <f>시기외!AU58*$G$3+AU57*(1-$G$3)</f>
        <v>1.4151376028547605E-4</v>
      </c>
      <c r="AV58" s="28">
        <f>외인!AV58</f>
        <v>47449.21</v>
      </c>
      <c r="AW58" s="28">
        <f>시기외!AW58*$G$3+AW57*(1-$G$3)</f>
        <v>8.2016098732750329E-4</v>
      </c>
      <c r="AX58" s="28">
        <f>외인!AX58</f>
        <v>58773.56</v>
      </c>
      <c r="AY58" s="28">
        <f>시기외!AY58*$G$3+AY57*(1-$G$3)</f>
        <v>-2.0040895509843525E-3</v>
      </c>
      <c r="AZ58" s="28">
        <f>외인!AZ58</f>
        <v>1957884.4</v>
      </c>
      <c r="BA58" s="28">
        <f>시기외!BA58*$G$3+BA57*(1-$G$3)</f>
        <v>-2.8086025798437233E-3</v>
      </c>
      <c r="BB58" s="28">
        <f>외인!BB58</f>
        <v>94327.52</v>
      </c>
      <c r="BC58" s="28">
        <f>시기외!BC58*$G$3+BC57*(1-$G$3)</f>
        <v>-2.1282394218217454E-4</v>
      </c>
      <c r="BD58" s="28">
        <f>외인!BD58</f>
        <v>35459.18</v>
      </c>
      <c r="BE58" s="28">
        <f>시기외!BE58*$G$3+BE57*(1-$G$3)</f>
        <v>-2.609824018955658E-3</v>
      </c>
      <c r="BF58" s="28">
        <f>외인!BF58</f>
        <v>0</v>
      </c>
      <c r="BG58" s="28" t="e">
        <f>시기외!BG58*$G$3+BG57*(1-$G$3)</f>
        <v>#DIV/0!</v>
      </c>
      <c r="BH58" s="28">
        <f>외인!BH58</f>
        <v>89223.2</v>
      </c>
      <c r="BI58" s="28">
        <f>시기외!BI58*$G$3+BI57*(1-$G$3)</f>
        <v>1.2123155988455359E-3</v>
      </c>
      <c r="BJ58" s="28">
        <f>외인!BJ58</f>
        <v>114065.35</v>
      </c>
      <c r="BK58" s="28">
        <f>시기외!BK58*$G$3+BK57*(1-$G$3)</f>
        <v>4.0435027334132558E-4</v>
      </c>
      <c r="BL58" s="28">
        <f>외인!BL58</f>
        <v>45961.32</v>
      </c>
      <c r="BM58" s="28">
        <f>시기외!BM58*$G$3+BM57*(1-$G$3)</f>
        <v>-9.2366051313154602E-4</v>
      </c>
      <c r="BN58" s="28">
        <f>외인!BN58</f>
        <v>44813.68</v>
      </c>
      <c r="BO58" s="28">
        <f>시기외!BO58*$G$3+BO57*(1-$G$3)</f>
        <v>-7.5991515023427945E-4</v>
      </c>
      <c r="BP58" s="28">
        <f>외인!BP58</f>
        <v>68364.86</v>
      </c>
      <c r="BQ58" s="28">
        <f>시기외!BQ58*$G$3+BQ57*(1-$G$3)</f>
        <v>-1.6602084587091709E-3</v>
      </c>
      <c r="BR58" s="28">
        <f>외인!BR58</f>
        <v>234057.19</v>
      </c>
      <c r="BS58" s="28">
        <f>시기외!BS58*$G$3+BS57*(1-$G$3)</f>
        <v>1.0494498384013282E-3</v>
      </c>
      <c r="BT58" s="28">
        <f>외인!BT58</f>
        <v>1859384.37</v>
      </c>
      <c r="BU58" s="28">
        <f>시기외!BU58*$G$3+BU57*(1-$G$3)</f>
        <v>-3.0339643096480092E-3</v>
      </c>
      <c r="BV58" s="28">
        <f>외인!BV58</f>
        <v>362982.96</v>
      </c>
      <c r="BW58" s="28">
        <f>시기외!BW58*$G$3+BW57*(1-$G$3)</f>
        <v>-4.6504008882843409E-5</v>
      </c>
      <c r="BX58" s="28">
        <f>외인!BX58</f>
        <v>71849.36</v>
      </c>
      <c r="BY58" s="28">
        <f>시기외!BY58*$G$3+BY57*(1-$G$3)</f>
        <v>-2.0211339796768338E-4</v>
      </c>
      <c r="BZ58" s="28">
        <f>외인!BZ58</f>
        <v>239372.5</v>
      </c>
      <c r="CA58" s="28">
        <f>시기외!CA58*$G$3+CA57*(1-$G$3)</f>
        <v>-2.9441741802371186E-3</v>
      </c>
      <c r="CB58" s="28">
        <f>외인!CB58</f>
        <v>11762.67</v>
      </c>
      <c r="CC58" s="28">
        <f>시기외!CC58*$G$3+CC57*(1-$G$3)</f>
        <v>-9.1912312363094315E-4</v>
      </c>
      <c r="CD58" s="28">
        <f>외인!CD58</f>
        <v>28901.13</v>
      </c>
      <c r="CE58" s="28">
        <f>시기외!CE58*$G$3+CE57*(1-$G$3)</f>
        <v>-2.1021487071045918E-3</v>
      </c>
      <c r="CF58" s="28">
        <f>외인!CF58</f>
        <v>23262.560000000001</v>
      </c>
      <c r="CG58" s="28">
        <f>시기외!CG58*$G$3+CG57*(1-$G$3)</f>
        <v>1.4003903228203582E-3</v>
      </c>
      <c r="CH58" s="28">
        <f>외인!CH58</f>
        <v>65815.08</v>
      </c>
      <c r="CI58" s="28">
        <f>시기외!CI58*$G$3+CI57*(1-$G$3)</f>
        <v>6.1436391867366929E-4</v>
      </c>
      <c r="CJ58" s="28">
        <f>외인!CJ58</f>
        <v>365598.69</v>
      </c>
      <c r="CK58" s="28">
        <f>시기외!CK58*$G$3+CK57*(1-$G$3)</f>
        <v>7.1406968607091504E-4</v>
      </c>
      <c r="CL58" s="28">
        <f>외인!CL58</f>
        <v>221353.54</v>
      </c>
      <c r="CM58" s="28">
        <f>시기외!CM58*$G$3+CM57*(1-$G$3)</f>
        <v>-1.1400149723055693E-4</v>
      </c>
      <c r="CN58" s="28">
        <f>외인!CN58</f>
        <v>112183.88</v>
      </c>
      <c r="CO58" s="28">
        <f>시기외!CO58*$G$3+CO57*(1-$G$3)</f>
        <v>-9.1091567069580173E-4</v>
      </c>
      <c r="CP58" s="28">
        <f>외인!CP58</f>
        <v>94882.55</v>
      </c>
      <c r="CQ58" s="28">
        <f>시기외!CQ58*$G$3+CQ57*(1-$G$3)</f>
        <v>-2.0847774233722849E-4</v>
      </c>
      <c r="CR58" s="28">
        <f>외인!CR58</f>
        <v>151910.22</v>
      </c>
      <c r="CS58" s="28">
        <f>시기외!CS58*$G$3+CS57*(1-$G$3)</f>
        <v>-6.8639786033290956E-4</v>
      </c>
      <c r="CT58" s="28">
        <f>외인!CT58</f>
        <v>110876.21</v>
      </c>
      <c r="CU58" s="28">
        <f>시기외!CU58*$G$3+CU57*(1-$G$3)</f>
        <v>1.5334593351724293E-3</v>
      </c>
      <c r="CV58" s="28">
        <f>외인!CV58</f>
        <v>1859384.37</v>
      </c>
      <c r="CW58" s="28">
        <f>시기외!CW58*$G$3+CW57*(1-$G$3)</f>
        <v>-3.0339643096480092E-3</v>
      </c>
      <c r="CX58" s="28">
        <f>외인!CX58</f>
        <v>203084.32</v>
      </c>
      <c r="CY58" s="28">
        <f>시기외!CY58*$G$3+CY57*(1-$G$3)</f>
        <v>2.1065922220482171E-3</v>
      </c>
      <c r="CZ58" s="28">
        <f>외인!CZ58</f>
        <v>15944.45</v>
      </c>
      <c r="DA58" s="28">
        <f>시기외!DA58*$G$3+DA57*(1-$G$3)</f>
        <v>-6.5579854795070832E-4</v>
      </c>
      <c r="DB58" s="28">
        <f>외인!DB58</f>
        <v>35459.18</v>
      </c>
      <c r="DC58" s="28">
        <f>시기외!DC58*$G$3+DC57*(1-$G$3)</f>
        <v>-2.609824018955658E-3</v>
      </c>
      <c r="DD58" s="28">
        <f>외인!DD58</f>
        <v>8427.3700000000008</v>
      </c>
      <c r="DE58" s="28">
        <f>시기외!DE58*$G$3+DE57*(1-$G$3)</f>
        <v>-5.9129072180514415E-4</v>
      </c>
      <c r="DF58" s="28">
        <f>외인!DF58</f>
        <v>53874.07</v>
      </c>
      <c r="DG58" s="28">
        <f>시기외!DG58*$G$3+DG57*(1-$G$3)</f>
        <v>-2.8922308607988776E-4</v>
      </c>
      <c r="DH58" s="28">
        <f>외인!DH58</f>
        <v>21073.61</v>
      </c>
      <c r="DI58" s="28">
        <f>시기외!DI58*$G$3+DI57*(1-$G$3)</f>
        <v>-2.453776784842984E-3</v>
      </c>
      <c r="DJ58" s="28">
        <f>외인!DJ58</f>
        <v>549987.56999999995</v>
      </c>
      <c r="DK58" s="28">
        <f>시기외!DK58*$G$3+DK57*(1-$G$3)</f>
        <v>6.7652684450090767E-4</v>
      </c>
      <c r="DL58" s="28">
        <f>외인!DL58</f>
        <v>87970.19</v>
      </c>
      <c r="DM58" s="28">
        <f>시기외!DM58*$G$3+DM57*(1-$G$3)</f>
        <v>-1.2147492036029626E-3</v>
      </c>
      <c r="DN58" s="28">
        <f>외인!DN58</f>
        <v>1859384.37</v>
      </c>
      <c r="DO58" s="28">
        <f>시기외!DO58*$G$3+DO57*(1-$G$3)</f>
        <v>-3.0339643096480092E-3</v>
      </c>
      <c r="DP58" s="28">
        <f>외인!DP58</f>
        <v>77987.05</v>
      </c>
      <c r="DQ58" s="28">
        <f>시기외!DQ58*$G$3+DQ57*(1-$G$3)</f>
        <v>1.7316660489716561E-3</v>
      </c>
      <c r="DR58" s="28">
        <f>외인!DR58</f>
        <v>40075.93</v>
      </c>
      <c r="DS58" s="28">
        <f>시기외!DS58*$G$3+DS57*(1-$G$3)</f>
        <v>2.6059015236844347E-3</v>
      </c>
      <c r="DT58" s="28">
        <f>외인!DT58</f>
        <v>118637.89</v>
      </c>
      <c r="DU58" s="28">
        <f>시기외!DU58*$G$3+DU57*(1-$G$3)</f>
        <v>-9.8752120738542317E-4</v>
      </c>
      <c r="DV58" s="28">
        <f>외인!DV58</f>
        <v>32988.370000000003</v>
      </c>
      <c r="DW58" s="28">
        <f>시기외!DW58*$G$3+DW57*(1-$G$3)</f>
        <v>3.6732984606411672E-4</v>
      </c>
      <c r="DX58" s="28">
        <f>외인!DX58</f>
        <v>99878.86</v>
      </c>
      <c r="DY58" s="28">
        <f>시기외!DY58*$G$3+DY57*(1-$G$3)</f>
        <v>1.5333013147394478E-3</v>
      </c>
      <c r="DZ58" s="28">
        <f>외인!DZ58</f>
        <v>8497.7800000000007</v>
      </c>
      <c r="EA58" s="28">
        <f>시기외!EA58*$G$3+EA57*(1-$G$3)</f>
        <v>-8.4459263463880832E-4</v>
      </c>
      <c r="EB58" s="28">
        <f>외인!EB58</f>
        <v>12009.45</v>
      </c>
      <c r="EC58" s="28">
        <f>시기외!EC58*$G$3+EC57*(1-$G$3)</f>
        <v>-4.0806389522327118E-4</v>
      </c>
      <c r="ED58" s="28">
        <f>외인!ED58</f>
        <v>10157.950000000001</v>
      </c>
      <c r="EE58" s="28">
        <f>시기외!EE58*$G$3+EE57*(1-$G$3)</f>
        <v>2.3136189432182514E-4</v>
      </c>
      <c r="EF58" s="28">
        <f>외인!EF58</f>
        <v>237791.25</v>
      </c>
      <c r="EG58" s="28">
        <f>시기외!EG58*$G$3+EG57*(1-$G$3)</f>
        <v>3.7623229643634932E-4</v>
      </c>
      <c r="EH58" s="28">
        <f>외인!EH58</f>
        <v>160915.57</v>
      </c>
      <c r="EI58" s="28">
        <f>시기외!EI58*$G$3+EI57*(1-$G$3)</f>
        <v>-5.5504801330763509E-4</v>
      </c>
      <c r="EJ58" s="28">
        <f>외인!EJ58</f>
        <v>94145.06</v>
      </c>
      <c r="EK58" s="28">
        <f>시기외!EK58*$G$3+EK57*(1-$G$3)</f>
        <v>1.6153471504674651E-3</v>
      </c>
      <c r="EL58" s="28">
        <f>외인!EL58</f>
        <v>31391.47</v>
      </c>
      <c r="EM58" s="28">
        <f>시기외!EM58*$G$3+EM57*(1-$G$3)</f>
        <v>-1.8370118544398285E-3</v>
      </c>
      <c r="EN58" s="28">
        <f>외인!EN58</f>
        <v>40075.93</v>
      </c>
      <c r="EO58" s="28">
        <f>시기외!EO58*$G$3+EO57*(1-$G$3)</f>
        <v>2.6059015236844347E-3</v>
      </c>
      <c r="EP58" s="28">
        <f>외인!EP58</f>
        <v>175112.83</v>
      </c>
      <c r="EQ58" s="28">
        <f>시기외!EQ58*$G$3+EQ57*(1-$G$3)</f>
        <v>1.7951374720867556E-4</v>
      </c>
      <c r="ER58" s="28">
        <f>외인!ER58</f>
        <v>13618.61</v>
      </c>
      <c r="ES58" s="28">
        <f>시기외!ES58*$G$3+ES57*(1-$G$3)</f>
        <v>-2.0324234107077519E-3</v>
      </c>
      <c r="ET58" s="28">
        <f>외인!ET58</f>
        <v>110903</v>
      </c>
      <c r="EU58" s="28">
        <f>시기외!EU58*$G$3+EU57*(1-$G$3)</f>
        <v>1.1886858101405329E-3</v>
      </c>
      <c r="EV58" s="28">
        <f>외인!EV58</f>
        <v>42421.07</v>
      </c>
      <c r="EW58" s="28">
        <f>시기외!EW58*$G$3+EW57*(1-$G$3)</f>
        <v>-5.6665041615413473E-4</v>
      </c>
      <c r="EX58" s="28">
        <f>외인!EX58</f>
        <v>52461.48</v>
      </c>
      <c r="EY58" s="28">
        <f>시기외!EY58*$G$3+EY57*(1-$G$3)</f>
        <v>8.606358065055084E-5</v>
      </c>
    </row>
    <row r="59" spans="1:155">
      <c r="A59" s="27">
        <f>외인!A59</f>
        <v>46118</v>
      </c>
      <c r="B59" s="28">
        <f>외인!B59</f>
        <v>4352651.26</v>
      </c>
      <c r="C59" s="28">
        <f>시기외!C59*$G$3+C58*(1-$G$3)</f>
        <v>-1.3300273365031343E-3</v>
      </c>
      <c r="D59" s="28">
        <f>외인!D59</f>
        <v>579662.86</v>
      </c>
      <c r="E59" s="28">
        <f>시기외!E59*$G$3+E58*(1-$G$3)</f>
        <v>7.54024362000614E-4</v>
      </c>
      <c r="F59" s="28">
        <f>외인!F59</f>
        <v>1891166.64</v>
      </c>
      <c r="G59" s="28">
        <f>시기외!G59*$G$3+G58*(1-$G$3)</f>
        <v>-2.5651920228760196E-3</v>
      </c>
      <c r="H59" s="28">
        <f>외인!H59</f>
        <v>293902.92</v>
      </c>
      <c r="I59" s="28">
        <f>시기외!I59*$G$3+I58*(1-$G$3)</f>
        <v>1.6049193619264862E-3</v>
      </c>
      <c r="J59" s="28">
        <f>외인!J59</f>
        <v>38456.959999999999</v>
      </c>
      <c r="K59" s="28">
        <f>시기외!K59*$G$3+K58*(1-$G$3)</f>
        <v>2.4926939449560152E-3</v>
      </c>
      <c r="L59" s="28">
        <f>외인!L59</f>
        <v>272544.98</v>
      </c>
      <c r="M59" s="28">
        <f>시기외!M59*$G$3+M58*(1-$G$3)</f>
        <v>1.5902962390316178E-3</v>
      </c>
      <c r="N59" s="28">
        <f>외인!N59</f>
        <v>221205.45</v>
      </c>
      <c r="O59" s="28">
        <f>시기외!O59*$G$3+O58*(1-$G$3)</f>
        <v>-2.989623450795148E-3</v>
      </c>
      <c r="P59" s="28">
        <f>외인!P59</f>
        <v>191506.29</v>
      </c>
      <c r="Q59" s="28">
        <f>시기외!Q59*$G$3+Q58*(1-$G$3)</f>
        <v>6.9603878699540825E-4</v>
      </c>
      <c r="R59" s="28">
        <f>외인!R59</f>
        <v>118716.01</v>
      </c>
      <c r="S59" s="28">
        <f>시기외!S59*$G$3+S58*(1-$G$3)</f>
        <v>-1.0785354362901976E-3</v>
      </c>
      <c r="T59" s="28">
        <f>외인!T59</f>
        <v>8518.7199999999993</v>
      </c>
      <c r="U59" s="28">
        <f>시기외!U59*$G$3+U58*(1-$G$3)</f>
        <v>-4.1862489183472329E-4</v>
      </c>
      <c r="V59" s="28">
        <f>외인!V59</f>
        <v>98855.11</v>
      </c>
      <c r="W59" s="28">
        <f>시기외!W59*$G$3+W58*(1-$G$3)</f>
        <v>1.5740083506100469E-3</v>
      </c>
      <c r="X59" s="28">
        <f>외인!X59</f>
        <v>1871908.24</v>
      </c>
      <c r="Y59" s="28">
        <f>시기외!Y59*$G$3+Y58*(1-$G$3)</f>
        <v>-2.8900616184858756E-3</v>
      </c>
      <c r="Z59" s="28">
        <f>외인!Z59</f>
        <v>42597.13</v>
      </c>
      <c r="AA59" s="28">
        <f>시기외!AA59*$G$3+AA58*(1-$G$3)</f>
        <v>-5.575771541388181E-4</v>
      </c>
      <c r="AB59" s="28">
        <f>외인!AB59</f>
        <v>197043.05</v>
      </c>
      <c r="AC59" s="28">
        <f>시기외!AC59*$G$3+AC58*(1-$G$3)</f>
        <v>-2.2808420513145412E-5</v>
      </c>
      <c r="AD59" s="28">
        <f>외인!AD59</f>
        <v>18448.939999999999</v>
      </c>
      <c r="AE59" s="28">
        <f>시기외!AE59*$G$3+AE58*(1-$G$3)</f>
        <v>-5.2550879114328494E-4</v>
      </c>
      <c r="AF59" s="28">
        <f>외인!AF59</f>
        <v>24155.77</v>
      </c>
      <c r="AG59" s="28">
        <f>시기외!AG59*$G$3+AG58*(1-$G$3)</f>
        <v>4.4301606023026041E-5</v>
      </c>
      <c r="AH59" s="28">
        <f>외인!AH59</f>
        <v>181804.38</v>
      </c>
      <c r="AI59" s="28">
        <f>시기외!AI59*$G$3+AI58*(1-$G$3)</f>
        <v>-4.7605174120923745E-4</v>
      </c>
      <c r="AJ59" s="28">
        <f>외인!AJ59</f>
        <v>102463.77</v>
      </c>
      <c r="AK59" s="28">
        <f>시기외!AK59*$G$3+AK58*(1-$G$3)</f>
        <v>-1.3571616510517745E-3</v>
      </c>
      <c r="AL59" s="28">
        <f>외인!AL59</f>
        <v>81691.12</v>
      </c>
      <c r="AM59" s="28">
        <f>시기외!AM59*$G$3+AM58*(1-$G$3)</f>
        <v>-3.7357028099472894E-4</v>
      </c>
      <c r="AN59" s="28">
        <f>외인!AN59</f>
        <v>157492.35</v>
      </c>
      <c r="AO59" s="28">
        <f>시기외!AO59*$G$3+AO58*(1-$G$3)</f>
        <v>-4.0111440298208944E-3</v>
      </c>
      <c r="AP59" s="28">
        <f>외인!AP59</f>
        <v>113122.44</v>
      </c>
      <c r="AQ59" s="28">
        <f>시기외!AQ59*$G$3+AQ58*(1-$G$3)</f>
        <v>1.1220735956255453E-3</v>
      </c>
      <c r="AR59" s="28">
        <f>외인!AR59</f>
        <v>22405.77</v>
      </c>
      <c r="AS59" s="28">
        <f>시기외!AS59*$G$3+AS58*(1-$G$3)</f>
        <v>-7.3777296103220524E-4</v>
      </c>
      <c r="AT59" s="28">
        <f>외인!AT59</f>
        <v>72856.97</v>
      </c>
      <c r="AU59" s="28">
        <f>시기외!AU59*$G$3+AU58*(1-$G$3)</f>
        <v>7.606816615799271E-5</v>
      </c>
      <c r="AV59" s="28">
        <f>외인!AV59</f>
        <v>47225.48</v>
      </c>
      <c r="AW59" s="28">
        <f>시기외!AW59*$G$3+AW58*(1-$G$3)</f>
        <v>1.000160339993628E-3</v>
      </c>
      <c r="AX59" s="28">
        <f>외인!AX59</f>
        <v>60093.47</v>
      </c>
      <c r="AY59" s="28">
        <f>시기외!AY59*$G$3+AY58*(1-$G$3)</f>
        <v>-1.9257637974671366E-3</v>
      </c>
      <c r="AZ59" s="28">
        <f>외인!AZ59</f>
        <v>2006609.01</v>
      </c>
      <c r="BA59" s="28">
        <f>시기외!BA59*$G$3+BA58*(1-$G$3)</f>
        <v>-2.5955123951200139E-3</v>
      </c>
      <c r="BB59" s="28">
        <f>외인!BB59</f>
        <v>95552.08</v>
      </c>
      <c r="BC59" s="28">
        <f>시기외!BC59*$G$3+BC58*(1-$G$3)</f>
        <v>-1.9770263997999948E-4</v>
      </c>
      <c r="BD59" s="28">
        <f>외인!BD59</f>
        <v>35295.32</v>
      </c>
      <c r="BE59" s="28">
        <f>시기외!BE59*$G$3+BE58*(1-$G$3)</f>
        <v>-2.5327084045243375E-3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90203.45</v>
      </c>
      <c r="BI59" s="28">
        <f>시기외!BI59*$G$3+BI58*(1-$G$3)</f>
        <v>1.4747059492313021E-3</v>
      </c>
      <c r="BJ59" s="28">
        <f>외인!BJ59</f>
        <v>115342.04</v>
      </c>
      <c r="BK59" s="28">
        <f>시기외!BK59*$G$3+BK58*(1-$G$3)</f>
        <v>3.4637867962223739E-4</v>
      </c>
      <c r="BL59" s="28">
        <f>외인!BL59</f>
        <v>46497.89</v>
      </c>
      <c r="BM59" s="28">
        <f>시기외!BM59*$G$3+BM58*(1-$G$3)</f>
        <v>-9.3624847590523849E-4</v>
      </c>
      <c r="BN59" s="28">
        <f>외인!BN59</f>
        <v>44744.42</v>
      </c>
      <c r="BO59" s="28">
        <f>시기외!BO59*$G$3+BO58*(1-$G$3)</f>
        <v>-6.7188933830651903E-4</v>
      </c>
      <c r="BP59" s="28">
        <f>외인!BP59</f>
        <v>69707.789999999994</v>
      </c>
      <c r="BQ59" s="28">
        <f>시기외!BQ59*$G$3+BQ58*(1-$G$3)</f>
        <v>-1.6402527076603761E-3</v>
      </c>
      <c r="BR59" s="28">
        <f>외인!BR59</f>
        <v>235198.28</v>
      </c>
      <c r="BS59" s="28">
        <f>시기외!BS59*$G$3+BS58*(1-$G$3)</f>
        <v>1.0043409179026496E-3</v>
      </c>
      <c r="BT59" s="28">
        <f>외인!BT59</f>
        <v>1905606.64</v>
      </c>
      <c r="BU59" s="28">
        <f>시기외!BU59*$G$3+BU58*(1-$G$3)</f>
        <v>-2.8276268855295605E-3</v>
      </c>
      <c r="BV59" s="28">
        <f>외인!BV59</f>
        <v>361292.83</v>
      </c>
      <c r="BW59" s="28">
        <f>시기외!BW59*$G$3+BW58*(1-$G$3)</f>
        <v>1.2816123733670032E-4</v>
      </c>
      <c r="BX59" s="28">
        <f>외인!BX59</f>
        <v>71682.03</v>
      </c>
      <c r="BY59" s="28">
        <f>시기외!BY59*$G$3+BY58*(1-$G$3)</f>
        <v>-2.3308567449322943E-4</v>
      </c>
      <c r="BZ59" s="28">
        <f>외인!BZ59</f>
        <v>239183.48</v>
      </c>
      <c r="CA59" s="28">
        <f>시기외!CA59*$G$3+CA58*(1-$G$3)</f>
        <v>-2.7632816468517426E-3</v>
      </c>
      <c r="CB59" s="28">
        <f>외인!CB59</f>
        <v>11739.19</v>
      </c>
      <c r="CC59" s="28">
        <f>시기외!CC59*$G$3+CC58*(1-$G$3)</f>
        <v>-1.2045882039448815E-3</v>
      </c>
      <c r="CD59" s="28">
        <f>외인!CD59</f>
        <v>28825.39</v>
      </c>
      <c r="CE59" s="28">
        <f>시기외!CE59*$G$3+CE58*(1-$G$3)</f>
        <v>-2.0844039179388836E-3</v>
      </c>
      <c r="CF59" s="28">
        <f>외인!CF59</f>
        <v>23549.65</v>
      </c>
      <c r="CG59" s="28">
        <f>시기외!CG59*$G$3+CG58*(1-$G$3)</f>
        <v>1.3565469348332082E-3</v>
      </c>
      <c r="CH59" s="28">
        <f>외인!CH59</f>
        <v>65699.34</v>
      </c>
      <c r="CI59" s="28">
        <f>시기외!CI59*$G$3+CI58*(1-$G$3)</f>
        <v>7.4836007395758593E-4</v>
      </c>
      <c r="CJ59" s="28">
        <f>외인!CJ59</f>
        <v>359422.36</v>
      </c>
      <c r="CK59" s="28">
        <f>시기외!CK59*$G$3+CK58*(1-$G$3)</f>
        <v>5.4894205228939966E-4</v>
      </c>
      <c r="CL59" s="28">
        <f>외인!CL59</f>
        <v>224539.19</v>
      </c>
      <c r="CM59" s="28">
        <f>시기외!CM59*$G$3+CM58*(1-$G$3)</f>
        <v>-9.9374733116730125E-5</v>
      </c>
      <c r="CN59" s="28">
        <f>외인!CN59</f>
        <v>112729.89</v>
      </c>
      <c r="CO59" s="28">
        <f>시기외!CO59*$G$3+CO58*(1-$G$3)</f>
        <v>-8.265925593766326E-4</v>
      </c>
      <c r="CP59" s="28">
        <f>외인!CP59</f>
        <v>96098.15</v>
      </c>
      <c r="CQ59" s="28">
        <f>시기외!CQ59*$G$3+CQ58*(1-$G$3)</f>
        <v>-1.9351285306070789E-4</v>
      </c>
      <c r="CR59" s="28">
        <f>외인!CR59</f>
        <v>151345.72</v>
      </c>
      <c r="CS59" s="28">
        <f>시기외!CS59*$G$3+CS58*(1-$G$3)</f>
        <v>-7.3601035442013186E-4</v>
      </c>
      <c r="CT59" s="28">
        <f>외인!CT59</f>
        <v>111641.22</v>
      </c>
      <c r="CU59" s="28">
        <f>시기외!CU59*$G$3+CU58*(1-$G$3)</f>
        <v>1.6535747529173176E-3</v>
      </c>
      <c r="CV59" s="28">
        <f>외인!CV59</f>
        <v>1905606.64</v>
      </c>
      <c r="CW59" s="28">
        <f>시기외!CW59*$G$3+CW58*(1-$G$3)</f>
        <v>-2.8276268855295605E-3</v>
      </c>
      <c r="CX59" s="28">
        <f>외인!CX59</f>
        <v>208146.2</v>
      </c>
      <c r="CY59" s="28">
        <f>시기외!CY59*$G$3+CY58*(1-$G$3)</f>
        <v>2.2136397841058643E-3</v>
      </c>
      <c r="CZ59" s="28">
        <f>외인!CZ59</f>
        <v>16019.88</v>
      </c>
      <c r="DA59" s="28">
        <f>시기외!DA59*$G$3+DA58*(1-$G$3)</f>
        <v>-7.7899818516838847E-4</v>
      </c>
      <c r="DB59" s="28">
        <f>외인!DB59</f>
        <v>35295.32</v>
      </c>
      <c r="DC59" s="28">
        <f>시기외!DC59*$G$3+DC58*(1-$G$3)</f>
        <v>-2.5327084045243375E-3</v>
      </c>
      <c r="DD59" s="28">
        <f>외인!DD59</f>
        <v>8518.7199999999993</v>
      </c>
      <c r="DE59" s="28">
        <f>시기외!DE59*$G$3+DE58*(1-$G$3)</f>
        <v>-4.1862489183472329E-4</v>
      </c>
      <c r="DF59" s="28">
        <f>외인!DF59</f>
        <v>53818.83</v>
      </c>
      <c r="DG59" s="28">
        <f>시기외!DG59*$G$3+DG58*(1-$G$3)</f>
        <v>-2.9831305053503967E-4</v>
      </c>
      <c r="DH59" s="28">
        <f>외인!DH59</f>
        <v>21011.81</v>
      </c>
      <c r="DI59" s="28">
        <f>시기외!DI59*$G$3+DI58*(1-$G$3)</f>
        <v>-2.4263908049423624E-3</v>
      </c>
      <c r="DJ59" s="28">
        <f>외인!DJ59</f>
        <v>551753.81999999995</v>
      </c>
      <c r="DK59" s="28">
        <f>시기외!DK59*$G$3+DK58*(1-$G$3)</f>
        <v>6.8193770223319323E-4</v>
      </c>
      <c r="DL59" s="28">
        <f>외인!DL59</f>
        <v>88727.39</v>
      </c>
      <c r="DM59" s="28">
        <f>시기외!DM59*$G$3+DM58*(1-$G$3)</f>
        <v>-1.1055662278651483E-3</v>
      </c>
      <c r="DN59" s="28">
        <f>외인!DN59</f>
        <v>1905606.64</v>
      </c>
      <c r="DO59" s="28">
        <f>시기외!DO59*$G$3+DO58*(1-$G$3)</f>
        <v>-2.8276268855295605E-3</v>
      </c>
      <c r="DP59" s="28">
        <f>외인!DP59</f>
        <v>76330.649999999994</v>
      </c>
      <c r="DQ59" s="28">
        <f>시기외!DQ59*$G$3+DQ58*(1-$G$3)</f>
        <v>1.4199625200427151E-3</v>
      </c>
      <c r="DR59" s="28">
        <f>외인!DR59</f>
        <v>40138.839999999997</v>
      </c>
      <c r="DS59" s="28">
        <f>시기외!DS59*$G$3+DS58*(1-$G$3)</f>
        <v>2.4944405079904163E-3</v>
      </c>
      <c r="DT59" s="28">
        <f>외인!DT59</f>
        <v>118716.01</v>
      </c>
      <c r="DU59" s="28">
        <f>시기외!DU59*$G$3+DU58*(1-$G$3)</f>
        <v>-1.0785354362901976E-3</v>
      </c>
      <c r="DV59" s="28">
        <f>외인!DV59</f>
        <v>32336.84</v>
      </c>
      <c r="DW59" s="28">
        <f>시기외!DW59*$G$3+DW58*(1-$G$3)</f>
        <v>4.7277479858770792E-4</v>
      </c>
      <c r="DX59" s="28">
        <f>외인!DX59</f>
        <v>98855.11</v>
      </c>
      <c r="DY59" s="28">
        <f>시기외!DY59*$G$3+DY58*(1-$G$3)</f>
        <v>1.5740083506100469E-3</v>
      </c>
      <c r="DZ59" s="28">
        <f>외인!DZ59</f>
        <v>8431.19</v>
      </c>
      <c r="EA59" s="28">
        <f>시기외!EA59*$G$3+EA58*(1-$G$3)</f>
        <v>-6.4084369787354106E-4</v>
      </c>
      <c r="EB59" s="28">
        <f>외인!EB59</f>
        <v>11907.67</v>
      </c>
      <c r="EC59" s="28">
        <f>시기외!EC59*$G$3+EC58*(1-$G$3)</f>
        <v>-4.8682365008134731E-4</v>
      </c>
      <c r="ED59" s="28">
        <f>외인!ED59</f>
        <v>9863.26</v>
      </c>
      <c r="EE59" s="28">
        <f>시기외!EE59*$G$3+EE58*(1-$G$3)</f>
        <v>2.0543715861323712E-4</v>
      </c>
      <c r="EF59" s="28">
        <f>외인!EF59</f>
        <v>235898.11</v>
      </c>
      <c r="EG59" s="28">
        <f>시기외!EG59*$G$3+EG58*(1-$G$3)</f>
        <v>2.5143815209619028E-4</v>
      </c>
      <c r="EH59" s="28">
        <f>외인!EH59</f>
        <v>162938.1</v>
      </c>
      <c r="EI59" s="28">
        <f>시기외!EI59*$G$3+EI58*(1-$G$3)</f>
        <v>-5.5068440724331867E-4</v>
      </c>
      <c r="EJ59" s="28">
        <f>외인!EJ59</f>
        <v>93999.91</v>
      </c>
      <c r="EK59" s="28">
        <f>시기외!EK59*$G$3+EK58*(1-$G$3)</f>
        <v>1.6349354381247317E-3</v>
      </c>
      <c r="EL59" s="28">
        <f>외인!EL59</f>
        <v>31286.82</v>
      </c>
      <c r="EM59" s="28">
        <f>시기외!EM59*$G$3+EM58*(1-$G$3)</f>
        <v>-1.8192449144342425E-3</v>
      </c>
      <c r="EN59" s="28">
        <f>외인!EN59</f>
        <v>40138.839999999997</v>
      </c>
      <c r="EO59" s="28">
        <f>시기외!EO59*$G$3+EO58*(1-$G$3)</f>
        <v>2.4944405079904163E-3</v>
      </c>
      <c r="EP59" s="28">
        <f>외인!EP59</f>
        <v>172154.01</v>
      </c>
      <c r="EQ59" s="28">
        <f>시기외!EQ59*$G$3+EQ58*(1-$G$3)</f>
        <v>5.1410906148049366E-4</v>
      </c>
      <c r="ER59" s="28">
        <f>외인!ER59</f>
        <v>13087.32</v>
      </c>
      <c r="ES59" s="28">
        <f>시기외!ES59*$G$3+ES58*(1-$G$3)</f>
        <v>-1.7486940109334962E-3</v>
      </c>
      <c r="ET59" s="28">
        <f>외인!ET59</f>
        <v>113122.44</v>
      </c>
      <c r="EU59" s="28">
        <f>시기외!EU59*$G$3+EU58*(1-$G$3)</f>
        <v>1.1220735956255453E-3</v>
      </c>
      <c r="EV59" s="28">
        <f>외인!EV59</f>
        <v>42597.13</v>
      </c>
      <c r="EW59" s="28">
        <f>시기외!EW59*$G$3+EW58*(1-$G$3)</f>
        <v>-5.575771541388181E-4</v>
      </c>
      <c r="EX59" s="28">
        <f>외인!EX59</f>
        <v>53501.02</v>
      </c>
      <c r="EY59" s="28">
        <f>시기외!EY59*$G$3+EY58*(1-$G$3)</f>
        <v>1.0502550456145568E-4</v>
      </c>
    </row>
    <row r="60" spans="1:155">
      <c r="A60" s="27">
        <f>외인!A60</f>
        <v>46119</v>
      </c>
      <c r="B60" s="28">
        <f>외인!B60</f>
        <v>4388134.4400000004</v>
      </c>
      <c r="C60" s="28">
        <f>시기외!C60*$G$3+C59*(1-$G$3)</f>
        <v>-1.1639397352603532E-3</v>
      </c>
      <c r="D60" s="28">
        <f>외인!D60</f>
        <v>573926.65</v>
      </c>
      <c r="E60" s="28">
        <f>시기외!E60*$G$3+E59*(1-$G$3)</f>
        <v>6.5701691132255915E-4</v>
      </c>
      <c r="F60" s="28">
        <f>외인!F60</f>
        <v>1909105.01</v>
      </c>
      <c r="G60" s="28">
        <f>시기외!G60*$G$3+G59*(1-$G$3)</f>
        <v>-2.3389704120729462E-3</v>
      </c>
      <c r="H60" s="28">
        <f>외인!H60</f>
        <v>294440.92</v>
      </c>
      <c r="I60" s="28">
        <f>시기외!I60*$G$3+I59*(1-$G$3)</f>
        <v>1.7715694237525224E-3</v>
      </c>
      <c r="J60" s="28">
        <f>외인!J60</f>
        <v>37566.519999999997</v>
      </c>
      <c r="K60" s="28">
        <f>시기외!K60*$G$3+K59*(1-$G$3)</f>
        <v>2.3134132747148714E-3</v>
      </c>
      <c r="L60" s="28">
        <f>외인!L60</f>
        <v>272646.38</v>
      </c>
      <c r="M60" s="28">
        <f>시기외!M60*$G$3+M59*(1-$G$3)</f>
        <v>1.7703861082282741E-3</v>
      </c>
      <c r="N60" s="28">
        <f>외인!N60</f>
        <v>221389.4</v>
      </c>
      <c r="O60" s="28">
        <f>시기외!O60*$G$3+O59*(1-$G$3)</f>
        <v>-2.823045519348978E-3</v>
      </c>
      <c r="P60" s="28">
        <f>외인!P60</f>
        <v>192207.15</v>
      </c>
      <c r="Q60" s="28">
        <f>시기외!Q60*$G$3+Q59*(1-$G$3)</f>
        <v>6.5644276066041674E-4</v>
      </c>
      <c r="R60" s="28">
        <f>외인!R60</f>
        <v>118518.97</v>
      </c>
      <c r="S60" s="28">
        <f>시기외!S60*$G$3+S59*(1-$G$3)</f>
        <v>-1.1585558133265646E-3</v>
      </c>
      <c r="T60" s="28">
        <f>외인!T60</f>
        <v>8428.0499999999993</v>
      </c>
      <c r="U60" s="28">
        <f>시기외!U60*$G$3+U59*(1-$G$3)</f>
        <v>-3.4797728129058888E-4</v>
      </c>
      <c r="V60" s="28">
        <f>외인!V60</f>
        <v>99456.3</v>
      </c>
      <c r="W60" s="28">
        <f>시기외!W60*$G$3+W59*(1-$G$3)</f>
        <v>1.5619762306994425E-3</v>
      </c>
      <c r="X60" s="28">
        <f>외인!X60</f>
        <v>1914030.24</v>
      </c>
      <c r="Y60" s="28">
        <f>시기외!Y60*$G$3+Y59*(1-$G$3)</f>
        <v>-2.5970597330353708E-3</v>
      </c>
      <c r="Z60" s="28">
        <f>외인!Z60</f>
        <v>42438.16</v>
      </c>
      <c r="AA60" s="28">
        <f>시기외!AA60*$G$3+AA59*(1-$G$3)</f>
        <v>-5.5052105096345817E-4</v>
      </c>
      <c r="AB60" s="28">
        <f>외인!AB60</f>
        <v>194674.19</v>
      </c>
      <c r="AC60" s="28">
        <f>시기외!AC60*$G$3+AC59*(1-$G$3)</f>
        <v>-1.6735515644807121E-5</v>
      </c>
      <c r="AD60" s="28">
        <f>외인!AD60</f>
        <v>18389.62</v>
      </c>
      <c r="AE60" s="28">
        <f>시기외!AE60*$G$3+AE59*(1-$G$3)</f>
        <v>-6.9454977639883848E-4</v>
      </c>
      <c r="AF60" s="28">
        <f>외인!AF60</f>
        <v>24129.759999999998</v>
      </c>
      <c r="AG60" s="28">
        <f>시기외!AG60*$G$3+AG59*(1-$G$3)</f>
        <v>2.0408896336239951E-4</v>
      </c>
      <c r="AH60" s="28">
        <f>외인!AH60</f>
        <v>180614.49</v>
      </c>
      <c r="AI60" s="28">
        <f>시기외!AI60*$G$3+AI59*(1-$G$3)</f>
        <v>-4.9008537902467582E-4</v>
      </c>
      <c r="AJ60" s="28">
        <f>외인!AJ60</f>
        <v>101645.54</v>
      </c>
      <c r="AK60" s="28">
        <f>시기외!AK60*$G$3+AK59*(1-$G$3)</f>
        <v>-1.4043194076822441E-3</v>
      </c>
      <c r="AL60" s="28">
        <f>외인!AL60</f>
        <v>81171.86</v>
      </c>
      <c r="AM60" s="28">
        <f>시기외!AM60*$G$3+AM59*(1-$G$3)</f>
        <v>-3.5218593667103807E-4</v>
      </c>
      <c r="AN60" s="28">
        <f>외인!AN60</f>
        <v>157991.99</v>
      </c>
      <c r="AO60" s="28">
        <f>시기외!AO60*$G$3+AO59*(1-$G$3)</f>
        <v>-3.7921978023486348E-3</v>
      </c>
      <c r="AP60" s="28">
        <f>외인!AP60</f>
        <v>111514.05</v>
      </c>
      <c r="AQ60" s="28">
        <f>시기외!AQ60*$G$3+AQ59*(1-$G$3)</f>
        <v>1.0047145449905428E-3</v>
      </c>
      <c r="AR60" s="28">
        <f>외인!AR60</f>
        <v>22423.91</v>
      </c>
      <c r="AS60" s="28">
        <f>시기외!AS60*$G$3+AS59*(1-$G$3)</f>
        <v>-9.8805556041229583E-4</v>
      </c>
      <c r="AT60" s="28">
        <f>외인!AT60</f>
        <v>72865.61</v>
      </c>
      <c r="AU60" s="28">
        <f>시기외!AU60*$G$3+AU59*(1-$G$3)</f>
        <v>-3.1723122823831869E-5</v>
      </c>
      <c r="AV60" s="28">
        <f>외인!AV60</f>
        <v>46778.59</v>
      </c>
      <c r="AW60" s="28">
        <f>시기외!AW60*$G$3+AW59*(1-$G$3)</f>
        <v>1.1549065200875516E-3</v>
      </c>
      <c r="AX60" s="28">
        <f>외인!AX60</f>
        <v>60579.6</v>
      </c>
      <c r="AY60" s="28">
        <f>시기외!AY60*$G$3+AY59*(1-$G$3)</f>
        <v>-1.8753348906513719E-3</v>
      </c>
      <c r="AZ60" s="28">
        <f>외인!AZ60</f>
        <v>2048208.66</v>
      </c>
      <c r="BA60" s="28">
        <f>시기외!BA60*$G$3+BA59*(1-$G$3)</f>
        <v>-2.3035846379367213E-3</v>
      </c>
      <c r="BB60" s="28">
        <f>외인!BB60</f>
        <v>94357.95</v>
      </c>
      <c r="BC60" s="28">
        <f>시기외!BC60*$G$3+BC59*(1-$G$3)</f>
        <v>-1.8413349474881625E-4</v>
      </c>
      <c r="BD60" s="28">
        <f>외인!BD60</f>
        <v>34910.26</v>
      </c>
      <c r="BE60" s="28">
        <f>시기외!BE60*$G$3+BE59*(1-$G$3)</f>
        <v>-2.5108374938455904E-3</v>
      </c>
      <c r="BF60" s="28">
        <f>외인!BF60</f>
        <v>0</v>
      </c>
      <c r="BG60" s="28" t="e">
        <f>시기외!BG60*$G$3+BG59*(1-$G$3)</f>
        <v>#DIV/0!</v>
      </c>
      <c r="BH60" s="28">
        <f>외인!BH60</f>
        <v>88029.43</v>
      </c>
      <c r="BI60" s="28">
        <f>시기외!BI60*$G$3+BI59*(1-$G$3)</f>
        <v>1.6796983998592168E-3</v>
      </c>
      <c r="BJ60" s="28">
        <f>외인!BJ60</f>
        <v>115439.09</v>
      </c>
      <c r="BK60" s="28">
        <f>시기외!BK60*$G$3+BK59*(1-$G$3)</f>
        <v>3.8940560976702588E-4</v>
      </c>
      <c r="BL60" s="28">
        <f>외인!BL60</f>
        <v>46063.99</v>
      </c>
      <c r="BM60" s="28">
        <f>시기외!BM60*$G$3+BM59*(1-$G$3)</f>
        <v>-1.0255970659996088E-3</v>
      </c>
      <c r="BN60" s="28">
        <f>외인!BN60</f>
        <v>44409.08</v>
      </c>
      <c r="BO60" s="28">
        <f>시기외!BO60*$G$3+BO59*(1-$G$3)</f>
        <v>-5.760831263436581E-4</v>
      </c>
      <c r="BP60" s="28">
        <f>외인!BP60</f>
        <v>70286.929999999993</v>
      </c>
      <c r="BQ60" s="28">
        <f>시기외!BQ60*$G$3+BQ59*(1-$G$3)</f>
        <v>-1.6421725343272334E-3</v>
      </c>
      <c r="BR60" s="28">
        <f>외인!BR60</f>
        <v>232547.04</v>
      </c>
      <c r="BS60" s="28">
        <f>시기외!BS60*$G$3+BS59*(1-$G$3)</f>
        <v>9.2018542112766845E-4</v>
      </c>
      <c r="BT60" s="28">
        <f>외인!BT60</f>
        <v>1947657.66</v>
      </c>
      <c r="BU60" s="28">
        <f>시기외!BU60*$G$3+BU59*(1-$G$3)</f>
        <v>-2.5405736569359665E-3</v>
      </c>
      <c r="BV60" s="28">
        <f>외인!BV60</f>
        <v>367670.81</v>
      </c>
      <c r="BW60" s="28">
        <f>시기외!BW60*$G$3+BW59*(1-$G$3)</f>
        <v>3.5717827047663473E-4</v>
      </c>
      <c r="BX60" s="28">
        <f>외인!BX60</f>
        <v>71419.539999999994</v>
      </c>
      <c r="BY60" s="28">
        <f>시기외!BY60*$G$3+BY59*(1-$G$3)</f>
        <v>-2.3550552096672519E-4</v>
      </c>
      <c r="BZ60" s="28">
        <f>외인!BZ60</f>
        <v>239163.85</v>
      </c>
      <c r="CA60" s="28">
        <f>시기외!CA60*$G$3+CA59*(1-$G$3)</f>
        <v>-2.6123709799764777E-3</v>
      </c>
      <c r="CB60" s="28">
        <f>외인!CB60</f>
        <v>11719.22</v>
      </c>
      <c r="CC60" s="28">
        <f>시기외!CC60*$G$3+CC59*(1-$G$3)</f>
        <v>-1.4257074948986093E-3</v>
      </c>
      <c r="CD60" s="28">
        <f>외인!CD60</f>
        <v>27977.38</v>
      </c>
      <c r="CE60" s="28">
        <f>시기외!CE60*$G$3+CE59*(1-$G$3)</f>
        <v>-2.1708066277532517E-3</v>
      </c>
      <c r="CF60" s="28">
        <f>외인!CF60</f>
        <v>23595.91</v>
      </c>
      <c r="CG60" s="28">
        <f>시기외!CG60*$G$3+CG59*(1-$G$3)</f>
        <v>1.2730140671232558E-3</v>
      </c>
      <c r="CH60" s="28">
        <f>외인!CH60</f>
        <v>64950.63</v>
      </c>
      <c r="CI60" s="28">
        <f>시기외!CI60*$G$3+CI59*(1-$G$3)</f>
        <v>8.4323959356445613E-4</v>
      </c>
      <c r="CJ60" s="28">
        <f>외인!CJ60</f>
        <v>356899.82</v>
      </c>
      <c r="CK60" s="28">
        <f>시기외!CK60*$G$3+CK59*(1-$G$3)</f>
        <v>4.4106920030605602E-4</v>
      </c>
      <c r="CL60" s="28">
        <f>외인!CL60</f>
        <v>221954.81</v>
      </c>
      <c r="CM60" s="28">
        <f>시기외!CM60*$G$3+CM59*(1-$G$3)</f>
        <v>-9.6732653754744629E-5</v>
      </c>
      <c r="CN60" s="28">
        <f>외인!CN60</f>
        <v>111228.84</v>
      </c>
      <c r="CO60" s="28">
        <f>시기외!CO60*$G$3+CO59*(1-$G$3)</f>
        <v>-7.7347488638349982E-4</v>
      </c>
      <c r="CP60" s="28">
        <f>외인!CP60</f>
        <v>94898.64</v>
      </c>
      <c r="CQ60" s="28">
        <f>시기외!CQ60*$G$3+CQ59*(1-$G$3)</f>
        <v>-1.8016207313774774E-4</v>
      </c>
      <c r="CR60" s="28">
        <f>외인!CR60</f>
        <v>150523.79999999999</v>
      </c>
      <c r="CS60" s="28">
        <f>시기외!CS60*$G$3+CS59*(1-$G$3)</f>
        <v>-7.9792891240248955E-4</v>
      </c>
      <c r="CT60" s="28">
        <f>외인!CT60</f>
        <v>110585.44</v>
      </c>
      <c r="CU60" s="28">
        <f>시기외!CU60*$G$3+CU59*(1-$G$3)</f>
        <v>1.7715453487756451E-3</v>
      </c>
      <c r="CV60" s="28">
        <f>외인!CV60</f>
        <v>1947657.66</v>
      </c>
      <c r="CW60" s="28">
        <f>시기외!CW60*$G$3+CW59*(1-$G$3)</f>
        <v>-2.5405736569359665E-3</v>
      </c>
      <c r="CX60" s="28">
        <f>외인!CX60</f>
        <v>207927.44</v>
      </c>
      <c r="CY60" s="28">
        <f>시기외!CY60*$G$3+CY59*(1-$G$3)</f>
        <v>2.3418089778466534E-3</v>
      </c>
      <c r="CZ60" s="28">
        <f>외인!CZ60</f>
        <v>16130.85</v>
      </c>
      <c r="DA60" s="28">
        <f>시기외!DA60*$G$3+DA59*(1-$G$3)</f>
        <v>-8.3347900975250548E-4</v>
      </c>
      <c r="DB60" s="28">
        <f>외인!DB60</f>
        <v>34910.26</v>
      </c>
      <c r="DC60" s="28">
        <f>시기외!DC60*$G$3+DC59*(1-$G$3)</f>
        <v>-2.5108374938455904E-3</v>
      </c>
      <c r="DD60" s="28">
        <f>외인!DD60</f>
        <v>8428.0499999999993</v>
      </c>
      <c r="DE60" s="28">
        <f>시기외!DE60*$G$3+DE59*(1-$G$3)</f>
        <v>-3.4797728129058888E-4</v>
      </c>
      <c r="DF60" s="28">
        <f>외인!DF60</f>
        <v>53624.98</v>
      </c>
      <c r="DG60" s="28">
        <f>시기외!DG60*$G$3+DG59*(1-$G$3)</f>
        <v>-2.8011115288062498E-4</v>
      </c>
      <c r="DH60" s="28">
        <f>외인!DH60</f>
        <v>20215.09</v>
      </c>
      <c r="DI60" s="28">
        <f>시기외!DI60*$G$3+DI59*(1-$G$3)</f>
        <v>-2.5402415508104345E-3</v>
      </c>
      <c r="DJ60" s="28">
        <f>외인!DJ60</f>
        <v>549157.43000000005</v>
      </c>
      <c r="DK60" s="28">
        <f>시기외!DK60*$G$3+DK59*(1-$G$3)</f>
        <v>7.0736909865059205E-4</v>
      </c>
      <c r="DL60" s="28">
        <f>외인!DL60</f>
        <v>87320.38</v>
      </c>
      <c r="DM60" s="28">
        <f>시기외!DM60*$G$3+DM59*(1-$G$3)</f>
        <v>-1.037822114595056E-3</v>
      </c>
      <c r="DN60" s="28">
        <f>외인!DN60</f>
        <v>1947657.66</v>
      </c>
      <c r="DO60" s="28">
        <f>시기외!DO60*$G$3+DO59*(1-$G$3)</f>
        <v>-2.5405736569359665E-3</v>
      </c>
      <c r="DP60" s="28">
        <f>외인!DP60</f>
        <v>76062.48</v>
      </c>
      <c r="DQ60" s="28">
        <f>시기외!DQ60*$G$3+DQ59*(1-$G$3)</f>
        <v>1.1378203275622229E-3</v>
      </c>
      <c r="DR60" s="28">
        <f>외인!DR60</f>
        <v>39194.26</v>
      </c>
      <c r="DS60" s="28">
        <f>시기외!DS60*$G$3+DS59*(1-$G$3)</f>
        <v>2.3285663518810714E-3</v>
      </c>
      <c r="DT60" s="28">
        <f>외인!DT60</f>
        <v>118518.97</v>
      </c>
      <c r="DU60" s="28">
        <f>시기외!DU60*$G$3+DU59*(1-$G$3)</f>
        <v>-1.1585558133265646E-3</v>
      </c>
      <c r="DV60" s="28">
        <f>외인!DV60</f>
        <v>31719.82</v>
      </c>
      <c r="DW60" s="28">
        <f>시기외!DW60*$G$3+DW59*(1-$G$3)</f>
        <v>4.8133042251566035E-4</v>
      </c>
      <c r="DX60" s="28">
        <f>외인!DX60</f>
        <v>99456.3</v>
      </c>
      <c r="DY60" s="28">
        <f>시기외!DY60*$G$3+DY59*(1-$G$3)</f>
        <v>1.5619762306994425E-3</v>
      </c>
      <c r="DZ60" s="28">
        <f>외인!DZ60</f>
        <v>8281.2999999999993</v>
      </c>
      <c r="EA60" s="28">
        <f>시기외!EA60*$G$3+EA59*(1-$G$3)</f>
        <v>-5.0911434499237187E-4</v>
      </c>
      <c r="EB60" s="28">
        <f>외인!EB60</f>
        <v>11743.2</v>
      </c>
      <c r="EC60" s="28">
        <f>시기외!EC60*$G$3+EC59*(1-$G$3)</f>
        <v>-6.3066186511999357E-4</v>
      </c>
      <c r="ED60" s="28">
        <f>외인!ED60</f>
        <v>9700.14</v>
      </c>
      <c r="EE60" s="28">
        <f>시기외!EE60*$G$3+EE59*(1-$G$3)</f>
        <v>1.7845954721907849E-4</v>
      </c>
      <c r="EF60" s="28">
        <f>외인!EF60</f>
        <v>234108.96</v>
      </c>
      <c r="EG60" s="28">
        <f>시기외!EG60*$G$3+EG59*(1-$G$3)</f>
        <v>1.9959020716472952E-4</v>
      </c>
      <c r="EH60" s="28">
        <f>외인!EH60</f>
        <v>164564.45000000001</v>
      </c>
      <c r="EI60" s="28">
        <f>시기외!EI60*$G$3+EI59*(1-$G$3)</f>
        <v>-5.141286173873179E-4</v>
      </c>
      <c r="EJ60" s="28">
        <f>외인!EJ60</f>
        <v>92418.18</v>
      </c>
      <c r="EK60" s="28">
        <f>시기외!EK60*$G$3+EK59*(1-$G$3)</f>
        <v>1.590060703474367E-3</v>
      </c>
      <c r="EL60" s="28">
        <f>외인!EL60</f>
        <v>30431.31</v>
      </c>
      <c r="EM60" s="28">
        <f>시기외!EM60*$G$3+EM59*(1-$G$3)</f>
        <v>-1.9011488483490118E-3</v>
      </c>
      <c r="EN60" s="28">
        <f>외인!EN60</f>
        <v>39194.26</v>
      </c>
      <c r="EO60" s="28">
        <f>시기외!EO60*$G$3+EO59*(1-$G$3)</f>
        <v>2.3285663518810714E-3</v>
      </c>
      <c r="EP60" s="28">
        <f>외인!EP60</f>
        <v>177621.55</v>
      </c>
      <c r="EQ60" s="28">
        <f>시기외!EQ60*$G$3+EQ59*(1-$G$3)</f>
        <v>9.2657284009493987E-4</v>
      </c>
      <c r="ER60" s="28">
        <f>외인!ER60</f>
        <v>12694.48</v>
      </c>
      <c r="ES60" s="28">
        <f>시기외!ES60*$G$3+ES59*(1-$G$3)</f>
        <v>-1.6832309636649193E-3</v>
      </c>
      <c r="ET60" s="28">
        <f>외인!ET60</f>
        <v>111514.05</v>
      </c>
      <c r="EU60" s="28">
        <f>시기외!EU60*$G$3+EU59*(1-$G$3)</f>
        <v>1.0047145449905428E-3</v>
      </c>
      <c r="EV60" s="28">
        <f>외인!EV60</f>
        <v>42438.16</v>
      </c>
      <c r="EW60" s="28">
        <f>시기외!EW60*$G$3+EW59*(1-$G$3)</f>
        <v>-5.5052105096345817E-4</v>
      </c>
      <c r="EX60" s="28">
        <f>외인!EX60</f>
        <v>52460.480000000003</v>
      </c>
      <c r="EY60" s="28">
        <f>시기외!EY60*$G$3+EY59*(1-$G$3)</f>
        <v>1.2317011426958314E-4</v>
      </c>
    </row>
    <row r="61" spans="1:155">
      <c r="A61" s="27">
        <f>외인!A61</f>
        <v>46120</v>
      </c>
      <c r="B61" s="28">
        <f>외인!B61</f>
        <v>4689521.4000000004</v>
      </c>
      <c r="C61" s="28">
        <f>시기외!C61*$G$3+C60*(1-$G$3)</f>
        <v>-9.9499237866903308E-4</v>
      </c>
      <c r="D61" s="28">
        <f>외인!D61</f>
        <v>603100.29</v>
      </c>
      <c r="E61" s="28">
        <f>시기외!E61*$G$3+E60*(1-$G$3)</f>
        <v>5.3396666991405313E-4</v>
      </c>
      <c r="F61" s="28">
        <f>외인!F61</f>
        <v>2041061.47</v>
      </c>
      <c r="G61" s="28">
        <f>시기외!G61*$G$3+G60*(1-$G$3)</f>
        <v>-2.1432410142654085E-3</v>
      </c>
      <c r="H61" s="28">
        <f>외인!H61</f>
        <v>300972.31</v>
      </c>
      <c r="I61" s="28">
        <f>시기외!I61*$G$3+I60*(1-$G$3)</f>
        <v>1.8796380975310688E-3</v>
      </c>
      <c r="J61" s="28">
        <f>외인!J61</f>
        <v>39090.22</v>
      </c>
      <c r="K61" s="28">
        <f>시기외!K61*$G$3+K60*(1-$G$3)</f>
        <v>2.0762376601351274E-3</v>
      </c>
      <c r="L61" s="28">
        <f>외인!L61</f>
        <v>278605.06</v>
      </c>
      <c r="M61" s="28">
        <f>시기외!M61*$G$3+M60*(1-$G$3)</f>
        <v>1.8986950357524175E-3</v>
      </c>
      <c r="N61" s="28">
        <f>외인!N61</f>
        <v>235763.4</v>
      </c>
      <c r="O61" s="28">
        <f>시기외!O61*$G$3+O60*(1-$G$3)</f>
        <v>-2.6611189595180814E-3</v>
      </c>
      <c r="P61" s="28">
        <f>외인!P61</f>
        <v>198309.09</v>
      </c>
      <c r="Q61" s="28">
        <f>시기외!Q61*$G$3+Q60*(1-$G$3)</f>
        <v>6.0741769561015722E-4</v>
      </c>
      <c r="R61" s="28">
        <f>외인!R61</f>
        <v>123826.12</v>
      </c>
      <c r="S61" s="28">
        <f>시기외!S61*$G$3+S60*(1-$G$3)</f>
        <v>-1.247839033444586E-3</v>
      </c>
      <c r="T61" s="28">
        <f>외인!T61</f>
        <v>8414.92</v>
      </c>
      <c r="U61" s="28">
        <f>시기외!U61*$G$3+U60*(1-$G$3)</f>
        <v>-3.2114486155606617E-4</v>
      </c>
      <c r="V61" s="28">
        <f>외인!V61</f>
        <v>107914.32</v>
      </c>
      <c r="W61" s="28">
        <f>시기외!W61*$G$3+W60*(1-$G$3)</f>
        <v>1.5307034080378446E-3</v>
      </c>
      <c r="X61" s="28">
        <f>외인!X61</f>
        <v>2089291.42</v>
      </c>
      <c r="Y61" s="28">
        <f>시기외!Y61*$G$3+Y60*(1-$G$3)</f>
        <v>-2.2785007431859942E-3</v>
      </c>
      <c r="Z61" s="28">
        <f>외인!Z61</f>
        <v>44107.360000000001</v>
      </c>
      <c r="AA61" s="28">
        <f>시기외!AA61*$G$3+AA60*(1-$G$3)</f>
        <v>-5.4463972768447504E-4</v>
      </c>
      <c r="AB61" s="28">
        <f>외인!AB61</f>
        <v>205031.34</v>
      </c>
      <c r="AC61" s="28">
        <f>시기외!AC61*$G$3+AC60*(1-$G$3)</f>
        <v>8.8827794052901321E-7</v>
      </c>
      <c r="AD61" s="28">
        <f>외인!AD61</f>
        <v>19692.009999999998</v>
      </c>
      <c r="AE61" s="28">
        <f>시기외!AE61*$G$3+AE60*(1-$G$3)</f>
        <v>-7.3101095986644916E-4</v>
      </c>
      <c r="AF61" s="28">
        <f>외인!AF61</f>
        <v>24454.07</v>
      </c>
      <c r="AG61" s="28">
        <f>시기외!AG61*$G$3+AG60*(1-$G$3)</f>
        <v>2.5212821107047534E-4</v>
      </c>
      <c r="AH61" s="28">
        <f>외인!AH61</f>
        <v>188542.27</v>
      </c>
      <c r="AI61" s="28">
        <f>시기외!AI61*$G$3+AI60*(1-$G$3)</f>
        <v>-4.5630896267257305E-4</v>
      </c>
      <c r="AJ61" s="28">
        <f>외인!AJ61</f>
        <v>104244.63</v>
      </c>
      <c r="AK61" s="28">
        <f>시기외!AK61*$G$3+AK60*(1-$G$3)</f>
        <v>-1.5255706968244781E-3</v>
      </c>
      <c r="AL61" s="28">
        <f>외인!AL61</f>
        <v>85677.54</v>
      </c>
      <c r="AM61" s="28">
        <f>시기외!AM61*$G$3+AM60*(1-$G$3)</f>
        <v>-3.3191663330266034E-4</v>
      </c>
      <c r="AN61" s="28">
        <f>외인!AN61</f>
        <v>168536.51</v>
      </c>
      <c r="AO61" s="28">
        <f>시기외!AO61*$G$3+AO60*(1-$G$3)</f>
        <v>-3.5686375898583943E-3</v>
      </c>
      <c r="AP61" s="28">
        <f>외인!AP61</f>
        <v>120388.71</v>
      </c>
      <c r="AQ61" s="28">
        <f>시기외!AQ61*$G$3+AQ60*(1-$G$3)</f>
        <v>9.8489215713592647E-4</v>
      </c>
      <c r="AR61" s="28">
        <f>외인!AR61</f>
        <v>23553.27</v>
      </c>
      <c r="AS61" s="28">
        <f>시기외!AS61*$G$3+AS60*(1-$G$3)</f>
        <v>-1.1109230185444611E-3</v>
      </c>
      <c r="AT61" s="28">
        <f>외인!AT61</f>
        <v>76361.42</v>
      </c>
      <c r="AU61" s="28">
        <f>시기외!AU61*$G$3+AU60*(1-$G$3)</f>
        <v>-6.9057835188170169E-5</v>
      </c>
      <c r="AV61" s="28">
        <f>외인!AV61</f>
        <v>47240.51</v>
      </c>
      <c r="AW61" s="28">
        <f>시기외!AW61*$G$3+AW60*(1-$G$3)</f>
        <v>1.161667238313151E-3</v>
      </c>
      <c r="AX61" s="28">
        <f>외인!AX61</f>
        <v>70238.66</v>
      </c>
      <c r="AY61" s="28">
        <f>시기외!AY61*$G$3+AY60*(1-$G$3)</f>
        <v>-1.7191256655654436E-3</v>
      </c>
      <c r="AZ61" s="28">
        <f>외인!AZ61</f>
        <v>2232670.62</v>
      </c>
      <c r="BA61" s="28">
        <f>시기외!BA61*$G$3+BA60*(1-$G$3)</f>
        <v>-1.9923504674965575E-3</v>
      </c>
      <c r="BB61" s="28">
        <f>외인!BB61</f>
        <v>99809.87</v>
      </c>
      <c r="BC61" s="28">
        <f>시기외!BC61*$G$3+BC60*(1-$G$3)</f>
        <v>-1.6383687502757356E-4</v>
      </c>
      <c r="BD61" s="28">
        <f>외인!BD61</f>
        <v>38172.43</v>
      </c>
      <c r="BE61" s="28">
        <f>시기외!BE61*$G$3+BE60*(1-$G$3)</f>
        <v>-2.4070108267104911E-3</v>
      </c>
      <c r="BF61" s="28">
        <f>외인!BF61</f>
        <v>0</v>
      </c>
      <c r="BG61" s="28" t="e">
        <f>시기외!BG61*$G$3+BG60*(1-$G$3)</f>
        <v>#DIV/0!</v>
      </c>
      <c r="BH61" s="28">
        <f>외인!BH61</f>
        <v>90888.2</v>
      </c>
      <c r="BI61" s="28">
        <f>시기외!BI61*$G$3+BI60*(1-$G$3)</f>
        <v>1.8138357131199576E-3</v>
      </c>
      <c r="BJ61" s="28">
        <f>외인!BJ61</f>
        <v>120674.15</v>
      </c>
      <c r="BK61" s="28">
        <f>시기외!BK61*$G$3+BK60*(1-$G$3)</f>
        <v>4.4905741008194648E-4</v>
      </c>
      <c r="BL61" s="28">
        <f>외인!BL61</f>
        <v>48628.42</v>
      </c>
      <c r="BM61" s="28">
        <f>시기외!BM61*$G$3+BM60*(1-$G$3)</f>
        <v>-1.8629017245051331E-3</v>
      </c>
      <c r="BN61" s="28">
        <f>외인!BN61</f>
        <v>46619.519999999997</v>
      </c>
      <c r="BO61" s="28">
        <f>시기외!BO61*$G$3+BO60*(1-$G$3)</f>
        <v>-4.4104714772475015E-4</v>
      </c>
      <c r="BP61" s="28">
        <f>외인!BP61</f>
        <v>80513.02</v>
      </c>
      <c r="BQ61" s="28">
        <f>시기외!BQ61*$G$3+BQ60*(1-$G$3)</f>
        <v>-1.5486185190426945E-3</v>
      </c>
      <c r="BR61" s="28">
        <f>외인!BR61</f>
        <v>250430.56</v>
      </c>
      <c r="BS61" s="28">
        <f>시기외!BS61*$G$3+BS60*(1-$G$3)</f>
        <v>8.8924240122926926E-4</v>
      </c>
      <c r="BT61" s="28">
        <f>외인!BT61</f>
        <v>2125439.75</v>
      </c>
      <c r="BU61" s="28">
        <f>시기외!BU61*$G$3+BU60*(1-$G$3)</f>
        <v>-2.2295284393520111E-3</v>
      </c>
      <c r="BV61" s="28">
        <f>외인!BV61</f>
        <v>385986.29</v>
      </c>
      <c r="BW61" s="28">
        <f>시기외!BW61*$G$3+BW60*(1-$G$3)</f>
        <v>5.5783097097849232E-4</v>
      </c>
      <c r="BX61" s="28">
        <f>외인!BX61</f>
        <v>74163.759999999995</v>
      </c>
      <c r="BY61" s="28">
        <f>시기외!BY61*$G$3+BY60*(1-$G$3)</f>
        <v>-2.4720538030937629E-4</v>
      </c>
      <c r="BZ61" s="28">
        <f>외인!BZ61</f>
        <v>254214.05</v>
      </c>
      <c r="CA61" s="28">
        <f>시기외!CA61*$G$3+CA60*(1-$G$3)</f>
        <v>-2.4588399936045779E-3</v>
      </c>
      <c r="CB61" s="28">
        <f>외인!CB61</f>
        <v>12030.48</v>
      </c>
      <c r="CC61" s="28">
        <f>시기외!CC61*$G$3+CC60*(1-$G$3)</f>
        <v>-1.6806651770573592E-3</v>
      </c>
      <c r="CD61" s="28">
        <f>외인!CD61</f>
        <v>28656.97</v>
      </c>
      <c r="CE61" s="28">
        <f>시기외!CE61*$G$3+CE60*(1-$G$3)</f>
        <v>-2.2224035628681488E-3</v>
      </c>
      <c r="CF61" s="28">
        <f>외인!CF61</f>
        <v>24194.34</v>
      </c>
      <c r="CG61" s="28">
        <f>시기외!CG61*$G$3+CG60*(1-$G$3)</f>
        <v>1.2847102977452912E-3</v>
      </c>
      <c r="CH61" s="28">
        <f>외인!CH61</f>
        <v>65850.929999999993</v>
      </c>
      <c r="CI61" s="28">
        <f>시기외!CI61*$G$3+CI60*(1-$G$3)</f>
        <v>8.3677368589599459E-4</v>
      </c>
      <c r="CJ61" s="28">
        <f>외인!CJ61</f>
        <v>366487.24</v>
      </c>
      <c r="CK61" s="28">
        <f>시기외!CK61*$G$3+CK60*(1-$G$3)</f>
        <v>2.8985455079775466E-4</v>
      </c>
      <c r="CL61" s="28">
        <f>외인!CL61</f>
        <v>232954.95</v>
      </c>
      <c r="CM61" s="28">
        <f>시기외!CM61*$G$3+CM60*(1-$G$3)</f>
        <v>-7.6482561203849387E-5</v>
      </c>
      <c r="CN61" s="28">
        <f>외인!CN61</f>
        <v>121845.36</v>
      </c>
      <c r="CO61" s="28">
        <f>시기외!CO61*$G$3+CO60*(1-$G$3)</f>
        <v>-7.1041114602571158E-4</v>
      </c>
      <c r="CP61" s="28">
        <f>외인!CP61</f>
        <v>100379.67</v>
      </c>
      <c r="CQ61" s="28">
        <f>시기외!CQ61*$G$3+CQ60*(1-$G$3)</f>
        <v>-1.5975465808301716E-4</v>
      </c>
      <c r="CR61" s="28">
        <f>외인!CR61</f>
        <v>156431.9</v>
      </c>
      <c r="CS61" s="28">
        <f>시기외!CS61*$G$3+CS60*(1-$G$3)</f>
        <v>-9.0005285125523094E-4</v>
      </c>
      <c r="CT61" s="28">
        <f>외인!CT61</f>
        <v>120175.23</v>
      </c>
      <c r="CU61" s="28">
        <f>시기외!CU61*$G$3+CU60*(1-$G$3)</f>
        <v>1.8515237025175913E-3</v>
      </c>
      <c r="CV61" s="28">
        <f>외인!CV61</f>
        <v>2125439.75</v>
      </c>
      <c r="CW61" s="28">
        <f>시기외!CW61*$G$3+CW60*(1-$G$3)</f>
        <v>-2.2295284393520111E-3</v>
      </c>
      <c r="CX61" s="28">
        <f>외인!CX61</f>
        <v>212122.83</v>
      </c>
      <c r="CY61" s="28">
        <f>시기외!CY61*$G$3+CY60*(1-$G$3)</f>
        <v>2.3781397285340456E-3</v>
      </c>
      <c r="CZ61" s="28">
        <f>외인!CZ61</f>
        <v>17128.18</v>
      </c>
      <c r="DA61" s="28">
        <f>시기외!DA61*$G$3+DA60*(1-$G$3)</f>
        <v>-7.52192223643676E-4</v>
      </c>
      <c r="DB61" s="28">
        <f>외인!DB61</f>
        <v>38172.43</v>
      </c>
      <c r="DC61" s="28">
        <f>시기외!DC61*$G$3+DC60*(1-$G$3)</f>
        <v>-2.4070108267104911E-3</v>
      </c>
      <c r="DD61" s="28">
        <f>외인!DD61</f>
        <v>8414.92</v>
      </c>
      <c r="DE61" s="28">
        <f>시기외!DE61*$G$3+DE60*(1-$G$3)</f>
        <v>-3.2114486155606617E-4</v>
      </c>
      <c r="DF61" s="28">
        <f>외인!DF61</f>
        <v>55736.3</v>
      </c>
      <c r="DG61" s="28">
        <f>시기외!DG61*$G$3+DG60*(1-$G$3)</f>
        <v>-2.7616085909934582E-4</v>
      </c>
      <c r="DH61" s="28">
        <f>외인!DH61</f>
        <v>20804.53</v>
      </c>
      <c r="DI61" s="28">
        <f>시기외!DI61*$G$3+DI60*(1-$G$3)</f>
        <v>-2.6113495274507703E-3</v>
      </c>
      <c r="DJ61" s="28">
        <f>외인!DJ61</f>
        <v>572955.84</v>
      </c>
      <c r="DK61" s="28">
        <f>시기외!DK61*$G$3+DK60*(1-$G$3)</f>
        <v>7.4297377449263936E-4</v>
      </c>
      <c r="DL61" s="28">
        <f>외인!DL61</f>
        <v>96468.76</v>
      </c>
      <c r="DM61" s="28">
        <f>시기외!DM61*$G$3+DM60*(1-$G$3)</f>
        <v>-9.6391032487810478E-4</v>
      </c>
      <c r="DN61" s="28">
        <f>외인!DN61</f>
        <v>2125439.75</v>
      </c>
      <c r="DO61" s="28">
        <f>시기외!DO61*$G$3+DO60*(1-$G$3)</f>
        <v>-2.2295284393520111E-3</v>
      </c>
      <c r="DP61" s="28">
        <f>외인!DP61</f>
        <v>79130.33</v>
      </c>
      <c r="DQ61" s="28">
        <f>시기외!DQ61*$G$3+DQ60*(1-$G$3)</f>
        <v>8.274873869558542E-4</v>
      </c>
      <c r="DR61" s="28">
        <f>외인!DR61</f>
        <v>40738.35</v>
      </c>
      <c r="DS61" s="28">
        <f>시기외!DS61*$G$3+DS60*(1-$G$3)</f>
        <v>2.0989129644188266E-3</v>
      </c>
      <c r="DT61" s="28">
        <f>외인!DT61</f>
        <v>123826.12</v>
      </c>
      <c r="DU61" s="28">
        <f>시기외!DU61*$G$3+DU60*(1-$G$3)</f>
        <v>-1.247839033444586E-3</v>
      </c>
      <c r="DV61" s="28">
        <f>외인!DV61</f>
        <v>32326.06</v>
      </c>
      <c r="DW61" s="28">
        <f>시기외!DW61*$G$3+DW60*(1-$G$3)</f>
        <v>3.3520473133654587E-4</v>
      </c>
      <c r="DX61" s="28">
        <f>외인!DX61</f>
        <v>107914.32</v>
      </c>
      <c r="DY61" s="28">
        <f>시기외!DY61*$G$3+DY60*(1-$G$3)</f>
        <v>1.5307034080378446E-3</v>
      </c>
      <c r="DZ61" s="28">
        <f>외인!DZ61</f>
        <v>8546.4500000000007</v>
      </c>
      <c r="EA61" s="28">
        <f>시기외!EA61*$G$3+EA60*(1-$G$3)</f>
        <v>-3.5491455882375865E-4</v>
      </c>
      <c r="EB61" s="28">
        <f>외인!EB61</f>
        <v>12132.21</v>
      </c>
      <c r="EC61" s="28">
        <f>시기외!EC61*$G$3+EC60*(1-$G$3)</f>
        <v>-6.9286956471179375E-4</v>
      </c>
      <c r="ED61" s="28">
        <f>외인!ED61</f>
        <v>10166.36</v>
      </c>
      <c r="EE61" s="28">
        <f>시기외!EE61*$G$3+EE60*(1-$G$3)</f>
        <v>1.3004800312976206E-4</v>
      </c>
      <c r="EF61" s="28">
        <f>외인!EF61</f>
        <v>238990.21</v>
      </c>
      <c r="EG61" s="28">
        <f>시기외!EG61*$G$3+EG60*(1-$G$3)</f>
        <v>9.7912369329403412E-5</v>
      </c>
      <c r="EH61" s="28">
        <f>외인!EH61</f>
        <v>185229.62</v>
      </c>
      <c r="EI61" s="28">
        <f>시기외!EI61*$G$3+EI60*(1-$G$3)</f>
        <v>-4.0637773262470361E-4</v>
      </c>
      <c r="EJ61" s="28">
        <f>외인!EJ61</f>
        <v>94399.18</v>
      </c>
      <c r="EK61" s="28">
        <f>시기외!EK61*$G$3+EK60*(1-$G$3)</f>
        <v>1.4445553383593361E-3</v>
      </c>
      <c r="EL61" s="28">
        <f>외인!EL61</f>
        <v>31117.55</v>
      </c>
      <c r="EM61" s="28">
        <f>시기외!EM61*$G$3+EM60*(1-$G$3)</f>
        <v>-1.9593532441512787E-3</v>
      </c>
      <c r="EN61" s="28">
        <f>외인!EN61</f>
        <v>40738.35</v>
      </c>
      <c r="EO61" s="28">
        <f>시기외!EO61*$G$3+EO60*(1-$G$3)</f>
        <v>2.0989129644188266E-3</v>
      </c>
      <c r="EP61" s="28">
        <f>외인!EP61</f>
        <v>175953.58</v>
      </c>
      <c r="EQ61" s="28">
        <f>시기외!EQ61*$G$3+EQ60*(1-$G$3)</f>
        <v>1.2693552488098378E-3</v>
      </c>
      <c r="ER61" s="28">
        <f>외인!ER61</f>
        <v>13895.21</v>
      </c>
      <c r="ES61" s="28">
        <f>시기외!ES61*$G$3+ES60*(1-$G$3)</f>
        <v>-1.5294404356440247E-3</v>
      </c>
      <c r="ET61" s="28">
        <f>외인!ET61</f>
        <v>120388.71</v>
      </c>
      <c r="EU61" s="28">
        <f>시기외!EU61*$G$3+EU60*(1-$G$3)</f>
        <v>9.8489215713592647E-4</v>
      </c>
      <c r="EV61" s="28">
        <f>외인!EV61</f>
        <v>44107.360000000001</v>
      </c>
      <c r="EW61" s="28">
        <f>시기외!EW61*$G$3+EW60*(1-$G$3)</f>
        <v>-5.4463972768447504E-4</v>
      </c>
      <c r="EX61" s="28">
        <f>외인!EX61</f>
        <v>56272.31</v>
      </c>
      <c r="EY61" s="28">
        <f>시기외!EY61*$G$3+EY60*(1-$G$3)</f>
        <v>1.5399763474409502E-4</v>
      </c>
    </row>
    <row r="62" spans="1:155">
      <c r="A62" s="27">
        <f>외인!A62</f>
        <v>46121</v>
      </c>
      <c r="B62" s="28">
        <f>외인!B62</f>
        <v>4614254.1399999997</v>
      </c>
      <c r="C62" s="28">
        <f>시기외!C62*$G$3+C61*(1-$G$3)</f>
        <v>-8.2238219876564877E-4</v>
      </c>
      <c r="D62" s="28">
        <f>외인!D62</f>
        <v>595696.52</v>
      </c>
      <c r="E62" s="28">
        <f>시기외!E62*$G$3+E61*(1-$G$3)</f>
        <v>3.7668647343342082E-4</v>
      </c>
      <c r="F62" s="28">
        <f>외인!F62</f>
        <v>1990923.53</v>
      </c>
      <c r="G62" s="28">
        <f>시기외!G62*$G$3+G61*(1-$G$3)</f>
        <v>-1.9461458476462946E-3</v>
      </c>
      <c r="H62" s="28">
        <f>외인!H62</f>
        <v>305982.98</v>
      </c>
      <c r="I62" s="28">
        <f>시기외!I62*$G$3+I61*(1-$G$3)</f>
        <v>1.9186363290051814E-3</v>
      </c>
      <c r="J62" s="28">
        <f>외인!J62</f>
        <v>40661.32</v>
      </c>
      <c r="K62" s="28">
        <f>시기외!K62*$G$3+K61*(1-$G$3)</f>
        <v>1.9969511632423197E-3</v>
      </c>
      <c r="L62" s="28">
        <f>외인!L62</f>
        <v>283654.13</v>
      </c>
      <c r="M62" s="28">
        <f>시기외!M62*$G$3+M61*(1-$G$3)</f>
        <v>1.9519412358180812E-3</v>
      </c>
      <c r="N62" s="28">
        <f>외인!N62</f>
        <v>228115.87</v>
      </c>
      <c r="O62" s="28">
        <f>시기외!O62*$G$3+O61*(1-$G$3)</f>
        <v>-2.5404579058552887E-3</v>
      </c>
      <c r="P62" s="28">
        <f>외인!P62</f>
        <v>196625.86</v>
      </c>
      <c r="Q62" s="28">
        <f>시기외!Q62*$G$3+Q61*(1-$G$3)</f>
        <v>5.8434171101214569E-4</v>
      </c>
      <c r="R62" s="28">
        <f>외인!R62</f>
        <v>122522.44</v>
      </c>
      <c r="S62" s="28">
        <f>시기외!S62*$G$3+S61*(1-$G$3)</f>
        <v>-1.288558236117221E-3</v>
      </c>
      <c r="T62" s="28">
        <f>외인!T62</f>
        <v>8381.09</v>
      </c>
      <c r="U62" s="28">
        <f>시기외!U62*$G$3+U61*(1-$G$3)</f>
        <v>-2.4476883296525718E-4</v>
      </c>
      <c r="V62" s="28">
        <f>외인!V62</f>
        <v>105810.81</v>
      </c>
      <c r="W62" s="28">
        <f>시기외!W62*$G$3+W61*(1-$G$3)</f>
        <v>1.4211893104852165E-3</v>
      </c>
      <c r="X62" s="28">
        <f>외인!X62</f>
        <v>2025049.66</v>
      </c>
      <c r="Y62" s="28">
        <f>시기외!Y62*$G$3+Y61*(1-$G$3)</f>
        <v>-1.9636966788968016E-3</v>
      </c>
      <c r="Z62" s="28">
        <f>외인!Z62</f>
        <v>43591.14</v>
      </c>
      <c r="AA62" s="28">
        <f>시기외!AA62*$G$3+AA61*(1-$G$3)</f>
        <v>-5.3627671898837256E-4</v>
      </c>
      <c r="AB62" s="28">
        <f>외인!AB62</f>
        <v>203978.85</v>
      </c>
      <c r="AC62" s="28">
        <f>시기외!AC62*$G$3+AC61*(1-$G$3)</f>
        <v>1.1796747340651014E-5</v>
      </c>
      <c r="AD62" s="28">
        <f>외인!AD62</f>
        <v>19183.32</v>
      </c>
      <c r="AE62" s="28">
        <f>시기외!AE62*$G$3+AE61*(1-$G$3)</f>
        <v>-7.4505395768907439E-4</v>
      </c>
      <c r="AF62" s="28">
        <f>외인!AF62</f>
        <v>24702.46</v>
      </c>
      <c r="AG62" s="28">
        <f>시기외!AG62*$G$3+AG61*(1-$G$3)</f>
        <v>3.4416226865064564E-4</v>
      </c>
      <c r="AH62" s="28">
        <f>외인!AH62</f>
        <v>186066.58</v>
      </c>
      <c r="AI62" s="28">
        <f>시기외!AI62*$G$3+AI61*(1-$G$3)</f>
        <v>-4.3198320266263135E-4</v>
      </c>
      <c r="AJ62" s="28">
        <f>외인!AJ62</f>
        <v>103991.24</v>
      </c>
      <c r="AK62" s="28">
        <f>시기외!AK62*$G$3+AK61*(1-$G$3)</f>
        <v>-1.529662217759538E-3</v>
      </c>
      <c r="AL62" s="28">
        <f>외인!AL62</f>
        <v>85036.5</v>
      </c>
      <c r="AM62" s="28">
        <f>시기외!AM62*$G$3+AM61*(1-$G$3)</f>
        <v>-2.909625168347282E-4</v>
      </c>
      <c r="AN62" s="28">
        <f>외인!AN62</f>
        <v>161346.49</v>
      </c>
      <c r="AO62" s="28">
        <f>시기외!AO62*$G$3+AO61*(1-$G$3)</f>
        <v>-3.4140922732195985E-3</v>
      </c>
      <c r="AP62" s="28">
        <f>외인!AP62</f>
        <v>118964.78</v>
      </c>
      <c r="AQ62" s="28">
        <f>시기외!AQ62*$G$3+AQ61*(1-$G$3)</f>
        <v>9.8224121456445715E-4</v>
      </c>
      <c r="AR62" s="28">
        <f>외인!AR62</f>
        <v>23416.74</v>
      </c>
      <c r="AS62" s="28">
        <f>시기외!AS62*$G$3+AS61*(1-$G$3)</f>
        <v>-1.131945663707958E-3</v>
      </c>
      <c r="AT62" s="28">
        <f>외인!AT62</f>
        <v>76378.98</v>
      </c>
      <c r="AU62" s="28">
        <f>시기외!AU62*$G$3+AU61*(1-$G$3)</f>
        <v>-8.3620144024410144E-5</v>
      </c>
      <c r="AV62" s="28">
        <f>외인!AV62</f>
        <v>47322.23</v>
      </c>
      <c r="AW62" s="28">
        <f>시기외!AW62*$G$3+AW61*(1-$G$3)</f>
        <v>1.143035818921086E-3</v>
      </c>
      <c r="AX62" s="28">
        <f>외인!AX62</f>
        <v>69736.710000000006</v>
      </c>
      <c r="AY62" s="28">
        <f>시기외!AY62*$G$3+AY61*(1-$G$3)</f>
        <v>-1.420737556397037E-3</v>
      </c>
      <c r="AZ62" s="28">
        <f>외인!AZ62</f>
        <v>2167791.11</v>
      </c>
      <c r="BA62" s="28">
        <f>시기외!BA62*$G$3+BA61*(1-$G$3)</f>
        <v>-1.6889144511797291E-3</v>
      </c>
      <c r="BB62" s="28">
        <f>외인!BB62</f>
        <v>97534.42</v>
      </c>
      <c r="BC62" s="28">
        <f>시기외!BC62*$G$3+BC61*(1-$G$3)</f>
        <v>-1.5005276902955436E-4</v>
      </c>
      <c r="BD62" s="28">
        <f>외인!BD62</f>
        <v>37686.42</v>
      </c>
      <c r="BE62" s="28">
        <f>시기외!BE62*$G$3+BE61*(1-$G$3)</f>
        <v>-2.3069421233892634E-3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92171.12</v>
      </c>
      <c r="BI62" s="28">
        <f>시기외!BI62*$G$3+BI61*(1-$G$3)</f>
        <v>1.9028462652689144E-3</v>
      </c>
      <c r="BJ62" s="28">
        <f>외인!BJ62</f>
        <v>121382.82</v>
      </c>
      <c r="BK62" s="28">
        <f>시기외!BK62*$G$3+BK61*(1-$G$3)</f>
        <v>5.308629616005996E-4</v>
      </c>
      <c r="BL62" s="28">
        <f>외인!BL62</f>
        <v>47456.77</v>
      </c>
      <c r="BM62" s="28">
        <f>시기외!BM62*$G$3+BM61*(1-$G$3)</f>
        <v>-2.6593110653252592E-3</v>
      </c>
      <c r="BN62" s="28">
        <f>외인!BN62</f>
        <v>47407.199999999997</v>
      </c>
      <c r="BO62" s="28">
        <f>시기외!BO62*$G$3+BO61*(1-$G$3)</f>
        <v>-2.4798566192197355E-4</v>
      </c>
      <c r="BP62" s="28">
        <f>외인!BP62</f>
        <v>79886.350000000006</v>
      </c>
      <c r="BQ62" s="28">
        <f>시기외!BQ62*$G$3+BQ61*(1-$G$3)</f>
        <v>-1.3090434680796919E-3</v>
      </c>
      <c r="BR62" s="28">
        <f>외인!BR62</f>
        <v>247671.73</v>
      </c>
      <c r="BS62" s="28">
        <f>시기외!BS62*$G$3+BS61*(1-$G$3)</f>
        <v>8.8865015854374264E-4</v>
      </c>
      <c r="BT62" s="28">
        <f>외인!BT62</f>
        <v>2060248.53</v>
      </c>
      <c r="BU62" s="28">
        <f>시기외!BU62*$G$3+BU61*(1-$G$3)</f>
        <v>-1.9209639874208911E-3</v>
      </c>
      <c r="BV62" s="28">
        <f>외인!BV62</f>
        <v>384164.27</v>
      </c>
      <c r="BW62" s="28">
        <f>시기외!BW62*$G$3+BW61*(1-$G$3)</f>
        <v>6.5483640088668041E-4</v>
      </c>
      <c r="BX62" s="28">
        <f>외인!BX62</f>
        <v>73291.78</v>
      </c>
      <c r="BY62" s="28">
        <f>시기외!BY62*$G$3+BY61*(1-$G$3)</f>
        <v>-2.4321511690886019E-4</v>
      </c>
      <c r="BZ62" s="28">
        <f>외인!BZ62</f>
        <v>246382.98</v>
      </c>
      <c r="CA62" s="28">
        <f>시기외!CA62*$G$3+CA61*(1-$G$3)</f>
        <v>-2.3429570717111077E-3</v>
      </c>
      <c r="CB62" s="28">
        <f>외인!CB62</f>
        <v>12084.68</v>
      </c>
      <c r="CC62" s="28">
        <f>시기외!CC62*$G$3+CC61*(1-$G$3)</f>
        <v>-1.8701288073980115E-3</v>
      </c>
      <c r="CD62" s="28">
        <f>외인!CD62</f>
        <v>28276.14</v>
      </c>
      <c r="CE62" s="28">
        <f>시기외!CE62*$G$3+CE61*(1-$G$3)</f>
        <v>-2.239009647689044E-3</v>
      </c>
      <c r="CF62" s="28">
        <f>외인!CF62</f>
        <v>24946.6</v>
      </c>
      <c r="CG62" s="28">
        <f>시기외!CG62*$G$3+CG61*(1-$G$3)</f>
        <v>1.396566544425288E-3</v>
      </c>
      <c r="CH62" s="28">
        <f>외인!CH62</f>
        <v>66468.56</v>
      </c>
      <c r="CI62" s="28">
        <f>시기외!CI62*$G$3+CI61*(1-$G$3)</f>
        <v>8.2653309724342236E-4</v>
      </c>
      <c r="CJ62" s="28">
        <f>외인!CJ62</f>
        <v>364491.24</v>
      </c>
      <c r="CK62" s="28">
        <f>시기외!CK62*$G$3+CK61*(1-$G$3)</f>
        <v>1.7392036291644076E-4</v>
      </c>
      <c r="CL62" s="28">
        <f>외인!CL62</f>
        <v>231776.47</v>
      </c>
      <c r="CM62" s="28">
        <f>시기외!CM62*$G$3+CM61*(1-$G$3)</f>
        <v>-5.6850984135175594E-5</v>
      </c>
      <c r="CN62" s="28">
        <f>외인!CN62</f>
        <v>120339.94</v>
      </c>
      <c r="CO62" s="28">
        <f>시기외!CO62*$G$3+CO61*(1-$G$3)</f>
        <v>-5.5113959831335391E-4</v>
      </c>
      <c r="CP62" s="28">
        <f>외인!CP62</f>
        <v>98093.39</v>
      </c>
      <c r="CQ62" s="28">
        <f>시기외!CQ62*$G$3+CQ61*(1-$G$3)</f>
        <v>-1.4576883560064974E-4</v>
      </c>
      <c r="CR62" s="28">
        <f>외인!CR62</f>
        <v>155494.19</v>
      </c>
      <c r="CS62" s="28">
        <f>시기외!CS62*$G$3+CS61*(1-$G$3)</f>
        <v>-9.3647532010516382E-4</v>
      </c>
      <c r="CT62" s="28">
        <f>외인!CT62</f>
        <v>119132.13</v>
      </c>
      <c r="CU62" s="28">
        <f>시기외!CU62*$G$3+CU61*(1-$G$3)</f>
        <v>1.8711060911823286E-3</v>
      </c>
      <c r="CV62" s="28">
        <f>외인!CV62</f>
        <v>2060248.53</v>
      </c>
      <c r="CW62" s="28">
        <f>시기외!CW62*$G$3+CW61*(1-$G$3)</f>
        <v>-1.9209639874208911E-3</v>
      </c>
      <c r="CX62" s="28">
        <f>외인!CX62</f>
        <v>215660.23</v>
      </c>
      <c r="CY62" s="28">
        <f>시기외!CY62*$G$3+CY61*(1-$G$3)</f>
        <v>2.3083728649862531E-3</v>
      </c>
      <c r="CZ62" s="28">
        <f>외인!CZ62</f>
        <v>16958.14</v>
      </c>
      <c r="DA62" s="28">
        <f>시기외!DA62*$G$3+DA61*(1-$G$3)</f>
        <v>-7.201491347311002E-4</v>
      </c>
      <c r="DB62" s="28">
        <f>외인!DB62</f>
        <v>37686.42</v>
      </c>
      <c r="DC62" s="28">
        <f>시기외!DC62*$G$3+DC61*(1-$G$3)</f>
        <v>-2.3069421233892634E-3</v>
      </c>
      <c r="DD62" s="28">
        <f>외인!DD62</f>
        <v>8381.09</v>
      </c>
      <c r="DE62" s="28">
        <f>시기외!DE62*$G$3+DE61*(1-$G$3)</f>
        <v>-2.4476883296525718E-4</v>
      </c>
      <c r="DF62" s="28">
        <f>외인!DF62</f>
        <v>55149.73</v>
      </c>
      <c r="DG62" s="28">
        <f>시기외!DG62*$G$3+DG61*(1-$G$3)</f>
        <v>-2.5481802358605561E-4</v>
      </c>
      <c r="DH62" s="28">
        <f>외인!DH62</f>
        <v>20411.41</v>
      </c>
      <c r="DI62" s="28">
        <f>시기외!DI62*$G$3+DI61*(1-$G$3)</f>
        <v>-2.6523892971710579E-3</v>
      </c>
      <c r="DJ62" s="28">
        <f>외인!DJ62</f>
        <v>570279.55000000005</v>
      </c>
      <c r="DK62" s="28">
        <f>시기외!DK62*$G$3+DK61*(1-$G$3)</f>
        <v>7.510721094779125E-4</v>
      </c>
      <c r="DL62" s="28">
        <f>외인!DL62</f>
        <v>95249.85</v>
      </c>
      <c r="DM62" s="28">
        <f>시기외!DM62*$G$3+DM61*(1-$G$3)</f>
        <v>-7.7013355321985393E-4</v>
      </c>
      <c r="DN62" s="28">
        <f>외인!DN62</f>
        <v>2060248.53</v>
      </c>
      <c r="DO62" s="28">
        <f>시기외!DO62*$G$3+DO61*(1-$G$3)</f>
        <v>-1.9209639874208911E-3</v>
      </c>
      <c r="DP62" s="28">
        <f>외인!DP62</f>
        <v>78287.839999999997</v>
      </c>
      <c r="DQ62" s="28">
        <f>시기외!DQ62*$G$3+DQ61*(1-$G$3)</f>
        <v>6.3162687646588678E-4</v>
      </c>
      <c r="DR62" s="28">
        <f>외인!DR62</f>
        <v>42156.31</v>
      </c>
      <c r="DS62" s="28">
        <f>시기외!DS62*$G$3+DS61*(1-$G$3)</f>
        <v>1.9899491341702799E-3</v>
      </c>
      <c r="DT62" s="28">
        <f>외인!DT62</f>
        <v>122522.44</v>
      </c>
      <c r="DU62" s="28">
        <f>시기외!DU62*$G$3+DU61*(1-$G$3)</f>
        <v>-1.288558236117221E-3</v>
      </c>
      <c r="DV62" s="28">
        <f>외인!DV62</f>
        <v>32693.9</v>
      </c>
      <c r="DW62" s="28">
        <f>시기외!DW62*$G$3+DW61*(1-$G$3)</f>
        <v>3.1855387356334049E-4</v>
      </c>
      <c r="DX62" s="28">
        <f>외인!DX62</f>
        <v>105810.81</v>
      </c>
      <c r="DY62" s="28">
        <f>시기외!DY62*$G$3+DY61*(1-$G$3)</f>
        <v>1.4211893104852165E-3</v>
      </c>
      <c r="DZ62" s="28">
        <f>외인!DZ62</f>
        <v>8383.94</v>
      </c>
      <c r="EA62" s="28">
        <f>시기외!EA62*$G$3+EA61*(1-$G$3)</f>
        <v>-2.5794271727816464E-4</v>
      </c>
      <c r="EB62" s="28">
        <f>외인!EB62</f>
        <v>11995.14</v>
      </c>
      <c r="EC62" s="28">
        <f>시기외!EC62*$G$3+EC61*(1-$G$3)</f>
        <v>-7.4609440823973725E-4</v>
      </c>
      <c r="ED62" s="28">
        <f>외인!ED62</f>
        <v>9936.81</v>
      </c>
      <c r="EE62" s="28">
        <f>시기외!EE62*$G$3+EE61*(1-$G$3)</f>
        <v>1.4315108075147701E-4</v>
      </c>
      <c r="EF62" s="28">
        <f>외인!EF62</f>
        <v>238166.8</v>
      </c>
      <c r="EG62" s="28">
        <f>시기외!EG62*$G$3+EG61*(1-$G$3)</f>
        <v>1.7107041521608658E-5</v>
      </c>
      <c r="EH62" s="28">
        <f>외인!EH62</f>
        <v>182457.56</v>
      </c>
      <c r="EI62" s="28">
        <f>시기외!EI62*$G$3+EI61*(1-$G$3)</f>
        <v>-2.9112142639187611E-4</v>
      </c>
      <c r="EJ62" s="28">
        <f>외인!EJ62</f>
        <v>96646.84</v>
      </c>
      <c r="EK62" s="28">
        <f>시기외!EK62*$G$3+EK61*(1-$G$3)</f>
        <v>1.3257863740999229E-3</v>
      </c>
      <c r="EL62" s="28">
        <f>외인!EL62</f>
        <v>30728.81</v>
      </c>
      <c r="EM62" s="28">
        <f>시기외!EM62*$G$3+EM61*(1-$G$3)</f>
        <v>-1.9815580221034536E-3</v>
      </c>
      <c r="EN62" s="28">
        <f>외인!EN62</f>
        <v>42156.31</v>
      </c>
      <c r="EO62" s="28">
        <f>시기외!EO62*$G$3+EO61*(1-$G$3)</f>
        <v>1.9899491341702799E-3</v>
      </c>
      <c r="EP62" s="28">
        <f>외인!EP62</f>
        <v>176675.29</v>
      </c>
      <c r="EQ62" s="28">
        <f>시기외!EQ62*$G$3+EQ61*(1-$G$3)</f>
        <v>1.3883961021274734E-3</v>
      </c>
      <c r="ER62" s="28">
        <f>외인!ER62</f>
        <v>13233.06</v>
      </c>
      <c r="ES62" s="28">
        <f>시기외!ES62*$G$3+ES61*(1-$G$3)</f>
        <v>-2.0626214621577909E-3</v>
      </c>
      <c r="ET62" s="28">
        <f>외인!ET62</f>
        <v>118964.78</v>
      </c>
      <c r="EU62" s="28">
        <f>시기외!EU62*$G$3+EU61*(1-$G$3)</f>
        <v>9.8224121456445715E-4</v>
      </c>
      <c r="EV62" s="28">
        <f>외인!EV62</f>
        <v>43591.14</v>
      </c>
      <c r="EW62" s="28">
        <f>시기외!EW62*$G$3+EW61*(1-$G$3)</f>
        <v>-5.3627671898837256E-4</v>
      </c>
      <c r="EX62" s="28">
        <f>외인!EX62</f>
        <v>54502.25</v>
      </c>
      <c r="EY62" s="28">
        <f>시기외!EY62*$G$3+EY61*(1-$G$3)</f>
        <v>1.7204212582170583E-4</v>
      </c>
    </row>
    <row r="63" spans="1:155">
      <c r="A63" s="27">
        <f>외인!A63</f>
        <v>46122</v>
      </c>
      <c r="B63" s="28">
        <f>외인!B63</f>
        <v>4678034.47</v>
      </c>
      <c r="C63" s="28">
        <f>시기외!C63*$G$3+C62*(1-$G$3)</f>
        <v>-6.7469715531809208E-4</v>
      </c>
      <c r="D63" s="28">
        <f>외인!D63</f>
        <v>604984.19999999995</v>
      </c>
      <c r="E63" s="28">
        <f>시기외!E63*$G$3+E62*(1-$G$3)</f>
        <v>2.9470828540422632E-4</v>
      </c>
      <c r="F63" s="28">
        <f>외인!F63</f>
        <v>2013547.95</v>
      </c>
      <c r="G63" s="28">
        <f>시기외!G63*$G$3+G62*(1-$G$3)</f>
        <v>-1.7842941535708835E-3</v>
      </c>
      <c r="H63" s="28">
        <f>외인!H63</f>
        <v>303898.49</v>
      </c>
      <c r="I63" s="28">
        <f>시기외!I63*$G$3+I62*(1-$G$3)</f>
        <v>1.9714096322457622E-3</v>
      </c>
      <c r="J63" s="28">
        <f>외인!J63</f>
        <v>41866.31</v>
      </c>
      <c r="K63" s="28">
        <f>시기외!K63*$G$3+K62*(1-$G$3)</f>
        <v>2.0401486712763564E-3</v>
      </c>
      <c r="L63" s="28">
        <f>외인!L63</f>
        <v>280340.83</v>
      </c>
      <c r="M63" s="28">
        <f>시기외!M63*$G$3+M62*(1-$G$3)</f>
        <v>2.0146297889808533E-3</v>
      </c>
      <c r="N63" s="28">
        <f>외인!N63</f>
        <v>227925.04</v>
      </c>
      <c r="O63" s="28">
        <f>시기외!O63*$G$3+O62*(1-$G$3)</f>
        <v>-2.5250389412075146E-3</v>
      </c>
      <c r="P63" s="28">
        <f>외인!P63</f>
        <v>196458.66</v>
      </c>
      <c r="Q63" s="28">
        <f>시기외!Q63*$G$3+Q62*(1-$G$3)</f>
        <v>5.4747824379511713E-4</v>
      </c>
      <c r="R63" s="28">
        <f>외인!R63</f>
        <v>123463.36</v>
      </c>
      <c r="S63" s="28">
        <f>시기외!S63*$G$3+S62*(1-$G$3)</f>
        <v>-1.3170508822205427E-3</v>
      </c>
      <c r="T63" s="28">
        <f>외인!T63</f>
        <v>8448.1</v>
      </c>
      <c r="U63" s="28">
        <f>시기외!U63*$G$3+U62*(1-$G$3)</f>
        <v>-1.9025005159759671E-4</v>
      </c>
      <c r="V63" s="28">
        <f>외인!V63</f>
        <v>107949.74</v>
      </c>
      <c r="W63" s="28">
        <f>시기외!W63*$G$3+W62*(1-$G$3)</f>
        <v>1.4628431143019307E-3</v>
      </c>
      <c r="X63" s="28">
        <f>외인!X63</f>
        <v>2058545.67</v>
      </c>
      <c r="Y63" s="28">
        <f>시기외!Y63*$G$3+Y62*(1-$G$3)</f>
        <v>-1.6800566886587243E-3</v>
      </c>
      <c r="Z63" s="28">
        <f>외인!Z63</f>
        <v>44294.82</v>
      </c>
      <c r="AA63" s="28">
        <f>시기외!AA63*$G$3+AA62*(1-$G$3)</f>
        <v>-5.118205849607275E-4</v>
      </c>
      <c r="AB63" s="28">
        <f>외인!AB63</f>
        <v>209020.82</v>
      </c>
      <c r="AC63" s="28">
        <f>시기외!AC63*$G$3+AC62*(1-$G$3)</f>
        <v>7.1352832674203938E-5</v>
      </c>
      <c r="AD63" s="28">
        <f>외인!AD63</f>
        <v>19818.099999999999</v>
      </c>
      <c r="AE63" s="28">
        <f>시기외!AE63*$G$3+AE62*(1-$G$3)</f>
        <v>-5.6409123566232317E-4</v>
      </c>
      <c r="AF63" s="28">
        <f>외인!AF63</f>
        <v>25859.31</v>
      </c>
      <c r="AG63" s="28">
        <f>시기외!AG63*$G$3+AG62*(1-$G$3)</f>
        <v>5.4542283393615824E-4</v>
      </c>
      <c r="AH63" s="28">
        <f>외인!AH63</f>
        <v>187266.35</v>
      </c>
      <c r="AI63" s="28">
        <f>시기외!AI63*$G$3+AI62*(1-$G$3)</f>
        <v>-4.7266761241774804E-4</v>
      </c>
      <c r="AJ63" s="28">
        <f>외인!AJ63</f>
        <v>104559.88</v>
      </c>
      <c r="AK63" s="28">
        <f>시기외!AK63*$G$3+AK62*(1-$G$3)</f>
        <v>-1.5284427868427161E-3</v>
      </c>
      <c r="AL63" s="28">
        <f>외인!AL63</f>
        <v>85774.26</v>
      </c>
      <c r="AM63" s="28">
        <f>시기외!AM63*$G$3+AM62*(1-$G$3)</f>
        <v>-2.2996943295667144E-4</v>
      </c>
      <c r="AN63" s="28">
        <f>외인!AN63</f>
        <v>160836.64000000001</v>
      </c>
      <c r="AO63" s="28">
        <f>시기외!AO63*$G$3+AO62*(1-$G$3)</f>
        <v>-3.4135805371087397E-3</v>
      </c>
      <c r="AP63" s="28">
        <f>외인!AP63</f>
        <v>121747.73</v>
      </c>
      <c r="AQ63" s="28">
        <f>시기외!AQ63*$G$3+AQ62*(1-$G$3)</f>
        <v>1.058631329578167E-3</v>
      </c>
      <c r="AR63" s="28">
        <f>외인!AR63</f>
        <v>23868.2</v>
      </c>
      <c r="AS63" s="28">
        <f>시기외!AS63*$G$3+AS62*(1-$G$3)</f>
        <v>-8.8898329198412317E-4</v>
      </c>
      <c r="AT63" s="28">
        <f>외인!AT63</f>
        <v>77356.72</v>
      </c>
      <c r="AU63" s="28">
        <f>시기외!AU63*$G$3+AU62*(1-$G$3)</f>
        <v>-2.4463148793450704E-5</v>
      </c>
      <c r="AV63" s="28">
        <f>외인!AV63</f>
        <v>48527.78</v>
      </c>
      <c r="AW63" s="28">
        <f>시기외!AW63*$G$3+AW62*(1-$G$3)</f>
        <v>1.1673075357982107E-3</v>
      </c>
      <c r="AX63" s="28">
        <f>외인!AX63</f>
        <v>69876.97</v>
      </c>
      <c r="AY63" s="28">
        <f>시기외!AY63*$G$3+AY62*(1-$G$3)</f>
        <v>-1.4353273942047989E-3</v>
      </c>
      <c r="AZ63" s="28">
        <f>외인!AZ63</f>
        <v>2206379.4500000002</v>
      </c>
      <c r="BA63" s="28">
        <f>시기외!BA63*$G$3+BA62*(1-$G$3)</f>
        <v>-1.416264793022906E-3</v>
      </c>
      <c r="BB63" s="28">
        <f>외인!BB63</f>
        <v>99162.91</v>
      </c>
      <c r="BC63" s="28">
        <f>시기외!BC63*$G$3+BC62*(1-$G$3)</f>
        <v>-1.3026515165547882E-4</v>
      </c>
      <c r="BD63" s="28">
        <f>외인!BD63</f>
        <v>37558.68</v>
      </c>
      <c r="BE63" s="28">
        <f>시기외!BE63*$G$3+BE62*(1-$G$3)</f>
        <v>-2.2197192004543356E-3</v>
      </c>
      <c r="BF63" s="28">
        <f>외인!BF63</f>
        <v>0</v>
      </c>
      <c r="BG63" s="28" t="e">
        <f>시기외!BG63*$G$3+BG62*(1-$G$3)</f>
        <v>#DIV/0!</v>
      </c>
      <c r="BH63" s="28">
        <f>외인!BH63</f>
        <v>93687.95</v>
      </c>
      <c r="BI63" s="28">
        <f>시기외!BI63*$G$3+BI62*(1-$G$3)</f>
        <v>1.7874167674612883E-3</v>
      </c>
      <c r="BJ63" s="28">
        <f>외인!BJ63</f>
        <v>121081.62</v>
      </c>
      <c r="BK63" s="28">
        <f>시기외!BK63*$G$3+BK62*(1-$G$3)</f>
        <v>5.904017730981061E-4</v>
      </c>
      <c r="BL63" s="28">
        <f>외인!BL63</f>
        <v>48741.23</v>
      </c>
      <c r="BM63" s="28">
        <f>시기외!BM63*$G$3+BM62*(1-$G$3)</f>
        <v>-3.3334561337071129E-3</v>
      </c>
      <c r="BN63" s="28">
        <f>외인!BN63</f>
        <v>46999.06</v>
      </c>
      <c r="BO63" s="28">
        <f>시기외!BO63*$G$3+BO62*(1-$G$3)</f>
        <v>-1.1479924247441905E-4</v>
      </c>
      <c r="BP63" s="28">
        <f>외인!BP63</f>
        <v>80400.479999999996</v>
      </c>
      <c r="BQ63" s="28">
        <f>시기외!BQ63*$G$3+BQ62*(1-$G$3)</f>
        <v>-1.3159093537758303E-3</v>
      </c>
      <c r="BR63" s="28">
        <f>외인!BR63</f>
        <v>251495.02</v>
      </c>
      <c r="BS63" s="28">
        <f>시기외!BS63*$G$3+BS62*(1-$G$3)</f>
        <v>9.3588735355461337E-4</v>
      </c>
      <c r="BT63" s="28">
        <f>외인!BT63</f>
        <v>2095280.05</v>
      </c>
      <c r="BU63" s="28">
        <f>시기외!BU63*$G$3+BU62*(1-$G$3)</f>
        <v>-1.6413843703452205E-3</v>
      </c>
      <c r="BV63" s="28">
        <f>외인!BV63</f>
        <v>390240.06</v>
      </c>
      <c r="BW63" s="28">
        <f>시기외!BW63*$G$3+BW62*(1-$G$3)</f>
        <v>7.0718719758987769E-4</v>
      </c>
      <c r="BX63" s="28">
        <f>외인!BX63</f>
        <v>75708.179999999993</v>
      </c>
      <c r="BY63" s="28">
        <f>시기외!BY63*$G$3+BY62*(1-$G$3)</f>
        <v>-1.4290463541447631E-4</v>
      </c>
      <c r="BZ63" s="28">
        <f>외인!BZ63</f>
        <v>246610.9</v>
      </c>
      <c r="CA63" s="28">
        <f>시기외!CA63*$G$3+CA62*(1-$G$3)</f>
        <v>-2.3202856542057894E-3</v>
      </c>
      <c r="CB63" s="28">
        <f>외인!CB63</f>
        <v>12274.34</v>
      </c>
      <c r="CC63" s="28">
        <f>시기외!CC63*$G$3+CC62*(1-$G$3)</f>
        <v>-1.8743254767290881E-3</v>
      </c>
      <c r="CD63" s="28">
        <f>외인!CD63</f>
        <v>28472.18</v>
      </c>
      <c r="CE63" s="28">
        <f>시기외!CE63*$G$3+CE62*(1-$G$3)</f>
        <v>-2.3282208740686471E-3</v>
      </c>
      <c r="CF63" s="28">
        <f>외인!CF63</f>
        <v>24540.12</v>
      </c>
      <c r="CG63" s="28">
        <f>시기외!CG63*$G$3+CG62*(1-$G$3)</f>
        <v>1.5380675259829201E-3</v>
      </c>
      <c r="CH63" s="28">
        <f>외인!CH63</f>
        <v>67806.22</v>
      </c>
      <c r="CI63" s="28">
        <f>시기외!CI63*$G$3+CI62*(1-$G$3)</f>
        <v>8.4351604153840617E-4</v>
      </c>
      <c r="CJ63" s="28">
        <f>외인!CJ63</f>
        <v>366626.39</v>
      </c>
      <c r="CK63" s="28">
        <f>시기외!CK63*$G$3+CK62*(1-$G$3)</f>
        <v>9.9501320685840399E-5</v>
      </c>
      <c r="CL63" s="28">
        <f>외인!CL63</f>
        <v>237185.27</v>
      </c>
      <c r="CM63" s="28">
        <f>시기외!CM63*$G$3+CM62*(1-$G$3)</f>
        <v>2.5850395898775492E-6</v>
      </c>
      <c r="CN63" s="28">
        <f>외인!CN63</f>
        <v>121037.5</v>
      </c>
      <c r="CO63" s="28">
        <f>시기외!CO63*$G$3+CO62*(1-$G$3)</f>
        <v>-4.2921928183301455E-4</v>
      </c>
      <c r="CP63" s="28">
        <f>외인!CP63</f>
        <v>99731.91</v>
      </c>
      <c r="CQ63" s="28">
        <f>시기외!CQ63*$G$3+CQ62*(1-$G$3)</f>
        <v>-1.2600636967023408E-4</v>
      </c>
      <c r="CR63" s="28">
        <f>외인!CR63</f>
        <v>156704.99</v>
      </c>
      <c r="CS63" s="28">
        <f>시기외!CS63*$G$3+CS62*(1-$G$3)</f>
        <v>-9.5367189099111044E-4</v>
      </c>
      <c r="CT63" s="28">
        <f>외인!CT63</f>
        <v>126486.64</v>
      </c>
      <c r="CU63" s="28">
        <f>시기외!CU63*$G$3+CU62*(1-$G$3)</f>
        <v>1.9547161965030192E-3</v>
      </c>
      <c r="CV63" s="28">
        <f>외인!CV63</f>
        <v>2095280.05</v>
      </c>
      <c r="CW63" s="28">
        <f>시기외!CW63*$G$3+CW62*(1-$G$3)</f>
        <v>-1.6413843703452205E-3</v>
      </c>
      <c r="CX63" s="28">
        <f>외인!CX63</f>
        <v>214293.61</v>
      </c>
      <c r="CY63" s="28">
        <f>시기외!CY63*$G$3+CY62*(1-$G$3)</f>
        <v>2.2949127742174532E-3</v>
      </c>
      <c r="CZ63" s="28">
        <f>외인!CZ63</f>
        <v>17766.68</v>
      </c>
      <c r="DA63" s="28">
        <f>시기외!DA63*$G$3+DA62*(1-$G$3)</f>
        <v>-3.3501430085670268E-4</v>
      </c>
      <c r="DB63" s="28">
        <f>외인!DB63</f>
        <v>37558.68</v>
      </c>
      <c r="DC63" s="28">
        <f>시기외!DC63*$G$3+DC62*(1-$G$3)</f>
        <v>-2.2197192004543356E-3</v>
      </c>
      <c r="DD63" s="28">
        <f>외인!DD63</f>
        <v>8448.1</v>
      </c>
      <c r="DE63" s="28">
        <f>시기외!DE63*$G$3+DE62*(1-$G$3)</f>
        <v>-1.9025005159759671E-4</v>
      </c>
      <c r="DF63" s="28">
        <f>외인!DF63</f>
        <v>56949.61</v>
      </c>
      <c r="DG63" s="28">
        <f>시기외!DG63*$G$3+DG62*(1-$G$3)</f>
        <v>-1.1519909579643965E-4</v>
      </c>
      <c r="DH63" s="28">
        <f>외인!DH63</f>
        <v>20364.740000000002</v>
      </c>
      <c r="DI63" s="28">
        <f>시기외!DI63*$G$3+DI62*(1-$G$3)</f>
        <v>-2.8068493775166422E-3</v>
      </c>
      <c r="DJ63" s="28">
        <f>외인!DJ63</f>
        <v>572693.57999999996</v>
      </c>
      <c r="DK63" s="28">
        <f>시기외!DK63*$G$3+DK62*(1-$G$3)</f>
        <v>7.5094351958081111E-4</v>
      </c>
      <c r="DL63" s="28">
        <f>외인!DL63</f>
        <v>95983.27</v>
      </c>
      <c r="DM63" s="28">
        <f>시기외!DM63*$G$3+DM62*(1-$G$3)</f>
        <v>-6.2473789341159274E-4</v>
      </c>
      <c r="DN63" s="28">
        <f>외인!DN63</f>
        <v>2095280.05</v>
      </c>
      <c r="DO63" s="28">
        <f>시기외!DO63*$G$3+DO62*(1-$G$3)</f>
        <v>-1.6413843703452205E-3</v>
      </c>
      <c r="DP63" s="28">
        <f>외인!DP63</f>
        <v>78339.44</v>
      </c>
      <c r="DQ63" s="28">
        <f>시기외!DQ63*$G$3+DQ62*(1-$G$3)</f>
        <v>4.5374826513863481E-4</v>
      </c>
      <c r="DR63" s="28">
        <f>외인!DR63</f>
        <v>43416.27</v>
      </c>
      <c r="DS63" s="28">
        <f>시기외!DS63*$G$3+DS62*(1-$G$3)</f>
        <v>2.0006190224054659E-3</v>
      </c>
      <c r="DT63" s="28">
        <f>외인!DT63</f>
        <v>123463.36</v>
      </c>
      <c r="DU63" s="28">
        <f>시기외!DU63*$G$3+DU62*(1-$G$3)</f>
        <v>-1.3170508822205427E-3</v>
      </c>
      <c r="DV63" s="28">
        <f>외인!DV63</f>
        <v>32961.99</v>
      </c>
      <c r="DW63" s="28">
        <f>시기외!DW63*$G$3+DW62*(1-$G$3)</f>
        <v>3.4734085900648142E-4</v>
      </c>
      <c r="DX63" s="28">
        <f>외인!DX63</f>
        <v>107949.74</v>
      </c>
      <c r="DY63" s="28">
        <f>시기외!DY63*$G$3+DY62*(1-$G$3)</f>
        <v>1.4628431143019307E-3</v>
      </c>
      <c r="DZ63" s="28">
        <f>외인!DZ63</f>
        <v>8645.6299999999992</v>
      </c>
      <c r="EA63" s="28">
        <f>시기외!EA63*$G$3+EA62*(1-$G$3)</f>
        <v>-1.3979202068105598E-4</v>
      </c>
      <c r="EB63" s="28">
        <f>외인!EB63</f>
        <v>12177.08</v>
      </c>
      <c r="EC63" s="28">
        <f>시기외!EC63*$G$3+EC62*(1-$G$3)</f>
        <v>-7.5470042875083992E-4</v>
      </c>
      <c r="ED63" s="28">
        <f>외인!ED63</f>
        <v>10127.68</v>
      </c>
      <c r="EE63" s="28">
        <f>시기외!EE63*$G$3+EE62*(1-$G$3)</f>
        <v>2.2133952376657783E-4</v>
      </c>
      <c r="EF63" s="28">
        <f>외인!EF63</f>
        <v>239284.9</v>
      </c>
      <c r="EG63" s="28">
        <f>시기외!EG63*$G$3+EG62*(1-$G$3)</f>
        <v>-1.7834556523478237E-5</v>
      </c>
      <c r="EH63" s="28">
        <f>외인!EH63</f>
        <v>184665.09</v>
      </c>
      <c r="EI63" s="28">
        <f>시기외!EI63*$G$3+EI62*(1-$G$3)</f>
        <v>-1.7423315829224889E-4</v>
      </c>
      <c r="EJ63" s="28">
        <f>외인!EJ63</f>
        <v>98537.26</v>
      </c>
      <c r="EK63" s="28">
        <f>시기외!EK63*$G$3+EK62*(1-$G$3)</f>
        <v>1.2707446969913395E-3</v>
      </c>
      <c r="EL63" s="28">
        <f>외인!EL63</f>
        <v>30938.02</v>
      </c>
      <c r="EM63" s="28">
        <f>시기외!EM63*$G$3+EM62*(1-$G$3)</f>
        <v>-2.0761665766957762E-3</v>
      </c>
      <c r="EN63" s="28">
        <f>외인!EN63</f>
        <v>43416.27</v>
      </c>
      <c r="EO63" s="28">
        <f>시기외!EO63*$G$3+EO62*(1-$G$3)</f>
        <v>2.0006190224054659E-3</v>
      </c>
      <c r="EP63" s="28">
        <f>외인!EP63</f>
        <v>180422.17</v>
      </c>
      <c r="EQ63" s="28">
        <f>시기외!EQ63*$G$3+EQ62*(1-$G$3)</f>
        <v>1.4214677389259806E-3</v>
      </c>
      <c r="ER63" s="28">
        <f>외인!ER63</f>
        <v>13156.33</v>
      </c>
      <c r="ES63" s="28">
        <f>시기외!ES63*$G$3+ES62*(1-$G$3)</f>
        <v>-3.0279558022942967E-3</v>
      </c>
      <c r="ET63" s="28">
        <f>외인!ET63</f>
        <v>121747.73</v>
      </c>
      <c r="EU63" s="28">
        <f>시기외!EU63*$G$3+EU62*(1-$G$3)</f>
        <v>1.058631329578167E-3</v>
      </c>
      <c r="EV63" s="28">
        <f>외인!EV63</f>
        <v>44294.82</v>
      </c>
      <c r="EW63" s="28">
        <f>시기외!EW63*$G$3+EW62*(1-$G$3)</f>
        <v>-5.118205849607275E-4</v>
      </c>
      <c r="EX63" s="28">
        <f>외인!EX63</f>
        <v>55437.09</v>
      </c>
      <c r="EY63" s="28">
        <f>시기외!EY63*$G$3+EY62*(1-$G$3)</f>
        <v>1.8763869722133466E-4</v>
      </c>
    </row>
    <row r="64" spans="1:155">
      <c r="A64" s="27">
        <f>외인!A64</f>
        <v>46125</v>
      </c>
      <c r="B64" s="28">
        <f>외인!B64</f>
        <v>4635961.26</v>
      </c>
      <c r="C64" s="28">
        <f>시기외!C64*$G$3+C63*(1-$G$3)</f>
        <v>-5.6600964186828641E-4</v>
      </c>
      <c r="D64" s="28">
        <f>외인!D64</f>
        <v>609148.54</v>
      </c>
      <c r="E64" s="28">
        <f>시기외!E64*$G$3+E63*(1-$G$3)</f>
        <v>2.2293340340863297E-4</v>
      </c>
      <c r="F64" s="28">
        <f>외인!F64</f>
        <v>1976393.1</v>
      </c>
      <c r="G64" s="28">
        <f>시기외!G64*$G$3+G63*(1-$G$3)</f>
        <v>-1.6869294829386489E-3</v>
      </c>
      <c r="H64" s="28">
        <f>외인!H64</f>
        <v>297754.88</v>
      </c>
      <c r="I64" s="28">
        <f>시기외!I64*$G$3+I63*(1-$G$3)</f>
        <v>1.9067064383324578E-3</v>
      </c>
      <c r="J64" s="28">
        <f>외인!J64</f>
        <v>42604.95</v>
      </c>
      <c r="K64" s="28">
        <f>시기외!K64*$G$3+K63*(1-$G$3)</f>
        <v>2.2268937393141461E-3</v>
      </c>
      <c r="L64" s="28">
        <f>외인!L64</f>
        <v>274519.53000000003</v>
      </c>
      <c r="M64" s="28">
        <f>시기외!M64*$G$3+M63*(1-$G$3)</f>
        <v>1.9618465990076843E-3</v>
      </c>
      <c r="N64" s="28">
        <f>외인!N64</f>
        <v>223262.32</v>
      </c>
      <c r="O64" s="28">
        <f>시기외!O64*$G$3+O63*(1-$G$3)</f>
        <v>-2.5334342965491149E-3</v>
      </c>
      <c r="P64" s="28">
        <f>외인!P64</f>
        <v>191888.79</v>
      </c>
      <c r="Q64" s="28">
        <f>시기외!Q64*$G$3+Q63*(1-$G$3)</f>
        <v>4.9422018208784737E-4</v>
      </c>
      <c r="R64" s="28">
        <f>외인!R64</f>
        <v>122108.29</v>
      </c>
      <c r="S64" s="28">
        <f>시기외!S64*$G$3+S63*(1-$G$3)</f>
        <v>-1.3134458058661146E-3</v>
      </c>
      <c r="T64" s="28">
        <f>외인!T64</f>
        <v>8351.99</v>
      </c>
      <c r="U64" s="28">
        <f>시기외!U64*$G$3+U63*(1-$G$3)</f>
        <v>-1.8183363623770345E-4</v>
      </c>
      <c r="V64" s="28">
        <f>외인!V64</f>
        <v>108439.25</v>
      </c>
      <c r="W64" s="28">
        <f>시기외!W64*$G$3+W63*(1-$G$3)</f>
        <v>1.4105526245115194E-3</v>
      </c>
      <c r="X64" s="28">
        <f>외인!X64</f>
        <v>2036804.85</v>
      </c>
      <c r="Y64" s="28">
        <f>시기외!Y64*$G$3+Y63*(1-$G$3)</f>
        <v>-1.460406648284985E-3</v>
      </c>
      <c r="Z64" s="28">
        <f>외인!Z64</f>
        <v>44069.17</v>
      </c>
      <c r="AA64" s="28">
        <f>시기외!AA64*$G$3+AA63*(1-$G$3)</f>
        <v>-4.9863338928606634E-4</v>
      </c>
      <c r="AB64" s="28">
        <f>외인!AB64</f>
        <v>208153.38</v>
      </c>
      <c r="AC64" s="28">
        <f>시기외!AC64*$G$3+AC63*(1-$G$3)</f>
        <v>1.1505908880709338E-4</v>
      </c>
      <c r="AD64" s="28">
        <f>외인!AD64</f>
        <v>18989.87</v>
      </c>
      <c r="AE64" s="28">
        <f>시기외!AE64*$G$3+AE63*(1-$G$3)</f>
        <v>-4.3840231628011262E-4</v>
      </c>
      <c r="AF64" s="28">
        <f>외인!AF64</f>
        <v>25391.57</v>
      </c>
      <c r="AG64" s="28">
        <f>시기외!AG64*$G$3+AG63*(1-$G$3)</f>
        <v>6.046459246808472E-4</v>
      </c>
      <c r="AH64" s="28">
        <f>외인!AH64</f>
        <v>183556.11</v>
      </c>
      <c r="AI64" s="28">
        <f>시기외!AI64*$G$3+AI63*(1-$G$3)</f>
        <v>-5.1286885165718909E-4</v>
      </c>
      <c r="AJ64" s="28">
        <f>외인!AJ64</f>
        <v>103833.5</v>
      </c>
      <c r="AK64" s="28">
        <f>시기외!AK64*$G$3+AK63*(1-$G$3)</f>
        <v>-1.5308515119882378E-3</v>
      </c>
      <c r="AL64" s="28">
        <f>외인!AL64</f>
        <v>83919.24</v>
      </c>
      <c r="AM64" s="28">
        <f>시기외!AM64*$G$3+AM63*(1-$G$3)</f>
        <v>-1.9353329106512515E-4</v>
      </c>
      <c r="AN64" s="28">
        <f>외인!AN64</f>
        <v>157955.9</v>
      </c>
      <c r="AO64" s="28">
        <f>시기외!AO64*$G$3+AO63*(1-$G$3)</f>
        <v>-3.4350374468179292E-3</v>
      </c>
      <c r="AP64" s="28">
        <f>외인!AP64</f>
        <v>127305.81</v>
      </c>
      <c r="AQ64" s="28">
        <f>시기외!AQ64*$G$3+AQ63*(1-$G$3)</f>
        <v>1.1013631264000174E-3</v>
      </c>
      <c r="AR64" s="28">
        <f>외인!AR64</f>
        <v>23354.07</v>
      </c>
      <c r="AS64" s="28">
        <f>시기외!AS64*$G$3+AS63*(1-$G$3)</f>
        <v>-6.9714940280405605E-4</v>
      </c>
      <c r="AT64" s="28">
        <f>외인!AT64</f>
        <v>76199.38</v>
      </c>
      <c r="AU64" s="28">
        <f>시기외!AU64*$G$3+AU63*(1-$G$3)</f>
        <v>6.2797283928169376E-5</v>
      </c>
      <c r="AV64" s="28">
        <f>외인!AV64</f>
        <v>48589.49</v>
      </c>
      <c r="AW64" s="28">
        <f>시기외!AW64*$G$3+AW63*(1-$G$3)</f>
        <v>1.1923870672289763E-3</v>
      </c>
      <c r="AX64" s="28">
        <f>외인!AX64</f>
        <v>68801.09</v>
      </c>
      <c r="AY64" s="28">
        <f>시기외!AY64*$G$3+AY63*(1-$G$3)</f>
        <v>-1.5779262447967065E-3</v>
      </c>
      <c r="AZ64" s="28">
        <f>외인!AZ64</f>
        <v>2183716.52</v>
      </c>
      <c r="BA64" s="28">
        <f>시기외!BA64*$G$3+BA63*(1-$G$3)</f>
        <v>-1.2090892509704564E-3</v>
      </c>
      <c r="BB64" s="28">
        <f>외인!BB64</f>
        <v>98978.99</v>
      </c>
      <c r="BC64" s="28">
        <f>시기외!BC64*$G$3+BC63*(1-$G$3)</f>
        <v>-1.2040633426024649E-4</v>
      </c>
      <c r="BD64" s="28">
        <f>외인!BD64</f>
        <v>36796.57</v>
      </c>
      <c r="BE64" s="28">
        <f>시기외!BE64*$G$3+BE63*(1-$G$3)</f>
        <v>-2.1398847606926706E-3</v>
      </c>
      <c r="BF64" s="28">
        <f>외인!BF64</f>
        <v>0</v>
      </c>
      <c r="BG64" s="28" t="e">
        <f>시기외!BG64*$G$3+BG63*(1-$G$3)</f>
        <v>#DIV/0!</v>
      </c>
      <c r="BH64" s="28">
        <f>외인!BH64</f>
        <v>93015.81</v>
      </c>
      <c r="BI64" s="28">
        <f>시기외!BI64*$G$3+BI63*(1-$G$3)</f>
        <v>1.7004876836508619E-3</v>
      </c>
      <c r="BJ64" s="28">
        <f>외인!BJ64</f>
        <v>118980.97</v>
      </c>
      <c r="BK64" s="28">
        <f>시기외!BK64*$G$3+BK63*(1-$G$3)</f>
        <v>5.6499056617681964E-4</v>
      </c>
      <c r="BL64" s="28">
        <f>외인!BL64</f>
        <v>50857.27</v>
      </c>
      <c r="BM64" s="28">
        <f>시기외!BM64*$G$3+BM63*(1-$G$3)</f>
        <v>-3.7800939371343085E-3</v>
      </c>
      <c r="BN64" s="28">
        <f>외인!BN64</f>
        <v>46098.76</v>
      </c>
      <c r="BO64" s="28">
        <f>시기외!BO64*$G$3+BO63*(1-$G$3)</f>
        <v>-4.1057236901697366E-5</v>
      </c>
      <c r="BP64" s="28">
        <f>외인!BP64</f>
        <v>78813.27</v>
      </c>
      <c r="BQ64" s="28">
        <f>시기외!BQ64*$G$3+BQ63*(1-$G$3)</f>
        <v>-1.4467473325647285E-3</v>
      </c>
      <c r="BR64" s="28">
        <f>외인!BR64</f>
        <v>255888.78</v>
      </c>
      <c r="BS64" s="28">
        <f>시기외!BS64*$G$3+BS63*(1-$G$3)</f>
        <v>9.8285131242521707E-4</v>
      </c>
      <c r="BT64" s="28">
        <f>외인!BT64</f>
        <v>2074690.07</v>
      </c>
      <c r="BU64" s="28">
        <f>시기외!BU64*$G$3+BU63*(1-$G$3)</f>
        <v>-1.4227427402581519E-3</v>
      </c>
      <c r="BV64" s="28">
        <f>외인!BV64</f>
        <v>389904.6</v>
      </c>
      <c r="BW64" s="28">
        <f>시기외!BW64*$G$3+BW63*(1-$G$3)</f>
        <v>7.5128810094258916E-4</v>
      </c>
      <c r="BX64" s="28">
        <f>외인!BX64</f>
        <v>73776.47</v>
      </c>
      <c r="BY64" s="28">
        <f>시기외!BY64*$G$3+BY63*(1-$G$3)</f>
        <v>-1.1778069654835408E-4</v>
      </c>
      <c r="BZ64" s="28">
        <f>외인!BZ64</f>
        <v>241875.14</v>
      </c>
      <c r="CA64" s="28">
        <f>시기외!CA64*$G$3+CA63*(1-$G$3)</f>
        <v>-2.320818706261761E-3</v>
      </c>
      <c r="CB64" s="28">
        <f>외인!CB64</f>
        <v>12077.63</v>
      </c>
      <c r="CC64" s="28">
        <f>시기외!CC64*$G$3+CC63*(1-$G$3)</f>
        <v>-1.9178868216991934E-3</v>
      </c>
      <c r="CD64" s="28">
        <f>외인!CD64</f>
        <v>28297.24</v>
      </c>
      <c r="CE64" s="28">
        <f>시기외!CE64*$G$3+CE63*(1-$G$3)</f>
        <v>-2.4179502772122955E-3</v>
      </c>
      <c r="CF64" s="28">
        <f>외인!CF64</f>
        <v>24489.45</v>
      </c>
      <c r="CG64" s="28">
        <f>시기외!CG64*$G$3+CG63*(1-$G$3)</f>
        <v>1.786620730566383E-3</v>
      </c>
      <c r="CH64" s="28">
        <f>외인!CH64</f>
        <v>68016.02</v>
      </c>
      <c r="CI64" s="28">
        <f>시기외!CI64*$G$3+CI63*(1-$G$3)</f>
        <v>8.6407481038749544E-4</v>
      </c>
      <c r="CJ64" s="28">
        <f>외인!CJ64</f>
        <v>364623.97</v>
      </c>
      <c r="CK64" s="28">
        <f>시기외!CK64*$G$3+CK63*(1-$G$3)</f>
        <v>5.1992088281245954E-5</v>
      </c>
      <c r="CL64" s="28">
        <f>외인!CL64</f>
        <v>236401.2</v>
      </c>
      <c r="CM64" s="28">
        <f>시기외!CM64*$G$3+CM63*(1-$G$3)</f>
        <v>4.7705727245378391E-5</v>
      </c>
      <c r="CN64" s="28">
        <f>외인!CN64</f>
        <v>120181.59</v>
      </c>
      <c r="CO64" s="28">
        <f>시기외!CO64*$G$3+CO63*(1-$G$3)</f>
        <v>-3.3843428214160634E-4</v>
      </c>
      <c r="CP64" s="28">
        <f>외인!CP64</f>
        <v>99544.86</v>
      </c>
      <c r="CQ64" s="28">
        <f>시기외!CQ64*$G$3+CQ63*(1-$G$3)</f>
        <v>-1.157796114339592E-4</v>
      </c>
      <c r="CR64" s="28">
        <f>외인!CR64</f>
        <v>155587.65</v>
      </c>
      <c r="CS64" s="28">
        <f>시기외!CS64*$G$3+CS63*(1-$G$3)</f>
        <v>-9.4420738258373766E-4</v>
      </c>
      <c r="CT64" s="28">
        <f>외인!CT64</f>
        <v>127709.94</v>
      </c>
      <c r="CU64" s="28">
        <f>시기외!CU64*$G$3+CU63*(1-$G$3)</f>
        <v>1.9796530946411383E-3</v>
      </c>
      <c r="CV64" s="28">
        <f>외인!CV64</f>
        <v>2074690.07</v>
      </c>
      <c r="CW64" s="28">
        <f>시기외!CW64*$G$3+CW63*(1-$G$3)</f>
        <v>-1.4227427402581519E-3</v>
      </c>
      <c r="CX64" s="28">
        <f>외인!CX64</f>
        <v>210665.04</v>
      </c>
      <c r="CY64" s="28">
        <f>시기외!CY64*$G$3+CY63*(1-$G$3)</f>
        <v>2.1910308569797832E-3</v>
      </c>
      <c r="CZ64" s="28">
        <f>외인!CZ64</f>
        <v>17694.5</v>
      </c>
      <c r="DA64" s="28">
        <f>시기외!DA64*$G$3+DA63*(1-$G$3)</f>
        <v>6.8659619775713601E-5</v>
      </c>
      <c r="DB64" s="28">
        <f>외인!DB64</f>
        <v>36796.57</v>
      </c>
      <c r="DC64" s="28">
        <f>시기외!DC64*$G$3+DC63*(1-$G$3)</f>
        <v>-2.1398847606926706E-3</v>
      </c>
      <c r="DD64" s="28">
        <f>외인!DD64</f>
        <v>8351.99</v>
      </c>
      <c r="DE64" s="28">
        <f>시기외!DE64*$G$3+DE63*(1-$G$3)</f>
        <v>-1.8183363623770345E-4</v>
      </c>
      <c r="DF64" s="28">
        <f>외인!DF64</f>
        <v>55575.31</v>
      </c>
      <c r="DG64" s="28">
        <f>시기외!DG64*$G$3+DG63*(1-$G$3)</f>
        <v>-6.8266150265735686E-5</v>
      </c>
      <c r="DH64" s="28">
        <f>외인!DH64</f>
        <v>20167.240000000002</v>
      </c>
      <c r="DI64" s="28">
        <f>시기외!DI64*$G$3+DI63*(1-$G$3)</f>
        <v>-2.9593651332111221E-3</v>
      </c>
      <c r="DJ64" s="28">
        <f>외인!DJ64</f>
        <v>569534.43000000005</v>
      </c>
      <c r="DK64" s="28">
        <f>시기외!DK64*$G$3+DK63*(1-$G$3)</f>
        <v>7.1073027234401878E-4</v>
      </c>
      <c r="DL64" s="28">
        <f>외인!DL64</f>
        <v>95457.37</v>
      </c>
      <c r="DM64" s="28">
        <f>시기외!DM64*$G$3+DM63*(1-$G$3)</f>
        <v>-5.166610774392157E-4</v>
      </c>
      <c r="DN64" s="28">
        <f>외인!DN64</f>
        <v>2074690.07</v>
      </c>
      <c r="DO64" s="28">
        <f>시기외!DO64*$G$3+DO63*(1-$G$3)</f>
        <v>-1.4227427402581519E-3</v>
      </c>
      <c r="DP64" s="28">
        <f>외인!DP64</f>
        <v>77718.75</v>
      </c>
      <c r="DQ64" s="28">
        <f>시기외!DQ64*$G$3+DQ63*(1-$G$3)</f>
        <v>2.8382430691439365E-4</v>
      </c>
      <c r="DR64" s="28">
        <f>외인!DR64</f>
        <v>43873.99</v>
      </c>
      <c r="DS64" s="28">
        <f>시기외!DS64*$G$3+DS63*(1-$G$3)</f>
        <v>2.0720269948269103E-3</v>
      </c>
      <c r="DT64" s="28">
        <f>외인!DT64</f>
        <v>122108.29</v>
      </c>
      <c r="DU64" s="28">
        <f>시기외!DU64*$G$3+DU63*(1-$G$3)</f>
        <v>-1.3134458058661146E-3</v>
      </c>
      <c r="DV64" s="28">
        <f>외인!DV64</f>
        <v>33200.620000000003</v>
      </c>
      <c r="DW64" s="28">
        <f>시기외!DW64*$G$3+DW63*(1-$G$3)</f>
        <v>3.8033459388397208E-4</v>
      </c>
      <c r="DX64" s="28">
        <f>외인!DX64</f>
        <v>108439.25</v>
      </c>
      <c r="DY64" s="28">
        <f>시기외!DY64*$G$3+DY63*(1-$G$3)</f>
        <v>1.4105526245115194E-3</v>
      </c>
      <c r="DZ64" s="28">
        <f>외인!DZ64</f>
        <v>8499.76</v>
      </c>
      <c r="EA64" s="28">
        <f>시기외!EA64*$G$3+EA63*(1-$G$3)</f>
        <v>-9.9370847780801431E-5</v>
      </c>
      <c r="EB64" s="28">
        <f>외인!EB64</f>
        <v>12168.93</v>
      </c>
      <c r="EC64" s="28">
        <f>시기외!EC64*$G$3+EC63*(1-$G$3)</f>
        <v>-7.629552298839444E-4</v>
      </c>
      <c r="ED64" s="28">
        <f>외인!ED64</f>
        <v>10069.040000000001</v>
      </c>
      <c r="EE64" s="28">
        <f>시기외!EE64*$G$3+EE63*(1-$G$3)</f>
        <v>2.8454260290533995E-4</v>
      </c>
      <c r="EF64" s="28">
        <f>외인!EF64</f>
        <v>236043.6</v>
      </c>
      <c r="EG64" s="28">
        <f>시기외!EG64*$G$3+EG63*(1-$G$3)</f>
        <v>-2.965919779464663E-5</v>
      </c>
      <c r="EH64" s="28">
        <f>외인!EH64</f>
        <v>183524.07</v>
      </c>
      <c r="EI64" s="28">
        <f>시기외!EI64*$G$3+EI63*(1-$G$3)</f>
        <v>-5.9941568885355003E-5</v>
      </c>
      <c r="EJ64" s="28">
        <f>외인!EJ64</f>
        <v>98975.79</v>
      </c>
      <c r="EK64" s="28">
        <f>시기외!EK64*$G$3+EK63*(1-$G$3)</f>
        <v>1.2506178444414841E-3</v>
      </c>
      <c r="EL64" s="28">
        <f>외인!EL64</f>
        <v>30747.360000000001</v>
      </c>
      <c r="EM64" s="28">
        <f>시기외!EM64*$G$3+EM63*(1-$G$3)</f>
        <v>-2.170660347498206E-3</v>
      </c>
      <c r="EN64" s="28">
        <f>외인!EN64</f>
        <v>43873.99</v>
      </c>
      <c r="EO64" s="28">
        <f>시기외!EO64*$G$3+EO63*(1-$G$3)</f>
        <v>2.0720269948269103E-3</v>
      </c>
      <c r="EP64" s="28">
        <f>외인!EP64</f>
        <v>181280.58</v>
      </c>
      <c r="EQ64" s="28">
        <f>시기외!EQ64*$G$3+EQ63*(1-$G$3)</f>
        <v>1.4391221820636354E-3</v>
      </c>
      <c r="ER64" s="28">
        <f>외인!ER64</f>
        <v>13691.53</v>
      </c>
      <c r="ES64" s="28">
        <f>시기외!ES64*$G$3+ES63*(1-$G$3)</f>
        <v>-3.5016341750855936E-3</v>
      </c>
      <c r="ET64" s="28">
        <f>외인!ET64</f>
        <v>127305.81</v>
      </c>
      <c r="EU64" s="28">
        <f>시기외!EU64*$G$3+EU63*(1-$G$3)</f>
        <v>1.1013631264000174E-3</v>
      </c>
      <c r="EV64" s="28">
        <f>외인!EV64</f>
        <v>44069.17</v>
      </c>
      <c r="EW64" s="28">
        <f>시기외!EW64*$G$3+EW63*(1-$G$3)</f>
        <v>-4.9863338928606634E-4</v>
      </c>
      <c r="EX64" s="28">
        <f>외인!EX64</f>
        <v>55475.69</v>
      </c>
      <c r="EY64" s="28">
        <f>시기외!EY64*$G$3+EY63*(1-$G$3)</f>
        <v>1.9498340756462381E-4</v>
      </c>
    </row>
    <row r="65" spans="1:155">
      <c r="A65" s="27">
        <f>외인!A65</f>
        <v>46126</v>
      </c>
      <c r="B65" s="28">
        <f>외인!B65</f>
        <v>4747572.28</v>
      </c>
      <c r="C65" s="28">
        <f>시기외!C65*$G$3+C64*(1-$G$3)</f>
        <v>-4.3380387770849781E-4</v>
      </c>
      <c r="D65" s="28">
        <f>외인!D65</f>
        <v>621365.07999999996</v>
      </c>
      <c r="E65" s="28">
        <f>시기외!E65*$G$3+E64*(1-$G$3)</f>
        <v>1.3422274384387365E-4</v>
      </c>
      <c r="F65" s="28">
        <f>외인!F65</f>
        <v>2007597.45</v>
      </c>
      <c r="G65" s="28">
        <f>시기외!G65*$G$3+G64*(1-$G$3)</f>
        <v>-1.5500130969969298E-3</v>
      </c>
      <c r="H65" s="28">
        <f>외인!H65</f>
        <v>296406.05</v>
      </c>
      <c r="I65" s="28">
        <f>시기외!I65*$G$3+I64*(1-$G$3)</f>
        <v>1.7222049501691532E-3</v>
      </c>
      <c r="J65" s="28">
        <f>외인!J65</f>
        <v>41886.14</v>
      </c>
      <c r="K65" s="28">
        <f>시기외!K65*$G$3+K64*(1-$G$3)</f>
        <v>2.4432722483794613E-3</v>
      </c>
      <c r="L65" s="28">
        <f>외인!L65</f>
        <v>273358.75</v>
      </c>
      <c r="M65" s="28">
        <f>시기외!M65*$G$3+M64*(1-$G$3)</f>
        <v>1.8040027578617498E-3</v>
      </c>
      <c r="N65" s="28">
        <f>외인!N65</f>
        <v>228582.21</v>
      </c>
      <c r="O65" s="28">
        <f>시기외!O65*$G$3+O64*(1-$G$3)</f>
        <v>-2.4909411123455647E-3</v>
      </c>
      <c r="P65" s="28">
        <f>외인!P65</f>
        <v>192691.94</v>
      </c>
      <c r="Q65" s="28">
        <f>시기외!Q65*$G$3+Q64*(1-$G$3)</f>
        <v>4.2191815327414128E-4</v>
      </c>
      <c r="R65" s="28">
        <f>외인!R65</f>
        <v>124753.23</v>
      </c>
      <c r="S65" s="28">
        <f>시기외!S65*$G$3+S64*(1-$G$3)</f>
        <v>-1.2752746830219438E-3</v>
      </c>
      <c r="T65" s="28">
        <f>외인!T65</f>
        <v>8360.48</v>
      </c>
      <c r="U65" s="28">
        <f>시기외!U65*$G$3+U64*(1-$G$3)</f>
        <v>-1.7040228408520791E-4</v>
      </c>
      <c r="V65" s="28">
        <f>외인!V65</f>
        <v>111579.46</v>
      </c>
      <c r="W65" s="28">
        <f>시기외!W65*$G$3+W64*(1-$G$3)</f>
        <v>1.3709205458418841E-3</v>
      </c>
      <c r="X65" s="28">
        <f>외인!X65</f>
        <v>2100811.88</v>
      </c>
      <c r="Y65" s="28">
        <f>시기외!Y65*$G$3+Y64*(1-$G$3)</f>
        <v>-1.1988407655732205E-3</v>
      </c>
      <c r="Z65" s="28">
        <f>외인!Z65</f>
        <v>45447.34</v>
      </c>
      <c r="AA65" s="28">
        <f>시기외!AA65*$G$3+AA64*(1-$G$3)</f>
        <v>-4.5874748539323333E-4</v>
      </c>
      <c r="AB65" s="28">
        <f>외인!AB65</f>
        <v>208983.1</v>
      </c>
      <c r="AC65" s="28">
        <f>시기외!AC65*$G$3+AC64*(1-$G$3)</f>
        <v>1.5166477603922532E-4</v>
      </c>
      <c r="AD65" s="28">
        <f>외인!AD65</f>
        <v>19386.349999999999</v>
      </c>
      <c r="AE65" s="28">
        <f>시기외!AE65*$G$3+AE64*(1-$G$3)</f>
        <v>-2.9989699435412987E-4</v>
      </c>
      <c r="AF65" s="28">
        <f>외인!AF65</f>
        <v>25090.04</v>
      </c>
      <c r="AG65" s="28">
        <f>시기외!AG65*$G$3+AG64*(1-$G$3)</f>
        <v>5.9472435321684101E-4</v>
      </c>
      <c r="AH65" s="28">
        <f>외인!AH65</f>
        <v>188306.85</v>
      </c>
      <c r="AI65" s="28">
        <f>시기외!AI65*$G$3+AI64*(1-$G$3)</f>
        <v>-5.3411600149733227E-4</v>
      </c>
      <c r="AJ65" s="28">
        <f>외인!AJ65</f>
        <v>104927.69</v>
      </c>
      <c r="AK65" s="28">
        <f>시기외!AK65*$G$3+AK64*(1-$G$3)</f>
        <v>-1.542147677251839E-3</v>
      </c>
      <c r="AL65" s="28">
        <f>외인!AL65</f>
        <v>86195.5</v>
      </c>
      <c r="AM65" s="28">
        <f>시기외!AM65*$G$3+AM64*(1-$G$3)</f>
        <v>-1.2274528800489495E-4</v>
      </c>
      <c r="AN65" s="28">
        <f>외인!AN65</f>
        <v>161412.45000000001</v>
      </c>
      <c r="AO65" s="28">
        <f>시기외!AO65*$G$3+AO64*(1-$G$3)</f>
        <v>-3.3978895435186592E-3</v>
      </c>
      <c r="AP65" s="28">
        <f>외인!AP65</f>
        <v>131138.71</v>
      </c>
      <c r="AQ65" s="28">
        <f>시기외!AQ65*$G$3+AQ64*(1-$G$3)</f>
        <v>1.101012160934934E-3</v>
      </c>
      <c r="AR65" s="28">
        <f>외인!AR65</f>
        <v>23892.02</v>
      </c>
      <c r="AS65" s="28">
        <f>시기외!AS65*$G$3+AS64*(1-$G$3)</f>
        <v>-4.8205726162583914E-4</v>
      </c>
      <c r="AT65" s="28">
        <f>외인!AT65</f>
        <v>78072.100000000006</v>
      </c>
      <c r="AU65" s="28">
        <f>시기외!AU65*$G$3+AU64*(1-$G$3)</f>
        <v>2.0609055046990075E-4</v>
      </c>
      <c r="AV65" s="28">
        <f>외인!AV65</f>
        <v>48728.37</v>
      </c>
      <c r="AW65" s="28">
        <f>시기외!AW65*$G$3+AW64*(1-$G$3)</f>
        <v>1.1548956698946903E-3</v>
      </c>
      <c r="AX65" s="28">
        <f>외인!AX65</f>
        <v>69852.23</v>
      </c>
      <c r="AY65" s="28">
        <f>시기외!AY65*$G$3+AY64*(1-$G$3)</f>
        <v>-1.7728438884561477E-3</v>
      </c>
      <c r="AZ65" s="28">
        <f>외인!AZ65</f>
        <v>2250050.7599999998</v>
      </c>
      <c r="BA65" s="28">
        <f>시기외!BA65*$G$3+BA64*(1-$G$3)</f>
        <v>-9.6403199137815368E-4</v>
      </c>
      <c r="BB65" s="28">
        <f>외인!BB65</f>
        <v>102617.52</v>
      </c>
      <c r="BC65" s="28">
        <f>시기외!BC65*$G$3+BC64*(1-$G$3)</f>
        <v>-8.7442647275312661E-5</v>
      </c>
      <c r="BD65" s="28">
        <f>외인!BD65</f>
        <v>38473.660000000003</v>
      </c>
      <c r="BE65" s="28">
        <f>시기외!BE65*$G$3+BE64*(1-$G$3)</f>
        <v>-1.9560183253144558E-3</v>
      </c>
      <c r="BF65" s="28">
        <f>외인!BF65</f>
        <v>0</v>
      </c>
      <c r="BG65" s="28" t="e">
        <f>시기외!BG65*$G$3+BG64*(1-$G$3)</f>
        <v>#DIV/0!</v>
      </c>
      <c r="BH65" s="28">
        <f>외인!BH65</f>
        <v>93651.91</v>
      </c>
      <c r="BI65" s="28">
        <f>시기외!BI65*$G$3+BI64*(1-$G$3)</f>
        <v>1.6122856348754363E-3</v>
      </c>
      <c r="BJ65" s="28">
        <f>외인!BJ65</f>
        <v>119509.02</v>
      </c>
      <c r="BK65" s="28">
        <f>시기외!BK65*$G$3+BK64*(1-$G$3)</f>
        <v>5.1167894236364426E-4</v>
      </c>
      <c r="BL65" s="28">
        <f>외인!BL65</f>
        <v>50710.239999999998</v>
      </c>
      <c r="BM65" s="28">
        <f>시기외!BM65*$G$3+BM64*(1-$G$3)</f>
        <v>-4.1203138176647922E-3</v>
      </c>
      <c r="BN65" s="28">
        <f>외인!BN65</f>
        <v>46463.92</v>
      </c>
      <c r="BO65" s="28">
        <f>시기외!BO65*$G$3+BO64*(1-$G$3)</f>
        <v>1.0182970462327197E-4</v>
      </c>
      <c r="BP65" s="28">
        <f>외인!BP65</f>
        <v>80481.039999999994</v>
      </c>
      <c r="BQ65" s="28">
        <f>시기외!BQ65*$G$3+BQ64*(1-$G$3)</f>
        <v>-1.5974101655223442E-3</v>
      </c>
      <c r="BR65" s="28">
        <f>외인!BR65</f>
        <v>261455.06</v>
      </c>
      <c r="BS65" s="28">
        <f>시기외!BS65*$G$3+BS64*(1-$G$3)</f>
        <v>1.0280906006803201E-3</v>
      </c>
      <c r="BT65" s="28">
        <f>외인!BT65</f>
        <v>2140926.94</v>
      </c>
      <c r="BU65" s="28">
        <f>시기외!BU65*$G$3+BU64*(1-$G$3)</f>
        <v>-1.1602012761247568E-3</v>
      </c>
      <c r="BV65" s="28">
        <f>외인!BV65</f>
        <v>400973.77</v>
      </c>
      <c r="BW65" s="28">
        <f>시기외!BW65*$G$3+BW64*(1-$G$3)</f>
        <v>7.6412410779640204E-4</v>
      </c>
      <c r="BX65" s="28">
        <f>외인!BX65</f>
        <v>74483.53</v>
      </c>
      <c r="BY65" s="28">
        <f>시기외!BY65*$G$3+BY64*(1-$G$3)</f>
        <v>-1.1191042334857796E-4</v>
      </c>
      <c r="BZ65" s="28">
        <f>외인!BZ65</f>
        <v>247607.96</v>
      </c>
      <c r="CA65" s="28">
        <f>시기외!CA65*$G$3+CA64*(1-$G$3)</f>
        <v>-2.2709091083134817E-3</v>
      </c>
      <c r="CB65" s="28">
        <f>외인!CB65</f>
        <v>12377.37</v>
      </c>
      <c r="CC65" s="28">
        <f>시기외!CC65*$G$3+CC64*(1-$G$3)</f>
        <v>-1.8793553619386851E-3</v>
      </c>
      <c r="CD65" s="28">
        <f>외인!CD65</f>
        <v>28328.76</v>
      </c>
      <c r="CE65" s="28">
        <f>시기외!CE65*$G$3+CE64*(1-$G$3)</f>
        <v>-2.5457159116049404E-3</v>
      </c>
      <c r="CF65" s="28">
        <f>외인!CF65</f>
        <v>24946.87</v>
      </c>
      <c r="CG65" s="28">
        <f>시기외!CG65*$G$3+CG64*(1-$G$3)</f>
        <v>2.0122243460225591E-3</v>
      </c>
      <c r="CH65" s="28">
        <f>외인!CH65</f>
        <v>68442.03</v>
      </c>
      <c r="CI65" s="28">
        <f>시기외!CI65*$G$3+CI64*(1-$G$3)</f>
        <v>8.5697603822378987E-4</v>
      </c>
      <c r="CJ65" s="28">
        <f>외인!CJ65</f>
        <v>366991.21</v>
      </c>
      <c r="CK65" s="28">
        <f>시기외!CK65*$G$3+CK64*(1-$G$3)</f>
        <v>-3.6281423549421644E-5</v>
      </c>
      <c r="CL65" s="28">
        <f>외인!CL65</f>
        <v>238326.04</v>
      </c>
      <c r="CM65" s="28">
        <f>시기외!CM65*$G$3+CM64*(1-$G$3)</f>
        <v>1.0025449395613493E-4</v>
      </c>
      <c r="CN65" s="28">
        <f>외인!CN65</f>
        <v>127528.86</v>
      </c>
      <c r="CO65" s="28">
        <f>시기외!CO65*$G$3+CO64*(1-$G$3)</f>
        <v>-2.0525882727016702E-4</v>
      </c>
      <c r="CP65" s="28">
        <f>외인!CP65</f>
        <v>103203.71</v>
      </c>
      <c r="CQ65" s="28">
        <f>시기외!CQ65*$G$3+CQ64*(1-$G$3)</f>
        <v>-8.2713842453695338E-5</v>
      </c>
      <c r="CR65" s="28">
        <f>외인!CR65</f>
        <v>158572.51999999999</v>
      </c>
      <c r="CS65" s="28">
        <f>시기외!CS65*$G$3+CS64*(1-$G$3)</f>
        <v>-9.0484446309619445E-4</v>
      </c>
      <c r="CT65" s="28">
        <f>외인!CT65</f>
        <v>131362.42000000001</v>
      </c>
      <c r="CU65" s="28">
        <f>시기외!CU65*$G$3+CU64*(1-$G$3)</f>
        <v>1.9905914384471105E-3</v>
      </c>
      <c r="CV65" s="28">
        <f>외인!CV65</f>
        <v>2140926.94</v>
      </c>
      <c r="CW65" s="28">
        <f>시기외!CW65*$G$3+CW64*(1-$G$3)</f>
        <v>-1.1602012761247568E-3</v>
      </c>
      <c r="CX65" s="28">
        <f>외인!CX65</f>
        <v>211126.34</v>
      </c>
      <c r="CY65" s="28">
        <f>시기외!CY65*$G$3+CY64*(1-$G$3)</f>
        <v>2.014817489276296E-3</v>
      </c>
      <c r="CZ65" s="28">
        <f>외인!CZ65</f>
        <v>18136.490000000002</v>
      </c>
      <c r="DA65" s="28">
        <f>시기외!DA65*$G$3+DA64*(1-$G$3)</f>
        <v>4.6775172836364861E-4</v>
      </c>
      <c r="DB65" s="28">
        <f>외인!DB65</f>
        <v>38473.660000000003</v>
      </c>
      <c r="DC65" s="28">
        <f>시기외!DC65*$G$3+DC64*(1-$G$3)</f>
        <v>-1.9560183253144558E-3</v>
      </c>
      <c r="DD65" s="28">
        <f>외인!DD65</f>
        <v>8360.48</v>
      </c>
      <c r="DE65" s="28">
        <f>시기외!DE65*$G$3+DE64*(1-$G$3)</f>
        <v>-1.7040228408520791E-4</v>
      </c>
      <c r="DF65" s="28">
        <f>외인!DF65</f>
        <v>56122.78</v>
      </c>
      <c r="DG65" s="28">
        <f>시기외!DG65*$G$3+DG64*(1-$G$3)</f>
        <v>-4.3055173833137135E-5</v>
      </c>
      <c r="DH65" s="28">
        <f>외인!DH65</f>
        <v>20102.310000000001</v>
      </c>
      <c r="DI65" s="28">
        <f>시기외!DI65*$G$3+DI64*(1-$G$3)</f>
        <v>-3.1743760769101068E-3</v>
      </c>
      <c r="DJ65" s="28">
        <f>외인!DJ65</f>
        <v>577686.31000000006</v>
      </c>
      <c r="DK65" s="28">
        <f>시기외!DK65*$G$3+DK64*(1-$G$3)</f>
        <v>6.4858079906997366E-4</v>
      </c>
      <c r="DL65" s="28">
        <f>외인!DL65</f>
        <v>101827.53</v>
      </c>
      <c r="DM65" s="28">
        <f>시기외!DM65*$G$3+DM64*(1-$G$3)</f>
        <v>-3.5910321947729088E-4</v>
      </c>
      <c r="DN65" s="28">
        <f>외인!DN65</f>
        <v>2140926.94</v>
      </c>
      <c r="DO65" s="28">
        <f>시기외!DO65*$G$3+DO64*(1-$G$3)</f>
        <v>-1.1602012761247568E-3</v>
      </c>
      <c r="DP65" s="28">
        <f>외인!DP65</f>
        <v>78428.960000000006</v>
      </c>
      <c r="DQ65" s="28">
        <f>시기외!DQ65*$G$3+DQ64*(1-$G$3)</f>
        <v>1.0308981593043525E-4</v>
      </c>
      <c r="DR65" s="28">
        <f>외인!DR65</f>
        <v>43183.92</v>
      </c>
      <c r="DS65" s="28">
        <f>시기외!DS65*$G$3+DS64*(1-$G$3)</f>
        <v>2.1829251872088661E-3</v>
      </c>
      <c r="DT65" s="28">
        <f>외인!DT65</f>
        <v>124753.23</v>
      </c>
      <c r="DU65" s="28">
        <f>시기외!DU65*$G$3+DU64*(1-$G$3)</f>
        <v>-1.2752746830219438E-3</v>
      </c>
      <c r="DV65" s="28">
        <f>외인!DV65</f>
        <v>33542.21</v>
      </c>
      <c r="DW65" s="28">
        <f>시기외!DW65*$G$3+DW64*(1-$G$3)</f>
        <v>4.2788714241948203E-4</v>
      </c>
      <c r="DX65" s="28">
        <f>외인!DX65</f>
        <v>111579.46</v>
      </c>
      <c r="DY65" s="28">
        <f>시기외!DY65*$G$3+DY64*(1-$G$3)</f>
        <v>1.3709205458418841E-3</v>
      </c>
      <c r="DZ65" s="28">
        <f>외인!DZ65</f>
        <v>8810.31</v>
      </c>
      <c r="EA65" s="28">
        <f>시기외!EA65*$G$3+EA64*(1-$G$3)</f>
        <v>-1.726596389487542E-5</v>
      </c>
      <c r="EB65" s="28">
        <f>외인!EB65</f>
        <v>12352.32</v>
      </c>
      <c r="EC65" s="28">
        <f>시기외!EC65*$G$3+EC64*(1-$G$3)</f>
        <v>-7.5207547944809857E-4</v>
      </c>
      <c r="ED65" s="28">
        <f>외인!ED65</f>
        <v>10400.040000000001</v>
      </c>
      <c r="EE65" s="28">
        <f>시기외!EE65*$G$3+EE64*(1-$G$3)</f>
        <v>4.2421974052945697E-4</v>
      </c>
      <c r="EF65" s="28">
        <f>외인!EF65</f>
        <v>236567.12</v>
      </c>
      <c r="EG65" s="28">
        <f>시기외!EG65*$G$3+EG64*(1-$G$3)</f>
        <v>-9.1179161627261802E-5</v>
      </c>
      <c r="EH65" s="28">
        <f>외인!EH65</f>
        <v>194004.03</v>
      </c>
      <c r="EI65" s="28">
        <f>시기외!EI65*$G$3+EI64*(1-$G$3)</f>
        <v>8.7889993982954903E-5</v>
      </c>
      <c r="EJ65" s="28">
        <f>외인!EJ65</f>
        <v>98700.479999999996</v>
      </c>
      <c r="EK65" s="28">
        <f>시기외!EK65*$G$3+EK64*(1-$G$3)</f>
        <v>1.246597764518919E-3</v>
      </c>
      <c r="EL65" s="28">
        <f>외인!EL65</f>
        <v>30823.3</v>
      </c>
      <c r="EM65" s="28">
        <f>시기외!EM65*$G$3+EM64*(1-$G$3)</f>
        <v>-2.2989737768434634E-3</v>
      </c>
      <c r="EN65" s="28">
        <f>외인!EN65</f>
        <v>43183.92</v>
      </c>
      <c r="EO65" s="28">
        <f>시기외!EO65*$G$3+EO64*(1-$G$3)</f>
        <v>2.1829251872088661E-3</v>
      </c>
      <c r="EP65" s="28">
        <f>외인!EP65</f>
        <v>182142.35</v>
      </c>
      <c r="EQ65" s="28">
        <f>시기외!EQ65*$G$3+EQ64*(1-$G$3)</f>
        <v>1.3603986122118141E-3</v>
      </c>
      <c r="ER65" s="28">
        <f>외인!ER65</f>
        <v>14250.66</v>
      </c>
      <c r="ES65" s="28">
        <f>시기외!ES65*$G$3+ES64*(1-$G$3)</f>
        <v>-4.0351476166539382E-3</v>
      </c>
      <c r="ET65" s="28">
        <f>외인!ET65</f>
        <v>131138.71</v>
      </c>
      <c r="EU65" s="28">
        <f>시기외!EU65*$G$3+EU64*(1-$G$3)</f>
        <v>1.101012160934934E-3</v>
      </c>
      <c r="EV65" s="28">
        <f>외인!EV65</f>
        <v>45447.34</v>
      </c>
      <c r="EW65" s="28">
        <f>시기외!EW65*$G$3+EW64*(1-$G$3)</f>
        <v>-4.5874748539323333E-4</v>
      </c>
      <c r="EX65" s="28">
        <f>외인!EX65</f>
        <v>57756.37</v>
      </c>
      <c r="EY65" s="28">
        <f>시기외!EY65*$G$3+EY64*(1-$G$3)</f>
        <v>2.219786228479953E-4</v>
      </c>
    </row>
    <row r="66" spans="1:155">
      <c r="A66" s="27">
        <f>외인!A66</f>
        <v>46127</v>
      </c>
      <c r="B66" s="28">
        <f>외인!B66</f>
        <v>4845669.8099999996</v>
      </c>
      <c r="C66" s="28">
        <f>시기외!C66*$G$3+C65*(1-$G$3)</f>
        <v>-3.7591713816649834E-4</v>
      </c>
      <c r="D66" s="28">
        <f>외인!D66</f>
        <v>638902.21</v>
      </c>
      <c r="E66" s="28">
        <f>시기외!E66*$G$3+E65*(1-$G$3)</f>
        <v>2.9135635515295267E-5</v>
      </c>
      <c r="F66" s="28">
        <f>외인!F66</f>
        <v>2048700.47</v>
      </c>
      <c r="G66" s="28">
        <f>시기외!G66*$G$3+G65*(1-$G$3)</f>
        <v>-1.4535684880983249E-3</v>
      </c>
      <c r="H66" s="28">
        <f>외인!H66</f>
        <v>301782.89</v>
      </c>
      <c r="I66" s="28">
        <f>시기외!I66*$G$3+I65*(1-$G$3)</f>
        <v>1.547315427087681E-3</v>
      </c>
      <c r="J66" s="28">
        <f>외인!J66</f>
        <v>43191.55</v>
      </c>
      <c r="K66" s="28">
        <f>시기외!K66*$G$3+K65*(1-$G$3)</f>
        <v>2.701040920330351E-3</v>
      </c>
      <c r="L66" s="28">
        <f>외인!L66</f>
        <v>278031.65000000002</v>
      </c>
      <c r="M66" s="28">
        <f>시기외!M66*$G$3+M65*(1-$G$3)</f>
        <v>1.6400592954503588E-3</v>
      </c>
      <c r="N66" s="28">
        <f>외인!N66</f>
        <v>233951.99</v>
      </c>
      <c r="O66" s="28">
        <f>시기외!O66*$G$3+O65*(1-$G$3)</f>
        <v>-2.4526297919550298E-3</v>
      </c>
      <c r="P66" s="28">
        <f>외인!P66</f>
        <v>201529.87</v>
      </c>
      <c r="Q66" s="28">
        <f>시기외!Q66*$G$3+Q65*(1-$G$3)</f>
        <v>4.1238400531623873E-4</v>
      </c>
      <c r="R66" s="28">
        <f>외인!R66</f>
        <v>131102.15</v>
      </c>
      <c r="S66" s="28">
        <f>시기외!S66*$G$3+S65*(1-$G$3)</f>
        <v>-1.2016983250080137E-3</v>
      </c>
      <c r="T66" s="28">
        <f>외인!T66</f>
        <v>8380.08</v>
      </c>
      <c r="U66" s="28">
        <f>시기외!U66*$G$3+U65*(1-$G$3)</f>
        <v>-1.8933620770003801E-4</v>
      </c>
      <c r="V66" s="28">
        <f>외인!V66</f>
        <v>113803.6</v>
      </c>
      <c r="W66" s="28">
        <f>시기외!W66*$G$3+W65*(1-$G$3)</f>
        <v>1.2683880259237018E-3</v>
      </c>
      <c r="X66" s="28">
        <f>외인!X66</f>
        <v>2153420.9900000002</v>
      </c>
      <c r="Y66" s="28">
        <f>시기외!Y66*$G$3+Y65*(1-$G$3)</f>
        <v>-1.0899277974115943E-3</v>
      </c>
      <c r="Z66" s="28">
        <f>외인!Z66</f>
        <v>44843.34</v>
      </c>
      <c r="AA66" s="28">
        <f>시기외!AA66*$G$3+AA65*(1-$G$3)</f>
        <v>-4.39186763371431E-4</v>
      </c>
      <c r="AB66" s="28">
        <f>외인!AB66</f>
        <v>211161.53</v>
      </c>
      <c r="AC66" s="28">
        <f>시기외!AC66*$G$3+AC65*(1-$G$3)</f>
        <v>1.7530272149841246E-4</v>
      </c>
      <c r="AD66" s="28">
        <f>외인!AD66</f>
        <v>19628.52</v>
      </c>
      <c r="AE66" s="28">
        <f>시기외!AE66*$G$3+AE65*(1-$G$3)</f>
        <v>-3.5746049680562722E-4</v>
      </c>
      <c r="AF66" s="28">
        <f>외인!AF66</f>
        <v>25254.05</v>
      </c>
      <c r="AG66" s="28">
        <f>시기외!AG66*$G$3+AG65*(1-$G$3)</f>
        <v>5.5231326491144263E-4</v>
      </c>
      <c r="AH66" s="28">
        <f>외인!AH66</f>
        <v>189199.83</v>
      </c>
      <c r="AI66" s="28">
        <f>시기외!AI66*$G$3+AI65*(1-$G$3)</f>
        <v>-5.7821804696386555E-4</v>
      </c>
      <c r="AJ66" s="28">
        <f>외인!AJ66</f>
        <v>107843.99</v>
      </c>
      <c r="AK66" s="28">
        <f>시기외!AK66*$G$3+AK65*(1-$G$3)</f>
        <v>-1.5085797367178837E-3</v>
      </c>
      <c r="AL66" s="28">
        <f>외인!AL66</f>
        <v>87324.76</v>
      </c>
      <c r="AM66" s="28">
        <f>시기외!AM66*$G$3+AM65*(1-$G$3)</f>
        <v>-9.9690689908760955E-5</v>
      </c>
      <c r="AN66" s="28">
        <f>외인!AN66</f>
        <v>165707.67000000001</v>
      </c>
      <c r="AO66" s="28">
        <f>시기외!AO66*$G$3+AO65*(1-$G$3)</f>
        <v>-3.3559163152140858E-3</v>
      </c>
      <c r="AP66" s="28">
        <f>외인!AP66</f>
        <v>134598.1</v>
      </c>
      <c r="AQ66" s="28">
        <f>시기외!AQ66*$G$3+AQ65*(1-$G$3)</f>
        <v>1.0579461493880008E-3</v>
      </c>
      <c r="AR66" s="28">
        <f>외인!AR66</f>
        <v>24146.42</v>
      </c>
      <c r="AS66" s="28">
        <f>시기외!AS66*$G$3+AS65*(1-$G$3)</f>
        <v>-4.1843320809075829E-4</v>
      </c>
      <c r="AT66" s="28">
        <f>외인!AT66</f>
        <v>78928.27</v>
      </c>
      <c r="AU66" s="28">
        <f>시기외!AU66*$G$3+AU65*(1-$G$3)</f>
        <v>3.0016906034659527E-4</v>
      </c>
      <c r="AV66" s="28">
        <f>외인!AV66</f>
        <v>49362.03</v>
      </c>
      <c r="AW66" s="28">
        <f>시기외!AW66*$G$3+AW65*(1-$G$3)</f>
        <v>1.1343100546785505E-3</v>
      </c>
      <c r="AX66" s="28">
        <f>외인!AX66</f>
        <v>73160.27</v>
      </c>
      <c r="AY66" s="28">
        <f>시기외!AY66*$G$3+AY65*(1-$G$3)</f>
        <v>-1.9649419406758367E-3</v>
      </c>
      <c r="AZ66" s="28">
        <f>외인!AZ66</f>
        <v>2308751.7200000002</v>
      </c>
      <c r="BA66" s="28">
        <f>시기외!BA66*$G$3+BA65*(1-$G$3)</f>
        <v>-8.6050224378285889E-4</v>
      </c>
      <c r="BB66" s="28">
        <f>외인!BB66</f>
        <v>104443.36</v>
      </c>
      <c r="BC66" s="28">
        <f>시기외!BC66*$G$3+BC65*(1-$G$3)</f>
        <v>-6.5213477542140042E-5</v>
      </c>
      <c r="BD66" s="28">
        <f>외인!BD66</f>
        <v>38739.35</v>
      </c>
      <c r="BE66" s="28">
        <f>시기외!BE66*$G$3+BE65*(1-$G$3)</f>
        <v>-1.9357979464456531E-3</v>
      </c>
      <c r="BF66" s="28">
        <f>외인!BF66</f>
        <v>0</v>
      </c>
      <c r="BG66" s="28" t="e">
        <f>시기외!BG66*$G$3+BG65*(1-$G$3)</f>
        <v>#DIV/0!</v>
      </c>
      <c r="BH66" s="28">
        <f>외인!BH66</f>
        <v>94237.17</v>
      </c>
      <c r="BI66" s="28">
        <f>시기외!BI66*$G$3+BI65*(1-$G$3)</f>
        <v>1.517279295521612E-3</v>
      </c>
      <c r="BJ66" s="28">
        <f>외인!BJ66</f>
        <v>123199.51</v>
      </c>
      <c r="BK66" s="28">
        <f>시기외!BK66*$G$3+BK65*(1-$G$3)</f>
        <v>4.3807439578440253E-4</v>
      </c>
      <c r="BL66" s="28">
        <f>외인!BL66</f>
        <v>50791.24</v>
      </c>
      <c r="BM66" s="28">
        <f>시기외!BM66*$G$3+BM65*(1-$G$3)</f>
        <v>-3.7754805893680482E-3</v>
      </c>
      <c r="BN66" s="28">
        <f>외인!BN66</f>
        <v>47043.91</v>
      </c>
      <c r="BO66" s="28">
        <f>시기외!BO66*$G$3+BO65*(1-$G$3)</f>
        <v>1.2669147744340595E-4</v>
      </c>
      <c r="BP66" s="28">
        <f>외인!BP66</f>
        <v>83857.899999999994</v>
      </c>
      <c r="BQ66" s="28">
        <f>시기외!BQ66*$G$3+BQ65*(1-$G$3)</f>
        <v>-1.7557419767310531E-3</v>
      </c>
      <c r="BR66" s="28">
        <f>외인!BR66</f>
        <v>268680.3</v>
      </c>
      <c r="BS66" s="28">
        <f>시기외!BS66*$G$3+BS65*(1-$G$3)</f>
        <v>1.0458543281597766E-3</v>
      </c>
      <c r="BT66" s="28">
        <f>외인!BT66</f>
        <v>2194185.87</v>
      </c>
      <c r="BU66" s="28">
        <f>시기외!BU66*$G$3+BU65*(1-$G$3)</f>
        <v>-1.0483144300151737E-3</v>
      </c>
      <c r="BV66" s="28">
        <f>외인!BV66</f>
        <v>404429.11</v>
      </c>
      <c r="BW66" s="28">
        <f>시기외!BW66*$G$3+BW65*(1-$G$3)</f>
        <v>7.2937113577586259E-4</v>
      </c>
      <c r="BX66" s="28">
        <f>외인!BX66</f>
        <v>74987.11</v>
      </c>
      <c r="BY66" s="28">
        <f>시기외!BY66*$G$3+BY65*(1-$G$3)</f>
        <v>-1.8296279367197097E-4</v>
      </c>
      <c r="BZ66" s="28">
        <f>외인!BZ66</f>
        <v>253032.43</v>
      </c>
      <c r="CA66" s="28">
        <f>시기외!CA66*$G$3+CA65*(1-$G$3)</f>
        <v>-2.2352165234522381E-3</v>
      </c>
      <c r="CB66" s="28">
        <f>외인!CB66</f>
        <v>12518.05</v>
      </c>
      <c r="CC66" s="28">
        <f>시기외!CC66*$G$3+CC65*(1-$G$3)</f>
        <v>-1.826892662441106E-3</v>
      </c>
      <c r="CD66" s="28">
        <f>외인!CD66</f>
        <v>28954.87</v>
      </c>
      <c r="CE66" s="28">
        <f>시기외!CE66*$G$3+CE65*(1-$G$3)</f>
        <v>-2.6125865834151604E-3</v>
      </c>
      <c r="CF66" s="28">
        <f>외인!CF66</f>
        <v>25188.21</v>
      </c>
      <c r="CG66" s="28">
        <f>시기외!CG66*$G$3+CG65*(1-$G$3)</f>
        <v>2.1568118941776831E-3</v>
      </c>
      <c r="CH66" s="28">
        <f>외인!CH66</f>
        <v>69341.47</v>
      </c>
      <c r="CI66" s="28">
        <f>시기외!CI66*$G$3+CI65*(1-$G$3)</f>
        <v>8.6498366873299167E-4</v>
      </c>
      <c r="CJ66" s="28">
        <f>외인!CJ66</f>
        <v>382289.97</v>
      </c>
      <c r="CK66" s="28">
        <f>시기외!CK66*$G$3+CK65*(1-$G$3)</f>
        <v>-5.1540342144205001E-5</v>
      </c>
      <c r="CL66" s="28">
        <f>외인!CL66</f>
        <v>240494.74</v>
      </c>
      <c r="CM66" s="28">
        <f>시기외!CM66*$G$3+CM65*(1-$G$3)</f>
        <v>1.4186295662160705E-4</v>
      </c>
      <c r="CN66" s="28">
        <f>외인!CN66</f>
        <v>125567.9</v>
      </c>
      <c r="CO66" s="28">
        <f>시기외!CO66*$G$3+CO65*(1-$G$3)</f>
        <v>-2.1715505004166999E-4</v>
      </c>
      <c r="CP66" s="28">
        <f>외인!CP66</f>
        <v>105018.37</v>
      </c>
      <c r="CQ66" s="28">
        <f>시기외!CQ66*$G$3+CQ65*(1-$G$3)</f>
        <v>-6.0843613738666266E-5</v>
      </c>
      <c r="CR66" s="28">
        <f>외인!CR66</f>
        <v>165039.82</v>
      </c>
      <c r="CS66" s="28">
        <f>시기외!CS66*$G$3+CS65*(1-$G$3)</f>
        <v>-8.4013488671441357E-4</v>
      </c>
      <c r="CT66" s="28">
        <f>외인!CT66</f>
        <v>135952.23000000001</v>
      </c>
      <c r="CU66" s="28">
        <f>시기외!CU66*$G$3+CU65*(1-$G$3)</f>
        <v>1.8760493836136442E-3</v>
      </c>
      <c r="CV66" s="28">
        <f>외인!CV66</f>
        <v>2194185.87</v>
      </c>
      <c r="CW66" s="28">
        <f>시기외!CW66*$G$3+CW65*(1-$G$3)</f>
        <v>-1.0483144300151737E-3</v>
      </c>
      <c r="CX66" s="28">
        <f>외인!CX66</f>
        <v>214420.55</v>
      </c>
      <c r="CY66" s="28">
        <f>시기외!CY66*$G$3+CY65*(1-$G$3)</f>
        <v>1.8361936917731107E-3</v>
      </c>
      <c r="CZ66" s="28">
        <f>외인!CZ66</f>
        <v>18691.080000000002</v>
      </c>
      <c r="DA66" s="28">
        <f>시기외!DA66*$G$3+DA65*(1-$G$3)</f>
        <v>7.5228917746104245E-4</v>
      </c>
      <c r="DB66" s="28">
        <f>외인!DB66</f>
        <v>38739.35</v>
      </c>
      <c r="DC66" s="28">
        <f>시기외!DC66*$G$3+DC65*(1-$G$3)</f>
        <v>-1.9357979464456531E-3</v>
      </c>
      <c r="DD66" s="28">
        <f>외인!DD66</f>
        <v>8380.08</v>
      </c>
      <c r="DE66" s="28">
        <f>시기외!DE66*$G$3+DE65*(1-$G$3)</f>
        <v>-1.8933620770003801E-4</v>
      </c>
      <c r="DF66" s="28">
        <f>외인!DF66</f>
        <v>56409.72</v>
      </c>
      <c r="DG66" s="28">
        <f>시기외!DG66*$G$3+DG65*(1-$G$3)</f>
        <v>-1.0772917327799431E-4</v>
      </c>
      <c r="DH66" s="28">
        <f>외인!DH66</f>
        <v>20693.169999999998</v>
      </c>
      <c r="DI66" s="28">
        <f>시기외!DI66*$G$3+DI65*(1-$G$3)</f>
        <v>-3.2890752074518771E-3</v>
      </c>
      <c r="DJ66" s="28">
        <f>외인!DJ66</f>
        <v>587673</v>
      </c>
      <c r="DK66" s="28">
        <f>시기외!DK66*$G$3+DK65*(1-$G$3)</f>
        <v>5.7560705675234838E-4</v>
      </c>
      <c r="DL66" s="28">
        <f>외인!DL66</f>
        <v>99958.19</v>
      </c>
      <c r="DM66" s="28">
        <f>시기외!DM66*$G$3+DM65*(1-$G$3)</f>
        <v>-3.709190427529115E-4</v>
      </c>
      <c r="DN66" s="28">
        <f>외인!DN66</f>
        <v>2194185.87</v>
      </c>
      <c r="DO66" s="28">
        <f>시기외!DO66*$G$3+DO65*(1-$G$3)</f>
        <v>-1.0483144300151737E-3</v>
      </c>
      <c r="DP66" s="28">
        <f>외인!DP66</f>
        <v>82387.08</v>
      </c>
      <c r="DQ66" s="28">
        <f>시기외!DQ66*$G$3+DQ65*(1-$G$3)</f>
        <v>3.8522636211150211E-5</v>
      </c>
      <c r="DR66" s="28">
        <f>외인!DR66</f>
        <v>44616.32</v>
      </c>
      <c r="DS66" s="28">
        <f>시기외!DS66*$G$3+DS65*(1-$G$3)</f>
        <v>2.3791096880263537E-3</v>
      </c>
      <c r="DT66" s="28">
        <f>외인!DT66</f>
        <v>131102.15</v>
      </c>
      <c r="DU66" s="28">
        <f>시기외!DU66*$G$3+DU65*(1-$G$3)</f>
        <v>-1.2016983250080137E-3</v>
      </c>
      <c r="DV66" s="28">
        <f>외인!DV66</f>
        <v>33665.480000000003</v>
      </c>
      <c r="DW66" s="28">
        <f>시기외!DW66*$G$3+DW65*(1-$G$3)</f>
        <v>4.6521513352847506E-4</v>
      </c>
      <c r="DX66" s="28">
        <f>외인!DX66</f>
        <v>113803.6</v>
      </c>
      <c r="DY66" s="28">
        <f>시기외!DY66*$G$3+DY65*(1-$G$3)</f>
        <v>1.2683880259237018E-3</v>
      </c>
      <c r="DZ66" s="28">
        <f>외인!DZ66</f>
        <v>8886.76</v>
      </c>
      <c r="EA66" s="28">
        <f>시기외!EA66*$G$3+EA65*(1-$G$3)</f>
        <v>-3.3407842563963139E-5</v>
      </c>
      <c r="EB66" s="28">
        <f>외인!EB66</f>
        <v>12530.1</v>
      </c>
      <c r="EC66" s="28">
        <f>시기외!EC66*$G$3+EC65*(1-$G$3)</f>
        <v>-8.0029370498303927E-4</v>
      </c>
      <c r="ED66" s="28">
        <f>외인!ED66</f>
        <v>10511.03</v>
      </c>
      <c r="EE66" s="28">
        <f>시기외!EE66*$G$3+EE65*(1-$G$3)</f>
        <v>4.0484688899619577E-4</v>
      </c>
      <c r="EF66" s="28">
        <f>외인!EF66</f>
        <v>246201.65</v>
      </c>
      <c r="EG66" s="28">
        <f>시기외!EG66*$G$3+EG65*(1-$G$3)</f>
        <v>-8.7728674766638477E-5</v>
      </c>
      <c r="EH66" s="28">
        <f>외인!EH66</f>
        <v>199614.06</v>
      </c>
      <c r="EI66" s="28">
        <f>시기외!EI66*$G$3+EI65*(1-$G$3)</f>
        <v>1.8733965067721368E-4</v>
      </c>
      <c r="EJ66" s="28">
        <f>외인!EJ66</f>
        <v>100988.52</v>
      </c>
      <c r="EK66" s="28">
        <f>시기외!EK66*$G$3+EK65*(1-$G$3)</f>
        <v>1.3039698424437908E-3</v>
      </c>
      <c r="EL66" s="28">
        <f>외인!EL66</f>
        <v>31454.240000000002</v>
      </c>
      <c r="EM66" s="28">
        <f>시기외!EM66*$G$3+EM65*(1-$G$3)</f>
        <v>-2.3721136003044875E-3</v>
      </c>
      <c r="EN66" s="28">
        <f>외인!EN66</f>
        <v>44616.32</v>
      </c>
      <c r="EO66" s="28">
        <f>시기외!EO66*$G$3+EO65*(1-$G$3)</f>
        <v>2.3791096880263537E-3</v>
      </c>
      <c r="EP66" s="28">
        <f>외인!EP66</f>
        <v>179824.46</v>
      </c>
      <c r="EQ66" s="28">
        <f>시기외!EQ66*$G$3+EQ65*(1-$G$3)</f>
        <v>1.2042204001167607E-3</v>
      </c>
      <c r="ER66" s="28">
        <f>외인!ER66</f>
        <v>14299.51</v>
      </c>
      <c r="ES66" s="28">
        <f>시기외!ES66*$G$3+ES65*(1-$G$3)</f>
        <v>-4.8158496661138608E-3</v>
      </c>
      <c r="ET66" s="28">
        <f>외인!ET66</f>
        <v>134598.1</v>
      </c>
      <c r="EU66" s="28">
        <f>시기외!EU66*$G$3+EU65*(1-$G$3)</f>
        <v>1.0579461493880008E-3</v>
      </c>
      <c r="EV66" s="28">
        <f>외인!EV66</f>
        <v>44843.34</v>
      </c>
      <c r="EW66" s="28">
        <f>시기외!EW66*$G$3+EW65*(1-$G$3)</f>
        <v>-4.39186763371431E-4</v>
      </c>
      <c r="EX66" s="28">
        <f>외인!EX66</f>
        <v>60175.02</v>
      </c>
      <c r="EY66" s="28">
        <f>시기외!EY66*$G$3+EY65*(1-$G$3)</f>
        <v>2.4375760212168779E-4</v>
      </c>
    </row>
    <row r="67" spans="1:155">
      <c r="A67" s="27">
        <f>외인!A67</f>
        <v>46128</v>
      </c>
      <c r="B67" s="28">
        <f>외인!B67</f>
        <v>4951999.74</v>
      </c>
      <c r="C67" s="28">
        <f>시기외!C67*$G$3+C66*(1-$G$3)</f>
        <v>-2.8959568370813738E-4</v>
      </c>
      <c r="D67" s="28">
        <f>외인!D67</f>
        <v>645038.38</v>
      </c>
      <c r="E67" s="28">
        <f>시기외!E67*$G$3+E66*(1-$G$3)</f>
        <v>4.2363300825151791E-6</v>
      </c>
      <c r="F67" s="28">
        <f>외인!F67</f>
        <v>2100350</v>
      </c>
      <c r="G67" s="28">
        <f>시기외!G67*$G$3+G66*(1-$G$3)</f>
        <v>-1.3088038122294064E-3</v>
      </c>
      <c r="H67" s="28">
        <f>외인!H67</f>
        <v>307718.38</v>
      </c>
      <c r="I67" s="28">
        <f>시기외!I67*$G$3+I66*(1-$G$3)</f>
        <v>1.3983534909432368E-3</v>
      </c>
      <c r="J67" s="28">
        <f>외인!J67</f>
        <v>43724.37</v>
      </c>
      <c r="K67" s="28">
        <f>시기외!K67*$G$3+K66*(1-$G$3)</f>
        <v>2.8535089704840502E-3</v>
      </c>
      <c r="L67" s="28">
        <f>외인!L67</f>
        <v>283493.03999999998</v>
      </c>
      <c r="M67" s="28">
        <f>시기외!M67*$G$3+M66*(1-$G$3)</f>
        <v>1.4873178369527638E-3</v>
      </c>
      <c r="N67" s="28">
        <f>외인!N67</f>
        <v>243300.29</v>
      </c>
      <c r="O67" s="28">
        <f>시기외!O67*$G$3+O66*(1-$G$3)</f>
        <v>-2.313126665654453E-3</v>
      </c>
      <c r="P67" s="28">
        <f>외인!P67</f>
        <v>203394.69</v>
      </c>
      <c r="Q67" s="28">
        <f>시기외!Q67*$G$3+Q66*(1-$G$3)</f>
        <v>4.1557185323445254E-4</v>
      </c>
      <c r="R67" s="28">
        <f>외인!R67</f>
        <v>135918.12</v>
      </c>
      <c r="S67" s="28">
        <f>시기외!S67*$G$3+S66*(1-$G$3)</f>
        <v>-1.0717112540653577E-3</v>
      </c>
      <c r="T67" s="28">
        <f>외인!T67</f>
        <v>8479.93</v>
      </c>
      <c r="U67" s="28">
        <f>시기외!U67*$G$3+U66*(1-$G$3)</f>
        <v>-1.5880173318186713E-4</v>
      </c>
      <c r="V67" s="28">
        <f>외인!V67</f>
        <v>116205.38</v>
      </c>
      <c r="W67" s="28">
        <f>시기외!W67*$G$3+W66*(1-$G$3)</f>
        <v>1.3072059440181081E-3</v>
      </c>
      <c r="X67" s="28">
        <f>외인!X67</f>
        <v>2206696.13</v>
      </c>
      <c r="Y67" s="28">
        <f>시기외!Y67*$G$3+Y66*(1-$G$3)</f>
        <v>-9.4494385030056028E-4</v>
      </c>
      <c r="Z67" s="28">
        <f>외인!Z67</f>
        <v>45511.4</v>
      </c>
      <c r="AA67" s="28">
        <f>시기외!AA67*$G$3+AA66*(1-$G$3)</f>
        <v>-3.8853929114265358E-4</v>
      </c>
      <c r="AB67" s="28">
        <f>외인!AB67</f>
        <v>213952.83</v>
      </c>
      <c r="AC67" s="28">
        <f>시기외!AC67*$G$3+AC66*(1-$G$3)</f>
        <v>2.0979751303163753E-4</v>
      </c>
      <c r="AD67" s="28">
        <f>외인!AD67</f>
        <v>20033.98</v>
      </c>
      <c r="AE67" s="28">
        <f>시기외!AE67*$G$3+AE66*(1-$G$3)</f>
        <v>-3.3279367816089724E-4</v>
      </c>
      <c r="AF67" s="28">
        <f>외인!AF67</f>
        <v>25522.26</v>
      </c>
      <c r="AG67" s="28">
        <f>시기외!AG67*$G$3+AG66*(1-$G$3)</f>
        <v>5.1433252661992556E-4</v>
      </c>
      <c r="AH67" s="28">
        <f>외인!AH67</f>
        <v>194183.61</v>
      </c>
      <c r="AI67" s="28">
        <f>시기외!AI67*$G$3+AI66*(1-$G$3)</f>
        <v>-5.1748497078020809E-4</v>
      </c>
      <c r="AJ67" s="28">
        <f>외인!AJ67</f>
        <v>111520.23</v>
      </c>
      <c r="AK67" s="28">
        <f>시기외!AK67*$G$3+AK66*(1-$G$3)</f>
        <v>-1.3987327614951967E-3</v>
      </c>
      <c r="AL67" s="28">
        <f>외인!AL67</f>
        <v>89264.02</v>
      </c>
      <c r="AM67" s="28">
        <f>시기외!AM67*$G$3+AM66*(1-$G$3)</f>
        <v>-9.115272891035758E-5</v>
      </c>
      <c r="AN67" s="28">
        <f>외인!AN67</f>
        <v>173589.72</v>
      </c>
      <c r="AO67" s="28">
        <f>시기외!AO67*$G$3+AO66*(1-$G$3)</f>
        <v>-3.1525920316991893E-3</v>
      </c>
      <c r="AP67" s="28">
        <f>외인!AP67</f>
        <v>136398.97</v>
      </c>
      <c r="AQ67" s="28">
        <f>시기외!AQ67*$G$3+AQ66*(1-$G$3)</f>
        <v>1.0021823063945034E-3</v>
      </c>
      <c r="AR67" s="28">
        <f>외인!AR67</f>
        <v>24683.84</v>
      </c>
      <c r="AS67" s="28">
        <f>시기외!AS67*$G$3+AS66*(1-$G$3)</f>
        <v>-1.840962420937546E-4</v>
      </c>
      <c r="AT67" s="28">
        <f>외인!AT67</f>
        <v>81381.97</v>
      </c>
      <c r="AU67" s="28">
        <f>시기외!AU67*$G$3+AU66*(1-$G$3)</f>
        <v>4.7401924374802947E-4</v>
      </c>
      <c r="AV67" s="28">
        <f>외인!AV67</f>
        <v>50291.95</v>
      </c>
      <c r="AW67" s="28">
        <f>시기외!AW67*$G$3+AW66*(1-$G$3)</f>
        <v>1.1647446956184124E-3</v>
      </c>
      <c r="AX67" s="28">
        <f>외인!AX67</f>
        <v>73091.899999999994</v>
      </c>
      <c r="AY67" s="28">
        <f>시기외!AY67*$G$3+AY66*(1-$G$3)</f>
        <v>-2.2860279931925906E-3</v>
      </c>
      <c r="AZ67" s="28">
        <f>외인!AZ67</f>
        <v>2366406.62</v>
      </c>
      <c r="BA67" s="28">
        <f>시기외!BA67*$G$3+BA66*(1-$G$3)</f>
        <v>-7.2283897332840611E-4</v>
      </c>
      <c r="BB67" s="28">
        <f>외인!BB67</f>
        <v>105170.29</v>
      </c>
      <c r="BC67" s="28">
        <f>시기외!BC67*$G$3+BC66*(1-$G$3)</f>
        <v>-1.9855983840283431E-5</v>
      </c>
      <c r="BD67" s="28">
        <f>외인!BD67</f>
        <v>40133.800000000003</v>
      </c>
      <c r="BE67" s="28">
        <f>시기외!BE67*$G$3+BE66*(1-$G$3)</f>
        <v>-1.8327520283323707E-3</v>
      </c>
      <c r="BF67" s="28">
        <f>외인!BF67</f>
        <v>0</v>
      </c>
      <c r="BG67" s="28" t="e">
        <f>시기외!BG67*$G$3+BG66*(1-$G$3)</f>
        <v>#DIV/0!</v>
      </c>
      <c r="BH67" s="28">
        <f>외인!BH67</f>
        <v>95870.29</v>
      </c>
      <c r="BI67" s="28">
        <f>시기외!BI67*$G$3+BI66*(1-$G$3)</f>
        <v>1.4451200647969313E-3</v>
      </c>
      <c r="BJ67" s="28">
        <f>외인!BJ67</f>
        <v>126405.22</v>
      </c>
      <c r="BK67" s="28">
        <f>시기외!BK67*$G$3+BK66*(1-$G$3)</f>
        <v>4.078160987419143E-4</v>
      </c>
      <c r="BL67" s="28">
        <f>외인!BL67</f>
        <v>51720.78</v>
      </c>
      <c r="BM67" s="28">
        <f>시기외!BM67*$G$3+BM66*(1-$G$3)</f>
        <v>-3.4034533149992587E-3</v>
      </c>
      <c r="BN67" s="28">
        <f>외인!BN67</f>
        <v>47348.21</v>
      </c>
      <c r="BO67" s="28">
        <f>시기외!BO67*$G$3+BO66*(1-$G$3)</f>
        <v>9.1211838748627577E-5</v>
      </c>
      <c r="BP67" s="28">
        <f>외인!BP67</f>
        <v>83352.13</v>
      </c>
      <c r="BQ67" s="28">
        <f>시기외!BQ67*$G$3+BQ66*(1-$G$3)</f>
        <v>-2.0557144629451125E-3</v>
      </c>
      <c r="BR67" s="28">
        <f>외인!BR67</f>
        <v>275457.45</v>
      </c>
      <c r="BS67" s="28">
        <f>시기외!BS67*$G$3+BS66*(1-$G$3)</f>
        <v>1.1605461384808866E-3</v>
      </c>
      <c r="BT67" s="28">
        <f>외인!BT67</f>
        <v>2248158.09</v>
      </c>
      <c r="BU67" s="28">
        <f>시기외!BU67*$G$3+BU66*(1-$G$3)</f>
        <v>-9.0149608202579068E-4</v>
      </c>
      <c r="BV67" s="28">
        <f>외인!BV67</f>
        <v>409424.28</v>
      </c>
      <c r="BW67" s="28">
        <f>시기외!BW67*$G$3+BW66*(1-$G$3)</f>
        <v>6.9670516663105297E-4</v>
      </c>
      <c r="BX67" s="28">
        <f>외인!BX67</f>
        <v>76431.98</v>
      </c>
      <c r="BY67" s="28">
        <f>시기외!BY67*$G$3+BY66*(1-$G$3)</f>
        <v>-2.1075394467032202E-4</v>
      </c>
      <c r="BZ67" s="28">
        <f>외인!BZ67</f>
        <v>262853.74</v>
      </c>
      <c r="CA67" s="28">
        <f>시기외!CA67*$G$3+CA66*(1-$G$3)</f>
        <v>-2.0991445058607234E-3</v>
      </c>
      <c r="CB67" s="28">
        <f>외인!CB67</f>
        <v>12732.79</v>
      </c>
      <c r="CC67" s="28">
        <f>시기외!CC67*$G$3+CC66*(1-$G$3)</f>
        <v>-1.6924980934616589E-3</v>
      </c>
      <c r="CD67" s="28">
        <f>외인!CD67</f>
        <v>29986.07</v>
      </c>
      <c r="CE67" s="28">
        <f>시기외!CE67*$G$3+CE66*(1-$G$3)</f>
        <v>-2.5781725688500817E-3</v>
      </c>
      <c r="CF67" s="28">
        <f>외인!CF67</f>
        <v>26672.799999999999</v>
      </c>
      <c r="CG67" s="28">
        <f>시기외!CG67*$G$3+CG66*(1-$G$3)</f>
        <v>2.4115082798672454E-3</v>
      </c>
      <c r="CH67" s="28">
        <f>외인!CH67</f>
        <v>70342.41</v>
      </c>
      <c r="CI67" s="28">
        <f>시기외!CI67*$G$3+CI66*(1-$G$3)</f>
        <v>9.0099267533336658E-4</v>
      </c>
      <c r="CJ67" s="28">
        <f>외인!CJ67</f>
        <v>385140.66</v>
      </c>
      <c r="CK67" s="28">
        <f>시기외!CK67*$G$3+CK66*(1-$G$3)</f>
        <v>-4.6685880729155599E-5</v>
      </c>
      <c r="CL67" s="28">
        <f>외인!CL67</f>
        <v>243328.75</v>
      </c>
      <c r="CM67" s="28">
        <f>시기외!CM67*$G$3+CM66*(1-$G$3)</f>
        <v>1.8357170694820876E-4</v>
      </c>
      <c r="CN67" s="28">
        <f>외인!CN67</f>
        <v>126568.01</v>
      </c>
      <c r="CO67" s="28">
        <f>시기외!CO67*$G$3+CO66*(1-$G$3)</f>
        <v>-2.5362504452352728E-4</v>
      </c>
      <c r="CP67" s="28">
        <f>외인!CP67</f>
        <v>105752.08</v>
      </c>
      <c r="CQ67" s="28">
        <f>시기외!CQ67*$G$3+CQ66*(1-$G$3)</f>
        <v>-1.5934707222259258E-5</v>
      </c>
      <c r="CR67" s="28">
        <f>외인!CR67</f>
        <v>171080.9</v>
      </c>
      <c r="CS67" s="28">
        <f>시기외!CS67*$G$3+CS66*(1-$G$3)</f>
        <v>-7.3055665120625259E-4</v>
      </c>
      <c r="CT67" s="28">
        <f>외인!CT67</f>
        <v>137294.82</v>
      </c>
      <c r="CU67" s="28">
        <f>시기외!CU67*$G$3+CU66*(1-$G$3)</f>
        <v>1.8540734999267232E-3</v>
      </c>
      <c r="CV67" s="28">
        <f>외인!CV67</f>
        <v>2248158.09</v>
      </c>
      <c r="CW67" s="28">
        <f>시기외!CW67*$G$3+CW66*(1-$G$3)</f>
        <v>-9.0149608202579068E-4</v>
      </c>
      <c r="CX67" s="28">
        <f>외인!CX67</f>
        <v>218492.6</v>
      </c>
      <c r="CY67" s="28">
        <f>시기외!CY67*$G$3+CY66*(1-$G$3)</f>
        <v>1.6984604962937196E-3</v>
      </c>
      <c r="CZ67" s="28">
        <f>외인!CZ67</f>
        <v>19212.27</v>
      </c>
      <c r="DA67" s="28">
        <f>시기외!DA67*$G$3+DA66*(1-$G$3)</f>
        <v>1.1140827265046737E-3</v>
      </c>
      <c r="DB67" s="28">
        <f>외인!DB67</f>
        <v>40133.800000000003</v>
      </c>
      <c r="DC67" s="28">
        <f>시기외!DC67*$G$3+DC66*(1-$G$3)</f>
        <v>-1.8327520283323707E-3</v>
      </c>
      <c r="DD67" s="28">
        <f>외인!DD67</f>
        <v>8479.93</v>
      </c>
      <c r="DE67" s="28">
        <f>시기외!DE67*$G$3+DE66*(1-$G$3)</f>
        <v>-1.5880173318186713E-4</v>
      </c>
      <c r="DF67" s="28">
        <f>외인!DF67</f>
        <v>57600.72</v>
      </c>
      <c r="DG67" s="28">
        <f>시기외!DG67*$G$3+DG66*(1-$G$3)</f>
        <v>-1.3987218976984419E-4</v>
      </c>
      <c r="DH67" s="28">
        <f>외인!DH67</f>
        <v>21661.78</v>
      </c>
      <c r="DI67" s="28">
        <f>시기외!DI67*$G$3+DI66*(1-$G$3)</f>
        <v>-3.2656606152880415E-3</v>
      </c>
      <c r="DJ67" s="28">
        <f>외인!DJ67</f>
        <v>602480.56999999995</v>
      </c>
      <c r="DK67" s="28">
        <f>시기외!DK67*$G$3+DK66*(1-$G$3)</f>
        <v>5.9325851670846046E-4</v>
      </c>
      <c r="DL67" s="28">
        <f>외인!DL67</f>
        <v>100714.88</v>
      </c>
      <c r="DM67" s="28">
        <f>시기외!DM67*$G$3+DM66*(1-$G$3)</f>
        <v>-4.1420436987999403E-4</v>
      </c>
      <c r="DN67" s="28">
        <f>외인!DN67</f>
        <v>2248158.09</v>
      </c>
      <c r="DO67" s="28">
        <f>시기외!DO67*$G$3+DO66*(1-$G$3)</f>
        <v>-9.0149608202579068E-4</v>
      </c>
      <c r="DP67" s="28">
        <f>외인!DP67</f>
        <v>83359.31</v>
      </c>
      <c r="DQ67" s="28">
        <f>시기외!DQ67*$G$3+DQ66*(1-$G$3)</f>
        <v>3.2141318396479405E-5</v>
      </c>
      <c r="DR67" s="28">
        <f>외인!DR67</f>
        <v>45071.81</v>
      </c>
      <c r="DS67" s="28">
        <f>시기외!DS67*$G$3+DS66*(1-$G$3)</f>
        <v>2.4957288903896028E-3</v>
      </c>
      <c r="DT67" s="28">
        <f>외인!DT67</f>
        <v>135918.12</v>
      </c>
      <c r="DU67" s="28">
        <f>시기외!DU67*$G$3+DU66*(1-$G$3)</f>
        <v>-1.0717112540653577E-3</v>
      </c>
      <c r="DV67" s="28">
        <f>외인!DV67</f>
        <v>34892.800000000003</v>
      </c>
      <c r="DW67" s="28">
        <f>시기외!DW67*$G$3+DW66*(1-$G$3)</f>
        <v>5.0025863903108039E-4</v>
      </c>
      <c r="DX67" s="28">
        <f>외인!DX67</f>
        <v>116205.38</v>
      </c>
      <c r="DY67" s="28">
        <f>시기외!DY67*$G$3+DY66*(1-$G$3)</f>
        <v>1.3072059440181081E-3</v>
      </c>
      <c r="DZ67" s="28">
        <f>외인!DZ67</f>
        <v>8895.08</v>
      </c>
      <c r="EA67" s="28">
        <f>시기외!EA67*$G$3+EA66*(1-$G$3)</f>
        <v>1.5950824393116728E-5</v>
      </c>
      <c r="EB67" s="28">
        <f>외인!EB67</f>
        <v>12952.84</v>
      </c>
      <c r="EC67" s="28">
        <f>시기외!EC67*$G$3+EC66*(1-$G$3)</f>
        <v>-7.117326817654082E-4</v>
      </c>
      <c r="ED67" s="28">
        <f>외인!ED67</f>
        <v>10827.37</v>
      </c>
      <c r="EE67" s="28">
        <f>시기외!EE67*$G$3+EE66*(1-$G$3)</f>
        <v>5.2536843105590702E-4</v>
      </c>
      <c r="EF67" s="28">
        <f>외인!EF67</f>
        <v>248154.88</v>
      </c>
      <c r="EG67" s="28">
        <f>시기외!EG67*$G$3+EG66*(1-$G$3)</f>
        <v>-6.8654476170785999E-5</v>
      </c>
      <c r="EH67" s="28">
        <f>외인!EH67</f>
        <v>203338.96</v>
      </c>
      <c r="EI67" s="28">
        <f>시기외!EI67*$G$3+EI66*(1-$G$3)</f>
        <v>2.9296752928226769E-4</v>
      </c>
      <c r="EJ67" s="28">
        <f>외인!EJ67</f>
        <v>102625.73</v>
      </c>
      <c r="EK67" s="28">
        <f>시기외!EK67*$G$3+EK66*(1-$G$3)</f>
        <v>1.3690962023127453E-3</v>
      </c>
      <c r="EL67" s="28">
        <f>외인!EL67</f>
        <v>32528.62</v>
      </c>
      <c r="EM67" s="28">
        <f>시기외!EM67*$G$3+EM66*(1-$G$3)</f>
        <v>-2.3468558838891139E-3</v>
      </c>
      <c r="EN67" s="28">
        <f>외인!EN67</f>
        <v>45071.81</v>
      </c>
      <c r="EO67" s="28">
        <f>시기외!EO67*$G$3+EO66*(1-$G$3)</f>
        <v>2.4957288903896028E-3</v>
      </c>
      <c r="EP67" s="28">
        <f>외인!EP67</f>
        <v>180880.67</v>
      </c>
      <c r="EQ67" s="28">
        <f>시기외!EQ67*$G$3+EQ66*(1-$G$3)</f>
        <v>1.0454866551931506E-3</v>
      </c>
      <c r="ER67" s="28">
        <f>외인!ER67</f>
        <v>14475.29</v>
      </c>
      <c r="ES67" s="28">
        <f>시기외!ES67*$G$3+ES66*(1-$G$3)</f>
        <v>-5.1902766531538112E-3</v>
      </c>
      <c r="ET67" s="28">
        <f>외인!ET67</f>
        <v>136398.97</v>
      </c>
      <c r="EU67" s="28">
        <f>시기외!EU67*$G$3+EU66*(1-$G$3)</f>
        <v>1.0021823063945034E-3</v>
      </c>
      <c r="EV67" s="28">
        <f>외인!EV67</f>
        <v>45511.4</v>
      </c>
      <c r="EW67" s="28">
        <f>시기외!EW67*$G$3+EW66*(1-$G$3)</f>
        <v>-3.8853929114265358E-4</v>
      </c>
      <c r="EX67" s="28">
        <f>외인!EX67</f>
        <v>60240.68</v>
      </c>
      <c r="EY67" s="28">
        <f>시기외!EY67*$G$3+EY66*(1-$G$3)</f>
        <v>2.8295330877216372E-4</v>
      </c>
    </row>
    <row r="68" spans="1:155">
      <c r="A68" s="27">
        <f>외인!A68</f>
        <v>46129</v>
      </c>
      <c r="B68" s="28">
        <f>외인!B68</f>
        <v>4924268.7300000004</v>
      </c>
      <c r="C68" s="28">
        <f>시기외!C68*$G$3+C67*(1-$G$3)</f>
        <v>-2.5007972842530505E-4</v>
      </c>
      <c r="D68" s="28">
        <f>외인!D68</f>
        <v>648829.6</v>
      </c>
      <c r="E68" s="28">
        <f>시기외!E68*$G$3+E67*(1-$G$3)</f>
        <v>-2.6012855739543982E-5</v>
      </c>
      <c r="F68" s="28">
        <f>외인!F68</f>
        <v>2090593.5</v>
      </c>
      <c r="G68" s="28">
        <f>시기외!G68*$G$3+G67*(1-$G$3)</f>
        <v>-1.1917724793098659E-3</v>
      </c>
      <c r="H68" s="28">
        <f>외인!H68</f>
        <v>315845.49</v>
      </c>
      <c r="I68" s="28">
        <f>시기외!I68*$G$3+I67*(1-$G$3)</f>
        <v>1.3986622111529594E-3</v>
      </c>
      <c r="J68" s="28">
        <f>외인!J68</f>
        <v>44237.81</v>
      </c>
      <c r="K68" s="28">
        <f>시기외!K68*$G$3+K67*(1-$G$3)</f>
        <v>2.9572864812210001E-3</v>
      </c>
      <c r="L68" s="28">
        <f>외인!L68</f>
        <v>290570.02</v>
      </c>
      <c r="M68" s="28">
        <f>시기외!M68*$G$3+M67*(1-$G$3)</f>
        <v>1.4778957505846527E-3</v>
      </c>
      <c r="N68" s="28">
        <f>외인!N68</f>
        <v>244620.41</v>
      </c>
      <c r="O68" s="28">
        <f>시기외!O68*$G$3+O67*(1-$G$3)</f>
        <v>-2.1110787803480576E-3</v>
      </c>
      <c r="P68" s="28">
        <f>외인!P68</f>
        <v>201263</v>
      </c>
      <c r="Q68" s="28">
        <f>시기외!Q68*$G$3+Q67*(1-$G$3)</f>
        <v>4.1978994270407203E-4</v>
      </c>
      <c r="R68" s="28">
        <f>외인!R68</f>
        <v>134120.85999999999</v>
      </c>
      <c r="S68" s="28">
        <f>시기외!S68*$G$3+S67*(1-$G$3)</f>
        <v>-9.8231215478258057E-4</v>
      </c>
      <c r="T68" s="28">
        <f>외인!T68</f>
        <v>8506.34</v>
      </c>
      <c r="U68" s="28">
        <f>시기외!U68*$G$3+U67*(1-$G$3)</f>
        <v>-1.5949122730965241E-4</v>
      </c>
      <c r="V68" s="28">
        <f>외인!V68</f>
        <v>117440.11</v>
      </c>
      <c r="W68" s="28">
        <f>시기외!W68*$G$3+W67*(1-$G$3)</f>
        <v>1.3564045999633696E-3</v>
      </c>
      <c r="X68" s="28">
        <f>외인!X68</f>
        <v>2178840.12</v>
      </c>
      <c r="Y68" s="28">
        <f>시기외!Y68*$G$3+Y67*(1-$G$3)</f>
        <v>-8.8245931143423923E-4</v>
      </c>
      <c r="Z68" s="28">
        <f>외인!Z68</f>
        <v>44628.62</v>
      </c>
      <c r="AA68" s="28">
        <f>시기외!AA68*$G$3+AA67*(1-$G$3)</f>
        <v>-3.6536868832972213E-4</v>
      </c>
      <c r="AB68" s="28">
        <f>외인!AB68</f>
        <v>213731.78</v>
      </c>
      <c r="AC68" s="28">
        <f>시기외!AC68*$G$3+AC67*(1-$G$3)</f>
        <v>2.1162382563923103E-4</v>
      </c>
      <c r="AD68" s="28">
        <f>외인!AD68</f>
        <v>19980.05</v>
      </c>
      <c r="AE68" s="28">
        <f>시기외!AE68*$G$3+AE67*(1-$G$3)</f>
        <v>-3.5971225414659617E-4</v>
      </c>
      <c r="AF68" s="28">
        <f>외인!AF68</f>
        <v>25263.63</v>
      </c>
      <c r="AG68" s="28">
        <f>시기외!AG68*$G$3+AG67*(1-$G$3)</f>
        <v>2.9975409421791071E-4</v>
      </c>
      <c r="AH68" s="28">
        <f>외인!AH68</f>
        <v>198789.95</v>
      </c>
      <c r="AI68" s="28">
        <f>시기외!AI68*$G$3+AI67*(1-$G$3)</f>
        <v>-4.5567365931257548E-4</v>
      </c>
      <c r="AJ68" s="28">
        <f>외인!AJ68</f>
        <v>110753.5</v>
      </c>
      <c r="AK68" s="28">
        <f>시기외!AK68*$G$3+AK67*(1-$G$3)</f>
        <v>-1.3585604342598173E-3</v>
      </c>
      <c r="AL68" s="28">
        <f>외인!AL68</f>
        <v>89331.21</v>
      </c>
      <c r="AM68" s="28">
        <f>시기외!AM68*$G$3+AM67*(1-$G$3)</f>
        <v>-1.2654098001803069E-4</v>
      </c>
      <c r="AN68" s="28">
        <f>외인!AN68</f>
        <v>174945.8</v>
      </c>
      <c r="AO68" s="28">
        <f>시기외!AO68*$G$3+AO67*(1-$G$3)</f>
        <v>-2.8496356684271276E-3</v>
      </c>
      <c r="AP68" s="28">
        <f>외인!AP68</f>
        <v>135705.18</v>
      </c>
      <c r="AQ68" s="28">
        <f>시기외!AQ68*$G$3+AQ67*(1-$G$3)</f>
        <v>8.5367882898851192E-4</v>
      </c>
      <c r="AR68" s="28">
        <f>외인!AR68</f>
        <v>24616.53</v>
      </c>
      <c r="AS68" s="28">
        <f>시기외!AS68*$G$3+AS67*(1-$G$3)</f>
        <v>-4.4377387214719231E-5</v>
      </c>
      <c r="AT68" s="28">
        <f>외인!AT68</f>
        <v>80969.67</v>
      </c>
      <c r="AU68" s="28">
        <f>시기외!AU68*$G$3+AU67*(1-$G$3)</f>
        <v>6.010524697650677E-4</v>
      </c>
      <c r="AV68" s="28">
        <f>외인!AV68</f>
        <v>50311.24</v>
      </c>
      <c r="AW68" s="28">
        <f>시기외!AW68*$G$3+AW67*(1-$G$3)</f>
        <v>1.1498010502738276E-3</v>
      </c>
      <c r="AX68" s="28">
        <f>외인!AX68</f>
        <v>72404.36</v>
      </c>
      <c r="AY68" s="28">
        <f>시기외!AY68*$G$3+AY67*(1-$G$3)</f>
        <v>-2.4704568357638329E-3</v>
      </c>
      <c r="AZ68" s="28">
        <f>외인!AZ68</f>
        <v>2344012.94</v>
      </c>
      <c r="BA68" s="28">
        <f>시기외!BA68*$G$3+BA67*(1-$G$3)</f>
        <v>-6.5610208011799578E-4</v>
      </c>
      <c r="BB68" s="28">
        <f>외인!BB68</f>
        <v>103338.92</v>
      </c>
      <c r="BC68" s="28">
        <f>시기외!BC68*$G$3+BC67*(1-$G$3)</f>
        <v>1.0258442464777791E-5</v>
      </c>
      <c r="BD68" s="28">
        <f>외인!BD68</f>
        <v>39961.949999999997</v>
      </c>
      <c r="BE68" s="28">
        <f>시기외!BE68*$G$3+BE67*(1-$G$3)</f>
        <v>-1.7208857175067592E-3</v>
      </c>
      <c r="BF68" s="28">
        <f>외인!BF68</f>
        <v>0</v>
      </c>
      <c r="BG68" s="28" t="e">
        <f>시기외!BG68*$G$3+BG67*(1-$G$3)</f>
        <v>#DIV/0!</v>
      </c>
      <c r="BH68" s="28">
        <f>외인!BH68</f>
        <v>95764.21</v>
      </c>
      <c r="BI68" s="28">
        <f>시기외!BI68*$G$3+BI67*(1-$G$3)</f>
        <v>1.3257057926580424E-3</v>
      </c>
      <c r="BJ68" s="28">
        <f>외인!BJ68</f>
        <v>127735.27</v>
      </c>
      <c r="BK68" s="28">
        <f>시기외!BK68*$G$3+BK67*(1-$G$3)</f>
        <v>4.639376675301531E-4</v>
      </c>
      <c r="BL68" s="28">
        <f>외인!BL68</f>
        <v>51407.21</v>
      </c>
      <c r="BM68" s="28">
        <f>시기외!BM68*$G$3+BM67*(1-$G$3)</f>
        <v>-3.0906105584930493E-3</v>
      </c>
      <c r="BN68" s="28">
        <f>외인!BN68</f>
        <v>48656.34</v>
      </c>
      <c r="BO68" s="28">
        <f>시기외!BO68*$G$3+BO67*(1-$G$3)</f>
        <v>1.7036404631495699E-4</v>
      </c>
      <c r="BP68" s="28">
        <f>외인!BP68</f>
        <v>82685.72</v>
      </c>
      <c r="BQ68" s="28">
        <f>시기외!BQ68*$G$3+BQ67*(1-$G$3)</f>
        <v>-2.2394729783139717E-3</v>
      </c>
      <c r="BR68" s="28">
        <f>외인!BR68</f>
        <v>274001</v>
      </c>
      <c r="BS68" s="28">
        <f>시기외!BS68*$G$3+BS67*(1-$G$3)</f>
        <v>1.1886020505531454E-3</v>
      </c>
      <c r="BT68" s="28">
        <f>외인!BT68</f>
        <v>2221021.38</v>
      </c>
      <c r="BU68" s="28">
        <f>시기외!BU68*$G$3+BU67*(1-$G$3)</f>
        <v>-8.3538295347397986E-4</v>
      </c>
      <c r="BV68" s="28">
        <f>외인!BV68</f>
        <v>402688.9</v>
      </c>
      <c r="BW68" s="28">
        <f>시기외!BW68*$G$3+BW67*(1-$G$3)</f>
        <v>6.0950699432723427E-4</v>
      </c>
      <c r="BX68" s="28">
        <f>외인!BX68</f>
        <v>76020.75</v>
      </c>
      <c r="BY68" s="28">
        <f>시기외!BY68*$G$3+BY67*(1-$G$3)</f>
        <v>-3.1418411395349276E-4</v>
      </c>
      <c r="BZ68" s="28">
        <f>외인!BZ68</f>
        <v>264277.01</v>
      </c>
      <c r="CA68" s="28">
        <f>시기외!CA68*$G$3+CA67*(1-$G$3)</f>
        <v>-1.9119319562076152E-3</v>
      </c>
      <c r="CB68" s="28">
        <f>외인!CB68</f>
        <v>12747.69</v>
      </c>
      <c r="CC68" s="28">
        <f>시기외!CC68*$G$3+CC67*(1-$G$3)</f>
        <v>-1.5972277258366502E-3</v>
      </c>
      <c r="CD68" s="28">
        <f>외인!CD68</f>
        <v>29766.58</v>
      </c>
      <c r="CE68" s="28">
        <f>시기외!CE68*$G$3+CE67*(1-$G$3)</f>
        <v>-2.6293525610265392E-3</v>
      </c>
      <c r="CF68" s="28">
        <f>외인!CF68</f>
        <v>26373.66</v>
      </c>
      <c r="CG68" s="28">
        <f>시기외!CG68*$G$3+CG67*(1-$G$3)</f>
        <v>2.6191500752814649E-3</v>
      </c>
      <c r="CH68" s="28">
        <f>외인!CH68</f>
        <v>70397.38</v>
      </c>
      <c r="CI68" s="28">
        <f>시기외!CI68*$G$3+CI67*(1-$G$3)</f>
        <v>9.037942066333481E-4</v>
      </c>
      <c r="CJ68" s="28">
        <f>외인!CJ68</f>
        <v>383242.2</v>
      </c>
      <c r="CK68" s="28">
        <f>시기외!CK68*$G$3+CK67*(1-$G$3)</f>
        <v>-7.5627640614683709E-5</v>
      </c>
      <c r="CL68" s="28">
        <f>외인!CL68</f>
        <v>243609.26</v>
      </c>
      <c r="CM68" s="28">
        <f>시기외!CM68*$G$3+CM67*(1-$G$3)</f>
        <v>2.0000063674596342E-4</v>
      </c>
      <c r="CN68" s="28">
        <f>외인!CN68</f>
        <v>125484.27</v>
      </c>
      <c r="CO68" s="28">
        <f>시기외!CO68*$G$3+CO67*(1-$G$3)</f>
        <v>-3.0222139459711007E-4</v>
      </c>
      <c r="CP68" s="28">
        <f>외인!CP68</f>
        <v>103911.69</v>
      </c>
      <c r="CQ68" s="28">
        <f>시기외!CQ68*$G$3+CQ67*(1-$G$3)</f>
        <v>1.3674339657138234E-5</v>
      </c>
      <c r="CR68" s="28">
        <f>외인!CR68</f>
        <v>169395.23</v>
      </c>
      <c r="CS68" s="28">
        <f>시기외!CS68*$G$3+CS67*(1-$G$3)</f>
        <v>-6.6098767492686107E-4</v>
      </c>
      <c r="CT68" s="28">
        <f>외인!CT68</f>
        <v>141965.76999999999</v>
      </c>
      <c r="CU68" s="28">
        <f>시기외!CU68*$G$3+CU67*(1-$G$3)</f>
        <v>1.7456149233465339E-3</v>
      </c>
      <c r="CV68" s="28">
        <f>외인!CV68</f>
        <v>2221021.38</v>
      </c>
      <c r="CW68" s="28">
        <f>시기외!CW68*$G$3+CW67*(1-$G$3)</f>
        <v>-8.3538295347397986E-4</v>
      </c>
      <c r="CX68" s="28">
        <f>외인!CX68</f>
        <v>223025.11</v>
      </c>
      <c r="CY68" s="28">
        <f>시기외!CY68*$G$3+CY67*(1-$G$3)</f>
        <v>1.6863943116861885E-3</v>
      </c>
      <c r="CZ68" s="28">
        <f>외인!CZ68</f>
        <v>19705.830000000002</v>
      </c>
      <c r="DA68" s="28">
        <f>시기외!DA68*$G$3+DA67*(1-$G$3)</f>
        <v>1.4057282283897517E-3</v>
      </c>
      <c r="DB68" s="28">
        <f>외인!DB68</f>
        <v>39961.949999999997</v>
      </c>
      <c r="DC68" s="28">
        <f>시기외!DC68*$G$3+DC67*(1-$G$3)</f>
        <v>-1.7208857175067592E-3</v>
      </c>
      <c r="DD68" s="28">
        <f>외인!DD68</f>
        <v>8506.34</v>
      </c>
      <c r="DE68" s="28">
        <f>시기외!DE68*$G$3+DE67*(1-$G$3)</f>
        <v>-1.5949122730965241E-4</v>
      </c>
      <c r="DF68" s="28">
        <f>외인!DF68</f>
        <v>57230.89</v>
      </c>
      <c r="DG68" s="28">
        <f>시기외!DG68*$G$3+DG67*(1-$G$3)</f>
        <v>-2.6428698808129855E-4</v>
      </c>
      <c r="DH68" s="28">
        <f>외인!DH68</f>
        <v>21389.94</v>
      </c>
      <c r="DI68" s="28">
        <f>시기외!DI68*$G$3+DI67*(1-$G$3)</f>
        <v>-3.3415970233953824E-3</v>
      </c>
      <c r="DJ68" s="28">
        <f>외인!DJ68</f>
        <v>607433.43999999994</v>
      </c>
      <c r="DK68" s="28">
        <f>시기외!DK68*$G$3+DK67*(1-$G$3)</f>
        <v>6.091364872246219E-4</v>
      </c>
      <c r="DL68" s="28">
        <f>외인!DL68</f>
        <v>99847.11</v>
      </c>
      <c r="DM68" s="28">
        <f>시기외!DM68*$G$3+DM67*(1-$G$3)</f>
        <v>-4.6951329519079917E-4</v>
      </c>
      <c r="DN68" s="28">
        <f>외인!DN68</f>
        <v>2221021.38</v>
      </c>
      <c r="DO68" s="28">
        <f>시기외!DO68*$G$3+DO67*(1-$G$3)</f>
        <v>-8.3538295347397986E-4</v>
      </c>
      <c r="DP68" s="28">
        <f>외인!DP68</f>
        <v>82764.600000000006</v>
      </c>
      <c r="DQ68" s="28">
        <f>시기외!DQ68*$G$3+DQ67*(1-$G$3)</f>
        <v>-1.5293672248167524E-5</v>
      </c>
      <c r="DR68" s="28">
        <f>외인!DR68</f>
        <v>45633.69</v>
      </c>
      <c r="DS68" s="28">
        <f>시기외!DS68*$G$3+DS67*(1-$G$3)</f>
        <v>2.5793102215279965E-3</v>
      </c>
      <c r="DT68" s="28">
        <f>외인!DT68</f>
        <v>134120.85999999999</v>
      </c>
      <c r="DU68" s="28">
        <f>시기외!DU68*$G$3+DU67*(1-$G$3)</f>
        <v>-9.8231215478258057E-4</v>
      </c>
      <c r="DV68" s="28">
        <f>외인!DV68</f>
        <v>34999.879999999997</v>
      </c>
      <c r="DW68" s="28">
        <f>시기외!DW68*$G$3+DW67*(1-$G$3)</f>
        <v>4.9678986029145567E-4</v>
      </c>
      <c r="DX68" s="28">
        <f>외인!DX68</f>
        <v>117440.11</v>
      </c>
      <c r="DY68" s="28">
        <f>시기외!DY68*$G$3+DY67*(1-$G$3)</f>
        <v>1.3564045999633696E-3</v>
      </c>
      <c r="DZ68" s="28">
        <f>외인!DZ68</f>
        <v>8899.9699999999993</v>
      </c>
      <c r="EA68" s="28">
        <f>시기외!EA68*$G$3+EA67*(1-$G$3)</f>
        <v>-1.3029396959889137E-5</v>
      </c>
      <c r="EB68" s="28">
        <f>외인!EB68</f>
        <v>12947.19</v>
      </c>
      <c r="EC68" s="28">
        <f>시기외!EC68*$G$3+EC67*(1-$G$3)</f>
        <v>-6.8635930382107192E-4</v>
      </c>
      <c r="ED68" s="28">
        <f>외인!ED68</f>
        <v>10903.42</v>
      </c>
      <c r="EE68" s="28">
        <f>시기외!EE68*$G$3+EE67*(1-$G$3)</f>
        <v>5.4657609795006874E-4</v>
      </c>
      <c r="EF68" s="28">
        <f>외인!EF68</f>
        <v>246641.78</v>
      </c>
      <c r="EG68" s="28">
        <f>시기외!EG68*$G$3+EG67*(1-$G$3)</f>
        <v>-7.7405190215731182E-5</v>
      </c>
      <c r="EH68" s="28">
        <f>외인!EH68</f>
        <v>201436.86</v>
      </c>
      <c r="EI68" s="28">
        <f>시기외!EI68*$G$3+EI67*(1-$G$3)</f>
        <v>3.7888933047831343E-4</v>
      </c>
      <c r="EJ68" s="28">
        <f>외인!EJ68</f>
        <v>102919.03</v>
      </c>
      <c r="EK68" s="28">
        <f>시기외!EK68*$G$3+EK67*(1-$G$3)</f>
        <v>1.4059708908556877E-3</v>
      </c>
      <c r="EL68" s="28">
        <f>외인!EL68</f>
        <v>32319.33</v>
      </c>
      <c r="EM68" s="28">
        <f>시기외!EM68*$G$3+EM67*(1-$G$3)</f>
        <v>-2.3981752238450543E-3</v>
      </c>
      <c r="EN68" s="28">
        <f>외인!EN68</f>
        <v>45633.69</v>
      </c>
      <c r="EO68" s="28">
        <f>시기외!EO68*$G$3+EO67*(1-$G$3)</f>
        <v>2.5793102215279965E-3</v>
      </c>
      <c r="EP68" s="28">
        <f>외인!EP68</f>
        <v>175676.73</v>
      </c>
      <c r="EQ68" s="28">
        <f>시기외!EQ68*$G$3+EQ67*(1-$G$3)</f>
        <v>7.8048067819295466E-4</v>
      </c>
      <c r="ER68" s="28">
        <f>외인!ER68</f>
        <v>14766.59</v>
      </c>
      <c r="ES68" s="28">
        <f>시기외!ES68*$G$3+ES67*(1-$G$3)</f>
        <v>-4.9825871508597085E-3</v>
      </c>
      <c r="ET68" s="28">
        <f>외인!ET68</f>
        <v>135705.18</v>
      </c>
      <c r="EU68" s="28">
        <f>시기외!EU68*$G$3+EU67*(1-$G$3)</f>
        <v>8.5367882898851192E-4</v>
      </c>
      <c r="EV68" s="28">
        <f>외인!EV68</f>
        <v>44628.62</v>
      </c>
      <c r="EW68" s="28">
        <f>시기외!EW68*$G$3+EW67*(1-$G$3)</f>
        <v>-3.6536868832972213E-4</v>
      </c>
      <c r="EX68" s="28">
        <f>외인!EX68</f>
        <v>59283.07</v>
      </c>
      <c r="EY68" s="28">
        <f>시기외!EY68*$G$3+EY67*(1-$G$3)</f>
        <v>3.1605958045194881E-4</v>
      </c>
    </row>
    <row r="69" spans="1:155">
      <c r="A69" s="27">
        <f>외인!A69</f>
        <v>46132</v>
      </c>
      <c r="B69" s="28">
        <f>외인!B69</f>
        <v>4945676.92</v>
      </c>
      <c r="C69" s="28">
        <f>시기외!C69*$G$3+C68*(1-$G$3)</f>
        <v>-1.95779652416882E-4</v>
      </c>
      <c r="D69" s="28">
        <f>외인!D69</f>
        <v>651570.55000000005</v>
      </c>
      <c r="E69" s="28">
        <f>시기외!E69*$G$3+E68*(1-$G$3)</f>
        <v>-4.223699229114394E-5</v>
      </c>
      <c r="F69" s="28">
        <f>외인!F69</f>
        <v>2076554.74</v>
      </c>
      <c r="G69" s="28">
        <f>시기외!G69*$G$3+G68*(1-$G$3)</f>
        <v>-1.078404471779796E-3</v>
      </c>
      <c r="H69" s="28">
        <f>외인!H69</f>
        <v>322220.3</v>
      </c>
      <c r="I69" s="28">
        <f>시기외!I69*$G$3+I68*(1-$G$3)</f>
        <v>1.4738356809173665E-3</v>
      </c>
      <c r="J69" s="28">
        <f>외인!J69</f>
        <v>43795.38</v>
      </c>
      <c r="K69" s="28">
        <f>시기외!K69*$G$3+K68*(1-$G$3)</f>
        <v>2.8997707151593292E-3</v>
      </c>
      <c r="L69" s="28">
        <f>외인!L69</f>
        <v>296419.61</v>
      </c>
      <c r="M69" s="28">
        <f>시기외!M69*$G$3+M68*(1-$G$3)</f>
        <v>1.5410226576894879E-3</v>
      </c>
      <c r="N69" s="28">
        <f>외인!N69</f>
        <v>240893.93</v>
      </c>
      <c r="O69" s="28">
        <f>시기외!O69*$G$3+O68*(1-$G$3)</f>
        <v>-1.9271631753169536E-3</v>
      </c>
      <c r="P69" s="28">
        <f>외인!P69</f>
        <v>200803.16</v>
      </c>
      <c r="Q69" s="28">
        <f>시기외!Q69*$G$3+Q68*(1-$G$3)</f>
        <v>4.4600867314444493E-4</v>
      </c>
      <c r="R69" s="28">
        <f>외인!R69</f>
        <v>133058.28</v>
      </c>
      <c r="S69" s="28">
        <f>시기외!S69*$G$3+S68*(1-$G$3)</f>
        <v>-9.1697472256117114E-4</v>
      </c>
      <c r="T69" s="28">
        <f>외인!T69</f>
        <v>8474.26</v>
      </c>
      <c r="U69" s="28">
        <f>시기외!U69*$G$3+U68*(1-$G$3)</f>
        <v>-1.4890081169778257E-4</v>
      </c>
      <c r="V69" s="28">
        <f>외인!V69</f>
        <v>118210.01</v>
      </c>
      <c r="W69" s="28">
        <f>시기외!W69*$G$3+W68*(1-$G$3)</f>
        <v>1.4574547618112501E-3</v>
      </c>
      <c r="X69" s="28">
        <f>외인!X69</f>
        <v>2199164.87</v>
      </c>
      <c r="Y69" s="28">
        <f>시기외!Y69*$G$3+Y68*(1-$G$3)</f>
        <v>-8.0280168189421569E-4</v>
      </c>
      <c r="Z69" s="28">
        <f>외인!Z69</f>
        <v>44123.45</v>
      </c>
      <c r="AA69" s="28">
        <f>시기외!AA69*$G$3+AA68*(1-$G$3)</f>
        <v>-3.5077776210378425E-4</v>
      </c>
      <c r="AB69" s="28">
        <f>외인!AB69</f>
        <v>213288.75</v>
      </c>
      <c r="AC69" s="28">
        <f>시기외!AC69*$G$3+AC68*(1-$G$3)</f>
        <v>2.1799078774843586E-4</v>
      </c>
      <c r="AD69" s="28">
        <f>외인!AD69</f>
        <v>19916.87</v>
      </c>
      <c r="AE69" s="28">
        <f>시기외!AE69*$G$3+AE68*(1-$G$3)</f>
        <v>-2.7322557893573137E-4</v>
      </c>
      <c r="AF69" s="28">
        <f>외인!AF69</f>
        <v>25311.48</v>
      </c>
      <c r="AG69" s="28">
        <f>시기외!AG69*$G$3+AG68*(1-$G$3)</f>
        <v>2.1536193885419679E-4</v>
      </c>
      <c r="AH69" s="28">
        <f>외인!AH69</f>
        <v>198347.29</v>
      </c>
      <c r="AI69" s="28">
        <f>시기외!AI69*$G$3+AI68*(1-$G$3)</f>
        <v>-4.0768389518274384E-4</v>
      </c>
      <c r="AJ69" s="28">
        <f>외인!AJ69</f>
        <v>109589.45</v>
      </c>
      <c r="AK69" s="28">
        <f>시기외!AK69*$G$3+AK68*(1-$G$3)</f>
        <v>-1.3806672589301398E-3</v>
      </c>
      <c r="AL69" s="28">
        <f>외인!AL69</f>
        <v>88556.69</v>
      </c>
      <c r="AM69" s="28">
        <f>시기외!AM69*$G$3+AM68*(1-$G$3)</f>
        <v>-1.430978148924104E-4</v>
      </c>
      <c r="AN69" s="28">
        <f>외인!AN69</f>
        <v>171954.25</v>
      </c>
      <c r="AO69" s="28">
        <f>시기외!AO69*$G$3+AO68*(1-$G$3)</f>
        <v>-2.5781866512708585E-3</v>
      </c>
      <c r="AP69" s="28">
        <f>외인!AP69</f>
        <v>136264.63</v>
      </c>
      <c r="AQ69" s="28">
        <f>시기외!AQ69*$G$3+AQ68*(1-$G$3)</f>
        <v>7.0745125217932668E-4</v>
      </c>
      <c r="AR69" s="28">
        <f>외인!AR69</f>
        <v>24496.81</v>
      </c>
      <c r="AS69" s="28">
        <f>시기외!AS69*$G$3+AS68*(1-$G$3)</f>
        <v>1.5830086754548226E-4</v>
      </c>
      <c r="AT69" s="28">
        <f>외인!AT69</f>
        <v>80853.5</v>
      </c>
      <c r="AU69" s="28">
        <f>시기외!AU69*$G$3+AU68*(1-$G$3)</f>
        <v>7.1471282266749375E-4</v>
      </c>
      <c r="AV69" s="28">
        <f>외인!AV69</f>
        <v>50176.42</v>
      </c>
      <c r="AW69" s="28">
        <f>시기외!AW69*$G$3+AW68*(1-$G$3)</f>
        <v>1.1168906521891249E-3</v>
      </c>
      <c r="AX69" s="28">
        <f>외인!AX69</f>
        <v>71178.460000000006</v>
      </c>
      <c r="AY69" s="28">
        <f>시기외!AY69*$G$3+AY68*(1-$G$3)</f>
        <v>-2.5573814755368842E-3</v>
      </c>
      <c r="AZ69" s="28">
        <f>외인!AZ69</f>
        <v>2367495.0099999998</v>
      </c>
      <c r="BA69" s="28">
        <f>시기외!BA69*$G$3+BA68*(1-$G$3)</f>
        <v>-5.6867545286703655E-4</v>
      </c>
      <c r="BB69" s="28">
        <f>외인!BB69</f>
        <v>102816.45</v>
      </c>
      <c r="BC69" s="28">
        <f>시기외!BC69*$G$3+BC68*(1-$G$3)</f>
        <v>3.8547087199222874E-5</v>
      </c>
      <c r="BD69" s="28">
        <f>외인!BD69</f>
        <v>39925.629999999997</v>
      </c>
      <c r="BE69" s="28">
        <f>시기외!BE69*$G$3+BE68*(1-$G$3)</f>
        <v>-1.6630792659924119E-3</v>
      </c>
      <c r="BF69" s="28">
        <f>외인!BF69</f>
        <v>0</v>
      </c>
      <c r="BG69" s="28" t="e">
        <f>시기외!BG69*$G$3+BG68*(1-$G$3)</f>
        <v>#DIV/0!</v>
      </c>
      <c r="BH69" s="28">
        <f>외인!BH69</f>
        <v>95720.85</v>
      </c>
      <c r="BI69" s="28">
        <f>시기외!BI69*$G$3+BI68*(1-$G$3)</f>
        <v>1.2454897575834042E-3</v>
      </c>
      <c r="BJ69" s="28">
        <f>외인!BJ69</f>
        <v>128861.83</v>
      </c>
      <c r="BK69" s="28">
        <f>시기외!BK69*$G$3+BK68*(1-$G$3)</f>
        <v>5.7650506032433911E-4</v>
      </c>
      <c r="BL69" s="28">
        <f>외인!BL69</f>
        <v>51053.83</v>
      </c>
      <c r="BM69" s="28">
        <f>시기외!BM69*$G$3+BM68*(1-$G$3)</f>
        <v>-2.8682925534913289E-3</v>
      </c>
      <c r="BN69" s="28">
        <f>외인!BN69</f>
        <v>48743.66</v>
      </c>
      <c r="BO69" s="28">
        <f>시기외!BO69*$G$3+BO68*(1-$G$3)</f>
        <v>2.8196197150639725E-4</v>
      </c>
      <c r="BP69" s="28">
        <f>외인!BP69</f>
        <v>81752.94</v>
      </c>
      <c r="BQ69" s="28">
        <f>시기외!BQ69*$G$3+BQ68*(1-$G$3)</f>
        <v>-2.3403972001193071E-3</v>
      </c>
      <c r="BR69" s="28">
        <f>외인!BR69</f>
        <v>275920.78000000003</v>
      </c>
      <c r="BS69" s="28">
        <f>시기외!BS69*$G$3+BS68*(1-$G$3)</f>
        <v>1.255430141197235E-3</v>
      </c>
      <c r="BT69" s="28">
        <f>외인!BT69</f>
        <v>2240961.8199999998</v>
      </c>
      <c r="BU69" s="28">
        <f>시기외!BU69*$G$3+BU68*(1-$G$3)</f>
        <v>-7.5579704358654345E-4</v>
      </c>
      <c r="BV69" s="28">
        <f>외인!BV69</f>
        <v>407567.81</v>
      </c>
      <c r="BW69" s="28">
        <f>시기외!BW69*$G$3+BW68*(1-$G$3)</f>
        <v>5.6257357621970815E-4</v>
      </c>
      <c r="BX69" s="28">
        <f>외인!BX69</f>
        <v>75931.77</v>
      </c>
      <c r="BY69" s="28">
        <f>시기외!BY69*$G$3+BY68*(1-$G$3)</f>
        <v>-3.2110401461307036E-4</v>
      </c>
      <c r="BZ69" s="28">
        <f>외인!BZ69</f>
        <v>260510.93</v>
      </c>
      <c r="CA69" s="28">
        <f>시기외!CA69*$G$3+CA68*(1-$G$3)</f>
        <v>-1.7392800200870689E-3</v>
      </c>
      <c r="CB69" s="28">
        <f>외인!CB69</f>
        <v>12629.85</v>
      </c>
      <c r="CC69" s="28">
        <f>시기외!CC69*$G$3+CC68*(1-$G$3)</f>
        <v>-1.5071252124162361E-3</v>
      </c>
      <c r="CD69" s="28">
        <f>외인!CD69</f>
        <v>29299.85</v>
      </c>
      <c r="CE69" s="28">
        <f>시기외!CE69*$G$3+CE68*(1-$G$3)</f>
        <v>-2.7959830800294658E-3</v>
      </c>
      <c r="CF69" s="28">
        <f>외인!CF69</f>
        <v>26370.22</v>
      </c>
      <c r="CG69" s="28">
        <f>시기외!CG69*$G$3+CG68*(1-$G$3)</f>
        <v>2.7383149017039614E-3</v>
      </c>
      <c r="CH69" s="28">
        <f>외인!CH69</f>
        <v>70283.039999999994</v>
      </c>
      <c r="CI69" s="28">
        <f>시기외!CI69*$G$3+CI68*(1-$G$3)</f>
        <v>8.9118760973855347E-4</v>
      </c>
      <c r="CJ69" s="28">
        <f>외인!CJ69</f>
        <v>382346.97</v>
      </c>
      <c r="CK69" s="28">
        <f>시기외!CK69*$G$3+CK68*(1-$G$3)</f>
        <v>-1.1591565455264764E-4</v>
      </c>
      <c r="CL69" s="28">
        <f>외인!CL69</f>
        <v>243212.67</v>
      </c>
      <c r="CM69" s="28">
        <f>시기외!CM69*$G$3+CM68*(1-$G$3)</f>
        <v>2.1023624846170055E-4</v>
      </c>
      <c r="CN69" s="28">
        <f>외인!CN69</f>
        <v>124414.5</v>
      </c>
      <c r="CO69" s="28">
        <f>시기외!CO69*$G$3+CO68*(1-$G$3)</f>
        <v>-3.4511819062787985E-4</v>
      </c>
      <c r="CP69" s="28">
        <f>외인!CP69</f>
        <v>103391.66</v>
      </c>
      <c r="CQ69" s="28">
        <f>시기외!CQ69*$G$3+CQ68*(1-$G$3)</f>
        <v>4.1240276308941566E-5</v>
      </c>
      <c r="CR69" s="28">
        <f>외인!CR69</f>
        <v>168626.11</v>
      </c>
      <c r="CS69" s="28">
        <f>시기외!CS69*$G$3+CS68*(1-$G$3)</f>
        <v>-6.1350599846179694E-4</v>
      </c>
      <c r="CT69" s="28">
        <f>외인!CT69</f>
        <v>143978.71</v>
      </c>
      <c r="CU69" s="28">
        <f>시기외!CU69*$G$3+CU68*(1-$G$3)</f>
        <v>1.7403922454164104E-3</v>
      </c>
      <c r="CV69" s="28">
        <f>외인!CV69</f>
        <v>2240961.8199999998</v>
      </c>
      <c r="CW69" s="28">
        <f>시기외!CW69*$G$3+CW68*(1-$G$3)</f>
        <v>-7.5579704358654345E-4</v>
      </c>
      <c r="CX69" s="28">
        <f>외인!CX69</f>
        <v>228112.29</v>
      </c>
      <c r="CY69" s="28">
        <f>시기외!CY69*$G$3+CY68*(1-$G$3)</f>
        <v>1.740244571368412E-3</v>
      </c>
      <c r="CZ69" s="28">
        <f>외인!CZ69</f>
        <v>19771.38</v>
      </c>
      <c r="DA69" s="28">
        <f>시기외!DA69*$G$3+DA68*(1-$G$3)</f>
        <v>1.6895159578503246E-3</v>
      </c>
      <c r="DB69" s="28">
        <f>외인!DB69</f>
        <v>39925.629999999997</v>
      </c>
      <c r="DC69" s="28">
        <f>시기외!DC69*$G$3+DC68*(1-$G$3)</f>
        <v>-1.6630792659924119E-3</v>
      </c>
      <c r="DD69" s="28">
        <f>외인!DD69</f>
        <v>8474.26</v>
      </c>
      <c r="DE69" s="28">
        <f>시기외!DE69*$G$3+DE68*(1-$G$3)</f>
        <v>-1.4890081169778257E-4</v>
      </c>
      <c r="DF69" s="28">
        <f>외인!DF69</f>
        <v>57193.74</v>
      </c>
      <c r="DG69" s="28">
        <f>시기외!DG69*$G$3+DG68*(1-$G$3)</f>
        <v>-2.821268564645829E-4</v>
      </c>
      <c r="DH69" s="28">
        <f>외인!DH69</f>
        <v>20897.46</v>
      </c>
      <c r="DI69" s="28">
        <f>시기외!DI69*$G$3+DI68*(1-$G$3)</f>
        <v>-3.5916685627204203E-3</v>
      </c>
      <c r="DJ69" s="28">
        <f>외인!DJ69</f>
        <v>612912.22</v>
      </c>
      <c r="DK69" s="28">
        <f>시기외!DK69*$G$3+DK68*(1-$G$3)</f>
        <v>6.6383621825651356E-4</v>
      </c>
      <c r="DL69" s="28">
        <f>외인!DL69</f>
        <v>98996.38</v>
      </c>
      <c r="DM69" s="28">
        <f>시기외!DM69*$G$3+DM68*(1-$G$3)</f>
        <v>-5.1657815375711236E-4</v>
      </c>
      <c r="DN69" s="28">
        <f>외인!DN69</f>
        <v>2240961.8199999998</v>
      </c>
      <c r="DO69" s="28">
        <f>시기외!DO69*$G$3+DO68*(1-$G$3)</f>
        <v>-7.5579704358654345E-4</v>
      </c>
      <c r="DP69" s="28">
        <f>외인!DP69</f>
        <v>82953.31</v>
      </c>
      <c r="DQ69" s="28">
        <f>시기외!DQ69*$G$3+DQ68*(1-$G$3)</f>
        <v>-8.6410285486036674E-5</v>
      </c>
      <c r="DR69" s="28">
        <f>외인!DR69</f>
        <v>45287.3</v>
      </c>
      <c r="DS69" s="28">
        <f>시기외!DS69*$G$3+DS68*(1-$G$3)</f>
        <v>2.5716390400719168E-3</v>
      </c>
      <c r="DT69" s="28">
        <f>외인!DT69</f>
        <v>133058.28</v>
      </c>
      <c r="DU69" s="28">
        <f>시기외!DU69*$G$3+DU68*(1-$G$3)</f>
        <v>-9.1697472256117114E-4</v>
      </c>
      <c r="DV69" s="28">
        <f>외인!DV69</f>
        <v>35284.910000000003</v>
      </c>
      <c r="DW69" s="28">
        <f>시기외!DW69*$G$3+DW68*(1-$G$3)</f>
        <v>4.797031614641591E-4</v>
      </c>
      <c r="DX69" s="28">
        <f>외인!DX69</f>
        <v>118210.01</v>
      </c>
      <c r="DY69" s="28">
        <f>시기외!DY69*$G$3+DY68*(1-$G$3)</f>
        <v>1.4574547618112501E-3</v>
      </c>
      <c r="DZ69" s="28">
        <f>외인!DZ69</f>
        <v>8923.8700000000008</v>
      </c>
      <c r="EA69" s="28">
        <f>시기외!EA69*$G$3+EA68*(1-$G$3)</f>
        <v>3.7158699432341667E-5</v>
      </c>
      <c r="EB69" s="28">
        <f>외인!EB69</f>
        <v>12803.18</v>
      </c>
      <c r="EC69" s="28">
        <f>시기외!EC69*$G$3+EC68*(1-$G$3)</f>
        <v>-6.7462852772571255E-4</v>
      </c>
      <c r="ED69" s="28">
        <f>외인!ED69</f>
        <v>10930.81</v>
      </c>
      <c r="EE69" s="28">
        <f>시기외!EE69*$G$3+EE68*(1-$G$3)</f>
        <v>6.4148608190243831E-4</v>
      </c>
      <c r="EF69" s="28">
        <f>외인!EF69</f>
        <v>246082.82</v>
      </c>
      <c r="EG69" s="28">
        <f>시기외!EG69*$G$3+EG68*(1-$G$3)</f>
        <v>-9.2700225322378204E-5</v>
      </c>
      <c r="EH69" s="28">
        <f>외인!EH69</f>
        <v>204452.56</v>
      </c>
      <c r="EI69" s="28">
        <f>시기외!EI69*$G$3+EI68*(1-$G$3)</f>
        <v>4.5917422555581997E-4</v>
      </c>
      <c r="EJ69" s="28">
        <f>외인!EJ69</f>
        <v>102471.56</v>
      </c>
      <c r="EK69" s="28">
        <f>시기외!EK69*$G$3+EK68*(1-$G$3)</f>
        <v>1.4060995404623058E-3</v>
      </c>
      <c r="EL69" s="28">
        <f>외인!EL69</f>
        <v>31874.63</v>
      </c>
      <c r="EM69" s="28">
        <f>시기외!EM69*$G$3+EM68*(1-$G$3)</f>
        <v>-2.5545030853932086E-3</v>
      </c>
      <c r="EN69" s="28">
        <f>외인!EN69</f>
        <v>45287.3</v>
      </c>
      <c r="EO69" s="28">
        <f>시기외!EO69*$G$3+EO68*(1-$G$3)</f>
        <v>2.5716390400719168E-3</v>
      </c>
      <c r="EP69" s="28">
        <f>외인!EP69</f>
        <v>177016.98</v>
      </c>
      <c r="EQ69" s="28">
        <f>시기외!EQ69*$G$3+EQ68*(1-$G$3)</f>
        <v>5.9923071599448892E-4</v>
      </c>
      <c r="ER69" s="28">
        <f>외인!ER69</f>
        <v>14592.29</v>
      </c>
      <c r="ES69" s="28">
        <f>시기외!ES69*$G$3+ES68*(1-$G$3)</f>
        <v>-5.0029563211766732E-3</v>
      </c>
      <c r="ET69" s="28">
        <f>외인!ET69</f>
        <v>136264.63</v>
      </c>
      <c r="EU69" s="28">
        <f>시기외!EU69*$G$3+EU68*(1-$G$3)</f>
        <v>7.0745125217932668E-4</v>
      </c>
      <c r="EV69" s="28">
        <f>외인!EV69</f>
        <v>44123.45</v>
      </c>
      <c r="EW69" s="28">
        <f>시기외!EW69*$G$3+EW68*(1-$G$3)</f>
        <v>-3.5077776210378425E-4</v>
      </c>
      <c r="EX69" s="28">
        <f>외인!EX69</f>
        <v>59268.21</v>
      </c>
      <c r="EY69" s="28">
        <f>시기외!EY69*$G$3+EY68*(1-$G$3)</f>
        <v>3.5180132490141312E-4</v>
      </c>
    </row>
    <row r="70" spans="1:155">
      <c r="A70" s="27">
        <f>외인!A70</f>
        <v>46133</v>
      </c>
      <c r="B70" s="28">
        <f>외인!B70</f>
        <v>5080309.8499999996</v>
      </c>
      <c r="C70" s="28">
        <f>시기외!C70*$G$3+C69*(1-$G$3)</f>
        <v>-1.4656026756493229E-4</v>
      </c>
      <c r="D70" s="28">
        <f>외인!D70</f>
        <v>653289.03</v>
      </c>
      <c r="E70" s="28">
        <f>시기외!E70*$G$3+E69*(1-$G$3)</f>
        <v>-8.7605945944243277E-5</v>
      </c>
      <c r="F70" s="28">
        <f>외인!F70</f>
        <v>2113667.39</v>
      </c>
      <c r="G70" s="28">
        <f>시기외!G70*$G$3+G69*(1-$G$3)</f>
        <v>-9.7234733639690147E-4</v>
      </c>
      <c r="H70" s="28">
        <f>외인!H70</f>
        <v>354336.92</v>
      </c>
      <c r="I70" s="28">
        <f>시기외!I70*$G$3+I69*(1-$G$3)</f>
        <v>1.741838738830939E-3</v>
      </c>
      <c r="J70" s="28">
        <f>외인!J70</f>
        <v>43624.23</v>
      </c>
      <c r="K70" s="28">
        <f>시기외!K70*$G$3+K69*(1-$G$3)</f>
        <v>2.7878548870953874E-3</v>
      </c>
      <c r="L70" s="28">
        <f>외인!L70</f>
        <v>326003.83</v>
      </c>
      <c r="M70" s="28">
        <f>시기외!M70*$G$3+M69*(1-$G$3)</f>
        <v>1.773310478874367E-3</v>
      </c>
      <c r="N70" s="28">
        <f>외인!N70</f>
        <v>249228.06</v>
      </c>
      <c r="O70" s="28">
        <f>시기외!O70*$G$3+O69*(1-$G$3)</f>
        <v>-1.7341068743151398E-3</v>
      </c>
      <c r="P70" s="28">
        <f>외인!P70</f>
        <v>198325.66</v>
      </c>
      <c r="Q70" s="28">
        <f>시기외!Q70*$G$3+Q69*(1-$G$3)</f>
        <v>4.4897238651287505E-4</v>
      </c>
      <c r="R70" s="28">
        <f>외인!R70</f>
        <v>133669.64000000001</v>
      </c>
      <c r="S70" s="28">
        <f>시기외!S70*$G$3+S69*(1-$G$3)</f>
        <v>-9.2027657149989757E-4</v>
      </c>
      <c r="T70" s="28">
        <f>외인!T70</f>
        <v>8464.44</v>
      </c>
      <c r="U70" s="28">
        <f>시기외!U70*$G$3+U69*(1-$G$3)</f>
        <v>-1.2929493821463225E-4</v>
      </c>
      <c r="V70" s="28">
        <f>외인!V70</f>
        <v>120622.39999999999</v>
      </c>
      <c r="W70" s="28">
        <f>시기외!W70*$G$3+W69*(1-$G$3)</f>
        <v>1.5430468173983081E-3</v>
      </c>
      <c r="X70" s="28">
        <f>외인!X70</f>
        <v>2269748.14</v>
      </c>
      <c r="Y70" s="28">
        <f>시기외!Y70*$G$3+Y69*(1-$G$3)</f>
        <v>-7.540983625627959E-4</v>
      </c>
      <c r="Z70" s="28">
        <f>외인!Z70</f>
        <v>43617.54</v>
      </c>
      <c r="AA70" s="28">
        <f>시기외!AA70*$G$3+AA69*(1-$G$3)</f>
        <v>-4.0153874959291124E-4</v>
      </c>
      <c r="AB70" s="28">
        <f>외인!AB70</f>
        <v>212792.2</v>
      </c>
      <c r="AC70" s="28">
        <f>시기외!AC70*$G$3+AC69*(1-$G$3)</f>
        <v>2.1519315690213579E-4</v>
      </c>
      <c r="AD70" s="28">
        <f>외인!AD70</f>
        <v>20324.080000000002</v>
      </c>
      <c r="AE70" s="28">
        <f>시기외!AE70*$G$3+AE69*(1-$G$3)</f>
        <v>-1.6055842809850477E-4</v>
      </c>
      <c r="AF70" s="28">
        <f>외인!AF70</f>
        <v>25381.59</v>
      </c>
      <c r="AG70" s="28">
        <f>시기외!AG70*$G$3+AG69*(1-$G$3)</f>
        <v>1.909749763364609E-4</v>
      </c>
      <c r="AH70" s="28">
        <f>외인!AH70</f>
        <v>209834.22</v>
      </c>
      <c r="AI70" s="28">
        <f>시기외!AI70*$G$3+AI69*(1-$G$3)</f>
        <v>-3.0437622752430205E-4</v>
      </c>
      <c r="AJ70" s="28">
        <f>외인!AJ70</f>
        <v>108735.2</v>
      </c>
      <c r="AK70" s="28">
        <f>시기외!AK70*$G$3+AK69*(1-$G$3)</f>
        <v>-1.4814849773443883E-3</v>
      </c>
      <c r="AL70" s="28">
        <f>외인!AL70</f>
        <v>92109.84</v>
      </c>
      <c r="AM70" s="28">
        <f>시기외!AM70*$G$3+AM69*(1-$G$3)</f>
        <v>-1.7689746359999568E-4</v>
      </c>
      <c r="AN70" s="28">
        <f>외인!AN70</f>
        <v>176826.52</v>
      </c>
      <c r="AO70" s="28">
        <f>시기외!AO70*$G$3+AO69*(1-$G$3)</f>
        <v>-2.2925952627901413E-3</v>
      </c>
      <c r="AP70" s="28">
        <f>외인!AP70</f>
        <v>135888.76</v>
      </c>
      <c r="AQ70" s="28">
        <f>시기외!AQ70*$G$3+AQ69*(1-$G$3)</f>
        <v>6.467454582043049E-4</v>
      </c>
      <c r="AR70" s="28">
        <f>외인!AR70</f>
        <v>24719.41</v>
      </c>
      <c r="AS70" s="28">
        <f>시기외!AS70*$G$3+AS69*(1-$G$3)</f>
        <v>3.0632338627720114E-4</v>
      </c>
      <c r="AT70" s="28">
        <f>외인!AT70</f>
        <v>81580.539999999994</v>
      </c>
      <c r="AU70" s="28">
        <f>시기외!AU70*$G$3+AU69*(1-$G$3)</f>
        <v>7.9062357475131865E-4</v>
      </c>
      <c r="AV70" s="28">
        <f>외인!AV70</f>
        <v>49883.6</v>
      </c>
      <c r="AW70" s="28">
        <f>시기외!AW70*$G$3+AW69*(1-$G$3)</f>
        <v>1.0798198676433817E-3</v>
      </c>
      <c r="AX70" s="28">
        <f>외인!AX70</f>
        <v>74384.990000000005</v>
      </c>
      <c r="AY70" s="28">
        <f>시기외!AY70*$G$3+AY69*(1-$G$3)</f>
        <v>-2.3094612915559231E-3</v>
      </c>
      <c r="AZ70" s="28">
        <f>외인!AZ70</f>
        <v>2455733.73</v>
      </c>
      <c r="BA70" s="28">
        <f>시기외!BA70*$G$3+BA69*(1-$G$3)</f>
        <v>-5.073186532850171E-4</v>
      </c>
      <c r="BB70" s="28">
        <f>외인!BB70</f>
        <v>102799.63</v>
      </c>
      <c r="BC70" s="28">
        <f>시기외!BC70*$G$3+BC69*(1-$G$3)</f>
        <v>2.8190639561152694E-5</v>
      </c>
      <c r="BD70" s="28">
        <f>외인!BD70</f>
        <v>39887.57</v>
      </c>
      <c r="BE70" s="28">
        <f>시기외!BE70*$G$3+BE69*(1-$G$3)</f>
        <v>-1.7371834977250489E-3</v>
      </c>
      <c r="BF70" s="28">
        <f>외인!BF70</f>
        <v>0</v>
      </c>
      <c r="BG70" s="28" t="e">
        <f>시기외!BG70*$G$3+BG69*(1-$G$3)</f>
        <v>#DIV/0!</v>
      </c>
      <c r="BH70" s="28">
        <f>외인!BH70</f>
        <v>97352.17</v>
      </c>
      <c r="BI70" s="28">
        <f>시기외!BI70*$G$3+BI69*(1-$G$3)</f>
        <v>1.2433508027219189E-3</v>
      </c>
      <c r="BJ70" s="28">
        <f>외인!BJ70</f>
        <v>134919.53</v>
      </c>
      <c r="BK70" s="28">
        <f>시기외!BK70*$G$3+BK69*(1-$G$3)</f>
        <v>7.7463589525453985E-4</v>
      </c>
      <c r="BL70" s="28">
        <f>외인!BL70</f>
        <v>51290.99</v>
      </c>
      <c r="BM70" s="28">
        <f>시기외!BM70*$G$3+BM69*(1-$G$3)</f>
        <v>-2.6720447226009835E-3</v>
      </c>
      <c r="BN70" s="28">
        <f>외인!BN70</f>
        <v>51552.82</v>
      </c>
      <c r="BO70" s="28">
        <f>시기외!BO70*$G$3+BO69*(1-$G$3)</f>
        <v>6.0955703375026814E-4</v>
      </c>
      <c r="BP70" s="28">
        <f>외인!BP70</f>
        <v>85398.23</v>
      </c>
      <c r="BQ70" s="28">
        <f>시기외!BQ70*$G$3+BQ69*(1-$G$3)</f>
        <v>-2.1570593917715972E-3</v>
      </c>
      <c r="BR70" s="28">
        <f>외인!BR70</f>
        <v>279062.15999999997</v>
      </c>
      <c r="BS70" s="28">
        <f>시기외!BS70*$G$3+BS69*(1-$G$3)</f>
        <v>1.3678641257892658E-3</v>
      </c>
      <c r="BT70" s="28">
        <f>외인!BT70</f>
        <v>2311708.2599999998</v>
      </c>
      <c r="BU70" s="28">
        <f>시기외!BU70*$G$3+BU69*(1-$G$3)</f>
        <v>-7.1096464449330694E-4</v>
      </c>
      <c r="BV70" s="28">
        <f>외인!BV70</f>
        <v>408936.92</v>
      </c>
      <c r="BW70" s="28">
        <f>시기외!BW70*$G$3+BW69*(1-$G$3)</f>
        <v>4.5906452038806139E-4</v>
      </c>
      <c r="BX70" s="28">
        <f>외인!BX70</f>
        <v>76975.69</v>
      </c>
      <c r="BY70" s="28">
        <f>시기외!BY70*$G$3+BY69*(1-$G$3)</f>
        <v>-2.9364252780724202E-4</v>
      </c>
      <c r="BZ70" s="28">
        <f>외인!BZ70</f>
        <v>268936.36</v>
      </c>
      <c r="CA70" s="28">
        <f>시기외!CA70*$G$3+CA69*(1-$G$3)</f>
        <v>-1.563441741876609E-3</v>
      </c>
      <c r="CB70" s="28">
        <f>외인!CB70</f>
        <v>12603.81</v>
      </c>
      <c r="CC70" s="28">
        <f>시기외!CC70*$G$3+CC69*(1-$G$3)</f>
        <v>-1.5626315334560563E-3</v>
      </c>
      <c r="CD70" s="28">
        <f>외인!CD70</f>
        <v>28921.25</v>
      </c>
      <c r="CE70" s="28">
        <f>시기외!CE70*$G$3+CE69*(1-$G$3)</f>
        <v>-3.0125268538384788E-3</v>
      </c>
      <c r="CF70" s="28">
        <f>외인!CF70</f>
        <v>26543.95</v>
      </c>
      <c r="CG70" s="28">
        <f>시기외!CG70*$G$3+CG69*(1-$G$3)</f>
        <v>2.8378962352335179E-3</v>
      </c>
      <c r="CH70" s="28">
        <f>외인!CH70</f>
        <v>70158.64</v>
      </c>
      <c r="CI70" s="28">
        <f>시기외!CI70*$G$3+CI69*(1-$G$3)</f>
        <v>8.6913757012240097E-4</v>
      </c>
      <c r="CJ70" s="28">
        <f>외인!CJ70</f>
        <v>374186.48</v>
      </c>
      <c r="CK70" s="28">
        <f>시기외!CK70*$G$3+CK69*(1-$G$3)</f>
        <v>-2.0878991087335403E-4</v>
      </c>
      <c r="CL70" s="28">
        <f>외인!CL70</f>
        <v>242900.06</v>
      </c>
      <c r="CM70" s="28">
        <f>시기외!CM70*$G$3+CM69*(1-$G$3)</f>
        <v>1.9648988546184756E-4</v>
      </c>
      <c r="CN70" s="28">
        <f>외인!CN70</f>
        <v>125128.46</v>
      </c>
      <c r="CO70" s="28">
        <f>시기외!CO70*$G$3+CO69*(1-$G$3)</f>
        <v>-4.455162830207322E-4</v>
      </c>
      <c r="CP70" s="28">
        <f>외인!CP70</f>
        <v>103373.69</v>
      </c>
      <c r="CQ70" s="28">
        <f>시기외!CQ70*$G$3+CQ69*(1-$G$3)</f>
        <v>3.0425030982208807E-5</v>
      </c>
      <c r="CR70" s="28">
        <f>외인!CR70</f>
        <v>168676.77</v>
      </c>
      <c r="CS70" s="28">
        <f>시기외!CS70*$G$3+CS69*(1-$G$3)</f>
        <v>-6.350707101372428E-4</v>
      </c>
      <c r="CT70" s="28">
        <f>외인!CT70</f>
        <v>152800.75</v>
      </c>
      <c r="CU70" s="28">
        <f>시기외!CU70*$G$3+CU69*(1-$G$3)</f>
        <v>1.7748679146718095E-3</v>
      </c>
      <c r="CV70" s="28">
        <f>외인!CV70</f>
        <v>2311708.2599999998</v>
      </c>
      <c r="CW70" s="28">
        <f>시기외!CW70*$G$3+CW69*(1-$G$3)</f>
        <v>-7.1096464449330694E-4</v>
      </c>
      <c r="CX70" s="28">
        <f>외인!CX70</f>
        <v>252183.06</v>
      </c>
      <c r="CY70" s="28">
        <f>시기외!CY70*$G$3+CY69*(1-$G$3)</f>
        <v>1.9222933367739061E-3</v>
      </c>
      <c r="CZ70" s="28">
        <f>외인!CZ70</f>
        <v>20160.53</v>
      </c>
      <c r="DA70" s="28">
        <f>시기외!DA70*$G$3+DA69*(1-$G$3)</f>
        <v>1.9888116713477149E-3</v>
      </c>
      <c r="DB70" s="28">
        <f>외인!DB70</f>
        <v>39887.57</v>
      </c>
      <c r="DC70" s="28">
        <f>시기외!DC70*$G$3+DC69*(1-$G$3)</f>
        <v>-1.7371834977250489E-3</v>
      </c>
      <c r="DD70" s="28">
        <f>외인!DD70</f>
        <v>8464.44</v>
      </c>
      <c r="DE70" s="28">
        <f>시기외!DE70*$G$3+DE69*(1-$G$3)</f>
        <v>-1.2929493821463225E-4</v>
      </c>
      <c r="DF70" s="28">
        <f>외인!DF70</f>
        <v>58037.06</v>
      </c>
      <c r="DG70" s="28">
        <f>시기외!DG70*$G$3+DG69*(1-$G$3)</f>
        <v>-2.6993309830736353E-4</v>
      </c>
      <c r="DH70" s="28">
        <f>외인!DH70</f>
        <v>20555.46</v>
      </c>
      <c r="DI70" s="28">
        <f>시기외!DI70*$G$3+DI69*(1-$G$3)</f>
        <v>-3.9030271291286855E-3</v>
      </c>
      <c r="DJ70" s="28">
        <f>외인!DJ70</f>
        <v>643468.81000000006</v>
      </c>
      <c r="DK70" s="28">
        <f>시기외!DK70*$G$3+DK69*(1-$G$3)</f>
        <v>8.0335457503230296E-4</v>
      </c>
      <c r="DL70" s="28">
        <f>외인!DL70</f>
        <v>99614.399999999994</v>
      </c>
      <c r="DM70" s="28">
        <f>시기외!DM70*$G$3+DM69*(1-$G$3)</f>
        <v>-6.3167483854430174E-4</v>
      </c>
      <c r="DN70" s="28">
        <f>외인!DN70</f>
        <v>2311708.2599999998</v>
      </c>
      <c r="DO70" s="28">
        <f>시기외!DO70*$G$3+DO69*(1-$G$3)</f>
        <v>-7.1096464449330694E-4</v>
      </c>
      <c r="DP70" s="28">
        <f>외인!DP70</f>
        <v>80481.45</v>
      </c>
      <c r="DQ70" s="28">
        <f>시기외!DQ70*$G$3+DQ69*(1-$G$3)</f>
        <v>-2.6817342600928061E-4</v>
      </c>
      <c r="DR70" s="28">
        <f>외인!DR70</f>
        <v>44922.85</v>
      </c>
      <c r="DS70" s="28">
        <f>시기외!DS70*$G$3+DS69*(1-$G$3)</f>
        <v>2.4687707359373353E-3</v>
      </c>
      <c r="DT70" s="28">
        <f>외인!DT70</f>
        <v>133669.64000000001</v>
      </c>
      <c r="DU70" s="28">
        <f>시기외!DU70*$G$3+DU69*(1-$G$3)</f>
        <v>-9.2027657149989757E-4</v>
      </c>
      <c r="DV70" s="28">
        <f>외인!DV70</f>
        <v>34728.74</v>
      </c>
      <c r="DW70" s="28">
        <f>시기외!DW70*$G$3+DW69*(1-$G$3)</f>
        <v>3.9278723903290135E-4</v>
      </c>
      <c r="DX70" s="28">
        <f>외인!DX70</f>
        <v>120622.39999999999</v>
      </c>
      <c r="DY70" s="28">
        <f>시기외!DY70*$G$3+DY69*(1-$G$3)</f>
        <v>1.5430468173983081E-3</v>
      </c>
      <c r="DZ70" s="28">
        <f>외인!DZ70</f>
        <v>8815.43</v>
      </c>
      <c r="EA70" s="28">
        <f>시기외!EA70*$G$3+EA69*(1-$G$3)</f>
        <v>-2.231252750208822E-5</v>
      </c>
      <c r="EB70" s="28">
        <f>외인!EB70</f>
        <v>12693.19</v>
      </c>
      <c r="EC70" s="28">
        <f>시기외!EC70*$G$3+EC69*(1-$G$3)</f>
        <v>-7.1586855875755957E-4</v>
      </c>
      <c r="ED70" s="28">
        <f>외인!ED70</f>
        <v>11117.09</v>
      </c>
      <c r="EE70" s="28">
        <f>시기외!EE70*$G$3+EE69*(1-$G$3)</f>
        <v>6.3208141917640609E-4</v>
      </c>
      <c r="EF70" s="28">
        <f>외인!EF70</f>
        <v>241582.06</v>
      </c>
      <c r="EG70" s="28">
        <f>시기외!EG70*$G$3+EG69*(1-$G$3)</f>
        <v>-1.4441650376536075E-4</v>
      </c>
      <c r="EH70" s="28">
        <f>외인!EH70</f>
        <v>207878.31</v>
      </c>
      <c r="EI70" s="28">
        <f>시기외!EI70*$G$3+EI69*(1-$G$3)</f>
        <v>4.7106068041416591E-4</v>
      </c>
      <c r="EJ70" s="28">
        <f>외인!EJ70</f>
        <v>102157.37</v>
      </c>
      <c r="EK70" s="28">
        <f>시기외!EK70*$G$3+EK69*(1-$G$3)</f>
        <v>1.3602418740651632E-3</v>
      </c>
      <c r="EL70" s="28">
        <f>외인!EL70</f>
        <v>31505.75</v>
      </c>
      <c r="EM70" s="28">
        <f>시기외!EM70*$G$3+EM69*(1-$G$3)</f>
        <v>-2.7547921317897903E-3</v>
      </c>
      <c r="EN70" s="28">
        <f>외인!EN70</f>
        <v>44922.85</v>
      </c>
      <c r="EO70" s="28">
        <f>시기외!EO70*$G$3+EO69*(1-$G$3)</f>
        <v>2.4687707359373353E-3</v>
      </c>
      <c r="EP70" s="28">
        <f>외인!EP70</f>
        <v>174945.04</v>
      </c>
      <c r="EQ70" s="28">
        <f>시기외!EQ70*$G$3+EQ69*(1-$G$3)</f>
        <v>3.5184193539828339E-4</v>
      </c>
      <c r="ER70" s="28">
        <f>외인!ER70</f>
        <v>14565.99</v>
      </c>
      <c r="ES70" s="28">
        <f>시기외!ES70*$G$3+ES69*(1-$G$3)</f>
        <v>-5.1923726373391552E-3</v>
      </c>
      <c r="ET70" s="28">
        <f>외인!ET70</f>
        <v>135888.76</v>
      </c>
      <c r="EU70" s="28">
        <f>시기외!EU70*$G$3+EU69*(1-$G$3)</f>
        <v>6.467454582043049E-4</v>
      </c>
      <c r="EV70" s="28">
        <f>외인!EV70</f>
        <v>43617.54</v>
      </c>
      <c r="EW70" s="28">
        <f>시기외!EW70*$G$3+EW69*(1-$G$3)</f>
        <v>-4.0153874959291124E-4</v>
      </c>
      <c r="EX70" s="28">
        <f>외인!EX70</f>
        <v>59756.14</v>
      </c>
      <c r="EY70" s="28">
        <f>시기외!EY70*$G$3+EY69*(1-$G$3)</f>
        <v>3.683348321874342E-4</v>
      </c>
    </row>
    <row r="71" spans="1:155">
      <c r="A71" s="27">
        <f>외인!A71</f>
        <v>46134</v>
      </c>
      <c r="B71" s="28">
        <f>외인!B71</f>
        <v>5103381.16</v>
      </c>
      <c r="C71" s="28">
        <f>시기외!C71*$G$3+C70*(1-$G$3)</f>
        <v>-1.2458394534904969E-4</v>
      </c>
      <c r="D71" s="28">
        <f>외인!D71</f>
        <v>654295.44999999995</v>
      </c>
      <c r="E71" s="28">
        <f>시기외!E71*$G$3+E70*(1-$G$3)</f>
        <v>-1.979921215740171E-4</v>
      </c>
      <c r="F71" s="28">
        <f>외인!F71</f>
        <v>2097438.1</v>
      </c>
      <c r="G71" s="28">
        <f>시기외!G71*$G$3+G70*(1-$G$3)</f>
        <v>-9.0835221602203833E-4</v>
      </c>
      <c r="H71" s="28">
        <f>외인!H71</f>
        <v>357511.41</v>
      </c>
      <c r="I71" s="28">
        <f>시기외!I71*$G$3+I70*(1-$G$3)</f>
        <v>1.8868623985602326E-3</v>
      </c>
      <c r="J71" s="28">
        <f>외인!J71</f>
        <v>44786.68</v>
      </c>
      <c r="K71" s="28">
        <f>시기외!K71*$G$3+K70*(1-$G$3)</f>
        <v>2.6949556313762397E-3</v>
      </c>
      <c r="L71" s="28">
        <f>외인!L71</f>
        <v>328707.78000000003</v>
      </c>
      <c r="M71" s="28">
        <f>시기외!M71*$G$3+M70*(1-$G$3)</f>
        <v>1.9002810844058705E-3</v>
      </c>
      <c r="N71" s="28">
        <f>외인!N71</f>
        <v>249213.49</v>
      </c>
      <c r="O71" s="28">
        <f>시기외!O71*$G$3+O70*(1-$G$3)</f>
        <v>-1.6236102620178572E-3</v>
      </c>
      <c r="P71" s="28">
        <f>외인!P71</f>
        <v>195726.54</v>
      </c>
      <c r="Q71" s="28">
        <f>시기외!Q71*$G$3+Q70*(1-$G$3)</f>
        <v>2.9733004663749752E-4</v>
      </c>
      <c r="R71" s="28">
        <f>외인!R71</f>
        <v>133578.93</v>
      </c>
      <c r="S71" s="28">
        <f>시기외!S71*$G$3+S70*(1-$G$3)</f>
        <v>-1.0047268164127881E-3</v>
      </c>
      <c r="T71" s="28">
        <f>외인!T71</f>
        <v>8468.2999999999993</v>
      </c>
      <c r="U71" s="28">
        <f>시기외!U71*$G$3+U70*(1-$G$3)</f>
        <v>-1.1245734367112144E-4</v>
      </c>
      <c r="V71" s="28">
        <f>외인!V71</f>
        <v>123164.05</v>
      </c>
      <c r="W71" s="28">
        <f>시기외!W71*$G$3+W70*(1-$G$3)</f>
        <v>1.6598811170833179E-3</v>
      </c>
      <c r="X71" s="28">
        <f>외인!X71</f>
        <v>2262661.63</v>
      </c>
      <c r="Y71" s="28">
        <f>시기외!Y71*$G$3+Y70*(1-$G$3)</f>
        <v>-7.2408292777211437E-4</v>
      </c>
      <c r="Z71" s="28">
        <f>외인!Z71</f>
        <v>42704.51</v>
      </c>
      <c r="AA71" s="28">
        <f>시기외!AA71*$G$3+AA70*(1-$G$3)</f>
        <v>-4.4008526281724008E-4</v>
      </c>
      <c r="AB71" s="28">
        <f>외인!AB71</f>
        <v>208976.84</v>
      </c>
      <c r="AC71" s="28">
        <f>시기외!AC71*$G$3+AC70*(1-$G$3)</f>
        <v>1.7453992402642306E-4</v>
      </c>
      <c r="AD71" s="28">
        <f>외인!AD71</f>
        <v>19986.919999999998</v>
      </c>
      <c r="AE71" s="28">
        <f>시기외!AE71*$G$3+AE70*(1-$G$3)</f>
        <v>-8.8922435723452341E-5</v>
      </c>
      <c r="AF71" s="28">
        <f>외인!AF71</f>
        <v>25176.639999999999</v>
      </c>
      <c r="AG71" s="28">
        <f>시기외!AG71*$G$3+AG70*(1-$G$3)</f>
        <v>1.5870488543670271E-4</v>
      </c>
      <c r="AH71" s="28">
        <f>외인!AH71</f>
        <v>223515.49</v>
      </c>
      <c r="AI71" s="28">
        <f>시기외!AI71*$G$3+AI70*(1-$G$3)</f>
        <v>-1.2798185684549811E-4</v>
      </c>
      <c r="AJ71" s="28">
        <f>외인!AJ71</f>
        <v>109755.36</v>
      </c>
      <c r="AK71" s="28">
        <f>시기외!AK71*$G$3+AK70*(1-$G$3)</f>
        <v>-1.5995719009635103E-3</v>
      </c>
      <c r="AL71" s="28">
        <f>외인!AL71</f>
        <v>93280.21</v>
      </c>
      <c r="AM71" s="28">
        <f>시기외!AM71*$G$3+AM70*(1-$G$3)</f>
        <v>-2.2728246503370857E-4</v>
      </c>
      <c r="AN71" s="28">
        <f>외인!AN71</f>
        <v>175797.94</v>
      </c>
      <c r="AO71" s="28">
        <f>시기외!AO71*$G$3+AO70*(1-$G$3)</f>
        <v>-2.1129304412627523E-3</v>
      </c>
      <c r="AP71" s="28">
        <f>외인!AP71</f>
        <v>140532.45000000001</v>
      </c>
      <c r="AQ71" s="28">
        <f>시기외!AQ71*$G$3+AQ70*(1-$G$3)</f>
        <v>5.428977024841328E-4</v>
      </c>
      <c r="AR71" s="28">
        <f>외인!AR71</f>
        <v>24595.8</v>
      </c>
      <c r="AS71" s="28">
        <f>시기외!AS71*$G$3+AS70*(1-$G$3)</f>
        <v>4.6080845270017433E-4</v>
      </c>
      <c r="AT71" s="28">
        <f>외인!AT71</f>
        <v>82358</v>
      </c>
      <c r="AU71" s="28">
        <f>시기외!AU71*$G$3+AU70*(1-$G$3)</f>
        <v>8.6382325818455978E-4</v>
      </c>
      <c r="AV71" s="28">
        <f>외인!AV71</f>
        <v>49776.46</v>
      </c>
      <c r="AW71" s="28">
        <f>시기외!AW71*$G$3+AW70*(1-$G$3)</f>
        <v>1.0338073244706152E-3</v>
      </c>
      <c r="AX71" s="28">
        <f>외인!AX71</f>
        <v>73277.66</v>
      </c>
      <c r="AY71" s="28">
        <f>시기외!AY71*$G$3+AY70*(1-$G$3)</f>
        <v>-2.4570360353901883E-3</v>
      </c>
      <c r="AZ71" s="28">
        <f>외인!AZ71</f>
        <v>2456043.63</v>
      </c>
      <c r="BA71" s="28">
        <f>시기외!BA71*$G$3+BA70*(1-$G$3)</f>
        <v>-4.7716727834623535E-4</v>
      </c>
      <c r="BB71" s="28">
        <f>외인!BB71</f>
        <v>100328.52</v>
      </c>
      <c r="BC71" s="28">
        <f>시기외!BC71*$G$3+BC70*(1-$G$3)</f>
        <v>3.7831747091113722E-6</v>
      </c>
      <c r="BD71" s="28">
        <f>외인!BD71</f>
        <v>40199.32</v>
      </c>
      <c r="BE71" s="28">
        <f>시기외!BE71*$G$3+BE70*(1-$G$3)</f>
        <v>-1.7354816164885677E-3</v>
      </c>
      <c r="BF71" s="28">
        <f>외인!BF71</f>
        <v>0</v>
      </c>
      <c r="BG71" s="28" t="e">
        <f>시기외!BG71*$G$3+BG70*(1-$G$3)</f>
        <v>#DIV/0!</v>
      </c>
      <c r="BH71" s="28">
        <f>외인!BH71</f>
        <v>98067.16</v>
      </c>
      <c r="BI71" s="28">
        <f>시기외!BI71*$G$3+BI70*(1-$G$3)</f>
        <v>1.2765994593102474E-3</v>
      </c>
      <c r="BJ71" s="28">
        <f>외인!BJ71</f>
        <v>136708.25</v>
      </c>
      <c r="BK71" s="28">
        <f>시기외!BK71*$G$3+BK70*(1-$G$3)</f>
        <v>8.6787087768505828E-4</v>
      </c>
      <c r="BL71" s="28">
        <f>외인!BL71</f>
        <v>52078.97</v>
      </c>
      <c r="BM71" s="28">
        <f>시기외!BM71*$G$3+BM70*(1-$G$3)</f>
        <v>-2.4203652031285008E-3</v>
      </c>
      <c r="BN71" s="28">
        <f>외인!BN71</f>
        <v>51334.67</v>
      </c>
      <c r="BO71" s="28">
        <f>시기외!BO71*$G$3+BO70*(1-$G$3)</f>
        <v>8.6627270242560701E-4</v>
      </c>
      <c r="BP71" s="28">
        <f>외인!BP71</f>
        <v>84265.06</v>
      </c>
      <c r="BQ71" s="28">
        <f>시기외!BQ71*$G$3+BQ70*(1-$G$3)</f>
        <v>-2.2681948272993747E-3</v>
      </c>
      <c r="BR71" s="28">
        <f>외인!BR71</f>
        <v>283806.03000000003</v>
      </c>
      <c r="BS71" s="28">
        <f>시기외!BS71*$G$3+BS70*(1-$G$3)</f>
        <v>1.3541724356194451E-3</v>
      </c>
      <c r="BT71" s="28">
        <f>외인!BT71</f>
        <v>2305133.88</v>
      </c>
      <c r="BU71" s="28">
        <f>시기외!BU71*$G$3+BU70*(1-$G$3)</f>
        <v>-6.8474880750369607E-4</v>
      </c>
      <c r="BV71" s="28">
        <f>외인!BV71</f>
        <v>416235.71</v>
      </c>
      <c r="BW71" s="28">
        <f>시기외!BW71*$G$3+BW70*(1-$G$3)</f>
        <v>3.8514112009669423E-4</v>
      </c>
      <c r="BX71" s="28">
        <f>외인!BX71</f>
        <v>76517.039999999994</v>
      </c>
      <c r="BY71" s="28">
        <f>시기외!BY71*$G$3+BY70*(1-$G$3)</f>
        <v>-2.6563747841061689E-4</v>
      </c>
      <c r="BZ71" s="28">
        <f>외인!BZ71</f>
        <v>269078.15000000002</v>
      </c>
      <c r="CA71" s="28">
        <f>시기외!CA71*$G$3+CA70*(1-$G$3)</f>
        <v>-1.4632070560890384E-3</v>
      </c>
      <c r="CB71" s="28">
        <f>외인!CB71</f>
        <v>12608.86</v>
      </c>
      <c r="CC71" s="28">
        <f>시기외!CC71*$G$3+CC70*(1-$G$3)</f>
        <v>-1.6119619118012264E-3</v>
      </c>
      <c r="CD71" s="28">
        <f>외인!CD71</f>
        <v>29017.33</v>
      </c>
      <c r="CE71" s="28">
        <f>시기외!CE71*$G$3+CE70*(1-$G$3)</f>
        <v>-3.2448133661177299E-3</v>
      </c>
      <c r="CF71" s="28">
        <f>외인!CF71</f>
        <v>26592.28</v>
      </c>
      <c r="CG71" s="28">
        <f>시기외!CG71*$G$3+CG70*(1-$G$3)</f>
        <v>2.9637580732242721E-3</v>
      </c>
      <c r="CH71" s="28">
        <f>외인!CH71</f>
        <v>69822.559999999998</v>
      </c>
      <c r="CI71" s="28">
        <f>시기외!CI71*$G$3+CI70*(1-$G$3)</f>
        <v>8.30536642774749E-4</v>
      </c>
      <c r="CJ71" s="28">
        <f>외인!CJ71</f>
        <v>368778.87</v>
      </c>
      <c r="CK71" s="28">
        <f>시기외!CK71*$G$3+CK70*(1-$G$3)</f>
        <v>-4.2896053378886851E-4</v>
      </c>
      <c r="CL71" s="28">
        <f>외인!CL71</f>
        <v>240098.52</v>
      </c>
      <c r="CM71" s="28">
        <f>시기외!CM71*$G$3+CM70*(1-$G$3)</f>
        <v>1.5972197538820465E-4</v>
      </c>
      <c r="CN71" s="28">
        <f>외인!CN71</f>
        <v>124847.37</v>
      </c>
      <c r="CO71" s="28">
        <f>시기외!CO71*$G$3+CO70*(1-$G$3)</f>
        <v>-5.3174807253548182E-4</v>
      </c>
      <c r="CP71" s="28">
        <f>외인!CP71</f>
        <v>100903.85</v>
      </c>
      <c r="CQ71" s="28">
        <f>시기외!CQ71*$G$3+CQ70*(1-$G$3)</f>
        <v>5.8618579898380211E-6</v>
      </c>
      <c r="CR71" s="28">
        <f>외인!CR71</f>
        <v>169680.25</v>
      </c>
      <c r="CS71" s="28">
        <f>시기외!CS71*$G$3+CS70*(1-$G$3)</f>
        <v>-7.0749060236099243E-4</v>
      </c>
      <c r="CT71" s="28">
        <f>외인!CT71</f>
        <v>160977.96</v>
      </c>
      <c r="CU71" s="28">
        <f>시기외!CU71*$G$3+CU70*(1-$G$3)</f>
        <v>1.8199329215587785E-3</v>
      </c>
      <c r="CV71" s="28">
        <f>외인!CV71</f>
        <v>2305133.88</v>
      </c>
      <c r="CW71" s="28">
        <f>시기외!CW71*$G$3+CW70*(1-$G$3)</f>
        <v>-6.8474880750369607E-4</v>
      </c>
      <c r="CX71" s="28">
        <f>외인!CX71</f>
        <v>256197.26</v>
      </c>
      <c r="CY71" s="28">
        <f>시기외!CY71*$G$3+CY70*(1-$G$3)</f>
        <v>2.0189300178370517E-3</v>
      </c>
      <c r="CZ71" s="28">
        <f>외인!CZ71</f>
        <v>20594.810000000001</v>
      </c>
      <c r="DA71" s="28">
        <f>시기외!DA71*$G$3+DA70*(1-$G$3)</f>
        <v>2.4189480935384094E-3</v>
      </c>
      <c r="DB71" s="28">
        <f>외인!DB71</f>
        <v>40199.32</v>
      </c>
      <c r="DC71" s="28">
        <f>시기외!DC71*$G$3+DC70*(1-$G$3)</f>
        <v>-1.7354816164885677E-3</v>
      </c>
      <c r="DD71" s="28">
        <f>외인!DD71</f>
        <v>8468.2999999999993</v>
      </c>
      <c r="DE71" s="28">
        <f>시기외!DE71*$G$3+DE70*(1-$G$3)</f>
        <v>-1.1245734367112144E-4</v>
      </c>
      <c r="DF71" s="28">
        <f>외인!DF71</f>
        <v>57705.27</v>
      </c>
      <c r="DG71" s="28">
        <f>시기외!DG71*$G$3+DG70*(1-$G$3)</f>
        <v>-2.600148022901701E-4</v>
      </c>
      <c r="DH71" s="28">
        <f>외인!DH71</f>
        <v>20676.95</v>
      </c>
      <c r="DI71" s="28">
        <f>시기외!DI71*$G$3+DI70*(1-$G$3)</f>
        <v>-4.2441380555731266E-3</v>
      </c>
      <c r="DJ71" s="28">
        <f>외인!DJ71</f>
        <v>664663.30000000005</v>
      </c>
      <c r="DK71" s="28">
        <f>시기외!DK71*$G$3+DK70*(1-$G$3)</f>
        <v>9.0769252658126425E-4</v>
      </c>
      <c r="DL71" s="28">
        <f>외인!DL71</f>
        <v>99496.23</v>
      </c>
      <c r="DM71" s="28">
        <f>시기외!DM71*$G$3+DM70*(1-$G$3)</f>
        <v>-7.3062571967892197E-4</v>
      </c>
      <c r="DN71" s="28">
        <f>외인!DN71</f>
        <v>2305133.88</v>
      </c>
      <c r="DO71" s="28">
        <f>시기외!DO71*$G$3+DO70*(1-$G$3)</f>
        <v>-6.8474880750369607E-4</v>
      </c>
      <c r="DP71" s="28">
        <f>외인!DP71</f>
        <v>79379.53</v>
      </c>
      <c r="DQ71" s="28">
        <f>시기외!DQ71*$G$3+DQ70*(1-$G$3)</f>
        <v>-6.7531497934210025E-4</v>
      </c>
      <c r="DR71" s="28">
        <f>외인!DR71</f>
        <v>46126.22</v>
      </c>
      <c r="DS71" s="28">
        <f>시기외!DS71*$G$3+DS70*(1-$G$3)</f>
        <v>2.3720713972525229E-3</v>
      </c>
      <c r="DT71" s="28">
        <f>외인!DT71</f>
        <v>133578.93</v>
      </c>
      <c r="DU71" s="28">
        <f>시기외!DU71*$G$3+DU70*(1-$G$3)</f>
        <v>-1.0047268164127881E-3</v>
      </c>
      <c r="DV71" s="28">
        <f>외인!DV71</f>
        <v>35819.760000000002</v>
      </c>
      <c r="DW71" s="28">
        <f>시기외!DW71*$G$3+DW70*(1-$G$3)</f>
        <v>3.67910540243222E-4</v>
      </c>
      <c r="DX71" s="28">
        <f>외인!DX71</f>
        <v>123164.05</v>
      </c>
      <c r="DY71" s="28">
        <f>시기외!DY71*$G$3+DY70*(1-$G$3)</f>
        <v>1.6598811170833179E-3</v>
      </c>
      <c r="DZ71" s="28">
        <f>외인!DZ71</f>
        <v>8751.69</v>
      </c>
      <c r="EA71" s="28">
        <f>시기외!EA71*$G$3+EA70*(1-$G$3)</f>
        <v>-1.4245632936744855E-4</v>
      </c>
      <c r="EB71" s="28">
        <f>외인!EB71</f>
        <v>12752.68</v>
      </c>
      <c r="EC71" s="28">
        <f>시기외!EC71*$G$3+EC70*(1-$G$3)</f>
        <v>-7.569972112685591E-4</v>
      </c>
      <c r="ED71" s="28">
        <f>외인!ED71</f>
        <v>11090.58</v>
      </c>
      <c r="EE71" s="28">
        <f>시기외!EE71*$G$3+EE70*(1-$G$3)</f>
        <v>5.8312329070735788E-4</v>
      </c>
      <c r="EF71" s="28">
        <f>외인!EF71</f>
        <v>237539.82</v>
      </c>
      <c r="EG71" s="28">
        <f>시기외!EG71*$G$3+EG70*(1-$G$3)</f>
        <v>-3.0245170835190808E-4</v>
      </c>
      <c r="EH71" s="28">
        <f>외인!EH71</f>
        <v>207868.41</v>
      </c>
      <c r="EI71" s="28">
        <f>시기외!EI71*$G$3+EI70*(1-$G$3)</f>
        <v>4.6212745241627198E-4</v>
      </c>
      <c r="EJ71" s="28">
        <f>외인!EJ71</f>
        <v>102873.23</v>
      </c>
      <c r="EK71" s="28">
        <f>시기외!EK71*$G$3+EK70*(1-$G$3)</f>
        <v>1.2948665715609086E-3</v>
      </c>
      <c r="EL71" s="28">
        <f>외인!EL71</f>
        <v>31583.73</v>
      </c>
      <c r="EM71" s="28">
        <f>시기외!EM71*$G$3+EM70*(1-$G$3)</f>
        <v>-2.967896201988866E-3</v>
      </c>
      <c r="EN71" s="28">
        <f>외인!EN71</f>
        <v>46126.22</v>
      </c>
      <c r="EO71" s="28">
        <f>시기외!EO71*$G$3+EO70*(1-$G$3)</f>
        <v>2.3720713972525229E-3</v>
      </c>
      <c r="EP71" s="28">
        <f>외인!EP71</f>
        <v>181578.28</v>
      </c>
      <c r="EQ71" s="28">
        <f>시기외!EQ71*$G$3+EQ70*(1-$G$3)</f>
        <v>1.8769403814427612E-4</v>
      </c>
      <c r="ER71" s="28">
        <f>외인!ER71</f>
        <v>14708.44</v>
      </c>
      <c r="ES71" s="28">
        <f>시기외!ES71*$G$3+ES70*(1-$G$3)</f>
        <v>-5.3181170127078918E-3</v>
      </c>
      <c r="ET71" s="28">
        <f>외인!ET71</f>
        <v>140532.45000000001</v>
      </c>
      <c r="EU71" s="28">
        <f>시기외!EU71*$G$3+EU70*(1-$G$3)</f>
        <v>5.428977024841328E-4</v>
      </c>
      <c r="EV71" s="28">
        <f>외인!EV71</f>
        <v>42704.51</v>
      </c>
      <c r="EW71" s="28">
        <f>시기외!EW71*$G$3+EW70*(1-$G$3)</f>
        <v>-4.4008526281724008E-4</v>
      </c>
      <c r="EX71" s="28">
        <f>외인!EX71</f>
        <v>58199.34</v>
      </c>
      <c r="EY71" s="28">
        <f>시기외!EY71*$G$3+EY70*(1-$G$3)</f>
        <v>3.5248019887051648E-4</v>
      </c>
    </row>
    <row r="72" spans="1:155">
      <c r="A72" s="27">
        <f>외인!A72</f>
        <v>46135</v>
      </c>
      <c r="B72" s="28">
        <f>외인!B72</f>
        <v>5148032.28</v>
      </c>
      <c r="C72" s="28">
        <f>시기외!C72*$G$3+C71*(1-$G$3)</f>
        <v>-1.3222149606247291E-4</v>
      </c>
      <c r="D72" s="28">
        <f>외인!D72</f>
        <v>650646.61</v>
      </c>
      <c r="E72" s="28">
        <f>시기외!E72*$G$3+E71*(1-$G$3)</f>
        <v>-2.9919140419183541E-4</v>
      </c>
      <c r="F72" s="28">
        <f>외인!F72</f>
        <v>2142967.52</v>
      </c>
      <c r="G72" s="28">
        <f>시기외!G72*$G$3+G71*(1-$G$3)</f>
        <v>-8.586475413651538E-4</v>
      </c>
      <c r="H72" s="28">
        <f>외인!H72</f>
        <v>345609.33</v>
      </c>
      <c r="I72" s="28">
        <f>시기외!I72*$G$3+I71*(1-$G$3)</f>
        <v>1.9273089983930349E-3</v>
      </c>
      <c r="J72" s="28">
        <f>외인!J72</f>
        <v>45126.87</v>
      </c>
      <c r="K72" s="28">
        <f>시기외!K72*$G$3+K71*(1-$G$3)</f>
        <v>2.5973461953936036E-3</v>
      </c>
      <c r="L72" s="28">
        <f>외인!L72</f>
        <v>317793.78000000003</v>
      </c>
      <c r="M72" s="28">
        <f>시기외!M72*$G$3+M71*(1-$G$3)</f>
        <v>1.936888213283751E-3</v>
      </c>
      <c r="N72" s="28">
        <f>외인!N72</f>
        <v>245331.36</v>
      </c>
      <c r="O72" s="28">
        <f>시기외!O72*$G$3+O71*(1-$G$3)</f>
        <v>-1.6340292728486698E-3</v>
      </c>
      <c r="P72" s="28">
        <f>외인!P72</f>
        <v>195002.36</v>
      </c>
      <c r="Q72" s="28">
        <f>시기외!Q72*$G$3+Q71*(1-$G$3)</f>
        <v>1.0297340139893922E-4</v>
      </c>
      <c r="R72" s="28">
        <f>외인!R72</f>
        <v>133346.87</v>
      </c>
      <c r="S72" s="28">
        <f>시기외!S72*$G$3+S71*(1-$G$3)</f>
        <v>-1.1365150054092835E-3</v>
      </c>
      <c r="T72" s="28">
        <f>외인!T72</f>
        <v>8563.8700000000008</v>
      </c>
      <c r="U72" s="28">
        <f>시기외!U72*$G$3+U71*(1-$G$3)</f>
        <v>-7.4372536376316232E-5</v>
      </c>
      <c r="V72" s="28">
        <f>외인!V72</f>
        <v>122805.39</v>
      </c>
      <c r="W72" s="28">
        <f>시기외!W72*$G$3+W71*(1-$G$3)</f>
        <v>1.7715107040878113E-3</v>
      </c>
      <c r="X72" s="28">
        <f>외인!X72</f>
        <v>2304806.2799999998</v>
      </c>
      <c r="Y72" s="28">
        <f>시기외!Y72*$G$3+Y71*(1-$G$3)</f>
        <v>-6.8809112233596541E-4</v>
      </c>
      <c r="Z72" s="28">
        <f>외인!Z72</f>
        <v>42676.53</v>
      </c>
      <c r="AA72" s="28">
        <f>시기외!AA72*$G$3+AA71*(1-$G$3)</f>
        <v>-5.0274211178615979E-4</v>
      </c>
      <c r="AB72" s="28">
        <f>외인!AB72</f>
        <v>209923.31</v>
      </c>
      <c r="AC72" s="28">
        <f>시기외!AC72*$G$3+AC71*(1-$G$3)</f>
        <v>1.0918625199265344E-4</v>
      </c>
      <c r="AD72" s="28">
        <f>외인!AD72</f>
        <v>19712.77</v>
      </c>
      <c r="AE72" s="28">
        <f>시기외!AE72*$G$3+AE71*(1-$G$3)</f>
        <v>-1.4039158200384637E-4</v>
      </c>
      <c r="AF72" s="28">
        <f>외인!AF72</f>
        <v>25025.19</v>
      </c>
      <c r="AG72" s="28">
        <f>시기외!AG72*$G$3+AG71*(1-$G$3)</f>
        <v>9.2070929774926136E-5</v>
      </c>
      <c r="AH72" s="28">
        <f>외인!AH72</f>
        <v>226425.53</v>
      </c>
      <c r="AI72" s="28">
        <f>시기외!AI72*$G$3+AI71*(1-$G$3)</f>
        <v>2.8471630031254454E-5</v>
      </c>
      <c r="AJ72" s="28">
        <f>외인!AJ72</f>
        <v>109723.57</v>
      </c>
      <c r="AK72" s="28">
        <f>시기외!AK72*$G$3+AK71*(1-$G$3)</f>
        <v>-1.8230623273913843E-3</v>
      </c>
      <c r="AL72" s="28">
        <f>외인!AL72</f>
        <v>91649.06</v>
      </c>
      <c r="AM72" s="28">
        <f>시기외!AM72*$G$3+AM71*(1-$G$3)</f>
        <v>-3.2147411282194334E-4</v>
      </c>
      <c r="AN72" s="28">
        <f>외인!AN72</f>
        <v>173335.1</v>
      </c>
      <c r="AO72" s="28">
        <f>시기외!AO72*$G$3+AO71*(1-$G$3)</f>
        <v>-2.0915011685101164E-3</v>
      </c>
      <c r="AP72" s="28">
        <f>외인!AP72</f>
        <v>148872.98000000001</v>
      </c>
      <c r="AQ72" s="28">
        <f>시기외!AQ72*$G$3+AQ71*(1-$G$3)</f>
        <v>4.1979857969678594E-4</v>
      </c>
      <c r="AR72" s="28">
        <f>외인!AR72</f>
        <v>24399.43</v>
      </c>
      <c r="AS72" s="28">
        <f>시기외!AS72*$G$3+AS71*(1-$G$3)</f>
        <v>3.8499167372269878E-4</v>
      </c>
      <c r="AT72" s="28">
        <f>외인!AT72</f>
        <v>81906.740000000005</v>
      </c>
      <c r="AU72" s="28">
        <f>시기외!AU72*$G$3+AU71*(1-$G$3)</f>
        <v>7.9568528763317809E-4</v>
      </c>
      <c r="AV72" s="28">
        <f>외인!AV72</f>
        <v>49934.82</v>
      </c>
      <c r="AW72" s="28">
        <f>시기외!AW72*$G$3+AW71*(1-$G$3)</f>
        <v>9.4245418813375793E-4</v>
      </c>
      <c r="AX72" s="28">
        <f>외인!AX72</f>
        <v>74736.240000000005</v>
      </c>
      <c r="AY72" s="28">
        <f>시기외!AY72*$G$3+AY71*(1-$G$3)</f>
        <v>-2.4103834393135706E-3</v>
      </c>
      <c r="AZ72" s="28">
        <f>외인!AZ72</f>
        <v>2490456.2799999998</v>
      </c>
      <c r="BA72" s="28">
        <f>시기외!BA72*$G$3+BA71*(1-$G$3)</f>
        <v>-4.5613040009468179E-4</v>
      </c>
      <c r="BB72" s="28">
        <f>외인!BB72</f>
        <v>101850.93</v>
      </c>
      <c r="BC72" s="28">
        <f>시기외!BC72*$G$3+BC71*(1-$G$3)</f>
        <v>-2.6730061363396545E-5</v>
      </c>
      <c r="BD72" s="28">
        <f>외인!BD72</f>
        <v>40573.94</v>
      </c>
      <c r="BE72" s="28">
        <f>시기외!BE72*$G$3+BE71*(1-$G$3)</f>
        <v>-1.7755998193830214E-3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100465.83</v>
      </c>
      <c r="BI72" s="28">
        <f>시기외!BI72*$G$3+BI71*(1-$G$3)</f>
        <v>1.330596352060928E-3</v>
      </c>
      <c r="BJ72" s="28">
        <f>외인!BJ72</f>
        <v>134280.65</v>
      </c>
      <c r="BK72" s="28">
        <f>시기외!BK72*$G$3+BK71*(1-$G$3)</f>
        <v>8.2887666801955535E-4</v>
      </c>
      <c r="BL72" s="28">
        <f>외인!BL72</f>
        <v>51327.93</v>
      </c>
      <c r="BM72" s="28">
        <f>시기외!BM72*$G$3+BM71*(1-$G$3)</f>
        <v>-2.2748775432180138E-3</v>
      </c>
      <c r="BN72" s="28">
        <f>외인!BN72</f>
        <v>50687.22</v>
      </c>
      <c r="BO72" s="28">
        <f>시기외!BO72*$G$3+BO71*(1-$G$3)</f>
        <v>1.0823561648142762E-3</v>
      </c>
      <c r="BP72" s="28">
        <f>외인!BP72</f>
        <v>85508.13</v>
      </c>
      <c r="BQ72" s="28">
        <f>시기외!BQ72*$G$3+BQ71*(1-$G$3)</f>
        <v>-2.1892774033650635E-3</v>
      </c>
      <c r="BR72" s="28">
        <f>외인!BR72</f>
        <v>296403.38</v>
      </c>
      <c r="BS72" s="28">
        <f>시기외!BS72*$G$3+BS71*(1-$G$3)</f>
        <v>1.2697351301398162E-3</v>
      </c>
      <c r="BT72" s="28">
        <f>외인!BT72</f>
        <v>2347577.6</v>
      </c>
      <c r="BU72" s="28">
        <f>시기외!BU72*$G$3+BU71*(1-$G$3)</f>
        <v>-6.4989425148304363E-4</v>
      </c>
      <c r="BV72" s="28">
        <f>외인!BV72</f>
        <v>417772.82</v>
      </c>
      <c r="BW72" s="28">
        <f>시기외!BW72*$G$3+BW71*(1-$G$3)</f>
        <v>3.0732078315415771E-4</v>
      </c>
      <c r="BX72" s="28">
        <f>외인!BX72</f>
        <v>75588.429999999993</v>
      </c>
      <c r="BY72" s="28">
        <f>시기외!BY72*$G$3+BY71*(1-$G$3)</f>
        <v>-3.3024748411081566E-4</v>
      </c>
      <c r="BZ72" s="28">
        <f>외인!BZ72</f>
        <v>264984.15999999997</v>
      </c>
      <c r="CA72" s="28">
        <f>시기외!CA72*$G$3+CA71*(1-$G$3)</f>
        <v>-1.4815878353712229E-3</v>
      </c>
      <c r="CB72" s="28">
        <f>외인!CB72</f>
        <v>12524.49</v>
      </c>
      <c r="CC72" s="28">
        <f>시기외!CC72*$G$3+CC71*(1-$G$3)</f>
        <v>-1.7629017410375032E-3</v>
      </c>
      <c r="CD72" s="28">
        <f>외인!CD72</f>
        <v>28775.89</v>
      </c>
      <c r="CE72" s="28">
        <f>시기외!CE72*$G$3+CE71*(1-$G$3)</f>
        <v>-3.5691013248942962E-3</v>
      </c>
      <c r="CF72" s="28">
        <f>외인!CF72</f>
        <v>26829.96</v>
      </c>
      <c r="CG72" s="28">
        <f>시기외!CG72*$G$3+CG71*(1-$G$3)</f>
        <v>2.8845003231836338E-3</v>
      </c>
      <c r="CH72" s="28">
        <f>외인!CH72</f>
        <v>69980.19</v>
      </c>
      <c r="CI72" s="28">
        <f>시기외!CI72*$G$3+CI71*(1-$G$3)</f>
        <v>7.594994894578851E-4</v>
      </c>
      <c r="CJ72" s="28">
        <f>외인!CJ72</f>
        <v>369997.55</v>
      </c>
      <c r="CK72" s="28">
        <f>시기외!CK72*$G$3+CK71*(1-$G$3)</f>
        <v>-6.1887883909404859E-4</v>
      </c>
      <c r="CL72" s="28">
        <f>외인!CL72</f>
        <v>241231.77</v>
      </c>
      <c r="CM72" s="28">
        <f>시기외!CM72*$G$3+CM71*(1-$G$3)</f>
        <v>1.0097103354016426E-4</v>
      </c>
      <c r="CN72" s="28">
        <f>외인!CN72</f>
        <v>124209.76</v>
      </c>
      <c r="CO72" s="28">
        <f>시기외!CO72*$G$3+CO71*(1-$G$3)</f>
        <v>-6.535263596606644E-4</v>
      </c>
      <c r="CP72" s="28">
        <f>외인!CP72</f>
        <v>102424.27</v>
      </c>
      <c r="CQ72" s="28">
        <f>시기외!CQ72*$G$3+CQ71*(1-$G$3)</f>
        <v>-2.4737368602939631E-5</v>
      </c>
      <c r="CR72" s="28">
        <f>외인!CR72</f>
        <v>169106.12</v>
      </c>
      <c r="CS72" s="28">
        <f>시기외!CS72*$G$3+CS71*(1-$G$3)</f>
        <v>-8.362762733538883E-4</v>
      </c>
      <c r="CT72" s="28">
        <f>외인!CT72</f>
        <v>155888.94</v>
      </c>
      <c r="CU72" s="28">
        <f>시기외!CU72*$G$3+CU71*(1-$G$3)</f>
        <v>1.7173207366167524E-3</v>
      </c>
      <c r="CV72" s="28">
        <f>외인!CV72</f>
        <v>2347577.6</v>
      </c>
      <c r="CW72" s="28">
        <f>시기외!CW72*$G$3+CW71*(1-$G$3)</f>
        <v>-6.4989425148304363E-4</v>
      </c>
      <c r="CX72" s="28">
        <f>외인!CX72</f>
        <v>246168.89</v>
      </c>
      <c r="CY72" s="28">
        <f>시기외!CY72*$G$3+CY71*(1-$G$3)</f>
        <v>2.0005572772906527E-3</v>
      </c>
      <c r="CZ72" s="28">
        <f>외인!CZ72</f>
        <v>19190.97</v>
      </c>
      <c r="DA72" s="28">
        <f>시기외!DA72*$G$3+DA71*(1-$G$3)</f>
        <v>2.3689170004247565E-3</v>
      </c>
      <c r="DB72" s="28">
        <f>외인!DB72</f>
        <v>40573.94</v>
      </c>
      <c r="DC72" s="28">
        <f>시기외!DC72*$G$3+DC71*(1-$G$3)</f>
        <v>-1.7755998193830214E-3</v>
      </c>
      <c r="DD72" s="28">
        <f>외인!DD72</f>
        <v>8563.8700000000008</v>
      </c>
      <c r="DE72" s="28">
        <f>시기외!DE72*$G$3+DE71*(1-$G$3)</f>
        <v>-7.4372536376316232E-5</v>
      </c>
      <c r="DF72" s="28">
        <f>외인!DF72</f>
        <v>56931.11</v>
      </c>
      <c r="DG72" s="28">
        <f>시기외!DG72*$G$3+DG71*(1-$G$3)</f>
        <v>-3.4423233608989309E-4</v>
      </c>
      <c r="DH72" s="28">
        <f>외인!DH72</f>
        <v>20443.330000000002</v>
      </c>
      <c r="DI72" s="28">
        <f>시기외!DI72*$G$3+DI71*(1-$G$3)</f>
        <v>-4.7096188103641261E-3</v>
      </c>
      <c r="DJ72" s="28">
        <f>외인!DJ72</f>
        <v>670418.02</v>
      </c>
      <c r="DK72" s="28">
        <f>시기외!DK72*$G$3+DK71*(1-$G$3)</f>
        <v>9.405074950537308E-4</v>
      </c>
      <c r="DL72" s="28">
        <f>외인!DL72</f>
        <v>98813.64</v>
      </c>
      <c r="DM72" s="28">
        <f>시기외!DM72*$G$3+DM71*(1-$G$3)</f>
        <v>-8.7361408621295451E-4</v>
      </c>
      <c r="DN72" s="28">
        <f>외인!DN72</f>
        <v>2347577.6</v>
      </c>
      <c r="DO72" s="28">
        <f>시기외!DO72*$G$3+DO71*(1-$G$3)</f>
        <v>-6.4989425148304363E-4</v>
      </c>
      <c r="DP72" s="28">
        <f>외인!DP72</f>
        <v>79883.66</v>
      </c>
      <c r="DQ72" s="28">
        <f>시기외!DQ72*$G$3+DQ71*(1-$G$3)</f>
        <v>-1.0348038473221831E-3</v>
      </c>
      <c r="DR72" s="28">
        <f>외인!DR72</f>
        <v>46484.26</v>
      </c>
      <c r="DS72" s="28">
        <f>시기외!DS72*$G$3+DS71*(1-$G$3)</f>
        <v>2.2860940927748202E-3</v>
      </c>
      <c r="DT72" s="28">
        <f>외인!DT72</f>
        <v>133346.87</v>
      </c>
      <c r="DU72" s="28">
        <f>시기외!DU72*$G$3+DU71*(1-$G$3)</f>
        <v>-1.1365150054092835E-3</v>
      </c>
      <c r="DV72" s="28">
        <f>외인!DV72</f>
        <v>35486.339999999997</v>
      </c>
      <c r="DW72" s="28">
        <f>시기외!DW72*$G$3+DW71*(1-$G$3)</f>
        <v>2.5641057106226984E-4</v>
      </c>
      <c r="DX72" s="28">
        <f>외인!DX72</f>
        <v>122805.39</v>
      </c>
      <c r="DY72" s="28">
        <f>시기외!DY72*$G$3+DY71*(1-$G$3)</f>
        <v>1.7715107040878113E-3</v>
      </c>
      <c r="DZ72" s="28">
        <f>외인!DZ72</f>
        <v>8720.92</v>
      </c>
      <c r="EA72" s="28">
        <f>시기외!EA72*$G$3+EA71*(1-$G$3)</f>
        <v>-2.4767500870906769E-4</v>
      </c>
      <c r="EB72" s="28">
        <f>외인!EB72</f>
        <v>12668.13</v>
      </c>
      <c r="EC72" s="28">
        <f>시기외!EC72*$G$3+EC71*(1-$G$3)</f>
        <v>-8.8628204691817405E-4</v>
      </c>
      <c r="ED72" s="28">
        <f>외인!ED72</f>
        <v>10865.21</v>
      </c>
      <c r="EE72" s="28">
        <f>시기외!EE72*$G$3+EE71*(1-$G$3)</f>
        <v>3.6321816839204207E-4</v>
      </c>
      <c r="EF72" s="28">
        <f>외인!EF72</f>
        <v>237143.44</v>
      </c>
      <c r="EG72" s="28">
        <f>시기외!EG72*$G$3+EG71*(1-$G$3)</f>
        <v>-4.5420095296522662E-4</v>
      </c>
      <c r="EH72" s="28">
        <f>외인!EH72</f>
        <v>211956.03</v>
      </c>
      <c r="EI72" s="28">
        <f>시기외!EI72*$G$3+EI71*(1-$G$3)</f>
        <v>4.6069784068372715E-4</v>
      </c>
      <c r="EJ72" s="28">
        <f>외인!EJ72</f>
        <v>103266.71</v>
      </c>
      <c r="EK72" s="28">
        <f>시기외!EK72*$G$3+EK71*(1-$G$3)</f>
        <v>1.1992087602315526E-3</v>
      </c>
      <c r="EL72" s="28">
        <f>외인!EL72</f>
        <v>31331.75</v>
      </c>
      <c r="EM72" s="28">
        <f>시기외!EM72*$G$3+EM71*(1-$G$3)</f>
        <v>-3.2722392835649984E-3</v>
      </c>
      <c r="EN72" s="28">
        <f>외인!EN72</f>
        <v>46484.26</v>
      </c>
      <c r="EO72" s="28">
        <f>시기외!EO72*$G$3+EO71*(1-$G$3)</f>
        <v>2.2860940927748202E-3</v>
      </c>
      <c r="EP72" s="28">
        <f>외인!EP72</f>
        <v>179240.68</v>
      </c>
      <c r="EQ72" s="28">
        <f>시기외!EQ72*$G$3+EQ71*(1-$G$3)</f>
        <v>-2.8969581625914857E-6</v>
      </c>
      <c r="ER72" s="28">
        <f>외인!ER72</f>
        <v>14465.77</v>
      </c>
      <c r="ES72" s="28">
        <f>시기외!ES72*$G$3+ES71*(1-$G$3)</f>
        <v>-5.2052034215253999E-3</v>
      </c>
      <c r="ET72" s="28">
        <f>외인!ET72</f>
        <v>148872.98000000001</v>
      </c>
      <c r="EU72" s="28">
        <f>시기외!EU72*$G$3+EU71*(1-$G$3)</f>
        <v>4.1979857969678594E-4</v>
      </c>
      <c r="EV72" s="28">
        <f>외인!EV72</f>
        <v>42676.53</v>
      </c>
      <c r="EW72" s="28">
        <f>시기외!EW72*$G$3+EW71*(1-$G$3)</f>
        <v>-5.0274211178615979E-4</v>
      </c>
      <c r="EX72" s="28">
        <f>외인!EX72</f>
        <v>59747.74</v>
      </c>
      <c r="EY72" s="28">
        <f>시기외!EY72*$G$3+EY71*(1-$G$3)</f>
        <v>3.4271085953711252E-4</v>
      </c>
    </row>
    <row r="73" spans="1:155">
      <c r="A73" s="27">
        <f>외인!A73</f>
        <v>46136</v>
      </c>
      <c r="B73" s="28">
        <f>외인!B73</f>
        <v>5147296.49</v>
      </c>
      <c r="C73" s="28">
        <f>시기외!C73*$G$3+C72*(1-$G$3)</f>
        <v>-1.2917878777796203E-4</v>
      </c>
      <c r="D73" s="28">
        <f>외인!D73</f>
        <v>666906.5</v>
      </c>
      <c r="E73" s="28">
        <f>시기외!E73*$G$3+E72*(1-$G$3)</f>
        <v>-2.9074969751807106E-4</v>
      </c>
      <c r="F73" s="28">
        <f>외인!F73</f>
        <v>2105714.06</v>
      </c>
      <c r="G73" s="28">
        <f>시기외!G73*$G$3+G72*(1-$G$3)</f>
        <v>-8.4553837164467614E-4</v>
      </c>
      <c r="H73" s="28">
        <f>외인!H73</f>
        <v>353071.07</v>
      </c>
      <c r="I73" s="28">
        <f>시기외!I73*$G$3+I72*(1-$G$3)</f>
        <v>1.8745870455089363E-3</v>
      </c>
      <c r="J73" s="28">
        <f>외인!J73</f>
        <v>47178.86</v>
      </c>
      <c r="K73" s="28">
        <f>시기외!K73*$G$3+K72*(1-$G$3)</f>
        <v>2.5762290278599407E-3</v>
      </c>
      <c r="L73" s="28">
        <f>외인!L73</f>
        <v>323625.34000000003</v>
      </c>
      <c r="M73" s="28">
        <f>시기외!M73*$G$3+M72*(1-$G$3)</f>
        <v>1.8855700447323463E-3</v>
      </c>
      <c r="N73" s="28">
        <f>외인!N73</f>
        <v>237699.67</v>
      </c>
      <c r="O73" s="28">
        <f>시기외!O73*$G$3+O72*(1-$G$3)</f>
        <v>-1.7524643711524434E-3</v>
      </c>
      <c r="P73" s="28">
        <f>외인!P73</f>
        <v>197348.32</v>
      </c>
      <c r="Q73" s="28">
        <f>시기외!Q73*$G$3+Q72*(1-$G$3)</f>
        <v>-2.2055251744327429E-5</v>
      </c>
      <c r="R73" s="28">
        <f>외인!R73</f>
        <v>131484.85999999999</v>
      </c>
      <c r="S73" s="28">
        <f>시기외!S73*$G$3+S72*(1-$G$3)</f>
        <v>-1.3038602735829059E-3</v>
      </c>
      <c r="T73" s="28">
        <f>외인!T73</f>
        <v>8822.6200000000008</v>
      </c>
      <c r="U73" s="28">
        <f>시기외!U73*$G$3+U72*(1-$G$3)</f>
        <v>6.5723251302143707E-5</v>
      </c>
      <c r="V73" s="28">
        <f>외인!V73</f>
        <v>127857.1</v>
      </c>
      <c r="W73" s="28">
        <f>시기외!W73*$G$3+W72*(1-$G$3)</f>
        <v>2.1190571438856761E-3</v>
      </c>
      <c r="X73" s="28">
        <f>외인!X73</f>
        <v>2278231.89</v>
      </c>
      <c r="Y73" s="28">
        <f>시기외!Y73*$G$3+Y72*(1-$G$3)</f>
        <v>-6.4664991641085498E-4</v>
      </c>
      <c r="Z73" s="28">
        <f>외인!Z73</f>
        <v>42644.83</v>
      </c>
      <c r="AA73" s="28">
        <f>시기외!AA73*$G$3+AA72*(1-$G$3)</f>
        <v>-5.5679868073630191E-4</v>
      </c>
      <c r="AB73" s="28">
        <f>외인!AB73</f>
        <v>210463.41</v>
      </c>
      <c r="AC73" s="28">
        <f>시기외!AC73*$G$3+AC72*(1-$G$3)</f>
        <v>4.5960795114919733E-5</v>
      </c>
      <c r="AD73" s="28">
        <f>외인!AD73</f>
        <v>19662.900000000001</v>
      </c>
      <c r="AE73" s="28">
        <f>시기외!AE73*$G$3+AE72*(1-$G$3)</f>
        <v>-1.8035966765119754E-4</v>
      </c>
      <c r="AF73" s="28">
        <f>외인!AF73</f>
        <v>25368.37</v>
      </c>
      <c r="AG73" s="28">
        <f>시기외!AG73*$G$3+AG72*(1-$G$3)</f>
        <v>9.4039875055489534E-5</v>
      </c>
      <c r="AH73" s="28">
        <f>외인!AH73</f>
        <v>234305.23</v>
      </c>
      <c r="AI73" s="28">
        <f>시기외!AI73*$G$3+AI72*(1-$G$3)</f>
        <v>2.16965532930367E-4</v>
      </c>
      <c r="AJ73" s="28">
        <f>외인!AJ73</f>
        <v>109842.87</v>
      </c>
      <c r="AK73" s="28">
        <f>시기외!AK73*$G$3+AK72*(1-$G$3)</f>
        <v>-1.991147278781291E-3</v>
      </c>
      <c r="AL73" s="28">
        <f>외인!AL73</f>
        <v>89941.22</v>
      </c>
      <c r="AM73" s="28">
        <f>시기외!AM73*$G$3+AM72*(1-$G$3)</f>
        <v>-4.3851040739413148E-4</v>
      </c>
      <c r="AN73" s="28">
        <f>외인!AN73</f>
        <v>167566.29</v>
      </c>
      <c r="AO73" s="28">
        <f>시기외!AO73*$G$3+AO72*(1-$G$3)</f>
        <v>-2.2074906026627447E-3</v>
      </c>
      <c r="AP73" s="28">
        <f>외인!AP73</f>
        <v>158849.79</v>
      </c>
      <c r="AQ73" s="28">
        <f>시기외!AQ73*$G$3+AQ72*(1-$G$3)</f>
        <v>5.0208227013250084E-4</v>
      </c>
      <c r="AR73" s="28">
        <f>외인!AR73</f>
        <v>24894.74</v>
      </c>
      <c r="AS73" s="28">
        <f>시기외!AS73*$G$3+AS72*(1-$G$3)</f>
        <v>4.9894027961594001E-4</v>
      </c>
      <c r="AT73" s="28">
        <f>외인!AT73</f>
        <v>83210.63</v>
      </c>
      <c r="AU73" s="28">
        <f>시기외!AU73*$G$3+AU72*(1-$G$3)</f>
        <v>7.8685497524739719E-4</v>
      </c>
      <c r="AV73" s="28">
        <f>외인!AV73</f>
        <v>49763.47</v>
      </c>
      <c r="AW73" s="28">
        <f>시기외!AW73*$G$3+AW72*(1-$G$3)</f>
        <v>8.664505107410862E-4</v>
      </c>
      <c r="AX73" s="28">
        <f>외인!AX73</f>
        <v>75368.67</v>
      </c>
      <c r="AY73" s="28">
        <f>시기외!AY73*$G$3+AY72*(1-$G$3)</f>
        <v>-2.271228069954757E-3</v>
      </c>
      <c r="AZ73" s="28">
        <f>외인!AZ73</f>
        <v>2466860.88</v>
      </c>
      <c r="BA73" s="28">
        <f>시기외!BA73*$G$3+BA72*(1-$G$3)</f>
        <v>-4.4397849681119416E-4</v>
      </c>
      <c r="BB73" s="28">
        <f>외인!BB73</f>
        <v>99092.67</v>
      </c>
      <c r="BC73" s="28">
        <f>시기외!BC73*$G$3+BC72*(1-$G$3)</f>
        <v>-6.0818053311283379E-5</v>
      </c>
      <c r="BD73" s="28">
        <f>외인!BD73</f>
        <v>40829.57</v>
      </c>
      <c r="BE73" s="28">
        <f>시기외!BE73*$G$3+BE72*(1-$G$3)</f>
        <v>-1.7111095635191926E-3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101131.98</v>
      </c>
      <c r="BI73" s="28">
        <f>시기외!BI73*$G$3+BI72*(1-$G$3)</f>
        <v>1.4703727455641952E-3</v>
      </c>
      <c r="BJ73" s="28">
        <f>외인!BJ73</f>
        <v>136861.74</v>
      </c>
      <c r="BK73" s="28">
        <f>시기외!BK73*$G$3+BK72*(1-$G$3)</f>
        <v>7.8424037869219605E-4</v>
      </c>
      <c r="BL73" s="28">
        <f>외인!BL73</f>
        <v>50769.45</v>
      </c>
      <c r="BM73" s="28">
        <f>시기외!BM73*$G$3+BM72*(1-$G$3)</f>
        <v>-2.1471917127788938E-3</v>
      </c>
      <c r="BN73" s="28">
        <f>외인!BN73</f>
        <v>51513.97</v>
      </c>
      <c r="BO73" s="28">
        <f>시기외!BO73*$G$3+BO72*(1-$G$3)</f>
        <v>1.2337045911932326E-3</v>
      </c>
      <c r="BP73" s="28">
        <f>외인!BP73</f>
        <v>85609.45</v>
      </c>
      <c r="BQ73" s="28">
        <f>시기외!BQ73*$G$3+BQ72*(1-$G$3)</f>
        <v>-2.0899262786854339E-3</v>
      </c>
      <c r="BR73" s="28">
        <f>외인!BR73</f>
        <v>311858.28000000003</v>
      </c>
      <c r="BS73" s="28">
        <f>시기외!BS73*$G$3+BS72*(1-$G$3)</f>
        <v>1.3776812628461402E-3</v>
      </c>
      <c r="BT73" s="28">
        <f>외인!BT73</f>
        <v>2322392.81</v>
      </c>
      <c r="BU73" s="28">
        <f>시기외!BU73*$G$3+BU72*(1-$G$3)</f>
        <v>-6.0941174723013706E-4</v>
      </c>
      <c r="BV73" s="28">
        <f>외인!BV73</f>
        <v>419508.39</v>
      </c>
      <c r="BW73" s="28">
        <f>시기외!BW73*$G$3+BW72*(1-$G$3)</f>
        <v>2.7077824874999397E-4</v>
      </c>
      <c r="BX73" s="28">
        <f>외인!BX73</f>
        <v>75404.95</v>
      </c>
      <c r="BY73" s="28">
        <f>시기외!BY73*$G$3+BY72*(1-$G$3)</f>
        <v>-3.8129797386817898E-4</v>
      </c>
      <c r="BZ73" s="28">
        <f>외인!BZ73</f>
        <v>257507.51</v>
      </c>
      <c r="CA73" s="28">
        <f>시기외!CA73*$G$3+CA72*(1-$G$3)</f>
        <v>-1.597324123539131E-3</v>
      </c>
      <c r="CB73" s="28">
        <f>외인!CB73</f>
        <v>12815.13</v>
      </c>
      <c r="CC73" s="28">
        <f>시기외!CC73*$G$3+CC72*(1-$G$3)</f>
        <v>-1.8760098551204665E-3</v>
      </c>
      <c r="CD73" s="28">
        <f>외인!CD73</f>
        <v>29175.38</v>
      </c>
      <c r="CE73" s="28">
        <f>시기외!CE73*$G$3+CE72*(1-$G$3)</f>
        <v>-3.7100626742382508E-3</v>
      </c>
      <c r="CF73" s="28">
        <f>외인!CF73</f>
        <v>28062.13</v>
      </c>
      <c r="CG73" s="28">
        <f>시기외!CG73*$G$3+CG72*(1-$G$3)</f>
        <v>2.9942165979765308E-3</v>
      </c>
      <c r="CH73" s="28">
        <f>외인!CH73</f>
        <v>70407.13</v>
      </c>
      <c r="CI73" s="28">
        <f>시기외!CI73*$G$3+CI72*(1-$G$3)</f>
        <v>7.1755910402291571E-4</v>
      </c>
      <c r="CJ73" s="28">
        <f>외인!CJ73</f>
        <v>375841.4</v>
      </c>
      <c r="CK73" s="28">
        <f>시기외!CK73*$G$3+CK72*(1-$G$3)</f>
        <v>-7.0419254592269493E-4</v>
      </c>
      <c r="CL73" s="28">
        <f>외인!CL73</f>
        <v>242556.38</v>
      </c>
      <c r="CM73" s="28">
        <f>시기외!CM73*$G$3+CM72*(1-$G$3)</f>
        <v>5.8225364698794099E-5</v>
      </c>
      <c r="CN73" s="28">
        <f>외인!CN73</f>
        <v>123493.67</v>
      </c>
      <c r="CO73" s="28">
        <f>시기외!CO73*$G$3+CO72*(1-$G$3)</f>
        <v>-7.5149127373803557E-4</v>
      </c>
      <c r="CP73" s="28">
        <f>외인!CP73</f>
        <v>99670.49</v>
      </c>
      <c r="CQ73" s="28">
        <f>시기외!CQ73*$G$3+CQ72*(1-$G$3)</f>
        <v>-5.8667255677568417E-5</v>
      </c>
      <c r="CR73" s="28">
        <f>외인!CR73</f>
        <v>167851.29</v>
      </c>
      <c r="CS73" s="28">
        <f>시기외!CS73*$G$3+CS72*(1-$G$3)</f>
        <v>-9.8058388292775233E-4</v>
      </c>
      <c r="CT73" s="28">
        <f>외인!CT73</f>
        <v>161308.16</v>
      </c>
      <c r="CU73" s="28">
        <f>시기외!CU73*$G$3+CU72*(1-$G$3)</f>
        <v>1.6661842690452958E-3</v>
      </c>
      <c r="CV73" s="28">
        <f>외인!CV73</f>
        <v>2322392.81</v>
      </c>
      <c r="CW73" s="28">
        <f>시기외!CW73*$G$3+CW72*(1-$G$3)</f>
        <v>-6.0941174723013706E-4</v>
      </c>
      <c r="CX73" s="28">
        <f>외인!CX73</f>
        <v>251891.69</v>
      </c>
      <c r="CY73" s="28">
        <f>시기외!CY73*$G$3+CY72*(1-$G$3)</f>
        <v>1.8956257126585621E-3</v>
      </c>
      <c r="CZ73" s="28">
        <f>외인!CZ73</f>
        <v>19459.62</v>
      </c>
      <c r="DA73" s="28">
        <f>시기외!DA73*$G$3+DA72*(1-$G$3)</f>
        <v>2.110154288337213E-3</v>
      </c>
      <c r="DB73" s="28">
        <f>외인!DB73</f>
        <v>40829.57</v>
      </c>
      <c r="DC73" s="28">
        <f>시기외!DC73*$G$3+DC72*(1-$G$3)</f>
        <v>-1.7111095635191926E-3</v>
      </c>
      <c r="DD73" s="28">
        <f>외인!DD73</f>
        <v>8822.6200000000008</v>
      </c>
      <c r="DE73" s="28">
        <f>시기외!DE73*$G$3+DE72*(1-$G$3)</f>
        <v>6.5723251302143707E-5</v>
      </c>
      <c r="DF73" s="28">
        <f>외인!DF73</f>
        <v>56790.07</v>
      </c>
      <c r="DG73" s="28">
        <f>시기외!DG73*$G$3+DG72*(1-$G$3)</f>
        <v>-4.1588156206039248E-4</v>
      </c>
      <c r="DH73" s="28">
        <f>외인!DH73</f>
        <v>20800.95</v>
      </c>
      <c r="DI73" s="28">
        <f>시기외!DI73*$G$3+DI72*(1-$G$3)</f>
        <v>-4.9244432387233238E-3</v>
      </c>
      <c r="DJ73" s="28">
        <f>외인!DJ73</f>
        <v>696063.54</v>
      </c>
      <c r="DK73" s="28">
        <f>시기외!DK73*$G$3+DK72*(1-$G$3)</f>
        <v>1.0519391083650105E-3</v>
      </c>
      <c r="DL73" s="28">
        <f>외인!DL73</f>
        <v>98446.44</v>
      </c>
      <c r="DM73" s="28">
        <f>시기외!DM73*$G$3+DM72*(1-$G$3)</f>
        <v>-9.8889075869220593E-4</v>
      </c>
      <c r="DN73" s="28">
        <f>외인!DN73</f>
        <v>2322392.81</v>
      </c>
      <c r="DO73" s="28">
        <f>시기외!DO73*$G$3+DO72*(1-$G$3)</f>
        <v>-6.0941174723013706E-4</v>
      </c>
      <c r="DP73" s="28">
        <f>외인!DP73</f>
        <v>82169.460000000006</v>
      </c>
      <c r="DQ73" s="28">
        <f>시기외!DQ73*$G$3+DQ72*(1-$G$3)</f>
        <v>-1.1186330701841345E-3</v>
      </c>
      <c r="DR73" s="28">
        <f>외인!DR73</f>
        <v>48736.31</v>
      </c>
      <c r="DS73" s="28">
        <f>시기외!DS73*$G$3+DS72*(1-$G$3)</f>
        <v>2.2643963902782894E-3</v>
      </c>
      <c r="DT73" s="28">
        <f>외인!DT73</f>
        <v>131484.85999999999</v>
      </c>
      <c r="DU73" s="28">
        <f>시기외!DU73*$G$3+DU72*(1-$G$3)</f>
        <v>-1.3038602735829059E-3</v>
      </c>
      <c r="DV73" s="28">
        <f>외인!DV73</f>
        <v>36088.32</v>
      </c>
      <c r="DW73" s="28">
        <f>시기외!DW73*$G$3+DW72*(1-$G$3)</f>
        <v>1.9833611960154497E-4</v>
      </c>
      <c r="DX73" s="28">
        <f>외인!DX73</f>
        <v>127857.1</v>
      </c>
      <c r="DY73" s="28">
        <f>시기외!DY73*$G$3+DY72*(1-$G$3)</f>
        <v>2.1190571438856761E-3</v>
      </c>
      <c r="DZ73" s="28">
        <f>외인!DZ73</f>
        <v>8772.5300000000007</v>
      </c>
      <c r="EA73" s="28">
        <f>시기외!EA73*$G$3+EA72*(1-$G$3)</f>
        <v>-3.078566722179346E-4</v>
      </c>
      <c r="EB73" s="28">
        <f>외인!EB73</f>
        <v>12816.27</v>
      </c>
      <c r="EC73" s="28">
        <f>시기외!EC73*$G$3+EC72*(1-$G$3)</f>
        <v>-9.3420244341733461E-4</v>
      </c>
      <c r="ED73" s="28">
        <f>외인!ED73</f>
        <v>10943.99</v>
      </c>
      <c r="EE73" s="28">
        <f>시기외!EE73*$G$3+EE72*(1-$G$3)</f>
        <v>1.6121278561218299E-4</v>
      </c>
      <c r="EF73" s="28">
        <f>외인!EF73</f>
        <v>239784.83</v>
      </c>
      <c r="EG73" s="28">
        <f>시기외!EG73*$G$3+EG72*(1-$G$3)</f>
        <v>-5.4805037118380354E-4</v>
      </c>
      <c r="EH73" s="28">
        <f>외인!EH73</f>
        <v>212129.04</v>
      </c>
      <c r="EI73" s="28">
        <f>시기외!EI73*$G$3+EI72*(1-$G$3)</f>
        <v>4.7733782035371447E-4</v>
      </c>
      <c r="EJ73" s="28">
        <f>외인!EJ73</f>
        <v>105526.74</v>
      </c>
      <c r="EK73" s="28">
        <f>시기외!EK73*$G$3+EK72*(1-$G$3)</f>
        <v>1.1696999389871809E-3</v>
      </c>
      <c r="EL73" s="28">
        <f>외인!EL73</f>
        <v>31762.84</v>
      </c>
      <c r="EM73" s="28">
        <f>시기외!EM73*$G$3+EM72*(1-$G$3)</f>
        <v>-3.4079076893578247E-3</v>
      </c>
      <c r="EN73" s="28">
        <f>외인!EN73</f>
        <v>48736.31</v>
      </c>
      <c r="EO73" s="28">
        <f>시기외!EO73*$G$3+EO72*(1-$G$3)</f>
        <v>2.2643963902782894E-3</v>
      </c>
      <c r="EP73" s="28">
        <f>외인!EP73</f>
        <v>180371.16</v>
      </c>
      <c r="EQ73" s="28">
        <f>시기외!EQ73*$G$3+EQ72*(1-$G$3)</f>
        <v>-1.2203708229483734E-4</v>
      </c>
      <c r="ER73" s="28">
        <f>외인!ER73</f>
        <v>14461.33</v>
      </c>
      <c r="ES73" s="28">
        <f>시기외!ES73*$G$3+ES72*(1-$G$3)</f>
        <v>-5.2590678161208975E-3</v>
      </c>
      <c r="ET73" s="28">
        <f>외인!ET73</f>
        <v>158849.79</v>
      </c>
      <c r="EU73" s="28">
        <f>시기외!EU73*$G$3+EU72*(1-$G$3)</f>
        <v>5.0208227013250084E-4</v>
      </c>
      <c r="EV73" s="28">
        <f>외인!EV73</f>
        <v>42644.83</v>
      </c>
      <c r="EW73" s="28">
        <f>시기외!EW73*$G$3+EW72*(1-$G$3)</f>
        <v>-5.5679868073630191E-4</v>
      </c>
      <c r="EX73" s="28">
        <f>외인!EX73</f>
        <v>57025.66</v>
      </c>
      <c r="EY73" s="28">
        <f>시기외!EY73*$G$3+EY72*(1-$G$3)</f>
        <v>3.2309225411389424E-4</v>
      </c>
    </row>
    <row r="74" spans="1:155">
      <c r="A74" s="27">
        <f>외인!A74</f>
        <v>46139</v>
      </c>
      <c r="B74" s="28">
        <f>외인!B74</f>
        <v>5257845.74</v>
      </c>
      <c r="C74" s="28">
        <f>시기외!C74*$G$3+C73*(1-$G$3)</f>
        <v>-9.9011635608952763E-5</v>
      </c>
      <c r="D74" s="28">
        <f>외인!D74</f>
        <v>679529.72</v>
      </c>
      <c r="E74" s="28">
        <f>시기외!E74*$G$3+E73*(1-$G$3)</f>
        <v>-2.7705797788186938E-4</v>
      </c>
      <c r="F74" s="28">
        <f>외인!F74</f>
        <v>2143200.61</v>
      </c>
      <c r="G74" s="28">
        <f>시기외!G74*$G$3+G73*(1-$G$3)</f>
        <v>-7.5826984845225398E-4</v>
      </c>
      <c r="H74" s="28">
        <f>외인!H74</f>
        <v>347835.7</v>
      </c>
      <c r="I74" s="28">
        <f>시기외!I74*$G$3+I73*(1-$G$3)</f>
        <v>1.76983382178109E-3</v>
      </c>
      <c r="J74" s="28">
        <f>외인!J74</f>
        <v>47329.84</v>
      </c>
      <c r="K74" s="28">
        <f>시기외!K74*$G$3+K73*(1-$G$3)</f>
        <v>2.510899468182318E-3</v>
      </c>
      <c r="L74" s="28">
        <f>외인!L74</f>
        <v>318349.51</v>
      </c>
      <c r="M74" s="28">
        <f>시기외!M74*$G$3+M73*(1-$G$3)</f>
        <v>1.7884765959694814E-3</v>
      </c>
      <c r="N74" s="28">
        <f>외인!N74</f>
        <v>241144.72</v>
      </c>
      <c r="O74" s="28">
        <f>시기외!O74*$G$3+O73*(1-$G$3)</f>
        <v>-1.8278647580172482E-3</v>
      </c>
      <c r="P74" s="28">
        <f>외인!P74</f>
        <v>197150.45</v>
      </c>
      <c r="Q74" s="28">
        <f>시기외!Q74*$G$3+Q73*(1-$G$3)</f>
        <v>-1.7360779267933891E-4</v>
      </c>
      <c r="R74" s="28">
        <f>외인!R74</f>
        <v>132728.4</v>
      </c>
      <c r="S74" s="28">
        <f>시기외!S74*$G$3+S73*(1-$G$3)</f>
        <v>-1.4299270787132147E-3</v>
      </c>
      <c r="T74" s="28">
        <f>외인!T74</f>
        <v>8795.8700000000008</v>
      </c>
      <c r="U74" s="28">
        <f>시기외!U74*$G$3+U73*(1-$G$3)</f>
        <v>2.1639924259392386E-4</v>
      </c>
      <c r="V74" s="28">
        <f>외인!V74</f>
        <v>129017.19</v>
      </c>
      <c r="W74" s="28">
        <f>시기외!W74*$G$3+W73*(1-$G$3)</f>
        <v>2.2020522294968745E-3</v>
      </c>
      <c r="X74" s="28">
        <f>외인!X74</f>
        <v>2365904.2999999998</v>
      </c>
      <c r="Y74" s="28">
        <f>시기외!Y74*$G$3+Y73*(1-$G$3)</f>
        <v>-5.2113681492741532E-4</v>
      </c>
      <c r="Z74" s="28">
        <f>외인!Z74</f>
        <v>42496.72</v>
      </c>
      <c r="AA74" s="28">
        <f>시기외!AA74*$G$3+AA73*(1-$G$3)</f>
        <v>-6.0317765420789282E-4</v>
      </c>
      <c r="AB74" s="28">
        <f>외인!AB74</f>
        <v>208551.63</v>
      </c>
      <c r="AC74" s="28">
        <f>시기외!AC74*$G$3+AC73*(1-$G$3)</f>
        <v>-8.0557373440454132E-5</v>
      </c>
      <c r="AD74" s="28">
        <f>외인!AD74</f>
        <v>19580.91</v>
      </c>
      <c r="AE74" s="28">
        <f>시기외!AE74*$G$3+AE73*(1-$G$3)</f>
        <v>-2.9225396250490203E-4</v>
      </c>
      <c r="AF74" s="28">
        <f>외인!AF74</f>
        <v>25156.59</v>
      </c>
      <c r="AG74" s="28">
        <f>시기외!AG74*$G$3+AG73*(1-$G$3)</f>
        <v>9.8822591866259735E-5</v>
      </c>
      <c r="AH74" s="28">
        <f>외인!AH74</f>
        <v>235511.51</v>
      </c>
      <c r="AI74" s="28">
        <f>시기외!AI74*$G$3+AI73*(1-$G$3)</f>
        <v>3.5747360460604435E-4</v>
      </c>
      <c r="AJ74" s="28">
        <f>외인!AJ74</f>
        <v>110089.22</v>
      </c>
      <c r="AK74" s="28">
        <f>시기외!AK74*$G$3+AK73*(1-$G$3)</f>
        <v>-2.1119019614622312E-3</v>
      </c>
      <c r="AL74" s="28">
        <f>외인!AL74</f>
        <v>91620.36</v>
      </c>
      <c r="AM74" s="28">
        <f>시기외!AM74*$G$3+AM73*(1-$G$3)</f>
        <v>-5.2610497505379183E-4</v>
      </c>
      <c r="AN74" s="28">
        <f>외인!AN74</f>
        <v>169545.66</v>
      </c>
      <c r="AO74" s="28">
        <f>시기외!AO74*$G$3+AO73*(1-$G$3)</f>
        <v>-2.2777435226781803E-3</v>
      </c>
      <c r="AP74" s="28">
        <f>외인!AP74</f>
        <v>171471.02</v>
      </c>
      <c r="AQ74" s="28">
        <f>시기외!AQ74*$G$3+AQ73*(1-$G$3)</f>
        <v>5.562961352040467E-4</v>
      </c>
      <c r="AR74" s="28">
        <f>외인!AR74</f>
        <v>25168.6</v>
      </c>
      <c r="AS74" s="28">
        <f>시기외!AS74*$G$3+AS73*(1-$G$3)</f>
        <v>5.7382009511343455E-4</v>
      </c>
      <c r="AT74" s="28">
        <f>외인!AT74</f>
        <v>84257.38</v>
      </c>
      <c r="AU74" s="28">
        <f>시기외!AU74*$G$3+AU73*(1-$G$3)</f>
        <v>7.4789292942637473E-4</v>
      </c>
      <c r="AV74" s="28">
        <f>외인!AV74</f>
        <v>49603.3</v>
      </c>
      <c r="AW74" s="28">
        <f>시기외!AW74*$G$3+AW73*(1-$G$3)</f>
        <v>7.7483652744286726E-4</v>
      </c>
      <c r="AX74" s="28">
        <f>외인!AX74</f>
        <v>75764.38</v>
      </c>
      <c r="AY74" s="28">
        <f>시기외!AY74*$G$3+AY73*(1-$G$3)</f>
        <v>-2.1275485255970767E-3</v>
      </c>
      <c r="AZ74" s="28">
        <f>외인!AZ74</f>
        <v>2554780.0699999998</v>
      </c>
      <c r="BA74" s="28">
        <f>시기외!BA74*$G$3+BA73*(1-$G$3)</f>
        <v>-3.5912876603844075E-4</v>
      </c>
      <c r="BB74" s="28">
        <f>외인!BB74</f>
        <v>99974.56</v>
      </c>
      <c r="BC74" s="28">
        <f>시기외!BC74*$G$3+BC73*(1-$G$3)</f>
        <v>-7.0501807139848401E-5</v>
      </c>
      <c r="BD74" s="28">
        <f>외인!BD74</f>
        <v>40558.519999999997</v>
      </c>
      <c r="BE74" s="28">
        <f>시기외!BE74*$G$3+BE73*(1-$G$3)</f>
        <v>-1.6282844369573308E-3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101510.73</v>
      </c>
      <c r="BI74" s="28">
        <f>시기외!BI74*$G$3+BI73*(1-$G$3)</f>
        <v>1.5750662130726342E-3</v>
      </c>
      <c r="BJ74" s="28">
        <f>외인!BJ74</f>
        <v>135949.75</v>
      </c>
      <c r="BK74" s="28">
        <f>시기외!BK74*$G$3+BK73*(1-$G$3)</f>
        <v>6.9663868467134053E-4</v>
      </c>
      <c r="BL74" s="28">
        <f>외인!BL74</f>
        <v>50983.69</v>
      </c>
      <c r="BM74" s="28">
        <f>시기외!BM74*$G$3+BM73*(1-$G$3)</f>
        <v>-2.0170240764449876E-3</v>
      </c>
      <c r="BN74" s="28">
        <f>외인!BN74</f>
        <v>52317.21</v>
      </c>
      <c r="BO74" s="28">
        <f>시기외!BO74*$G$3+BO73*(1-$G$3)</f>
        <v>1.390151966908186E-3</v>
      </c>
      <c r="BP74" s="28">
        <f>외인!BP74</f>
        <v>85878.87</v>
      </c>
      <c r="BQ74" s="28">
        <f>시기외!BQ74*$G$3+BQ73*(1-$G$3)</f>
        <v>-1.975328601147111E-3</v>
      </c>
      <c r="BR74" s="28">
        <f>외인!BR74</f>
        <v>329099.19</v>
      </c>
      <c r="BS74" s="28">
        <f>시기외!BS74*$G$3+BS73*(1-$G$3)</f>
        <v>1.4369848316822889E-3</v>
      </c>
      <c r="BT74" s="28">
        <f>외인!BT74</f>
        <v>2410282.0099999998</v>
      </c>
      <c r="BU74" s="28">
        <f>시기외!BU74*$G$3+BU73*(1-$G$3)</f>
        <v>-4.8934452550248155E-4</v>
      </c>
      <c r="BV74" s="28">
        <f>외인!BV74</f>
        <v>427305.83</v>
      </c>
      <c r="BW74" s="28">
        <f>시기외!BW74*$G$3+BW73*(1-$G$3)</f>
        <v>1.922335637826049E-4</v>
      </c>
      <c r="BX74" s="28">
        <f>외인!BX74</f>
        <v>75670.37</v>
      </c>
      <c r="BY74" s="28">
        <f>시기외!BY74*$G$3+BY73*(1-$G$3)</f>
        <v>-4.4378834785828859E-4</v>
      </c>
      <c r="BZ74" s="28">
        <f>외인!BZ74</f>
        <v>261166.02</v>
      </c>
      <c r="CA74" s="28">
        <f>시기외!CA74*$G$3+CA73*(1-$G$3)</f>
        <v>-1.6728949597409879E-3</v>
      </c>
      <c r="CB74" s="28">
        <f>외인!CB74</f>
        <v>13094.73</v>
      </c>
      <c r="CC74" s="28">
        <f>시기외!CC74*$G$3+CC73*(1-$G$3)</f>
        <v>-1.9449895838886972E-3</v>
      </c>
      <c r="CD74" s="28">
        <f>외인!CD74</f>
        <v>29055.94</v>
      </c>
      <c r="CE74" s="28">
        <f>시기외!CE74*$G$3+CE73*(1-$G$3)</f>
        <v>-3.8419172496769946E-3</v>
      </c>
      <c r="CF74" s="28">
        <f>외인!CF74</f>
        <v>28632.49</v>
      </c>
      <c r="CG74" s="28">
        <f>시기외!CG74*$G$3+CG73*(1-$G$3)</f>
        <v>3.0095789006551465E-3</v>
      </c>
      <c r="CH74" s="28">
        <f>외인!CH74</f>
        <v>70430.84</v>
      </c>
      <c r="CI74" s="28">
        <f>시기외!CI74*$G$3+CI73*(1-$G$3)</f>
        <v>6.6696227641057022E-4</v>
      </c>
      <c r="CJ74" s="28">
        <f>외인!CJ74</f>
        <v>378864.74</v>
      </c>
      <c r="CK74" s="28">
        <f>시기외!CK74*$G$3+CK73*(1-$G$3)</f>
        <v>-7.6849503613459999E-4</v>
      </c>
      <c r="CL74" s="28">
        <f>외인!CL74</f>
        <v>240376.32000000001</v>
      </c>
      <c r="CM74" s="28">
        <f>시기외!CM74*$G$3+CM73*(1-$G$3)</f>
        <v>-4.3302476343043053E-5</v>
      </c>
      <c r="CN74" s="28">
        <f>외인!CN74</f>
        <v>125486.91</v>
      </c>
      <c r="CO74" s="28">
        <f>시기외!CO74*$G$3+CO73*(1-$G$3)</f>
        <v>-8.0699517843874026E-4</v>
      </c>
      <c r="CP74" s="28">
        <f>외인!CP74</f>
        <v>100560.18</v>
      </c>
      <c r="CQ74" s="28">
        <f>시기외!CQ74*$G$3+CQ73*(1-$G$3)</f>
        <v>-6.8273009284758118E-5</v>
      </c>
      <c r="CR74" s="28">
        <f>외인!CR74</f>
        <v>169098.11</v>
      </c>
      <c r="CS74" s="28">
        <f>시기외!CS74*$G$3+CS73*(1-$G$3)</f>
        <v>-1.0860169200630869E-3</v>
      </c>
      <c r="CT74" s="28">
        <f>외인!CT74</f>
        <v>163117.31</v>
      </c>
      <c r="CU74" s="28">
        <f>시기외!CU74*$G$3+CU73*(1-$G$3)</f>
        <v>1.5821895066341729E-3</v>
      </c>
      <c r="CV74" s="28">
        <f>외인!CV74</f>
        <v>2410282.0099999998</v>
      </c>
      <c r="CW74" s="28">
        <f>시기외!CW74*$G$3+CW73*(1-$G$3)</f>
        <v>-4.8934452550248155E-4</v>
      </c>
      <c r="CX74" s="28">
        <f>외인!CX74</f>
        <v>248686.3</v>
      </c>
      <c r="CY74" s="28">
        <f>시기외!CY74*$G$3+CY73*(1-$G$3)</f>
        <v>1.7515869973757396E-3</v>
      </c>
      <c r="CZ74" s="28">
        <f>외인!CZ74</f>
        <v>19863.7</v>
      </c>
      <c r="DA74" s="28">
        <f>시기외!DA74*$G$3+DA73*(1-$G$3)</f>
        <v>1.8341418870176131E-3</v>
      </c>
      <c r="DB74" s="28">
        <f>외인!DB74</f>
        <v>40558.519999999997</v>
      </c>
      <c r="DC74" s="28">
        <f>시기외!DC74*$G$3+DC73*(1-$G$3)</f>
        <v>-1.6282844369573308E-3</v>
      </c>
      <c r="DD74" s="28">
        <f>외인!DD74</f>
        <v>8795.8700000000008</v>
      </c>
      <c r="DE74" s="28">
        <f>시기외!DE74*$G$3+DE73*(1-$G$3)</f>
        <v>2.1639924259392386E-4</v>
      </c>
      <c r="DF74" s="28">
        <f>외인!DF74</f>
        <v>56974.93</v>
      </c>
      <c r="DG74" s="28">
        <f>시기외!DG74*$G$3+DG73*(1-$G$3)</f>
        <v>-5.003178897618186E-4</v>
      </c>
      <c r="DH74" s="28">
        <f>외인!DH74</f>
        <v>20680.64</v>
      </c>
      <c r="DI74" s="28">
        <f>시기외!DI74*$G$3+DI73*(1-$G$3)</f>
        <v>-5.1111247676692327E-3</v>
      </c>
      <c r="DJ74" s="28">
        <f>외인!DJ74</f>
        <v>708835.94</v>
      </c>
      <c r="DK74" s="28">
        <f>시기외!DK74*$G$3+DK73*(1-$G$3)</f>
        <v>1.1048393765928119E-3</v>
      </c>
      <c r="DL74" s="28">
        <f>외인!DL74</f>
        <v>100296.48</v>
      </c>
      <c r="DM74" s="28">
        <f>시기외!DM74*$G$3+DM73*(1-$G$3)</f>
        <v>-1.0545388938408523E-3</v>
      </c>
      <c r="DN74" s="28">
        <f>외인!DN74</f>
        <v>2410282.0099999998</v>
      </c>
      <c r="DO74" s="28">
        <f>시기외!DO74*$G$3+DO73*(1-$G$3)</f>
        <v>-4.8934452550248155E-4</v>
      </c>
      <c r="DP74" s="28">
        <f>외인!DP74</f>
        <v>84454.47</v>
      </c>
      <c r="DQ74" s="28">
        <f>시기외!DQ74*$G$3+DQ73*(1-$G$3)</f>
        <v>-1.0397621155547314E-3</v>
      </c>
      <c r="DR74" s="28">
        <f>외인!DR74</f>
        <v>49177.36</v>
      </c>
      <c r="DS74" s="28">
        <f>시기외!DS74*$G$3+DS73*(1-$G$3)</f>
        <v>2.2756225189843444E-3</v>
      </c>
      <c r="DT74" s="28">
        <f>외인!DT74</f>
        <v>132728.4</v>
      </c>
      <c r="DU74" s="28">
        <f>시기외!DU74*$G$3+DU73*(1-$G$3)</f>
        <v>-1.4299270787132147E-3</v>
      </c>
      <c r="DV74" s="28">
        <f>외인!DV74</f>
        <v>36092.47</v>
      </c>
      <c r="DW74" s="28">
        <f>시기외!DW74*$G$3+DW73*(1-$G$3)</f>
        <v>1.6991439054131558E-4</v>
      </c>
      <c r="DX74" s="28">
        <f>외인!DX74</f>
        <v>129017.19</v>
      </c>
      <c r="DY74" s="28">
        <f>시기외!DY74*$G$3+DY73*(1-$G$3)</f>
        <v>2.2020522294968745E-3</v>
      </c>
      <c r="DZ74" s="28">
        <f>외인!DZ74</f>
        <v>8792.76</v>
      </c>
      <c r="EA74" s="28">
        <f>시기외!EA74*$G$3+EA73*(1-$G$3)</f>
        <v>-3.5076310185785074E-4</v>
      </c>
      <c r="EB74" s="28">
        <f>외인!EB74</f>
        <v>12783.18</v>
      </c>
      <c r="EC74" s="28">
        <f>시기외!EC74*$G$3+EC73*(1-$G$3)</f>
        <v>-1.0127658774933303E-3</v>
      </c>
      <c r="ED74" s="28">
        <f>외인!ED74</f>
        <v>11244.98</v>
      </c>
      <c r="EE74" s="28">
        <f>시기외!EE74*$G$3+EE73*(1-$G$3)</f>
        <v>-1.7098535134587147E-6</v>
      </c>
      <c r="EF74" s="28">
        <f>외인!EF74</f>
        <v>239612.74</v>
      </c>
      <c r="EG74" s="28">
        <f>시기외!EG74*$G$3+EG73*(1-$G$3)</f>
        <v>-6.7267743922720896E-4</v>
      </c>
      <c r="EH74" s="28">
        <f>외인!EH74</f>
        <v>222013.68</v>
      </c>
      <c r="EI74" s="28">
        <f>시기외!EI74*$G$3+EI73*(1-$G$3)</f>
        <v>4.9382812014401396E-4</v>
      </c>
      <c r="EJ74" s="28">
        <f>외인!EJ74</f>
        <v>106137.28</v>
      </c>
      <c r="EK74" s="28">
        <f>시기외!EK74*$G$3+EK73*(1-$G$3)</f>
        <v>1.150375720431974E-3</v>
      </c>
      <c r="EL74" s="28">
        <f>외인!EL74</f>
        <v>31657.64</v>
      </c>
      <c r="EM74" s="28">
        <f>시기외!EM74*$G$3+EM73*(1-$G$3)</f>
        <v>-3.5332853823233051E-3</v>
      </c>
      <c r="EN74" s="28">
        <f>외인!EN74</f>
        <v>49177.36</v>
      </c>
      <c r="EO74" s="28">
        <f>시기외!EO74*$G$3+EO73*(1-$G$3)</f>
        <v>2.2756225189843444E-3</v>
      </c>
      <c r="EP74" s="28">
        <f>외인!EP74</f>
        <v>178247.09</v>
      </c>
      <c r="EQ74" s="28">
        <f>시기외!EQ74*$G$3+EQ73*(1-$G$3)</f>
        <v>-3.4085411681192453E-4</v>
      </c>
      <c r="ER74" s="28">
        <f>외인!ER74</f>
        <v>14697.58</v>
      </c>
      <c r="ES74" s="28">
        <f>시기외!ES74*$G$3+ES73*(1-$G$3)</f>
        <v>-5.0311866630338049E-3</v>
      </c>
      <c r="ET74" s="28">
        <f>외인!ET74</f>
        <v>171471.02</v>
      </c>
      <c r="EU74" s="28">
        <f>시기외!EU74*$G$3+EU73*(1-$G$3)</f>
        <v>5.562961352040467E-4</v>
      </c>
      <c r="EV74" s="28">
        <f>외인!EV74</f>
        <v>42496.72</v>
      </c>
      <c r="EW74" s="28">
        <f>시기외!EW74*$G$3+EW73*(1-$G$3)</f>
        <v>-6.0317765420789282E-4</v>
      </c>
      <c r="EX74" s="28">
        <f>외인!EX74</f>
        <v>58063.45</v>
      </c>
      <c r="EY74" s="28">
        <f>시기외!EY74*$G$3+EY73*(1-$G$3)</f>
        <v>3.3914129861909673E-4</v>
      </c>
    </row>
    <row r="75" spans="1:155">
      <c r="A75" s="27">
        <f>외인!A75</f>
        <v>46140</v>
      </c>
      <c r="B75" s="28">
        <f>외인!B75</f>
        <v>5278520.33</v>
      </c>
      <c r="C75" s="28">
        <f>시기외!C75*$G$3+C74*(1-$G$3)</f>
        <v>-9.7902248795335664E-5</v>
      </c>
      <c r="D75" s="28">
        <f>외인!D75</f>
        <v>673932.24</v>
      </c>
      <c r="E75" s="28">
        <f>시기외!E75*$G$3+E74*(1-$G$3)</f>
        <v>-3.0247230301257144E-4</v>
      </c>
      <c r="F75" s="28">
        <f>외인!F75</f>
        <v>2139500.6800000002</v>
      </c>
      <c r="G75" s="28">
        <f>시기외!G75*$G$3+G74*(1-$G$3)</f>
        <v>-6.9919691468969044E-4</v>
      </c>
      <c r="H75" s="28">
        <f>외인!H75</f>
        <v>361379.78</v>
      </c>
      <c r="I75" s="28">
        <f>시기외!I75*$G$3+I74*(1-$G$3)</f>
        <v>1.6266742498652574E-3</v>
      </c>
      <c r="J75" s="28">
        <f>외인!J75</f>
        <v>47210.15</v>
      </c>
      <c r="K75" s="28">
        <f>시기외!K75*$G$3+K74*(1-$G$3)</f>
        <v>2.4681592232894257E-3</v>
      </c>
      <c r="L75" s="28">
        <f>외인!L75</f>
        <v>331703.03999999998</v>
      </c>
      <c r="M75" s="28">
        <f>시기외!M75*$G$3+M74*(1-$G$3)</f>
        <v>1.6867896743601141E-3</v>
      </c>
      <c r="N75" s="28">
        <f>외인!N75</f>
        <v>250266.99</v>
      </c>
      <c r="O75" s="28">
        <f>시기외!O75*$G$3+O74*(1-$G$3)</f>
        <v>-1.780684267526153E-3</v>
      </c>
      <c r="P75" s="28">
        <f>외인!P75</f>
        <v>195369.28</v>
      </c>
      <c r="Q75" s="28">
        <f>시기외!Q75*$G$3+Q74*(1-$G$3)</f>
        <v>-3.597746593781545E-4</v>
      </c>
      <c r="R75" s="28">
        <f>외인!R75</f>
        <v>134851.04999999999</v>
      </c>
      <c r="S75" s="28">
        <f>시기외!S75*$G$3+S74*(1-$G$3)</f>
        <v>-1.4741365324783492E-3</v>
      </c>
      <c r="T75" s="28">
        <f>외인!T75</f>
        <v>8980.99</v>
      </c>
      <c r="U75" s="28">
        <f>시기외!U75*$G$3+U74*(1-$G$3)</f>
        <v>4.1844345809599604E-4</v>
      </c>
      <c r="V75" s="28">
        <f>외인!V75</f>
        <v>129246.6</v>
      </c>
      <c r="W75" s="28">
        <f>시기외!W75*$G$3+W74*(1-$G$3)</f>
        <v>2.2936212182964708E-3</v>
      </c>
      <c r="X75" s="28">
        <f>외인!X75</f>
        <v>2356135.92</v>
      </c>
      <c r="Y75" s="28">
        <f>시기외!Y75*$G$3+Y74*(1-$G$3)</f>
        <v>-4.5852459457686797E-4</v>
      </c>
      <c r="Z75" s="28">
        <f>외인!Z75</f>
        <v>43740.44</v>
      </c>
      <c r="AA75" s="28">
        <f>시기외!AA75*$G$3+AA74*(1-$G$3)</f>
        <v>-5.6456052841830475E-4</v>
      </c>
      <c r="AB75" s="28">
        <f>외인!AB75</f>
        <v>210486.41</v>
      </c>
      <c r="AC75" s="28">
        <f>시기외!AC75*$G$3+AC74*(1-$G$3)</f>
        <v>-1.6205951840623774E-4</v>
      </c>
      <c r="AD75" s="28">
        <f>외인!AD75</f>
        <v>19464.14</v>
      </c>
      <c r="AE75" s="28">
        <f>시기외!AE75*$G$3+AE74*(1-$G$3)</f>
        <v>-4.8771893689046565E-4</v>
      </c>
      <c r="AF75" s="28">
        <f>외인!AF75</f>
        <v>24958.7</v>
      </c>
      <c r="AG75" s="28">
        <f>시기외!AG75*$G$3+AG74*(1-$G$3)</f>
        <v>8.1560049186901837E-5</v>
      </c>
      <c r="AH75" s="28">
        <f>외인!AH75</f>
        <v>232599.11</v>
      </c>
      <c r="AI75" s="28">
        <f>시기외!AI75*$G$3+AI74*(1-$G$3)</f>
        <v>4.1820819504782847E-4</v>
      </c>
      <c r="AJ75" s="28">
        <f>외인!AJ75</f>
        <v>111623.38</v>
      </c>
      <c r="AK75" s="28">
        <f>시기외!AK75*$G$3+AK74*(1-$G$3)</f>
        <v>-2.1251225853885724E-3</v>
      </c>
      <c r="AL75" s="28">
        <f>외인!AL75</f>
        <v>93270.27</v>
      </c>
      <c r="AM75" s="28">
        <f>시기외!AM75*$G$3+AM74*(1-$G$3)</f>
        <v>-6.3159692586980498E-4</v>
      </c>
      <c r="AN75" s="28">
        <f>외인!AN75</f>
        <v>177078.6</v>
      </c>
      <c r="AO75" s="28">
        <f>시기외!AO75*$G$3+AO74*(1-$G$3)</f>
        <v>-2.1694803897446941E-3</v>
      </c>
      <c r="AP75" s="28">
        <f>외인!AP75</f>
        <v>169825.83</v>
      </c>
      <c r="AQ75" s="28">
        <f>시기외!AQ75*$G$3+AQ74*(1-$G$3)</f>
        <v>3.7269912273160189E-4</v>
      </c>
      <c r="AR75" s="28">
        <f>외인!AR75</f>
        <v>25236.46</v>
      </c>
      <c r="AS75" s="28">
        <f>시기외!AS75*$G$3+AS74*(1-$G$3)</f>
        <v>6.7117721438092123E-4</v>
      </c>
      <c r="AT75" s="28">
        <f>외인!AT75</f>
        <v>86090.53</v>
      </c>
      <c r="AU75" s="28">
        <f>시기외!AU75*$G$3+AU74*(1-$G$3)</f>
        <v>7.4228599907357211E-4</v>
      </c>
      <c r="AV75" s="28">
        <f>외인!AV75</f>
        <v>49337.120000000003</v>
      </c>
      <c r="AW75" s="28">
        <f>시기외!AW75*$G$3+AW74*(1-$G$3)</f>
        <v>7.0673634508024023E-4</v>
      </c>
      <c r="AX75" s="28">
        <f>외인!AX75</f>
        <v>77319.67</v>
      </c>
      <c r="AY75" s="28">
        <f>시기외!AY75*$G$3+AY74*(1-$G$3)</f>
        <v>-1.933087587665603E-3</v>
      </c>
      <c r="AZ75" s="28">
        <f>외인!AZ75</f>
        <v>2553635.63</v>
      </c>
      <c r="BA75" s="28">
        <f>시기외!BA75*$G$3+BA74*(1-$G$3)</f>
        <v>-3.3049989518991682E-4</v>
      </c>
      <c r="BB75" s="28">
        <f>외인!BB75</f>
        <v>101528.05</v>
      </c>
      <c r="BC75" s="28">
        <f>시기외!BC75*$G$3+BC74*(1-$G$3)</f>
        <v>-4.550020632306636E-5</v>
      </c>
      <c r="BD75" s="28">
        <f>외인!BD75</f>
        <v>39766.1</v>
      </c>
      <c r="BE75" s="28">
        <f>시기외!BE75*$G$3+BE74*(1-$G$3)</f>
        <v>-1.547179580478536E-3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102302.03</v>
      </c>
      <c r="BI75" s="28">
        <f>시기외!BI75*$G$3+BI74*(1-$G$3)</f>
        <v>1.7154548171554422E-3</v>
      </c>
      <c r="BJ75" s="28">
        <f>외인!BJ75</f>
        <v>139506.01999999999</v>
      </c>
      <c r="BK75" s="28">
        <f>시기외!BK75*$G$3+BK74*(1-$G$3)</f>
        <v>6.1397383820673869E-4</v>
      </c>
      <c r="BL75" s="28">
        <f>외인!BL75</f>
        <v>51006.48</v>
      </c>
      <c r="BM75" s="28">
        <f>시기외!BM75*$G$3+BM74*(1-$G$3)</f>
        <v>-1.8674406158007281E-3</v>
      </c>
      <c r="BN75" s="28">
        <f>외인!BN75</f>
        <v>57165.5</v>
      </c>
      <c r="BO75" s="28">
        <f>시기외!BO75*$G$3+BO74*(1-$G$3)</f>
        <v>1.6320373927989121E-3</v>
      </c>
      <c r="BP75" s="28">
        <f>외인!BP75</f>
        <v>87633.35</v>
      </c>
      <c r="BQ75" s="28">
        <f>시기외!BQ75*$G$3+BQ74*(1-$G$3)</f>
        <v>-1.8194648357948537E-3</v>
      </c>
      <c r="BR75" s="28">
        <f>외인!BR75</f>
        <v>326099.03999999998</v>
      </c>
      <c r="BS75" s="28">
        <f>시기외!BS75*$G$3+BS74*(1-$G$3)</f>
        <v>1.3297691937569026E-3</v>
      </c>
      <c r="BT75" s="28">
        <f>외인!BT75</f>
        <v>2400740.38</v>
      </c>
      <c r="BU75" s="28">
        <f>시기외!BU75*$G$3+BU74*(1-$G$3)</f>
        <v>-4.2790548010557017E-4</v>
      </c>
      <c r="BV75" s="28">
        <f>외인!BV75</f>
        <v>427497.76</v>
      </c>
      <c r="BW75" s="28">
        <f>시기외!BW75*$G$3+BW74*(1-$G$3)</f>
        <v>1.1111389803037218E-4</v>
      </c>
      <c r="BX75" s="28">
        <f>외인!BX75</f>
        <v>75729.75</v>
      </c>
      <c r="BY75" s="28">
        <f>시기외!BY75*$G$3+BY74*(1-$G$3)</f>
        <v>-5.2059364404371676E-4</v>
      </c>
      <c r="BZ75" s="28">
        <f>외인!BZ75</f>
        <v>270348.86</v>
      </c>
      <c r="CA75" s="28">
        <f>시기외!CA75*$G$3+CA74*(1-$G$3)</f>
        <v>-1.6384195469791158E-3</v>
      </c>
      <c r="CB75" s="28">
        <f>외인!CB75</f>
        <v>13126.57</v>
      </c>
      <c r="CC75" s="28">
        <f>시기외!CC75*$G$3+CC74*(1-$G$3)</f>
        <v>-1.957116291767304E-3</v>
      </c>
      <c r="CD75" s="28">
        <f>외인!CD75</f>
        <v>29101.42</v>
      </c>
      <c r="CE75" s="28">
        <f>시기외!CE75*$G$3+CE74*(1-$G$3)</f>
        <v>-3.8819935746070085E-3</v>
      </c>
      <c r="CF75" s="28">
        <f>외인!CF75</f>
        <v>28478.25</v>
      </c>
      <c r="CG75" s="28">
        <f>시기외!CG75*$G$3+CG74*(1-$G$3)</f>
        <v>3.0586936010484423E-3</v>
      </c>
      <c r="CH75" s="28">
        <f>외인!CH75</f>
        <v>70190.17</v>
      </c>
      <c r="CI75" s="28">
        <f>시기외!CI75*$G$3+CI74*(1-$G$3)</f>
        <v>6.2951459775800029E-4</v>
      </c>
      <c r="CJ75" s="28">
        <f>외인!CJ75</f>
        <v>374713.1</v>
      </c>
      <c r="CK75" s="28">
        <f>시기외!CK75*$G$3+CK74*(1-$G$3)</f>
        <v>-8.0937862941157638E-4</v>
      </c>
      <c r="CL75" s="28">
        <f>외인!CL75</f>
        <v>242467.22</v>
      </c>
      <c r="CM75" s="28">
        <f>시기외!CM75*$G$3+CM74*(1-$G$3)</f>
        <v>-1.0296096266971451E-4</v>
      </c>
      <c r="CN75" s="28">
        <f>외인!CN75</f>
        <v>125086.9</v>
      </c>
      <c r="CO75" s="28">
        <f>시기외!CO75*$G$3+CO74*(1-$G$3)</f>
        <v>-8.4595800248444218E-4</v>
      </c>
      <c r="CP75" s="28">
        <f>외인!CP75</f>
        <v>102105.99</v>
      </c>
      <c r="CQ75" s="28">
        <f>시기외!CQ75*$G$3+CQ74*(1-$G$3)</f>
        <v>-4.3446894263531136E-5</v>
      </c>
      <c r="CR75" s="28">
        <f>외인!CR75</f>
        <v>171905.69</v>
      </c>
      <c r="CS75" s="28">
        <f>시기외!CS75*$G$3+CS74*(1-$G$3)</f>
        <v>-1.1062638150018522E-3</v>
      </c>
      <c r="CT75" s="28">
        <f>외인!CT75</f>
        <v>165222.32</v>
      </c>
      <c r="CU75" s="28">
        <f>시기외!CU75*$G$3+CU74*(1-$G$3)</f>
        <v>1.3681465842270463E-3</v>
      </c>
      <c r="CV75" s="28">
        <f>외인!CV75</f>
        <v>2400740.38</v>
      </c>
      <c r="CW75" s="28">
        <f>시기외!CW75*$G$3+CW74*(1-$G$3)</f>
        <v>-4.2790548010557017E-4</v>
      </c>
      <c r="CX75" s="28">
        <f>외인!CX75</f>
        <v>256559.81</v>
      </c>
      <c r="CY75" s="28">
        <f>시기외!CY75*$G$3+CY74*(1-$G$3)</f>
        <v>1.5585840402166963E-3</v>
      </c>
      <c r="CZ75" s="28">
        <f>외인!CZ75</f>
        <v>19561.28</v>
      </c>
      <c r="DA75" s="28">
        <f>시기외!DA75*$G$3+DA74*(1-$G$3)</f>
        <v>1.3129377795999667E-3</v>
      </c>
      <c r="DB75" s="28">
        <f>외인!DB75</f>
        <v>39766.1</v>
      </c>
      <c r="DC75" s="28">
        <f>시기외!DC75*$G$3+DC74*(1-$G$3)</f>
        <v>-1.547179580478536E-3</v>
      </c>
      <c r="DD75" s="28">
        <f>외인!DD75</f>
        <v>8980.99</v>
      </c>
      <c r="DE75" s="28">
        <f>시기외!DE75*$G$3+DE74*(1-$G$3)</f>
        <v>4.1844345809599604E-4</v>
      </c>
      <c r="DF75" s="28">
        <f>외인!DF75</f>
        <v>57021.45</v>
      </c>
      <c r="DG75" s="28">
        <f>시기외!DG75*$G$3+DG74*(1-$G$3)</f>
        <v>-5.9894373626648311E-4</v>
      </c>
      <c r="DH75" s="28">
        <f>외인!DH75</f>
        <v>20765.599999999999</v>
      </c>
      <c r="DI75" s="28">
        <f>시기외!DI75*$G$3+DI74*(1-$G$3)</f>
        <v>-5.166502777185283E-3</v>
      </c>
      <c r="DJ75" s="28">
        <f>외인!DJ75</f>
        <v>709401.13</v>
      </c>
      <c r="DK75" s="28">
        <f>시기외!DK75*$G$3+DK74*(1-$G$3)</f>
        <v>1.040866344994399E-3</v>
      </c>
      <c r="DL75" s="28">
        <f>외인!DL75</f>
        <v>99861.97</v>
      </c>
      <c r="DM75" s="28">
        <f>시기외!DM75*$G$3+DM74*(1-$G$3)</f>
        <v>-1.1032221421577127E-3</v>
      </c>
      <c r="DN75" s="28">
        <f>외인!DN75</f>
        <v>2400740.38</v>
      </c>
      <c r="DO75" s="28">
        <f>시기외!DO75*$G$3+DO74*(1-$G$3)</f>
        <v>-4.2790548010557017E-4</v>
      </c>
      <c r="DP75" s="28">
        <f>외인!DP75</f>
        <v>81614.03</v>
      </c>
      <c r="DQ75" s="28">
        <f>시기외!DQ75*$G$3+DQ74*(1-$G$3)</f>
        <v>-1.0354153897013027E-3</v>
      </c>
      <c r="DR75" s="28">
        <f>외인!DR75</f>
        <v>49014.64</v>
      </c>
      <c r="DS75" s="28">
        <f>시기외!DS75*$G$3+DS74*(1-$G$3)</f>
        <v>2.3555248463616786E-3</v>
      </c>
      <c r="DT75" s="28">
        <f>외인!DT75</f>
        <v>134851.04999999999</v>
      </c>
      <c r="DU75" s="28">
        <f>시기외!DU75*$G$3+DU74*(1-$G$3)</f>
        <v>-1.4741365324783492E-3</v>
      </c>
      <c r="DV75" s="28">
        <f>외인!DV75</f>
        <v>36779.730000000003</v>
      </c>
      <c r="DW75" s="28">
        <f>시기외!DW75*$G$3+DW74*(1-$G$3)</f>
        <v>2.3863298775006969E-4</v>
      </c>
      <c r="DX75" s="28">
        <f>외인!DX75</f>
        <v>129246.6</v>
      </c>
      <c r="DY75" s="28">
        <f>시기외!DY75*$G$3+DY74*(1-$G$3)</f>
        <v>2.2936212182964708E-3</v>
      </c>
      <c r="DZ75" s="28">
        <f>외인!DZ75</f>
        <v>8764.33</v>
      </c>
      <c r="EA75" s="28">
        <f>시기외!EA75*$G$3+EA74*(1-$G$3)</f>
        <v>-3.4134611296540945E-4</v>
      </c>
      <c r="EB75" s="28">
        <f>외인!EB75</f>
        <v>12889.8</v>
      </c>
      <c r="EC75" s="28">
        <f>시기외!EC75*$G$3+EC74*(1-$G$3)</f>
        <v>-1.0322797302053884E-3</v>
      </c>
      <c r="ED75" s="28">
        <f>외인!ED75</f>
        <v>11215.91</v>
      </c>
      <c r="EE75" s="28">
        <f>시기외!EE75*$G$3+EE74*(1-$G$3)</f>
        <v>-2.289718242442553E-4</v>
      </c>
      <c r="EF75" s="28">
        <f>외인!EF75</f>
        <v>239031.26</v>
      </c>
      <c r="EG75" s="28">
        <f>시기외!EG75*$G$3+EG74*(1-$G$3)</f>
        <v>-7.3282424895067873E-4</v>
      </c>
      <c r="EH75" s="28">
        <f>외인!EH75</f>
        <v>225319.08</v>
      </c>
      <c r="EI75" s="28">
        <f>시기외!EI75*$G$3+EI74*(1-$G$3)</f>
        <v>5.15624733028719E-4</v>
      </c>
      <c r="EJ75" s="28">
        <f>외인!EJ75</f>
        <v>105551.09</v>
      </c>
      <c r="EK75" s="28">
        <f>시기외!EK75*$G$3+EK74*(1-$G$3)</f>
        <v>1.1583034865542551E-3</v>
      </c>
      <c r="EL75" s="28">
        <f>외인!EL75</f>
        <v>31724.65</v>
      </c>
      <c r="EM75" s="28">
        <f>시기외!EM75*$G$3+EM74*(1-$G$3)</f>
        <v>-3.5729268502662477E-3</v>
      </c>
      <c r="EN75" s="28">
        <f>외인!EN75</f>
        <v>49014.64</v>
      </c>
      <c r="EO75" s="28">
        <f>시기외!EO75*$G$3+EO74*(1-$G$3)</f>
        <v>2.3555248463616786E-3</v>
      </c>
      <c r="EP75" s="28">
        <f>외인!EP75</f>
        <v>174457.14</v>
      </c>
      <c r="EQ75" s="28">
        <f>시기외!EQ75*$G$3+EQ74*(1-$G$3)</f>
        <v>-5.8716551821858215E-4</v>
      </c>
      <c r="ER75" s="28">
        <f>외인!ER75</f>
        <v>14417.39</v>
      </c>
      <c r="ES75" s="28">
        <f>시기외!ES75*$G$3+ES74*(1-$G$3)</f>
        <v>-4.8791758941264269E-3</v>
      </c>
      <c r="ET75" s="28">
        <f>외인!ET75</f>
        <v>169825.83</v>
      </c>
      <c r="EU75" s="28">
        <f>시기외!EU75*$G$3+EU74*(1-$G$3)</f>
        <v>3.7269912273160189E-4</v>
      </c>
      <c r="EV75" s="28">
        <f>외인!EV75</f>
        <v>43740.44</v>
      </c>
      <c r="EW75" s="28">
        <f>시기외!EW75*$G$3+EW74*(1-$G$3)</f>
        <v>-5.6456052841830475E-4</v>
      </c>
      <c r="EX75" s="28">
        <f>외인!EX75</f>
        <v>58365.56</v>
      </c>
      <c r="EY75" s="28">
        <f>시기외!EY75*$G$3+EY74*(1-$G$3)</f>
        <v>3.5314731097621814E-4</v>
      </c>
    </row>
    <row r="76" spans="1:155">
      <c r="A76" s="27">
        <f>외인!A76</f>
        <v>46141</v>
      </c>
      <c r="B76" s="28">
        <f>외인!B76</f>
        <v>5318255.55</v>
      </c>
      <c r="C76" s="28">
        <f>시기외!C76*$G$3+C75*(1-$G$3)</f>
        <v>-8.3585814221105232E-5</v>
      </c>
      <c r="D76" s="28">
        <f>외인!D76</f>
        <v>677611.06</v>
      </c>
      <c r="E76" s="28">
        <f>시기외!E76*$G$3+E75*(1-$G$3)</f>
        <v>-3.1131179121833319E-4</v>
      </c>
      <c r="F76" s="28">
        <f>외인!F76</f>
        <v>2166150.79</v>
      </c>
      <c r="G76" s="28">
        <f>시기외!G76*$G$3+G75*(1-$G$3)</f>
        <v>-6.0228816754096534E-4</v>
      </c>
      <c r="H76" s="28">
        <f>외인!H76</f>
        <v>367885.22</v>
      </c>
      <c r="I76" s="28">
        <f>시기외!I76*$G$3+I75*(1-$G$3)</f>
        <v>1.6150241962445647E-3</v>
      </c>
      <c r="J76" s="28">
        <f>외인!J76</f>
        <v>46746.49</v>
      </c>
      <c r="K76" s="28">
        <f>시기외!K76*$G$3+K75*(1-$G$3)</f>
        <v>2.2443709330806105E-3</v>
      </c>
      <c r="L76" s="28">
        <f>외인!L76</f>
        <v>338122.45</v>
      </c>
      <c r="M76" s="28">
        <f>시기외!M76*$G$3+M75*(1-$G$3)</f>
        <v>1.7166273291463229E-3</v>
      </c>
      <c r="N76" s="28">
        <f>외인!N76</f>
        <v>250295.3</v>
      </c>
      <c r="O76" s="28">
        <f>시기외!O76*$G$3+O75*(1-$G$3)</f>
        <v>-1.7428720711604295E-3</v>
      </c>
      <c r="P76" s="28">
        <f>외인!P76</f>
        <v>192945.28</v>
      </c>
      <c r="Q76" s="28">
        <f>시기외!Q76*$G$3+Q75*(1-$G$3)</f>
        <v>-5.3400297776339152E-4</v>
      </c>
      <c r="R76" s="28">
        <f>외인!R76</f>
        <v>134609.67000000001</v>
      </c>
      <c r="S76" s="28">
        <f>시기외!S76*$G$3+S75*(1-$G$3)</f>
        <v>-1.537561048506471E-3</v>
      </c>
      <c r="T76" s="28">
        <f>외인!T76</f>
        <v>9205.4500000000007</v>
      </c>
      <c r="U76" s="28">
        <f>시기외!U76*$G$3+U75*(1-$G$3)</f>
        <v>6.3102316113157865E-4</v>
      </c>
      <c r="V76" s="28">
        <f>외인!V76</f>
        <v>128996.85</v>
      </c>
      <c r="W76" s="28">
        <f>시기외!W76*$G$3+W75*(1-$G$3)</f>
        <v>2.3620294851975001E-3</v>
      </c>
      <c r="X76" s="28">
        <f>외인!X76</f>
        <v>2373839.5099999998</v>
      </c>
      <c r="Y76" s="28">
        <f>시기외!Y76*$G$3+Y75*(1-$G$3)</f>
        <v>-3.6558549625374353E-4</v>
      </c>
      <c r="Z76" s="28">
        <f>외인!Z76</f>
        <v>42784.6</v>
      </c>
      <c r="AA76" s="28">
        <f>시기외!AA76*$G$3+AA75*(1-$G$3)</f>
        <v>-5.6185187574773359E-4</v>
      </c>
      <c r="AB76" s="28">
        <f>외인!AB76</f>
        <v>210996.95</v>
      </c>
      <c r="AC76" s="28">
        <f>시기외!AC76*$G$3+AC75*(1-$G$3)</f>
        <v>-2.0408783731578524E-4</v>
      </c>
      <c r="AD76" s="28">
        <f>외인!AD76</f>
        <v>19654.11</v>
      </c>
      <c r="AE76" s="28">
        <f>시기외!AE76*$G$3+AE75*(1-$G$3)</f>
        <v>-5.9959570960759889E-4</v>
      </c>
      <c r="AF76" s="28">
        <f>외인!AF76</f>
        <v>24890.91</v>
      </c>
      <c r="AG76" s="28">
        <f>시기외!AG76*$G$3+AG75*(1-$G$3)</f>
        <v>7.1352235723460178E-5</v>
      </c>
      <c r="AH76" s="28">
        <f>외인!AH76</f>
        <v>236640.78</v>
      </c>
      <c r="AI76" s="28">
        <f>시기외!AI76*$G$3+AI75*(1-$G$3)</f>
        <v>4.2170932495748712E-4</v>
      </c>
      <c r="AJ76" s="28">
        <f>외인!AJ76</f>
        <v>111783.58</v>
      </c>
      <c r="AK76" s="28">
        <f>시기외!AK76*$G$3+AK75*(1-$G$3)</f>
        <v>-2.1466033719203157E-3</v>
      </c>
      <c r="AL76" s="28">
        <f>외인!AL76</f>
        <v>92837.46</v>
      </c>
      <c r="AM76" s="28">
        <f>시기외!AM76*$G$3+AM75*(1-$G$3)</f>
        <v>-7.4454155265079919E-4</v>
      </c>
      <c r="AN76" s="28">
        <f>외인!AN76</f>
        <v>177848.2</v>
      </c>
      <c r="AO76" s="28">
        <f>시기외!AO76*$G$3+AO75*(1-$G$3)</f>
        <v>-2.063764690438002E-3</v>
      </c>
      <c r="AP76" s="28">
        <f>외인!AP76</f>
        <v>176131.99</v>
      </c>
      <c r="AQ76" s="28">
        <f>시기외!AQ76*$G$3+AQ75*(1-$G$3)</f>
        <v>1.8282290035660646E-4</v>
      </c>
      <c r="AR76" s="28">
        <f>외인!AR76</f>
        <v>25460.799999999999</v>
      </c>
      <c r="AS76" s="28">
        <f>시기외!AS76*$G$3+AS75*(1-$G$3)</f>
        <v>7.8048480117837485E-4</v>
      </c>
      <c r="AT76" s="28">
        <f>외인!AT76</f>
        <v>85813.58</v>
      </c>
      <c r="AU76" s="28">
        <f>시기외!AU76*$G$3+AU75*(1-$G$3)</f>
        <v>6.7399134440264137E-4</v>
      </c>
      <c r="AV76" s="28">
        <f>외인!AV76</f>
        <v>50222.45</v>
      </c>
      <c r="AW76" s="28">
        <f>시기외!AW76*$G$3+AW75*(1-$G$3)</f>
        <v>7.01966409849526E-4</v>
      </c>
      <c r="AX76" s="28">
        <f>외인!AX76</f>
        <v>77463.100000000006</v>
      </c>
      <c r="AY76" s="28">
        <f>시기외!AY76*$G$3+AY75*(1-$G$3)</f>
        <v>-1.7476105482397591E-3</v>
      </c>
      <c r="AZ76" s="28">
        <f>외인!AZ76</f>
        <v>2572651.1</v>
      </c>
      <c r="BA76" s="28">
        <f>시기외!BA76*$G$3+BA75*(1-$G$3)</f>
        <v>-2.6761013862683006E-4</v>
      </c>
      <c r="BB76" s="28">
        <f>외인!BB76</f>
        <v>100656.84</v>
      </c>
      <c r="BC76" s="28">
        <f>시기외!BC76*$G$3+BC75*(1-$G$3)</f>
        <v>-3.2901546774866549E-5</v>
      </c>
      <c r="BD76" s="28">
        <f>외인!BD76</f>
        <v>39693.230000000003</v>
      </c>
      <c r="BE76" s="28">
        <f>시기외!BE76*$G$3+BE75*(1-$G$3)</f>
        <v>-1.4885772651546307E-3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108606.43</v>
      </c>
      <c r="BI76" s="28">
        <f>시기외!BI76*$G$3+BI75*(1-$G$3)</f>
        <v>1.9615425429841062E-3</v>
      </c>
      <c r="BJ76" s="28">
        <f>외인!BJ76</f>
        <v>142521.01</v>
      </c>
      <c r="BK76" s="28">
        <f>시기외!BK76*$G$3+BK75*(1-$G$3)</f>
        <v>6.060352183942005E-4</v>
      </c>
      <c r="BL76" s="28">
        <f>외인!BL76</f>
        <v>50527.46</v>
      </c>
      <c r="BM76" s="28">
        <f>시기외!BM76*$G$3+BM75*(1-$G$3)</f>
        <v>-1.8274520468900338E-3</v>
      </c>
      <c r="BN76" s="28">
        <f>외인!BN76</f>
        <v>57524.71</v>
      </c>
      <c r="BO76" s="28">
        <f>시기외!BO76*$G$3+BO75*(1-$G$3)</f>
        <v>1.8497055556793915E-3</v>
      </c>
      <c r="BP76" s="28">
        <f>외인!BP76</f>
        <v>87910.91</v>
      </c>
      <c r="BQ76" s="28">
        <f>시기외!BQ76*$G$3+BQ75*(1-$G$3)</f>
        <v>-1.7157227637629598E-3</v>
      </c>
      <c r="BR76" s="28">
        <f>외인!BR76</f>
        <v>333292.33</v>
      </c>
      <c r="BS76" s="28">
        <f>시기외!BS76*$G$3+BS75*(1-$G$3)</f>
        <v>1.2451494795859826E-3</v>
      </c>
      <c r="BT76" s="28">
        <f>외인!BT76</f>
        <v>2417875.5699999998</v>
      </c>
      <c r="BU76" s="28">
        <f>시기외!BU76*$G$3+BU75*(1-$G$3)</f>
        <v>-3.3811462026573643E-4</v>
      </c>
      <c r="BV76" s="28">
        <f>외인!BV76</f>
        <v>434002.88</v>
      </c>
      <c r="BW76" s="28">
        <f>시기외!BW76*$G$3+BW75*(1-$G$3)</f>
        <v>4.2928012949983743E-5</v>
      </c>
      <c r="BX76" s="28">
        <f>외인!BX76</f>
        <v>76149.63</v>
      </c>
      <c r="BY76" s="28">
        <f>시기외!BY76*$G$3+BY75*(1-$G$3)</f>
        <v>-5.8928587404143867E-4</v>
      </c>
      <c r="BZ76" s="28">
        <f>외인!BZ76</f>
        <v>270685.65000000002</v>
      </c>
      <c r="CA76" s="28">
        <f>시기외!CA76*$G$3+CA75*(1-$G$3)</f>
        <v>-1.6079683000843569E-3</v>
      </c>
      <c r="CB76" s="28">
        <f>외인!CB76</f>
        <v>13199.8</v>
      </c>
      <c r="CC76" s="28">
        <f>시기외!CC76*$G$3+CC75*(1-$G$3)</f>
        <v>-1.9416640731979426E-3</v>
      </c>
      <c r="CD76" s="28">
        <f>외인!CD76</f>
        <v>29415.98</v>
      </c>
      <c r="CE76" s="28">
        <f>시기외!CE76*$G$3+CE75*(1-$G$3)</f>
        <v>-3.8902212886016965E-3</v>
      </c>
      <c r="CF76" s="28">
        <f>외인!CF76</f>
        <v>28708.28</v>
      </c>
      <c r="CG76" s="28">
        <f>시기외!CG76*$G$3+CG75*(1-$G$3)</f>
        <v>3.0978103779062969E-3</v>
      </c>
      <c r="CH76" s="28">
        <f>외인!CH76</f>
        <v>70903.73</v>
      </c>
      <c r="CI76" s="28">
        <f>시기외!CI76*$G$3+CI75*(1-$G$3)</f>
        <v>6.4063564140774709E-4</v>
      </c>
      <c r="CJ76" s="28">
        <f>외인!CJ76</f>
        <v>372197.45</v>
      </c>
      <c r="CK76" s="28">
        <f>시기외!CK76*$G$3+CK75*(1-$G$3)</f>
        <v>-8.3574880988841662E-4</v>
      </c>
      <c r="CL76" s="28">
        <f>외인!CL76</f>
        <v>241796.05</v>
      </c>
      <c r="CM76" s="28">
        <f>시기외!CM76*$G$3+CM75*(1-$G$3)</f>
        <v>-1.6051618585831301E-4</v>
      </c>
      <c r="CN76" s="28">
        <f>외인!CN76</f>
        <v>122743.44</v>
      </c>
      <c r="CO76" s="28">
        <f>시기외!CO76*$G$3+CO75*(1-$G$3)</f>
        <v>-8.9832510955876283E-4</v>
      </c>
      <c r="CP76" s="28">
        <f>외인!CP76</f>
        <v>101230.43</v>
      </c>
      <c r="CQ76" s="28">
        <f>시기외!CQ76*$G$3+CQ75*(1-$G$3)</f>
        <v>-3.0898956163142872E-5</v>
      </c>
      <c r="CR76" s="28">
        <f>외인!CR76</f>
        <v>171646.95</v>
      </c>
      <c r="CS76" s="28">
        <f>시기외!CS76*$G$3+CS75*(1-$G$3)</f>
        <v>-1.1378675269231417E-3</v>
      </c>
      <c r="CT76" s="28">
        <f>외인!CT76</f>
        <v>165066.23000000001</v>
      </c>
      <c r="CU76" s="28">
        <f>시기외!CU76*$G$3+CU75*(1-$G$3)</f>
        <v>1.0730574896767194E-3</v>
      </c>
      <c r="CV76" s="28">
        <f>외인!CV76</f>
        <v>2417875.5699999998</v>
      </c>
      <c r="CW76" s="28">
        <f>시기외!CW76*$G$3+CW75*(1-$G$3)</f>
        <v>-3.3811462026573643E-4</v>
      </c>
      <c r="CX76" s="28">
        <f>외인!CX76</f>
        <v>260956.85</v>
      </c>
      <c r="CY76" s="28">
        <f>시기외!CY76*$G$3+CY75*(1-$G$3)</f>
        <v>1.4623333661655756E-3</v>
      </c>
      <c r="CZ76" s="28">
        <f>외인!CZ76</f>
        <v>19314.57</v>
      </c>
      <c r="DA76" s="28">
        <f>시기외!DA76*$G$3+DA75*(1-$G$3)</f>
        <v>4.8639296510201836E-4</v>
      </c>
      <c r="DB76" s="28">
        <f>외인!DB76</f>
        <v>39693.230000000003</v>
      </c>
      <c r="DC76" s="28">
        <f>시기외!DC76*$G$3+DC75*(1-$G$3)</f>
        <v>-1.4885772651546307E-3</v>
      </c>
      <c r="DD76" s="28">
        <f>외인!DD76</f>
        <v>9205.4500000000007</v>
      </c>
      <c r="DE76" s="28">
        <f>시기외!DE76*$G$3+DE75*(1-$G$3)</f>
        <v>6.3102316113157865E-4</v>
      </c>
      <c r="DF76" s="28">
        <f>외인!DF76</f>
        <v>57545.9</v>
      </c>
      <c r="DG76" s="28">
        <f>시기외!DG76*$G$3+DG75*(1-$G$3)</f>
        <v>-6.7226780504324967E-4</v>
      </c>
      <c r="DH76" s="28">
        <f>외인!DH76</f>
        <v>21093.08</v>
      </c>
      <c r="DI76" s="28">
        <f>시기외!DI76*$G$3+DI75*(1-$G$3)</f>
        <v>-5.1746239015526586E-3</v>
      </c>
      <c r="DJ76" s="28">
        <f>외인!DJ76</f>
        <v>719295.54</v>
      </c>
      <c r="DK76" s="28">
        <f>시기외!DK76*$G$3+DK75*(1-$G$3)</f>
        <v>9.7454110974686025E-4</v>
      </c>
      <c r="DL76" s="28">
        <f>외인!DL76</f>
        <v>97752.6</v>
      </c>
      <c r="DM76" s="28">
        <f>시기외!DM76*$G$3+DM75*(1-$G$3)</f>
        <v>-1.1649783225760749E-3</v>
      </c>
      <c r="DN76" s="28">
        <f>외인!DN76</f>
        <v>2417875.5699999998</v>
      </c>
      <c r="DO76" s="28">
        <f>시기외!DO76*$G$3+DO75*(1-$G$3)</f>
        <v>-3.3811462026573643E-4</v>
      </c>
      <c r="DP76" s="28">
        <f>외인!DP76</f>
        <v>81960.12</v>
      </c>
      <c r="DQ76" s="28">
        <f>시기외!DQ76*$G$3+DQ75*(1-$G$3)</f>
        <v>-9.6263132911204744E-4</v>
      </c>
      <c r="DR76" s="28">
        <f>외인!DR76</f>
        <v>48534.47</v>
      </c>
      <c r="DS76" s="28">
        <f>시기외!DS76*$G$3+DS75*(1-$G$3)</f>
        <v>2.2351611360306948E-3</v>
      </c>
      <c r="DT76" s="28">
        <f>외인!DT76</f>
        <v>134609.67000000001</v>
      </c>
      <c r="DU76" s="28">
        <f>시기외!DU76*$G$3+DU75*(1-$G$3)</f>
        <v>-1.537561048506471E-3</v>
      </c>
      <c r="DV76" s="28">
        <f>외인!DV76</f>
        <v>36762.230000000003</v>
      </c>
      <c r="DW76" s="28">
        <f>시기외!DW76*$G$3+DW75*(1-$G$3)</f>
        <v>3.2402118870713842E-4</v>
      </c>
      <c r="DX76" s="28">
        <f>외인!DX76</f>
        <v>128996.85</v>
      </c>
      <c r="DY76" s="28">
        <f>시기외!DY76*$G$3+DY75*(1-$G$3)</f>
        <v>2.3620294851975001E-3</v>
      </c>
      <c r="DZ76" s="28">
        <f>외인!DZ76</f>
        <v>8920.6</v>
      </c>
      <c r="EA76" s="28">
        <f>시기외!EA76*$G$3+EA75*(1-$G$3)</f>
        <v>-2.3626256406511769E-4</v>
      </c>
      <c r="EB76" s="28">
        <f>외인!EB76</f>
        <v>13024.68</v>
      </c>
      <c r="EC76" s="28">
        <f>시기외!EC76*$G$3+EC75*(1-$G$3)</f>
        <v>-1.0367435455307353E-3</v>
      </c>
      <c r="ED76" s="28">
        <f>외인!ED76</f>
        <v>11318.9</v>
      </c>
      <c r="EE76" s="28">
        <f>시기외!EE76*$G$3+EE75*(1-$G$3)</f>
        <v>-3.6305297804412203E-4</v>
      </c>
      <c r="EF76" s="28">
        <f>외인!EF76</f>
        <v>236077.06</v>
      </c>
      <c r="EG76" s="28">
        <f>시기외!EG76*$G$3+EG75*(1-$G$3)</f>
        <v>-7.9482440790411713E-4</v>
      </c>
      <c r="EH76" s="28">
        <f>외인!EH76</f>
        <v>228165.85</v>
      </c>
      <c r="EI76" s="28">
        <f>시기외!EI76*$G$3+EI75*(1-$G$3)</f>
        <v>5.1412875965460092E-4</v>
      </c>
      <c r="EJ76" s="28">
        <f>외인!EJ76</f>
        <v>105605.49</v>
      </c>
      <c r="EK76" s="28">
        <f>시기외!EK76*$G$3+EK75*(1-$G$3)</f>
        <v>1.1316612077426835E-3</v>
      </c>
      <c r="EL76" s="28">
        <f>외인!EL76</f>
        <v>32058.880000000001</v>
      </c>
      <c r="EM76" s="28">
        <f>시기외!EM76*$G$3+EM75*(1-$G$3)</f>
        <v>-3.5803806511488655E-3</v>
      </c>
      <c r="EN76" s="28">
        <f>외인!EN76</f>
        <v>48534.47</v>
      </c>
      <c r="EO76" s="28">
        <f>시기외!EO76*$G$3+EO75*(1-$G$3)</f>
        <v>2.2351611360306948E-3</v>
      </c>
      <c r="EP76" s="28">
        <f>외인!EP76</f>
        <v>178028</v>
      </c>
      <c r="EQ76" s="28">
        <f>시기외!EQ76*$G$3+EQ75*(1-$G$3)</f>
        <v>-7.5901451455731128E-4</v>
      </c>
      <c r="ER76" s="28">
        <f>외인!ER76</f>
        <v>14292.95</v>
      </c>
      <c r="ES76" s="28">
        <f>시기외!ES76*$G$3+ES75*(1-$G$3)</f>
        <v>-4.7424712685957913E-3</v>
      </c>
      <c r="ET76" s="28">
        <f>외인!ET76</f>
        <v>176131.99</v>
      </c>
      <c r="EU76" s="28">
        <f>시기외!EU76*$G$3+EU75*(1-$G$3)</f>
        <v>1.8282290035660646E-4</v>
      </c>
      <c r="EV76" s="28">
        <f>외인!EV76</f>
        <v>42784.6</v>
      </c>
      <c r="EW76" s="28">
        <f>시기외!EW76*$G$3+EW75*(1-$G$3)</f>
        <v>-5.6185187574773359E-4</v>
      </c>
      <c r="EX76" s="28">
        <f>외인!EX76</f>
        <v>58445.83</v>
      </c>
      <c r="EY76" s="28">
        <f>시기외!EY76*$G$3+EY75*(1-$G$3)</f>
        <v>3.7179073755724807E-4</v>
      </c>
    </row>
    <row r="77" spans="1:155">
      <c r="A77" s="27">
        <f>외인!A77</f>
        <v>46142</v>
      </c>
      <c r="B77" s="28">
        <f>외인!B77</f>
        <v>5245172.8899999997</v>
      </c>
      <c r="C77" s="28">
        <f>시기외!C77*$G$3+C76*(1-$G$3)</f>
        <v>-8.1438343479839177E-5</v>
      </c>
      <c r="D77" s="28">
        <f>외인!D77</f>
        <v>661976.19999999995</v>
      </c>
      <c r="E77" s="28">
        <f>시기외!E77*$G$3+E76*(1-$G$3)</f>
        <v>-3.4485658045128333E-4</v>
      </c>
      <c r="F77" s="28">
        <f>외인!F77</f>
        <v>2123249.75</v>
      </c>
      <c r="G77" s="28">
        <f>시기외!G77*$G$3+G76*(1-$G$3)</f>
        <v>-5.531263439187068E-4</v>
      </c>
      <c r="H77" s="28">
        <f>외인!H77</f>
        <v>357119.09</v>
      </c>
      <c r="I77" s="28">
        <f>시기외!I77*$G$3+I76*(1-$G$3)</f>
        <v>1.6256761110626844E-3</v>
      </c>
      <c r="J77" s="28">
        <f>외인!J77</f>
        <v>44796.68</v>
      </c>
      <c r="K77" s="28">
        <f>시기외!K77*$G$3+K76*(1-$G$3)</f>
        <v>1.9838020752983364E-3</v>
      </c>
      <c r="L77" s="28">
        <f>외인!L77</f>
        <v>328785.71999999997</v>
      </c>
      <c r="M77" s="28">
        <f>시기외!M77*$G$3+M76*(1-$G$3)</f>
        <v>1.7545981247723773E-3</v>
      </c>
      <c r="N77" s="28">
        <f>외인!N77</f>
        <v>241159.06</v>
      </c>
      <c r="O77" s="28">
        <f>시기외!O77*$G$3+O76*(1-$G$3)</f>
        <v>-1.7660228004753619E-3</v>
      </c>
      <c r="P77" s="28">
        <f>외인!P77</f>
        <v>189411.13</v>
      </c>
      <c r="Q77" s="28">
        <f>시기외!Q77*$G$3+Q76*(1-$G$3)</f>
        <v>-6.9507681342739617E-4</v>
      </c>
      <c r="R77" s="28">
        <f>외인!R77</f>
        <v>130828.74</v>
      </c>
      <c r="S77" s="28">
        <f>시기외!S77*$G$3+S76*(1-$G$3)</f>
        <v>-1.6948052529304968E-3</v>
      </c>
      <c r="T77" s="28">
        <f>외인!T77</f>
        <v>9230.07</v>
      </c>
      <c r="U77" s="28">
        <f>시기외!U77*$G$3+U76*(1-$G$3)</f>
        <v>8.2849056167281479E-4</v>
      </c>
      <c r="V77" s="28">
        <f>외인!V77</f>
        <v>126641.7</v>
      </c>
      <c r="W77" s="28">
        <f>시기외!W77*$G$3+W76*(1-$G$3)</f>
        <v>2.4123251124990473E-3</v>
      </c>
      <c r="X77" s="28">
        <f>외인!X77</f>
        <v>2336030.14</v>
      </c>
      <c r="Y77" s="28">
        <f>시기외!Y77*$G$3+Y76*(1-$G$3)</f>
        <v>-2.922509294445822E-4</v>
      </c>
      <c r="Z77" s="28">
        <f>외인!Z77</f>
        <v>42161.87</v>
      </c>
      <c r="AA77" s="28">
        <f>시기외!AA77*$G$3+AA76*(1-$G$3)</f>
        <v>-5.6570171949318752E-4</v>
      </c>
      <c r="AB77" s="28">
        <f>외인!AB77</f>
        <v>210969.95</v>
      </c>
      <c r="AC77" s="28">
        <f>시기외!AC77*$G$3+AC76*(1-$G$3)</f>
        <v>-2.1350241285512613E-4</v>
      </c>
      <c r="AD77" s="28">
        <f>외인!AD77</f>
        <v>19391.23</v>
      </c>
      <c r="AE77" s="28">
        <f>시기외!AE77*$G$3+AE76*(1-$G$3)</f>
        <v>-6.9961458483752898E-4</v>
      </c>
      <c r="AF77" s="28">
        <f>외인!AF77</f>
        <v>24622.46</v>
      </c>
      <c r="AG77" s="28">
        <f>시기외!AG77*$G$3+AG76*(1-$G$3)</f>
        <v>5.6018847186052652E-5</v>
      </c>
      <c r="AH77" s="28">
        <f>외인!AH77</f>
        <v>234907.15</v>
      </c>
      <c r="AI77" s="28">
        <f>시기외!AI77*$G$3+AI76*(1-$G$3)</f>
        <v>4.0994658896073669E-4</v>
      </c>
      <c r="AJ77" s="28">
        <f>외인!AJ77</f>
        <v>109022.85</v>
      </c>
      <c r="AK77" s="28">
        <f>시기외!AK77*$G$3+AK76*(1-$G$3)</f>
        <v>-2.2528883846993308E-3</v>
      </c>
      <c r="AL77" s="28">
        <f>외인!AL77</f>
        <v>90704.98</v>
      </c>
      <c r="AM77" s="28">
        <f>시기외!AM77*$G$3+AM76*(1-$G$3)</f>
        <v>-8.2919236100050312E-4</v>
      </c>
      <c r="AN77" s="28">
        <f>외인!AN77</f>
        <v>170760.92</v>
      </c>
      <c r="AO77" s="28">
        <f>시기외!AO77*$G$3+AO76*(1-$G$3)</f>
        <v>-2.0496013503835072E-3</v>
      </c>
      <c r="AP77" s="28">
        <f>외인!AP77</f>
        <v>180198.13</v>
      </c>
      <c r="AQ77" s="28">
        <f>시기외!AQ77*$G$3+AQ76*(1-$G$3)</f>
        <v>5.2898279683080847E-5</v>
      </c>
      <c r="AR77" s="28">
        <f>외인!AR77</f>
        <v>24969.47</v>
      </c>
      <c r="AS77" s="28">
        <f>시기외!AS77*$G$3+AS76*(1-$G$3)</f>
        <v>9.0117057723037284E-4</v>
      </c>
      <c r="AT77" s="28">
        <f>외인!AT77</f>
        <v>85701.26</v>
      </c>
      <c r="AU77" s="28">
        <f>시기외!AU77*$G$3+AU76*(1-$G$3)</f>
        <v>7.0057645209348185E-4</v>
      </c>
      <c r="AV77" s="28">
        <f>외인!AV77</f>
        <v>50020.51</v>
      </c>
      <c r="AW77" s="28">
        <f>시기외!AW77*$G$3+AW76*(1-$G$3)</f>
        <v>7.0338402416110979E-4</v>
      </c>
      <c r="AX77" s="28">
        <f>외인!AX77</f>
        <v>74868.62</v>
      </c>
      <c r="AY77" s="28">
        <f>시기외!AY77*$G$3+AY76*(1-$G$3)</f>
        <v>-1.7411684584344301E-3</v>
      </c>
      <c r="AZ77" s="28">
        <f>외인!AZ77</f>
        <v>2532359.6</v>
      </c>
      <c r="BA77" s="28">
        <f>시기외!BA77*$G$3+BA76*(1-$G$3)</f>
        <v>-2.1007500921457393E-4</v>
      </c>
      <c r="BB77" s="28">
        <f>외인!BB77</f>
        <v>99271.15</v>
      </c>
      <c r="BC77" s="28">
        <f>시기외!BC77*$G$3+BC76*(1-$G$3)</f>
        <v>-3.1106109332684172E-5</v>
      </c>
      <c r="BD77" s="28">
        <f>외인!BD77</f>
        <v>38819.85</v>
      </c>
      <c r="BE77" s="28">
        <f>시기외!BE77*$G$3+BE76*(1-$G$3)</f>
        <v>-1.4314733252569238E-3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108338.58</v>
      </c>
      <c r="BI77" s="28">
        <f>시기외!BI77*$G$3+BI76*(1-$G$3)</f>
        <v>2.2562764850548042E-3</v>
      </c>
      <c r="BJ77" s="28">
        <f>외인!BJ77</f>
        <v>138263.54999999999</v>
      </c>
      <c r="BK77" s="28">
        <f>시기외!BK77*$G$3+BK76*(1-$G$3)</f>
        <v>6.2020966159011292E-4</v>
      </c>
      <c r="BL77" s="28">
        <f>외인!BL77</f>
        <v>49630.79</v>
      </c>
      <c r="BM77" s="28">
        <f>시기외!BM77*$G$3+BM76*(1-$G$3)</f>
        <v>-1.8462905784126223E-3</v>
      </c>
      <c r="BN77" s="28">
        <f>외인!BN77</f>
        <v>56295.44</v>
      </c>
      <c r="BO77" s="28">
        <f>시기외!BO77*$G$3+BO76*(1-$G$3)</f>
        <v>2.0214844999388386E-3</v>
      </c>
      <c r="BP77" s="28">
        <f>외인!BP77</f>
        <v>85056.88</v>
      </c>
      <c r="BQ77" s="28">
        <f>시기외!BQ77*$G$3+BQ76*(1-$G$3)</f>
        <v>-1.771446672690331E-3</v>
      </c>
      <c r="BR77" s="28">
        <f>외인!BR77</f>
        <v>335281.28000000003</v>
      </c>
      <c r="BS77" s="28">
        <f>시기외!BS77*$G$3+BS76*(1-$G$3)</f>
        <v>1.1137053267823642E-3</v>
      </c>
      <c r="BT77" s="28">
        <f>외인!BT77</f>
        <v>2379667.06</v>
      </c>
      <c r="BU77" s="28">
        <f>시기외!BU77*$G$3+BU76*(1-$G$3)</f>
        <v>-2.705343533282704E-4</v>
      </c>
      <c r="BV77" s="28">
        <f>외인!BV77</f>
        <v>433851.04</v>
      </c>
      <c r="BW77" s="28">
        <f>시기외!BW77*$G$3+BW76*(1-$G$3)</f>
        <v>-8.2218801123880943E-6</v>
      </c>
      <c r="BX77" s="28">
        <f>외인!BX77</f>
        <v>74870.7</v>
      </c>
      <c r="BY77" s="28">
        <f>시기외!BY77*$G$3+BY76*(1-$G$3)</f>
        <v>-6.4662893506917455E-4</v>
      </c>
      <c r="BZ77" s="28">
        <f>외인!BZ77</f>
        <v>261465.9</v>
      </c>
      <c r="CA77" s="28">
        <f>시기외!CA77*$G$3+CA76*(1-$G$3)</f>
        <v>-1.6279471453526503E-3</v>
      </c>
      <c r="CB77" s="28">
        <f>외인!CB77</f>
        <v>12944.75</v>
      </c>
      <c r="CC77" s="28">
        <f>시기외!CC77*$G$3+CC76*(1-$G$3)</f>
        <v>-1.9283633513321264E-3</v>
      </c>
      <c r="CD77" s="28">
        <f>외인!CD77</f>
        <v>29717.14</v>
      </c>
      <c r="CE77" s="28">
        <f>시기외!CE77*$G$3+CE76*(1-$G$3)</f>
        <v>-3.873779223170005E-3</v>
      </c>
      <c r="CF77" s="28">
        <f>외인!CF77</f>
        <v>28327.11</v>
      </c>
      <c r="CG77" s="28">
        <f>시기외!CG77*$G$3+CG76*(1-$G$3)</f>
        <v>3.1853014503987471E-3</v>
      </c>
      <c r="CH77" s="28">
        <f>외인!CH77</f>
        <v>70905.77</v>
      </c>
      <c r="CI77" s="28">
        <f>시기외!CI77*$G$3+CI76*(1-$G$3)</f>
        <v>6.6275705749596061E-4</v>
      </c>
      <c r="CJ77" s="28">
        <f>외인!CJ77</f>
        <v>363226.63</v>
      </c>
      <c r="CK77" s="28">
        <f>시기외!CK77*$G$3+CK76*(1-$G$3)</f>
        <v>-9.0462199801091283E-4</v>
      </c>
      <c r="CL77" s="28">
        <f>외인!CL77</f>
        <v>241385.91</v>
      </c>
      <c r="CM77" s="28">
        <f>시기외!CM77*$G$3+CM76*(1-$G$3)</f>
        <v>-1.8475696199937155E-4</v>
      </c>
      <c r="CN77" s="28">
        <f>외인!CN77</f>
        <v>118644.02</v>
      </c>
      <c r="CO77" s="28">
        <f>시기외!CO77*$G$3+CO76*(1-$G$3)</f>
        <v>-9.6670213992362016E-4</v>
      </c>
      <c r="CP77" s="28">
        <f>외인!CP77</f>
        <v>99841.16</v>
      </c>
      <c r="CQ77" s="28">
        <f>시기외!CQ77*$G$3+CQ76*(1-$G$3)</f>
        <v>-2.8862397125272797E-5</v>
      </c>
      <c r="CR77" s="28">
        <f>외인!CR77</f>
        <v>166676.69</v>
      </c>
      <c r="CS77" s="28">
        <f>시기외!CS77*$G$3+CS76*(1-$G$3)</f>
        <v>-1.2315258973993922E-3</v>
      </c>
      <c r="CT77" s="28">
        <f>외인!CT77</f>
        <v>164167.18</v>
      </c>
      <c r="CU77" s="28">
        <f>시기외!CU77*$G$3+CU76*(1-$G$3)</f>
        <v>9.3939933026010957E-4</v>
      </c>
      <c r="CV77" s="28">
        <f>외인!CV77</f>
        <v>2379667.06</v>
      </c>
      <c r="CW77" s="28">
        <f>시기외!CW77*$G$3+CW76*(1-$G$3)</f>
        <v>-2.705343533282704E-4</v>
      </c>
      <c r="CX77" s="28">
        <f>외인!CX77</f>
        <v>255124.66</v>
      </c>
      <c r="CY77" s="28">
        <f>시기외!CY77*$G$3+CY76*(1-$G$3)</f>
        <v>1.4200019027504553E-3</v>
      </c>
      <c r="CZ77" s="28">
        <f>외인!CZ77</f>
        <v>19269.36</v>
      </c>
      <c r="DA77" s="28">
        <f>시기외!DA77*$G$3+DA76*(1-$G$3)</f>
        <v>8.7746343207185148E-5</v>
      </c>
      <c r="DB77" s="28">
        <f>외인!DB77</f>
        <v>38819.85</v>
      </c>
      <c r="DC77" s="28">
        <f>시기외!DC77*$G$3+DC76*(1-$G$3)</f>
        <v>-1.4314733252569238E-3</v>
      </c>
      <c r="DD77" s="28">
        <f>외인!DD77</f>
        <v>9230.07</v>
      </c>
      <c r="DE77" s="28">
        <f>시기외!DE77*$G$3+DE76*(1-$G$3)</f>
        <v>8.2849056167281479E-4</v>
      </c>
      <c r="DF77" s="28">
        <f>외인!DF77</f>
        <v>56189.08</v>
      </c>
      <c r="DG77" s="28">
        <f>시기외!DG77*$G$3+DG76*(1-$G$3)</f>
        <v>-7.3583082202092641E-4</v>
      </c>
      <c r="DH77" s="28">
        <f>외인!DH77</f>
        <v>21310.84</v>
      </c>
      <c r="DI77" s="28">
        <f>시기외!DI77*$G$3+DI76*(1-$G$3)</f>
        <v>-5.1767247901973856E-3</v>
      </c>
      <c r="DJ77" s="28">
        <f>외인!DJ77</f>
        <v>713483.84</v>
      </c>
      <c r="DK77" s="28">
        <f>시기외!DK77*$G$3+DK76*(1-$G$3)</f>
        <v>9.0283875818776799E-4</v>
      </c>
      <c r="DL77" s="28">
        <f>외인!DL77</f>
        <v>94170.91</v>
      </c>
      <c r="DM77" s="28">
        <f>시기외!DM77*$G$3+DM76*(1-$G$3)</f>
        <v>-1.2457242857621016E-3</v>
      </c>
      <c r="DN77" s="28">
        <f>외인!DN77</f>
        <v>2379667.06</v>
      </c>
      <c r="DO77" s="28">
        <f>시기외!DO77*$G$3+DO76*(1-$G$3)</f>
        <v>-2.705343533282704E-4</v>
      </c>
      <c r="DP77" s="28">
        <f>외인!DP77</f>
        <v>79058.149999999994</v>
      </c>
      <c r="DQ77" s="28">
        <f>시기외!DQ77*$G$3+DQ76*(1-$G$3)</f>
        <v>-9.8211642212959484E-4</v>
      </c>
      <c r="DR77" s="28">
        <f>외인!DR77</f>
        <v>46443.88</v>
      </c>
      <c r="DS77" s="28">
        <f>시기외!DS77*$G$3+DS76*(1-$G$3)</f>
        <v>2.0383970930889397E-3</v>
      </c>
      <c r="DT77" s="28">
        <f>외인!DT77</f>
        <v>130828.74</v>
      </c>
      <c r="DU77" s="28">
        <f>시기외!DU77*$G$3+DU76*(1-$G$3)</f>
        <v>-1.6948052529304968E-3</v>
      </c>
      <c r="DV77" s="28">
        <f>외인!DV77</f>
        <v>35572.97</v>
      </c>
      <c r="DW77" s="28">
        <f>시기외!DW77*$G$3+DW76*(1-$G$3)</f>
        <v>4.6350204854466576E-4</v>
      </c>
      <c r="DX77" s="28">
        <f>외인!DX77</f>
        <v>126641.7</v>
      </c>
      <c r="DY77" s="28">
        <f>시기외!DY77*$G$3+DY76*(1-$G$3)</f>
        <v>2.4123251124990473E-3</v>
      </c>
      <c r="DZ77" s="28">
        <f>외인!DZ77</f>
        <v>8624.9500000000007</v>
      </c>
      <c r="EA77" s="28">
        <f>시기외!EA77*$G$3+EA76*(1-$G$3)</f>
        <v>-3.279195394083269E-4</v>
      </c>
      <c r="EB77" s="28">
        <f>외인!EB77</f>
        <v>12807.89</v>
      </c>
      <c r="EC77" s="28">
        <f>시기외!EC77*$G$3+EC76*(1-$G$3)</f>
        <v>-1.0978257014612528E-3</v>
      </c>
      <c r="ED77" s="28">
        <f>외인!ED77</f>
        <v>11129.54</v>
      </c>
      <c r="EE77" s="28">
        <f>시기외!EE77*$G$3+EE76*(1-$G$3)</f>
        <v>-3.8873962323267112E-4</v>
      </c>
      <c r="EF77" s="28">
        <f>외인!EF77</f>
        <v>231365.67</v>
      </c>
      <c r="EG77" s="28">
        <f>시기외!EG77*$G$3+EG76*(1-$G$3)</f>
        <v>-8.7903131095580392E-4</v>
      </c>
      <c r="EH77" s="28">
        <f>외인!EH77</f>
        <v>228320.64000000001</v>
      </c>
      <c r="EI77" s="28">
        <f>시기외!EI77*$G$3+EI76*(1-$G$3)</f>
        <v>4.7244073009823775E-4</v>
      </c>
      <c r="EJ77" s="28">
        <f>외인!EJ77</f>
        <v>104026.31</v>
      </c>
      <c r="EK77" s="28">
        <f>시기외!EK77*$G$3+EK76*(1-$G$3)</f>
        <v>1.1025143508443592E-3</v>
      </c>
      <c r="EL77" s="28">
        <f>외인!EL77</f>
        <v>32349.88</v>
      </c>
      <c r="EM77" s="28">
        <f>시기외!EM77*$G$3+EM76*(1-$G$3)</f>
        <v>-3.5694930169237696E-3</v>
      </c>
      <c r="EN77" s="28">
        <f>외인!EN77</f>
        <v>46443.88</v>
      </c>
      <c r="EO77" s="28">
        <f>시기외!EO77*$G$3+EO76*(1-$G$3)</f>
        <v>2.0383970930889397E-3</v>
      </c>
      <c r="EP77" s="28">
        <f>외인!EP77</f>
        <v>177580.82</v>
      </c>
      <c r="EQ77" s="28">
        <f>시기외!EQ77*$G$3+EQ76*(1-$G$3)</f>
        <v>-8.4043120680670023E-4</v>
      </c>
      <c r="ER77" s="28">
        <f>외인!ER77</f>
        <v>14026.92</v>
      </c>
      <c r="ES77" s="28">
        <f>시기외!ES77*$G$3+ES76*(1-$G$3)</f>
        <v>-4.6076391817709353E-3</v>
      </c>
      <c r="ET77" s="28">
        <f>외인!ET77</f>
        <v>180198.13</v>
      </c>
      <c r="EU77" s="28">
        <f>시기외!EU77*$G$3+EU76*(1-$G$3)</f>
        <v>5.2898279683080847E-5</v>
      </c>
      <c r="EV77" s="28">
        <f>외인!EV77</f>
        <v>42161.87</v>
      </c>
      <c r="EW77" s="28">
        <f>시기외!EW77*$G$3+EW76*(1-$G$3)</f>
        <v>-5.6570171949318752E-4</v>
      </c>
      <c r="EX77" s="28">
        <f>외인!EX77</f>
        <v>57679.29</v>
      </c>
      <c r="EY77" s="28">
        <f>시기외!EY77*$G$3+EY76*(1-$G$3)</f>
        <v>3.7706302497184259E-4</v>
      </c>
    </row>
    <row r="78" spans="1:155">
      <c r="A78" s="27">
        <f>외인!A78</f>
        <v>46146</v>
      </c>
      <c r="B78" s="28">
        <f>외인!B78</f>
        <v>5513736.5099999998</v>
      </c>
      <c r="C78" s="28">
        <f>시기외!C78*$G$3+C77*(1-$G$3)</f>
        <v>2.4939786185317151E-6</v>
      </c>
      <c r="D78" s="28">
        <f>외인!D78</f>
        <v>673862.28</v>
      </c>
      <c r="E78" s="28">
        <f>시기외!E78*$G$3+E77*(1-$G$3)</f>
        <v>-4.2321242605842304E-4</v>
      </c>
      <c r="F78" s="28">
        <f>외인!F78</f>
        <v>2210636.63</v>
      </c>
      <c r="G78" s="28">
        <f>시기외!G78*$G$3+G77*(1-$G$3)</f>
        <v>-3.789465427552185E-4</v>
      </c>
      <c r="H78" s="28">
        <f>외인!H78</f>
        <v>370887.89</v>
      </c>
      <c r="I78" s="28">
        <f>시기외!I78*$G$3+I77*(1-$G$3)</f>
        <v>1.6883438287416794E-3</v>
      </c>
      <c r="J78" s="28">
        <f>외인!J78</f>
        <v>45424.67</v>
      </c>
      <c r="K78" s="28">
        <f>시기외!K78*$G$3+K77*(1-$G$3)</f>
        <v>1.6521442230771762E-3</v>
      </c>
      <c r="L78" s="28">
        <f>외인!L78</f>
        <v>341233.76</v>
      </c>
      <c r="M78" s="28">
        <f>시기외!M78*$G$3+M77*(1-$G$3)</f>
        <v>1.8383338985509183E-3</v>
      </c>
      <c r="N78" s="28">
        <f>외인!N78</f>
        <v>245422.59</v>
      </c>
      <c r="O78" s="28">
        <f>시기외!O78*$G$3+O77*(1-$G$3)</f>
        <v>-1.63142747830165E-3</v>
      </c>
      <c r="P78" s="28">
        <f>외인!P78</f>
        <v>189241.63</v>
      </c>
      <c r="Q78" s="28">
        <f>시기외!Q78*$G$3+Q77*(1-$G$3)</f>
        <v>-9.3896353541259871E-4</v>
      </c>
      <c r="R78" s="28">
        <f>외인!R78</f>
        <v>130896.73</v>
      </c>
      <c r="S78" s="28">
        <f>시기외!S78*$G$3+S77*(1-$G$3)</f>
        <v>-1.8412851786645298E-3</v>
      </c>
      <c r="T78" s="28">
        <f>외인!T78</f>
        <v>8945.75</v>
      </c>
      <c r="U78" s="28">
        <f>시기외!U78*$G$3+U77*(1-$G$3)</f>
        <v>8.9157477449819259E-4</v>
      </c>
      <c r="V78" s="28">
        <f>외인!V78</f>
        <v>131040.88</v>
      </c>
      <c r="W78" s="28">
        <f>시기외!W78*$G$3+W77*(1-$G$3)</f>
        <v>2.2504738921787174E-3</v>
      </c>
      <c r="X78" s="28">
        <f>외인!X78</f>
        <v>2524258.7200000002</v>
      </c>
      <c r="Y78" s="28">
        <f>시기외!Y78*$G$3+Y77*(1-$G$3)</f>
        <v>-4.7598042990129727E-5</v>
      </c>
      <c r="Z78" s="28">
        <f>외인!Z78</f>
        <v>42692.12</v>
      </c>
      <c r="AA78" s="28">
        <f>시기외!AA78*$G$3+AA77*(1-$G$3)</f>
        <v>-5.6294120365229117E-4</v>
      </c>
      <c r="AB78" s="28">
        <f>외인!AB78</f>
        <v>208164.57</v>
      </c>
      <c r="AC78" s="28">
        <f>시기외!AC78*$G$3+AC77*(1-$G$3)</f>
        <v>-2.7727188782320341E-4</v>
      </c>
      <c r="AD78" s="28">
        <f>외인!AD78</f>
        <v>19336.21</v>
      </c>
      <c r="AE78" s="28">
        <f>시기외!AE78*$G$3+AE77*(1-$G$3)</f>
        <v>-8.5852620987798985E-4</v>
      </c>
      <c r="AF78" s="28">
        <f>외인!AF78</f>
        <v>25287.87</v>
      </c>
      <c r="AG78" s="28">
        <f>시기외!AG78*$G$3+AG77*(1-$G$3)</f>
        <v>-7.7632106809445218E-5</v>
      </c>
      <c r="AH78" s="28">
        <f>외인!AH78</f>
        <v>234927.49</v>
      </c>
      <c r="AI78" s="28">
        <f>시기외!AI78*$G$3+AI77*(1-$G$3)</f>
        <v>3.0997950323675988E-4</v>
      </c>
      <c r="AJ78" s="28">
        <f>외인!AJ78</f>
        <v>109305.49</v>
      </c>
      <c r="AK78" s="28">
        <f>시기외!AK78*$G$3+AK77*(1-$G$3)</f>
        <v>-2.4306348233275252E-3</v>
      </c>
      <c r="AL78" s="28">
        <f>외인!AL78</f>
        <v>92529.07</v>
      </c>
      <c r="AM78" s="28">
        <f>시기외!AM78*$G$3+AM77*(1-$G$3)</f>
        <v>-7.9631028403731033E-4</v>
      </c>
      <c r="AN78" s="28">
        <f>외인!AN78</f>
        <v>173219.58</v>
      </c>
      <c r="AO78" s="28">
        <f>시기외!AO78*$G$3+AO77*(1-$G$3)</f>
        <v>-1.8766369481080774E-3</v>
      </c>
      <c r="AP78" s="28">
        <f>외인!AP78</f>
        <v>195088.24</v>
      </c>
      <c r="AQ78" s="28">
        <f>시기외!AQ78*$G$3+AQ77*(1-$G$3)</f>
        <v>-1.8750569124040519E-4</v>
      </c>
      <c r="AR78" s="28">
        <f>외인!AR78</f>
        <v>24942.47</v>
      </c>
      <c r="AS78" s="28">
        <f>시기외!AS78*$G$3+AS77*(1-$G$3)</f>
        <v>7.8185179317798929E-4</v>
      </c>
      <c r="AT78" s="28">
        <f>외인!AT78</f>
        <v>86690.03</v>
      </c>
      <c r="AU78" s="28">
        <f>시기외!AU78*$G$3+AU77*(1-$G$3)</f>
        <v>6.7642655751931147E-4</v>
      </c>
      <c r="AV78" s="28">
        <f>외인!AV78</f>
        <v>49794.06</v>
      </c>
      <c r="AW78" s="28">
        <f>시기외!AW78*$G$3+AW77*(1-$G$3)</f>
        <v>6.3216573277793888E-4</v>
      </c>
      <c r="AX78" s="28">
        <f>외인!AX78</f>
        <v>73897.679999999993</v>
      </c>
      <c r="AY78" s="28">
        <f>시기외!AY78*$G$3+AY77*(1-$G$3)</f>
        <v>-1.8631706751857436E-3</v>
      </c>
      <c r="AZ78" s="28">
        <f>외인!AZ78</f>
        <v>2728568.84</v>
      </c>
      <c r="BA78" s="28">
        <f>시기외!BA78*$G$3+BA77*(1-$G$3)</f>
        <v>1.028645200031782E-5</v>
      </c>
      <c r="BB78" s="28">
        <f>외인!BB78</f>
        <v>103099.44</v>
      </c>
      <c r="BC78" s="28">
        <f>시기외!BC78*$G$3+BC77*(1-$G$3)</f>
        <v>-1.2571667709551524E-5</v>
      </c>
      <c r="BD78" s="28">
        <f>외인!BD78</f>
        <v>39322.5</v>
      </c>
      <c r="BE78" s="28">
        <f>시기외!BE78*$G$3+BE77*(1-$G$3)</f>
        <v>-1.4183075336760686E-3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110828.55</v>
      </c>
      <c r="BI78" s="28">
        <f>시기외!BI78*$G$3+BI77*(1-$G$3)</f>
        <v>2.4189302208123755E-3</v>
      </c>
      <c r="BJ78" s="28">
        <f>외인!BJ78</f>
        <v>142268.57</v>
      </c>
      <c r="BK78" s="28">
        <f>시기외!BK78*$G$3+BK77*(1-$G$3)</f>
        <v>6.8888710284729178E-4</v>
      </c>
      <c r="BL78" s="28">
        <f>외인!BL78</f>
        <v>50732.86</v>
      </c>
      <c r="BM78" s="28">
        <f>시기외!BM78*$G$3+BM77*(1-$G$3)</f>
        <v>-1.8290213248216497E-3</v>
      </c>
      <c r="BN78" s="28">
        <f>외인!BN78</f>
        <v>59271.1</v>
      </c>
      <c r="BO78" s="28">
        <f>시기외!BO78*$G$3+BO77*(1-$G$3)</f>
        <v>2.3218424722310938E-3</v>
      </c>
      <c r="BP78" s="28">
        <f>외인!BP78</f>
        <v>84455.34</v>
      </c>
      <c r="BQ78" s="28">
        <f>시기외!BQ78*$G$3+BQ77*(1-$G$3)</f>
        <v>-1.8998878801893297E-3</v>
      </c>
      <c r="BR78" s="28">
        <f>외인!BR78</f>
        <v>351502.72</v>
      </c>
      <c r="BS78" s="28">
        <f>시기외!BS78*$G$3+BS77*(1-$G$3)</f>
        <v>8.5406865478744425E-4</v>
      </c>
      <c r="BT78" s="28">
        <f>외인!BT78</f>
        <v>2570197.5499999998</v>
      </c>
      <c r="BU78" s="28">
        <f>시기외!BU78*$G$3+BU77*(1-$G$3)</f>
        <v>-3.2828839872767218E-5</v>
      </c>
      <c r="BV78" s="28">
        <f>외인!BV78</f>
        <v>464747.68</v>
      </c>
      <c r="BW78" s="28">
        <f>시기외!BW78*$G$3+BW77*(1-$G$3)</f>
        <v>-1.7558511549572738E-5</v>
      </c>
      <c r="BX78" s="28">
        <f>외인!BX78</f>
        <v>75290.23</v>
      </c>
      <c r="BY78" s="28">
        <f>시기외!BY78*$G$3+BY77*(1-$G$3)</f>
        <v>-7.6568934747100483E-4</v>
      </c>
      <c r="BZ78" s="28">
        <f>외인!BZ78</f>
        <v>265748.65000000002</v>
      </c>
      <c r="CA78" s="28">
        <f>시기외!CA78*$G$3+CA77*(1-$G$3)</f>
        <v>-1.5035146798830141E-3</v>
      </c>
      <c r="CB78" s="28">
        <f>외인!CB78</f>
        <v>12966.18</v>
      </c>
      <c r="CC78" s="28">
        <f>시기외!CC78*$G$3+CC77*(1-$G$3)</f>
        <v>-1.9731322048744983E-3</v>
      </c>
      <c r="CD78" s="28">
        <f>외인!CD78</f>
        <v>29346.799999999999</v>
      </c>
      <c r="CE78" s="28">
        <f>시기외!CE78*$G$3+CE77*(1-$G$3)</f>
        <v>-4.0362475038771819E-3</v>
      </c>
      <c r="CF78" s="28">
        <f>외인!CF78</f>
        <v>28291.46</v>
      </c>
      <c r="CG78" s="28">
        <f>시기외!CG78*$G$3+CG77*(1-$G$3)</f>
        <v>3.0684835037609617E-3</v>
      </c>
      <c r="CH78" s="28">
        <f>외인!CH78</f>
        <v>70829.17</v>
      </c>
      <c r="CI78" s="28">
        <f>시기외!CI78*$G$3+CI77*(1-$G$3)</f>
        <v>6.1705237658022511E-4</v>
      </c>
      <c r="CJ78" s="28">
        <f>외인!CJ78</f>
        <v>362189.33</v>
      </c>
      <c r="CK78" s="28">
        <f>시기외!CK78*$G$3+CK77*(1-$G$3)</f>
        <v>-1.046799645845432E-3</v>
      </c>
      <c r="CL78" s="28">
        <f>외인!CL78</f>
        <v>238211.02</v>
      </c>
      <c r="CM78" s="28">
        <f>시기외!CM78*$G$3+CM77*(1-$G$3)</f>
        <v>-2.7389637001638118E-4</v>
      </c>
      <c r="CN78" s="28">
        <f>외인!CN78</f>
        <v>128527.37</v>
      </c>
      <c r="CO78" s="28">
        <f>시기외!CO78*$G$3+CO77*(1-$G$3)</f>
        <v>-8.6221499414479018E-4</v>
      </c>
      <c r="CP78" s="28">
        <f>외인!CP78</f>
        <v>103664.29</v>
      </c>
      <c r="CQ78" s="28">
        <f>시기외!CQ78*$G$3+CQ77*(1-$G$3)</f>
        <v>-1.0332497562917024E-5</v>
      </c>
      <c r="CR78" s="28">
        <f>외인!CR78</f>
        <v>167733.07</v>
      </c>
      <c r="CS78" s="28">
        <f>시기외!CS78*$G$3+CS77*(1-$G$3)</f>
        <v>-1.3207118616728412E-3</v>
      </c>
      <c r="CT78" s="28">
        <f>외인!CT78</f>
        <v>173434.99</v>
      </c>
      <c r="CU78" s="28">
        <f>시기외!CU78*$G$3+CU77*(1-$G$3)</f>
        <v>8.2670699759491702E-4</v>
      </c>
      <c r="CV78" s="28">
        <f>외인!CV78</f>
        <v>2570197.5499999998</v>
      </c>
      <c r="CW78" s="28">
        <f>시기외!CW78*$G$3+CW77*(1-$G$3)</f>
        <v>-3.2828839872767218E-5</v>
      </c>
      <c r="CX78" s="28">
        <f>외인!CX78</f>
        <v>261661.33</v>
      </c>
      <c r="CY78" s="28">
        <f>시기외!CY78*$G$3+CY77*(1-$G$3)</f>
        <v>1.3819658583674314E-3</v>
      </c>
      <c r="CZ78" s="28">
        <f>외인!CZ78</f>
        <v>19714.61</v>
      </c>
      <c r="DA78" s="28">
        <f>시기외!DA78*$G$3+DA77*(1-$G$3)</f>
        <v>-2.9467312823784348E-4</v>
      </c>
      <c r="DB78" s="28">
        <f>외인!DB78</f>
        <v>39322.5</v>
      </c>
      <c r="DC78" s="28">
        <f>시기외!DC78*$G$3+DC77*(1-$G$3)</f>
        <v>-1.4183075336760686E-3</v>
      </c>
      <c r="DD78" s="28">
        <f>외인!DD78</f>
        <v>8945.75</v>
      </c>
      <c r="DE78" s="28">
        <f>시기외!DE78*$G$3+DE77*(1-$G$3)</f>
        <v>8.9157477449819259E-4</v>
      </c>
      <c r="DF78" s="28">
        <f>외인!DF78</f>
        <v>56702.77</v>
      </c>
      <c r="DG78" s="28">
        <f>시기외!DG78*$G$3+DG77*(1-$G$3)</f>
        <v>-8.6216386783161082E-4</v>
      </c>
      <c r="DH78" s="28">
        <f>외인!DH78</f>
        <v>21013.84</v>
      </c>
      <c r="DI78" s="28">
        <f>시기외!DI78*$G$3+DI77*(1-$G$3)</f>
        <v>-5.391247020184362E-3</v>
      </c>
      <c r="DJ78" s="28">
        <f>외인!DJ78</f>
        <v>734904.92</v>
      </c>
      <c r="DK78" s="28">
        <f>시기외!DK78*$G$3+DK77*(1-$G$3)</f>
        <v>7.5936737473024623E-4</v>
      </c>
      <c r="DL78" s="28">
        <f>외인!DL78</f>
        <v>103613.04</v>
      </c>
      <c r="DM78" s="28">
        <f>시기외!DM78*$G$3+DM77*(1-$G$3)</f>
        <v>-1.1125269225518767E-3</v>
      </c>
      <c r="DN78" s="28">
        <f>외인!DN78</f>
        <v>2570197.5499999998</v>
      </c>
      <c r="DO78" s="28">
        <f>시기외!DO78*$G$3+DO77*(1-$G$3)</f>
        <v>-3.2828839872767218E-5</v>
      </c>
      <c r="DP78" s="28">
        <f>외인!DP78</f>
        <v>79673.95</v>
      </c>
      <c r="DQ78" s="28">
        <f>시기외!DQ78*$G$3+DQ77*(1-$G$3)</f>
        <v>-1.1303975244537992E-3</v>
      </c>
      <c r="DR78" s="28">
        <f>외인!DR78</f>
        <v>46955.12</v>
      </c>
      <c r="DS78" s="28">
        <f>시기외!DS78*$G$3+DS77*(1-$G$3)</f>
        <v>1.7538335131118256E-3</v>
      </c>
      <c r="DT78" s="28">
        <f>외인!DT78</f>
        <v>130896.73</v>
      </c>
      <c r="DU78" s="28">
        <f>시기외!DU78*$G$3+DU77*(1-$G$3)</f>
        <v>-1.8412851786645298E-3</v>
      </c>
      <c r="DV78" s="28">
        <f>외인!DV78</f>
        <v>36563.730000000003</v>
      </c>
      <c r="DW78" s="28">
        <f>시기외!DW78*$G$3+DW77*(1-$G$3)</f>
        <v>5.7606580592890039E-4</v>
      </c>
      <c r="DX78" s="28">
        <f>외인!DX78</f>
        <v>131040.88</v>
      </c>
      <c r="DY78" s="28">
        <f>시기외!DY78*$G$3+DY77*(1-$G$3)</f>
        <v>2.2504738921787174E-3</v>
      </c>
      <c r="DZ78" s="28">
        <f>외인!DZ78</f>
        <v>8798.24</v>
      </c>
      <c r="EA78" s="28">
        <f>시기외!EA78*$G$3+EA77*(1-$G$3)</f>
        <v>-3.8133834767836548E-4</v>
      </c>
      <c r="EB78" s="28">
        <f>외인!EB78</f>
        <v>12726.66</v>
      </c>
      <c r="EC78" s="28">
        <f>시기외!EC78*$G$3+EC77*(1-$G$3)</f>
        <v>-1.2301716502964577E-3</v>
      </c>
      <c r="ED78" s="28">
        <f>외인!ED78</f>
        <v>11264.11</v>
      </c>
      <c r="EE78" s="28">
        <f>시기외!EE78*$G$3+EE77*(1-$G$3)</f>
        <v>-3.6579683725167505E-4</v>
      </c>
      <c r="EF78" s="28">
        <f>외인!EF78</f>
        <v>230246.87</v>
      </c>
      <c r="EG78" s="28">
        <f>시기외!EG78*$G$3+EG77*(1-$G$3)</f>
        <v>-1.035769933229794E-3</v>
      </c>
      <c r="EH78" s="28">
        <f>외인!EH78</f>
        <v>254347.99</v>
      </c>
      <c r="EI78" s="28">
        <f>시기외!EI78*$G$3+EI77*(1-$G$3)</f>
        <v>4.2265348706874096E-4</v>
      </c>
      <c r="EJ78" s="28">
        <f>외인!EJ78</f>
        <v>104321.3</v>
      </c>
      <c r="EK78" s="28">
        <f>시기외!EK78*$G$3+EK77*(1-$G$3)</f>
        <v>9.7470711432727573E-4</v>
      </c>
      <c r="EL78" s="28">
        <f>외인!EL78</f>
        <v>31946.959999999999</v>
      </c>
      <c r="EM78" s="28">
        <f>시기외!EM78*$G$3+EM77*(1-$G$3)</f>
        <v>-3.7252037680679971E-3</v>
      </c>
      <c r="EN78" s="28">
        <f>외인!EN78</f>
        <v>46955.12</v>
      </c>
      <c r="EO78" s="28">
        <f>시기외!EO78*$G$3+EO77*(1-$G$3)</f>
        <v>1.7538335131118256E-3</v>
      </c>
      <c r="EP78" s="28">
        <f>외인!EP78</f>
        <v>182805.14</v>
      </c>
      <c r="EQ78" s="28">
        <f>시기외!EQ78*$G$3+EQ77*(1-$G$3)</f>
        <v>-7.9741225902491843E-4</v>
      </c>
      <c r="ER78" s="28">
        <f>외인!ER78</f>
        <v>14248.75</v>
      </c>
      <c r="ES78" s="28">
        <f>시기외!ES78*$G$3+ES77*(1-$G$3)</f>
        <v>-4.3689536633336008E-3</v>
      </c>
      <c r="ET78" s="28">
        <f>외인!ET78</f>
        <v>195088.24</v>
      </c>
      <c r="EU78" s="28">
        <f>시기외!EU78*$G$3+EU77*(1-$G$3)</f>
        <v>-1.8750569124040519E-4</v>
      </c>
      <c r="EV78" s="28">
        <f>외인!EV78</f>
        <v>42692.12</v>
      </c>
      <c r="EW78" s="28">
        <f>시기외!EW78*$G$3+EW77*(1-$G$3)</f>
        <v>-5.6294120365229117E-4</v>
      </c>
      <c r="EX78" s="28">
        <f>외인!EX78</f>
        <v>60972.17</v>
      </c>
      <c r="EY78" s="28">
        <f>시기외!EY78*$G$3+EY77*(1-$G$3)</f>
        <v>4.0440962290053399E-4</v>
      </c>
    </row>
    <row r="79" spans="1:155">
      <c r="A79" s="27">
        <f>외인!A79</f>
        <v>46148</v>
      </c>
      <c r="B79" s="28">
        <f>외인!B79</f>
        <v>5868742.3300000001</v>
      </c>
      <c r="C79" s="28">
        <f>시기외!C79*$G$3+C78*(1-$G$3)</f>
        <v>6.0702089807205959E-5</v>
      </c>
      <c r="D79" s="28">
        <f>외인!D79</f>
        <v>671717.13</v>
      </c>
      <c r="E79" s="28">
        <f>시기외!E79*$G$3+E78*(1-$G$3)</f>
        <v>-5.5318126221703587E-4</v>
      </c>
      <c r="F79" s="28">
        <f>외인!F79</f>
        <v>2426729.7400000002</v>
      </c>
      <c r="G79" s="28">
        <f>시기외!G79*$G$3+G78*(1-$G$3)</f>
        <v>-2.0661216839081551E-4</v>
      </c>
      <c r="H79" s="28">
        <f>외인!H79</f>
        <v>378015.55</v>
      </c>
      <c r="I79" s="28">
        <f>시기외!I79*$G$3+I78*(1-$G$3)</f>
        <v>1.7743367205565518E-3</v>
      </c>
      <c r="J79" s="28">
        <f>외인!J79</f>
        <v>44490.46</v>
      </c>
      <c r="K79" s="28">
        <f>시기외!K79*$G$3+K78*(1-$G$3)</f>
        <v>1.33245079022114E-3</v>
      </c>
      <c r="L79" s="28">
        <f>외인!L79</f>
        <v>348630.51</v>
      </c>
      <c r="M79" s="28">
        <f>시기외!M79*$G$3+M78*(1-$G$3)</f>
        <v>1.9484389462082886E-3</v>
      </c>
      <c r="N79" s="28">
        <f>외인!N79</f>
        <v>247805.26</v>
      </c>
      <c r="O79" s="28">
        <f>시기외!O79*$G$3+O78*(1-$G$3)</f>
        <v>-1.4780733932395914E-3</v>
      </c>
      <c r="P79" s="28">
        <f>외인!P79</f>
        <v>186892.36</v>
      </c>
      <c r="Q79" s="28">
        <f>시기외!Q79*$G$3+Q78*(1-$G$3)</f>
        <v>-1.2095708315897279E-3</v>
      </c>
      <c r="R79" s="28">
        <f>외인!R79</f>
        <v>131482.75</v>
      </c>
      <c r="S79" s="28">
        <f>시기외!S79*$G$3+S78*(1-$G$3)</f>
        <v>-2.0263046675187265E-3</v>
      </c>
      <c r="T79" s="28">
        <f>외인!T79</f>
        <v>8815.34</v>
      </c>
      <c r="U79" s="28">
        <f>시기외!U79*$G$3+U78*(1-$G$3)</f>
        <v>9.5594459672790268E-4</v>
      </c>
      <c r="V79" s="28">
        <f>외인!V79</f>
        <v>132659.01</v>
      </c>
      <c r="W79" s="28">
        <f>시기외!W79*$G$3+W78*(1-$G$3)</f>
        <v>2.1428486754016055E-3</v>
      </c>
      <c r="X79" s="28">
        <f>외인!X79</f>
        <v>2833129.16</v>
      </c>
      <c r="Y79" s="28">
        <f>시기외!Y79*$G$3+Y78*(1-$G$3)</f>
        <v>1.3422816821021666E-4</v>
      </c>
      <c r="Z79" s="28">
        <f>외인!Z79</f>
        <v>42573.38</v>
      </c>
      <c r="AA79" s="28">
        <f>시기외!AA79*$G$3+AA78*(1-$G$3)</f>
        <v>-5.985810891068025E-4</v>
      </c>
      <c r="AB79" s="28">
        <f>외인!AB79</f>
        <v>207092.13</v>
      </c>
      <c r="AC79" s="28">
        <f>시기외!AC79*$G$3+AC78*(1-$G$3)</f>
        <v>-2.8898940453158707E-4</v>
      </c>
      <c r="AD79" s="28">
        <f>외인!AD79</f>
        <v>19143.11</v>
      </c>
      <c r="AE79" s="28">
        <f>시기외!AE79*$G$3+AE78*(1-$G$3)</f>
        <v>-9.8856095896844229E-4</v>
      </c>
      <c r="AF79" s="28">
        <f>외인!AF79</f>
        <v>24653.599999999999</v>
      </c>
      <c r="AG79" s="28">
        <f>시기외!AG79*$G$3+AG78*(1-$G$3)</f>
        <v>-2.0225094120569195E-4</v>
      </c>
      <c r="AH79" s="28">
        <f>외인!AH79</f>
        <v>226401.61</v>
      </c>
      <c r="AI79" s="28">
        <f>시기외!AI79*$G$3+AI78*(1-$G$3)</f>
        <v>1.9272151671750009E-4</v>
      </c>
      <c r="AJ79" s="28">
        <f>외인!AJ79</f>
        <v>107191.57</v>
      </c>
      <c r="AK79" s="28">
        <f>시기외!AK79*$G$3+AK78*(1-$G$3)</f>
        <v>-2.6911558886887009E-3</v>
      </c>
      <c r="AL79" s="28">
        <f>외인!AL79</f>
        <v>91907.42</v>
      </c>
      <c r="AM79" s="28">
        <f>시기외!AM79*$G$3+AM78*(1-$G$3)</f>
        <v>-8.0621814185744163E-4</v>
      </c>
      <c r="AN79" s="28">
        <f>외인!AN79</f>
        <v>175625.26</v>
      </c>
      <c r="AO79" s="28">
        <f>시기외!AO79*$G$3+AO78*(1-$G$3)</f>
        <v>-1.6637827059280547E-3</v>
      </c>
      <c r="AP79" s="28">
        <f>외인!AP79</f>
        <v>208179.69</v>
      </c>
      <c r="AQ79" s="28">
        <f>시기외!AQ79*$G$3+AQ78*(1-$G$3)</f>
        <v>-3.9343716263358862E-4</v>
      </c>
      <c r="AR79" s="28">
        <f>외인!AR79</f>
        <v>24610.6</v>
      </c>
      <c r="AS79" s="28">
        <f>시기외!AS79*$G$3+AS78*(1-$G$3)</f>
        <v>6.2584601987167765E-4</v>
      </c>
      <c r="AT79" s="28">
        <f>외인!AT79</f>
        <v>86961.63</v>
      </c>
      <c r="AU79" s="28">
        <f>시기외!AU79*$G$3+AU78*(1-$G$3)</f>
        <v>7.7622096960046762E-4</v>
      </c>
      <c r="AV79" s="28">
        <f>외인!AV79</f>
        <v>48604.05</v>
      </c>
      <c r="AW79" s="28">
        <f>시기외!AW79*$G$3+AW78*(1-$G$3)</f>
        <v>4.987127250946125E-4</v>
      </c>
      <c r="AX79" s="28">
        <f>외인!AX79</f>
        <v>73535.95</v>
      </c>
      <c r="AY79" s="28">
        <f>시기외!AY79*$G$3+AY78*(1-$G$3)</f>
        <v>-1.9389914629552075E-3</v>
      </c>
      <c r="AZ79" s="28">
        <f>외인!AZ79</f>
        <v>3038135.73</v>
      </c>
      <c r="BA79" s="28">
        <f>시기외!BA79*$G$3+BA78*(1-$G$3)</f>
        <v>1.6903166656777853E-4</v>
      </c>
      <c r="BB79" s="28">
        <f>외인!BB79</f>
        <v>109745.64</v>
      </c>
      <c r="BC79" s="28">
        <f>시기외!BC79*$G$3+BC78*(1-$G$3)</f>
        <v>-2.3087778911544799E-5</v>
      </c>
      <c r="BD79" s="28">
        <f>외인!BD79</f>
        <v>39439.68</v>
      </c>
      <c r="BE79" s="28">
        <f>시기외!BE79*$G$3+BE78*(1-$G$3)</f>
        <v>-1.4349149945626616E-3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112654.32</v>
      </c>
      <c r="BI79" s="28">
        <f>시기외!BI79*$G$3+BI78*(1-$G$3)</f>
        <v>2.5454115769986876E-3</v>
      </c>
      <c r="BJ79" s="28">
        <f>외인!BJ79</f>
        <v>145082.72</v>
      </c>
      <c r="BK79" s="28">
        <f>시기외!BK79*$G$3+BK78*(1-$G$3)</f>
        <v>8.1163923852087835E-4</v>
      </c>
      <c r="BL79" s="28">
        <f>외인!BL79</f>
        <v>52843.06</v>
      </c>
      <c r="BM79" s="28">
        <f>시기외!BM79*$G$3+BM78*(1-$G$3)</f>
        <v>-1.7215877790663931E-3</v>
      </c>
      <c r="BN79" s="28">
        <f>외인!BN79</f>
        <v>59285.1</v>
      </c>
      <c r="BO79" s="28">
        <f>시기외!BO79*$G$3+BO78*(1-$G$3)</f>
        <v>2.5335493258731427E-3</v>
      </c>
      <c r="BP79" s="28">
        <f>외인!BP79</f>
        <v>84261.38</v>
      </c>
      <c r="BQ79" s="28">
        <f>시기외!BQ79*$G$3+BQ78*(1-$G$3)</f>
        <v>-1.9566889343922227E-3</v>
      </c>
      <c r="BR79" s="28">
        <f>외인!BR79</f>
        <v>363500.96</v>
      </c>
      <c r="BS79" s="28">
        <f>시기외!BS79*$G$3+BS78*(1-$G$3)</f>
        <v>5.7988429032837215E-4</v>
      </c>
      <c r="BT79" s="28">
        <f>외인!BT79</f>
        <v>2879095.3</v>
      </c>
      <c r="BU79" s="28">
        <f>시기외!BU79*$G$3+BU78*(1-$G$3)</f>
        <v>1.4435355125009793E-4</v>
      </c>
      <c r="BV79" s="28">
        <f>외인!BV79</f>
        <v>485083.6</v>
      </c>
      <c r="BW79" s="28">
        <f>시기외!BW79*$G$3+BW78*(1-$G$3)</f>
        <v>-4.6393961769927521E-5</v>
      </c>
      <c r="BX79" s="28">
        <f>외인!BX79</f>
        <v>73836.3</v>
      </c>
      <c r="BY79" s="28">
        <f>시기외!BY79*$G$3+BY78*(1-$G$3)</f>
        <v>-9.0962570762360322E-4</v>
      </c>
      <c r="BZ79" s="28">
        <f>외인!BZ79</f>
        <v>267532.69</v>
      </c>
      <c r="CA79" s="28">
        <f>시기외!CA79*$G$3+CA78*(1-$G$3)</f>
        <v>-1.3673376692063439E-3</v>
      </c>
      <c r="CB79" s="28">
        <f>외인!CB79</f>
        <v>12658.91</v>
      </c>
      <c r="CC79" s="28">
        <f>시기외!CC79*$G$3+CC78*(1-$G$3)</f>
        <v>-2.1800559769399016E-3</v>
      </c>
      <c r="CD79" s="28">
        <f>외인!CD79</f>
        <v>28323.87</v>
      </c>
      <c r="CE79" s="28">
        <f>시기외!CE79*$G$3+CE78*(1-$G$3)</f>
        <v>-4.3336745580096238E-3</v>
      </c>
      <c r="CF79" s="28">
        <f>외인!CF79</f>
        <v>27763.54</v>
      </c>
      <c r="CG79" s="28">
        <f>시기외!CG79*$G$3+CG78*(1-$G$3)</f>
        <v>3.0392632879911461E-3</v>
      </c>
      <c r="CH79" s="28">
        <f>외인!CH79</f>
        <v>69152.91</v>
      </c>
      <c r="CI79" s="28">
        <f>시기외!CI79*$G$3+CI78*(1-$G$3)</f>
        <v>5.1371619608041265E-4</v>
      </c>
      <c r="CJ79" s="28">
        <f>외인!CJ79</f>
        <v>355495.41</v>
      </c>
      <c r="CK79" s="28">
        <f>시기외!CK79*$G$3+CK78*(1-$G$3)</f>
        <v>-1.2326284827670767E-3</v>
      </c>
      <c r="CL79" s="28">
        <f>외인!CL79</f>
        <v>236529.15</v>
      </c>
      <c r="CM79" s="28">
        <f>시기외!CM79*$G$3+CM78*(1-$G$3)</f>
        <v>-3.1129071933926034E-4</v>
      </c>
      <c r="CN79" s="28">
        <f>외인!CN79</f>
        <v>142273.15</v>
      </c>
      <c r="CO79" s="28">
        <f>시기외!CO79*$G$3+CO78*(1-$G$3)</f>
        <v>-7.7131522990843383E-4</v>
      </c>
      <c r="CP79" s="28">
        <f>외인!CP79</f>
        <v>110302.48</v>
      </c>
      <c r="CQ79" s="28">
        <f>시기외!CQ79*$G$3+CQ78*(1-$G$3)</f>
        <v>-2.0661199815537743E-5</v>
      </c>
      <c r="CR79" s="28">
        <f>외인!CR79</f>
        <v>167418.63</v>
      </c>
      <c r="CS79" s="28">
        <f>시기외!CS79*$G$3+CS78*(1-$G$3)</f>
        <v>-1.450180275116206E-3</v>
      </c>
      <c r="CT79" s="28">
        <f>외인!CT79</f>
        <v>176010.54</v>
      </c>
      <c r="CU79" s="28">
        <f>시기외!CU79*$G$3+CU78*(1-$G$3)</f>
        <v>6.1916086403889154E-4</v>
      </c>
      <c r="CV79" s="28">
        <f>외인!CV79</f>
        <v>2879095.3</v>
      </c>
      <c r="CW79" s="28">
        <f>시기외!CW79*$G$3+CW78*(1-$G$3)</f>
        <v>1.4435355125009793E-4</v>
      </c>
      <c r="CX79" s="28">
        <f>외인!CX79</f>
        <v>267420.21000000002</v>
      </c>
      <c r="CY79" s="28">
        <f>시기외!CY79*$G$3+CY78*(1-$G$3)</f>
        <v>1.3968112417859101E-3</v>
      </c>
      <c r="CZ79" s="28">
        <f>외인!CZ79</f>
        <v>19987.2</v>
      </c>
      <c r="DA79" s="28">
        <f>시기외!DA79*$G$3+DA78*(1-$G$3)</f>
        <v>-6.7462114404679297E-4</v>
      </c>
      <c r="DB79" s="28">
        <f>외인!DB79</f>
        <v>39439.68</v>
      </c>
      <c r="DC79" s="28">
        <f>시기외!DC79*$G$3+DC78*(1-$G$3)</f>
        <v>-1.4349149945626616E-3</v>
      </c>
      <c r="DD79" s="28">
        <f>외인!DD79</f>
        <v>8815.34</v>
      </c>
      <c r="DE79" s="28">
        <f>시기외!DE79*$G$3+DE78*(1-$G$3)</f>
        <v>9.5594459672790268E-4</v>
      </c>
      <c r="DF79" s="28">
        <f>외인!DF79</f>
        <v>55595.85</v>
      </c>
      <c r="DG79" s="28">
        <f>시기외!DG79*$G$3+DG78*(1-$G$3)</f>
        <v>-1.0018988739365015E-3</v>
      </c>
      <c r="DH79" s="28">
        <f>외인!DH79</f>
        <v>20203.29</v>
      </c>
      <c r="DI79" s="28">
        <f>시기외!DI79*$G$3+DI78*(1-$G$3)</f>
        <v>-5.7568239761399201E-3</v>
      </c>
      <c r="DJ79" s="28">
        <f>외인!DJ79</f>
        <v>747157.26</v>
      </c>
      <c r="DK79" s="28">
        <f>시기외!DK79*$G$3+DK78*(1-$G$3)</f>
        <v>6.4529283800015343E-4</v>
      </c>
      <c r="DL79" s="28">
        <f>외인!DL79</f>
        <v>117384.51</v>
      </c>
      <c r="DM79" s="28">
        <f>시기외!DM79*$G$3+DM78*(1-$G$3)</f>
        <v>-9.8743411767620529E-4</v>
      </c>
      <c r="DN79" s="28">
        <f>외인!DN79</f>
        <v>2879095.3</v>
      </c>
      <c r="DO79" s="28">
        <f>시기외!DO79*$G$3+DO78*(1-$G$3)</f>
        <v>1.4435355125009793E-4</v>
      </c>
      <c r="DP79" s="28">
        <f>외인!DP79</f>
        <v>77662.42</v>
      </c>
      <c r="DQ79" s="28">
        <f>시기외!DQ79*$G$3+DQ78*(1-$G$3)</f>
        <v>-1.4304335700001986E-3</v>
      </c>
      <c r="DR79" s="28">
        <f>외인!DR79</f>
        <v>45779.86</v>
      </c>
      <c r="DS79" s="28">
        <f>시기외!DS79*$G$3+DS78*(1-$G$3)</f>
        <v>1.387717071104734E-3</v>
      </c>
      <c r="DT79" s="28">
        <f>외인!DT79</f>
        <v>131482.75</v>
      </c>
      <c r="DU79" s="28">
        <f>시기외!DU79*$G$3+DU78*(1-$G$3)</f>
        <v>-2.0263046675187265E-3</v>
      </c>
      <c r="DV79" s="28">
        <f>외인!DV79</f>
        <v>35669.629999999997</v>
      </c>
      <c r="DW79" s="28">
        <f>시기외!DW79*$G$3+DW78*(1-$G$3)</f>
        <v>6.5240826027361119E-4</v>
      </c>
      <c r="DX79" s="28">
        <f>외인!DX79</f>
        <v>132659.01</v>
      </c>
      <c r="DY79" s="28">
        <f>시기외!DY79*$G$3+DY78*(1-$G$3)</f>
        <v>2.1428486754016055E-3</v>
      </c>
      <c r="DZ79" s="28">
        <f>외인!DZ79</f>
        <v>8553.66</v>
      </c>
      <c r="EA79" s="28">
        <f>시기외!EA79*$G$3+EA78*(1-$G$3)</f>
        <v>-5.7322641559746088E-4</v>
      </c>
      <c r="EB79" s="28">
        <f>외인!EB79</f>
        <v>12339.47</v>
      </c>
      <c r="EC79" s="28">
        <f>시기외!EC79*$G$3+EC78*(1-$G$3)</f>
        <v>-1.4552868704520287E-3</v>
      </c>
      <c r="ED79" s="28">
        <f>외인!ED79</f>
        <v>10887.82</v>
      </c>
      <c r="EE79" s="28">
        <f>시기외!EE79*$G$3+EE78*(1-$G$3)</f>
        <v>-5.034108212599996E-4</v>
      </c>
      <c r="EF79" s="28">
        <f>외인!EF79</f>
        <v>226520.41</v>
      </c>
      <c r="EG79" s="28">
        <f>시기외!EG79*$G$3+EG78*(1-$G$3)</f>
        <v>-1.20799772009133E-3</v>
      </c>
      <c r="EH79" s="28">
        <f>외인!EH79</f>
        <v>278061.09999999998</v>
      </c>
      <c r="EI79" s="28">
        <f>시기외!EI79*$G$3+EI78*(1-$G$3)</f>
        <v>2.8946307102331207E-4</v>
      </c>
      <c r="EJ79" s="28">
        <f>외인!EJ79</f>
        <v>101792.6</v>
      </c>
      <c r="EK79" s="28">
        <f>시기외!EK79*$G$3+EK78*(1-$G$3)</f>
        <v>7.7812877656855295E-4</v>
      </c>
      <c r="EL79" s="28">
        <f>외인!EL79</f>
        <v>30861.89</v>
      </c>
      <c r="EM79" s="28">
        <f>시기외!EM79*$G$3+EM78*(1-$G$3)</f>
        <v>-4.0052403153179351E-3</v>
      </c>
      <c r="EN79" s="28">
        <f>외인!EN79</f>
        <v>45779.86</v>
      </c>
      <c r="EO79" s="28">
        <f>시기외!EO79*$G$3+EO78*(1-$G$3)</f>
        <v>1.387717071104734E-3</v>
      </c>
      <c r="EP79" s="28">
        <f>외인!EP79</f>
        <v>180318.2</v>
      </c>
      <c r="EQ79" s="28">
        <f>시기외!EQ79*$G$3+EQ78*(1-$G$3)</f>
        <v>-6.6050697541237006E-4</v>
      </c>
      <c r="ER79" s="28">
        <f>외인!ER79</f>
        <v>14175.97</v>
      </c>
      <c r="ES79" s="28">
        <f>시기외!ES79*$G$3+ES78*(1-$G$3)</f>
        <v>-4.2038116238650516E-3</v>
      </c>
      <c r="ET79" s="28">
        <f>외인!ET79</f>
        <v>208179.69</v>
      </c>
      <c r="EU79" s="28">
        <f>시기외!EU79*$G$3+EU78*(1-$G$3)</f>
        <v>-3.9343716263358862E-4</v>
      </c>
      <c r="EV79" s="28">
        <f>외인!EV79</f>
        <v>42573.38</v>
      </c>
      <c r="EW79" s="28">
        <f>시기외!EW79*$G$3+EW78*(1-$G$3)</f>
        <v>-5.985810891068025E-4</v>
      </c>
      <c r="EX79" s="28">
        <f>외인!EX79</f>
        <v>67729.100000000006</v>
      </c>
      <c r="EY79" s="28">
        <f>시기외!EY79*$G$3+EY78*(1-$G$3)</f>
        <v>4.0499988311813988E-4</v>
      </c>
    </row>
    <row r="80" spans="1:155">
      <c r="A80" s="27">
        <f>외인!A80</f>
        <v>46149</v>
      </c>
      <c r="B80" s="28">
        <f>외인!B80</f>
        <v>5952488.9299999997</v>
      </c>
      <c r="C80" s="28">
        <f>시기외!C80*$G$3+C79*(1-$G$3)</f>
        <v>3.9412414454605382E-5</v>
      </c>
      <c r="D80" s="28">
        <f>외인!D80</f>
        <v>666656.18000000005</v>
      </c>
      <c r="E80" s="28">
        <f>시기외!E80*$G$3+E79*(1-$G$3)</f>
        <v>-5.8680271251387265E-4</v>
      </c>
      <c r="F80" s="28">
        <f>외인!F80</f>
        <v>2471397.2799999998</v>
      </c>
      <c r="G80" s="28">
        <f>시기외!G80*$G$3+G79*(1-$G$3)</f>
        <v>-1.4880978697019595E-4</v>
      </c>
      <c r="H80" s="28">
        <f>외인!H80</f>
        <v>379366.36</v>
      </c>
      <c r="I80" s="28">
        <f>시기외!I80*$G$3+I79*(1-$G$3)</f>
        <v>1.7610702202460562E-3</v>
      </c>
      <c r="J80" s="28">
        <f>외인!J80</f>
        <v>43773.82</v>
      </c>
      <c r="K80" s="28">
        <f>시기외!K80*$G$3+K79*(1-$G$3)</f>
        <v>9.2739477805070308E-4</v>
      </c>
      <c r="L80" s="28">
        <f>외인!L80</f>
        <v>350800.45</v>
      </c>
      <c r="M80" s="28">
        <f>시기외!M80*$G$3+M79*(1-$G$3)</f>
        <v>1.9439047108981162E-3</v>
      </c>
      <c r="N80" s="28">
        <f>외인!N80</f>
        <v>254710.7</v>
      </c>
      <c r="O80" s="28">
        <f>시기외!O80*$G$3+O79*(1-$G$3)</f>
        <v>-1.4997272673556764E-3</v>
      </c>
      <c r="P80" s="28">
        <f>외인!P80</f>
        <v>187647.51</v>
      </c>
      <c r="Q80" s="28">
        <f>시기외!Q80*$G$3+Q79*(1-$G$3)</f>
        <v>-1.3808166701632825E-3</v>
      </c>
      <c r="R80" s="28">
        <f>외인!R80</f>
        <v>130808.28</v>
      </c>
      <c r="S80" s="28">
        <f>시기외!S80*$G$3+S79*(1-$G$3)</f>
        <v>-2.2959232164622666E-3</v>
      </c>
      <c r="T80" s="28">
        <f>외인!T80</f>
        <v>8818.76</v>
      </c>
      <c r="U80" s="28">
        <f>시기외!U80*$G$3+U79*(1-$G$3)</f>
        <v>9.6392215255593997E-4</v>
      </c>
      <c r="V80" s="28">
        <f>외인!V80</f>
        <v>131112.26999999999</v>
      </c>
      <c r="W80" s="28">
        <f>시기외!W80*$G$3+W79*(1-$G$3)</f>
        <v>2.0386779836796139E-3</v>
      </c>
      <c r="X80" s="28">
        <f>외인!X80</f>
        <v>2902373.59</v>
      </c>
      <c r="Y80" s="28">
        <f>시기외!Y80*$G$3+Y79*(1-$G$3)</f>
        <v>2.0436590137891701E-4</v>
      </c>
      <c r="Z80" s="28">
        <f>외인!Z80</f>
        <v>43147.48</v>
      </c>
      <c r="AA80" s="28">
        <f>시기외!AA80*$G$3+AA79*(1-$G$3)</f>
        <v>-6.1800239315752963E-4</v>
      </c>
      <c r="AB80" s="28">
        <f>외인!AB80</f>
        <v>209667.77</v>
      </c>
      <c r="AC80" s="28">
        <f>시기외!AC80*$G$3+AC79*(1-$G$3)</f>
        <v>-3.0602101813778724E-4</v>
      </c>
      <c r="AD80" s="28">
        <f>외인!AD80</f>
        <v>20153.57</v>
      </c>
      <c r="AE80" s="28">
        <f>시기외!AE80*$G$3+AE79*(1-$G$3)</f>
        <v>-8.1172239725038099E-4</v>
      </c>
      <c r="AF80" s="28">
        <f>외인!AF80</f>
        <v>25266.9</v>
      </c>
      <c r="AG80" s="28">
        <f>시기외!AG80*$G$3+AG79*(1-$G$3)</f>
        <v>-2.1855025035499151E-4</v>
      </c>
      <c r="AH80" s="28">
        <f>외인!AH80</f>
        <v>234598.74</v>
      </c>
      <c r="AI80" s="28">
        <f>시기외!AI80*$G$3+AI79*(1-$G$3)</f>
        <v>1.376606845437229E-4</v>
      </c>
      <c r="AJ80" s="28">
        <f>외인!AJ80</f>
        <v>105125.17</v>
      </c>
      <c r="AK80" s="28">
        <f>시기외!AK80*$G$3+AK79*(1-$G$3)</f>
        <v>-3.0452535446016645E-3</v>
      </c>
      <c r="AL80" s="28">
        <f>외인!AL80</f>
        <v>93041.36</v>
      </c>
      <c r="AM80" s="28">
        <f>시기외!AM80*$G$3+AM79*(1-$G$3)</f>
        <v>-8.2337368837592556E-4</v>
      </c>
      <c r="AN80" s="28">
        <f>외인!AN80</f>
        <v>181291.71</v>
      </c>
      <c r="AO80" s="28">
        <f>시기외!AO80*$G$3+AO79*(1-$G$3)</f>
        <v>-1.6861203448284789E-3</v>
      </c>
      <c r="AP80" s="28">
        <f>외인!AP80</f>
        <v>208177.59</v>
      </c>
      <c r="AQ80" s="28">
        <f>시기외!AQ80*$G$3+AQ79*(1-$G$3)</f>
        <v>-4.6925391180166454E-4</v>
      </c>
      <c r="AR80" s="28">
        <f>외인!AR80</f>
        <v>25547.81</v>
      </c>
      <c r="AS80" s="28">
        <f>시기외!AS80*$G$3+AS79*(1-$G$3)</f>
        <v>6.6415039695066728E-4</v>
      </c>
      <c r="AT80" s="28">
        <f>외인!AT80</f>
        <v>87400.9</v>
      </c>
      <c r="AU80" s="28">
        <f>시기외!AU80*$G$3+AU79*(1-$G$3)</f>
        <v>8.3019752087002319E-4</v>
      </c>
      <c r="AV80" s="28">
        <f>외인!AV80</f>
        <v>48316.37</v>
      </c>
      <c r="AW80" s="28">
        <f>시기외!AW80*$G$3+AW79*(1-$G$3)</f>
        <v>3.5813313585597166E-4</v>
      </c>
      <c r="AX80" s="28">
        <f>외인!AX80</f>
        <v>77203.199999999997</v>
      </c>
      <c r="AY80" s="28">
        <f>시기외!AY80*$G$3+AY79*(1-$G$3)</f>
        <v>-2.2700981128111878E-3</v>
      </c>
      <c r="AZ80" s="28">
        <f>외인!AZ80</f>
        <v>3107060.84</v>
      </c>
      <c r="BA80" s="28">
        <f>시기외!BA80*$G$3+BA79*(1-$G$3)</f>
        <v>2.1741246955740983E-4</v>
      </c>
      <c r="BB80" s="28">
        <f>외인!BB80</f>
        <v>110359.54</v>
      </c>
      <c r="BC80" s="28">
        <f>시기외!BC80*$G$3+BC79*(1-$G$3)</f>
        <v>-2.9539447796248049E-5</v>
      </c>
      <c r="BD80" s="28">
        <f>외인!BD80</f>
        <v>39317.33</v>
      </c>
      <c r="BE80" s="28">
        <f>시기외!BE80*$G$3+BE79*(1-$G$3)</f>
        <v>-1.466402332262671E-3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111657.68</v>
      </c>
      <c r="BI80" s="28">
        <f>시기외!BI80*$G$3+BI79*(1-$G$3)</f>
        <v>2.57941447842435E-3</v>
      </c>
      <c r="BJ80" s="28">
        <f>외인!BJ80</f>
        <v>144632.26</v>
      </c>
      <c r="BK80" s="28">
        <f>시기외!BK80*$G$3+BK79*(1-$G$3)</f>
        <v>8.3184925899218139E-4</v>
      </c>
      <c r="BL80" s="28">
        <f>외인!BL80</f>
        <v>48774.59</v>
      </c>
      <c r="BM80" s="28">
        <f>시기외!BM80*$G$3+BM79*(1-$G$3)</f>
        <v>-1.8766780391064339E-3</v>
      </c>
      <c r="BN80" s="28">
        <f>외인!BN80</f>
        <v>61581.54</v>
      </c>
      <c r="BO80" s="28">
        <f>시기외!BO80*$G$3+BO79*(1-$G$3)</f>
        <v>2.4716502217016897E-3</v>
      </c>
      <c r="BP80" s="28">
        <f>외인!BP80</f>
        <v>87637.49</v>
      </c>
      <c r="BQ80" s="28">
        <f>시기외!BQ80*$G$3+BQ79*(1-$G$3)</f>
        <v>-2.2653854143179402E-3</v>
      </c>
      <c r="BR80" s="28">
        <f>외인!BR80</f>
        <v>369462.27</v>
      </c>
      <c r="BS80" s="28">
        <f>시기외!BS80*$G$3+BS79*(1-$G$3)</f>
        <v>4.8116918036457824E-4</v>
      </c>
      <c r="BT80" s="28">
        <f>외인!BT80</f>
        <v>2947215.32</v>
      </c>
      <c r="BU80" s="28">
        <f>시기외!BU80*$G$3+BU79*(1-$G$3)</f>
        <v>2.0835040869242235E-4</v>
      </c>
      <c r="BV80" s="28">
        <f>외인!BV80</f>
        <v>478191.08</v>
      </c>
      <c r="BW80" s="28">
        <f>시기외!BW80*$G$3+BW79*(1-$G$3)</f>
        <v>-1.1869185780419183E-4</v>
      </c>
      <c r="BX80" s="28">
        <f>외인!BX80</f>
        <v>76258.39</v>
      </c>
      <c r="BY80" s="28">
        <f>시기외!BY80*$G$3+BY79*(1-$G$3)</f>
        <v>-9.4064442742806183E-4</v>
      </c>
      <c r="BZ80" s="28">
        <f>외인!BZ80</f>
        <v>274333.07</v>
      </c>
      <c r="CA80" s="28">
        <f>시기외!CA80*$G$3+CA79*(1-$G$3)</f>
        <v>-1.38832973997907E-3</v>
      </c>
      <c r="CB80" s="28">
        <f>외인!CB80</f>
        <v>12781.44</v>
      </c>
      <c r="CC80" s="28">
        <f>시기외!CC80*$G$3+CC79*(1-$G$3)</f>
        <v>-2.3457809154508657E-3</v>
      </c>
      <c r="CD80" s="28">
        <f>외인!CD80</f>
        <v>28053.66</v>
      </c>
      <c r="CE80" s="28">
        <f>시기외!CE80*$G$3+CE79*(1-$G$3)</f>
        <v>-4.6168212593245663E-3</v>
      </c>
      <c r="CF80" s="28">
        <f>외인!CF80</f>
        <v>28664.49</v>
      </c>
      <c r="CG80" s="28">
        <f>시기외!CG80*$G$3+CG79*(1-$G$3)</f>
        <v>3.0967897952015469E-3</v>
      </c>
      <c r="CH80" s="28">
        <f>외인!CH80</f>
        <v>69012.66</v>
      </c>
      <c r="CI80" s="28">
        <f>시기외!CI80*$G$3+CI79*(1-$G$3)</f>
        <v>4.0680835973228534E-4</v>
      </c>
      <c r="CJ80" s="28">
        <f>외인!CJ80</f>
        <v>355444.74</v>
      </c>
      <c r="CK80" s="28">
        <f>시기외!CK80*$G$3+CK79*(1-$G$3)</f>
        <v>-1.3452174668654856E-3</v>
      </c>
      <c r="CL80" s="28">
        <f>외인!CL80</f>
        <v>239051.19</v>
      </c>
      <c r="CM80" s="28">
        <f>시기외!CM80*$G$3+CM79*(1-$G$3)</f>
        <v>-3.4883903323371329E-4</v>
      </c>
      <c r="CN80" s="28">
        <f>외인!CN80</f>
        <v>136849.42000000001</v>
      </c>
      <c r="CO80" s="28">
        <f>시기외!CO80*$G$3+CO79*(1-$G$3)</f>
        <v>-7.4286869364325312E-4</v>
      </c>
      <c r="CP80" s="28">
        <f>외인!CP80</f>
        <v>110910.54</v>
      </c>
      <c r="CQ80" s="28">
        <f>시기외!CQ80*$G$3+CQ79*(1-$G$3)</f>
        <v>-2.667769721659683E-5</v>
      </c>
      <c r="CR80" s="28">
        <f>외인!CR80</f>
        <v>165429.59</v>
      </c>
      <c r="CS80" s="28">
        <f>시기외!CS80*$G$3+CS79*(1-$G$3)</f>
        <v>-1.672334661232731E-3</v>
      </c>
      <c r="CT80" s="28">
        <f>외인!CT80</f>
        <v>176148.41</v>
      </c>
      <c r="CU80" s="28">
        <f>시기외!CU80*$G$3+CU79*(1-$G$3)</f>
        <v>5.4283877323313629E-4</v>
      </c>
      <c r="CV80" s="28">
        <f>외인!CV80</f>
        <v>2947215.32</v>
      </c>
      <c r="CW80" s="28">
        <f>시기외!CW80*$G$3+CW79*(1-$G$3)</f>
        <v>2.0835040869242235E-4</v>
      </c>
      <c r="CX80" s="28">
        <f>외인!CX80</f>
        <v>266077.27</v>
      </c>
      <c r="CY80" s="28">
        <f>시기외!CY80*$G$3+CY79*(1-$G$3)</f>
        <v>1.3503837031434965E-3</v>
      </c>
      <c r="CZ80" s="28">
        <f>외인!CZ80</f>
        <v>19766.2</v>
      </c>
      <c r="DA80" s="28">
        <f>시기외!DA80*$G$3+DA79*(1-$G$3)</f>
        <v>-9.0327673360181065E-4</v>
      </c>
      <c r="DB80" s="28">
        <f>외인!DB80</f>
        <v>39317.33</v>
      </c>
      <c r="DC80" s="28">
        <f>시기외!DC80*$G$3+DC79*(1-$G$3)</f>
        <v>-1.466402332262671E-3</v>
      </c>
      <c r="DD80" s="28">
        <f>외인!DD80</f>
        <v>8818.76</v>
      </c>
      <c r="DE80" s="28">
        <f>시기외!DE80*$G$3+DE79*(1-$G$3)</f>
        <v>9.6392215255593997E-4</v>
      </c>
      <c r="DF80" s="28">
        <f>외인!DF80</f>
        <v>57743.199999999997</v>
      </c>
      <c r="DG80" s="28">
        <f>시기외!DG80*$G$3+DG79*(1-$G$3)</f>
        <v>-9.9894473797732734E-4</v>
      </c>
      <c r="DH80" s="28">
        <f>외인!DH80</f>
        <v>19910.59</v>
      </c>
      <c r="DI80" s="28">
        <f>시기외!DI80*$G$3+DI79*(1-$G$3)</f>
        <v>-6.135956808388369E-3</v>
      </c>
      <c r="DJ80" s="28">
        <f>외인!DJ80</f>
        <v>758680.5</v>
      </c>
      <c r="DK80" s="28">
        <f>시기외!DK80*$G$3+DK79*(1-$G$3)</f>
        <v>6.0878783158827801E-4</v>
      </c>
      <c r="DL80" s="28">
        <f>외인!DL80</f>
        <v>111897.41</v>
      </c>
      <c r="DM80" s="28">
        <f>시기외!DM80*$G$3+DM79*(1-$G$3)</f>
        <v>-9.3444158254391561E-4</v>
      </c>
      <c r="DN80" s="28">
        <f>외인!DN80</f>
        <v>2947215.32</v>
      </c>
      <c r="DO80" s="28">
        <f>시기외!DO80*$G$3+DO79*(1-$G$3)</f>
        <v>2.0835040869242235E-4</v>
      </c>
      <c r="DP80" s="28">
        <f>외인!DP80</f>
        <v>77621.600000000006</v>
      </c>
      <c r="DQ80" s="28">
        <f>시기외!DQ80*$G$3+DQ79*(1-$G$3)</f>
        <v>-1.5114605174467402E-3</v>
      </c>
      <c r="DR80" s="28">
        <f>외인!DR80</f>
        <v>44956.46</v>
      </c>
      <c r="DS80" s="28">
        <f>시기외!DS80*$G$3+DS79*(1-$G$3)</f>
        <v>9.129913327669977E-4</v>
      </c>
      <c r="DT80" s="28">
        <f>외인!DT80</f>
        <v>130808.28</v>
      </c>
      <c r="DU80" s="28">
        <f>시기외!DU80*$G$3+DU79*(1-$G$3)</f>
        <v>-2.2959232164622666E-3</v>
      </c>
      <c r="DV80" s="28">
        <f>외인!DV80</f>
        <v>34355.33</v>
      </c>
      <c r="DW80" s="28">
        <f>시기외!DW80*$G$3+DW79*(1-$G$3)</f>
        <v>6.1591879889621645E-4</v>
      </c>
      <c r="DX80" s="28">
        <f>외인!DX80</f>
        <v>131112.26999999999</v>
      </c>
      <c r="DY80" s="28">
        <f>시기외!DY80*$G$3+DY79*(1-$G$3)</f>
        <v>2.0386779836796139E-3</v>
      </c>
      <c r="DZ80" s="28">
        <f>외인!DZ80</f>
        <v>8414.93</v>
      </c>
      <c r="EA80" s="28">
        <f>시기외!EA80*$G$3+EA79*(1-$G$3)</f>
        <v>-7.3912502357511092E-4</v>
      </c>
      <c r="EB80" s="28">
        <f>외인!EB80</f>
        <v>12185.59</v>
      </c>
      <c r="EC80" s="28">
        <f>시기외!EC80*$G$3+EC79*(1-$G$3)</f>
        <v>-1.6980537041513741E-3</v>
      </c>
      <c r="ED80" s="28">
        <f>외인!ED80</f>
        <v>10842.81</v>
      </c>
      <c r="EE80" s="28">
        <f>시기외!EE80*$G$3+EE79*(1-$G$3)</f>
        <v>-5.676391635517109E-4</v>
      </c>
      <c r="EF80" s="28">
        <f>외인!EF80</f>
        <v>227819.97</v>
      </c>
      <c r="EG80" s="28">
        <f>시기외!EG80*$G$3+EG79*(1-$G$3)</f>
        <v>-1.3456613243671178E-3</v>
      </c>
      <c r="EH80" s="28">
        <f>외인!EH80</f>
        <v>285124.59000000003</v>
      </c>
      <c r="EI80" s="28">
        <f>시기외!EI80*$G$3+EI79*(1-$G$3)</f>
        <v>1.4932341424674225E-4</v>
      </c>
      <c r="EJ80" s="28">
        <f>외인!EJ80</f>
        <v>101258.54</v>
      </c>
      <c r="EK80" s="28">
        <f>시기외!EK80*$G$3+EK79*(1-$G$3)</f>
        <v>5.430267526563583E-4</v>
      </c>
      <c r="EL80" s="28">
        <f>외인!EL80</f>
        <v>30580.85</v>
      </c>
      <c r="EM80" s="28">
        <f>시기외!EM80*$G$3+EM79*(1-$G$3)</f>
        <v>-4.2699335530874917E-3</v>
      </c>
      <c r="EN80" s="28">
        <f>외인!EN80</f>
        <v>44956.46</v>
      </c>
      <c r="EO80" s="28">
        <f>시기외!EO80*$G$3+EO79*(1-$G$3)</f>
        <v>9.129913327669977E-4</v>
      </c>
      <c r="EP80" s="28">
        <f>외인!EP80</f>
        <v>166934.26999999999</v>
      </c>
      <c r="EQ80" s="28">
        <f>시기외!EQ80*$G$3+EQ79*(1-$G$3)</f>
        <v>-6.1598235402590641E-4</v>
      </c>
      <c r="ER80" s="28">
        <f>외인!ER80</f>
        <v>13785.4</v>
      </c>
      <c r="ES80" s="28">
        <f>시기외!ES80*$G$3+ES79*(1-$G$3)</f>
        <v>-4.0167042506880123E-3</v>
      </c>
      <c r="ET80" s="28">
        <f>외인!ET80</f>
        <v>208177.59</v>
      </c>
      <c r="EU80" s="28">
        <f>시기외!EU80*$G$3+EU79*(1-$G$3)</f>
        <v>-4.6925391180166454E-4</v>
      </c>
      <c r="EV80" s="28">
        <f>외인!EV80</f>
        <v>43147.48</v>
      </c>
      <c r="EW80" s="28">
        <f>시기외!EW80*$G$3+EW79*(1-$G$3)</f>
        <v>-6.1800239315752963E-4</v>
      </c>
      <c r="EX80" s="28">
        <f>외인!EX80</f>
        <v>67763.06</v>
      </c>
      <c r="EY80" s="28">
        <f>시기외!EY80*$G$3+EY79*(1-$G$3)</f>
        <v>4.0323553127246151E-4</v>
      </c>
    </row>
    <row r="81" spans="1:155">
      <c r="A81" s="27">
        <f>외인!A81</f>
        <v>46150</v>
      </c>
      <c r="B81" s="28">
        <f>외인!B81</f>
        <v>5958865.5999999996</v>
      </c>
      <c r="C81" s="28">
        <f>시기외!C81*$G$3+C80*(1-$G$3)</f>
        <v>-2.8917310992248637E-5</v>
      </c>
      <c r="D81" s="28">
        <f>외인!D81</f>
        <v>672546.76</v>
      </c>
      <c r="E81" s="28">
        <f>시기외!E81*$G$3+E80*(1-$G$3)</f>
        <v>-5.5561972163015064E-4</v>
      </c>
      <c r="F81" s="28">
        <f>외인!F81</f>
        <v>2469470.9</v>
      </c>
      <c r="G81" s="28">
        <f>시기외!G81*$G$3+G80*(1-$G$3)</f>
        <v>-1.6398318456338536E-4</v>
      </c>
      <c r="H81" s="28">
        <f>외인!H81</f>
        <v>372920.35</v>
      </c>
      <c r="I81" s="28">
        <f>시기외!I81*$G$3+I80*(1-$G$3)</f>
        <v>1.6608842108289154E-3</v>
      </c>
      <c r="J81" s="28">
        <f>외인!J81</f>
        <v>45265.55</v>
      </c>
      <c r="K81" s="28">
        <f>시기외!K81*$G$3+K80*(1-$G$3)</f>
        <v>7.0223943700609625E-4</v>
      </c>
      <c r="L81" s="28">
        <f>외인!L81</f>
        <v>344863.81</v>
      </c>
      <c r="M81" s="28">
        <f>시기외!M81*$G$3+M80*(1-$G$3)</f>
        <v>1.8422752450352763E-3</v>
      </c>
      <c r="N81" s="28">
        <f>외인!N81</f>
        <v>271995.09000000003</v>
      </c>
      <c r="O81" s="28">
        <f>시기외!O81*$G$3+O80*(1-$G$3)</f>
        <v>-1.2907696682777036E-3</v>
      </c>
      <c r="P81" s="28">
        <f>외인!P81</f>
        <v>186223.82</v>
      </c>
      <c r="Q81" s="28">
        <f>시기외!Q81*$G$3+Q80*(1-$G$3)</f>
        <v>-1.5317378275193482E-3</v>
      </c>
      <c r="R81" s="28">
        <f>외인!R81</f>
        <v>136137.84</v>
      </c>
      <c r="S81" s="28">
        <f>시기외!S81*$G$3+S80*(1-$G$3)</f>
        <v>-2.3908857776673764E-3</v>
      </c>
      <c r="T81" s="28">
        <f>외인!T81</f>
        <v>8844.3700000000008</v>
      </c>
      <c r="U81" s="28">
        <f>시기외!U81*$G$3+U80*(1-$G$3)</f>
        <v>9.3397814701048974E-4</v>
      </c>
      <c r="V81" s="28">
        <f>외인!V81</f>
        <v>131906.76</v>
      </c>
      <c r="W81" s="28">
        <f>시기외!W81*$G$3+W80*(1-$G$3)</f>
        <v>1.995872546852418E-3</v>
      </c>
      <c r="X81" s="28">
        <f>외인!X81</f>
        <v>2908880.25</v>
      </c>
      <c r="Y81" s="28">
        <f>시기외!Y81*$G$3+Y80*(1-$G$3)</f>
        <v>1.7471605691220729E-4</v>
      </c>
      <c r="Z81" s="28">
        <f>외인!Z81</f>
        <v>43511.199999999997</v>
      </c>
      <c r="AA81" s="28">
        <f>시기외!AA81*$G$3+AA80*(1-$G$3)</f>
        <v>-5.7738275239214488E-4</v>
      </c>
      <c r="AB81" s="28">
        <f>외인!AB81</f>
        <v>208285.2</v>
      </c>
      <c r="AC81" s="28">
        <f>시기외!AC81*$G$3+AC80*(1-$G$3)</f>
        <v>-3.2926206811725178E-4</v>
      </c>
      <c r="AD81" s="28">
        <f>외인!AD81</f>
        <v>20435.43</v>
      </c>
      <c r="AE81" s="28">
        <f>시기외!AE81*$G$3+AE80*(1-$G$3)</f>
        <v>-6.0290606343811419E-4</v>
      </c>
      <c r="AF81" s="28">
        <f>외인!AF81</f>
        <v>24854.43</v>
      </c>
      <c r="AG81" s="28">
        <f>시기외!AG81*$G$3+AG80*(1-$G$3)</f>
        <v>-2.4596337699343189E-4</v>
      </c>
      <c r="AH81" s="28">
        <f>외인!AH81</f>
        <v>224539.62</v>
      </c>
      <c r="AI81" s="28">
        <f>시기외!AI81*$G$3+AI80*(1-$G$3)</f>
        <v>-5.2143409255085054E-5</v>
      </c>
      <c r="AJ81" s="28">
        <f>외인!AJ81</f>
        <v>106535.59</v>
      </c>
      <c r="AK81" s="28">
        <f>시기외!AK81*$G$3+AK80*(1-$G$3)</f>
        <v>-3.3279009553045594E-3</v>
      </c>
      <c r="AL81" s="28">
        <f>외인!AL81</f>
        <v>99727.2</v>
      </c>
      <c r="AM81" s="28">
        <f>시기외!AM81*$G$3+AM80*(1-$G$3)</f>
        <v>-6.7644490183483143E-4</v>
      </c>
      <c r="AN81" s="28">
        <f>외인!AN81</f>
        <v>192338.39</v>
      </c>
      <c r="AO81" s="28">
        <f>시기외!AO81*$G$3+AO80*(1-$G$3)</f>
        <v>-1.4566306447105603E-3</v>
      </c>
      <c r="AP81" s="28">
        <f>외인!AP81</f>
        <v>209688.18</v>
      </c>
      <c r="AQ81" s="28">
        <f>시기외!AQ81*$G$3+AQ80*(1-$G$3)</f>
        <v>-5.2532764993297096E-4</v>
      </c>
      <c r="AR81" s="28">
        <f>외인!AR81</f>
        <v>25599.39</v>
      </c>
      <c r="AS81" s="28">
        <f>시기외!AS81*$G$3+AS80*(1-$G$3)</f>
        <v>7.0482889798440885E-4</v>
      </c>
      <c r="AT81" s="28">
        <f>외인!AT81</f>
        <v>88162.75</v>
      </c>
      <c r="AU81" s="28">
        <f>시기외!AU81*$G$3+AU80*(1-$G$3)</f>
        <v>9.7162577672883007E-4</v>
      </c>
      <c r="AV81" s="28">
        <f>외인!AV81</f>
        <v>49285.02</v>
      </c>
      <c r="AW81" s="28">
        <f>시기외!AW81*$G$3+AW80*(1-$G$3)</f>
        <v>2.9194128739854874E-4</v>
      </c>
      <c r="AX81" s="28">
        <f>외인!AX81</f>
        <v>76013.490000000005</v>
      </c>
      <c r="AY81" s="28">
        <f>시기외!AY81*$G$3+AY80*(1-$G$3)</f>
        <v>-2.5169470064920216E-3</v>
      </c>
      <c r="AZ81" s="28">
        <f>외인!AZ81</f>
        <v>3114461.3</v>
      </c>
      <c r="BA81" s="28">
        <f>시기외!BA81*$G$3+BA80*(1-$G$3)</f>
        <v>1.7325495559542437E-4</v>
      </c>
      <c r="BB81" s="28">
        <f>외인!BB81</f>
        <v>109620.64</v>
      </c>
      <c r="BC81" s="28">
        <f>시기외!BC81*$G$3+BC80*(1-$G$3)</f>
        <v>-1.5188181010836981E-5</v>
      </c>
      <c r="BD81" s="28">
        <f>외인!BD81</f>
        <v>38372.51</v>
      </c>
      <c r="BE81" s="28">
        <f>시기외!BE81*$G$3+BE80*(1-$G$3)</f>
        <v>-1.5766866494030701E-3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111074.29</v>
      </c>
      <c r="BI81" s="28">
        <f>시기외!BI81*$G$3+BI80*(1-$G$3)</f>
        <v>2.4038785530362322E-3</v>
      </c>
      <c r="BJ81" s="28">
        <f>외인!BJ81</f>
        <v>142827.19</v>
      </c>
      <c r="BK81" s="28">
        <f>시기외!BK81*$G$3+BK80*(1-$G$3)</f>
        <v>7.7593569521318623E-4</v>
      </c>
      <c r="BL81" s="28">
        <f>외인!BL81</f>
        <v>48808.05</v>
      </c>
      <c r="BM81" s="28">
        <f>시기외!BM81*$G$3+BM80*(1-$G$3)</f>
        <v>-1.9762108073362516E-3</v>
      </c>
      <c r="BN81" s="28">
        <f>외인!BN81</f>
        <v>60768.95</v>
      </c>
      <c r="BO81" s="28">
        <f>시기외!BO81*$G$3+BO80*(1-$G$3)</f>
        <v>2.3815340384765651E-3</v>
      </c>
      <c r="BP81" s="28">
        <f>외인!BP81</f>
        <v>86098.75</v>
      </c>
      <c r="BQ81" s="28">
        <f>시기외!BQ81*$G$3+BQ80*(1-$G$3)</f>
        <v>-2.4861595986198741E-3</v>
      </c>
      <c r="BR81" s="28">
        <f>외인!BR81</f>
        <v>369216.06</v>
      </c>
      <c r="BS81" s="28">
        <f>시기외!BS81*$G$3+BS80*(1-$G$3)</f>
        <v>3.8592325550227947E-4</v>
      </c>
      <c r="BT81" s="28">
        <f>외인!BT81</f>
        <v>2953437.16</v>
      </c>
      <c r="BU81" s="28">
        <f>시기외!BU81*$G$3+BU80*(1-$G$3)</f>
        <v>1.7498765283355578E-4</v>
      </c>
      <c r="BV81" s="28">
        <f>외인!BV81</f>
        <v>476747.78</v>
      </c>
      <c r="BW81" s="28">
        <f>시기외!BW81*$G$3+BW80*(1-$G$3)</f>
        <v>-2.3847627936637248E-4</v>
      </c>
      <c r="BX81" s="28">
        <f>외인!BX81</f>
        <v>77751.240000000005</v>
      </c>
      <c r="BY81" s="28">
        <f>시기외!BY81*$G$3+BY80*(1-$G$3)</f>
        <v>-8.8715353763968332E-4</v>
      </c>
      <c r="BZ81" s="28">
        <f>외인!BZ81</f>
        <v>292065.59000000003</v>
      </c>
      <c r="CA81" s="28">
        <f>시기외!CA81*$G$3+CA80*(1-$G$3)</f>
        <v>-1.1872680171218645E-3</v>
      </c>
      <c r="CB81" s="28">
        <f>외인!CB81</f>
        <v>12669.28</v>
      </c>
      <c r="CC81" s="28">
        <f>시기외!CC81*$G$3+CC80*(1-$G$3)</f>
        <v>-2.5546889533919074E-3</v>
      </c>
      <c r="CD81" s="28">
        <f>외인!CD81</f>
        <v>28190.76</v>
      </c>
      <c r="CE81" s="28">
        <f>시기외!CE81*$G$3+CE80*(1-$G$3)</f>
        <v>-4.8947907203859163E-3</v>
      </c>
      <c r="CF81" s="28">
        <f>외인!CF81</f>
        <v>28871.15</v>
      </c>
      <c r="CG81" s="28">
        <f>시기외!CG81*$G$3+CG80*(1-$G$3)</f>
        <v>3.2067858429138361E-3</v>
      </c>
      <c r="CH81" s="28">
        <f>외인!CH81</f>
        <v>70466.2</v>
      </c>
      <c r="CI81" s="28">
        <f>시기외!CI81*$G$3+CI80*(1-$G$3)</f>
        <v>3.6396539836444788E-4</v>
      </c>
      <c r="CJ81" s="28">
        <f>외인!CJ81</f>
        <v>356473.27</v>
      </c>
      <c r="CK81" s="28">
        <f>시기외!CK81*$G$3+CK80*(1-$G$3)</f>
        <v>-1.4242854556046514E-3</v>
      </c>
      <c r="CL81" s="28">
        <f>외인!CL81</f>
        <v>238051.20000000001</v>
      </c>
      <c r="CM81" s="28">
        <f>시기외!CM81*$G$3+CM80*(1-$G$3)</f>
        <v>-3.7637386593072995E-4</v>
      </c>
      <c r="CN81" s="28">
        <f>외인!CN81</f>
        <v>134928.18</v>
      </c>
      <c r="CO81" s="28">
        <f>시기외!CO81*$G$3+CO80*(1-$G$3)</f>
        <v>-6.9423710377063065E-4</v>
      </c>
      <c r="CP81" s="28">
        <f>외인!CP81</f>
        <v>110168.74</v>
      </c>
      <c r="CQ81" s="28">
        <f>시기외!CQ81*$G$3+CQ80*(1-$G$3)</f>
        <v>-1.1987068809963867E-5</v>
      </c>
      <c r="CR81" s="28">
        <f>외인!CR81</f>
        <v>170538.69</v>
      </c>
      <c r="CS81" s="28">
        <f>시기외!CS81*$G$3+CS80*(1-$G$3)</f>
        <v>-1.79093585182724E-3</v>
      </c>
      <c r="CT81" s="28">
        <f>외인!CT81</f>
        <v>175827.68</v>
      </c>
      <c r="CU81" s="28">
        <f>시기외!CU81*$G$3+CU80*(1-$G$3)</f>
        <v>5.5298503642478591E-4</v>
      </c>
      <c r="CV81" s="28">
        <f>외인!CV81</f>
        <v>2953437.16</v>
      </c>
      <c r="CW81" s="28">
        <f>시기외!CW81*$G$3+CW80*(1-$G$3)</f>
        <v>1.7498765283355578E-4</v>
      </c>
      <c r="CX81" s="28">
        <f>외인!CX81</f>
        <v>264608.08</v>
      </c>
      <c r="CY81" s="28">
        <f>시기외!CY81*$G$3+CY80*(1-$G$3)</f>
        <v>1.2899890190361232E-3</v>
      </c>
      <c r="CZ81" s="28">
        <f>외인!CZ81</f>
        <v>20066.66</v>
      </c>
      <c r="DA81" s="28">
        <f>시기외!DA81*$G$3+DA80*(1-$G$3)</f>
        <v>-9.866811647841684E-4</v>
      </c>
      <c r="DB81" s="28">
        <f>외인!DB81</f>
        <v>38372.51</v>
      </c>
      <c r="DC81" s="28">
        <f>시기외!DC81*$G$3+DC80*(1-$G$3)</f>
        <v>-1.5766866494030701E-3</v>
      </c>
      <c r="DD81" s="28">
        <f>외인!DD81</f>
        <v>8844.3700000000008</v>
      </c>
      <c r="DE81" s="28">
        <f>시기외!DE81*$G$3+DE80*(1-$G$3)</f>
        <v>9.3397814701048974E-4</v>
      </c>
      <c r="DF81" s="28">
        <f>외인!DF81</f>
        <v>59166.09</v>
      </c>
      <c r="DG81" s="28">
        <f>시기외!DG81*$G$3+DG80*(1-$G$3)</f>
        <v>-9.0525536878304619E-4</v>
      </c>
      <c r="DH81" s="28">
        <f>외인!DH81</f>
        <v>19993.490000000002</v>
      </c>
      <c r="DI81" s="28">
        <f>시기외!DI81*$G$3+DI80*(1-$G$3)</f>
        <v>-6.5163428792805742E-3</v>
      </c>
      <c r="DJ81" s="28">
        <f>외인!DJ81</f>
        <v>743587.15</v>
      </c>
      <c r="DK81" s="28">
        <f>시기외!DK81*$G$3+DK80*(1-$G$3)</f>
        <v>5.0221567050495448E-4</v>
      </c>
      <c r="DL81" s="28">
        <f>외인!DL81</f>
        <v>110175.21</v>
      </c>
      <c r="DM81" s="28">
        <f>시기외!DM81*$G$3+DM80*(1-$G$3)</f>
        <v>-8.595290543522402E-4</v>
      </c>
      <c r="DN81" s="28">
        <f>외인!DN81</f>
        <v>2953437.16</v>
      </c>
      <c r="DO81" s="28">
        <f>시기외!DO81*$G$3+DO80*(1-$G$3)</f>
        <v>1.7498765283355578E-4</v>
      </c>
      <c r="DP81" s="28">
        <f>외인!DP81</f>
        <v>78753.87</v>
      </c>
      <c r="DQ81" s="28">
        <f>시기외!DQ81*$G$3+DQ80*(1-$G$3)</f>
        <v>-1.55693424736923E-3</v>
      </c>
      <c r="DR81" s="28">
        <f>외인!DR81</f>
        <v>46340.86</v>
      </c>
      <c r="DS81" s="28">
        <f>시기외!DS81*$G$3+DS80*(1-$G$3)</f>
        <v>6.3508475331786746E-4</v>
      </c>
      <c r="DT81" s="28">
        <f>외인!DT81</f>
        <v>136137.84</v>
      </c>
      <c r="DU81" s="28">
        <f>시기외!DU81*$G$3+DU80*(1-$G$3)</f>
        <v>-2.3908857776673764E-3</v>
      </c>
      <c r="DV81" s="28">
        <f>외인!DV81</f>
        <v>34132.53</v>
      </c>
      <c r="DW81" s="28">
        <f>시기외!DW81*$G$3+DW80*(1-$G$3)</f>
        <v>4.170580707593117E-4</v>
      </c>
      <c r="DX81" s="28">
        <f>외인!DX81</f>
        <v>131906.76</v>
      </c>
      <c r="DY81" s="28">
        <f>시기외!DY81*$G$3+DY80*(1-$G$3)</f>
        <v>1.995872546852418E-3</v>
      </c>
      <c r="DZ81" s="28">
        <f>외인!DZ81</f>
        <v>8374.94</v>
      </c>
      <c r="EA81" s="28">
        <f>시기외!EA81*$G$3+EA80*(1-$G$3)</f>
        <v>-8.8877670731572951E-4</v>
      </c>
      <c r="EB81" s="28">
        <f>외인!EB81</f>
        <v>12089.7</v>
      </c>
      <c r="EC81" s="28">
        <f>시기외!EC81*$G$3+EC80*(1-$G$3)</f>
        <v>-2.0265306852174183E-3</v>
      </c>
      <c r="ED81" s="28">
        <f>외인!ED81</f>
        <v>11255.66</v>
      </c>
      <c r="EE81" s="28">
        <f>시기외!EE81*$G$3+EE80*(1-$G$3)</f>
        <v>-3.9897239417048275E-4</v>
      </c>
      <c r="EF81" s="28">
        <f>외인!EF81</f>
        <v>227412.68</v>
      </c>
      <c r="EG81" s="28">
        <f>시기외!EG81*$G$3+EG80*(1-$G$3)</f>
        <v>-1.439779517370488E-3</v>
      </c>
      <c r="EH81" s="28">
        <f>외인!EH81</f>
        <v>287342.69</v>
      </c>
      <c r="EI81" s="28">
        <f>시기외!EI81*$G$3+EI80*(1-$G$3)</f>
        <v>2.5685524530422659E-5</v>
      </c>
      <c r="EJ81" s="28">
        <f>외인!EJ81</f>
        <v>104487.59</v>
      </c>
      <c r="EK81" s="28">
        <f>시기외!EK81*$G$3+EK80*(1-$G$3)</f>
        <v>4.5088073502484819E-4</v>
      </c>
      <c r="EL81" s="28">
        <f>외인!EL81</f>
        <v>30740.17</v>
      </c>
      <c r="EM81" s="28">
        <f>시기외!EM81*$G$3+EM80*(1-$G$3)</f>
        <v>-4.5290022586628245E-3</v>
      </c>
      <c r="EN81" s="28">
        <f>외인!EN81</f>
        <v>46340.86</v>
      </c>
      <c r="EO81" s="28">
        <f>시기외!EO81*$G$3+EO80*(1-$G$3)</f>
        <v>6.3508475331786746E-4</v>
      </c>
      <c r="EP81" s="28">
        <f>외인!EP81</f>
        <v>163857.19</v>
      </c>
      <c r="EQ81" s="28">
        <f>시기외!EQ81*$G$3+EQ80*(1-$G$3)</f>
        <v>-7.2806589158449391E-4</v>
      </c>
      <c r="ER81" s="28">
        <f>외인!ER81</f>
        <v>13738.47</v>
      </c>
      <c r="ES81" s="28">
        <f>시기외!ES81*$G$3+ES80*(1-$G$3)</f>
        <v>-3.7900178899476443E-3</v>
      </c>
      <c r="ET81" s="28">
        <f>외인!ET81</f>
        <v>209688.18</v>
      </c>
      <c r="EU81" s="28">
        <f>시기외!EU81*$G$3+EU80*(1-$G$3)</f>
        <v>-5.2532764993297096E-4</v>
      </c>
      <c r="EV81" s="28">
        <f>외인!EV81</f>
        <v>43511.199999999997</v>
      </c>
      <c r="EW81" s="28">
        <f>시기외!EW81*$G$3+EW80*(1-$G$3)</f>
        <v>-5.7738275239214488E-4</v>
      </c>
      <c r="EX81" s="28">
        <f>외인!EX81</f>
        <v>66657.539999999994</v>
      </c>
      <c r="EY81" s="28">
        <f>시기외!EY81*$G$3+EY80*(1-$G$3)</f>
        <v>3.97758460844614E-4</v>
      </c>
    </row>
    <row r="82" spans="1:155">
      <c r="A82" s="27">
        <f>외인!A82</f>
        <v>46153</v>
      </c>
      <c r="B82" s="28">
        <f>외인!B82</f>
        <v>6216556.2000000002</v>
      </c>
      <c r="C82" s="28">
        <f>시기외!C82*$G$3+C81*(1-$G$3)</f>
        <v>-1.0959260705579144E-4</v>
      </c>
      <c r="D82" s="28">
        <f>외인!D82</f>
        <v>673596.67</v>
      </c>
      <c r="E82" s="28">
        <f>시기외!E82*$G$3+E81*(1-$G$3)</f>
        <v>-4.7518983577615281E-4</v>
      </c>
      <c r="F82" s="28">
        <f>외인!F82</f>
        <v>2584811.88</v>
      </c>
      <c r="G82" s="28">
        <f>시기외!G82*$G$3+G81*(1-$G$3)</f>
        <v>-2.097641311248249E-4</v>
      </c>
      <c r="H82" s="28">
        <f>외인!H82</f>
        <v>364674.63</v>
      </c>
      <c r="I82" s="28">
        <f>시기외!I82*$G$3+I81*(1-$G$3)</f>
        <v>1.5848037403788035E-3</v>
      </c>
      <c r="J82" s="28">
        <f>외인!J82</f>
        <v>45396.52</v>
      </c>
      <c r="K82" s="28">
        <f>시기외!K82*$G$3+K81*(1-$G$3)</f>
        <v>5.6596006181947153E-4</v>
      </c>
      <c r="L82" s="28">
        <f>외인!L82</f>
        <v>337530.38</v>
      </c>
      <c r="M82" s="28">
        <f>시기외!M82*$G$3+M81*(1-$G$3)</f>
        <v>1.7677549047347698E-3</v>
      </c>
      <c r="N82" s="28">
        <f>외인!N82</f>
        <v>287391.03999999998</v>
      </c>
      <c r="O82" s="28">
        <f>시기외!O82*$G$3+O81*(1-$G$3)</f>
        <v>-9.8061137705532917E-4</v>
      </c>
      <c r="P82" s="28">
        <f>외인!P82</f>
        <v>182561.6</v>
      </c>
      <c r="Q82" s="28">
        <f>시기외!Q82*$G$3+Q81*(1-$G$3)</f>
        <v>-1.6621548895584155E-3</v>
      </c>
      <c r="R82" s="28">
        <f>외인!R82</f>
        <v>135962.22</v>
      </c>
      <c r="S82" s="28">
        <f>시기외!S82*$G$3+S81*(1-$G$3)</f>
        <v>-2.358305845836922E-3</v>
      </c>
      <c r="T82" s="28">
        <f>외인!T82</f>
        <v>8763.24</v>
      </c>
      <c r="U82" s="28">
        <f>시기외!U82*$G$3+U81*(1-$G$3)</f>
        <v>8.5355233243346784E-4</v>
      </c>
      <c r="V82" s="28">
        <f>외인!V82</f>
        <v>135758.59</v>
      </c>
      <c r="W82" s="28">
        <f>시기외!W82*$G$3+W81*(1-$G$3)</f>
        <v>1.9535333160160553E-3</v>
      </c>
      <c r="X82" s="28">
        <f>외인!X82</f>
        <v>3151662.37</v>
      </c>
      <c r="Y82" s="28">
        <f>시기외!Y82*$G$3+Y81*(1-$G$3)</f>
        <v>8.3039898743559638E-5</v>
      </c>
      <c r="Z82" s="28">
        <f>외인!Z82</f>
        <v>43380.98</v>
      </c>
      <c r="AA82" s="28">
        <f>시기외!AA82*$G$3+AA81*(1-$G$3)</f>
        <v>-5.1135717973442194E-4</v>
      </c>
      <c r="AB82" s="28">
        <f>외인!AB82</f>
        <v>205936.34</v>
      </c>
      <c r="AC82" s="28">
        <f>시기외!AC82*$G$3+AC81*(1-$G$3)</f>
        <v>-3.7486514849640001E-4</v>
      </c>
      <c r="AD82" s="28">
        <f>외인!AD82</f>
        <v>19675.150000000001</v>
      </c>
      <c r="AE82" s="28">
        <f>시기외!AE82*$G$3+AE81*(1-$G$3)</f>
        <v>-4.1589721204320497E-4</v>
      </c>
      <c r="AF82" s="28">
        <f>외인!AF82</f>
        <v>24238.54</v>
      </c>
      <c r="AG82" s="28">
        <f>시기외!AG82*$G$3+AG81*(1-$G$3)</f>
        <v>-2.5313960328492998E-4</v>
      </c>
      <c r="AH82" s="28">
        <f>외인!AH82</f>
        <v>232711.58</v>
      </c>
      <c r="AI82" s="28">
        <f>시기외!AI82*$G$3+AI81*(1-$G$3)</f>
        <v>-1.676402560053469E-4</v>
      </c>
      <c r="AJ82" s="28">
        <f>외인!AJ82</f>
        <v>105327.73</v>
      </c>
      <c r="AK82" s="28">
        <f>시기외!AK82*$G$3+AK81*(1-$G$3)</f>
        <v>-3.47903399269665E-3</v>
      </c>
      <c r="AL82" s="28">
        <f>외인!AL82</f>
        <v>104122.37</v>
      </c>
      <c r="AM82" s="28">
        <f>시기외!AM82*$G$3+AM81*(1-$G$3)</f>
        <v>-5.5201648927211881E-4</v>
      </c>
      <c r="AN82" s="28">
        <f>외인!AN82</f>
        <v>202999.77</v>
      </c>
      <c r="AO82" s="28">
        <f>시기외!AO82*$G$3+AO81*(1-$G$3)</f>
        <v>-1.0841012367357355E-3</v>
      </c>
      <c r="AP82" s="28">
        <f>외인!AP82</f>
        <v>205372.9</v>
      </c>
      <c r="AQ82" s="28">
        <f>시기외!AQ82*$G$3+AQ81*(1-$G$3)</f>
        <v>-6.6189294240487113E-4</v>
      </c>
      <c r="AR82" s="28">
        <f>외인!AR82</f>
        <v>24668.01</v>
      </c>
      <c r="AS82" s="28">
        <f>시기외!AS82*$G$3+AS81*(1-$G$3)</f>
        <v>6.4721423893958428E-4</v>
      </c>
      <c r="AT82" s="28">
        <f>외인!AT82</f>
        <v>88338.84</v>
      </c>
      <c r="AU82" s="28">
        <f>시기외!AU82*$G$3+AU81*(1-$G$3)</f>
        <v>1.0264715869863911E-3</v>
      </c>
      <c r="AV82" s="28">
        <f>외인!AV82</f>
        <v>48285.75</v>
      </c>
      <c r="AW82" s="28">
        <f>시기외!AW82*$G$3+AW81*(1-$G$3)</f>
        <v>1.8204519771484754E-4</v>
      </c>
      <c r="AX82" s="28">
        <f>외인!AX82</f>
        <v>74464.679999999993</v>
      </c>
      <c r="AY82" s="28">
        <f>시기외!AY82*$G$3+AY81*(1-$G$3)</f>
        <v>-2.6155832265338354E-3</v>
      </c>
      <c r="AZ82" s="28">
        <f>외인!AZ82</f>
        <v>3359021.33</v>
      </c>
      <c r="BA82" s="28">
        <f>시기외!BA82*$G$3+BA81*(1-$G$3)</f>
        <v>7.4964044764070146E-5</v>
      </c>
      <c r="BB82" s="28">
        <f>외인!BB82</f>
        <v>110208.74</v>
      </c>
      <c r="BC82" s="28">
        <f>시기외!BC82*$G$3+BC81*(1-$G$3)</f>
        <v>1.0328019684696934E-6</v>
      </c>
      <c r="BD82" s="28">
        <f>외인!BD82</f>
        <v>37623.5</v>
      </c>
      <c r="BE82" s="28">
        <f>시기외!BE82*$G$3+BE81*(1-$G$3)</f>
        <v>-1.7053681026244038E-3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110288.69</v>
      </c>
      <c r="BI82" s="28">
        <f>시기외!BI82*$G$3+BI81*(1-$G$3)</f>
        <v>2.0486488060247926E-3</v>
      </c>
      <c r="BJ82" s="28">
        <f>외인!BJ82</f>
        <v>139439.72</v>
      </c>
      <c r="BK82" s="28">
        <f>시기외!BK82*$G$3+BK81*(1-$G$3)</f>
        <v>7.203926415003056E-4</v>
      </c>
      <c r="BL82" s="28">
        <f>외인!BL82</f>
        <v>48216.17</v>
      </c>
      <c r="BM82" s="28">
        <f>시기외!BM82*$G$3+BM81*(1-$G$3)</f>
        <v>-1.9487030288947776E-3</v>
      </c>
      <c r="BN82" s="28">
        <f>외인!BN82</f>
        <v>59396.49</v>
      </c>
      <c r="BO82" s="28">
        <f>시기외!BO82*$G$3+BO81*(1-$G$3)</f>
        <v>2.397703141197477E-3</v>
      </c>
      <c r="BP82" s="28">
        <f>외인!BP82</f>
        <v>84101.18</v>
      </c>
      <c r="BQ82" s="28">
        <f>시기외!BQ82*$G$3+BQ81*(1-$G$3)</f>
        <v>-2.5607708247007395E-3</v>
      </c>
      <c r="BR82" s="28">
        <f>외인!BR82</f>
        <v>366434.84</v>
      </c>
      <c r="BS82" s="28">
        <f>시기외!BS82*$G$3+BS81*(1-$G$3)</f>
        <v>2.837585146365917E-4</v>
      </c>
      <c r="BT82" s="28">
        <f>외인!BT82</f>
        <v>3196688.53</v>
      </c>
      <c r="BU82" s="28">
        <f>시기외!BU82*$G$3+BU81*(1-$G$3)</f>
        <v>8.2715522417057174E-5</v>
      </c>
      <c r="BV82" s="28">
        <f>외인!BV82</f>
        <v>492603.83</v>
      </c>
      <c r="BW82" s="28">
        <f>시기외!BW82*$G$3+BW81*(1-$G$3)</f>
        <v>-3.4130786904361501E-4</v>
      </c>
      <c r="BX82" s="28">
        <f>외인!BX82</f>
        <v>76158.41</v>
      </c>
      <c r="BY82" s="28">
        <f>시기외!BY82*$G$3+BY81*(1-$G$3)</f>
        <v>-8.5188182899536777E-4</v>
      </c>
      <c r="BZ82" s="28">
        <f>외인!BZ82</f>
        <v>307122.15000000002</v>
      </c>
      <c r="CA82" s="28">
        <f>시기외!CA82*$G$3+CA81*(1-$G$3)</f>
        <v>-8.992112447185368E-4</v>
      </c>
      <c r="CB82" s="28">
        <f>외인!CB82</f>
        <v>12257.34</v>
      </c>
      <c r="CC82" s="28">
        <f>시기외!CC82*$G$3+CC81*(1-$G$3)</f>
        <v>-2.8403911373654301E-3</v>
      </c>
      <c r="CD82" s="28">
        <f>외인!CD82</f>
        <v>27508.83</v>
      </c>
      <c r="CE82" s="28">
        <f>시기외!CE82*$G$3+CE81*(1-$G$3)</f>
        <v>-5.2089525642235769E-3</v>
      </c>
      <c r="CF82" s="28">
        <f>외인!CF82</f>
        <v>28936.13</v>
      </c>
      <c r="CG82" s="28">
        <f>시기외!CG82*$G$3+CG81*(1-$G$3)</f>
        <v>3.2346070860685989E-3</v>
      </c>
      <c r="CH82" s="28">
        <f>외인!CH82</f>
        <v>69378.070000000007</v>
      </c>
      <c r="CI82" s="28">
        <f>시기외!CI82*$G$3+CI81*(1-$G$3)</f>
        <v>2.8385553198404678E-4</v>
      </c>
      <c r="CJ82" s="28">
        <f>외인!CJ82</f>
        <v>351042.74</v>
      </c>
      <c r="CK82" s="28">
        <f>시기외!CK82*$G$3+CK81*(1-$G$3)</f>
        <v>-1.4655814572385887E-3</v>
      </c>
      <c r="CL82" s="28">
        <f>외인!CL82</f>
        <v>235750.08</v>
      </c>
      <c r="CM82" s="28">
        <f>시기외!CM82*$G$3+CM81*(1-$G$3)</f>
        <v>-4.1662673503212346E-4</v>
      </c>
      <c r="CN82" s="28">
        <f>외인!CN82</f>
        <v>134023.24</v>
      </c>
      <c r="CO82" s="28">
        <f>시기외!CO82*$G$3+CO81*(1-$G$3)</f>
        <v>-6.444646933894681E-4</v>
      </c>
      <c r="CP82" s="28">
        <f>외인!CP82</f>
        <v>110741.07</v>
      </c>
      <c r="CQ82" s="28">
        <f>시기외!CQ82*$G$3+CQ81*(1-$G$3)</f>
        <v>4.4861001552153784E-6</v>
      </c>
      <c r="CR82" s="28">
        <f>외인!CR82</f>
        <v>170629.3</v>
      </c>
      <c r="CS82" s="28">
        <f>시기외!CS82*$G$3+CS81*(1-$G$3)</f>
        <v>-1.79898616877177E-3</v>
      </c>
      <c r="CT82" s="28">
        <f>외인!CT82</f>
        <v>177828.15</v>
      </c>
      <c r="CU82" s="28">
        <f>시기외!CU82*$G$3+CU81*(1-$G$3)</f>
        <v>5.4702576411189109E-4</v>
      </c>
      <c r="CV82" s="28">
        <f>외인!CV82</f>
        <v>3196688.53</v>
      </c>
      <c r="CW82" s="28">
        <f>시기외!CW82*$G$3+CW81*(1-$G$3)</f>
        <v>8.2715522417057174E-5</v>
      </c>
      <c r="CX82" s="28">
        <f>외인!CX82</f>
        <v>261699.76</v>
      </c>
      <c r="CY82" s="28">
        <f>시기외!CY82*$G$3+CY81*(1-$G$3)</f>
        <v>1.2656099885736351E-3</v>
      </c>
      <c r="CZ82" s="28">
        <f>외인!CZ82</f>
        <v>20006.759999999998</v>
      </c>
      <c r="DA82" s="28">
        <f>시기외!DA82*$G$3+DA81*(1-$G$3)</f>
        <v>-1.115340295552201E-3</v>
      </c>
      <c r="DB82" s="28">
        <f>외인!DB82</f>
        <v>37623.5</v>
      </c>
      <c r="DC82" s="28">
        <f>시기외!DC82*$G$3+DC81*(1-$G$3)</f>
        <v>-1.7053681026244038E-3</v>
      </c>
      <c r="DD82" s="28">
        <f>외인!DD82</f>
        <v>8763.24</v>
      </c>
      <c r="DE82" s="28">
        <f>시기외!DE82*$G$3+DE81*(1-$G$3)</f>
        <v>8.5355233243346784E-4</v>
      </c>
      <c r="DF82" s="28">
        <f>외인!DF82</f>
        <v>57936</v>
      </c>
      <c r="DG82" s="28">
        <f>시기외!DG82*$G$3+DG81*(1-$G$3)</f>
        <v>-8.273700968535933E-4</v>
      </c>
      <c r="DH82" s="28">
        <f>외인!DH82</f>
        <v>19481.259999999998</v>
      </c>
      <c r="DI82" s="28">
        <f>시기외!DI82*$G$3+DI81*(1-$G$3)</f>
        <v>-6.9053337279582324E-3</v>
      </c>
      <c r="DJ82" s="28">
        <f>외인!DJ82</f>
        <v>741358.82</v>
      </c>
      <c r="DK82" s="28">
        <f>시기외!DK82*$G$3+DK81*(1-$G$3)</f>
        <v>3.9242707718863161E-4</v>
      </c>
      <c r="DL82" s="28">
        <f>외인!DL82</f>
        <v>109451.98</v>
      </c>
      <c r="DM82" s="28">
        <f>시기외!DM82*$G$3+DM81*(1-$G$3)</f>
        <v>-7.8829392060183491E-4</v>
      </c>
      <c r="DN82" s="28">
        <f>외인!DN82</f>
        <v>3196688.53</v>
      </c>
      <c r="DO82" s="28">
        <f>시기외!DO82*$G$3+DO81*(1-$G$3)</f>
        <v>8.2715522417057174E-5</v>
      </c>
      <c r="DP82" s="28">
        <f>외인!DP82</f>
        <v>78426.44</v>
      </c>
      <c r="DQ82" s="28">
        <f>시기외!DQ82*$G$3+DQ81*(1-$G$3)</f>
        <v>-1.5036313520557429E-3</v>
      </c>
      <c r="DR82" s="28">
        <f>외인!DR82</f>
        <v>46472.51</v>
      </c>
      <c r="DS82" s="28">
        <f>시기외!DS82*$G$3+DS81*(1-$G$3)</f>
        <v>5.107834986630952E-4</v>
      </c>
      <c r="DT82" s="28">
        <f>외인!DT82</f>
        <v>135962.22</v>
      </c>
      <c r="DU82" s="28">
        <f>시기외!DU82*$G$3+DU81*(1-$G$3)</f>
        <v>-2.358305845836922E-3</v>
      </c>
      <c r="DV82" s="28">
        <f>외인!DV82</f>
        <v>34407.449999999997</v>
      </c>
      <c r="DW82" s="28">
        <f>시기외!DW82*$G$3+DW81*(1-$G$3)</f>
        <v>2.6114888869479549E-4</v>
      </c>
      <c r="DX82" s="28">
        <f>외인!DX82</f>
        <v>135758.59</v>
      </c>
      <c r="DY82" s="28">
        <f>시기외!DY82*$G$3+DY81*(1-$G$3)</f>
        <v>1.9535333160160553E-3</v>
      </c>
      <c r="DZ82" s="28">
        <f>외인!DZ82</f>
        <v>8211.1</v>
      </c>
      <c r="EA82" s="28">
        <f>시기외!EA82*$G$3+EA81*(1-$G$3)</f>
        <v>-7.9470500201851723E-4</v>
      </c>
      <c r="EB82" s="28">
        <f>외인!EB82</f>
        <v>11773.74</v>
      </c>
      <c r="EC82" s="28">
        <f>시기외!EC82*$G$3+EC81*(1-$G$3)</f>
        <v>-2.3237404683338079E-3</v>
      </c>
      <c r="ED82" s="28">
        <f>외인!ED82</f>
        <v>11172.51</v>
      </c>
      <c r="EE82" s="28">
        <f>시기외!EE82*$G$3+EE81*(1-$G$3)</f>
        <v>-3.749881085106527E-4</v>
      </c>
      <c r="EF82" s="28">
        <f>외인!EF82</f>
        <v>222638.48</v>
      </c>
      <c r="EG82" s="28">
        <f>시기외!EG82*$G$3+EG81*(1-$G$3)</f>
        <v>-1.5124466258221211E-3</v>
      </c>
      <c r="EH82" s="28">
        <f>외인!EH82</f>
        <v>302579.61</v>
      </c>
      <c r="EI82" s="28">
        <f>시기외!EI82*$G$3+EI81*(1-$G$3)</f>
        <v>-7.0093839671615923E-5</v>
      </c>
      <c r="EJ82" s="28">
        <f>외인!EJ82</f>
        <v>103578.68</v>
      </c>
      <c r="EK82" s="28">
        <f>시기외!EK82*$G$3+EK81*(1-$G$3)</f>
        <v>3.902707849840043E-4</v>
      </c>
      <c r="EL82" s="28">
        <f>외인!EL82</f>
        <v>30008.99</v>
      </c>
      <c r="EM82" s="28">
        <f>시기외!EM82*$G$3+EM81*(1-$G$3)</f>
        <v>-4.8129399288220119E-3</v>
      </c>
      <c r="EN82" s="28">
        <f>외인!EN82</f>
        <v>46472.51</v>
      </c>
      <c r="EO82" s="28">
        <f>시기외!EO82*$G$3+EO81*(1-$G$3)</f>
        <v>5.107834986630952E-4</v>
      </c>
      <c r="EP82" s="28">
        <f>외인!EP82</f>
        <v>165166.89000000001</v>
      </c>
      <c r="EQ82" s="28">
        <f>시기외!EQ82*$G$3+EQ81*(1-$G$3)</f>
        <v>-8.3426941250311544E-4</v>
      </c>
      <c r="ER82" s="28">
        <f>외인!ER82</f>
        <v>13963.57</v>
      </c>
      <c r="ES82" s="28">
        <f>시기외!ES82*$G$3+ES81*(1-$G$3)</f>
        <v>-3.3368164781600227E-3</v>
      </c>
      <c r="ET82" s="28">
        <f>외인!ET82</f>
        <v>205372.9</v>
      </c>
      <c r="EU82" s="28">
        <f>시기외!EU82*$G$3+EU81*(1-$G$3)</f>
        <v>-6.6189294240487113E-4</v>
      </c>
      <c r="EV82" s="28">
        <f>외인!EV82</f>
        <v>43380.98</v>
      </c>
      <c r="EW82" s="28">
        <f>시기외!EW82*$G$3+EW81*(1-$G$3)</f>
        <v>-5.1135717973442194E-4</v>
      </c>
      <c r="EX82" s="28">
        <f>외인!EX82</f>
        <v>67360.09</v>
      </c>
      <c r="EY82" s="28">
        <f>시기외!EY82*$G$3+EY81*(1-$G$3)</f>
        <v>3.789507027847382E-4</v>
      </c>
    </row>
    <row r="83" spans="1:155">
      <c r="A83" s="27">
        <f>외인!A83</f>
        <v>46154</v>
      </c>
      <c r="B83" s="28">
        <f>외인!B83</f>
        <v>6074344.5199999996</v>
      </c>
      <c r="C83" s="28">
        <f>시기외!C83*$G$3+C82*(1-$G$3)</f>
        <v>-3.2967984126316101E-4</v>
      </c>
      <c r="D83" s="28">
        <f>외인!D83</f>
        <v>658814.05000000005</v>
      </c>
      <c r="E83" s="28">
        <f>시기외!E83*$G$3+E82*(1-$G$3)</f>
        <v>-4.2442277209316944E-4</v>
      </c>
      <c r="F83" s="28">
        <f>외인!F83</f>
        <v>2530521.92</v>
      </c>
      <c r="G83" s="28">
        <f>시기외!G83*$G$3+G82*(1-$G$3)</f>
        <v>-4.0062761990497455E-4</v>
      </c>
      <c r="H83" s="28">
        <f>외인!H83</f>
        <v>342374.74</v>
      </c>
      <c r="I83" s="28">
        <f>시기외!I83*$G$3+I82*(1-$G$3)</f>
        <v>1.3961785474832838E-3</v>
      </c>
      <c r="J83" s="28">
        <f>외인!J83</f>
        <v>44265.54</v>
      </c>
      <c r="K83" s="28">
        <f>시기외!K83*$G$3+K82*(1-$G$3)</f>
        <v>4.1700625769926914E-4</v>
      </c>
      <c r="L83" s="28">
        <f>외인!L83</f>
        <v>316313.06</v>
      </c>
      <c r="M83" s="28">
        <f>시기외!M83*$G$3+M82*(1-$G$3)</f>
        <v>1.5779373390126703E-3</v>
      </c>
      <c r="N83" s="28">
        <f>외인!N83</f>
        <v>282889.59999999998</v>
      </c>
      <c r="O83" s="28">
        <f>시기외!O83*$G$3+O82*(1-$G$3)</f>
        <v>-8.6384425496937494E-4</v>
      </c>
      <c r="P83" s="28">
        <f>외인!P83</f>
        <v>184773.7</v>
      </c>
      <c r="Q83" s="28">
        <f>시기외!Q83*$G$3+Q82*(1-$G$3)</f>
        <v>-1.6323917517041206E-3</v>
      </c>
      <c r="R83" s="28">
        <f>외인!R83</f>
        <v>133685.28</v>
      </c>
      <c r="S83" s="28">
        <f>시기외!S83*$G$3+S82*(1-$G$3)</f>
        <v>-2.2670961710465291E-3</v>
      </c>
      <c r="T83" s="28">
        <f>외인!T83</f>
        <v>8692.64</v>
      </c>
      <c r="U83" s="28">
        <f>시기외!U83*$G$3+U82*(1-$G$3)</f>
        <v>8.0898825381400352E-4</v>
      </c>
      <c r="V83" s="28">
        <f>외인!V83</f>
        <v>128586.23</v>
      </c>
      <c r="W83" s="28">
        <f>시기외!W83*$G$3+W82*(1-$G$3)</f>
        <v>1.8605002080870755E-3</v>
      </c>
      <c r="X83" s="28">
        <f>외인!X83</f>
        <v>3073404.52</v>
      </c>
      <c r="Y83" s="28">
        <f>시기외!Y83*$G$3+Y82*(1-$G$3)</f>
        <v>-2.6963583689643394E-4</v>
      </c>
      <c r="Z83" s="28">
        <f>외인!Z83</f>
        <v>43264.1</v>
      </c>
      <c r="AA83" s="28">
        <f>시기외!AA83*$G$3+AA82*(1-$G$3)</f>
        <v>-4.3428805012461373E-4</v>
      </c>
      <c r="AB83" s="28">
        <f>외인!AB83</f>
        <v>201742.92</v>
      </c>
      <c r="AC83" s="28">
        <f>시기외!AC83*$G$3+AC82*(1-$G$3)</f>
        <v>-3.7815999461416385E-4</v>
      </c>
      <c r="AD83" s="28">
        <f>외인!AD83</f>
        <v>19194.990000000002</v>
      </c>
      <c r="AE83" s="28">
        <f>시기외!AE83*$G$3+AE82*(1-$G$3)</f>
        <v>-2.1486812474182833E-4</v>
      </c>
      <c r="AF83" s="28">
        <f>외인!AF83</f>
        <v>23976.83</v>
      </c>
      <c r="AG83" s="28">
        <f>시기외!AG83*$G$3+AG82*(1-$G$3)</f>
        <v>-2.5484036487595361E-4</v>
      </c>
      <c r="AH83" s="28">
        <f>외인!AH83</f>
        <v>227880.69</v>
      </c>
      <c r="AI83" s="28">
        <f>시기외!AI83*$G$3+AI82*(1-$G$3)</f>
        <v>-3.1187688451857681E-4</v>
      </c>
      <c r="AJ83" s="28">
        <f>외인!AJ83</f>
        <v>102389.36</v>
      </c>
      <c r="AK83" s="28">
        <f>시기외!AK83*$G$3+AK82*(1-$G$3)</f>
        <v>-3.5420352843452884E-3</v>
      </c>
      <c r="AL83" s="28">
        <f>외인!AL83</f>
        <v>102008.95</v>
      </c>
      <c r="AM83" s="28">
        <f>시기외!AM83*$G$3+AM82*(1-$G$3)</f>
        <v>-6.7114864860655106E-4</v>
      </c>
      <c r="AN83" s="28">
        <f>외인!AN83</f>
        <v>200499.04</v>
      </c>
      <c r="AO83" s="28">
        <f>시기외!AO83*$G$3+AO82*(1-$G$3)</f>
        <v>-8.6404614884720999E-4</v>
      </c>
      <c r="AP83" s="28">
        <f>외인!AP83</f>
        <v>199023.28</v>
      </c>
      <c r="AQ83" s="28">
        <f>시기외!AQ83*$G$3+AQ82*(1-$G$3)</f>
        <v>-7.0530416604692038E-4</v>
      </c>
      <c r="AR83" s="28">
        <f>외인!AR83</f>
        <v>23975.22</v>
      </c>
      <c r="AS83" s="28">
        <f>시기외!AS83*$G$3+AS82*(1-$G$3)</f>
        <v>6.5318613403945666E-4</v>
      </c>
      <c r="AT83" s="28">
        <f>외인!AT83</f>
        <v>92066.03</v>
      </c>
      <c r="AU83" s="28">
        <f>시기외!AU83*$G$3+AU82*(1-$G$3)</f>
        <v>1.2110386659407776E-3</v>
      </c>
      <c r="AV83" s="28">
        <f>외인!AV83</f>
        <v>47664.69</v>
      </c>
      <c r="AW83" s="28">
        <f>시기외!AW83*$G$3+AW82*(1-$G$3)</f>
        <v>1.2099040803010836E-4</v>
      </c>
      <c r="AX83" s="28">
        <f>외인!AX83</f>
        <v>71030.77</v>
      </c>
      <c r="AY83" s="28">
        <f>시기외!AY83*$G$3+AY82*(1-$G$3)</f>
        <v>-2.5992868038658243E-3</v>
      </c>
      <c r="AZ83" s="28">
        <f>외인!AZ83</f>
        <v>3280370.35</v>
      </c>
      <c r="BA83" s="28">
        <f>시기외!BA83*$G$3+BA82*(1-$G$3)</f>
        <v>-2.6073427119115546E-4</v>
      </c>
      <c r="BB83" s="28">
        <f>외인!BB83</f>
        <v>110100.7</v>
      </c>
      <c r="BC83" s="28">
        <f>시기외!BC83*$G$3+BC82*(1-$G$3)</f>
        <v>2.4207739753747747E-5</v>
      </c>
      <c r="BD83" s="28">
        <f>외인!BD83</f>
        <v>36047.32</v>
      </c>
      <c r="BE83" s="28">
        <f>시기외!BE83*$G$3+BE82*(1-$G$3)</f>
        <v>-1.9265301757342007E-3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107009.82</v>
      </c>
      <c r="BI83" s="28">
        <f>시기외!BI83*$G$3+BI82*(1-$G$3)</f>
        <v>1.7641020302478017E-3</v>
      </c>
      <c r="BJ83" s="28">
        <f>외인!BJ83</f>
        <v>131995.26</v>
      </c>
      <c r="BK83" s="28">
        <f>시기외!BK83*$G$3+BK82*(1-$G$3)</f>
        <v>5.3626795229953024E-4</v>
      </c>
      <c r="BL83" s="28">
        <f>외인!BL83</f>
        <v>47483.19</v>
      </c>
      <c r="BM83" s="28">
        <f>시기외!BM83*$G$3+BM82*(1-$G$3)</f>
        <v>-1.9494976396556461E-3</v>
      </c>
      <c r="BN83" s="28">
        <f>외인!BN83</f>
        <v>56105.31</v>
      </c>
      <c r="BO83" s="28">
        <f>시기외!BO83*$G$3+BO82*(1-$G$3)</f>
        <v>2.2886306394973733E-3</v>
      </c>
      <c r="BP83" s="28">
        <f>외인!BP83</f>
        <v>79747.64</v>
      </c>
      <c r="BQ83" s="28">
        <f>시기외!BQ83*$G$3+BQ82*(1-$G$3)</f>
        <v>-2.5141836526417225E-3</v>
      </c>
      <c r="BR83" s="28">
        <f>외인!BR83</f>
        <v>357617.73</v>
      </c>
      <c r="BS83" s="28">
        <f>시기외!BS83*$G$3+BS82*(1-$G$3)</f>
        <v>2.5414545890712871E-4</v>
      </c>
      <c r="BT83" s="28">
        <f>외인!BT83</f>
        <v>3116188.31</v>
      </c>
      <c r="BU83" s="28">
        <f>시기외!BU83*$G$3+BU82*(1-$G$3)</f>
        <v>-2.6868427363488617E-4</v>
      </c>
      <c r="BV83" s="28">
        <f>외인!BV83</f>
        <v>477195.8</v>
      </c>
      <c r="BW83" s="28">
        <f>시기외!BW83*$G$3+BW82*(1-$G$3)</f>
        <v>-4.7505828070947112E-4</v>
      </c>
      <c r="BX83" s="28">
        <f>외인!BX83</f>
        <v>76349.31</v>
      </c>
      <c r="BY83" s="28">
        <f>시기외!BY83*$G$3+BY82*(1-$G$3)</f>
        <v>-7.5338658794804223E-4</v>
      </c>
      <c r="BZ83" s="28">
        <f>외인!BZ83</f>
        <v>302507.99</v>
      </c>
      <c r="CA83" s="28">
        <f>시기외!CA83*$G$3+CA82*(1-$G$3)</f>
        <v>-7.9394348064927903E-4</v>
      </c>
      <c r="CB83" s="28">
        <f>외인!CB83</f>
        <v>11928.06</v>
      </c>
      <c r="CC83" s="28">
        <f>시기외!CC83*$G$3+CC82*(1-$G$3)</f>
        <v>-3.0845688350708091E-3</v>
      </c>
      <c r="CD83" s="28">
        <f>외인!CD83</f>
        <v>26827.39</v>
      </c>
      <c r="CE83" s="28">
        <f>시기외!CE83*$G$3+CE82*(1-$G$3)</f>
        <v>-5.3455387810991736E-3</v>
      </c>
      <c r="CF83" s="28">
        <f>외인!CF83</f>
        <v>28683.97</v>
      </c>
      <c r="CG83" s="28">
        <f>시기외!CG83*$G$3+CG82*(1-$G$3)</f>
        <v>3.3278030996567818E-3</v>
      </c>
      <c r="CH83" s="28">
        <f>외인!CH83</f>
        <v>68963.41</v>
      </c>
      <c r="CI83" s="28">
        <f>시기외!CI83*$G$3+CI82*(1-$G$3)</f>
        <v>2.4058444251899951E-4</v>
      </c>
      <c r="CJ83" s="28">
        <f>외인!CJ83</f>
        <v>354157.94</v>
      </c>
      <c r="CK83" s="28">
        <f>시기외!CK83*$G$3+CK82*(1-$G$3)</f>
        <v>-1.4030821792594503E-3</v>
      </c>
      <c r="CL83" s="28">
        <f>외인!CL83</f>
        <v>230693.46</v>
      </c>
      <c r="CM83" s="28">
        <f>시기외!CM83*$G$3+CM82*(1-$G$3)</f>
        <v>-4.268076131443631E-4</v>
      </c>
      <c r="CN83" s="28">
        <f>외인!CN83</f>
        <v>126061.43</v>
      </c>
      <c r="CO83" s="28">
        <f>시기외!CO83*$G$3+CO82*(1-$G$3)</f>
        <v>-8.7066120912452413E-4</v>
      </c>
      <c r="CP83" s="28">
        <f>외인!CP83</f>
        <v>110636.79</v>
      </c>
      <c r="CQ83" s="28">
        <f>시기외!CQ83*$G$3+CQ82*(1-$G$3)</f>
        <v>2.763403097843295E-5</v>
      </c>
      <c r="CR83" s="28">
        <f>외인!CR83</f>
        <v>167659.39000000001</v>
      </c>
      <c r="CS83" s="28">
        <f>시기외!CS83*$G$3+CS82*(1-$G$3)</f>
        <v>-1.7630990695696926E-3</v>
      </c>
      <c r="CT83" s="28">
        <f>외인!CT83</f>
        <v>179958.7</v>
      </c>
      <c r="CU83" s="28">
        <f>시기외!CU83*$G$3+CU82*(1-$G$3)</f>
        <v>5.6642031886823757E-4</v>
      </c>
      <c r="CV83" s="28">
        <f>외인!CV83</f>
        <v>3116188.31</v>
      </c>
      <c r="CW83" s="28">
        <f>시기외!CW83*$G$3+CW82*(1-$G$3)</f>
        <v>-2.6868427363488617E-4</v>
      </c>
      <c r="CX83" s="28">
        <f>외인!CX83</f>
        <v>252254.61</v>
      </c>
      <c r="CY83" s="28">
        <f>시기외!CY83*$G$3+CY82*(1-$G$3)</f>
        <v>1.2290608039930105E-3</v>
      </c>
      <c r="CZ83" s="28">
        <f>외인!CZ83</f>
        <v>19621.79</v>
      </c>
      <c r="DA83" s="28">
        <f>시기외!DA83*$G$3+DA82*(1-$G$3)</f>
        <v>-1.110036392169266E-3</v>
      </c>
      <c r="DB83" s="28">
        <f>외인!DB83</f>
        <v>36047.32</v>
      </c>
      <c r="DC83" s="28">
        <f>시기외!DC83*$G$3+DC82*(1-$G$3)</f>
        <v>-1.9265301757342007E-3</v>
      </c>
      <c r="DD83" s="28">
        <f>외인!DD83</f>
        <v>8692.64</v>
      </c>
      <c r="DE83" s="28">
        <f>시기외!DE83*$G$3+DE82*(1-$G$3)</f>
        <v>8.0898825381400352E-4</v>
      </c>
      <c r="DF83" s="28">
        <f>외인!DF83</f>
        <v>58320.72</v>
      </c>
      <c r="DG83" s="28">
        <f>시기외!DG83*$G$3+DG82*(1-$G$3)</f>
        <v>-6.7580358447175246E-4</v>
      </c>
      <c r="DH83" s="28">
        <f>외인!DH83</f>
        <v>18859.080000000002</v>
      </c>
      <c r="DI83" s="28">
        <f>시기외!DI83*$G$3+DI82*(1-$G$3)</f>
        <v>-7.1067565333035841E-3</v>
      </c>
      <c r="DJ83" s="28">
        <f>외인!DJ83</f>
        <v>717267.5</v>
      </c>
      <c r="DK83" s="28">
        <f>시기외!DK83*$G$3+DK82*(1-$G$3)</f>
        <v>2.7286786128192635E-4</v>
      </c>
      <c r="DL83" s="28">
        <f>외인!DL83</f>
        <v>102593.71</v>
      </c>
      <c r="DM83" s="28">
        <f>시기외!DM83*$G$3+DM82*(1-$G$3)</f>
        <v>-1.0464254066679323E-3</v>
      </c>
      <c r="DN83" s="28">
        <f>외인!DN83</f>
        <v>3116188.31</v>
      </c>
      <c r="DO83" s="28">
        <f>시기외!DO83*$G$3+DO82*(1-$G$3)</f>
        <v>-2.6868427363488617E-4</v>
      </c>
      <c r="DP83" s="28">
        <f>외인!DP83</f>
        <v>80228.44</v>
      </c>
      <c r="DQ83" s="28">
        <f>시기외!DQ83*$G$3+DQ82*(1-$G$3)</f>
        <v>-1.3476194387865618E-3</v>
      </c>
      <c r="DR83" s="28">
        <f>외인!DR83</f>
        <v>45629.59</v>
      </c>
      <c r="DS83" s="28">
        <f>시기외!DS83*$G$3+DS82*(1-$G$3)</f>
        <v>4.1570737449347022E-4</v>
      </c>
      <c r="DT83" s="28">
        <f>외인!DT83</f>
        <v>133685.28</v>
      </c>
      <c r="DU83" s="28">
        <f>시기외!DU83*$G$3+DU82*(1-$G$3)</f>
        <v>-2.2670961710465291E-3</v>
      </c>
      <c r="DV83" s="28">
        <f>외인!DV83</f>
        <v>33711.120000000003</v>
      </c>
      <c r="DW83" s="28">
        <f>시기외!DW83*$G$3+DW82*(1-$G$3)</f>
        <v>8.9903885453185989E-5</v>
      </c>
      <c r="DX83" s="28">
        <f>외인!DX83</f>
        <v>128586.23</v>
      </c>
      <c r="DY83" s="28">
        <f>시기외!DY83*$G$3+DY82*(1-$G$3)</f>
        <v>1.8605002080870755E-3</v>
      </c>
      <c r="DZ83" s="28">
        <f>외인!DZ83</f>
        <v>8107.26</v>
      </c>
      <c r="EA83" s="28">
        <f>시기외!EA83*$G$3+EA82*(1-$G$3)</f>
        <v>-7.1573709684907068E-4</v>
      </c>
      <c r="EB83" s="28">
        <f>외인!EB83</f>
        <v>11523.8</v>
      </c>
      <c r="EC83" s="28">
        <f>시기외!EC83*$G$3+EC82*(1-$G$3)</f>
        <v>-2.5937882187287383E-3</v>
      </c>
      <c r="ED83" s="28">
        <f>외인!ED83</f>
        <v>10906.73</v>
      </c>
      <c r="EE83" s="28">
        <f>시기외!EE83*$G$3+EE82*(1-$G$3)</f>
        <v>-4.5037551336689054E-4</v>
      </c>
      <c r="EF83" s="28">
        <f>외인!EF83</f>
        <v>224694.79</v>
      </c>
      <c r="EG83" s="28">
        <f>시기외!EG83*$G$3+EG82*(1-$G$3)</f>
        <v>-1.4608411908739341E-3</v>
      </c>
      <c r="EH83" s="28">
        <f>외인!EH83</f>
        <v>291439.76</v>
      </c>
      <c r="EI83" s="28">
        <f>시기외!EI83*$G$3+EI82*(1-$G$3)</f>
        <v>-1.6430856233718642E-4</v>
      </c>
      <c r="EJ83" s="28">
        <f>외인!EJ83</f>
        <v>102108.02</v>
      </c>
      <c r="EK83" s="28">
        <f>시기외!EK83*$G$3+EK82*(1-$G$3)</f>
        <v>3.5111125560734614E-4</v>
      </c>
      <c r="EL83" s="28">
        <f>외인!EL83</f>
        <v>29300.91</v>
      </c>
      <c r="EM83" s="28">
        <f>시기외!EM83*$G$3+EM82*(1-$G$3)</f>
        <v>-4.9346059271620198E-3</v>
      </c>
      <c r="EN83" s="28">
        <f>외인!EN83</f>
        <v>45629.59</v>
      </c>
      <c r="EO83" s="28">
        <f>시기외!EO83*$G$3+EO82*(1-$G$3)</f>
        <v>4.1570737449347022E-4</v>
      </c>
      <c r="EP83" s="28">
        <f>외인!EP83</f>
        <v>161397.54999999999</v>
      </c>
      <c r="EQ83" s="28">
        <f>시기외!EQ83*$G$3+EQ82*(1-$G$3)</f>
        <v>-1.0342912476053476E-3</v>
      </c>
      <c r="ER83" s="28">
        <f>외인!ER83</f>
        <v>13448.38</v>
      </c>
      <c r="ES83" s="28">
        <f>시기외!ES83*$G$3+ES82*(1-$G$3)</f>
        <v>-2.9898944725269736E-3</v>
      </c>
      <c r="ET83" s="28">
        <f>외인!ET83</f>
        <v>199023.28</v>
      </c>
      <c r="EU83" s="28">
        <f>시기외!EU83*$G$3+EU82*(1-$G$3)</f>
        <v>-7.0530416604692038E-4</v>
      </c>
      <c r="EV83" s="28">
        <f>외인!EV83</f>
        <v>43264.1</v>
      </c>
      <c r="EW83" s="28">
        <f>시기외!EW83*$G$3+EW82*(1-$G$3)</f>
        <v>-4.3428805012461373E-4</v>
      </c>
      <c r="EX83" s="28">
        <f>외인!EX83</f>
        <v>67372.69</v>
      </c>
      <c r="EY83" s="28">
        <f>시기외!EY83*$G$3+EY82*(1-$G$3)</f>
        <v>3.6426079821119607E-4</v>
      </c>
    </row>
    <row r="84" spans="1:155">
      <c r="A84" s="27">
        <f>외인!A84</f>
        <v>46155</v>
      </c>
      <c r="B84" s="28">
        <f>외인!B84</f>
        <v>6233957.6600000001</v>
      </c>
      <c r="C84" s="28">
        <f>시기외!C84*$G$3+C83*(1-$G$3)</f>
        <v>-5.6153504812550049E-4</v>
      </c>
      <c r="D84" s="28">
        <f>외인!D84</f>
        <v>656034.65</v>
      </c>
      <c r="E84" s="28">
        <f>시기외!E84*$G$3+E83*(1-$G$3)</f>
        <v>-3.7653618169204624E-4</v>
      </c>
      <c r="F84" s="28">
        <f>외인!F84</f>
        <v>2578792.46</v>
      </c>
      <c r="G84" s="28">
        <f>시기외!G84*$G$3+G83*(1-$G$3)</f>
        <v>-6.540090464144826E-4</v>
      </c>
      <c r="H84" s="28">
        <f>외인!H84</f>
        <v>336207.7</v>
      </c>
      <c r="I84" s="28">
        <f>시기외!I84*$G$3+I83*(1-$G$3)</f>
        <v>1.1643386200859581E-3</v>
      </c>
      <c r="J84" s="28">
        <f>외인!J84</f>
        <v>42977.47</v>
      </c>
      <c r="K84" s="28">
        <f>시기외!K84*$G$3+K83*(1-$G$3)</f>
        <v>2.3172076340193822E-4</v>
      </c>
      <c r="L84" s="28">
        <f>외인!L84</f>
        <v>311184.90999999997</v>
      </c>
      <c r="M84" s="28">
        <f>시기외!M84*$G$3+M83*(1-$G$3)</f>
        <v>1.3355114429311418E-3</v>
      </c>
      <c r="N84" s="28">
        <f>외인!N84</f>
        <v>309756.28999999998</v>
      </c>
      <c r="O84" s="28">
        <f>시기외!O84*$G$3+O83*(1-$G$3)</f>
        <v>-6.6891892343615513E-4</v>
      </c>
      <c r="P84" s="28">
        <f>외인!P84</f>
        <v>181176.19</v>
      </c>
      <c r="Q84" s="28">
        <f>시기외!Q84*$G$3+Q83*(1-$G$3)</f>
        <v>-1.5900550144502909E-3</v>
      </c>
      <c r="R84" s="28">
        <f>외인!R84</f>
        <v>134123.87</v>
      </c>
      <c r="S84" s="28">
        <f>시기외!S84*$G$3+S83*(1-$G$3)</f>
        <v>-2.1675520859032005E-3</v>
      </c>
      <c r="T84" s="28">
        <f>외인!T84</f>
        <v>8720.4599999999991</v>
      </c>
      <c r="U84" s="28">
        <f>시기외!U84*$G$3+U83*(1-$G$3)</f>
        <v>7.4490099824147749E-4</v>
      </c>
      <c r="V84" s="28">
        <f>외인!V84</f>
        <v>135327.78</v>
      </c>
      <c r="W84" s="28">
        <f>시기외!W84*$G$3+W83*(1-$G$3)</f>
        <v>1.9990021350928255E-3</v>
      </c>
      <c r="X84" s="28">
        <f>외인!X84</f>
        <v>3211284.21</v>
      </c>
      <c r="Y84" s="28">
        <f>시기외!Y84*$G$3+Y83*(1-$G$3)</f>
        <v>-6.7132543348734277E-4</v>
      </c>
      <c r="Z84" s="28">
        <f>외인!Z84</f>
        <v>42771.11</v>
      </c>
      <c r="AA84" s="28">
        <f>시기외!AA84*$G$3+AA83*(1-$G$3)</f>
        <v>-3.1348137241611282E-4</v>
      </c>
      <c r="AB84" s="28">
        <f>외인!AB84</f>
        <v>198748.58</v>
      </c>
      <c r="AC84" s="28">
        <f>시기외!AC84*$G$3+AC83*(1-$G$3)</f>
        <v>-3.8557723393253519E-4</v>
      </c>
      <c r="AD84" s="28">
        <f>외인!AD84</f>
        <v>19670.48</v>
      </c>
      <c r="AE84" s="28">
        <f>시기외!AE84*$G$3+AE83*(1-$G$3)</f>
        <v>2.5072391313181545E-5</v>
      </c>
      <c r="AF84" s="28">
        <f>외인!AF84</f>
        <v>24158.77</v>
      </c>
      <c r="AG84" s="28">
        <f>시기외!AG84*$G$3+AG83*(1-$G$3)</f>
        <v>-2.494542991493911E-4</v>
      </c>
      <c r="AH84" s="28">
        <f>외인!AH84</f>
        <v>229819.48</v>
      </c>
      <c r="AI84" s="28">
        <f>시기외!AI84*$G$3+AI83*(1-$G$3)</f>
        <v>-4.0777972951929961E-4</v>
      </c>
      <c r="AJ84" s="28">
        <f>외인!AJ84</f>
        <v>101832.8</v>
      </c>
      <c r="AK84" s="28">
        <f>시기외!AK84*$G$3+AK83*(1-$G$3)</f>
        <v>-3.5651775254221816E-3</v>
      </c>
      <c r="AL84" s="28">
        <f>외인!AL84</f>
        <v>111662.71</v>
      </c>
      <c r="AM84" s="28">
        <f>시기외!AM84*$G$3+AM83*(1-$G$3)</f>
        <v>-7.7722718211807487E-4</v>
      </c>
      <c r="AN84" s="28">
        <f>외인!AN84</f>
        <v>217916.3</v>
      </c>
      <c r="AO84" s="28">
        <f>시기외!AO84*$G$3+AO83*(1-$G$3)</f>
        <v>-5.3799512569408555E-4</v>
      </c>
      <c r="AP84" s="28">
        <f>외인!AP84</f>
        <v>195614.27</v>
      </c>
      <c r="AQ84" s="28">
        <f>시기외!AQ84*$G$3+AQ83*(1-$G$3)</f>
        <v>-7.2599963433150915E-4</v>
      </c>
      <c r="AR84" s="28">
        <f>외인!AR84</f>
        <v>24215.82</v>
      </c>
      <c r="AS84" s="28">
        <f>시기외!AS84*$G$3+AS83*(1-$G$3)</f>
        <v>7.0568490963817125E-4</v>
      </c>
      <c r="AT84" s="28">
        <f>외인!AT84</f>
        <v>93697.06</v>
      </c>
      <c r="AU84" s="28">
        <f>시기외!AU84*$G$3+AU83*(1-$G$3)</f>
        <v>1.2784420516045621E-3</v>
      </c>
      <c r="AV84" s="28">
        <f>외인!AV84</f>
        <v>46960.06</v>
      </c>
      <c r="AW84" s="28">
        <f>시기외!AW84*$G$3+AW83*(1-$G$3)</f>
        <v>7.1568241349933979E-5</v>
      </c>
      <c r="AX84" s="28">
        <f>외인!AX84</f>
        <v>70382.350000000006</v>
      </c>
      <c r="AY84" s="28">
        <f>시기외!AY84*$G$3+AY83*(1-$G$3)</f>
        <v>-2.5717610544150498E-3</v>
      </c>
      <c r="AZ84" s="28">
        <f>외인!AZ84</f>
        <v>3426796.12</v>
      </c>
      <c r="BA84" s="28">
        <f>시기외!BA84*$G$3+BA83*(1-$G$3)</f>
        <v>-6.3121091102569531E-4</v>
      </c>
      <c r="BB84" s="28">
        <f>외인!BB84</f>
        <v>110975.93</v>
      </c>
      <c r="BC84" s="28">
        <f>시기외!BC84*$G$3+BC83*(1-$G$3)</f>
        <v>6.5133213291037326E-5</v>
      </c>
      <c r="BD84" s="28">
        <f>외인!BD84</f>
        <v>35355.15</v>
      </c>
      <c r="BE84" s="28">
        <f>시기외!BE84*$G$3+BE83*(1-$G$3)</f>
        <v>-2.1131387203375375E-3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107250.27</v>
      </c>
      <c r="BI84" s="28">
        <f>시기외!BI84*$G$3+BI83*(1-$G$3)</f>
        <v>1.5123472161890415E-3</v>
      </c>
      <c r="BJ84" s="28">
        <f>외인!BJ84</f>
        <v>130317.62</v>
      </c>
      <c r="BK84" s="28">
        <f>시기외!BK84*$G$3+BK83*(1-$G$3)</f>
        <v>2.9721374724441993E-4</v>
      </c>
      <c r="BL84" s="28">
        <f>외인!BL84</f>
        <v>47183.16</v>
      </c>
      <c r="BM84" s="28">
        <f>시기외!BM84*$G$3+BM83*(1-$G$3)</f>
        <v>-2.0532486247426753E-3</v>
      </c>
      <c r="BN84" s="28">
        <f>외인!BN84</f>
        <v>56454.28</v>
      </c>
      <c r="BO84" s="28">
        <f>시기외!BO84*$G$3+BO83*(1-$G$3)</f>
        <v>2.2411546669525838E-3</v>
      </c>
      <c r="BP84" s="28">
        <f>외인!BP84</f>
        <v>79044.759999999995</v>
      </c>
      <c r="BQ84" s="28">
        <f>시기외!BQ84*$G$3+BQ83*(1-$G$3)</f>
        <v>-2.4741940799087002E-3</v>
      </c>
      <c r="BR84" s="28">
        <f>외인!BR84</f>
        <v>351586.56</v>
      </c>
      <c r="BS84" s="28">
        <f>시기외!BS84*$G$3+BS83*(1-$G$3)</f>
        <v>2.2491834252808381E-4</v>
      </c>
      <c r="BT84" s="28">
        <f>외인!BT84</f>
        <v>3255966.53</v>
      </c>
      <c r="BU84" s="28">
        <f>시기외!BU84*$G$3+BU83*(1-$G$3)</f>
        <v>-6.6417434775719014E-4</v>
      </c>
      <c r="BV84" s="28">
        <f>외인!BV84</f>
        <v>482408.71</v>
      </c>
      <c r="BW84" s="28">
        <f>시기외!BW84*$G$3+BW83*(1-$G$3)</f>
        <v>-5.6587995449511297E-4</v>
      </c>
      <c r="BX84" s="28">
        <f>외인!BX84</f>
        <v>78552.61</v>
      </c>
      <c r="BY84" s="28">
        <f>시기외!BY84*$G$3+BY83*(1-$G$3)</f>
        <v>-6.1076880952440024E-4</v>
      </c>
      <c r="BZ84" s="28">
        <f>외인!BZ84</f>
        <v>329579.01</v>
      </c>
      <c r="CA84" s="28">
        <f>시기외!CA84*$G$3+CA83*(1-$G$3)</f>
        <v>-6.1465142935467759E-4</v>
      </c>
      <c r="CB84" s="28">
        <f>외인!CB84</f>
        <v>11880.6</v>
      </c>
      <c r="CC84" s="28">
        <f>시기외!CC84*$G$3+CC83*(1-$G$3)</f>
        <v>-3.2067940593739695E-3</v>
      </c>
      <c r="CD84" s="28">
        <f>외인!CD84</f>
        <v>26543.61</v>
      </c>
      <c r="CE84" s="28">
        <f>시기외!CE84*$G$3+CE83*(1-$G$3)</f>
        <v>-5.2639961126924994E-3</v>
      </c>
      <c r="CF84" s="28">
        <f>외인!CF84</f>
        <v>29319.37</v>
      </c>
      <c r="CG84" s="28">
        <f>시기외!CG84*$G$3+CG83*(1-$G$3)</f>
        <v>3.4058223336207068E-3</v>
      </c>
      <c r="CH84" s="28">
        <f>외인!CH84</f>
        <v>67787.210000000006</v>
      </c>
      <c r="CI84" s="28">
        <f>시기외!CI84*$G$3+CI83*(1-$G$3)</f>
        <v>2.0979250018480144E-4</v>
      </c>
      <c r="CJ84" s="28">
        <f>외인!CJ84</f>
        <v>345074.89</v>
      </c>
      <c r="CK84" s="28">
        <f>시기외!CK84*$G$3+CK83*(1-$G$3)</f>
        <v>-1.3725835009883386E-3</v>
      </c>
      <c r="CL84" s="28">
        <f>외인!CL84</f>
        <v>227148.55</v>
      </c>
      <c r="CM84" s="28">
        <f>시기외!CM84*$G$3+CM83*(1-$G$3)</f>
        <v>-4.4214470309759447E-4</v>
      </c>
      <c r="CN84" s="28">
        <f>외인!CN84</f>
        <v>124423.64</v>
      </c>
      <c r="CO84" s="28">
        <f>시기외!CO84*$G$3+CO83*(1-$G$3)</f>
        <v>-1.1575955850428254E-3</v>
      </c>
      <c r="CP84" s="28">
        <f>외인!CP84</f>
        <v>111495.65</v>
      </c>
      <c r="CQ84" s="28">
        <f>시기외!CQ84*$G$3+CQ83*(1-$G$3)</f>
        <v>6.8173015469915252E-5</v>
      </c>
      <c r="CR84" s="28">
        <f>외인!CR84</f>
        <v>168480</v>
      </c>
      <c r="CS84" s="28">
        <f>시기외!CS84*$G$3+CS83*(1-$G$3)</f>
        <v>-1.7380881082769569E-3</v>
      </c>
      <c r="CT84" s="28">
        <f>외인!CT84</f>
        <v>186840.76</v>
      </c>
      <c r="CU84" s="28">
        <f>시기외!CU84*$G$3+CU83*(1-$G$3)</f>
        <v>7.1049610521173139E-4</v>
      </c>
      <c r="CV84" s="28">
        <f>외인!CV84</f>
        <v>3255966.53</v>
      </c>
      <c r="CW84" s="28">
        <f>시기외!CW84*$G$3+CW83*(1-$G$3)</f>
        <v>-6.6417434775719014E-4</v>
      </c>
      <c r="CX84" s="28">
        <f>외인!CX84</f>
        <v>248730.49</v>
      </c>
      <c r="CY84" s="28">
        <f>시기외!CY84*$G$3+CY83*(1-$G$3)</f>
        <v>1.1175627915840105E-3</v>
      </c>
      <c r="CZ84" s="28">
        <f>외인!CZ84</f>
        <v>20658.02</v>
      </c>
      <c r="DA84" s="28">
        <f>시기외!DA84*$G$3+DA83*(1-$G$3)</f>
        <v>-7.1438284869869309E-4</v>
      </c>
      <c r="DB84" s="28">
        <f>외인!DB84</f>
        <v>35355.15</v>
      </c>
      <c r="DC84" s="28">
        <f>시기외!DC84*$G$3+DC83*(1-$G$3)</f>
        <v>-2.1131387203375375E-3</v>
      </c>
      <c r="DD84" s="28">
        <f>외인!DD84</f>
        <v>8720.4599999999991</v>
      </c>
      <c r="DE84" s="28">
        <f>시기외!DE84*$G$3+DE83*(1-$G$3)</f>
        <v>7.4490099824147749E-4</v>
      </c>
      <c r="DF84" s="28">
        <f>외인!DF84</f>
        <v>60172.43</v>
      </c>
      <c r="DG84" s="28">
        <f>시기외!DG84*$G$3+DG83*(1-$G$3)</f>
        <v>-4.8729010144457039E-4</v>
      </c>
      <c r="DH84" s="28">
        <f>외인!DH84</f>
        <v>18666.87</v>
      </c>
      <c r="DI84" s="28">
        <f>시기외!DI84*$G$3+DI83*(1-$G$3)</f>
        <v>-7.0304045859117866E-3</v>
      </c>
      <c r="DJ84" s="28">
        <f>외인!DJ84</f>
        <v>706212.07</v>
      </c>
      <c r="DK84" s="28">
        <f>시기외!DK84*$G$3+DK83*(1-$G$3)</f>
        <v>1.3331450449173367E-4</v>
      </c>
      <c r="DL84" s="28">
        <f>외인!DL84</f>
        <v>101232.57</v>
      </c>
      <c r="DM84" s="28">
        <f>시기외!DM84*$G$3+DM83*(1-$G$3)</f>
        <v>-1.3841132906494598E-3</v>
      </c>
      <c r="DN84" s="28">
        <f>외인!DN84</f>
        <v>3255966.53</v>
      </c>
      <c r="DO84" s="28">
        <f>시기외!DO84*$G$3+DO83*(1-$G$3)</f>
        <v>-6.6417434775719014E-4</v>
      </c>
      <c r="DP84" s="28">
        <f>외인!DP84</f>
        <v>77243.94</v>
      </c>
      <c r="DQ84" s="28">
        <f>시기외!DQ84*$G$3+DQ83*(1-$G$3)</f>
        <v>-1.3181740651814055E-3</v>
      </c>
      <c r="DR84" s="28">
        <f>외인!DR84</f>
        <v>44203.98</v>
      </c>
      <c r="DS84" s="28">
        <f>시기외!DS84*$G$3+DS83*(1-$G$3)</f>
        <v>2.859119219070878E-4</v>
      </c>
      <c r="DT84" s="28">
        <f>외인!DT84</f>
        <v>134123.87</v>
      </c>
      <c r="DU84" s="28">
        <f>시기외!DU84*$G$3+DU83*(1-$G$3)</f>
        <v>-2.1675520859032005E-3</v>
      </c>
      <c r="DV84" s="28">
        <f>외인!DV84</f>
        <v>34088.33</v>
      </c>
      <c r="DW84" s="28">
        <f>시기외!DW84*$G$3+DW83*(1-$G$3)</f>
        <v>-1.6891103430817858E-4</v>
      </c>
      <c r="DX84" s="28">
        <f>외인!DX84</f>
        <v>135327.78</v>
      </c>
      <c r="DY84" s="28">
        <f>시기외!DY84*$G$3+DY83*(1-$G$3)</f>
        <v>1.9990021350928255E-3</v>
      </c>
      <c r="DZ84" s="28">
        <f>외인!DZ84</f>
        <v>7956.07</v>
      </c>
      <c r="EA84" s="28">
        <f>시기외!EA84*$G$3+EA83*(1-$G$3)</f>
        <v>-5.5695356153738311E-4</v>
      </c>
      <c r="EB84" s="28">
        <f>외인!EB84</f>
        <v>11367.42</v>
      </c>
      <c r="EC84" s="28">
        <f>시기외!EC84*$G$3+EC83*(1-$G$3)</f>
        <v>-2.7379645214570527E-3</v>
      </c>
      <c r="ED84" s="28">
        <f>외인!ED84</f>
        <v>11089.14</v>
      </c>
      <c r="EE84" s="28">
        <f>시기외!EE84*$G$3+EE83*(1-$G$3)</f>
        <v>-4.9316494438580516E-4</v>
      </c>
      <c r="EF84" s="28">
        <f>외인!EF84</f>
        <v>219673.7</v>
      </c>
      <c r="EG84" s="28">
        <f>시기외!EG84*$G$3+EG83*(1-$G$3)</f>
        <v>-1.3995454331671431E-3</v>
      </c>
      <c r="EH84" s="28">
        <f>외인!EH84</f>
        <v>298240.11</v>
      </c>
      <c r="EI84" s="28">
        <f>시기외!EI84*$G$3+EI83*(1-$G$3)</f>
        <v>-1.8644250453281103E-4</v>
      </c>
      <c r="EJ84" s="28">
        <f>외인!EJ84</f>
        <v>99734.64</v>
      </c>
      <c r="EK84" s="28">
        <f>시기외!EK84*$G$3+EK83*(1-$G$3)</f>
        <v>2.9033668444386479E-4</v>
      </c>
      <c r="EL84" s="28">
        <f>외인!EL84</f>
        <v>28974.23</v>
      </c>
      <c r="EM84" s="28">
        <f>시기외!EM84*$G$3+EM83*(1-$G$3)</f>
        <v>-4.8574072959723562E-3</v>
      </c>
      <c r="EN84" s="28">
        <f>외인!EN84</f>
        <v>44203.98</v>
      </c>
      <c r="EO84" s="28">
        <f>시기외!EO84*$G$3+EO83*(1-$G$3)</f>
        <v>2.859119219070878E-4</v>
      </c>
      <c r="EP84" s="28">
        <f>외인!EP84</f>
        <v>160179.70000000001</v>
      </c>
      <c r="EQ84" s="28">
        <f>시기외!EQ84*$G$3+EQ83*(1-$G$3)</f>
        <v>-1.2518235696929315E-3</v>
      </c>
      <c r="ER84" s="28">
        <f>외인!ER84</f>
        <v>12930.87</v>
      </c>
      <c r="ES84" s="28">
        <f>시기외!ES84*$G$3+ES83*(1-$G$3)</f>
        <v>-2.9423943788638601E-3</v>
      </c>
      <c r="ET84" s="28">
        <f>외인!ET84</f>
        <v>195614.27</v>
      </c>
      <c r="EU84" s="28">
        <f>시기외!EU84*$G$3+EU83*(1-$G$3)</f>
        <v>-7.2599963433150915E-4</v>
      </c>
      <c r="EV84" s="28">
        <f>외인!EV84</f>
        <v>42771.11</v>
      </c>
      <c r="EW84" s="28">
        <f>시기외!EW84*$G$3+EW83*(1-$G$3)</f>
        <v>-3.1348137241611282E-4</v>
      </c>
      <c r="EX84" s="28">
        <f>외인!EX84</f>
        <v>68724.539999999994</v>
      </c>
      <c r="EY84" s="28">
        <f>시기외!EY84*$G$3+EY83*(1-$G$3)</f>
        <v>3.5119343424538766E-4</v>
      </c>
    </row>
    <row r="85" spans="1:155">
      <c r="A85" s="27">
        <f>외인!A85</f>
        <v>46156</v>
      </c>
      <c r="B85" s="28">
        <f>외인!B85</f>
        <v>6343129.96</v>
      </c>
      <c r="C85" s="28">
        <f>시기외!C85*$G$3+C84*(1-$G$3)</f>
        <v>-7.2679030505973556E-4</v>
      </c>
      <c r="D85" s="28">
        <f>외인!D85</f>
        <v>663721.03</v>
      </c>
      <c r="E85" s="28">
        <f>시기외!E85*$G$3+E84*(1-$G$3)</f>
        <v>-3.4552192633986837E-4</v>
      </c>
      <c r="F85" s="28">
        <f>외인!F85</f>
        <v>2667018.4700000002</v>
      </c>
      <c r="G85" s="28">
        <f>시기외!G85*$G$3+G84*(1-$G$3)</f>
        <v>-7.844422775603523E-4</v>
      </c>
      <c r="H85" s="28">
        <f>외인!H85</f>
        <v>342685.62</v>
      </c>
      <c r="I85" s="28">
        <f>시기외!I85*$G$3+I84*(1-$G$3)</f>
        <v>8.8608075063653213E-4</v>
      </c>
      <c r="J85" s="28">
        <f>외인!J85</f>
        <v>45717.64</v>
      </c>
      <c r="K85" s="28">
        <f>시기외!K85*$G$3+K84*(1-$G$3)</f>
        <v>3.5068979212997734E-4</v>
      </c>
      <c r="L85" s="28">
        <f>외인!L85</f>
        <v>316888.96999999997</v>
      </c>
      <c r="M85" s="28">
        <f>시기외!M85*$G$3+M84*(1-$G$3)</f>
        <v>1.0420615775159805E-3</v>
      </c>
      <c r="N85" s="28">
        <f>외인!N85</f>
        <v>310201.55</v>
      </c>
      <c r="O85" s="28">
        <f>시기외!O85*$G$3+O84*(1-$G$3)</f>
        <v>-6.3848478296767901E-4</v>
      </c>
      <c r="P85" s="28">
        <f>외인!P85</f>
        <v>186822.96</v>
      </c>
      <c r="Q85" s="28">
        <f>시기외!Q85*$G$3+Q84*(1-$G$3)</f>
        <v>-1.487125804986939E-3</v>
      </c>
      <c r="R85" s="28">
        <f>외인!R85</f>
        <v>139887.23000000001</v>
      </c>
      <c r="S85" s="28">
        <f>시기외!S85*$G$3+S84*(1-$G$3)</f>
        <v>-1.9346433894944228E-3</v>
      </c>
      <c r="T85" s="28">
        <f>외인!T85</f>
        <v>8883.1</v>
      </c>
      <c r="U85" s="28">
        <f>시기외!U85*$G$3+U84*(1-$G$3)</f>
        <v>7.1031989348468072E-4</v>
      </c>
      <c r="V85" s="28">
        <f>외인!V85</f>
        <v>136913.66</v>
      </c>
      <c r="W85" s="28">
        <f>시기외!W85*$G$3+W84*(1-$G$3)</f>
        <v>2.1282370289758142E-3</v>
      </c>
      <c r="X85" s="28">
        <f>외인!X85</f>
        <v>3279333.61</v>
      </c>
      <c r="Y85" s="28">
        <f>시기외!Y85*$G$3+Y84*(1-$G$3)</f>
        <v>-9.7104802442166225E-4</v>
      </c>
      <c r="Z85" s="28">
        <f>외인!Z85</f>
        <v>46013.68</v>
      </c>
      <c r="AA85" s="28">
        <f>시기외!AA85*$G$3+AA84*(1-$G$3)</f>
        <v>-1.7341927114807151E-4</v>
      </c>
      <c r="AB85" s="28">
        <f>외인!AB85</f>
        <v>204213.65</v>
      </c>
      <c r="AC85" s="28">
        <f>시기외!AC85*$G$3+AC84*(1-$G$3)</f>
        <v>-3.9741301028253567E-4</v>
      </c>
      <c r="AD85" s="28">
        <f>외인!AD85</f>
        <v>21241.87</v>
      </c>
      <c r="AE85" s="28">
        <f>시기외!AE85*$G$3+AE84*(1-$G$3)</f>
        <v>1.4027957244538698E-4</v>
      </c>
      <c r="AF85" s="28">
        <f>외인!AF85</f>
        <v>24454.03</v>
      </c>
      <c r="AG85" s="28">
        <f>시기외!AG85*$G$3+AG84*(1-$G$3)</f>
        <v>-3.1676074549570133E-4</v>
      </c>
      <c r="AH85" s="28">
        <f>외인!AH85</f>
        <v>218067.03</v>
      </c>
      <c r="AI85" s="28">
        <f>시기외!AI85*$G$3+AI84*(1-$G$3)</f>
        <v>-6.6237921886303679E-4</v>
      </c>
      <c r="AJ85" s="28">
        <f>외인!AJ85</f>
        <v>107384.63</v>
      </c>
      <c r="AK85" s="28">
        <f>시기외!AK85*$G$3+AK84*(1-$G$3)</f>
        <v>-3.3946204806702832E-3</v>
      </c>
      <c r="AL85" s="28">
        <f>외인!AL85</f>
        <v>111988.96</v>
      </c>
      <c r="AM85" s="28">
        <f>시기외!AM85*$G$3+AM84*(1-$G$3)</f>
        <v>-1.0614345197189098E-3</v>
      </c>
      <c r="AN85" s="28">
        <f>외인!AN85</f>
        <v>217801.64</v>
      </c>
      <c r="AO85" s="28">
        <f>시기외!AO85*$G$3+AO84*(1-$G$3)</f>
        <v>-3.5858069572003589E-4</v>
      </c>
      <c r="AP85" s="28">
        <f>외인!AP85</f>
        <v>190123.61</v>
      </c>
      <c r="AQ85" s="28">
        <f>시기외!AQ85*$G$3+AQ84*(1-$G$3)</f>
        <v>-7.5505688182325205E-4</v>
      </c>
      <c r="AR85" s="28">
        <f>외인!AR85</f>
        <v>25768.22</v>
      </c>
      <c r="AS85" s="28">
        <f>시기외!AS85*$G$3+AS84*(1-$G$3)</f>
        <v>6.9357052135726207E-4</v>
      </c>
      <c r="AT85" s="28">
        <f>외인!AT85</f>
        <v>101575.53</v>
      </c>
      <c r="AU85" s="28">
        <f>시기외!AU85*$G$3+AU84*(1-$G$3)</f>
        <v>1.3311826418818109E-3</v>
      </c>
      <c r="AV85" s="28">
        <f>외인!AV85</f>
        <v>49765.56</v>
      </c>
      <c r="AW85" s="28">
        <f>시기외!AW85*$G$3+AW84*(1-$G$3)</f>
        <v>2.6896545130055099E-4</v>
      </c>
      <c r="AX85" s="28">
        <f>외인!AX85</f>
        <v>73606.47</v>
      </c>
      <c r="AY85" s="28">
        <f>시기외!AY85*$G$3+AY84*(1-$G$3)</f>
        <v>-2.4761894912097545E-3</v>
      </c>
      <c r="AZ85" s="28">
        <f>외인!AZ85</f>
        <v>3495646.1</v>
      </c>
      <c r="BA85" s="28">
        <f>시기외!BA85*$G$3+BA84*(1-$G$3)</f>
        <v>-9.0511269608076249E-4</v>
      </c>
      <c r="BB85" s="28">
        <f>외인!BB85</f>
        <v>119566.7</v>
      </c>
      <c r="BC85" s="28">
        <f>시기외!BC85*$G$3+BC84*(1-$G$3)</f>
        <v>1.3396337508072336E-4</v>
      </c>
      <c r="BD85" s="28">
        <f>외인!BD85</f>
        <v>34645.31</v>
      </c>
      <c r="BE85" s="28">
        <f>시기외!BE85*$G$3+BE84*(1-$G$3)</f>
        <v>-2.3847369250326001E-3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107513.01</v>
      </c>
      <c r="BI85" s="28">
        <f>시기외!BI85*$G$3+BI84*(1-$G$3)</f>
        <v>1.3651560709964016E-3</v>
      </c>
      <c r="BJ85" s="28">
        <f>외인!BJ85</f>
        <v>133575.48000000001</v>
      </c>
      <c r="BK85" s="28">
        <f>시기외!BK85*$G$3+BK84*(1-$G$3)</f>
        <v>6.5744968276807461E-5</v>
      </c>
      <c r="BL85" s="28">
        <f>외인!BL85</f>
        <v>47871.22</v>
      </c>
      <c r="BM85" s="28">
        <f>시기외!BM85*$G$3+BM84*(1-$G$3)</f>
        <v>-1.8837792664197135E-3</v>
      </c>
      <c r="BN85" s="28">
        <f>외인!BN85</f>
        <v>57564.72</v>
      </c>
      <c r="BO85" s="28">
        <f>시기외!BO85*$G$3+BO84*(1-$G$3)</f>
        <v>2.1256885724678875E-3</v>
      </c>
      <c r="BP85" s="28">
        <f>외인!BP85</f>
        <v>82335.88</v>
      </c>
      <c r="BQ85" s="28">
        <f>시기외!BQ85*$G$3+BQ84*(1-$G$3)</f>
        <v>-2.349299205437905E-3</v>
      </c>
      <c r="BR85" s="28">
        <f>외인!BR85</f>
        <v>343743.57</v>
      </c>
      <c r="BS85" s="28">
        <f>시기외!BS85*$G$3+BS84*(1-$G$3)</f>
        <v>7.4794756697090284E-5</v>
      </c>
      <c r="BT85" s="28">
        <f>외인!BT85</f>
        <v>3324395.5</v>
      </c>
      <c r="BU85" s="28">
        <f>시기외!BU85*$G$3+BU84*(1-$G$3)</f>
        <v>-9.5593982394121305E-4</v>
      </c>
      <c r="BV85" s="28">
        <f>외인!BV85</f>
        <v>488447.51</v>
      </c>
      <c r="BW85" s="28">
        <f>시기외!BW85*$G$3+BW84*(1-$G$3)</f>
        <v>-5.5345773116506462E-4</v>
      </c>
      <c r="BX85" s="28">
        <f>외인!BX85</f>
        <v>79122.350000000006</v>
      </c>
      <c r="BY85" s="28">
        <f>시기외!BY85*$G$3+BY84*(1-$G$3)</f>
        <v>-6.0285283343376294E-4</v>
      </c>
      <c r="BZ85" s="28">
        <f>외인!BZ85</f>
        <v>329790.61</v>
      </c>
      <c r="CA85" s="28">
        <f>시기외!CA85*$G$3+CA84*(1-$G$3)</f>
        <v>-5.9301115061016665E-4</v>
      </c>
      <c r="CB85" s="28">
        <f>외인!CB85</f>
        <v>12510.85</v>
      </c>
      <c r="CC85" s="28">
        <f>시기외!CC85*$G$3+CC84*(1-$G$3)</f>
        <v>-3.2250317433888741E-3</v>
      </c>
      <c r="CD85" s="28">
        <f>외인!CD85</f>
        <v>27815.52</v>
      </c>
      <c r="CE85" s="28">
        <f>시기외!CE85*$G$3+CE84*(1-$G$3)</f>
        <v>-5.0434936094469873E-3</v>
      </c>
      <c r="CF85" s="28">
        <f>외인!CF85</f>
        <v>31675.72</v>
      </c>
      <c r="CG85" s="28">
        <f>시기외!CG85*$G$3+CG84*(1-$G$3)</f>
        <v>3.4973941078621945E-3</v>
      </c>
      <c r="CH85" s="28">
        <f>외인!CH85</f>
        <v>71855.210000000006</v>
      </c>
      <c r="CI85" s="28">
        <f>시기외!CI85*$G$3+CI84*(1-$G$3)</f>
        <v>3.625846538038857E-4</v>
      </c>
      <c r="CJ85" s="28">
        <f>외인!CJ85</f>
        <v>353105.55</v>
      </c>
      <c r="CK85" s="28">
        <f>시기외!CK85*$G$3+CK84*(1-$G$3)</f>
        <v>-1.2902606496299415E-3</v>
      </c>
      <c r="CL85" s="28">
        <f>외인!CL85</f>
        <v>233228.04</v>
      </c>
      <c r="CM85" s="28">
        <f>시기외!CM85*$G$3+CM84*(1-$G$3)</f>
        <v>-4.6267760601834108E-4</v>
      </c>
      <c r="CN85" s="28">
        <f>외인!CN85</f>
        <v>126228.99</v>
      </c>
      <c r="CO85" s="28">
        <f>시기외!CO85*$G$3+CO84*(1-$G$3)</f>
        <v>-1.3581880447502807E-3</v>
      </c>
      <c r="CP85" s="28">
        <f>외인!CP85</f>
        <v>120109.96</v>
      </c>
      <c r="CQ85" s="28">
        <f>시기외!CQ85*$G$3+CQ84*(1-$G$3)</f>
        <v>1.365435392545398E-4</v>
      </c>
      <c r="CR85" s="28">
        <f>외인!CR85</f>
        <v>175527.54</v>
      </c>
      <c r="CS85" s="28">
        <f>시기외!CS85*$G$3+CS84*(1-$G$3)</f>
        <v>-1.5721281514565447E-3</v>
      </c>
      <c r="CT85" s="28">
        <f>외인!CT85</f>
        <v>186502.89</v>
      </c>
      <c r="CU85" s="28">
        <f>시기외!CU85*$G$3+CU84*(1-$G$3)</f>
        <v>7.7693551774696637E-4</v>
      </c>
      <c r="CV85" s="28">
        <f>외인!CV85</f>
        <v>3324395.5</v>
      </c>
      <c r="CW85" s="28">
        <f>시기외!CW85*$G$3+CW84*(1-$G$3)</f>
        <v>-9.5593982394121305E-4</v>
      </c>
      <c r="CX85" s="28">
        <f>외인!CX85</f>
        <v>257191.36</v>
      </c>
      <c r="CY85" s="28">
        <f>시기외!CY85*$G$3+CY84*(1-$G$3)</f>
        <v>9.6043882948740691E-4</v>
      </c>
      <c r="CZ85" s="28">
        <f>외인!CZ85</f>
        <v>21441.85</v>
      </c>
      <c r="DA85" s="28">
        <f>시기외!DA85*$G$3+DA84*(1-$G$3)</f>
        <v>-8.3641330168731948E-6</v>
      </c>
      <c r="DB85" s="28">
        <f>외인!DB85</f>
        <v>34645.31</v>
      </c>
      <c r="DC85" s="28">
        <f>시기외!DC85*$G$3+DC84*(1-$G$3)</f>
        <v>-2.3847369250326001E-3</v>
      </c>
      <c r="DD85" s="28">
        <f>외인!DD85</f>
        <v>8883.1</v>
      </c>
      <c r="DE85" s="28">
        <f>시기외!DE85*$G$3+DE84*(1-$G$3)</f>
        <v>7.1031989348468072E-4</v>
      </c>
      <c r="DF85" s="28">
        <f>외인!DF85</f>
        <v>59741.34</v>
      </c>
      <c r="DG85" s="28">
        <f>시기외!DG85*$G$3+DG84*(1-$G$3)</f>
        <v>-4.9150411543042566E-4</v>
      </c>
      <c r="DH85" s="28">
        <f>외인!DH85</f>
        <v>19819.46</v>
      </c>
      <c r="DI85" s="28">
        <f>시기외!DI85*$G$3+DI84*(1-$G$3)</f>
        <v>-6.7519695884702699E-3</v>
      </c>
      <c r="DJ85" s="28">
        <f>외인!DJ85</f>
        <v>693144.17</v>
      </c>
      <c r="DK85" s="28">
        <f>시기외!DK85*$G$3+DK84*(1-$G$3)</f>
        <v>-1.1096327167741971E-4</v>
      </c>
      <c r="DL85" s="28">
        <f>외인!DL85</f>
        <v>102343.29</v>
      </c>
      <c r="DM85" s="28">
        <f>시기외!DM85*$G$3+DM84*(1-$G$3)</f>
        <v>-1.6233265648079556E-3</v>
      </c>
      <c r="DN85" s="28">
        <f>외인!DN85</f>
        <v>3324395.5</v>
      </c>
      <c r="DO85" s="28">
        <f>시기외!DO85*$G$3+DO84*(1-$G$3)</f>
        <v>-9.5593982394121305E-4</v>
      </c>
      <c r="DP85" s="28">
        <f>외인!DP85</f>
        <v>78651.740000000005</v>
      </c>
      <c r="DQ85" s="28">
        <f>시기외!DQ85*$G$3+DQ84*(1-$G$3)</f>
        <v>-1.1535508475976331E-3</v>
      </c>
      <c r="DR85" s="28">
        <f>외인!DR85</f>
        <v>46531.61</v>
      </c>
      <c r="DS85" s="28">
        <f>시기외!DS85*$G$3+DS84*(1-$G$3)</f>
        <v>4.1472289730156646E-4</v>
      </c>
      <c r="DT85" s="28">
        <f>외인!DT85</f>
        <v>139887.23000000001</v>
      </c>
      <c r="DU85" s="28">
        <f>시기외!DU85*$G$3+DU84*(1-$G$3)</f>
        <v>-1.9346433894944228E-3</v>
      </c>
      <c r="DV85" s="28">
        <f>외인!DV85</f>
        <v>35370.47</v>
      </c>
      <c r="DW85" s="28">
        <f>시기외!DW85*$G$3+DW84*(1-$G$3)</f>
        <v>-2.5769724982833297E-4</v>
      </c>
      <c r="DX85" s="28">
        <f>외인!DX85</f>
        <v>136913.66</v>
      </c>
      <c r="DY85" s="28">
        <f>시기외!DY85*$G$3+DY84*(1-$G$3)</f>
        <v>2.1282370289758142E-3</v>
      </c>
      <c r="DZ85" s="28">
        <f>외인!DZ85</f>
        <v>8104.79</v>
      </c>
      <c r="EA85" s="28">
        <f>시기외!EA85*$G$3+EA84*(1-$G$3)</f>
        <v>-3.1106338167883707E-4</v>
      </c>
      <c r="EB85" s="28">
        <f>외인!EB85</f>
        <v>11806.25</v>
      </c>
      <c r="EC85" s="28">
        <f>시기외!EC85*$G$3+EC84*(1-$G$3)</f>
        <v>-2.7866826368215464E-3</v>
      </c>
      <c r="ED85" s="28">
        <f>외인!ED85</f>
        <v>10954.66</v>
      </c>
      <c r="EE85" s="28">
        <f>시기외!EE85*$G$3+EE84*(1-$G$3)</f>
        <v>-5.9220986097387922E-4</v>
      </c>
      <c r="EF85" s="28">
        <f>외인!EF85</f>
        <v>224992.29</v>
      </c>
      <c r="EG85" s="28">
        <f>시기외!EG85*$G$3+EG84*(1-$G$3)</f>
        <v>-1.3308856542633063E-3</v>
      </c>
      <c r="EH85" s="28">
        <f>외인!EH85</f>
        <v>300709.74</v>
      </c>
      <c r="EI85" s="28">
        <f>시기외!EI85*$G$3+EI84*(1-$G$3)</f>
        <v>-1.6705501908464716E-4</v>
      </c>
      <c r="EJ85" s="28">
        <f>외인!EJ85</f>
        <v>106474.69</v>
      </c>
      <c r="EK85" s="28">
        <f>시기외!EK85*$G$3+EK84*(1-$G$3)</f>
        <v>4.663941685194398E-4</v>
      </c>
      <c r="EL85" s="28">
        <f>외인!EL85</f>
        <v>30262.09</v>
      </c>
      <c r="EM85" s="28">
        <f>시기외!EM85*$G$3+EM84*(1-$G$3)</f>
        <v>-4.654793944960941E-3</v>
      </c>
      <c r="EN85" s="28">
        <f>외인!EN85</f>
        <v>46531.61</v>
      </c>
      <c r="EO85" s="28">
        <f>시기외!EO85*$G$3+EO84*(1-$G$3)</f>
        <v>4.1472289730156646E-4</v>
      </c>
      <c r="EP85" s="28">
        <f>외인!EP85</f>
        <v>163061.79999999999</v>
      </c>
      <c r="EQ85" s="28">
        <f>시기외!EQ85*$G$3+EQ84*(1-$G$3)</f>
        <v>-1.2382660629768664E-3</v>
      </c>
      <c r="ER85" s="28">
        <f>외인!ER85</f>
        <v>12842.55</v>
      </c>
      <c r="ES85" s="28">
        <f>시기외!ES85*$G$3+ES84*(1-$G$3)</f>
        <v>-2.6965227808454207E-3</v>
      </c>
      <c r="ET85" s="28">
        <f>외인!ET85</f>
        <v>190123.61</v>
      </c>
      <c r="EU85" s="28">
        <f>시기외!EU85*$G$3+EU84*(1-$G$3)</f>
        <v>-7.5505688182325205E-4</v>
      </c>
      <c r="EV85" s="28">
        <f>외인!EV85</f>
        <v>46013.68</v>
      </c>
      <c r="EW85" s="28">
        <f>시기외!EW85*$G$3+EW84*(1-$G$3)</f>
        <v>-1.7341927114807151E-4</v>
      </c>
      <c r="EX85" s="28">
        <f>외인!EX85</f>
        <v>74096.28</v>
      </c>
      <c r="EY85" s="28">
        <f>시기외!EY85*$G$3+EY84*(1-$G$3)</f>
        <v>3.7164517618418143E-4</v>
      </c>
    </row>
    <row r="86" spans="1:155">
      <c r="A86" s="27">
        <f>외인!A86</f>
        <v>46157</v>
      </c>
      <c r="B86" s="28">
        <f>외인!B86</f>
        <v>5953343.3799999999</v>
      </c>
      <c r="C86" s="28">
        <f>시기외!C86*$G$3+C85*(1-$G$3)</f>
        <v>-9.3436091095650269E-4</v>
      </c>
      <c r="D86" s="28">
        <f>외인!D86</f>
        <v>629943.24</v>
      </c>
      <c r="E86" s="28">
        <f>시기외!E86*$G$3+E85*(1-$G$3)</f>
        <v>-3.4534681335319519E-4</v>
      </c>
      <c r="F86" s="28">
        <f>외인!F86</f>
        <v>2480116.31</v>
      </c>
      <c r="G86" s="28">
        <f>시기외!G86*$G$3+G85*(1-$G$3)</f>
        <v>-9.6694482685556304E-4</v>
      </c>
      <c r="H86" s="28">
        <f>외인!H86</f>
        <v>323999.31</v>
      </c>
      <c r="I86" s="28">
        <f>시기외!I86*$G$3+I85*(1-$G$3)</f>
        <v>6.5179366005702435E-4</v>
      </c>
      <c r="J86" s="28">
        <f>외인!J86</f>
        <v>43220.7</v>
      </c>
      <c r="K86" s="28">
        <f>시기외!K86*$G$3+K85*(1-$G$3)</f>
        <v>4.0130501379937437E-4</v>
      </c>
      <c r="L86" s="28">
        <f>외인!L86</f>
        <v>300044.68</v>
      </c>
      <c r="M86" s="28">
        <f>시기외!M86*$G$3+M85*(1-$G$3)</f>
        <v>8.0099747195576181E-4</v>
      </c>
      <c r="N86" s="28">
        <f>외인!N86</f>
        <v>302028.25</v>
      </c>
      <c r="O86" s="28">
        <f>시기외!O86*$G$3+O85*(1-$G$3)</f>
        <v>-8.2504558961987544E-4</v>
      </c>
      <c r="P86" s="28">
        <f>외인!P86</f>
        <v>181101.14</v>
      </c>
      <c r="Q86" s="28">
        <f>시기외!Q86*$G$3+Q85*(1-$G$3)</f>
        <v>-1.3548648715510281E-3</v>
      </c>
      <c r="R86" s="28">
        <f>외인!R86</f>
        <v>134630.69</v>
      </c>
      <c r="S86" s="28">
        <f>시기외!S86*$G$3+S85*(1-$G$3)</f>
        <v>-1.8463401650812643E-3</v>
      </c>
      <c r="T86" s="28">
        <f>외인!T86</f>
        <v>9000.8700000000008</v>
      </c>
      <c r="U86" s="28">
        <f>시기외!U86*$G$3+U85*(1-$G$3)</f>
        <v>7.9398672733955252E-4</v>
      </c>
      <c r="V86" s="28">
        <f>외인!V86</f>
        <v>125928</v>
      </c>
      <c r="W86" s="28">
        <f>시기외!W86*$G$3+W85*(1-$G$3)</f>
        <v>2.2194445663899828E-3</v>
      </c>
      <c r="X86" s="28">
        <f>외인!X86</f>
        <v>3009271.21</v>
      </c>
      <c r="Y86" s="28">
        <f>시기외!Y86*$G$3+Y85*(1-$G$3)</f>
        <v>-1.3557382662082555E-3</v>
      </c>
      <c r="Z86" s="28">
        <f>외인!Z86</f>
        <v>46272.38</v>
      </c>
      <c r="AA86" s="28">
        <f>시기외!AA86*$G$3+AA85*(1-$G$3)</f>
        <v>-5.9975465623057398E-6</v>
      </c>
      <c r="AB86" s="28">
        <f>외인!AB86</f>
        <v>199534.72</v>
      </c>
      <c r="AC86" s="28">
        <f>시기외!AC86*$G$3+AC85*(1-$G$3)</f>
        <v>-4.0779728168445733E-4</v>
      </c>
      <c r="AD86" s="28">
        <f>외인!AD86</f>
        <v>20378.740000000002</v>
      </c>
      <c r="AE86" s="28">
        <f>시기외!AE86*$G$3+AE85*(1-$G$3)</f>
        <v>2.0098655347825021E-4</v>
      </c>
      <c r="AF86" s="28">
        <f>외인!AF86</f>
        <v>24166.73</v>
      </c>
      <c r="AG86" s="28">
        <f>시기외!AG86*$G$3+AG85*(1-$G$3)</f>
        <v>-3.3246929770472671E-4</v>
      </c>
      <c r="AH86" s="28">
        <f>외인!AH86</f>
        <v>209550.14</v>
      </c>
      <c r="AI86" s="28">
        <f>시기외!AI86*$G$3+AI85*(1-$G$3)</f>
        <v>-7.7253701157791311E-4</v>
      </c>
      <c r="AJ86" s="28">
        <f>외인!AJ86</f>
        <v>103692.38</v>
      </c>
      <c r="AK86" s="28">
        <f>시기외!AK86*$G$3+AK85*(1-$G$3)</f>
        <v>-3.2339055911541361E-3</v>
      </c>
      <c r="AL86" s="28">
        <f>외인!AL86</f>
        <v>109581.03</v>
      </c>
      <c r="AM86" s="28">
        <f>시기외!AM86*$G$3+AM85*(1-$G$3)</f>
        <v>-1.4017184187840475E-3</v>
      </c>
      <c r="AN86" s="28">
        <f>외인!AN86</f>
        <v>211374.27</v>
      </c>
      <c r="AO86" s="28">
        <f>시기외!AO86*$G$3+AO85*(1-$G$3)</f>
        <v>-4.6260725633955632E-4</v>
      </c>
      <c r="AP86" s="28">
        <f>외인!AP86</f>
        <v>175714.81</v>
      </c>
      <c r="AQ86" s="28">
        <f>시기외!AQ86*$G$3+AQ85*(1-$G$3)</f>
        <v>-8.2997850496729453E-4</v>
      </c>
      <c r="AR86" s="28">
        <f>외인!AR86</f>
        <v>24852.62</v>
      </c>
      <c r="AS86" s="28">
        <f>시기외!AS86*$G$3+AS85*(1-$G$3)</f>
        <v>7.0335548087879969E-4</v>
      </c>
      <c r="AT86" s="28">
        <f>외인!AT86</f>
        <v>104632.37</v>
      </c>
      <c r="AU86" s="28">
        <f>시기외!AU86*$G$3+AU85*(1-$G$3)</f>
        <v>1.1736754080815697E-3</v>
      </c>
      <c r="AV86" s="28">
        <f>외인!AV86</f>
        <v>49582.95</v>
      </c>
      <c r="AW86" s="28">
        <f>시기외!AW86*$G$3+AW85*(1-$G$3)</f>
        <v>4.5227801618415229E-4</v>
      </c>
      <c r="AX86" s="28">
        <f>외인!AX86</f>
        <v>67968.100000000006</v>
      </c>
      <c r="AY86" s="28">
        <f>시기외!AY86*$G$3+AY85*(1-$G$3)</f>
        <v>-2.5322485836832623E-3</v>
      </c>
      <c r="AZ86" s="28">
        <f>외인!AZ86</f>
        <v>3220809.41</v>
      </c>
      <c r="BA86" s="28">
        <f>시기외!BA86*$G$3+BA85*(1-$G$3)</f>
        <v>-1.2564316663284862E-3</v>
      </c>
      <c r="BB86" s="28">
        <f>외인!BB86</f>
        <v>115705.03</v>
      </c>
      <c r="BC86" s="28">
        <f>시기외!BC86*$G$3+BC85*(1-$G$3)</f>
        <v>2.2850759457696766E-4</v>
      </c>
      <c r="BD86" s="28">
        <f>외인!BD86</f>
        <v>33697.29</v>
      </c>
      <c r="BE86" s="28">
        <f>시기외!BE86*$G$3+BE85*(1-$G$3)</f>
        <v>-2.6000764270859046E-3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101633.19</v>
      </c>
      <c r="BI86" s="28">
        <f>시기외!BI86*$G$3+BI85*(1-$G$3)</f>
        <v>1.1879063284057653E-3</v>
      </c>
      <c r="BJ86" s="28">
        <f>외인!BJ86</f>
        <v>124999.79</v>
      </c>
      <c r="BK86" s="28">
        <f>시기외!BK86*$G$3+BK85*(1-$G$3)</f>
        <v>-1.7670765073435254E-4</v>
      </c>
      <c r="BL86" s="28">
        <f>외인!BL86</f>
        <v>45493.39</v>
      </c>
      <c r="BM86" s="28">
        <f>시기외!BM86*$G$3+BM85*(1-$G$3)</f>
        <v>-1.733086630036232E-3</v>
      </c>
      <c r="BN86" s="28">
        <f>외인!BN86</f>
        <v>55916.59</v>
      </c>
      <c r="BO86" s="28">
        <f>시기외!BO86*$G$3+BO85*(1-$G$3)</f>
        <v>2.2165100165822409E-3</v>
      </c>
      <c r="BP86" s="28">
        <f>외인!BP86</f>
        <v>76613.69</v>
      </c>
      <c r="BQ86" s="28">
        <f>시기외!BQ86*$G$3+BQ85*(1-$G$3)</f>
        <v>-2.3619084198130903E-3</v>
      </c>
      <c r="BR86" s="28">
        <f>외인!BR86</f>
        <v>324075.99</v>
      </c>
      <c r="BS86" s="28">
        <f>시기외!BS86*$G$3+BS85*(1-$G$3)</f>
        <v>-6.1835106363940693E-5</v>
      </c>
      <c r="BT86" s="28">
        <f>외인!BT86</f>
        <v>3051663.89</v>
      </c>
      <c r="BU86" s="28">
        <f>시기외!BU86*$G$3+BU85*(1-$G$3)</f>
        <v>-1.3289182070800039E-3</v>
      </c>
      <c r="BV86" s="28">
        <f>외인!BV86</f>
        <v>459467.46</v>
      </c>
      <c r="BW86" s="28">
        <f>시기외!BW86*$G$3+BW85*(1-$G$3)</f>
        <v>-5.1002648192164301E-4</v>
      </c>
      <c r="BX86" s="28">
        <f>외인!BX86</f>
        <v>76213.38</v>
      </c>
      <c r="BY86" s="28">
        <f>시기외!BY86*$G$3+BY85*(1-$G$3)</f>
        <v>-6.8813439609806913E-4</v>
      </c>
      <c r="BZ86" s="28">
        <f>외인!BZ86</f>
        <v>320955.28999999998</v>
      </c>
      <c r="CA86" s="28">
        <f>시기외!CA86*$G$3+CA85*(1-$G$3)</f>
        <v>-7.7811133703654359E-4</v>
      </c>
      <c r="CB86" s="28">
        <f>외인!CB86</f>
        <v>12242.45</v>
      </c>
      <c r="CC86" s="28">
        <f>시기외!CC86*$G$3+CC85*(1-$G$3)</f>
        <v>-3.1332909086107283E-3</v>
      </c>
      <c r="CD86" s="28">
        <f>외인!CD86</f>
        <v>27624.02</v>
      </c>
      <c r="CE86" s="28">
        <f>시기외!CE86*$G$3+CE85*(1-$G$3)</f>
        <v>-4.6524716780043489E-3</v>
      </c>
      <c r="CF86" s="28">
        <f>외인!CF86</f>
        <v>30586.76</v>
      </c>
      <c r="CG86" s="28">
        <f>시기외!CG86*$G$3+CG85*(1-$G$3)</f>
        <v>3.5363023631489405E-3</v>
      </c>
      <c r="CH86" s="28">
        <f>외인!CH86</f>
        <v>68659.06</v>
      </c>
      <c r="CI86" s="28">
        <f>시기외!CI86*$G$3+CI85*(1-$G$3)</f>
        <v>4.9025281857545009E-4</v>
      </c>
      <c r="CJ86" s="28">
        <f>외인!CJ86</f>
        <v>342447.99</v>
      </c>
      <c r="CK86" s="28">
        <f>시기외!CK86*$G$3+CK85*(1-$G$3)</f>
        <v>-1.1888325053115898E-3</v>
      </c>
      <c r="CL86" s="28">
        <f>외인!CL86</f>
        <v>227868.59</v>
      </c>
      <c r="CM86" s="28">
        <f>시기외!CM86*$G$3+CM85*(1-$G$3)</f>
        <v>-4.8391801782015265E-4</v>
      </c>
      <c r="CN86" s="28">
        <f>외인!CN86</f>
        <v>121302.15</v>
      </c>
      <c r="CO86" s="28">
        <f>시기외!CO86*$G$3+CO85*(1-$G$3)</f>
        <v>-1.550849812671676E-3</v>
      </c>
      <c r="CP86" s="28">
        <f>외인!CP86</f>
        <v>116233.76</v>
      </c>
      <c r="CQ86" s="28">
        <f>시기외!CQ86*$G$3+CQ85*(1-$G$3)</f>
        <v>2.3034495450010932E-4</v>
      </c>
      <c r="CR86" s="28">
        <f>외인!CR86</f>
        <v>168908.45</v>
      </c>
      <c r="CS86" s="28">
        <f>시기외!CS86*$G$3+CS85*(1-$G$3)</f>
        <v>-1.495713436523192E-3</v>
      </c>
      <c r="CT86" s="28">
        <f>외인!CT86</f>
        <v>179825.48</v>
      </c>
      <c r="CU86" s="28">
        <f>시기외!CU86*$G$3+CU85*(1-$G$3)</f>
        <v>8.1396203330387409E-4</v>
      </c>
      <c r="CV86" s="28">
        <f>외인!CV86</f>
        <v>3051663.89</v>
      </c>
      <c r="CW86" s="28">
        <f>시기외!CW86*$G$3+CW85*(1-$G$3)</f>
        <v>-1.3289182070800039E-3</v>
      </c>
      <c r="CX86" s="28">
        <f>외인!CX86</f>
        <v>248515.78</v>
      </c>
      <c r="CY86" s="28">
        <f>시기외!CY86*$G$3+CY85*(1-$G$3)</f>
        <v>7.5439953824301136E-4</v>
      </c>
      <c r="CZ86" s="28">
        <f>외인!CZ86</f>
        <v>20032.47</v>
      </c>
      <c r="DA86" s="28">
        <f>시기외!DA86*$G$3+DA85*(1-$G$3)</f>
        <v>6.0300462182348233E-4</v>
      </c>
      <c r="DB86" s="28">
        <f>외인!DB86</f>
        <v>33697.29</v>
      </c>
      <c r="DC86" s="28">
        <f>시기외!DC86*$G$3+DC85*(1-$G$3)</f>
        <v>-2.6000764270859046E-3</v>
      </c>
      <c r="DD86" s="28">
        <f>외인!DD86</f>
        <v>9000.8700000000008</v>
      </c>
      <c r="DE86" s="28">
        <f>시기외!DE86*$G$3+DE85*(1-$G$3)</f>
        <v>7.9398672733955252E-4</v>
      </c>
      <c r="DF86" s="28">
        <f>외인!DF86</f>
        <v>57217.41</v>
      </c>
      <c r="DG86" s="28">
        <f>시기외!DG86*$G$3+DG85*(1-$G$3)</f>
        <v>-5.9593672640169003E-4</v>
      </c>
      <c r="DH86" s="28">
        <f>외인!DH86</f>
        <v>19678.64</v>
      </c>
      <c r="DI86" s="28">
        <f>시기외!DI86*$G$3+DI85*(1-$G$3)</f>
        <v>-6.2837063539948118E-3</v>
      </c>
      <c r="DJ86" s="28">
        <f>외인!DJ86</f>
        <v>654746.93999999994</v>
      </c>
      <c r="DK86" s="28">
        <f>시기외!DK86*$G$3+DK85*(1-$G$3)</f>
        <v>-2.97678003124523E-4</v>
      </c>
      <c r="DL86" s="28">
        <f>외인!DL86</f>
        <v>98300.13</v>
      </c>
      <c r="DM86" s="28">
        <f>시기외!DM86*$G$3+DM85*(1-$G$3)</f>
        <v>-1.8481985688745374E-3</v>
      </c>
      <c r="DN86" s="28">
        <f>외인!DN86</f>
        <v>3051663.89</v>
      </c>
      <c r="DO86" s="28">
        <f>시기외!DO86*$G$3+DO85*(1-$G$3)</f>
        <v>-1.3289182070800039E-3</v>
      </c>
      <c r="DP86" s="28">
        <f>외인!DP86</f>
        <v>75932.070000000007</v>
      </c>
      <c r="DQ86" s="28">
        <f>시기외!DQ86*$G$3+DQ85*(1-$G$3)</f>
        <v>-9.8568979347742947E-4</v>
      </c>
      <c r="DR86" s="28">
        <f>외인!DR86</f>
        <v>44180.59</v>
      </c>
      <c r="DS86" s="28">
        <f>시기외!DS86*$G$3+DS85*(1-$G$3)</f>
        <v>4.9093752544098639E-4</v>
      </c>
      <c r="DT86" s="28">
        <f>외인!DT86</f>
        <v>134630.69</v>
      </c>
      <c r="DU86" s="28">
        <f>시기외!DU86*$G$3+DU85*(1-$G$3)</f>
        <v>-1.8463401650812643E-3</v>
      </c>
      <c r="DV86" s="28">
        <f>외인!DV86</f>
        <v>34004.92</v>
      </c>
      <c r="DW86" s="28">
        <f>시기외!DW86*$G$3+DW85*(1-$G$3)</f>
        <v>-2.2026699220976771E-4</v>
      </c>
      <c r="DX86" s="28">
        <f>외인!DX86</f>
        <v>125928</v>
      </c>
      <c r="DY86" s="28">
        <f>시기외!DY86*$G$3+DY85*(1-$G$3)</f>
        <v>2.2194445663899828E-3</v>
      </c>
      <c r="DZ86" s="28">
        <f>외인!DZ86</f>
        <v>7933.01</v>
      </c>
      <c r="EA86" s="28">
        <f>시기외!EA86*$G$3+EA85*(1-$G$3)</f>
        <v>-5.5425802075410407E-5</v>
      </c>
      <c r="EB86" s="28">
        <f>외인!EB86</f>
        <v>11730.93</v>
      </c>
      <c r="EC86" s="28">
        <f>시기외!EC86*$G$3+EC85*(1-$G$3)</f>
        <v>-2.5694008902872327E-3</v>
      </c>
      <c r="ED86" s="28">
        <f>외인!ED86</f>
        <v>10537.86</v>
      </c>
      <c r="EE86" s="28">
        <f>시기외!EE86*$G$3+EE85*(1-$G$3)</f>
        <v>-7.7419477163876717E-4</v>
      </c>
      <c r="EF86" s="28">
        <f>외인!EF86</f>
        <v>218664.04</v>
      </c>
      <c r="EG86" s="28">
        <f>시기외!EG86*$G$3+EG85*(1-$G$3)</f>
        <v>-1.2422813264012724E-3</v>
      </c>
      <c r="EH86" s="28">
        <f>외인!EH86</f>
        <v>283074.76</v>
      </c>
      <c r="EI86" s="28">
        <f>시기외!EI86*$G$3+EI85*(1-$G$3)</f>
        <v>-1.4328193540142668E-4</v>
      </c>
      <c r="EJ86" s="28">
        <f>외인!EJ86</f>
        <v>100992.15</v>
      </c>
      <c r="EK86" s="28">
        <f>시기외!EK86*$G$3+EK85*(1-$G$3)</f>
        <v>5.6137613836763499E-4</v>
      </c>
      <c r="EL86" s="28">
        <f>외인!EL86</f>
        <v>30062.39</v>
      </c>
      <c r="EM86" s="28">
        <f>시기외!EM86*$G$3+EM85*(1-$G$3)</f>
        <v>-4.2924013515156668E-3</v>
      </c>
      <c r="EN86" s="28">
        <f>외인!EN86</f>
        <v>44180.59</v>
      </c>
      <c r="EO86" s="28">
        <f>시기외!EO86*$G$3+EO85*(1-$G$3)</f>
        <v>4.9093752544098639E-4</v>
      </c>
      <c r="EP86" s="28">
        <f>외인!EP86</f>
        <v>152260.44</v>
      </c>
      <c r="EQ86" s="28">
        <f>시기외!EQ86*$G$3+EQ85*(1-$G$3)</f>
        <v>-1.1551682225456579E-3</v>
      </c>
      <c r="ER86" s="28">
        <f>외인!ER86</f>
        <v>12300.02</v>
      </c>
      <c r="ES86" s="28">
        <f>시기외!ES86*$G$3+ES85*(1-$G$3)</f>
        <v>-2.3086445549632571E-3</v>
      </c>
      <c r="ET86" s="28">
        <f>외인!ET86</f>
        <v>175714.81</v>
      </c>
      <c r="EU86" s="28">
        <f>시기외!EU86*$G$3+EU85*(1-$G$3)</f>
        <v>-8.2997850496729453E-4</v>
      </c>
      <c r="EV86" s="28">
        <f>외인!EV86</f>
        <v>46272.38</v>
      </c>
      <c r="EW86" s="28">
        <f>시기외!EW86*$G$3+EW85*(1-$G$3)</f>
        <v>-5.9975465623057398E-6</v>
      </c>
      <c r="EX86" s="28">
        <f>외인!EX86</f>
        <v>69961.37</v>
      </c>
      <c r="EY86" s="28">
        <f>시기외!EY86*$G$3+EY85*(1-$G$3)</f>
        <v>4.1452513007901663E-4</v>
      </c>
    </row>
    <row r="87" spans="1:155">
      <c r="A87" s="27">
        <f>외인!A87</f>
        <v>46160</v>
      </c>
      <c r="B87" s="28">
        <f>외인!B87</f>
        <v>5971606.3899999997</v>
      </c>
      <c r="C87" s="28">
        <f>시기외!C87*$G$3+C86*(1-$G$3)</f>
        <v>-1.1182921180123741E-3</v>
      </c>
      <c r="D87" s="28">
        <f>외인!D87</f>
        <v>619438.03</v>
      </c>
      <c r="E87" s="28">
        <f>시기외!E87*$G$3+E86*(1-$G$3)</f>
        <v>-3.420366505581186E-4</v>
      </c>
      <c r="F87" s="28">
        <f>외인!F87</f>
        <v>2517647.21</v>
      </c>
      <c r="G87" s="28">
        <f>시기외!G87*$G$3+G86*(1-$G$3)</f>
        <v>-1.1126071042383615E-3</v>
      </c>
      <c r="H87" s="28">
        <f>외인!H87</f>
        <v>320666.81</v>
      </c>
      <c r="I87" s="28">
        <f>시기외!I87*$G$3+I86*(1-$G$3)</f>
        <v>4.6969889419993529E-4</v>
      </c>
      <c r="J87" s="28">
        <f>외인!J87</f>
        <v>42395.27</v>
      </c>
      <c r="K87" s="28">
        <f>시기외!K87*$G$3+K86*(1-$G$3)</f>
        <v>4.0063506762224064E-4</v>
      </c>
      <c r="L87" s="28">
        <f>외인!L87</f>
        <v>296875.89</v>
      </c>
      <c r="M87" s="28">
        <f>시기외!M87*$G$3+M86*(1-$G$3)</f>
        <v>6.0845739579062149E-4</v>
      </c>
      <c r="N87" s="28">
        <f>외인!N87</f>
        <v>285944</v>
      </c>
      <c r="O87" s="28">
        <f>시기외!O87*$G$3+O86*(1-$G$3)</f>
        <v>-1.1314570920849358E-3</v>
      </c>
      <c r="P87" s="28">
        <f>외인!P87</f>
        <v>175002.33</v>
      </c>
      <c r="Q87" s="28">
        <f>시기외!Q87*$G$3+Q86*(1-$G$3)</f>
        <v>-1.2375396572052236E-3</v>
      </c>
      <c r="R87" s="28">
        <f>외인!R87</f>
        <v>129959.67</v>
      </c>
      <c r="S87" s="28">
        <f>시기외!S87*$G$3+S86*(1-$G$3)</f>
        <v>-1.7997047522918758E-3</v>
      </c>
      <c r="T87" s="28">
        <f>외인!T87</f>
        <v>8514.52</v>
      </c>
      <c r="U87" s="28">
        <f>시기외!U87*$G$3+U86*(1-$G$3)</f>
        <v>8.4592053183607041E-4</v>
      </c>
      <c r="V87" s="28">
        <f>외인!V87</f>
        <v>128104.1</v>
      </c>
      <c r="W87" s="28">
        <f>시기외!W87*$G$3+W86*(1-$G$3)</f>
        <v>2.3209245643110721E-3</v>
      </c>
      <c r="X87" s="28">
        <f>외인!X87</f>
        <v>3083196.46</v>
      </c>
      <c r="Y87" s="28">
        <f>시기외!Y87*$G$3+Y86*(1-$G$3)</f>
        <v>-1.6652091230033219E-3</v>
      </c>
      <c r="Z87" s="28">
        <f>외인!Z87</f>
        <v>46773.5</v>
      </c>
      <c r="AA87" s="28">
        <f>시기외!AA87*$G$3+AA86*(1-$G$3)</f>
        <v>2.4813579064174101E-4</v>
      </c>
      <c r="AB87" s="28">
        <f>외인!AB87</f>
        <v>195579.04</v>
      </c>
      <c r="AC87" s="28">
        <f>시기외!AC87*$G$3+AC86*(1-$G$3)</f>
        <v>-4.0589728225618572E-4</v>
      </c>
      <c r="AD87" s="28">
        <f>외인!AD87</f>
        <v>19653.080000000002</v>
      </c>
      <c r="AE87" s="28">
        <f>시기외!AE87*$G$3+AE86*(1-$G$3)</f>
        <v>3.3267826752630427E-4</v>
      </c>
      <c r="AF87" s="28">
        <f>외인!AF87</f>
        <v>24160.06</v>
      </c>
      <c r="AG87" s="28">
        <f>시기외!AG87*$G$3+AG86*(1-$G$3)</f>
        <v>-3.0842447705106186E-4</v>
      </c>
      <c r="AH87" s="28">
        <f>외인!AH87</f>
        <v>205550.37</v>
      </c>
      <c r="AI87" s="28">
        <f>시기외!AI87*$G$3+AI86*(1-$G$3)</f>
        <v>-9.782592216733305E-4</v>
      </c>
      <c r="AJ87" s="28">
        <f>외인!AJ87</f>
        <v>100966.11</v>
      </c>
      <c r="AK87" s="28">
        <f>시기외!AK87*$G$3+AK86*(1-$G$3)</f>
        <v>-3.0634524539974585E-3</v>
      </c>
      <c r="AL87" s="28">
        <f>외인!AL87</f>
        <v>103040.77</v>
      </c>
      <c r="AM87" s="28">
        <f>시기외!AM87*$G$3+AM86*(1-$G$3)</f>
        <v>-1.7932253381327957E-3</v>
      </c>
      <c r="AN87" s="28">
        <f>외인!AN87</f>
        <v>201597.25</v>
      </c>
      <c r="AO87" s="28">
        <f>시기외!AO87*$G$3+AO86*(1-$G$3)</f>
        <v>-6.9803067983547696E-4</v>
      </c>
      <c r="AP87" s="28">
        <f>외인!AP87</f>
        <v>175732.59</v>
      </c>
      <c r="AQ87" s="28">
        <f>시기외!AQ87*$G$3+AQ86*(1-$G$3)</f>
        <v>-8.3943130488999592E-4</v>
      </c>
      <c r="AR87" s="28">
        <f>외인!AR87</f>
        <v>24193.9</v>
      </c>
      <c r="AS87" s="28">
        <f>시기외!AS87*$G$3+AS86*(1-$G$3)</f>
        <v>8.2074989551366839E-4</v>
      </c>
      <c r="AT87" s="28">
        <f>외인!AT87</f>
        <v>98381.13</v>
      </c>
      <c r="AU87" s="28">
        <f>시기외!AU87*$G$3+AU86*(1-$G$3)</f>
        <v>8.6692619419360853E-4</v>
      </c>
      <c r="AV87" s="28">
        <f>외인!AV87</f>
        <v>47984.04</v>
      </c>
      <c r="AW87" s="28">
        <f>시기외!AW87*$G$3+AW86*(1-$G$3)</f>
        <v>6.6110960327374075E-4</v>
      </c>
      <c r="AX87" s="28">
        <f>외인!AX87</f>
        <v>66243.240000000005</v>
      </c>
      <c r="AY87" s="28">
        <f>시기외!AY87*$G$3+AY86*(1-$G$3)</f>
        <v>-2.4656652969642281E-3</v>
      </c>
      <c r="AZ87" s="28">
        <f>외인!AZ87</f>
        <v>3294132.61</v>
      </c>
      <c r="BA87" s="28">
        <f>시기외!BA87*$G$3+BA86*(1-$G$3)</f>
        <v>-1.5415223384014219E-3</v>
      </c>
      <c r="BB87" s="28">
        <f>외인!BB87</f>
        <v>117129.49</v>
      </c>
      <c r="BC87" s="28">
        <f>시기외!BC87*$G$3+BC86*(1-$G$3)</f>
        <v>3.6296784782196396E-4</v>
      </c>
      <c r="BD87" s="28">
        <f>외인!BD87</f>
        <v>32842.5</v>
      </c>
      <c r="BE87" s="28">
        <f>시기외!BE87*$G$3+BE86*(1-$G$3)</f>
        <v>-2.809148321719791E-3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103609.75</v>
      </c>
      <c r="BI87" s="28">
        <f>시기외!BI87*$G$3+BI86*(1-$G$3)</f>
        <v>1.1722001862717879E-3</v>
      </c>
      <c r="BJ87" s="28">
        <f>외인!BJ87</f>
        <v>124044.47</v>
      </c>
      <c r="BK87" s="28">
        <f>시기외!BK87*$G$3+BK86*(1-$G$3)</f>
        <v>-3.2006149264444245E-4</v>
      </c>
      <c r="BL87" s="28">
        <f>외인!BL87</f>
        <v>45433.96</v>
      </c>
      <c r="BM87" s="28">
        <f>시기외!BM87*$G$3+BM86*(1-$G$3)</f>
        <v>-1.5888463620767732E-3</v>
      </c>
      <c r="BN87" s="28">
        <f>외인!BN87</f>
        <v>55054.559999999998</v>
      </c>
      <c r="BO87" s="28">
        <f>시기외!BO87*$G$3+BO86*(1-$G$3)</f>
        <v>2.2728998910274273E-3</v>
      </c>
      <c r="BP87" s="28">
        <f>외인!BP87</f>
        <v>74975.360000000001</v>
      </c>
      <c r="BQ87" s="28">
        <f>시기외!BQ87*$G$3+BQ86*(1-$G$3)</f>
        <v>-2.2837642934677026E-3</v>
      </c>
      <c r="BR87" s="28">
        <f>외인!BR87</f>
        <v>321354.86</v>
      </c>
      <c r="BS87" s="28">
        <f>시기외!BS87*$G$3+BS86*(1-$G$3)</f>
        <v>-2.0963732749069245E-4</v>
      </c>
      <c r="BT87" s="28">
        <f>외인!BT87</f>
        <v>3125370.79</v>
      </c>
      <c r="BU87" s="28">
        <f>시기외!BU87*$G$3+BU86*(1-$G$3)</f>
        <v>-1.6288612337818048E-3</v>
      </c>
      <c r="BV87" s="28">
        <f>외인!BV87</f>
        <v>455710.08</v>
      </c>
      <c r="BW87" s="28">
        <f>시기외!BW87*$G$3+BW86*(1-$G$3)</f>
        <v>-5.0029739034192461E-4</v>
      </c>
      <c r="BX87" s="28">
        <f>외인!BX87</f>
        <v>74281.42</v>
      </c>
      <c r="BY87" s="28">
        <f>시기외!BY87*$G$3+BY86*(1-$G$3)</f>
        <v>-7.1072555949820725E-4</v>
      </c>
      <c r="BZ87" s="28">
        <f>외인!BZ87</f>
        <v>304638.01</v>
      </c>
      <c r="CA87" s="28">
        <f>시기외!CA87*$G$3+CA86*(1-$G$3)</f>
        <v>-1.0664870416788302E-3</v>
      </c>
      <c r="CB87" s="28">
        <f>외인!CB87</f>
        <v>11806.71</v>
      </c>
      <c r="CC87" s="28">
        <f>시기외!CC87*$G$3+CC86*(1-$G$3)</f>
        <v>-2.9660673733962529E-3</v>
      </c>
      <c r="CD87" s="28">
        <f>외인!CD87</f>
        <v>26743.62</v>
      </c>
      <c r="CE87" s="28">
        <f>시기외!CE87*$G$3+CE86*(1-$G$3)</f>
        <v>-4.1973574277927011E-3</v>
      </c>
      <c r="CF87" s="28">
        <f>외인!CF87</f>
        <v>29288.080000000002</v>
      </c>
      <c r="CG87" s="28">
        <f>시기외!CG87*$G$3+CG86*(1-$G$3)</f>
        <v>3.5980099183598856E-3</v>
      </c>
      <c r="CH87" s="28">
        <f>외인!CH87</f>
        <v>66890.83</v>
      </c>
      <c r="CI87" s="28">
        <f>시기외!CI87*$G$3+CI86*(1-$G$3)</f>
        <v>6.3467452121656969E-4</v>
      </c>
      <c r="CJ87" s="28">
        <f>외인!CJ87</f>
        <v>328496.31</v>
      </c>
      <c r="CK87" s="28">
        <f>시기외!CK87*$G$3+CK86*(1-$G$3)</f>
        <v>-1.1006310317314965E-3</v>
      </c>
      <c r="CL87" s="28">
        <f>외인!CL87</f>
        <v>224372.67</v>
      </c>
      <c r="CM87" s="28">
        <f>시기외!CM87*$G$3+CM86*(1-$G$3)</f>
        <v>-4.8033338050277078E-4</v>
      </c>
      <c r="CN87" s="28">
        <f>외인!CN87</f>
        <v>119938.48</v>
      </c>
      <c r="CO87" s="28">
        <f>시기외!CO87*$G$3+CO86*(1-$G$3)</f>
        <v>-1.7134291065698506E-3</v>
      </c>
      <c r="CP87" s="28">
        <f>외인!CP87</f>
        <v>117682.64</v>
      </c>
      <c r="CQ87" s="28">
        <f>시기외!CQ87*$G$3+CQ86*(1-$G$3)</f>
        <v>3.6434149376987271E-4</v>
      </c>
      <c r="CR87" s="28">
        <f>외인!CR87</f>
        <v>163445.79999999999</v>
      </c>
      <c r="CS87" s="28">
        <f>시기외!CS87*$G$3+CS86*(1-$G$3)</f>
        <v>-1.4534758175543023E-3</v>
      </c>
      <c r="CT87" s="28">
        <f>외인!CT87</f>
        <v>182661.37</v>
      </c>
      <c r="CU87" s="28">
        <f>시기외!CU87*$G$3+CU86*(1-$G$3)</f>
        <v>8.3024011271701161E-4</v>
      </c>
      <c r="CV87" s="28">
        <f>외인!CV87</f>
        <v>3125370.79</v>
      </c>
      <c r="CW87" s="28">
        <f>시기외!CW87*$G$3+CW86*(1-$G$3)</f>
        <v>-1.6288612337818048E-3</v>
      </c>
      <c r="CX87" s="28">
        <f>외인!CX87</f>
        <v>241746.15</v>
      </c>
      <c r="CY87" s="28">
        <f>시기외!CY87*$G$3+CY86*(1-$G$3)</f>
        <v>4.9692615631002218E-4</v>
      </c>
      <c r="CZ87" s="28">
        <f>외인!CZ87</f>
        <v>19590.22</v>
      </c>
      <c r="DA87" s="28">
        <f>시기외!DA87*$G$3+DA86*(1-$G$3)</f>
        <v>1.2694634251237881E-3</v>
      </c>
      <c r="DB87" s="28">
        <f>외인!DB87</f>
        <v>32842.5</v>
      </c>
      <c r="DC87" s="28">
        <f>시기외!DC87*$G$3+DC86*(1-$G$3)</f>
        <v>-2.809148321719791E-3</v>
      </c>
      <c r="DD87" s="28">
        <f>외인!DD87</f>
        <v>8514.52</v>
      </c>
      <c r="DE87" s="28">
        <f>시기외!DE87*$G$3+DE86*(1-$G$3)</f>
        <v>8.4592053183607041E-4</v>
      </c>
      <c r="DF87" s="28">
        <f>외인!DF87</f>
        <v>56055.89</v>
      </c>
      <c r="DG87" s="28">
        <f>시기외!DG87*$G$3+DG86*(1-$G$3)</f>
        <v>-6.2679777308849677E-4</v>
      </c>
      <c r="DH87" s="28">
        <f>외인!DH87</f>
        <v>18866.53</v>
      </c>
      <c r="DI87" s="28">
        <f>시기외!DI87*$G$3+DI86*(1-$G$3)</f>
        <v>-5.7392511558845873E-3</v>
      </c>
      <c r="DJ87" s="28">
        <f>외인!DJ87</f>
        <v>646460.51</v>
      </c>
      <c r="DK87" s="28">
        <f>시기외!DK87*$G$3+DK86*(1-$G$3)</f>
        <v>-4.9169093400453054E-4</v>
      </c>
      <c r="DL87" s="28">
        <f>외인!DL87</f>
        <v>96825.23</v>
      </c>
      <c r="DM87" s="28">
        <f>시기외!DM87*$G$3+DM86*(1-$G$3)</f>
        <v>-2.0403337894639492E-3</v>
      </c>
      <c r="DN87" s="28">
        <f>외인!DN87</f>
        <v>3125370.79</v>
      </c>
      <c r="DO87" s="28">
        <f>시기외!DO87*$G$3+DO86*(1-$G$3)</f>
        <v>-1.6288612337818048E-3</v>
      </c>
      <c r="DP87" s="28">
        <f>외인!DP87</f>
        <v>72018.42</v>
      </c>
      <c r="DQ87" s="28">
        <f>시기외!DQ87*$G$3+DQ86*(1-$G$3)</f>
        <v>-8.7912464740593031E-4</v>
      </c>
      <c r="DR87" s="28">
        <f>외인!DR87</f>
        <v>43259.1</v>
      </c>
      <c r="DS87" s="28">
        <f>시기외!DS87*$G$3+DS86*(1-$G$3)</f>
        <v>4.752739138252858E-4</v>
      </c>
      <c r="DT87" s="28">
        <f>외인!DT87</f>
        <v>129959.67</v>
      </c>
      <c r="DU87" s="28">
        <f>시기외!DU87*$G$3+DU86*(1-$G$3)</f>
        <v>-1.7997047522918758E-3</v>
      </c>
      <c r="DV87" s="28">
        <f>외인!DV87</f>
        <v>33216.1</v>
      </c>
      <c r="DW87" s="28">
        <f>시기외!DW87*$G$3+DW86*(1-$G$3)</f>
        <v>-1.8974540235616624E-4</v>
      </c>
      <c r="DX87" s="28">
        <f>외인!DX87</f>
        <v>128104.1</v>
      </c>
      <c r="DY87" s="28">
        <f>시기외!DY87*$G$3+DY86*(1-$G$3)</f>
        <v>2.3209245643110721E-3</v>
      </c>
      <c r="DZ87" s="28">
        <f>외인!DZ87</f>
        <v>7767.72</v>
      </c>
      <c r="EA87" s="28">
        <f>시기외!EA87*$G$3+EA86*(1-$G$3)</f>
        <v>2.1254483758888316E-4</v>
      </c>
      <c r="EB87" s="28">
        <f>외인!EB87</f>
        <v>11302.99</v>
      </c>
      <c r="EC87" s="28">
        <f>시기외!EC87*$G$3+EC86*(1-$G$3)</f>
        <v>-2.3244842956588125E-3</v>
      </c>
      <c r="ED87" s="28">
        <f>외인!ED87</f>
        <v>10500.6</v>
      </c>
      <c r="EE87" s="28">
        <f>시기외!EE87*$G$3+EE86*(1-$G$3)</f>
        <v>-7.285571000061053E-4</v>
      </c>
      <c r="EF87" s="28">
        <f>외인!EF87</f>
        <v>210890.72</v>
      </c>
      <c r="EG87" s="28">
        <f>시기외!EG87*$G$3+EG86*(1-$G$3)</f>
        <v>-1.1605694951926837E-3</v>
      </c>
      <c r="EH87" s="28">
        <f>외인!EH87</f>
        <v>277976.73</v>
      </c>
      <c r="EI87" s="28">
        <f>시기외!EI87*$G$3+EI86*(1-$G$3)</f>
        <v>-1.6614581461868672E-4</v>
      </c>
      <c r="EJ87" s="28">
        <f>외인!EJ87</f>
        <v>98489.32</v>
      </c>
      <c r="EK87" s="28">
        <f>시기외!EK87*$G$3+EK86*(1-$G$3)</f>
        <v>6.2271044109199101E-4</v>
      </c>
      <c r="EL87" s="28">
        <f>외인!EL87</f>
        <v>29150.6</v>
      </c>
      <c r="EM87" s="28">
        <f>시기외!EM87*$G$3+EM86*(1-$G$3)</f>
        <v>-3.8785960710005269E-3</v>
      </c>
      <c r="EN87" s="28">
        <f>외인!EN87</f>
        <v>43259.1</v>
      </c>
      <c r="EO87" s="28">
        <f>시기외!EO87*$G$3+EO86*(1-$G$3)</f>
        <v>4.752739138252858E-4</v>
      </c>
      <c r="EP87" s="28">
        <f>외인!EP87</f>
        <v>153897.66</v>
      </c>
      <c r="EQ87" s="28">
        <f>시기외!EQ87*$G$3+EQ86*(1-$G$3)</f>
        <v>-1.089753088706843E-3</v>
      </c>
      <c r="ER87" s="28">
        <f>외인!ER87</f>
        <v>12940.72</v>
      </c>
      <c r="ES87" s="28">
        <f>시기외!ES87*$G$3+ES86*(1-$G$3)</f>
        <v>-2.1328255967800148E-3</v>
      </c>
      <c r="ET87" s="28">
        <f>외인!ET87</f>
        <v>175732.59</v>
      </c>
      <c r="EU87" s="28">
        <f>시기외!EU87*$G$3+EU86*(1-$G$3)</f>
        <v>-8.3943130488999592E-4</v>
      </c>
      <c r="EV87" s="28">
        <f>외인!EV87</f>
        <v>46773.5</v>
      </c>
      <c r="EW87" s="28">
        <f>시기외!EW87*$G$3+EW86*(1-$G$3)</f>
        <v>2.4813579064174101E-4</v>
      </c>
      <c r="EX87" s="28">
        <f>외인!EX87</f>
        <v>70909.13</v>
      </c>
      <c r="EY87" s="28">
        <f>시기외!EY87*$G$3+EY86*(1-$G$3)</f>
        <v>4.6719178863197086E-4</v>
      </c>
    </row>
    <row r="88" spans="1:155">
      <c r="A88" s="27">
        <f>외인!A88</f>
        <v>46161</v>
      </c>
      <c r="B88" s="28">
        <f>외인!B88</f>
        <v>5777480.7999999998</v>
      </c>
      <c r="C88" s="28">
        <f>시기외!C88*$G$3+C87*(1-$G$3)</f>
        <v>-1.2810011063747885E-3</v>
      </c>
      <c r="D88" s="28">
        <f>외인!D88</f>
        <v>604828.56999999995</v>
      </c>
      <c r="E88" s="28">
        <f>시기외!E88*$G$3+E87*(1-$G$3)</f>
        <v>-3.6381404404278001E-4</v>
      </c>
      <c r="F88" s="28">
        <f>외인!F88</f>
        <v>2456223.64</v>
      </c>
      <c r="G88" s="28">
        <f>시기외!G88*$G$3+G87*(1-$G$3)</f>
        <v>-1.2569771203816615E-3</v>
      </c>
      <c r="H88" s="28">
        <f>외인!H88</f>
        <v>309017.89</v>
      </c>
      <c r="I88" s="28">
        <f>시기외!I88*$G$3+I87*(1-$G$3)</f>
        <v>3.245040495425963E-4</v>
      </c>
      <c r="J88" s="28">
        <f>외인!J88</f>
        <v>41981.86</v>
      </c>
      <c r="K88" s="28">
        <f>시기외!K88*$G$3+K87*(1-$G$3)</f>
        <v>4.4654659840666106E-4</v>
      </c>
      <c r="L88" s="28">
        <f>외인!L88</f>
        <v>286240.61</v>
      </c>
      <c r="M88" s="28">
        <f>시기외!M88*$G$3+M87*(1-$G$3)</f>
        <v>4.6646206247836624E-4</v>
      </c>
      <c r="N88" s="28">
        <f>외인!N88</f>
        <v>265211.89</v>
      </c>
      <c r="O88" s="28">
        <f>시기외!O88*$G$3+O87*(1-$G$3)</f>
        <v>-1.4537637763754284E-3</v>
      </c>
      <c r="P88" s="28">
        <f>외인!P88</f>
        <v>172279.81</v>
      </c>
      <c r="Q88" s="28">
        <f>시기외!Q88*$G$3+Q87*(1-$G$3)</f>
        <v>-1.2132668716148083E-3</v>
      </c>
      <c r="R88" s="28">
        <f>외인!R88</f>
        <v>125400.33</v>
      </c>
      <c r="S88" s="28">
        <f>시기외!S88*$G$3+S87*(1-$G$3)</f>
        <v>-1.781083754664476E-3</v>
      </c>
      <c r="T88" s="28">
        <f>외인!T88</f>
        <v>8420.7099999999991</v>
      </c>
      <c r="U88" s="28">
        <f>시기외!U88*$G$3+U87*(1-$G$3)</f>
        <v>9.3306677289916608E-4</v>
      </c>
      <c r="V88" s="28">
        <f>외인!V88</f>
        <v>124427.81</v>
      </c>
      <c r="W88" s="28">
        <f>시기외!W88*$G$3+W87*(1-$G$3)</f>
        <v>2.362080327067877E-3</v>
      </c>
      <c r="X88" s="28">
        <f>외인!X88</f>
        <v>2977412.25</v>
      </c>
      <c r="Y88" s="28">
        <f>시기외!Y88*$G$3+Y87*(1-$G$3)</f>
        <v>-1.9238303209383222E-3</v>
      </c>
      <c r="Z88" s="28">
        <f>외인!Z88</f>
        <v>47164.14</v>
      </c>
      <c r="AA88" s="28">
        <f>시기외!AA88*$G$3+AA87*(1-$G$3)</f>
        <v>5.4950550960880225E-4</v>
      </c>
      <c r="AB88" s="28">
        <f>외인!AB88</f>
        <v>195979.33</v>
      </c>
      <c r="AC88" s="28">
        <f>시기외!AC88*$G$3+AC87*(1-$G$3)</f>
        <v>-3.8133404277222878E-4</v>
      </c>
      <c r="AD88" s="28">
        <f>외인!AD88</f>
        <v>19705.400000000001</v>
      </c>
      <c r="AE88" s="28">
        <f>시기외!AE88*$G$3+AE87*(1-$G$3)</f>
        <v>5.0523650092308009E-4</v>
      </c>
      <c r="AF88" s="28">
        <f>외인!AF88</f>
        <v>24044.71</v>
      </c>
      <c r="AG88" s="28">
        <f>시기외!AG88*$G$3+AG87*(1-$G$3)</f>
        <v>-1.9722429696804019E-4</v>
      </c>
      <c r="AH88" s="28">
        <f>외인!AH88</f>
        <v>200200.54</v>
      </c>
      <c r="AI88" s="28">
        <f>시기외!AI88*$G$3+AI87*(1-$G$3)</f>
        <v>-1.1135835229449712E-3</v>
      </c>
      <c r="AJ88" s="28">
        <f>외인!AJ88</f>
        <v>100424.43</v>
      </c>
      <c r="AK88" s="28">
        <f>시기외!AK88*$G$3+AK87*(1-$G$3)</f>
        <v>-2.8894904553344613E-3</v>
      </c>
      <c r="AL88" s="28">
        <f>외인!AL88</f>
        <v>96886.33</v>
      </c>
      <c r="AM88" s="28">
        <f>시기외!AM88*$G$3+AM87*(1-$G$3)</f>
        <v>-2.0399680765526757E-3</v>
      </c>
      <c r="AN88" s="28">
        <f>외인!AN88</f>
        <v>186489.21</v>
      </c>
      <c r="AO88" s="28">
        <f>시기외!AO88*$G$3+AO87*(1-$G$3)</f>
        <v>-1.0262533471044858E-3</v>
      </c>
      <c r="AP88" s="28">
        <f>외인!AP88</f>
        <v>169305.51</v>
      </c>
      <c r="AQ88" s="28">
        <f>시기외!AQ88*$G$3+AQ87*(1-$G$3)</f>
        <v>-9.9912931004390642E-4</v>
      </c>
      <c r="AR88" s="28">
        <f>외인!AR88</f>
        <v>24080.77</v>
      </c>
      <c r="AS88" s="28">
        <f>시기외!AS88*$G$3+AS87*(1-$G$3)</f>
        <v>9.5393042377446579E-4</v>
      </c>
      <c r="AT88" s="28">
        <f>외인!AT88</f>
        <v>93648.27</v>
      </c>
      <c r="AU88" s="28">
        <f>시기외!AU88*$G$3+AU87*(1-$G$3)</f>
        <v>4.3105083624308318E-4</v>
      </c>
      <c r="AV88" s="28">
        <f>외인!AV88</f>
        <v>48048.46</v>
      </c>
      <c r="AW88" s="28">
        <f>시기외!AW88*$G$3+AW87*(1-$G$3)</f>
        <v>8.971131615817733E-4</v>
      </c>
      <c r="AX88" s="28">
        <f>외인!AX88</f>
        <v>63270.8</v>
      </c>
      <c r="AY88" s="28">
        <f>시기외!AY88*$G$3+AY87*(1-$G$3)</f>
        <v>-2.3694128148395804E-3</v>
      </c>
      <c r="AZ88" s="28">
        <f>외인!AZ88</f>
        <v>3178098.37</v>
      </c>
      <c r="BA88" s="28">
        <f>시기외!BA88*$G$3+BA87*(1-$G$3)</f>
        <v>-1.7871460519399713E-3</v>
      </c>
      <c r="BB88" s="28">
        <f>외인!BB88</f>
        <v>117344.3</v>
      </c>
      <c r="BC88" s="28">
        <f>시기외!BC88*$G$3+BC87*(1-$G$3)</f>
        <v>5.0963203869403874E-4</v>
      </c>
      <c r="BD88" s="28">
        <f>외인!BD88</f>
        <v>33556.800000000003</v>
      </c>
      <c r="BE88" s="28">
        <f>시기외!BE88*$G$3+BE87*(1-$G$3)</f>
        <v>-2.8819579208289483E-3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100998.21</v>
      </c>
      <c r="BI88" s="28">
        <f>시기외!BI88*$G$3+BI87*(1-$G$3)</f>
        <v>1.1508502511809932E-3</v>
      </c>
      <c r="BJ88" s="28">
        <f>외인!BJ88</f>
        <v>119126.02</v>
      </c>
      <c r="BK88" s="28">
        <f>시기외!BK88*$G$3+BK87*(1-$G$3)</f>
        <v>-4.2063494152998416E-4</v>
      </c>
      <c r="BL88" s="28">
        <f>외인!BL88</f>
        <v>44268.52</v>
      </c>
      <c r="BM88" s="28">
        <f>시기외!BM88*$G$3+BM87*(1-$G$3)</f>
        <v>-1.458169308166743E-3</v>
      </c>
      <c r="BN88" s="28">
        <f>외인!BN88</f>
        <v>52328.98</v>
      </c>
      <c r="BO88" s="28">
        <f>시기외!BO88*$G$3+BO87*(1-$G$3)</f>
        <v>2.1550577699785516E-3</v>
      </c>
      <c r="BP88" s="28">
        <f>외인!BP88</f>
        <v>72099.649999999994</v>
      </c>
      <c r="BQ88" s="28">
        <f>시기외!BQ88*$G$3+BQ87*(1-$G$3)</f>
        <v>-2.1894929094087227E-3</v>
      </c>
      <c r="BR88" s="28">
        <f>외인!BR88</f>
        <v>306434.19</v>
      </c>
      <c r="BS88" s="28">
        <f>시기외!BS88*$G$3+BS87*(1-$G$3)</f>
        <v>-4.5296428913549786E-4</v>
      </c>
      <c r="BT88" s="28">
        <f>외인!BT88</f>
        <v>3018173.54</v>
      </c>
      <c r="BU88" s="28">
        <f>시기외!BU88*$G$3+BU87*(1-$G$3)</f>
        <v>-1.87886291314841E-3</v>
      </c>
      <c r="BV88" s="28">
        <f>외인!BV88</f>
        <v>441860.06</v>
      </c>
      <c r="BW88" s="28">
        <f>시기외!BW88*$G$3+BW87*(1-$G$3)</f>
        <v>-4.7960683842335493E-4</v>
      </c>
      <c r="BX88" s="28">
        <f>외인!BX88</f>
        <v>72918.5</v>
      </c>
      <c r="BY88" s="28">
        <f>시기외!BY88*$G$3+BY87*(1-$G$3)</f>
        <v>-7.6143154381985094E-4</v>
      </c>
      <c r="BZ88" s="28">
        <f>외인!BZ88</f>
        <v>283375.53999999998</v>
      </c>
      <c r="CA88" s="28">
        <f>시기외!CA88*$G$3+CA87*(1-$G$3)</f>
        <v>-1.3672954759333413E-3</v>
      </c>
      <c r="CB88" s="28">
        <f>외인!CB88</f>
        <v>11655.55</v>
      </c>
      <c r="CC88" s="28">
        <f>시기외!CC88*$G$3+CC87*(1-$G$3)</f>
        <v>-2.7734956478362395E-3</v>
      </c>
      <c r="CD88" s="28">
        <f>외인!CD88</f>
        <v>26854.639999999999</v>
      </c>
      <c r="CE88" s="28">
        <f>시기외!CE88*$G$3+CE87*(1-$G$3)</f>
        <v>-3.7275620082751612E-3</v>
      </c>
      <c r="CF88" s="28">
        <f>외인!CF88</f>
        <v>28859.93</v>
      </c>
      <c r="CG88" s="28">
        <f>시기외!CG88*$G$3+CG87*(1-$G$3)</f>
        <v>3.6391580523960107E-3</v>
      </c>
      <c r="CH88" s="28">
        <f>외인!CH88</f>
        <v>66849.11</v>
      </c>
      <c r="CI88" s="28">
        <f>시기외!CI88*$G$3+CI87*(1-$G$3)</f>
        <v>7.9684468835865599E-4</v>
      </c>
      <c r="CJ88" s="28">
        <f>외인!CJ88</f>
        <v>325484.48</v>
      </c>
      <c r="CK88" s="28">
        <f>시기외!CK88*$G$3+CK87*(1-$G$3)</f>
        <v>-1.067962165869116E-3</v>
      </c>
      <c r="CL88" s="28">
        <f>외인!CL88</f>
        <v>224428.85</v>
      </c>
      <c r="CM88" s="28">
        <f>시기외!CM88*$G$3+CM87*(1-$G$3)</f>
        <v>-4.6032516913922409E-4</v>
      </c>
      <c r="CN88" s="28">
        <f>외인!CN88</f>
        <v>115800.16</v>
      </c>
      <c r="CO88" s="28">
        <f>시기외!CO88*$G$3+CO87*(1-$G$3)</f>
        <v>-1.7528422391600046E-3</v>
      </c>
      <c r="CP88" s="28">
        <f>외인!CP88</f>
        <v>117904.19</v>
      </c>
      <c r="CQ88" s="28">
        <f>시기외!CQ88*$G$3+CQ87*(1-$G$3)</f>
        <v>5.1059496561735047E-4</v>
      </c>
      <c r="CR88" s="28">
        <f>외인!CR88</f>
        <v>158923.42000000001</v>
      </c>
      <c r="CS88" s="28">
        <f>시기외!CS88*$G$3+CS87*(1-$G$3)</f>
        <v>-1.4297880295464282E-3</v>
      </c>
      <c r="CT88" s="28">
        <f>외인!CT88</f>
        <v>176571.4</v>
      </c>
      <c r="CU88" s="28">
        <f>시기외!CU88*$G$3+CU87*(1-$G$3)</f>
        <v>6.1631063945321077E-4</v>
      </c>
      <c r="CV88" s="28">
        <f>외인!CV88</f>
        <v>3018173.54</v>
      </c>
      <c r="CW88" s="28">
        <f>시기외!CW88*$G$3+CW87*(1-$G$3)</f>
        <v>-1.87886291314841E-3</v>
      </c>
      <c r="CX88" s="28">
        <f>외인!CX88</f>
        <v>231312.9</v>
      </c>
      <c r="CY88" s="28">
        <f>시기외!CY88*$G$3+CY87*(1-$G$3)</f>
        <v>2.4566943537874023E-4</v>
      </c>
      <c r="CZ88" s="28">
        <f>외인!CZ88</f>
        <v>18934.11</v>
      </c>
      <c r="DA88" s="28">
        <f>시기외!DA88*$G$3+DA87*(1-$G$3)</f>
        <v>1.8060370319057219E-3</v>
      </c>
      <c r="DB88" s="28">
        <f>외인!DB88</f>
        <v>33556.800000000003</v>
      </c>
      <c r="DC88" s="28">
        <f>시기외!DC88*$G$3+DC87*(1-$G$3)</f>
        <v>-2.8819579208289483E-3</v>
      </c>
      <c r="DD88" s="28">
        <f>외인!DD88</f>
        <v>8420.7099999999991</v>
      </c>
      <c r="DE88" s="28">
        <f>시기외!DE88*$G$3+DE87*(1-$G$3)</f>
        <v>9.3306677289916608E-4</v>
      </c>
      <c r="DF88" s="28">
        <f>외인!DF88</f>
        <v>54743.98</v>
      </c>
      <c r="DG88" s="28">
        <f>시기외!DG88*$G$3+DG87*(1-$G$3)</f>
        <v>-6.9235085645745899E-4</v>
      </c>
      <c r="DH88" s="28">
        <f>외인!DH88</f>
        <v>19028.96</v>
      </c>
      <c r="DI88" s="28">
        <f>시기외!DI88*$G$3+DI87*(1-$G$3)</f>
        <v>-5.1465406117872725E-3</v>
      </c>
      <c r="DJ88" s="28">
        <f>외인!DJ88</f>
        <v>623388.42000000004</v>
      </c>
      <c r="DK88" s="28">
        <f>시기외!DK88*$G$3+DK87*(1-$G$3)</f>
        <v>-7.0003206632452092E-4</v>
      </c>
      <c r="DL88" s="28">
        <f>외인!DL88</f>
        <v>92476.62</v>
      </c>
      <c r="DM88" s="28">
        <f>시기외!DM88*$G$3+DM87*(1-$G$3)</f>
        <v>-2.0965456570357964E-3</v>
      </c>
      <c r="DN88" s="28">
        <f>외인!DN88</f>
        <v>3018173.54</v>
      </c>
      <c r="DO88" s="28">
        <f>시기외!DO88*$G$3+DO87*(1-$G$3)</f>
        <v>-1.87886291314841E-3</v>
      </c>
      <c r="DP88" s="28">
        <f>외인!DP88</f>
        <v>72356.33</v>
      </c>
      <c r="DQ88" s="28">
        <f>시기외!DQ88*$G$3+DQ87*(1-$G$3)</f>
        <v>-8.5259930365452958E-4</v>
      </c>
      <c r="DR88" s="28">
        <f>외인!DR88</f>
        <v>42814.5</v>
      </c>
      <c r="DS88" s="28">
        <f>시기외!DS88*$G$3+DS87*(1-$G$3)</f>
        <v>4.4942836914182977E-4</v>
      </c>
      <c r="DT88" s="28">
        <f>외인!DT88</f>
        <v>125400.33</v>
      </c>
      <c r="DU88" s="28">
        <f>시기외!DU88*$G$3+DU87*(1-$G$3)</f>
        <v>-1.781083754664476E-3</v>
      </c>
      <c r="DV88" s="28">
        <f>외인!DV88</f>
        <v>33250.19</v>
      </c>
      <c r="DW88" s="28">
        <f>시기외!DW88*$G$3+DW87*(1-$G$3)</f>
        <v>-1.4545922672613899E-4</v>
      </c>
      <c r="DX88" s="28">
        <f>외인!DX88</f>
        <v>124427.81</v>
      </c>
      <c r="DY88" s="28">
        <f>시기외!DY88*$G$3+DY87*(1-$G$3)</f>
        <v>2.362080327067877E-3</v>
      </c>
      <c r="DZ88" s="28">
        <f>외인!DZ88</f>
        <v>7721.79</v>
      </c>
      <c r="EA88" s="28">
        <f>시기외!EA88*$G$3+EA87*(1-$G$3)</f>
        <v>4.2424755877768579E-4</v>
      </c>
      <c r="EB88" s="28">
        <f>외인!EB88</f>
        <v>11354.29</v>
      </c>
      <c r="EC88" s="28">
        <f>시기외!EC88*$G$3+EC87*(1-$G$3)</f>
        <v>-2.0122324782050807E-3</v>
      </c>
      <c r="ED88" s="28">
        <f>외인!ED88</f>
        <v>10141.200000000001</v>
      </c>
      <c r="EE88" s="28">
        <f>시기외!EE88*$G$3+EE87*(1-$G$3)</f>
        <v>-6.2419043682662972E-4</v>
      </c>
      <c r="EF88" s="28">
        <f>외인!EF88</f>
        <v>207382.33</v>
      </c>
      <c r="EG88" s="28">
        <f>시기외!EG88*$G$3+EG87*(1-$G$3)</f>
        <v>-1.1397949812113201E-3</v>
      </c>
      <c r="EH88" s="28">
        <f>외인!EH88</f>
        <v>261895.12</v>
      </c>
      <c r="EI88" s="28">
        <f>시기외!EI88*$G$3+EI87*(1-$G$3)</f>
        <v>-2.0240777801469308E-4</v>
      </c>
      <c r="EJ88" s="28">
        <f>외인!EJ88</f>
        <v>97983.06</v>
      </c>
      <c r="EK88" s="28">
        <f>시기외!EK88*$G$3+EK87*(1-$G$3)</f>
        <v>7.0687837295306001E-4</v>
      </c>
      <c r="EL88" s="28">
        <f>외인!EL88</f>
        <v>29234.01</v>
      </c>
      <c r="EM88" s="28">
        <f>시기외!EM88*$G$3+EM87*(1-$G$3)</f>
        <v>-3.4495247501869592E-3</v>
      </c>
      <c r="EN88" s="28">
        <f>외인!EN88</f>
        <v>42814.5</v>
      </c>
      <c r="EO88" s="28">
        <f>시기외!EO88*$G$3+EO87*(1-$G$3)</f>
        <v>4.4942836914182977E-4</v>
      </c>
      <c r="EP88" s="28">
        <f>외인!EP88</f>
        <v>156288.48000000001</v>
      </c>
      <c r="EQ88" s="28">
        <f>시기외!EQ88*$G$3+EQ87*(1-$G$3)</f>
        <v>-9.7535122828333132E-4</v>
      </c>
      <c r="ER88" s="28">
        <f>외인!ER88</f>
        <v>12790.73</v>
      </c>
      <c r="ES88" s="28">
        <f>시기외!ES88*$G$3+ES87*(1-$G$3)</f>
        <v>-2.1333445122555653E-3</v>
      </c>
      <c r="ET88" s="28">
        <f>외인!ET88</f>
        <v>169305.51</v>
      </c>
      <c r="EU88" s="28">
        <f>시기외!EU88*$G$3+EU87*(1-$G$3)</f>
        <v>-9.9912931004390642E-4</v>
      </c>
      <c r="EV88" s="28">
        <f>외인!EV88</f>
        <v>47164.14</v>
      </c>
      <c r="EW88" s="28">
        <f>시기외!EW88*$G$3+EW87*(1-$G$3)</f>
        <v>5.4950550960880225E-4</v>
      </c>
      <c r="EX88" s="28">
        <f>외인!EX88</f>
        <v>70740.05</v>
      </c>
      <c r="EY88" s="28">
        <f>시기외!EY88*$G$3+EY87*(1-$G$3)</f>
        <v>5.0814593670528571E-4</v>
      </c>
    </row>
    <row r="89" spans="1:155">
      <c r="A89" s="27">
        <f>외인!A89</f>
        <v>46162</v>
      </c>
      <c r="B89" s="28">
        <f>외인!B89</f>
        <v>5727718.3899999997</v>
      </c>
      <c r="C89" s="28">
        <f>시기외!C89*$G$3+C88*(1-$G$3)</f>
        <v>-1.4310613289928208E-3</v>
      </c>
      <c r="D89" s="28">
        <f>외인!D89</f>
        <v>590225.99</v>
      </c>
      <c r="E89" s="28">
        <f>시기외!E89*$G$3+E88*(1-$G$3)</f>
        <v>-3.0207090100110298E-4</v>
      </c>
      <c r="F89" s="28">
        <f>외인!F89</f>
        <v>2445146.13</v>
      </c>
      <c r="G89" s="28">
        <f>시기외!G89*$G$3+G88*(1-$G$3)</f>
        <v>-1.4019717797669818E-3</v>
      </c>
      <c r="H89" s="28">
        <f>외인!H89</f>
        <v>296920.40999999997</v>
      </c>
      <c r="I89" s="28">
        <f>시기외!I89*$G$3+I88*(1-$G$3)</f>
        <v>2.7356587602433784E-4</v>
      </c>
      <c r="J89" s="28">
        <f>외인!J89</f>
        <v>40772.089999999997</v>
      </c>
      <c r="K89" s="28">
        <f>시기외!K89*$G$3+K88*(1-$G$3)</f>
        <v>6.0212390613444242E-4</v>
      </c>
      <c r="L89" s="28">
        <f>외인!L89</f>
        <v>275234.5</v>
      </c>
      <c r="M89" s="28">
        <f>시기외!M89*$G$3+M88*(1-$G$3)</f>
        <v>4.1297058452849898E-4</v>
      </c>
      <c r="N89" s="28">
        <f>외인!N89</f>
        <v>260278.52</v>
      </c>
      <c r="O89" s="28">
        <f>시기외!O89*$G$3+O88*(1-$G$3)</f>
        <v>-1.9493942422987649E-3</v>
      </c>
      <c r="P89" s="28">
        <f>외인!P89</f>
        <v>169043.34</v>
      </c>
      <c r="Q89" s="28">
        <f>시기외!Q89*$G$3+Q88*(1-$G$3)</f>
        <v>-1.1228606526735511E-3</v>
      </c>
      <c r="R89" s="28">
        <f>외인!R89</f>
        <v>123088.93</v>
      </c>
      <c r="S89" s="28">
        <f>시기외!S89*$G$3+S88*(1-$G$3)</f>
        <v>-1.7400103534450653E-3</v>
      </c>
      <c r="T89" s="28">
        <f>외인!T89</f>
        <v>8243.42</v>
      </c>
      <c r="U89" s="28">
        <f>시기외!U89*$G$3+U88*(1-$G$3)</f>
        <v>1.0142838612664587E-3</v>
      </c>
      <c r="V89" s="28">
        <f>외인!V89</f>
        <v>124523.69</v>
      </c>
      <c r="W89" s="28">
        <f>시기외!W89*$G$3+W88*(1-$G$3)</f>
        <v>2.3240837145340311E-3</v>
      </c>
      <c r="X89" s="28">
        <f>외인!X89</f>
        <v>2980547.92</v>
      </c>
      <c r="Y89" s="28">
        <f>시기외!Y89*$G$3+Y88*(1-$G$3)</f>
        <v>-2.1641326833828547E-3</v>
      </c>
      <c r="Z89" s="28">
        <f>외인!Z89</f>
        <v>45797.27</v>
      </c>
      <c r="AA89" s="28">
        <f>시기외!AA89*$G$3+AA88*(1-$G$3)</f>
        <v>8.5252235498450087E-4</v>
      </c>
      <c r="AB89" s="28">
        <f>외인!AB89</f>
        <v>194829.79</v>
      </c>
      <c r="AC89" s="28">
        <f>시기외!AC89*$G$3+AC88*(1-$G$3)</f>
        <v>-3.3662446377560271E-4</v>
      </c>
      <c r="AD89" s="28">
        <f>외인!AD89</f>
        <v>19104.189999999999</v>
      </c>
      <c r="AE89" s="28">
        <f>시기외!AE89*$G$3+AE88*(1-$G$3)</f>
        <v>5.8936722435553831E-4</v>
      </c>
      <c r="AF89" s="28">
        <f>외인!AF89</f>
        <v>23708.29</v>
      </c>
      <c r="AG89" s="28">
        <f>시기외!AG89*$G$3+AG88*(1-$G$3)</f>
        <v>-6.3919305564847428E-5</v>
      </c>
      <c r="AH89" s="28">
        <f>외인!AH89</f>
        <v>202499.21</v>
      </c>
      <c r="AI89" s="28">
        <f>시기외!AI89*$G$3+AI88*(1-$G$3)</f>
        <v>-1.1843657712219916E-3</v>
      </c>
      <c r="AJ89" s="28">
        <f>외인!AJ89</f>
        <v>96931.29</v>
      </c>
      <c r="AK89" s="28">
        <f>시기외!AK89*$G$3+AK88*(1-$G$3)</f>
        <v>-2.6570141828782239E-3</v>
      </c>
      <c r="AL89" s="28">
        <f>외인!AL89</f>
        <v>96004.44</v>
      </c>
      <c r="AM89" s="28">
        <f>시기외!AM89*$G$3+AM88*(1-$G$3)</f>
        <v>-2.353290010716217E-3</v>
      </c>
      <c r="AN89" s="28">
        <f>외인!AN89</f>
        <v>181813.76000000001</v>
      </c>
      <c r="AO89" s="28">
        <f>시기외!AO89*$G$3+AO88*(1-$G$3)</f>
        <v>-1.5604723845986566E-3</v>
      </c>
      <c r="AP89" s="28">
        <f>외인!AP89</f>
        <v>164601.88</v>
      </c>
      <c r="AQ89" s="28">
        <f>시기외!AQ89*$G$3+AQ88*(1-$G$3)</f>
        <v>-1.1430822301098614E-3</v>
      </c>
      <c r="AR89" s="28">
        <f>외인!AR89</f>
        <v>23348.45</v>
      </c>
      <c r="AS89" s="28">
        <f>시기외!AS89*$G$3+AS88*(1-$G$3)</f>
        <v>1.0550623751841139E-3</v>
      </c>
      <c r="AT89" s="28">
        <f>외인!AT89</f>
        <v>90170.65</v>
      </c>
      <c r="AU89" s="28">
        <f>시기외!AU89*$G$3+AU88*(1-$G$3)</f>
        <v>1.0467129364262094E-5</v>
      </c>
      <c r="AV89" s="28">
        <f>외인!AV89</f>
        <v>47051.23</v>
      </c>
      <c r="AW89" s="28">
        <f>시기외!AW89*$G$3+AW88*(1-$G$3)</f>
        <v>1.199493924782176E-3</v>
      </c>
      <c r="AX89" s="28">
        <f>외인!AX89</f>
        <v>61577.87</v>
      </c>
      <c r="AY89" s="28">
        <f>시기외!AY89*$G$3+AY88*(1-$G$3)</f>
        <v>-2.1543001882627661E-3</v>
      </c>
      <c r="AZ89" s="28">
        <f>외인!AZ89</f>
        <v>3182882.78</v>
      </c>
      <c r="BA89" s="28">
        <f>시기외!BA89*$G$3+BA88*(1-$G$3)</f>
        <v>-2.0191166059800206E-3</v>
      </c>
      <c r="BB89" s="28">
        <f>외인!BB89</f>
        <v>115437.69</v>
      </c>
      <c r="BC89" s="28">
        <f>시기외!BC89*$G$3+BC88*(1-$G$3)</f>
        <v>6.5293157123882191E-4</v>
      </c>
      <c r="BD89" s="28">
        <f>외인!BD89</f>
        <v>31848.39</v>
      </c>
      <c r="BE89" s="28">
        <f>시기외!BE89*$G$3+BE88*(1-$G$3)</f>
        <v>-2.9426023729041072E-3</v>
      </c>
      <c r="BF89" s="28">
        <f>외인!BF89</f>
        <v>0</v>
      </c>
      <c r="BG89" s="28" t="e">
        <f>시기외!BG89*$G$3+BG88*(1-$G$3)</f>
        <v>#DIV/0!</v>
      </c>
      <c r="BH89" s="28">
        <f>외인!BH89</f>
        <v>99853.18</v>
      </c>
      <c r="BI89" s="28">
        <f>시기외!BI89*$G$3+BI88*(1-$G$3)</f>
        <v>1.168441962825199E-3</v>
      </c>
      <c r="BJ89" s="28">
        <f>외인!BJ89</f>
        <v>114446.21</v>
      </c>
      <c r="BK89" s="28">
        <f>시기외!BK89*$G$3+BK88*(1-$G$3)</f>
        <v>-4.5287387792692442E-4</v>
      </c>
      <c r="BL89" s="28">
        <f>외인!BL89</f>
        <v>42255.31</v>
      </c>
      <c r="BM89" s="28">
        <f>시기외!BM89*$G$3+BM88*(1-$G$3)</f>
        <v>-1.3134662214110172E-3</v>
      </c>
      <c r="BN89" s="28">
        <f>외인!BN89</f>
        <v>49507.3</v>
      </c>
      <c r="BO89" s="28">
        <f>시기외!BO89*$G$3+BO88*(1-$G$3)</f>
        <v>2.0728984063715546E-3</v>
      </c>
      <c r="BP89" s="28">
        <f>외인!BP89</f>
        <v>70137.7</v>
      </c>
      <c r="BQ89" s="28">
        <f>시기외!BQ89*$G$3+BQ88*(1-$G$3)</f>
        <v>-2.0004827122381344E-3</v>
      </c>
      <c r="BR89" s="28">
        <f>외인!BR89</f>
        <v>296270.59999999998</v>
      </c>
      <c r="BS89" s="28">
        <f>시기외!BS89*$G$3+BS88*(1-$G$3)</f>
        <v>-6.4813621499058079E-4</v>
      </c>
      <c r="BT89" s="28">
        <f>외인!BT89</f>
        <v>3021147.23</v>
      </c>
      <c r="BU89" s="28">
        <f>시기외!BU89*$G$3+BU88*(1-$G$3)</f>
        <v>-2.1120767122946014E-3</v>
      </c>
      <c r="BV89" s="28">
        <f>외인!BV89</f>
        <v>434404.57</v>
      </c>
      <c r="BW89" s="28">
        <f>시기외!BW89*$G$3+BW88*(1-$G$3)</f>
        <v>-4.2770720666791948E-4</v>
      </c>
      <c r="BX89" s="28">
        <f>외인!BX89</f>
        <v>71517.279999999999</v>
      </c>
      <c r="BY89" s="28">
        <f>시기외!BY89*$G$3+BY88*(1-$G$3)</f>
        <v>-8.5598987431709521E-4</v>
      </c>
      <c r="BZ89" s="28">
        <f>외인!BZ89</f>
        <v>277818.2</v>
      </c>
      <c r="CA89" s="28">
        <f>시기외!CA89*$G$3+CA88*(1-$G$3)</f>
        <v>-1.8258661932580376E-3</v>
      </c>
      <c r="CB89" s="28">
        <f>외인!CB89</f>
        <v>11363.72</v>
      </c>
      <c r="CC89" s="28">
        <f>시기외!CC89*$G$3+CC88*(1-$G$3)</f>
        <v>-2.5435420765342123E-3</v>
      </c>
      <c r="CD89" s="28">
        <f>외인!CD89</f>
        <v>25781.16</v>
      </c>
      <c r="CE89" s="28">
        <f>시기외!CE89*$G$3+CE88*(1-$G$3)</f>
        <v>-3.256414422222046E-3</v>
      </c>
      <c r="CF89" s="28">
        <f>외인!CF89</f>
        <v>27825.48</v>
      </c>
      <c r="CG89" s="28">
        <f>시기외!CG89*$G$3+CG88*(1-$G$3)</f>
        <v>3.6664410143010993E-3</v>
      </c>
      <c r="CH89" s="28">
        <f>외인!CH89</f>
        <v>65953.59</v>
      </c>
      <c r="CI89" s="28">
        <f>시기외!CI89*$G$3+CI88*(1-$G$3)</f>
        <v>1.0130744387930038E-3</v>
      </c>
      <c r="CJ89" s="28">
        <f>외인!CJ89</f>
        <v>317663.71000000002</v>
      </c>
      <c r="CK89" s="28">
        <f>시기외!CK89*$G$3+CK88*(1-$G$3)</f>
        <v>-9.4305186866866552E-4</v>
      </c>
      <c r="CL89" s="28">
        <f>외인!CL89</f>
        <v>222222.67</v>
      </c>
      <c r="CM89" s="28">
        <f>시기외!CM89*$G$3+CM88*(1-$G$3)</f>
        <v>-4.1312370153207467E-4</v>
      </c>
      <c r="CN89" s="28">
        <f>외인!CN89</f>
        <v>111872.75</v>
      </c>
      <c r="CO89" s="28">
        <f>시기외!CO89*$G$3+CO88*(1-$G$3)</f>
        <v>-1.7365040456513001E-3</v>
      </c>
      <c r="CP89" s="28">
        <f>외인!CP89</f>
        <v>115983.31</v>
      </c>
      <c r="CQ89" s="28">
        <f>시기외!CQ89*$G$3+CQ88*(1-$G$3)</f>
        <v>6.5371230425178076E-4</v>
      </c>
      <c r="CR89" s="28">
        <f>외인!CR89</f>
        <v>155589.16</v>
      </c>
      <c r="CS89" s="28">
        <f>시기외!CS89*$G$3+CS88*(1-$G$3)</f>
        <v>-1.3546187832536136E-3</v>
      </c>
      <c r="CT89" s="28">
        <f>외인!CT89</f>
        <v>179978.51</v>
      </c>
      <c r="CU89" s="28">
        <f>시기외!CU89*$G$3+CU88*(1-$G$3)</f>
        <v>3.7865153696084225E-4</v>
      </c>
      <c r="CV89" s="28">
        <f>외인!CV89</f>
        <v>3021147.23</v>
      </c>
      <c r="CW89" s="28">
        <f>시기외!CW89*$G$3+CW88*(1-$G$3)</f>
        <v>-2.1120767122946014E-3</v>
      </c>
      <c r="CX89" s="28">
        <f>외인!CX89</f>
        <v>222806.28</v>
      </c>
      <c r="CY89" s="28">
        <f>시기외!CY89*$G$3+CY88*(1-$G$3)</f>
        <v>8.8573426865263345E-5</v>
      </c>
      <c r="CZ89" s="28">
        <f>외인!CZ89</f>
        <v>18348.95</v>
      </c>
      <c r="DA89" s="28">
        <f>시기외!DA89*$G$3+DA88*(1-$G$3)</f>
        <v>1.8940473835058729E-3</v>
      </c>
      <c r="DB89" s="28">
        <f>외인!DB89</f>
        <v>31848.39</v>
      </c>
      <c r="DC89" s="28">
        <f>시기외!DC89*$G$3+DC88*(1-$G$3)</f>
        <v>-2.9426023729041072E-3</v>
      </c>
      <c r="DD89" s="28">
        <f>외인!DD89</f>
        <v>8243.42</v>
      </c>
      <c r="DE89" s="28">
        <f>시기외!DE89*$G$3+DE88*(1-$G$3)</f>
        <v>1.0142838612664587E-3</v>
      </c>
      <c r="DF89" s="28">
        <f>외인!DF89</f>
        <v>53661.279999999999</v>
      </c>
      <c r="DG89" s="28">
        <f>시기외!DG89*$G$3+DG88*(1-$G$3)</f>
        <v>-8.0084700093368091E-4</v>
      </c>
      <c r="DH89" s="28">
        <f>외인!DH89</f>
        <v>18190.990000000002</v>
      </c>
      <c r="DI89" s="28">
        <f>시기외!DI89*$G$3+DI88*(1-$G$3)</f>
        <v>-4.5473401537028798E-3</v>
      </c>
      <c r="DJ89" s="28">
        <f>외인!DJ89</f>
        <v>610608.57999999996</v>
      </c>
      <c r="DK89" s="28">
        <f>시기외!DK89*$G$3+DK88*(1-$G$3)</f>
        <v>-8.4322914357818279E-4</v>
      </c>
      <c r="DL89" s="28">
        <f>외인!DL89</f>
        <v>88815.69</v>
      </c>
      <c r="DM89" s="28">
        <f>시기외!DM89*$G$3+DM88*(1-$G$3)</f>
        <v>-2.0922119640053088E-3</v>
      </c>
      <c r="DN89" s="28">
        <f>외인!DN89</f>
        <v>3021147.23</v>
      </c>
      <c r="DO89" s="28">
        <f>시기외!DO89*$G$3+DO88*(1-$G$3)</f>
        <v>-2.1120767122946014E-3</v>
      </c>
      <c r="DP89" s="28">
        <f>외인!DP89</f>
        <v>69935.19</v>
      </c>
      <c r="DQ89" s="28">
        <f>시기외!DQ89*$G$3+DQ88*(1-$G$3)</f>
        <v>-6.4586112718746668E-4</v>
      </c>
      <c r="DR89" s="28">
        <f>외인!DR89</f>
        <v>41656.019999999997</v>
      </c>
      <c r="DS89" s="28">
        <f>시기외!DS89*$G$3+DS88*(1-$G$3)</f>
        <v>5.3799962818809339E-4</v>
      </c>
      <c r="DT89" s="28">
        <f>외인!DT89</f>
        <v>123088.93</v>
      </c>
      <c r="DU89" s="28">
        <f>시기외!DU89*$G$3+DU88*(1-$G$3)</f>
        <v>-1.7400103534450653E-3</v>
      </c>
      <c r="DV89" s="28">
        <f>외인!DV89</f>
        <v>32228.51</v>
      </c>
      <c r="DW89" s="28">
        <f>시기외!DW89*$G$3+DW88*(1-$G$3)</f>
        <v>6.3368837119691092E-5</v>
      </c>
      <c r="DX89" s="28">
        <f>외인!DX89</f>
        <v>124523.69</v>
      </c>
      <c r="DY89" s="28">
        <f>시기외!DY89*$G$3+DY88*(1-$G$3)</f>
        <v>2.3240837145340311E-3</v>
      </c>
      <c r="DZ89" s="28">
        <f>외인!DZ89</f>
        <v>7575.8</v>
      </c>
      <c r="EA89" s="28">
        <f>시기외!EA89*$G$3+EA88*(1-$G$3)</f>
        <v>6.9231346986310107E-4</v>
      </c>
      <c r="EB89" s="28">
        <f>외인!EB89</f>
        <v>10879.2</v>
      </c>
      <c r="EC89" s="28">
        <f>시기외!EC89*$G$3+EC88*(1-$G$3)</f>
        <v>-1.6868308311825005E-3</v>
      </c>
      <c r="ED89" s="28">
        <f>외인!ED89</f>
        <v>9693.92</v>
      </c>
      <c r="EE89" s="28">
        <f>시기외!EE89*$G$3+EE88*(1-$G$3)</f>
        <v>-4.2833760933947784E-4</v>
      </c>
      <c r="EF89" s="28">
        <f>외인!EF89</f>
        <v>202717.38</v>
      </c>
      <c r="EG89" s="28">
        <f>시기외!EG89*$G$3+EG88*(1-$G$3)</f>
        <v>-1.0542475820839651E-3</v>
      </c>
      <c r="EH89" s="28">
        <f>외인!EH89</f>
        <v>260108.42</v>
      </c>
      <c r="EI89" s="28">
        <f>시기외!EI89*$G$3+EI88*(1-$G$3)</f>
        <v>-2.2239147691051206E-4</v>
      </c>
      <c r="EJ89" s="28">
        <f>외인!EJ89</f>
        <v>96048.82</v>
      </c>
      <c r="EK89" s="28">
        <f>시기외!EK89*$G$3+EK88*(1-$G$3)</f>
        <v>8.7671111579913337E-4</v>
      </c>
      <c r="EL89" s="28">
        <f>외인!EL89</f>
        <v>28103.47</v>
      </c>
      <c r="EM89" s="28">
        <f>시기외!EM89*$G$3+EM88*(1-$G$3)</f>
        <v>-3.0187261879818976E-3</v>
      </c>
      <c r="EN89" s="28">
        <f>외인!EN89</f>
        <v>41656.019999999997</v>
      </c>
      <c r="EO89" s="28">
        <f>시기외!EO89*$G$3+EO88*(1-$G$3)</f>
        <v>5.3799962818809339E-4</v>
      </c>
      <c r="EP89" s="28">
        <f>외인!EP89</f>
        <v>151296.09</v>
      </c>
      <c r="EQ89" s="28">
        <f>시기외!EQ89*$G$3+EQ88*(1-$G$3)</f>
        <v>-8.0628033571128672E-4</v>
      </c>
      <c r="ER89" s="28">
        <f>외인!ER89</f>
        <v>11802.87</v>
      </c>
      <c r="ES89" s="28">
        <f>시기외!ES89*$G$3+ES88*(1-$G$3)</f>
        <v>-1.8116425436391697E-3</v>
      </c>
      <c r="ET89" s="28">
        <f>외인!ET89</f>
        <v>164601.88</v>
      </c>
      <c r="EU89" s="28">
        <f>시기외!EU89*$G$3+EU88*(1-$G$3)</f>
        <v>-1.1430822301098614E-3</v>
      </c>
      <c r="EV89" s="28">
        <f>외인!EV89</f>
        <v>45797.27</v>
      </c>
      <c r="EW89" s="28">
        <f>시기외!EW89*$G$3+EW88*(1-$G$3)</f>
        <v>8.5252235498450087E-4</v>
      </c>
      <c r="EX89" s="28">
        <f>외인!EX89</f>
        <v>70186.039999999994</v>
      </c>
      <c r="EY89" s="28">
        <f>시기외!EY89*$G$3+EY88*(1-$G$3)</f>
        <v>5.4522754202332262E-4</v>
      </c>
    </row>
    <row r="90" spans="1:155">
      <c r="A90" s="27">
        <f>외인!A90</f>
        <v>46163</v>
      </c>
      <c r="B90" s="28">
        <f>외인!B90</f>
        <v>6209517.2599999998</v>
      </c>
      <c r="C90" s="28">
        <f>시기외!C90*$G$3+C89*(1-$G$3)</f>
        <v>-1.4957455482796436E-3</v>
      </c>
      <c r="D90" s="28">
        <f>외인!D90</f>
        <v>617915.43999999994</v>
      </c>
      <c r="E90" s="28">
        <f>시기외!E90*$G$3+E89*(1-$G$3)</f>
        <v>-2.0437872849963661E-4</v>
      </c>
      <c r="F90" s="28">
        <f>외인!F90</f>
        <v>2649270.31</v>
      </c>
      <c r="G90" s="28">
        <f>시기외!G90*$G$3+G89*(1-$G$3)</f>
        <v>-1.4670428850591007E-3</v>
      </c>
      <c r="H90" s="28">
        <f>외인!H90</f>
        <v>315121.82</v>
      </c>
      <c r="I90" s="28">
        <f>시기외!I90*$G$3+I89*(1-$G$3)</f>
        <v>2.4529542710946143E-4</v>
      </c>
      <c r="J90" s="28">
        <f>외인!J90</f>
        <v>41244.870000000003</v>
      </c>
      <c r="K90" s="28">
        <f>시기외!K90*$G$3+K89*(1-$G$3)</f>
        <v>4.8291802000909853E-4</v>
      </c>
      <c r="L90" s="28">
        <f>외인!L90</f>
        <v>292051.57</v>
      </c>
      <c r="M90" s="28">
        <f>시기외!M90*$G$3+M89*(1-$G$3)</f>
        <v>3.8220262738049309E-4</v>
      </c>
      <c r="N90" s="28">
        <f>외인!N90</f>
        <v>297403.34999999998</v>
      </c>
      <c r="O90" s="28">
        <f>시기외!O90*$G$3+O89*(1-$G$3)</f>
        <v>-2.1051282777163056E-3</v>
      </c>
      <c r="P90" s="28">
        <f>외인!P90</f>
        <v>174824</v>
      </c>
      <c r="Q90" s="28">
        <f>시기외!Q90*$G$3+Q89*(1-$G$3)</f>
        <v>-1.0863994367615903E-3</v>
      </c>
      <c r="R90" s="28">
        <f>외인!R90</f>
        <v>131082.23999999999</v>
      </c>
      <c r="S90" s="28">
        <f>시기외!S90*$G$3+S89*(1-$G$3)</f>
        <v>-1.7380186975012282E-3</v>
      </c>
      <c r="T90" s="28">
        <f>외인!T90</f>
        <v>8459.8700000000008</v>
      </c>
      <c r="U90" s="28">
        <f>시기외!U90*$G$3+U89*(1-$G$3)</f>
        <v>1.0734677703667843E-3</v>
      </c>
      <c r="V90" s="28">
        <f>외인!V90</f>
        <v>134658.4</v>
      </c>
      <c r="W90" s="28">
        <f>시기외!W90*$G$3+W89*(1-$G$3)</f>
        <v>2.3808543092167355E-3</v>
      </c>
      <c r="X90" s="28">
        <f>외인!X90</f>
        <v>3270552.24</v>
      </c>
      <c r="Y90" s="28">
        <f>시기외!Y90*$G$3+Y89*(1-$G$3)</f>
        <v>-2.2533103063101046E-3</v>
      </c>
      <c r="Z90" s="28">
        <f>외인!Z90</f>
        <v>46972.65</v>
      </c>
      <c r="AA90" s="28">
        <f>시기외!AA90*$G$3+AA89*(1-$G$3)</f>
        <v>1.0578187558761582E-3</v>
      </c>
      <c r="AB90" s="28">
        <f>외인!AB90</f>
        <v>198590.43</v>
      </c>
      <c r="AC90" s="28">
        <f>시기외!AC90*$G$3+AC89*(1-$G$3)</f>
        <v>-3.0136470009842372E-4</v>
      </c>
      <c r="AD90" s="28">
        <f>외인!AD90</f>
        <v>20410.61</v>
      </c>
      <c r="AE90" s="28">
        <f>시기외!AE90*$G$3+AE89*(1-$G$3)</f>
        <v>6.6794166454056626E-4</v>
      </c>
      <c r="AF90" s="28">
        <f>외인!AF90</f>
        <v>24293.51</v>
      </c>
      <c r="AG90" s="28">
        <f>시기외!AG90*$G$3+AG89*(1-$G$3)</f>
        <v>7.1043807015678151E-5</v>
      </c>
      <c r="AH90" s="28">
        <f>외인!AH90</f>
        <v>211788.71</v>
      </c>
      <c r="AI90" s="28">
        <f>시기외!AI90*$G$3+AI89*(1-$G$3)</f>
        <v>-1.1537254155737327E-3</v>
      </c>
      <c r="AJ90" s="28">
        <f>외인!AJ90</f>
        <v>98913.21</v>
      </c>
      <c r="AK90" s="28">
        <f>시기외!AK90*$G$3+AK89*(1-$G$3)</f>
        <v>-2.4836756894327057E-3</v>
      </c>
      <c r="AL90" s="28">
        <f>외인!AL90</f>
        <v>111458.34</v>
      </c>
      <c r="AM90" s="28">
        <f>시기외!AM90*$G$3+AM89*(1-$G$3)</f>
        <v>-2.3301198866554399E-3</v>
      </c>
      <c r="AN90" s="28">
        <f>외인!AN90</f>
        <v>204239.19</v>
      </c>
      <c r="AO90" s="28">
        <f>시기외!AO90*$G$3+AO89*(1-$G$3)</f>
        <v>-1.7844147446985786E-3</v>
      </c>
      <c r="AP90" s="28">
        <f>외인!AP90</f>
        <v>180717.51</v>
      </c>
      <c r="AQ90" s="28">
        <f>시기외!AQ90*$G$3+AQ89*(1-$G$3)</f>
        <v>-1.1792938621427627E-3</v>
      </c>
      <c r="AR90" s="28">
        <f>외인!AR90</f>
        <v>24105.67</v>
      </c>
      <c r="AS90" s="28">
        <f>시기외!AS90*$G$3+AS89*(1-$G$3)</f>
        <v>1.0694650556857786E-3</v>
      </c>
      <c r="AT90" s="28">
        <f>외인!AT90</f>
        <v>101625.04</v>
      </c>
      <c r="AU90" s="28">
        <f>시기외!AU90*$G$3+AU89*(1-$G$3)</f>
        <v>-3.0216632049643888E-4</v>
      </c>
      <c r="AV90" s="28">
        <f>외인!AV90</f>
        <v>47009.65</v>
      </c>
      <c r="AW90" s="28">
        <f>시기외!AW90*$G$3+AW89*(1-$G$3)</f>
        <v>1.1981738024776792E-3</v>
      </c>
      <c r="AX90" s="28">
        <f>외인!AX90</f>
        <v>66043.570000000007</v>
      </c>
      <c r="AY90" s="28">
        <f>시기외!AY90*$G$3+AY89*(1-$G$3)</f>
        <v>-2.0321163416220588E-3</v>
      </c>
      <c r="AZ90" s="28">
        <f>외인!AZ90</f>
        <v>3494944.51</v>
      </c>
      <c r="BA90" s="28">
        <f>시기외!BA90*$G$3+BA89*(1-$G$3)</f>
        <v>-2.106802192573959E-3</v>
      </c>
      <c r="BB90" s="28">
        <f>외인!BB90</f>
        <v>125359.79</v>
      </c>
      <c r="BC90" s="28">
        <f>시기외!BC90*$G$3+BC89*(1-$G$3)</f>
        <v>7.3302615065056875E-4</v>
      </c>
      <c r="BD90" s="28">
        <f>외인!BD90</f>
        <v>33824.449999999997</v>
      </c>
      <c r="BE90" s="28">
        <f>시기외!BE90*$G$3+BE89*(1-$G$3)</f>
        <v>-2.8306914199687882E-3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104469.89</v>
      </c>
      <c r="BI90" s="28">
        <f>시기외!BI90*$G$3+BI89*(1-$G$3)</f>
        <v>1.0720916751949315E-3</v>
      </c>
      <c r="BJ90" s="28">
        <f>외인!BJ90</f>
        <v>120807.6</v>
      </c>
      <c r="BK90" s="28">
        <f>시기외!BK90*$G$3+BK89*(1-$G$3)</f>
        <v>-4.6352405023332411E-4</v>
      </c>
      <c r="BL90" s="28">
        <f>외인!BL90</f>
        <v>44552.95</v>
      </c>
      <c r="BM90" s="28">
        <f>시기외!BM90*$G$3+BM89*(1-$G$3)</f>
        <v>-1.2032373399644357E-3</v>
      </c>
      <c r="BN90" s="28">
        <f>외인!BN90</f>
        <v>52251.03</v>
      </c>
      <c r="BO90" s="28">
        <f>시기외!BO90*$G$3+BO89*(1-$G$3)</f>
        <v>1.9306207548421869E-3</v>
      </c>
      <c r="BP90" s="28">
        <f>외인!BP90</f>
        <v>74242.600000000006</v>
      </c>
      <c r="BQ90" s="28">
        <f>시기외!BQ90*$G$3+BQ89*(1-$G$3)</f>
        <v>-1.8949617451786806E-3</v>
      </c>
      <c r="BR90" s="28">
        <f>외인!BR90</f>
        <v>323194.17</v>
      </c>
      <c r="BS90" s="28">
        <f>시기외!BS90*$G$3+BS89*(1-$G$3)</f>
        <v>-7.1985921620711644E-4</v>
      </c>
      <c r="BT90" s="28">
        <f>외인!BT90</f>
        <v>3313056.03</v>
      </c>
      <c r="BU90" s="28">
        <f>시기외!BU90*$G$3+BU89*(1-$G$3)</f>
        <v>-2.1970360140099359E-3</v>
      </c>
      <c r="BV90" s="28">
        <f>외인!BV90</f>
        <v>471149.13</v>
      </c>
      <c r="BW90" s="28">
        <f>시기외!BW90*$G$3+BW89*(1-$G$3)</f>
        <v>-3.986774930404584E-4</v>
      </c>
      <c r="BX90" s="28">
        <f>외인!BX90</f>
        <v>75218.880000000005</v>
      </c>
      <c r="BY90" s="28">
        <f>시기외!BY90*$G$3+BY89*(1-$G$3)</f>
        <v>-8.5371838034636091E-4</v>
      </c>
      <c r="BZ90" s="28">
        <f>외인!BZ90</f>
        <v>315697.53000000003</v>
      </c>
      <c r="CA90" s="28">
        <f>시기외!CA90*$G$3+CA89*(1-$G$3)</f>
        <v>-1.9636418937727476E-3</v>
      </c>
      <c r="CB90" s="28">
        <f>외인!CB90</f>
        <v>11383.86</v>
      </c>
      <c r="CC90" s="28">
        <f>시기외!CC90*$G$3+CC89*(1-$G$3)</f>
        <v>-2.4894998272224694E-3</v>
      </c>
      <c r="CD90" s="28">
        <f>외인!CD90</f>
        <v>26039.05</v>
      </c>
      <c r="CE90" s="28">
        <f>시기외!CE90*$G$3+CE89*(1-$G$3)</f>
        <v>-2.8770868838575913E-3</v>
      </c>
      <c r="CF90" s="28">
        <f>외인!CF90</f>
        <v>29609.23</v>
      </c>
      <c r="CG90" s="28">
        <f>시기외!CG90*$G$3+CG89*(1-$G$3)</f>
        <v>3.4348303150451088E-3</v>
      </c>
      <c r="CH90" s="28">
        <f>외인!CH90</f>
        <v>66199.37</v>
      </c>
      <c r="CI90" s="28">
        <f>시기외!CI90*$G$3+CI89*(1-$G$3)</f>
        <v>9.9430410282689901E-4</v>
      </c>
      <c r="CJ90" s="28">
        <f>외인!CJ90</f>
        <v>325350.69</v>
      </c>
      <c r="CK90" s="28">
        <f>시기외!CK90*$G$3+CK89*(1-$G$3)</f>
        <v>-8.7366290753416835E-4</v>
      </c>
      <c r="CL90" s="28">
        <f>외인!CL90</f>
        <v>226101.46</v>
      </c>
      <c r="CM90" s="28">
        <f>시기외!CM90*$G$3+CM89*(1-$G$3)</f>
        <v>-3.7547168588649733E-4</v>
      </c>
      <c r="CN90" s="28">
        <f>외인!CN90</f>
        <v>118913.38</v>
      </c>
      <c r="CO90" s="28">
        <f>시기외!CO90*$G$3+CO89*(1-$G$3)</f>
        <v>-1.7439270863167172E-3</v>
      </c>
      <c r="CP90" s="28">
        <f>외인!CP90</f>
        <v>125915.1</v>
      </c>
      <c r="CQ90" s="28">
        <f>시기외!CQ90*$G$3+CQ89*(1-$G$3)</f>
        <v>7.3403553312166657E-4</v>
      </c>
      <c r="CR90" s="28">
        <f>외인!CR90</f>
        <v>163397.14000000001</v>
      </c>
      <c r="CS90" s="28">
        <f>시기외!CS90*$G$3+CS89*(1-$G$3)</f>
        <v>-1.3371739722839086E-3</v>
      </c>
      <c r="CT90" s="28">
        <f>외인!CT90</f>
        <v>197463.97</v>
      </c>
      <c r="CU90" s="28">
        <f>시기외!CU90*$G$3+CU89*(1-$G$3)</f>
        <v>2.7326333364760373E-4</v>
      </c>
      <c r="CV90" s="28">
        <f>외인!CV90</f>
        <v>3313056.03</v>
      </c>
      <c r="CW90" s="28">
        <f>시기외!CW90*$G$3+CW89*(1-$G$3)</f>
        <v>-2.1970360140099359E-3</v>
      </c>
      <c r="CX90" s="28">
        <f>외인!CX90</f>
        <v>243332.57</v>
      </c>
      <c r="CY90" s="28">
        <f>시기외!CY90*$G$3+CY89*(1-$G$3)</f>
        <v>1.7178134530006388E-5</v>
      </c>
      <c r="CZ90" s="28">
        <f>외인!CZ90</f>
        <v>19988.04</v>
      </c>
      <c r="DA90" s="28">
        <f>시기외!DA90*$G$3+DA89*(1-$G$3)</f>
        <v>1.8033327848298991E-3</v>
      </c>
      <c r="DB90" s="28">
        <f>외인!DB90</f>
        <v>33824.449999999997</v>
      </c>
      <c r="DC90" s="28">
        <f>시기외!DC90*$G$3+DC89*(1-$G$3)</f>
        <v>-2.8306914199687882E-3</v>
      </c>
      <c r="DD90" s="28">
        <f>외인!DD90</f>
        <v>8459.8700000000008</v>
      </c>
      <c r="DE90" s="28">
        <f>시기외!DE90*$G$3+DE89*(1-$G$3)</f>
        <v>1.0734677703667843E-3</v>
      </c>
      <c r="DF90" s="28">
        <f>외인!DF90</f>
        <v>56773</v>
      </c>
      <c r="DG90" s="28">
        <f>시기외!DG90*$G$3+DG89*(1-$G$3)</f>
        <v>-7.6589756711438635E-4</v>
      </c>
      <c r="DH90" s="28">
        <f>외인!DH90</f>
        <v>18404.25</v>
      </c>
      <c r="DI90" s="28">
        <f>시기외!DI90*$G$3+DI89*(1-$G$3)</f>
        <v>-4.0335281365559295E-3</v>
      </c>
      <c r="DJ90" s="28">
        <f>외인!DJ90</f>
        <v>651257.80000000005</v>
      </c>
      <c r="DK90" s="28">
        <f>시기외!DK90*$G$3+DK89*(1-$G$3)</f>
        <v>-8.9398453972680579E-4</v>
      </c>
      <c r="DL90" s="28">
        <f>외인!DL90</f>
        <v>95511.94</v>
      </c>
      <c r="DM90" s="28">
        <f>시기외!DM90*$G$3+DM89*(1-$G$3)</f>
        <v>-2.11547744879348E-3</v>
      </c>
      <c r="DN90" s="28">
        <f>외인!DN90</f>
        <v>3313056.03</v>
      </c>
      <c r="DO90" s="28">
        <f>시기외!DO90*$G$3+DO89*(1-$G$3)</f>
        <v>-2.1970360140099359E-3</v>
      </c>
      <c r="DP90" s="28">
        <f>외인!DP90</f>
        <v>70166.05</v>
      </c>
      <c r="DQ90" s="28">
        <f>시기외!DQ90*$G$3+DQ89*(1-$G$3)</f>
        <v>-6.0481824956777988E-4</v>
      </c>
      <c r="DR90" s="28">
        <f>외인!DR90</f>
        <v>42280.87</v>
      </c>
      <c r="DS90" s="28">
        <f>시기외!DS90*$G$3+DS89*(1-$G$3)</f>
        <v>4.4234811812732835E-4</v>
      </c>
      <c r="DT90" s="28">
        <f>외인!DT90</f>
        <v>131082.23999999999</v>
      </c>
      <c r="DU90" s="28">
        <f>시기외!DU90*$G$3+DU89*(1-$G$3)</f>
        <v>-1.7380186975012282E-3</v>
      </c>
      <c r="DV90" s="28">
        <f>외인!DV90</f>
        <v>32047.8</v>
      </c>
      <c r="DW90" s="28">
        <f>시기외!DW90*$G$3+DW89*(1-$G$3)</f>
        <v>1.556364942091257E-4</v>
      </c>
      <c r="DX90" s="28">
        <f>외인!DX90</f>
        <v>134658.4</v>
      </c>
      <c r="DY90" s="28">
        <f>시기외!DY90*$G$3+DY89*(1-$G$3)</f>
        <v>2.3808543092167355E-3</v>
      </c>
      <c r="DZ90" s="28">
        <f>외인!DZ90</f>
        <v>7663.36</v>
      </c>
      <c r="EA90" s="28">
        <f>시기외!EA90*$G$3+EA89*(1-$G$3)</f>
        <v>7.9336722529529816E-4</v>
      </c>
      <c r="EB90" s="28">
        <f>외인!EB90</f>
        <v>10876.52</v>
      </c>
      <c r="EC90" s="28">
        <f>시기외!EC90*$G$3+EC89*(1-$G$3)</f>
        <v>-1.4437189666170703E-3</v>
      </c>
      <c r="ED90" s="28">
        <f>외인!ED90</f>
        <v>10258.82</v>
      </c>
      <c r="EE90" s="28">
        <f>시기외!EE90*$G$3+EE89*(1-$G$3)</f>
        <v>-1.1710234537876081E-4</v>
      </c>
      <c r="EF90" s="28">
        <f>외인!EF90</f>
        <v>210490.26</v>
      </c>
      <c r="EG90" s="28">
        <f>시기외!EG90*$G$3+EG89*(1-$G$3)</f>
        <v>-9.8664918807673261E-4</v>
      </c>
      <c r="EH90" s="28">
        <f>외인!EH90</f>
        <v>294302.65999999997</v>
      </c>
      <c r="EI90" s="28">
        <f>시기외!EI90*$G$3+EI89*(1-$G$3)</f>
        <v>-2.424085615106051E-4</v>
      </c>
      <c r="EJ90" s="28">
        <f>외인!EJ90</f>
        <v>97126.13</v>
      </c>
      <c r="EK90" s="28">
        <f>시기외!EK90*$G$3+EK89*(1-$G$3)</f>
        <v>8.021600538578765E-4</v>
      </c>
      <c r="EL90" s="28">
        <f>외인!EL90</f>
        <v>28362.52</v>
      </c>
      <c r="EM90" s="28">
        <f>시기외!EM90*$G$3+EM89*(1-$G$3)</f>
        <v>-2.6761805355813711E-3</v>
      </c>
      <c r="EN90" s="28">
        <f>외인!EN90</f>
        <v>42280.87</v>
      </c>
      <c r="EO90" s="28">
        <f>시기외!EO90*$G$3+EO89*(1-$G$3)</f>
        <v>4.4234811812732835E-4</v>
      </c>
      <c r="EP90" s="28">
        <f>외인!EP90</f>
        <v>153871.67000000001</v>
      </c>
      <c r="EQ90" s="28">
        <f>시기외!EQ90*$G$3+EQ89*(1-$G$3)</f>
        <v>-6.8367037034736133E-4</v>
      </c>
      <c r="ER90" s="28">
        <f>외인!ER90</f>
        <v>12170.75</v>
      </c>
      <c r="ES90" s="28">
        <f>시기외!ES90*$G$3+ES89*(1-$G$3)</f>
        <v>-1.6470156125681127E-3</v>
      </c>
      <c r="ET90" s="28">
        <f>외인!ET90</f>
        <v>180717.51</v>
      </c>
      <c r="EU90" s="28">
        <f>시기외!EU90*$G$3+EU89*(1-$G$3)</f>
        <v>-1.1792938621427627E-3</v>
      </c>
      <c r="EV90" s="28">
        <f>외인!EV90</f>
        <v>46972.65</v>
      </c>
      <c r="EW90" s="28">
        <f>시기외!EW90*$G$3+EW89*(1-$G$3)</f>
        <v>1.0578187558761582E-3</v>
      </c>
      <c r="EX90" s="28">
        <f>외인!EX90</f>
        <v>78942.45</v>
      </c>
      <c r="EY90" s="28">
        <f>시기외!EY90*$G$3+EY89*(1-$G$3)</f>
        <v>5.5046192434651754E-4</v>
      </c>
    </row>
    <row r="91" spans="1:155">
      <c r="A91" s="27">
        <f>외인!A91</f>
        <v>46164</v>
      </c>
      <c r="B91" s="28">
        <f>외인!B91</f>
        <v>6234943.3700000001</v>
      </c>
      <c r="C91" s="28">
        <f>시기외!C91*$G$3+C90*(1-$G$3)</f>
        <v>-1.4815923556141088E-3</v>
      </c>
      <c r="D91" s="28">
        <f>외인!D91</f>
        <v>648782.88</v>
      </c>
      <c r="E91" s="28">
        <f>시기외!E91*$G$3+E90*(1-$G$3)</f>
        <v>-4.3771734439354424E-5</v>
      </c>
      <c r="F91" s="28">
        <f>외인!F91</f>
        <v>2619532.88</v>
      </c>
      <c r="G91" s="28">
        <f>시기외!G91*$G$3+G90*(1-$G$3)</f>
        <v>-1.4641852346641705E-3</v>
      </c>
      <c r="H91" s="28">
        <f>외인!H91</f>
        <v>325512.81</v>
      </c>
      <c r="I91" s="28">
        <f>시기외!I91*$G$3+I90*(1-$G$3)</f>
        <v>2.6885328618964327E-4</v>
      </c>
      <c r="J91" s="28">
        <f>외인!J91</f>
        <v>41790.080000000002</v>
      </c>
      <c r="K91" s="28">
        <f>시기외!K91*$G$3+K90*(1-$G$3)</f>
        <v>4.2412118009695456E-4</v>
      </c>
      <c r="L91" s="28">
        <f>외인!L91</f>
        <v>300984.14</v>
      </c>
      <c r="M91" s="28">
        <f>시기외!M91*$G$3+M90*(1-$G$3)</f>
        <v>3.8804840627353131E-4</v>
      </c>
      <c r="N91" s="28">
        <f>외인!N91</f>
        <v>293042.34000000003</v>
      </c>
      <c r="O91" s="28">
        <f>시기외!O91*$G$3+O90*(1-$G$3)</f>
        <v>-2.2583935232266487E-3</v>
      </c>
      <c r="P91" s="28">
        <f>외인!P91</f>
        <v>181620.31</v>
      </c>
      <c r="Q91" s="28">
        <f>시기외!Q91*$G$3+Q90*(1-$G$3)</f>
        <v>-9.6988766620005737E-4</v>
      </c>
      <c r="R91" s="28">
        <f>외인!R91</f>
        <v>133988.15</v>
      </c>
      <c r="S91" s="28">
        <f>시기외!S91*$G$3+S90*(1-$G$3)</f>
        <v>-1.65029733588242E-3</v>
      </c>
      <c r="T91" s="28">
        <f>외인!T91</f>
        <v>8565.15</v>
      </c>
      <c r="U91" s="28">
        <f>시기외!U91*$G$3+U90*(1-$G$3)</f>
        <v>1.0283719138080285E-3</v>
      </c>
      <c r="V91" s="28">
        <f>외인!V91</f>
        <v>140896.01</v>
      </c>
      <c r="W91" s="28">
        <f>시기외!W91*$G$3+W90*(1-$G$3)</f>
        <v>2.51241817858975E-3</v>
      </c>
      <c r="X91" s="28">
        <f>외인!X91</f>
        <v>3233816.78</v>
      </c>
      <c r="Y91" s="28">
        <f>시기외!Y91*$G$3+Y90*(1-$G$3)</f>
        <v>-2.2113300384151509E-3</v>
      </c>
      <c r="Z91" s="28">
        <f>외인!Z91</f>
        <v>47134.42</v>
      </c>
      <c r="AA91" s="28">
        <f>시기외!AA91*$G$3+AA90*(1-$G$3)</f>
        <v>1.209819536365245E-3</v>
      </c>
      <c r="AB91" s="28">
        <f>외인!AB91</f>
        <v>204161.11</v>
      </c>
      <c r="AC91" s="28">
        <f>시기외!AC91*$G$3+AC90*(1-$G$3)</f>
        <v>-2.4377149482270307E-4</v>
      </c>
      <c r="AD91" s="28">
        <f>외인!AD91</f>
        <v>20608.599999999999</v>
      </c>
      <c r="AE91" s="28">
        <f>시기외!AE91*$G$3+AE90*(1-$G$3)</f>
        <v>7.7747758791865001E-4</v>
      </c>
      <c r="AF91" s="28">
        <f>외인!AF91</f>
        <v>24667.78</v>
      </c>
      <c r="AG91" s="28">
        <f>시기외!AG91*$G$3+AG90*(1-$G$3)</f>
        <v>2.2226072655884353E-4</v>
      </c>
      <c r="AH91" s="28">
        <f>외인!AH91</f>
        <v>218265.14</v>
      </c>
      <c r="AI91" s="28">
        <f>시기외!AI91*$G$3+AI90*(1-$G$3)</f>
        <v>-1.1180236660438281E-3</v>
      </c>
      <c r="AJ91" s="28">
        <f>외인!AJ91</f>
        <v>101171.1</v>
      </c>
      <c r="AK91" s="28">
        <f>시기외!AK91*$G$3+AK90*(1-$G$3)</f>
        <v>-2.3131788947704287E-3</v>
      </c>
      <c r="AL91" s="28">
        <f>외인!AL91</f>
        <v>111143.39</v>
      </c>
      <c r="AM91" s="28">
        <f>시기외!AM91*$G$3+AM90*(1-$G$3)</f>
        <v>-2.43109893569237E-3</v>
      </c>
      <c r="AN91" s="28">
        <f>외인!AN91</f>
        <v>200831.2</v>
      </c>
      <c r="AO91" s="28">
        <f>시기외!AO91*$G$3+AO90*(1-$G$3)</f>
        <v>-1.940058203640435E-3</v>
      </c>
      <c r="AP91" s="28">
        <f>외인!AP91</f>
        <v>185248.74</v>
      </c>
      <c r="AQ91" s="28">
        <f>시기외!AQ91*$G$3+AQ90*(1-$G$3)</f>
        <v>-1.2191271107105152E-3</v>
      </c>
      <c r="AR91" s="28">
        <f>외인!AR91</f>
        <v>24563.81</v>
      </c>
      <c r="AS91" s="28">
        <f>시기외!AS91*$G$3+AS90*(1-$G$3)</f>
        <v>1.0801397888128045E-3</v>
      </c>
      <c r="AT91" s="28">
        <f>외인!AT91</f>
        <v>102061.85</v>
      </c>
      <c r="AU91" s="28">
        <f>시기외!AU91*$G$3+AU90*(1-$G$3)</f>
        <v>-4.9447552379739334E-4</v>
      </c>
      <c r="AV91" s="28">
        <f>외인!AV91</f>
        <v>47601.5</v>
      </c>
      <c r="AW91" s="28">
        <f>시기외!AW91*$G$3+AW90*(1-$G$3)</f>
        <v>1.0775817883625916E-3</v>
      </c>
      <c r="AX91" s="28">
        <f>외인!AX91</f>
        <v>67608.37</v>
      </c>
      <c r="AY91" s="28">
        <f>시기외!AY91*$G$3+AY90*(1-$G$3)</f>
        <v>-1.7588233405648858E-3</v>
      </c>
      <c r="AZ91" s="28">
        <f>외인!AZ91</f>
        <v>3472308.84</v>
      </c>
      <c r="BA91" s="28">
        <f>시기외!BA91*$G$3+BA90*(1-$G$3)</f>
        <v>-2.0696232186530081E-3</v>
      </c>
      <c r="BB91" s="28">
        <f>외인!BB91</f>
        <v>127652.76</v>
      </c>
      <c r="BC91" s="28">
        <f>시기외!BC91*$G$3+BC90*(1-$G$3)</f>
        <v>7.8198256480459976E-4</v>
      </c>
      <c r="BD91" s="28">
        <f>외인!BD91</f>
        <v>34210.410000000003</v>
      </c>
      <c r="BE91" s="28">
        <f>시기외!BE91*$G$3+BE90*(1-$G$3)</f>
        <v>-2.7164980781898677E-3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111356.43</v>
      </c>
      <c r="BI91" s="28">
        <f>시기외!BI91*$G$3+BI90*(1-$G$3)</f>
        <v>1.1029140889240465E-3</v>
      </c>
      <c r="BJ91" s="28">
        <f>외인!BJ91</f>
        <v>126604.33</v>
      </c>
      <c r="BK91" s="28">
        <f>시기외!BK91*$G$3+BK90*(1-$G$3)</f>
        <v>-3.6574250673174376E-4</v>
      </c>
      <c r="BL91" s="28">
        <f>외인!BL91</f>
        <v>45597.23</v>
      </c>
      <c r="BM91" s="28">
        <f>시기외!BM91*$G$3+BM90*(1-$G$3)</f>
        <v>-1.0554956009500157E-3</v>
      </c>
      <c r="BN91" s="28">
        <f>외인!BN91</f>
        <v>53046.49</v>
      </c>
      <c r="BO91" s="28">
        <f>시기외!BO91*$G$3+BO90*(1-$G$3)</f>
        <v>1.6104227206335375E-3</v>
      </c>
      <c r="BP91" s="28">
        <f>외인!BP91</f>
        <v>76115.320000000007</v>
      </c>
      <c r="BQ91" s="28">
        <f>시기외!BQ91*$G$3+BQ90*(1-$G$3)</f>
        <v>-1.6535195058852527E-3</v>
      </c>
      <c r="BR91" s="28">
        <f>외인!BR91</f>
        <v>330473.96000000002</v>
      </c>
      <c r="BS91" s="28">
        <f>시기외!BS91*$G$3+BS90*(1-$G$3)</f>
        <v>-8.3537126445791044E-4</v>
      </c>
      <c r="BT91" s="28">
        <f>외인!BT91</f>
        <v>3278146.9</v>
      </c>
      <c r="BU91" s="28">
        <f>시기외!BU91*$G$3+BU90*(1-$G$3)</f>
        <v>-2.152885804034881E-3</v>
      </c>
      <c r="BV91" s="28">
        <f>외인!BV91</f>
        <v>478166.84</v>
      </c>
      <c r="BW91" s="28">
        <f>시기외!BW91*$G$3+BW90*(1-$G$3)</f>
        <v>-3.4344117720864727E-4</v>
      </c>
      <c r="BX91" s="28">
        <f>외인!BX91</f>
        <v>76232.28</v>
      </c>
      <c r="BY91" s="28">
        <f>시기외!BY91*$G$3+BY90*(1-$G$3)</f>
        <v>-7.8134610444345696E-4</v>
      </c>
      <c r="BZ91" s="28">
        <f>외인!BZ91</f>
        <v>311974.59000000003</v>
      </c>
      <c r="CA91" s="28">
        <f>시기외!CA91*$G$3+CA90*(1-$G$3)</f>
        <v>-2.1009378867961068E-3</v>
      </c>
      <c r="CB91" s="28">
        <f>외인!CB91</f>
        <v>11602.25</v>
      </c>
      <c r="CC91" s="28">
        <f>시기외!CC91*$G$3+CC90*(1-$G$3)</f>
        <v>-2.5007122158131759E-3</v>
      </c>
      <c r="CD91" s="28">
        <f>외인!CD91</f>
        <v>26565.96</v>
      </c>
      <c r="CE91" s="28">
        <f>시기외!CE91*$G$3+CE90*(1-$G$3)</f>
        <v>-2.6452876744959778E-3</v>
      </c>
      <c r="CF91" s="28">
        <f>외인!CF91</f>
        <v>29110.57</v>
      </c>
      <c r="CG91" s="28">
        <f>시기외!CG91*$G$3+CG90*(1-$G$3)</f>
        <v>3.1568356609097624E-3</v>
      </c>
      <c r="CH91" s="28">
        <f>외인!CH91</f>
        <v>67519.12</v>
      </c>
      <c r="CI91" s="28">
        <f>시기외!CI91*$G$3+CI90*(1-$G$3)</f>
        <v>9.1318081230123505E-4</v>
      </c>
      <c r="CJ91" s="28">
        <f>외인!CJ91</f>
        <v>340845.29</v>
      </c>
      <c r="CK91" s="28">
        <f>시기외!CK91*$G$3+CK90*(1-$G$3)</f>
        <v>-7.4843744188631412E-4</v>
      </c>
      <c r="CL91" s="28">
        <f>외인!CL91</f>
        <v>232135.9</v>
      </c>
      <c r="CM91" s="28">
        <f>시기외!CM91*$G$3+CM90*(1-$G$3)</f>
        <v>-3.1960388260983771E-4</v>
      </c>
      <c r="CN91" s="28">
        <f>외인!CN91</f>
        <v>121022.38</v>
      </c>
      <c r="CO91" s="28">
        <f>시기외!CO91*$G$3+CO90*(1-$G$3)</f>
        <v>-1.76602021057252E-3</v>
      </c>
      <c r="CP91" s="28">
        <f>외인!CP91</f>
        <v>128204.37</v>
      </c>
      <c r="CQ91" s="28">
        <f>시기외!CQ91*$G$3+CQ90*(1-$G$3)</f>
        <v>7.8322980983176543E-4</v>
      </c>
      <c r="CR91" s="28">
        <f>외인!CR91</f>
        <v>167769.51999999999</v>
      </c>
      <c r="CS91" s="28">
        <f>시기외!CS91*$G$3+CS90*(1-$G$3)</f>
        <v>-1.2474887477384794E-3</v>
      </c>
      <c r="CT91" s="28">
        <f>외인!CT91</f>
        <v>212352.05</v>
      </c>
      <c r="CU91" s="28">
        <f>시기외!CU91*$G$3+CU90*(1-$G$3)</f>
        <v>2.1784242814870065E-4</v>
      </c>
      <c r="CV91" s="28">
        <f>외인!CV91</f>
        <v>3278146.9</v>
      </c>
      <c r="CW91" s="28">
        <f>시기외!CW91*$G$3+CW90*(1-$G$3)</f>
        <v>-2.152885804034881E-3</v>
      </c>
      <c r="CX91" s="28">
        <f>외인!CX91</f>
        <v>250319.1</v>
      </c>
      <c r="CY91" s="28">
        <f>시기외!CY91*$G$3+CY90*(1-$G$3)</f>
        <v>3.3453652259108778E-5</v>
      </c>
      <c r="CZ91" s="28">
        <f>외인!CZ91</f>
        <v>20997.84</v>
      </c>
      <c r="DA91" s="28">
        <f>시기외!DA91*$G$3+DA90*(1-$G$3)</f>
        <v>2.0557182037935829E-3</v>
      </c>
      <c r="DB91" s="28">
        <f>외인!DB91</f>
        <v>34210.410000000003</v>
      </c>
      <c r="DC91" s="28">
        <f>시기외!DC91*$G$3+DC90*(1-$G$3)</f>
        <v>-2.7164980781898677E-3</v>
      </c>
      <c r="DD91" s="28">
        <f>외인!DD91</f>
        <v>8565.15</v>
      </c>
      <c r="DE91" s="28">
        <f>시기외!DE91*$G$3+DE90*(1-$G$3)</f>
        <v>1.0283719138080285E-3</v>
      </c>
      <c r="DF91" s="28">
        <f>외인!DF91</f>
        <v>57571.44</v>
      </c>
      <c r="DG91" s="28">
        <f>시기외!DG91*$G$3+DG90*(1-$G$3)</f>
        <v>-6.6411893079456729E-4</v>
      </c>
      <c r="DH91" s="28">
        <f>외인!DH91</f>
        <v>18838.509999999998</v>
      </c>
      <c r="DI91" s="28">
        <f>시기외!DI91*$G$3+DI90*(1-$G$3)</f>
        <v>-3.6697120702825813E-3</v>
      </c>
      <c r="DJ91" s="28">
        <f>외인!DJ91</f>
        <v>671356.77</v>
      </c>
      <c r="DK91" s="28">
        <f>시기외!DK91*$G$3+DK90*(1-$G$3)</f>
        <v>-9.1584490720645999E-4</v>
      </c>
      <c r="DL91" s="28">
        <f>외인!DL91</f>
        <v>97468.479999999996</v>
      </c>
      <c r="DM91" s="28">
        <f>시기외!DM91*$G$3+DM90*(1-$G$3)</f>
        <v>-2.1625867931885788E-3</v>
      </c>
      <c r="DN91" s="28">
        <f>외인!DN91</f>
        <v>3278146.9</v>
      </c>
      <c r="DO91" s="28">
        <f>시기외!DO91*$G$3+DO90*(1-$G$3)</f>
        <v>-2.152885804034881E-3</v>
      </c>
      <c r="DP91" s="28">
        <f>외인!DP91</f>
        <v>74650.63</v>
      </c>
      <c r="DQ91" s="28">
        <f>시기외!DQ91*$G$3+DQ90*(1-$G$3)</f>
        <v>-4.1575972417969866E-4</v>
      </c>
      <c r="DR91" s="28">
        <f>외인!DR91</f>
        <v>42983.63</v>
      </c>
      <c r="DS91" s="28">
        <f>시기외!DS91*$G$3+DS90*(1-$G$3)</f>
        <v>3.7745911212101703E-4</v>
      </c>
      <c r="DT91" s="28">
        <f>외인!DT91</f>
        <v>133988.15</v>
      </c>
      <c r="DU91" s="28">
        <f>시기외!DU91*$G$3+DU90*(1-$G$3)</f>
        <v>-1.65029733588242E-3</v>
      </c>
      <c r="DV91" s="28">
        <f>외인!DV91</f>
        <v>33477.78</v>
      </c>
      <c r="DW91" s="28">
        <f>시기외!DW91*$G$3+DW90*(1-$G$3)</f>
        <v>2.6190849885285945E-4</v>
      </c>
      <c r="DX91" s="28">
        <f>외인!DX91</f>
        <v>140896.01</v>
      </c>
      <c r="DY91" s="28">
        <f>시기외!DY91*$G$3+DY90*(1-$G$3)</f>
        <v>2.51241817858975E-3</v>
      </c>
      <c r="DZ91" s="28">
        <f>외인!DZ91</f>
        <v>7788.25</v>
      </c>
      <c r="EA91" s="28">
        <f>시기외!EA91*$G$3+EA90*(1-$G$3)</f>
        <v>8.2029342544812946E-4</v>
      </c>
      <c r="EB91" s="28">
        <f>외인!EB91</f>
        <v>11180.04</v>
      </c>
      <c r="EC91" s="28">
        <f>시기외!EC91*$G$3+EC90*(1-$G$3)</f>
        <v>-1.3151774812719737E-3</v>
      </c>
      <c r="ED91" s="28">
        <f>외인!ED91</f>
        <v>10597.51</v>
      </c>
      <c r="EE91" s="28">
        <f>시기외!EE91*$G$3+EE90*(1-$G$3)</f>
        <v>1.0475964740294587E-4</v>
      </c>
      <c r="EF91" s="28">
        <f>외인!EF91</f>
        <v>218914.29</v>
      </c>
      <c r="EG91" s="28">
        <f>시기외!EG91*$G$3+EG90*(1-$G$3)</f>
        <v>-8.9530560655299782E-4</v>
      </c>
      <c r="EH91" s="28">
        <f>외인!EH91</f>
        <v>295366.65999999997</v>
      </c>
      <c r="EI91" s="28">
        <f>시기외!EI91*$G$3+EI90*(1-$G$3)</f>
        <v>-2.3763372857263048E-4</v>
      </c>
      <c r="EJ91" s="28">
        <f>외인!EJ91</f>
        <v>98592.639999999999</v>
      </c>
      <c r="EK91" s="28">
        <f>시기외!EK91*$G$3+EK90*(1-$G$3)</f>
        <v>7.0395793923500884E-4</v>
      </c>
      <c r="EL91" s="28">
        <f>외인!EL91</f>
        <v>28921.439999999999</v>
      </c>
      <c r="EM91" s="28">
        <f>시기외!EM91*$G$3+EM90*(1-$G$3)</f>
        <v>-2.4731298530248536E-3</v>
      </c>
      <c r="EN91" s="28">
        <f>외인!EN91</f>
        <v>42983.63</v>
      </c>
      <c r="EO91" s="28">
        <f>시기외!EO91*$G$3+EO90*(1-$G$3)</f>
        <v>3.7745911212101703E-4</v>
      </c>
      <c r="EP91" s="28">
        <f>외인!EP91</f>
        <v>158986.04999999999</v>
      </c>
      <c r="EQ91" s="28">
        <f>시기외!EQ91*$G$3+EQ90*(1-$G$3)</f>
        <v>-5.2298818439057838E-4</v>
      </c>
      <c r="ER91" s="28">
        <f>외인!ER91</f>
        <v>12590.09</v>
      </c>
      <c r="ES91" s="28">
        <f>시기외!ES91*$G$3+ES90*(1-$G$3)</f>
        <v>-1.7437638116520444E-3</v>
      </c>
      <c r="ET91" s="28">
        <f>외인!ET91</f>
        <v>185248.74</v>
      </c>
      <c r="EU91" s="28">
        <f>시기외!EU91*$G$3+EU90*(1-$G$3)</f>
        <v>-1.2191271107105152E-3</v>
      </c>
      <c r="EV91" s="28">
        <f>외인!EV91</f>
        <v>47134.42</v>
      </c>
      <c r="EW91" s="28">
        <f>시기외!EW91*$G$3+EW90*(1-$G$3)</f>
        <v>1.209819536365245E-3</v>
      </c>
      <c r="EX91" s="28">
        <f>외인!EX91</f>
        <v>81069.95</v>
      </c>
      <c r="EY91" s="28">
        <f>시기외!EY91*$G$3+EY90*(1-$G$3)</f>
        <v>5.3954686872349539E-4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20260128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20260522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46050</v>
      </c>
      <c r="B15" s="28">
        <f>외인!B15</f>
        <v>4146621.09</v>
      </c>
      <c r="C15" s="28">
        <f>MACD!C15</f>
        <v>0</v>
      </c>
      <c r="D15" s="28">
        <f>외인!D15</f>
        <v>620296.57999999996</v>
      </c>
      <c r="E15" s="28">
        <f>MACD!E15</f>
        <v>0</v>
      </c>
      <c r="F15" s="28">
        <f>외인!F15</f>
        <v>1701666.7</v>
      </c>
      <c r="G15" s="28">
        <f>MACD!G15</f>
        <v>0</v>
      </c>
      <c r="H15" s="28">
        <f>외인!H15</f>
        <v>306157.86</v>
      </c>
      <c r="I15" s="28">
        <f>MACD!I15</f>
        <v>0</v>
      </c>
      <c r="J15" s="28">
        <f>외인!J15</f>
        <v>40861.730000000003</v>
      </c>
      <c r="K15" s="28">
        <f>MACD!K15</f>
        <v>0</v>
      </c>
      <c r="L15" s="28">
        <f>외인!L15</f>
        <v>282961.49</v>
      </c>
      <c r="M15" s="28">
        <f>MACD!M15</f>
        <v>0</v>
      </c>
      <c r="N15" s="28">
        <f>외인!N15</f>
        <v>233330.8</v>
      </c>
      <c r="O15" s="28">
        <f>MACD!O15</f>
        <v>0</v>
      </c>
      <c r="P15" s="28">
        <f>외인!P15</f>
        <v>223131.01</v>
      </c>
      <c r="Q15" s="28">
        <f>MACD!Q15</f>
        <v>0</v>
      </c>
      <c r="R15" s="28">
        <f>외인!R15</f>
        <v>150290.96</v>
      </c>
      <c r="S15" s="28">
        <f>MACD!S15</f>
        <v>0</v>
      </c>
      <c r="T15" s="28">
        <f>외인!T15</f>
        <v>8487.33</v>
      </c>
      <c r="U15" s="28">
        <f>MACD!U15</f>
        <v>0</v>
      </c>
      <c r="V15" s="28">
        <f>외인!V15</f>
        <v>93196.28</v>
      </c>
      <c r="W15" s="28">
        <f>MACD!W15</f>
        <v>0</v>
      </c>
      <c r="X15" s="28">
        <f>외인!X15</f>
        <v>1657191.97</v>
      </c>
      <c r="Y15" s="28">
        <f>MACD!Y15</f>
        <v>0</v>
      </c>
      <c r="Z15" s="28">
        <f>외인!Z15</f>
        <v>42582.83</v>
      </c>
      <c r="AA15" s="28">
        <f>MACD!AA15</f>
        <v>0</v>
      </c>
      <c r="AB15" s="28">
        <f>외인!AB15</f>
        <v>185166.18</v>
      </c>
      <c r="AC15" s="28">
        <f>MACD!AC15</f>
        <v>0</v>
      </c>
      <c r="AD15" s="28">
        <f>외인!AD15</f>
        <v>19645.830000000002</v>
      </c>
      <c r="AE15" s="28">
        <f>MACD!AE15</f>
        <v>0</v>
      </c>
      <c r="AF15" s="28">
        <f>외인!AF15</f>
        <v>23075.5</v>
      </c>
      <c r="AG15" s="28">
        <f>MACD!AG15</f>
        <v>0</v>
      </c>
      <c r="AH15" s="28">
        <f>외인!AH15</f>
        <v>207578.2</v>
      </c>
      <c r="AI15" s="28">
        <f>MACD!AI15</f>
        <v>0</v>
      </c>
      <c r="AJ15" s="28">
        <f>외인!AJ15</f>
        <v>133217.72</v>
      </c>
      <c r="AK15" s="28">
        <f>MACD!AK15</f>
        <v>0</v>
      </c>
      <c r="AL15" s="28">
        <f>외인!AL15</f>
        <v>91059.99</v>
      </c>
      <c r="AM15" s="28">
        <f>MACD!AM15</f>
        <v>0</v>
      </c>
      <c r="AN15" s="28">
        <f>외인!AN15</f>
        <v>161989.21</v>
      </c>
      <c r="AO15" s="28">
        <f>MACD!AO15</f>
        <v>0</v>
      </c>
      <c r="AP15" s="28">
        <f>외인!AP15</f>
        <v>102331.88</v>
      </c>
      <c r="AQ15" s="28">
        <f>MACD!AQ15</f>
        <v>0</v>
      </c>
      <c r="AR15" s="28">
        <f>외인!AR15</f>
        <v>24358.95</v>
      </c>
      <c r="AS15" s="28">
        <f>MACD!AS15</f>
        <v>0</v>
      </c>
      <c r="AT15" s="28">
        <f>외인!AT15</f>
        <v>75483.05</v>
      </c>
      <c r="AU15" s="28">
        <f>MACD!AU15</f>
        <v>0</v>
      </c>
      <c r="AV15" s="28">
        <f>외인!AV15</f>
        <v>49769.33</v>
      </c>
      <c r="AW15" s="28">
        <f>MACD!AW15</f>
        <v>0</v>
      </c>
      <c r="AX15" s="28">
        <f>외인!AX15</f>
        <v>43296.94</v>
      </c>
      <c r="AY15" s="28">
        <f>MACD!AY15</f>
        <v>0</v>
      </c>
      <c r="AZ15" s="28">
        <f>외인!AZ15</f>
        <v>1782980.73</v>
      </c>
      <c r="BA15" s="28">
        <f>MACD!BA15</f>
        <v>0</v>
      </c>
      <c r="BB15" s="28">
        <f>외인!BB15</f>
        <v>86232.3</v>
      </c>
      <c r="BC15" s="28">
        <f>MACD!BC15</f>
        <v>0</v>
      </c>
      <c r="BD15" s="28">
        <f>외인!BD15</f>
        <v>46447.45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75398.320000000007</v>
      </c>
      <c r="BI15" s="28">
        <f>MACD!BI15</f>
        <v>0</v>
      </c>
      <c r="BJ15" s="28">
        <f>외인!BJ15</f>
        <v>122889.5</v>
      </c>
      <c r="BK15" s="28">
        <f>MACD!BK15</f>
        <v>0</v>
      </c>
      <c r="BL15" s="28">
        <f>외인!BL15</f>
        <v>53660.11</v>
      </c>
      <c r="BM15" s="28">
        <f>MACD!BM15</f>
        <v>0</v>
      </c>
      <c r="BN15" s="28">
        <f>외인!BN15</f>
        <v>46475.5</v>
      </c>
      <c r="BO15" s="28">
        <f>MACD!BO15</f>
        <v>0</v>
      </c>
      <c r="BP15" s="28">
        <f>외인!BP15</f>
        <v>53750.71</v>
      </c>
      <c r="BQ15" s="28">
        <f>MACD!BQ15</f>
        <v>0</v>
      </c>
      <c r="BR15" s="28">
        <f>외인!BR15</f>
        <v>232690.95</v>
      </c>
      <c r="BS15" s="28">
        <f>MACD!BS15</f>
        <v>0</v>
      </c>
      <c r="BT15" s="28">
        <f>외인!BT15</f>
        <v>1692864.54</v>
      </c>
      <c r="BU15" s="28">
        <f>MACD!BU15</f>
        <v>0</v>
      </c>
      <c r="BV15" s="28">
        <f>외인!BV15</f>
        <v>339649.49</v>
      </c>
      <c r="BW15" s="28">
        <f>MACD!BW15</f>
        <v>0</v>
      </c>
      <c r="BX15" s="28">
        <f>외인!BX15</f>
        <v>74202.789999999994</v>
      </c>
      <c r="BY15" s="28">
        <f>MACD!BY15</f>
        <v>0</v>
      </c>
      <c r="BZ15" s="28">
        <f>외인!BZ15</f>
        <v>253049.2</v>
      </c>
      <c r="CA15" s="28">
        <f>MACD!CA15</f>
        <v>0</v>
      </c>
      <c r="CB15" s="28">
        <f>외인!CB15</f>
        <v>13186.1</v>
      </c>
      <c r="CC15" s="28">
        <f>MACD!CC15</f>
        <v>0</v>
      </c>
      <c r="CD15" s="28">
        <f>외인!CD15</f>
        <v>37467.769999999997</v>
      </c>
      <c r="CE15" s="28">
        <f>MACD!CE15</f>
        <v>0</v>
      </c>
      <c r="CF15" s="28">
        <f>외인!CF15</f>
        <v>22520.89</v>
      </c>
      <c r="CG15" s="28">
        <f>MACD!CG15</f>
        <v>0</v>
      </c>
      <c r="CH15" s="28">
        <f>외인!CH15</f>
        <v>67155.12</v>
      </c>
      <c r="CI15" s="28">
        <f>MACD!CI15</f>
        <v>0</v>
      </c>
      <c r="CJ15" s="28">
        <f>외인!CJ15</f>
        <v>410555.76</v>
      </c>
      <c r="CK15" s="28">
        <f>MACD!CK15</f>
        <v>0</v>
      </c>
      <c r="CL15" s="28">
        <f>외인!CL15</f>
        <v>208768.51</v>
      </c>
      <c r="CM15" s="28">
        <f>MACD!CM15</f>
        <v>0</v>
      </c>
      <c r="CN15" s="28">
        <f>외인!CN15</f>
        <v>93015.2</v>
      </c>
      <c r="CO15" s="28">
        <f>MACD!CO15</f>
        <v>0</v>
      </c>
      <c r="CP15" s="28">
        <f>외인!CP15</f>
        <v>86747.65</v>
      </c>
      <c r="CQ15" s="28">
        <f>MACD!CQ15</f>
        <v>0</v>
      </c>
      <c r="CR15" s="28">
        <f>외인!CR15</f>
        <v>187241.60000000001</v>
      </c>
      <c r="CS15" s="28">
        <f>MACD!CS15</f>
        <v>0</v>
      </c>
      <c r="CT15" s="28">
        <f>외인!CT15</f>
        <v>92904.61</v>
      </c>
      <c r="CU15" s="28">
        <f>MACD!CU15</f>
        <v>0</v>
      </c>
      <c r="CV15" s="28">
        <f>외인!CV15</f>
        <v>1692864.54</v>
      </c>
      <c r="CW15" s="28">
        <f>MACD!CW15</f>
        <v>0</v>
      </c>
      <c r="CX15" s="28">
        <f>외인!CX15</f>
        <v>207997.84</v>
      </c>
      <c r="CY15" s="28">
        <f>MACD!CY15</f>
        <v>0</v>
      </c>
      <c r="CZ15" s="28">
        <f>외인!CZ15</f>
        <v>16310.63</v>
      </c>
      <c r="DA15" s="28">
        <f>MACD!DA15</f>
        <v>0</v>
      </c>
      <c r="DB15" s="28">
        <f>외인!DB15</f>
        <v>46447.45</v>
      </c>
      <c r="DC15" s="28">
        <f>MACD!DC15</f>
        <v>0</v>
      </c>
      <c r="DD15" s="28">
        <f>외인!DD15</f>
        <v>8487.33</v>
      </c>
      <c r="DE15" s="28">
        <f>MACD!DE15</f>
        <v>0</v>
      </c>
      <c r="DF15" s="28">
        <f>외인!DF15</f>
        <v>55563.360000000001</v>
      </c>
      <c r="DG15" s="28">
        <f>MACD!DG15</f>
        <v>0</v>
      </c>
      <c r="DH15" s="28">
        <f>외인!DH15</f>
        <v>28745.79</v>
      </c>
      <c r="DI15" s="28">
        <f>MACD!DI15</f>
        <v>0</v>
      </c>
      <c r="DJ15" s="28">
        <f>외인!DJ15</f>
        <v>585163.18000000005</v>
      </c>
      <c r="DK15" s="28">
        <f>MACD!DK15</f>
        <v>0</v>
      </c>
      <c r="DL15" s="28">
        <f>외인!DL15</f>
        <v>68088.509999999995</v>
      </c>
      <c r="DM15" s="28">
        <f>MACD!DM15</f>
        <v>0</v>
      </c>
      <c r="DN15" s="28">
        <f>외인!DN15</f>
        <v>1692864.54</v>
      </c>
      <c r="DO15" s="28">
        <f>MACD!DO15</f>
        <v>0</v>
      </c>
      <c r="DP15" s="28">
        <f>외인!DP15</f>
        <v>91027.74</v>
      </c>
      <c r="DQ15" s="28">
        <f>MACD!DQ15</f>
        <v>0</v>
      </c>
      <c r="DR15" s="28">
        <f>외인!DR15</f>
        <v>39386.11</v>
      </c>
      <c r="DS15" s="28">
        <f>MACD!DS15</f>
        <v>0</v>
      </c>
      <c r="DT15" s="28">
        <f>외인!DT15</f>
        <v>150290.96</v>
      </c>
      <c r="DU15" s="28">
        <f>MACD!DU15</f>
        <v>0</v>
      </c>
      <c r="DV15" s="28">
        <f>외인!DV15</f>
        <v>36784.74</v>
      </c>
      <c r="DW15" s="28">
        <f>MACD!DW15</f>
        <v>0</v>
      </c>
      <c r="DX15" s="28">
        <f>외인!DX15</f>
        <v>93196.28</v>
      </c>
      <c r="DY15" s="28">
        <f>MACD!DY15</f>
        <v>0</v>
      </c>
      <c r="DZ15" s="28">
        <f>외인!DZ15</f>
        <v>10946.85</v>
      </c>
      <c r="EA15" s="28">
        <f>MACD!EA15</f>
        <v>0</v>
      </c>
      <c r="EB15" s="28">
        <f>외인!EB15</f>
        <v>15276.28</v>
      </c>
      <c r="EC15" s="28">
        <f>MACD!EC15</f>
        <v>0</v>
      </c>
      <c r="ED15" s="28">
        <f>외인!ED15</f>
        <v>11284.37</v>
      </c>
      <c r="EE15" s="28">
        <f>MACD!EE15</f>
        <v>0</v>
      </c>
      <c r="EF15" s="28">
        <f>외인!EF15</f>
        <v>261137.16</v>
      </c>
      <c r="EG15" s="28">
        <f>MACD!EG15</f>
        <v>0</v>
      </c>
      <c r="EH15" s="28">
        <f>외인!EH15</f>
        <v>170394.56</v>
      </c>
      <c r="EI15" s="28">
        <f>MACD!EI15</f>
        <v>0</v>
      </c>
      <c r="EJ15" s="28">
        <f>외인!EJ15</f>
        <v>91108.46</v>
      </c>
      <c r="EK15" s="28">
        <f>MACD!EK15</f>
        <v>0</v>
      </c>
      <c r="EL15" s="28">
        <f>외인!EL15</f>
        <v>40009.86</v>
      </c>
      <c r="EM15" s="28">
        <f>MACD!EM15</f>
        <v>0</v>
      </c>
      <c r="EN15" s="28">
        <f>외인!EN15</f>
        <v>39386.11</v>
      </c>
      <c r="EO15" s="28">
        <f>MACD!EO15</f>
        <v>0</v>
      </c>
      <c r="EP15" s="28">
        <f>외인!EP15</f>
        <v>146906.35</v>
      </c>
      <c r="EQ15" s="28">
        <f>MACD!EQ15</f>
        <v>0</v>
      </c>
      <c r="ER15" s="28">
        <f>외인!ER15</f>
        <v>9866.7900000000009</v>
      </c>
      <c r="ES15" s="28">
        <f>MACD!ES15</f>
        <v>0</v>
      </c>
      <c r="ET15" s="28">
        <f>외인!ET15</f>
        <v>102331.88</v>
      </c>
      <c r="EU15" s="28">
        <f>MACD!EU15</f>
        <v>0</v>
      </c>
      <c r="EV15" s="28">
        <f>외인!EV15</f>
        <v>42582.83</v>
      </c>
      <c r="EW15" s="28">
        <f>MACD!EW15</f>
        <v>0</v>
      </c>
      <c r="EX15" s="28">
        <f>외인!EX15</f>
        <v>44164.82</v>
      </c>
      <c r="EY15" s="28">
        <f>MACD!EY15</f>
        <v>0</v>
      </c>
    </row>
    <row r="16" spans="1:255">
      <c r="A16" s="27">
        <f>외인!A16</f>
        <v>46051</v>
      </c>
      <c r="B16" s="28">
        <f>외인!B16</f>
        <v>4187040.38</v>
      </c>
      <c r="C16" s="35">
        <f>MACD!C16*$G$3+C15*(1-$G$3)</f>
        <v>-4.7380937551583544E-6</v>
      </c>
      <c r="D16" s="28">
        <f>외인!D16</f>
        <v>637523.9</v>
      </c>
      <c r="E16" s="35">
        <f>MACD!E16*$G$3+E15*(1-$G$3)</f>
        <v>5.2040502538740212E-5</v>
      </c>
      <c r="F16" s="28">
        <f>외인!F16</f>
        <v>1714239.92</v>
      </c>
      <c r="G16" s="35">
        <f>MACD!G16*$G$3+G15*(1-$G$3)</f>
        <v>1.6757424955937684E-6</v>
      </c>
      <c r="H16" s="28">
        <f>외인!H16</f>
        <v>302733.86</v>
      </c>
      <c r="I16" s="35">
        <f>MACD!I16*$G$3+I15*(1-$G$3)</f>
        <v>-2.9529386163709877E-5</v>
      </c>
      <c r="J16" s="28">
        <f>외인!J16</f>
        <v>41793.03</v>
      </c>
      <c r="K16" s="35">
        <f>MACD!K16*$G$3+K15*(1-$G$3)</f>
        <v>-7.3952539346760354E-5</v>
      </c>
      <c r="L16" s="28">
        <f>외인!L16</f>
        <v>279517.34000000003</v>
      </c>
      <c r="M16" s="35">
        <f>MACD!M16*$G$3+M15*(1-$G$3)</f>
        <v>-2.631534290163714E-5</v>
      </c>
      <c r="N16" s="28">
        <f>외인!N16</f>
        <v>243768.18</v>
      </c>
      <c r="O16" s="35">
        <f>MACD!O16*$G$3+O15*(1-$G$3)</f>
        <v>1.1649101480466045E-4</v>
      </c>
      <c r="P16" s="28">
        <f>외인!P16</f>
        <v>221557.31</v>
      </c>
      <c r="Q16" s="35">
        <f>MACD!Q16*$G$3+Q15*(1-$G$3)</f>
        <v>3.2933469683818495E-5</v>
      </c>
      <c r="R16" s="28">
        <f>외인!R16</f>
        <v>153303.74</v>
      </c>
      <c r="S16" s="35">
        <f>MACD!S16*$G$3+S15*(1-$G$3)</f>
        <v>1.5105815774288378E-5</v>
      </c>
      <c r="T16" s="28">
        <f>외인!T16</f>
        <v>8663.74</v>
      </c>
      <c r="U16" s="35">
        <f>MACD!U16*$G$3+U15*(1-$G$3)</f>
        <v>4.176414697928065E-6</v>
      </c>
      <c r="V16" s="28">
        <f>외인!V16</f>
        <v>95413.28</v>
      </c>
      <c r="W16" s="35">
        <f>MACD!W16*$G$3+W15*(1-$G$3)</f>
        <v>3.6306312109758361E-5</v>
      </c>
      <c r="X16" s="28">
        <f>외인!X16</f>
        <v>1664797.26</v>
      </c>
      <c r="Y16" s="35">
        <f>MACD!Y16*$G$3+Y15*(1-$G$3)</f>
        <v>-2.1760242477189638E-5</v>
      </c>
      <c r="Z16" s="28">
        <f>외인!Z16</f>
        <v>43734.69</v>
      </c>
      <c r="AA16" s="35">
        <f>MACD!AA16*$G$3+AA15*(1-$G$3)</f>
        <v>1.0094389804233759E-5</v>
      </c>
      <c r="AB16" s="28">
        <f>외인!AB16</f>
        <v>186867.23</v>
      </c>
      <c r="AC16" s="35">
        <f>MACD!AC16*$G$3+AC15*(1-$G$3)</f>
        <v>-4.7192941678079853E-7</v>
      </c>
      <c r="AD16" s="28">
        <f>외인!AD16</f>
        <v>19518.61</v>
      </c>
      <c r="AE16" s="35">
        <f>MACD!AE16*$G$3+AE15*(1-$G$3)</f>
        <v>-6.9551886331030006E-6</v>
      </c>
      <c r="AF16" s="28">
        <f>외인!AF16</f>
        <v>23558.92</v>
      </c>
      <c r="AG16" s="35">
        <f>MACD!AG16*$G$3+AG15*(1-$G$3)</f>
        <v>1.4350424233997755E-6</v>
      </c>
      <c r="AH16" s="28">
        <f>외인!AH16</f>
        <v>206713.68</v>
      </c>
      <c r="AI16" s="35">
        <f>MACD!AI16*$G$3+AI15*(1-$G$3)</f>
        <v>-3.3302958028060339E-6</v>
      </c>
      <c r="AJ16" s="28">
        <f>외인!AJ16</f>
        <v>135032.99</v>
      </c>
      <c r="AK16" s="35">
        <f>MACD!AK16*$G$3+AK15*(1-$G$3)</f>
        <v>9.1937439913494796E-6</v>
      </c>
      <c r="AL16" s="28">
        <f>외인!AL16</f>
        <v>92283.09</v>
      </c>
      <c r="AM16" s="35">
        <f>MACD!AM16*$G$3+AM15*(1-$G$3)</f>
        <v>4.2392215924770465E-5</v>
      </c>
      <c r="AN16" s="28">
        <f>외인!AN16</f>
        <v>171303.14</v>
      </c>
      <c r="AO16" s="35">
        <f>MACD!AO16*$G$3+AO15*(1-$G$3)</f>
        <v>1.4834394273806339E-4</v>
      </c>
      <c r="AP16" s="28">
        <f>외인!AP16</f>
        <v>102883.31</v>
      </c>
      <c r="AQ16" s="35">
        <f>MACD!AQ16*$G$3+AQ15*(1-$G$3)</f>
        <v>-1.7492375119129365E-6</v>
      </c>
      <c r="AR16" s="28">
        <f>외인!AR16</f>
        <v>24688.78</v>
      </c>
      <c r="AS16" s="35">
        <f>MACD!AS16*$G$3+AS15*(1-$G$3)</f>
        <v>1.9140733615152957E-6</v>
      </c>
      <c r="AT16" s="28">
        <f>외인!AT16</f>
        <v>76738.009999999995</v>
      </c>
      <c r="AU16" s="35">
        <f>MACD!AU16*$G$3+AU15*(1-$G$3)</f>
        <v>1.2711140489744984E-5</v>
      </c>
      <c r="AV16" s="28">
        <f>외인!AV16</f>
        <v>50177.7</v>
      </c>
      <c r="AW16" s="35">
        <f>MACD!AW16*$G$3+AW15*(1-$G$3)</f>
        <v>-8.4219855393289158E-6</v>
      </c>
      <c r="AX16" s="28">
        <f>외인!AX16</f>
        <v>43985.71</v>
      </c>
      <c r="AY16" s="35">
        <f>MACD!AY16*$G$3+AY15*(1-$G$3)</f>
        <v>2.8051475911815456E-5</v>
      </c>
      <c r="AZ16" s="28">
        <f>외인!AZ16</f>
        <v>1790521.29</v>
      </c>
      <c r="BA16" s="35">
        <f>MACD!BA16*$G$3+BA15*(1-$G$3)</f>
        <v>-2.4107671596320346E-5</v>
      </c>
      <c r="BB16" s="28">
        <f>외인!BB16</f>
        <v>87525.29</v>
      </c>
      <c r="BC16" s="35">
        <f>MACD!BC16*$G$3+BC15*(1-$G$3)</f>
        <v>5.2554770194974494E-6</v>
      </c>
      <c r="BD16" s="28">
        <f>외인!BD16</f>
        <v>47693.14</v>
      </c>
      <c r="BE16" s="35">
        <f>MACD!BE16*$G$3+BE15*(1-$G$3)</f>
        <v>1.2175394747219841E-5</v>
      </c>
      <c r="BF16" s="28">
        <f>외인!BF16</f>
        <v>0</v>
      </c>
      <c r="BG16" s="35" t="e">
        <f>MACD!BG16*$G$3+BG15*(1-$G$3)</f>
        <v>#DIV/0!</v>
      </c>
      <c r="BH16" s="28">
        <f>외인!BH16</f>
        <v>78405.63</v>
      </c>
      <c r="BI16" s="35">
        <f>MACD!BI16*$G$3+BI15*(1-$G$3)</f>
        <v>9.0243463884463231E-6</v>
      </c>
      <c r="BJ16" s="28">
        <f>외인!BJ16</f>
        <v>122402.88</v>
      </c>
      <c r="BK16" s="35">
        <f>MACD!BK16*$G$3+BK15*(1-$G$3)</f>
        <v>2.1628582634786871E-6</v>
      </c>
      <c r="BL16" s="28">
        <f>외인!BL16</f>
        <v>57337.58</v>
      </c>
      <c r="BM16" s="35">
        <f>MACD!BM16*$G$3+BM15*(1-$G$3)</f>
        <v>3.3187125023598569E-5</v>
      </c>
      <c r="BN16" s="28">
        <f>외인!BN16</f>
        <v>45440.01</v>
      </c>
      <c r="BO16" s="35">
        <f>MACD!BO16*$G$3+BO15*(1-$G$3)</f>
        <v>-2.6792085426599849E-5</v>
      </c>
      <c r="BP16" s="28">
        <f>외인!BP16</f>
        <v>54381.15</v>
      </c>
      <c r="BQ16" s="35">
        <f>MACD!BQ16*$G$3+BQ15*(1-$G$3)</f>
        <v>1.4265427031572714E-5</v>
      </c>
      <c r="BR16" s="28">
        <f>외인!BR16</f>
        <v>236711.44</v>
      </c>
      <c r="BS16" s="35">
        <f>MACD!BS16*$G$3+BS15*(1-$G$3)</f>
        <v>3.7832357525960111E-5</v>
      </c>
      <c r="BT16" s="28">
        <f>외인!BT16</f>
        <v>1701510.26</v>
      </c>
      <c r="BU16" s="35">
        <f>MACD!BU16*$G$3+BU15*(1-$G$3)</f>
        <v>-2.1531221312500469E-5</v>
      </c>
      <c r="BV16" s="28">
        <f>외인!BV16</f>
        <v>347125.5</v>
      </c>
      <c r="BW16" s="35">
        <f>MACD!BW16*$G$3+BW15*(1-$G$3)</f>
        <v>7.1049828007879821E-6</v>
      </c>
      <c r="BX16" s="28">
        <f>외인!BX16</f>
        <v>75873.22</v>
      </c>
      <c r="BY16" s="35">
        <f>MACD!BY16*$G$3+BY15*(1-$G$3)</f>
        <v>1.5580070298341041E-5</v>
      </c>
      <c r="BZ16" s="28">
        <f>외인!BZ16</f>
        <v>263586.23</v>
      </c>
      <c r="CA16" s="35">
        <f>MACD!CA16*$G$3+CA15*(1-$G$3)</f>
        <v>1.0892207342842325E-4</v>
      </c>
      <c r="CB16" s="28">
        <f>외인!CB16</f>
        <v>13641.77</v>
      </c>
      <c r="CC16" s="35">
        <f>MACD!CC16*$G$3+CC15*(1-$G$3)</f>
        <v>1.8297516308718325E-5</v>
      </c>
      <c r="CD16" s="28">
        <f>외인!CD16</f>
        <v>37588.58</v>
      </c>
      <c r="CE16" s="35">
        <f>MACD!CE16*$G$3+CE15*(1-$G$3)</f>
        <v>1.3429240613330868E-5</v>
      </c>
      <c r="CF16" s="28">
        <f>외인!CF16</f>
        <v>23066.18</v>
      </c>
      <c r="CG16" s="35">
        <f>MACD!CG16*$G$3+CG15*(1-$G$3)</f>
        <v>1.2325223304279071E-5</v>
      </c>
      <c r="CH16" s="28">
        <f>외인!CH16</f>
        <v>67807.899999999994</v>
      </c>
      <c r="CI16" s="35">
        <f>MACD!CI16*$G$3+CI15*(1-$G$3)</f>
        <v>-3.3000227930760248E-6</v>
      </c>
      <c r="CJ16" s="28">
        <f>외인!CJ16</f>
        <v>413951.62</v>
      </c>
      <c r="CK16" s="35">
        <f>MACD!CK16*$G$3+CK15*(1-$G$3)</f>
        <v>3.4444747782330297E-5</v>
      </c>
      <c r="CL16" s="28">
        <f>외인!CL16</f>
        <v>211097.93</v>
      </c>
      <c r="CM16" s="35">
        <f>MACD!CM16*$G$3+CM15*(1-$G$3)</f>
        <v>1.1246985564686632E-7</v>
      </c>
      <c r="CN16" s="28">
        <f>외인!CN16</f>
        <v>100183.91</v>
      </c>
      <c r="CO16" s="35">
        <f>MACD!CO16*$G$3+CO15*(1-$G$3)</f>
        <v>1.1618084021423805E-5</v>
      </c>
      <c r="CP16" s="28">
        <f>외인!CP16</f>
        <v>88062.54</v>
      </c>
      <c r="CQ16" s="35">
        <f>MACD!CQ16*$G$3+CQ15*(1-$G$3)</f>
        <v>5.2904612000890175E-6</v>
      </c>
      <c r="CR16" s="28">
        <f>외인!CR16</f>
        <v>190577.43</v>
      </c>
      <c r="CS16" s="35">
        <f>MACD!CS16*$G$3+CS15*(1-$G$3)</f>
        <v>1.4277969770469176E-5</v>
      </c>
      <c r="CT16" s="28">
        <f>외인!CT16</f>
        <v>92910.67</v>
      </c>
      <c r="CU16" s="35">
        <f>MACD!CU16*$G$3+CU15*(1-$G$3)</f>
        <v>-3.7197474523526477E-6</v>
      </c>
      <c r="CV16" s="28">
        <f>외인!CV16</f>
        <v>1701510.26</v>
      </c>
      <c r="CW16" s="35">
        <f>MACD!CW16*$G$3+CW15*(1-$G$3)</f>
        <v>-2.1531221312500469E-5</v>
      </c>
      <c r="CX16" s="28">
        <f>외인!CX16</f>
        <v>206247.53</v>
      </c>
      <c r="CY16" s="35">
        <f>MACD!CY16*$G$3+CY15*(1-$G$3)</f>
        <v>-3.4744872594319987E-5</v>
      </c>
      <c r="CZ16" s="28">
        <f>외인!CZ16</f>
        <v>16241.9</v>
      </c>
      <c r="DA16" s="35">
        <f>MACD!DA16*$G$3+DA15*(1-$G$3)</f>
        <v>-2.8080274860635068E-5</v>
      </c>
      <c r="DB16" s="28">
        <f>외인!DB16</f>
        <v>47693.14</v>
      </c>
      <c r="DC16" s="35">
        <f>MACD!DC16*$G$3+DC15*(1-$G$3)</f>
        <v>1.2175394747219841E-5</v>
      </c>
      <c r="DD16" s="28">
        <f>외인!DD16</f>
        <v>8663.74</v>
      </c>
      <c r="DE16" s="35">
        <f>MACD!DE16*$G$3+DE15*(1-$G$3)</f>
        <v>4.176414697928065E-6</v>
      </c>
      <c r="DF16" s="28">
        <f>외인!DF16</f>
        <v>57262.06</v>
      </c>
      <c r="DG16" s="35">
        <f>MACD!DG16*$G$3+DG15*(1-$G$3)</f>
        <v>2.0602613934998448E-5</v>
      </c>
      <c r="DH16" s="28">
        <f>외인!DH16</f>
        <v>28772.799999999999</v>
      </c>
      <c r="DI16" s="35">
        <f>MACD!DI16*$G$3+DI15*(1-$G$3)</f>
        <v>1.7038614492448714E-5</v>
      </c>
      <c r="DJ16" s="28">
        <f>외인!DJ16</f>
        <v>586233.76</v>
      </c>
      <c r="DK16" s="35">
        <f>MACD!DK16*$G$3+DK15*(1-$G$3)</f>
        <v>1.131339672491667E-5</v>
      </c>
      <c r="DL16" s="28">
        <f>외인!DL16</f>
        <v>74865.289999999994</v>
      </c>
      <c r="DM16" s="35">
        <f>MACD!DM16*$G$3+DM15*(1-$G$3)</f>
        <v>1.3633967838859669E-5</v>
      </c>
      <c r="DN16" s="28">
        <f>외인!DN16</f>
        <v>1701510.26</v>
      </c>
      <c r="DO16" s="35">
        <f>MACD!DO16*$G$3+DO15*(1-$G$3)</f>
        <v>-2.1531221312500469E-5</v>
      </c>
      <c r="DP16" s="28">
        <f>외인!DP16</f>
        <v>92061.87</v>
      </c>
      <c r="DQ16" s="35">
        <f>MACD!DQ16*$G$3+DQ15*(1-$G$3)</f>
        <v>6.6873449766532281E-5</v>
      </c>
      <c r="DR16" s="28">
        <f>외인!DR16</f>
        <v>40090.82</v>
      </c>
      <c r="DS16" s="35">
        <f>MACD!DS16*$G$3+DS15*(1-$G$3)</f>
        <v>-6.9605760079703707E-5</v>
      </c>
      <c r="DT16" s="28">
        <f>외인!DT16</f>
        <v>153303.74</v>
      </c>
      <c r="DU16" s="35">
        <f>MACD!DU16*$G$3+DU15*(1-$G$3)</f>
        <v>1.5105815774288378E-5</v>
      </c>
      <c r="DV16" s="28">
        <f>외인!DV16</f>
        <v>37097.129999999997</v>
      </c>
      <c r="DW16" s="35">
        <f>MACD!DW16*$G$3+DW15*(1-$G$3)</f>
        <v>1.0422554423235657E-5</v>
      </c>
      <c r="DX16" s="28">
        <f>외인!DX16</f>
        <v>95413.28</v>
      </c>
      <c r="DY16" s="35">
        <f>MACD!DY16*$G$3+DY15*(1-$G$3)</f>
        <v>3.6306312109758361E-5</v>
      </c>
      <c r="DZ16" s="28">
        <f>외인!DZ16</f>
        <v>11040.68</v>
      </c>
      <c r="EA16" s="35">
        <f>MACD!EA16*$G$3+EA15*(1-$G$3)</f>
        <v>2.5937420398768412E-5</v>
      </c>
      <c r="EB16" s="28">
        <f>외인!EB16</f>
        <v>15368.32</v>
      </c>
      <c r="EC16" s="35">
        <f>MACD!EC16*$G$3+EC15*(1-$G$3)</f>
        <v>2.7214053338214461E-5</v>
      </c>
      <c r="ED16" s="28">
        <f>외인!ED16</f>
        <v>11334.35</v>
      </c>
      <c r="EE16" s="35">
        <f>MACD!EE16*$G$3+EE15*(1-$G$3)</f>
        <v>3.756774847387154E-5</v>
      </c>
      <c r="EF16" s="28">
        <f>외인!EF16</f>
        <v>261496.7</v>
      </c>
      <c r="EG16" s="35">
        <f>MACD!EG16*$G$3+EG15*(1-$G$3)</f>
        <v>2.2209300714841775E-5</v>
      </c>
      <c r="EH16" s="28">
        <f>외인!EH16</f>
        <v>174961.44</v>
      </c>
      <c r="EI16" s="35">
        <f>MACD!EI16*$G$3+EI15*(1-$G$3)</f>
        <v>-1.2398218231216962E-5</v>
      </c>
      <c r="EJ16" s="28">
        <f>외인!EJ16</f>
        <v>92340.76</v>
      </c>
      <c r="EK16" s="35">
        <f>MACD!EK16*$G$3+EK15*(1-$G$3)</f>
        <v>-3.1381627559181301E-5</v>
      </c>
      <c r="EL16" s="28">
        <f>외인!EL16</f>
        <v>40162.36</v>
      </c>
      <c r="EM16" s="35">
        <f>MACD!EM16*$G$3+EM15*(1-$G$3)</f>
        <v>1.7441516223978912E-5</v>
      </c>
      <c r="EN16" s="28">
        <f>외인!EN16</f>
        <v>40090.82</v>
      </c>
      <c r="EO16" s="35">
        <f>MACD!EO16*$G$3+EO15*(1-$G$3)</f>
        <v>-6.9605760079703707E-5</v>
      </c>
      <c r="EP16" s="28">
        <f>외인!EP16</f>
        <v>149785.73000000001</v>
      </c>
      <c r="EQ16" s="35">
        <f>MACD!EQ16*$G$3+EQ15*(1-$G$3)</f>
        <v>3.2378367850097598E-5</v>
      </c>
      <c r="ER16" s="28">
        <f>외인!ER16</f>
        <v>10878.93</v>
      </c>
      <c r="ES16" s="35">
        <f>MACD!ES16*$G$3+ES15*(1-$G$3)</f>
        <v>1.7177863707749984E-4</v>
      </c>
      <c r="ET16" s="28">
        <f>외인!ET16</f>
        <v>102883.31</v>
      </c>
      <c r="EU16" s="35">
        <f>MACD!EU16*$G$3+EU15*(1-$G$3)</f>
        <v>-1.7492375119129365E-6</v>
      </c>
      <c r="EV16" s="28">
        <f>외인!EV16</f>
        <v>43734.69</v>
      </c>
      <c r="EW16" s="35">
        <f>MACD!EW16*$G$3+EW15*(1-$G$3)</f>
        <v>1.0094389804233759E-5</v>
      </c>
      <c r="EX16" s="28">
        <f>외인!EX16</f>
        <v>44327.85</v>
      </c>
      <c r="EY16" s="35">
        <f>MACD!EY16*$G$3+EY15*(1-$G$3)</f>
        <v>5.0032532777876926E-7</v>
      </c>
    </row>
    <row r="17" spans="1:155">
      <c r="A17" s="27">
        <f>외인!A17</f>
        <v>46052</v>
      </c>
      <c r="B17" s="28">
        <f>외인!B17</f>
        <v>4189508.01</v>
      </c>
      <c r="C17" s="35">
        <f>MACD!C17*$G$3+C16*(1-$G$3)</f>
        <v>-2.3680660872886814E-5</v>
      </c>
      <c r="D17" s="28">
        <f>외인!D17</f>
        <v>630506.18999999994</v>
      </c>
      <c r="E17" s="35">
        <f>MACD!E17*$G$3+E16*(1-$G$3)</f>
        <v>1.3913243554235187E-4</v>
      </c>
      <c r="F17" s="28">
        <f>외인!F17</f>
        <v>1701598.02</v>
      </c>
      <c r="G17" s="35">
        <f>MACD!G17*$G$3+G16*(1-$G$3)</f>
        <v>5.8466493120010438E-6</v>
      </c>
      <c r="H17" s="28">
        <f>외인!H17</f>
        <v>290079.46999999997</v>
      </c>
      <c r="I17" s="35">
        <f>MACD!I17*$G$3+I16*(1-$G$3)</f>
        <v>-7.6349997555759036E-5</v>
      </c>
      <c r="J17" s="28">
        <f>외인!J17</f>
        <v>40876.65</v>
      </c>
      <c r="K17" s="35">
        <f>MACD!K17*$G$3+K16*(1-$G$3)</f>
        <v>-2.2261917890897717E-4</v>
      </c>
      <c r="L17" s="28">
        <f>외인!L17</f>
        <v>267367.5</v>
      </c>
      <c r="M17" s="35">
        <f>MACD!M17*$G$3+M16*(1-$G$3)</f>
        <v>-7.5103732700459552E-5</v>
      </c>
      <c r="N17" s="28">
        <f>외인!N17</f>
        <v>235604.94</v>
      </c>
      <c r="O17" s="35">
        <f>MACD!O17*$G$3+O16*(1-$G$3)</f>
        <v>3.0005300779053752E-4</v>
      </c>
      <c r="P17" s="28">
        <f>외인!P17</f>
        <v>214596.03</v>
      </c>
      <c r="Q17" s="35">
        <f>MACD!Q17*$G$3+Q16*(1-$G$3)</f>
        <v>7.8604540862066419E-5</v>
      </c>
      <c r="R17" s="28">
        <f>외인!R17</f>
        <v>149678.9</v>
      </c>
      <c r="S17" s="35">
        <f>MACD!S17*$G$3+S16*(1-$G$3)</f>
        <v>-3.6125675302663558E-5</v>
      </c>
      <c r="T17" s="28">
        <f>외인!T17</f>
        <v>8651.83</v>
      </c>
      <c r="U17" s="35">
        <f>MACD!U17*$G$3+U16*(1-$G$3)</f>
        <v>1.0833046507572664E-5</v>
      </c>
      <c r="V17" s="28">
        <f>외인!V17</f>
        <v>99458.64</v>
      </c>
      <c r="W17" s="35">
        <f>MACD!W17*$G$3+W16*(1-$G$3)</f>
        <v>1.5323063992267629E-4</v>
      </c>
      <c r="X17" s="28">
        <f>외인!X17</f>
        <v>1703047.62</v>
      </c>
      <c r="Y17" s="35">
        <f>MACD!Y17*$G$3+Y16*(1-$G$3)</f>
        <v>-5.6943905024980752E-5</v>
      </c>
      <c r="Z17" s="28">
        <f>외인!Z17</f>
        <v>43756.03</v>
      </c>
      <c r="AA17" s="35">
        <f>MACD!AA17*$G$3+AA16*(1-$G$3)</f>
        <v>3.0211165151134907E-5</v>
      </c>
      <c r="AB17" s="28">
        <f>외인!AB17</f>
        <v>184109.08</v>
      </c>
      <c r="AC17" s="35">
        <f>MACD!AC17*$G$3+AC16*(1-$G$3)</f>
        <v>-8.1667010148026363E-6</v>
      </c>
      <c r="AD17" s="28">
        <f>외인!AD17</f>
        <v>19156.48</v>
      </c>
      <c r="AE17" s="35">
        <f>MACD!AE17*$G$3+AE16*(1-$G$3)</f>
        <v>-2.9460407357301651E-5</v>
      </c>
      <c r="AF17" s="28">
        <f>외인!AF17</f>
        <v>23110.94</v>
      </c>
      <c r="AG17" s="35">
        <f>MACD!AG17*$G$3+AG16*(1-$G$3)</f>
        <v>1.809722100357303E-6</v>
      </c>
      <c r="AH17" s="28">
        <f>외인!AH17</f>
        <v>202700.51</v>
      </c>
      <c r="AI17" s="35">
        <f>MACD!AI17*$G$3+AI16*(1-$G$3)</f>
        <v>-2.2200593897156281E-5</v>
      </c>
      <c r="AJ17" s="28">
        <f>외인!AJ17</f>
        <v>132341.31</v>
      </c>
      <c r="AK17" s="35">
        <f>MACD!AK17*$G$3+AK16*(1-$G$3)</f>
        <v>-3.6963927339627375E-5</v>
      </c>
      <c r="AL17" s="28">
        <f>외인!AL17</f>
        <v>90733.49</v>
      </c>
      <c r="AM17" s="35">
        <f>MACD!AM17*$G$3+AM16*(1-$G$3)</f>
        <v>1.0590517169358872E-4</v>
      </c>
      <c r="AN17" s="28">
        <f>외인!AN17</f>
        <v>164659.73000000001</v>
      </c>
      <c r="AO17" s="35">
        <f>MACD!AO17*$G$3+AO16*(1-$G$3)</f>
        <v>3.8379328313429412E-4</v>
      </c>
      <c r="AP17" s="28">
        <f>외인!AP17</f>
        <v>103451.52</v>
      </c>
      <c r="AQ17" s="35">
        <f>MACD!AQ17*$G$3+AQ16*(1-$G$3)</f>
        <v>2.256897077354745E-5</v>
      </c>
      <c r="AR17" s="28">
        <f>외인!AR17</f>
        <v>24650.81</v>
      </c>
      <c r="AS17" s="35">
        <f>MACD!AS17*$G$3+AS16*(1-$G$3)</f>
        <v>1.0494295984768534E-5</v>
      </c>
      <c r="AT17" s="28">
        <f>외인!AT17</f>
        <v>77568.039999999994</v>
      </c>
      <c r="AU17" s="35">
        <f>MACD!AU17*$G$3+AU16*(1-$G$3)</f>
        <v>4.0030198603230305E-5</v>
      </c>
      <c r="AV17" s="28">
        <f>외인!AV17</f>
        <v>49944.69</v>
      </c>
      <c r="AW17" s="35">
        <f>MACD!AW17*$G$3+AW16*(1-$G$3)</f>
        <v>-3.8275679850701772E-5</v>
      </c>
      <c r="AX17" s="28">
        <f>외인!AX17</f>
        <v>42712.28</v>
      </c>
      <c r="AY17" s="35">
        <f>MACD!AY17*$G$3+AY16*(1-$G$3)</f>
        <v>5.2618473718109908E-5</v>
      </c>
      <c r="AZ17" s="28">
        <f>외인!AZ17</f>
        <v>1827528.58</v>
      </c>
      <c r="BA17" s="35">
        <f>MACD!BA17*$G$3+BA16*(1-$G$3)</f>
        <v>-6.2136861758152579E-5</v>
      </c>
      <c r="BB17" s="28">
        <f>외인!BB17</f>
        <v>86711.16</v>
      </c>
      <c r="BC17" s="35">
        <f>MACD!BC17*$G$3+BC16*(1-$G$3)</f>
        <v>1.3895092541190858E-5</v>
      </c>
      <c r="BD17" s="28">
        <f>외인!BD17</f>
        <v>45543.839999999997</v>
      </c>
      <c r="BE17" s="35">
        <f>MACD!BE17*$G$3+BE16*(1-$G$3)</f>
        <v>1.4239029746271512E-5</v>
      </c>
      <c r="BF17" s="28">
        <f>외인!BF17</f>
        <v>0</v>
      </c>
      <c r="BG17" s="35" t="e">
        <f>MACD!BG17*$G$3+BG16*(1-$G$3)</f>
        <v>#DIV/0!</v>
      </c>
      <c r="BH17" s="28">
        <f>외인!BH17</f>
        <v>79935.820000000007</v>
      </c>
      <c r="BI17" s="35">
        <f>MACD!BI17*$G$3+BI16*(1-$G$3)</f>
        <v>-1.1234488552020507E-5</v>
      </c>
      <c r="BJ17" s="28">
        <f>외인!BJ17</f>
        <v>117383.97</v>
      </c>
      <c r="BK17" s="35">
        <f>MACD!BK17*$G$3+BK16*(1-$G$3)</f>
        <v>-4.602737478743638E-6</v>
      </c>
      <c r="BL17" s="28">
        <f>외인!BL17</f>
        <v>55711.99</v>
      </c>
      <c r="BM17" s="35">
        <f>MACD!BM17*$G$3+BM16*(1-$G$3)</f>
        <v>5.7091586754502583E-5</v>
      </c>
      <c r="BN17" s="28">
        <f>외인!BN17</f>
        <v>44011.37</v>
      </c>
      <c r="BO17" s="35">
        <f>MACD!BO17*$G$3+BO16*(1-$G$3)</f>
        <v>-1.2591546527712614E-4</v>
      </c>
      <c r="BP17" s="28">
        <f>외인!BP17</f>
        <v>53353.42</v>
      </c>
      <c r="BQ17" s="35">
        <f>MACD!BQ17*$G$3+BQ16*(1-$G$3)</f>
        <v>1.449490242125249E-5</v>
      </c>
      <c r="BR17" s="28">
        <f>외인!BR17</f>
        <v>233561.12</v>
      </c>
      <c r="BS17" s="35">
        <f>MACD!BS17*$G$3+BS16*(1-$G$3)</f>
        <v>7.6320386349891682E-5</v>
      </c>
      <c r="BT17" s="28">
        <f>외인!BT17</f>
        <v>1740277.13</v>
      </c>
      <c r="BU17" s="35">
        <f>MACD!BU17*$G$3+BU16*(1-$G$3)</f>
        <v>-5.6417800444498578E-5</v>
      </c>
      <c r="BV17" s="28">
        <f>외인!BV17</f>
        <v>351572.54</v>
      </c>
      <c r="BW17" s="35">
        <f>MACD!BW17*$G$3+BW16*(1-$G$3)</f>
        <v>3.5274560741538125E-6</v>
      </c>
      <c r="BX17" s="28">
        <f>외인!BX17</f>
        <v>74063.7</v>
      </c>
      <c r="BY17" s="35">
        <f>MACD!BY17*$G$3+BY16*(1-$G$3)</f>
        <v>4.3800965758322571E-5</v>
      </c>
      <c r="BZ17" s="28">
        <f>외인!BZ17</f>
        <v>255393.22</v>
      </c>
      <c r="CA17" s="35">
        <f>MACD!CA17*$G$3+CA16*(1-$G$3)</f>
        <v>2.8117488650673556E-4</v>
      </c>
      <c r="CB17" s="28">
        <f>외인!CB17</f>
        <v>13872.35</v>
      </c>
      <c r="CC17" s="35">
        <f>MACD!CC17*$G$3+CC16*(1-$G$3)</f>
        <v>7.815689176307685E-5</v>
      </c>
      <c r="CD17" s="28">
        <f>외인!CD17</f>
        <v>37337.18</v>
      </c>
      <c r="CE17" s="35">
        <f>MACD!CE17*$G$3+CE16*(1-$G$3)</f>
        <v>4.7469104789820507E-5</v>
      </c>
      <c r="CF17" s="28">
        <f>외인!CF17</f>
        <v>23442.1</v>
      </c>
      <c r="CG17" s="35">
        <f>MACD!CG17*$G$3+CG16*(1-$G$3)</f>
        <v>4.1139710360602948E-5</v>
      </c>
      <c r="CH17" s="28">
        <f>외인!CH17</f>
        <v>68550.17</v>
      </c>
      <c r="CI17" s="35">
        <f>MACD!CI17*$G$3+CI16*(1-$G$3)</f>
        <v>-1.5258813235081803E-5</v>
      </c>
      <c r="CJ17" s="28">
        <f>외인!CJ17</f>
        <v>402022.56</v>
      </c>
      <c r="CK17" s="35">
        <f>MACD!CK17*$G$3+CK16*(1-$G$3)</f>
        <v>5.9286785548018088E-5</v>
      </c>
      <c r="CL17" s="28">
        <f>외인!CL17</f>
        <v>208200.86</v>
      </c>
      <c r="CM17" s="35">
        <f>MACD!CM17*$G$3+CM16*(1-$G$3)</f>
        <v>-7.0892568073307153E-6</v>
      </c>
      <c r="CN17" s="28">
        <f>외인!CN17</f>
        <v>102549.64</v>
      </c>
      <c r="CO17" s="35">
        <f>MACD!CO17*$G$3+CO16*(1-$G$3)</f>
        <v>1.4856126571480244E-5</v>
      </c>
      <c r="CP17" s="28">
        <f>외인!CP17</f>
        <v>87257.69</v>
      </c>
      <c r="CQ17" s="35">
        <f>MACD!CQ17*$G$3+CQ16*(1-$G$3)</f>
        <v>1.3847957384352156E-5</v>
      </c>
      <c r="CR17" s="28">
        <f>외인!CR17</f>
        <v>186409.18</v>
      </c>
      <c r="CS17" s="35">
        <f>MACD!CS17*$G$3+CS16*(1-$G$3)</f>
        <v>-2.3788082542941066E-5</v>
      </c>
      <c r="CT17" s="28">
        <f>외인!CT17</f>
        <v>93543.41</v>
      </c>
      <c r="CU17" s="35">
        <f>MACD!CU17*$G$3+CU16*(1-$G$3)</f>
        <v>2.8591514076158657E-5</v>
      </c>
      <c r="CV17" s="28">
        <f>외인!CV17</f>
        <v>1740277.13</v>
      </c>
      <c r="CW17" s="35">
        <f>MACD!CW17*$G$3+CW16*(1-$G$3)</f>
        <v>-5.6417800444498578E-5</v>
      </c>
      <c r="CX17" s="28">
        <f>외인!CX17</f>
        <v>199721.66</v>
      </c>
      <c r="CY17" s="35">
        <f>MACD!CY17*$G$3+CY16*(1-$G$3)</f>
        <v>-7.5626804246808633E-5</v>
      </c>
      <c r="CZ17" s="28">
        <f>외인!CZ17</f>
        <v>16174.57</v>
      </c>
      <c r="DA17" s="35">
        <f>MACD!DA17*$G$3+DA16*(1-$G$3)</f>
        <v>-6.6401927144494103E-5</v>
      </c>
      <c r="DB17" s="28">
        <f>외인!DB17</f>
        <v>45543.839999999997</v>
      </c>
      <c r="DC17" s="35">
        <f>MACD!DC17*$G$3+DC16*(1-$G$3)</f>
        <v>1.4239029746271512E-5</v>
      </c>
      <c r="DD17" s="28">
        <f>외인!DD17</f>
        <v>8651.83</v>
      </c>
      <c r="DE17" s="35">
        <f>MACD!DE17*$G$3+DE16*(1-$G$3)</f>
        <v>1.0833046507572664E-5</v>
      </c>
      <c r="DF17" s="28">
        <f>외인!DF17</f>
        <v>55615.13</v>
      </c>
      <c r="DG17" s="35">
        <f>MACD!DG17*$G$3+DG16*(1-$G$3)</f>
        <v>6.0866787535893421E-5</v>
      </c>
      <c r="DH17" s="28">
        <f>외인!DH17</f>
        <v>28523.1</v>
      </c>
      <c r="DI17" s="35">
        <f>MACD!DI17*$G$3+DI16*(1-$G$3)</f>
        <v>6.1658868316175931E-5</v>
      </c>
      <c r="DJ17" s="28">
        <f>외인!DJ17</f>
        <v>571408.6</v>
      </c>
      <c r="DK17" s="35">
        <f>MACD!DK17*$G$3+DK16*(1-$G$3)</f>
        <v>1.8242589598087003E-5</v>
      </c>
      <c r="DL17" s="28">
        <f>외인!DL17</f>
        <v>76315.25</v>
      </c>
      <c r="DM17" s="35">
        <f>MACD!DM17*$G$3+DM16*(1-$G$3)</f>
        <v>1.1153782877318613E-5</v>
      </c>
      <c r="DN17" s="28">
        <f>외인!DN17</f>
        <v>1740277.13</v>
      </c>
      <c r="DO17" s="35">
        <f>MACD!DO17*$G$3+DO16*(1-$G$3)</f>
        <v>-5.6417800444498578E-5</v>
      </c>
      <c r="DP17" s="28">
        <f>외인!DP17</f>
        <v>86623.5</v>
      </c>
      <c r="DQ17" s="35">
        <f>MACD!DQ17*$G$3+DQ16*(1-$G$3)</f>
        <v>9.1524731419282413E-5</v>
      </c>
      <c r="DR17" s="28">
        <f>외인!DR17</f>
        <v>39952.42</v>
      </c>
      <c r="DS17" s="35">
        <f>MACD!DS17*$G$3+DS16*(1-$G$3)</f>
        <v>-1.9956633483685004E-4</v>
      </c>
      <c r="DT17" s="28">
        <f>외인!DT17</f>
        <v>149678.9</v>
      </c>
      <c r="DU17" s="35">
        <f>MACD!DU17*$G$3+DU16*(1-$G$3)</f>
        <v>-3.6125675302663558E-5</v>
      </c>
      <c r="DV17" s="28">
        <f>외인!DV17</f>
        <v>36557.15</v>
      </c>
      <c r="DW17" s="35">
        <f>MACD!DW17*$G$3+DW16*(1-$G$3)</f>
        <v>2.5364565342818407E-5</v>
      </c>
      <c r="DX17" s="28">
        <f>외인!DX17</f>
        <v>99458.64</v>
      </c>
      <c r="DY17" s="35">
        <f>MACD!DY17*$G$3+DY16*(1-$G$3)</f>
        <v>1.5323063992267629E-4</v>
      </c>
      <c r="DZ17" s="28">
        <f>외인!DZ17</f>
        <v>11221.38</v>
      </c>
      <c r="EA17" s="35">
        <f>MACD!EA17*$G$3+EA16*(1-$G$3)</f>
        <v>7.4051293202530221E-5</v>
      </c>
      <c r="EB17" s="28">
        <f>외인!EB17</f>
        <v>15264.19</v>
      </c>
      <c r="EC17" s="35">
        <f>MACD!EC17*$G$3+EC16*(1-$G$3)</f>
        <v>1.1072300770933894E-4</v>
      </c>
      <c r="ED17" s="28">
        <f>외인!ED17</f>
        <v>11382.11</v>
      </c>
      <c r="EE17" s="35">
        <f>MACD!EE17*$G$3+EE16*(1-$G$3)</f>
        <v>1.0866178335719871E-4</v>
      </c>
      <c r="EF17" s="28">
        <f>외인!EF17</f>
        <v>256759.67999999999</v>
      </c>
      <c r="EG17" s="35">
        <f>MACD!EG17*$G$3+EG16*(1-$G$3)</f>
        <v>4.3893663159868431E-5</v>
      </c>
      <c r="EH17" s="28">
        <f>외인!EH17</f>
        <v>179224.62</v>
      </c>
      <c r="EI17" s="35">
        <f>MACD!EI17*$G$3+EI16*(1-$G$3)</f>
        <v>-4.4960816302111209E-5</v>
      </c>
      <c r="EJ17" s="28">
        <f>외인!EJ17</f>
        <v>93113.46</v>
      </c>
      <c r="EK17" s="35">
        <f>MACD!EK17*$G$3+EK16*(1-$G$3)</f>
        <v>-9.4713150959860592E-5</v>
      </c>
      <c r="EL17" s="28">
        <f>외인!EL17</f>
        <v>39899.79</v>
      </c>
      <c r="EM17" s="35">
        <f>MACD!EM17*$G$3+EM16*(1-$G$3)</f>
        <v>5.5363820657367005E-5</v>
      </c>
      <c r="EN17" s="28">
        <f>외인!EN17</f>
        <v>39952.42</v>
      </c>
      <c r="EO17" s="35">
        <f>MACD!EO17*$G$3+EO16*(1-$G$3)</f>
        <v>-1.9956633483685004E-4</v>
      </c>
      <c r="EP17" s="28">
        <f>외인!EP17</f>
        <v>149937.07</v>
      </c>
      <c r="EQ17" s="35">
        <f>MACD!EQ17*$G$3+EQ16*(1-$G$3)</f>
        <v>6.4966600467306833E-5</v>
      </c>
      <c r="ER17" s="28">
        <f>외인!ER17</f>
        <v>11334.19</v>
      </c>
      <c r="ES17" s="35">
        <f>MACD!ES17*$G$3+ES16*(1-$G$3)</f>
        <v>4.422949889038531E-4</v>
      </c>
      <c r="ET17" s="28">
        <f>외인!ET17</f>
        <v>103451.52</v>
      </c>
      <c r="EU17" s="35">
        <f>MACD!EU17*$G$3+EU16*(1-$G$3)</f>
        <v>2.256897077354745E-5</v>
      </c>
      <c r="EV17" s="28">
        <f>외인!EV17</f>
        <v>43756.03</v>
      </c>
      <c r="EW17" s="35">
        <f>MACD!EW17*$G$3+EW16*(1-$G$3)</f>
        <v>3.0211165151134907E-5</v>
      </c>
      <c r="EX17" s="28">
        <f>외인!EX17</f>
        <v>43501.66</v>
      </c>
      <c r="EY17" s="35">
        <f>MACD!EY17*$G$3+EY16*(1-$G$3)</f>
        <v>-2.6388441252243129E-6</v>
      </c>
    </row>
    <row r="18" spans="1:155">
      <c r="A18" s="27">
        <f>외인!A18</f>
        <v>46055</v>
      </c>
      <c r="B18" s="28">
        <f>외인!B18</f>
        <v>3969300.05</v>
      </c>
      <c r="C18" s="35">
        <f>MACD!C18*$G$3+C17*(1-$G$3)</f>
        <v>-6.3851151851403775E-5</v>
      </c>
      <c r="D18" s="28">
        <f>외인!D18</f>
        <v>602839.53</v>
      </c>
      <c r="E18" s="35">
        <f>MACD!E18*$G$3+E17*(1-$G$3)</f>
        <v>1.7095750277910382E-4</v>
      </c>
      <c r="F18" s="28">
        <f>외인!F18</f>
        <v>1613514.38</v>
      </c>
      <c r="G18" s="35">
        <f>MACD!G18*$G$3+G17*(1-$G$3)</f>
        <v>-3.3993768595923293E-6</v>
      </c>
      <c r="H18" s="28">
        <f>외인!H18</f>
        <v>276767.59000000003</v>
      </c>
      <c r="I18" s="35">
        <f>MACD!I18*$G$3+I17*(1-$G$3)</f>
        <v>-1.8015381135767615E-4</v>
      </c>
      <c r="J18" s="28">
        <f>외인!J18</f>
        <v>40048.11</v>
      </c>
      <c r="K18" s="35">
        <f>MACD!K18*$G$3+K17*(1-$G$3)</f>
        <v>-4.2192016412825179E-4</v>
      </c>
      <c r="L18" s="28">
        <f>외인!L18</f>
        <v>255392.7</v>
      </c>
      <c r="M18" s="35">
        <f>MACD!M18*$G$3+M17*(1-$G$3)</f>
        <v>-1.8508977958568728E-4</v>
      </c>
      <c r="N18" s="28">
        <f>외인!N18</f>
        <v>227720.75</v>
      </c>
      <c r="O18" s="35">
        <f>MACD!O18*$G$3+O17*(1-$G$3)</f>
        <v>5.1108230105432128E-4</v>
      </c>
      <c r="P18" s="28">
        <f>외인!P18</f>
        <v>207438.4</v>
      </c>
      <c r="Q18" s="35">
        <f>MACD!Q18*$G$3+Q17*(1-$G$3)</f>
        <v>1.0471779506800883E-4</v>
      </c>
      <c r="R18" s="28">
        <f>외인!R18</f>
        <v>144446.29</v>
      </c>
      <c r="S18" s="35">
        <f>MACD!S18*$G$3+S17*(1-$G$3)</f>
        <v>-1.3452287290117353E-4</v>
      </c>
      <c r="T18" s="28">
        <f>외인!T18</f>
        <v>8415.33</v>
      </c>
      <c r="U18" s="35">
        <f>MACD!U18*$G$3+U17*(1-$G$3)</f>
        <v>9.3176662240320467E-6</v>
      </c>
      <c r="V18" s="28">
        <f>외인!V18</f>
        <v>92022.65</v>
      </c>
      <c r="W18" s="35">
        <f>MACD!W18*$G$3+W17*(1-$G$3)</f>
        <v>2.769618740436519E-4</v>
      </c>
      <c r="X18" s="28">
        <f>외인!X18</f>
        <v>1578252.54</v>
      </c>
      <c r="Y18" s="35">
        <f>MACD!Y18*$G$3+Y17*(1-$G$3)</f>
        <v>-1.2808366875854811E-4</v>
      </c>
      <c r="Z18" s="28">
        <f>외인!Z18</f>
        <v>42521.15</v>
      </c>
      <c r="AA18" s="35">
        <f>MACD!AA18*$G$3+AA17*(1-$G$3)</f>
        <v>5.3654242286667967E-5</v>
      </c>
      <c r="AB18" s="28">
        <f>외인!AB18</f>
        <v>182855.84</v>
      </c>
      <c r="AC18" s="35">
        <f>MACD!AC18*$G$3+AC17*(1-$G$3)</f>
        <v>-2.149751975794001E-5</v>
      </c>
      <c r="AD18" s="28">
        <f>외인!AD18</f>
        <v>18646.48</v>
      </c>
      <c r="AE18" s="35">
        <f>MACD!AE18*$G$3+AE17*(1-$G$3)</f>
        <v>-6.2449637480866175E-5</v>
      </c>
      <c r="AF18" s="28">
        <f>외인!AF18</f>
        <v>22720.71</v>
      </c>
      <c r="AG18" s="35">
        <f>MACD!AG18*$G$3+AG17*(1-$G$3)</f>
        <v>-2.1691239945141004E-6</v>
      </c>
      <c r="AH18" s="28">
        <f>외인!AH18</f>
        <v>193861.51</v>
      </c>
      <c r="AI18" s="35">
        <f>MACD!AI18*$G$3+AI17*(1-$G$3)</f>
        <v>-4.589280385848176E-5</v>
      </c>
      <c r="AJ18" s="28">
        <f>외인!AJ18</f>
        <v>127010.12</v>
      </c>
      <c r="AK18" s="35">
        <f>MACD!AK18*$G$3+AK17*(1-$G$3)</f>
        <v>-1.4340483716228776E-4</v>
      </c>
      <c r="AL18" s="28">
        <f>외인!AL18</f>
        <v>87900.68</v>
      </c>
      <c r="AM18" s="35">
        <f>MACD!AM18*$G$3+AM17*(1-$G$3)</f>
        <v>1.8128753910200292E-4</v>
      </c>
      <c r="AN18" s="28">
        <f>외인!AN18</f>
        <v>159065.03</v>
      </c>
      <c r="AO18" s="35">
        <f>MACD!AO18*$G$3+AO17*(1-$G$3)</f>
        <v>6.517299544262612E-4</v>
      </c>
      <c r="AP18" s="28">
        <f>외인!AP18</f>
        <v>94525.19</v>
      </c>
      <c r="AQ18" s="35">
        <f>MACD!AQ18*$G$3+AQ17*(1-$G$3)</f>
        <v>3.9799533826277307E-5</v>
      </c>
      <c r="AR18" s="28">
        <f>외인!AR18</f>
        <v>24056.67</v>
      </c>
      <c r="AS18" s="35">
        <f>MACD!AS18*$G$3+AS17*(1-$G$3)</f>
        <v>1.9277937422209138E-5</v>
      </c>
      <c r="AT18" s="28">
        <f>외인!AT18</f>
        <v>75812.7</v>
      </c>
      <c r="AU18" s="35">
        <f>MACD!AU18*$G$3+AU17*(1-$G$3)</f>
        <v>7.1058826565121357E-5</v>
      </c>
      <c r="AV18" s="28">
        <f>외인!AV18</f>
        <v>48472.53</v>
      </c>
      <c r="AW18" s="35">
        <f>MACD!AW18*$G$3+AW17*(1-$G$3)</f>
        <v>-1.0648219498657799E-4</v>
      </c>
      <c r="AX18" s="28">
        <f>외인!AX18</f>
        <v>42078.080000000002</v>
      </c>
      <c r="AY18" s="35">
        <f>MACD!AY18*$G$3+AY17*(1-$G$3)</f>
        <v>9.6168223814157249E-5</v>
      </c>
      <c r="AZ18" s="28">
        <f>외인!AZ18</f>
        <v>1696851.31</v>
      </c>
      <c r="BA18" s="35">
        <f>MACD!BA18*$G$3+BA17*(1-$G$3)</f>
        <v>-1.3543762105593281E-4</v>
      </c>
      <c r="BB18" s="28">
        <f>외인!BB18</f>
        <v>83491.19</v>
      </c>
      <c r="BC18" s="35">
        <f>MACD!BC18*$G$3+BC17*(1-$G$3)</f>
        <v>2.6463638189137049E-5</v>
      </c>
      <c r="BD18" s="28">
        <f>외인!BD18</f>
        <v>44565</v>
      </c>
      <c r="BE18" s="35">
        <f>MACD!BE18*$G$3+BE17*(1-$G$3)</f>
        <v>1.9034880876813225E-5</v>
      </c>
      <c r="BF18" s="28">
        <f>외인!BF18</f>
        <v>0</v>
      </c>
      <c r="BG18" s="35" t="e">
        <f>MACD!BG18*$G$3+BG17*(1-$G$3)</f>
        <v>#DIV/0!</v>
      </c>
      <c r="BH18" s="28">
        <f>외인!BH18</f>
        <v>75003.100000000006</v>
      </c>
      <c r="BI18" s="35">
        <f>MACD!BI18*$G$3+BI17*(1-$G$3)</f>
        <v>-6.9304103878829271E-5</v>
      </c>
      <c r="BJ18" s="28">
        <f>외인!BJ18</f>
        <v>114044.12</v>
      </c>
      <c r="BK18" s="35">
        <f>MACD!BK18*$G$3+BK17*(1-$G$3)</f>
        <v>-7.4251198757053667E-5</v>
      </c>
      <c r="BL18" s="28">
        <f>외인!BL18</f>
        <v>50142.239999999998</v>
      </c>
      <c r="BM18" s="35">
        <f>MACD!BM18*$G$3+BM17*(1-$G$3)</f>
        <v>3.687258711002666E-5</v>
      </c>
      <c r="BN18" s="28">
        <f>외인!BN18</f>
        <v>42995.58</v>
      </c>
      <c r="BO18" s="35">
        <f>MACD!BO18*$G$3+BO17*(1-$G$3)</f>
        <v>-2.8918476104649649E-4</v>
      </c>
      <c r="BP18" s="28">
        <f>외인!BP18</f>
        <v>52396.39</v>
      </c>
      <c r="BQ18" s="35">
        <f>MACD!BQ18*$G$3+BQ17*(1-$G$3)</f>
        <v>1.6246810799329799E-5</v>
      </c>
      <c r="BR18" s="28">
        <f>외인!BR18</f>
        <v>219242.94</v>
      </c>
      <c r="BS18" s="35">
        <f>MACD!BS18*$G$3+BS17*(1-$G$3)</f>
        <v>8.7653588850954226E-5</v>
      </c>
      <c r="BT18" s="28">
        <f>외인!BT18</f>
        <v>1612921.23</v>
      </c>
      <c r="BU18" s="35">
        <f>MACD!BU18*$G$3+BU17*(1-$G$3)</f>
        <v>-1.2672052450654332E-4</v>
      </c>
      <c r="BV18" s="28">
        <f>외인!BV18</f>
        <v>331688.82</v>
      </c>
      <c r="BW18" s="35">
        <f>MACD!BW18*$G$3+BW17*(1-$G$3)</f>
        <v>-1.7364173557324723E-5</v>
      </c>
      <c r="BX18" s="28">
        <f>외인!BX18</f>
        <v>73275.289999999994</v>
      </c>
      <c r="BY18" s="35">
        <f>MACD!BY18*$G$3+BY17*(1-$G$3)</f>
        <v>8.0499250629285923E-5</v>
      </c>
      <c r="BZ18" s="28">
        <f>외인!BZ18</f>
        <v>246965.72</v>
      </c>
      <c r="CA18" s="35">
        <f>MACD!CA18*$G$3+CA17*(1-$G$3)</f>
        <v>4.7859194865895776E-4</v>
      </c>
      <c r="CB18" s="28">
        <f>외인!CB18</f>
        <v>13580.64</v>
      </c>
      <c r="CC18" s="35">
        <f>MACD!CC18*$G$3+CC17*(1-$G$3)</f>
        <v>1.4654924093513688E-4</v>
      </c>
      <c r="CD18" s="28">
        <f>외인!CD18</f>
        <v>35492.65</v>
      </c>
      <c r="CE18" s="35">
        <f>MACD!CE18*$G$3+CE17*(1-$G$3)</f>
        <v>6.1106026425653828E-5</v>
      </c>
      <c r="CF18" s="28">
        <f>외인!CF18</f>
        <v>23124.71</v>
      </c>
      <c r="CG18" s="35">
        <f>MACD!CG18*$G$3+CG17*(1-$G$3)</f>
        <v>6.8518099633231566E-5</v>
      </c>
      <c r="CH18" s="28">
        <f>외인!CH18</f>
        <v>67167.31</v>
      </c>
      <c r="CI18" s="35">
        <f>MACD!CI18*$G$3+CI17*(1-$G$3)</f>
        <v>-4.6294861447227992E-5</v>
      </c>
      <c r="CJ18" s="28">
        <f>외인!CJ18</f>
        <v>388366.61</v>
      </c>
      <c r="CK18" s="35">
        <f>MACD!CK18*$G$3+CK17*(1-$G$3)</f>
        <v>3.570050424622564E-5</v>
      </c>
      <c r="CL18" s="28">
        <f>외인!CL18</f>
        <v>206399.34</v>
      </c>
      <c r="CM18" s="35">
        <f>MACD!CM18*$G$3+CM17*(1-$G$3)</f>
        <v>-2.1357390624728414E-5</v>
      </c>
      <c r="CN18" s="28">
        <f>외인!CN18</f>
        <v>97284.56</v>
      </c>
      <c r="CO18" s="35">
        <f>MACD!CO18*$G$3+CO17*(1-$G$3)</f>
        <v>1.9845377642631776E-5</v>
      </c>
      <c r="CP18" s="28">
        <f>외인!CP18</f>
        <v>84036.91</v>
      </c>
      <c r="CQ18" s="35">
        <f>MACD!CQ18*$G$3+CQ17*(1-$G$3)</f>
        <v>2.620183939796643E-5</v>
      </c>
      <c r="CR18" s="28">
        <f>외인!CR18</f>
        <v>179601.95</v>
      </c>
      <c r="CS18" s="35">
        <f>MACD!CS18*$G$3+CS17*(1-$G$3)</f>
        <v>-1.0499099355930561E-4</v>
      </c>
      <c r="CT18" s="28">
        <f>외인!CT18</f>
        <v>91001.82</v>
      </c>
      <c r="CU18" s="35">
        <f>MACD!CU18*$G$3+CU17*(1-$G$3)</f>
        <v>5.5845672233146215E-5</v>
      </c>
      <c r="CV18" s="28">
        <f>외인!CV18</f>
        <v>1612921.23</v>
      </c>
      <c r="CW18" s="35">
        <f>MACD!CW18*$G$3+CW17*(1-$G$3)</f>
        <v>-1.2672052450654332E-4</v>
      </c>
      <c r="CX18" s="28">
        <f>외인!CX18</f>
        <v>188706.05</v>
      </c>
      <c r="CY18" s="35">
        <f>MACD!CY18*$G$3+CY17*(1-$G$3)</f>
        <v>-1.5830987059073262E-4</v>
      </c>
      <c r="CZ18" s="28">
        <f>외인!CZ18</f>
        <v>15650.03</v>
      </c>
      <c r="DA18" s="35">
        <f>MACD!DA18*$G$3+DA17*(1-$G$3)</f>
        <v>-1.4979101863360706E-4</v>
      </c>
      <c r="DB18" s="28">
        <f>외인!DB18</f>
        <v>44565</v>
      </c>
      <c r="DC18" s="35">
        <f>MACD!DC18*$G$3+DC17*(1-$G$3)</f>
        <v>1.9034880876813225E-5</v>
      </c>
      <c r="DD18" s="28">
        <f>외인!DD18</f>
        <v>8415.33</v>
      </c>
      <c r="DE18" s="35">
        <f>MACD!DE18*$G$3+DE17*(1-$G$3)</f>
        <v>9.3176662240320467E-6</v>
      </c>
      <c r="DF18" s="28">
        <f>외인!DF18</f>
        <v>55062.7</v>
      </c>
      <c r="DG18" s="35">
        <f>MACD!DG18*$G$3+DG17*(1-$G$3)</f>
        <v>1.1710019885793901E-4</v>
      </c>
      <c r="DH18" s="28">
        <f>외인!DH18</f>
        <v>26914.080000000002</v>
      </c>
      <c r="DI18" s="35">
        <f>MACD!DI18*$G$3+DI17*(1-$G$3)</f>
        <v>8.2893418301540833E-5</v>
      </c>
      <c r="DJ18" s="28">
        <f>외인!DJ18</f>
        <v>542044.59</v>
      </c>
      <c r="DK18" s="35">
        <f>MACD!DK18*$G$3+DK17*(1-$G$3)</f>
        <v>-2.9951143996666037E-6</v>
      </c>
      <c r="DL18" s="28">
        <f>외인!DL18</f>
        <v>71387.399999999994</v>
      </c>
      <c r="DM18" s="35">
        <f>MACD!DM18*$G$3+DM17*(1-$G$3)</f>
        <v>5.5485683035599595E-6</v>
      </c>
      <c r="DN18" s="28">
        <f>외인!DN18</f>
        <v>1612921.23</v>
      </c>
      <c r="DO18" s="35">
        <f>MACD!DO18*$G$3+DO17*(1-$G$3)</f>
        <v>-1.2672052450654332E-4</v>
      </c>
      <c r="DP18" s="28">
        <f>외인!DP18</f>
        <v>83670.740000000005</v>
      </c>
      <c r="DQ18" s="35">
        <f>MACD!DQ18*$G$3+DQ17*(1-$G$3)</f>
        <v>-2.2800146277810853E-5</v>
      </c>
      <c r="DR18" s="28">
        <f>외인!DR18</f>
        <v>39613.410000000003</v>
      </c>
      <c r="DS18" s="35">
        <f>MACD!DS18*$G$3+DS17*(1-$G$3)</f>
        <v>-3.5307802796759953E-4</v>
      </c>
      <c r="DT18" s="28">
        <f>외인!DT18</f>
        <v>144446.29</v>
      </c>
      <c r="DU18" s="35">
        <f>MACD!DU18*$G$3+DU17*(1-$G$3)</f>
        <v>-1.3452287290117353E-4</v>
      </c>
      <c r="DV18" s="28">
        <f>외인!DV18</f>
        <v>34987.839999999997</v>
      </c>
      <c r="DW18" s="35">
        <f>MACD!DW18*$G$3+DW17*(1-$G$3)</f>
        <v>1.3136253801983391E-5</v>
      </c>
      <c r="DX18" s="28">
        <f>외인!DX18</f>
        <v>92022.65</v>
      </c>
      <c r="DY18" s="35">
        <f>MACD!DY18*$G$3+DY17*(1-$G$3)</f>
        <v>2.769618740436519E-4</v>
      </c>
      <c r="DZ18" s="28">
        <f>외인!DZ18</f>
        <v>10701.54</v>
      </c>
      <c r="EA18" s="35">
        <f>MACD!EA18*$G$3+EA17*(1-$G$3)</f>
        <v>2.9040166333147518E-5</v>
      </c>
      <c r="EB18" s="28">
        <f>외인!EB18</f>
        <v>14344.92</v>
      </c>
      <c r="EC18" s="35">
        <f>MACD!EC18*$G$3+EC17*(1-$G$3)</f>
        <v>1.3615626141039557E-4</v>
      </c>
      <c r="ED18" s="28">
        <f>외인!ED18</f>
        <v>10844.6</v>
      </c>
      <c r="EE18" s="35">
        <f>MACD!EE18*$G$3+EE17*(1-$G$3)</f>
        <v>1.8247693673819606E-4</v>
      </c>
      <c r="EF18" s="28">
        <f>외인!EF18</f>
        <v>248824.7</v>
      </c>
      <c r="EG18" s="35">
        <f>MACD!EG18*$G$3+EG17*(1-$G$3)</f>
        <v>4.9138792955627954E-5</v>
      </c>
      <c r="EH18" s="28">
        <f>외인!EH18</f>
        <v>166801.64000000001</v>
      </c>
      <c r="EI18" s="35">
        <f>MACD!EI18*$G$3+EI17*(1-$G$3)</f>
        <v>-9.3089045380641793E-5</v>
      </c>
      <c r="EJ18" s="28">
        <f>외인!EJ18</f>
        <v>91863.69</v>
      </c>
      <c r="EK18" s="35">
        <f>MACD!EK18*$G$3+EK17*(1-$G$3)</f>
        <v>-1.7437933888245913E-4</v>
      </c>
      <c r="EL18" s="28">
        <f>외인!EL18</f>
        <v>37981.25</v>
      </c>
      <c r="EM18" s="35">
        <f>MACD!EM18*$G$3+EM17*(1-$G$3)</f>
        <v>7.3113272671004241E-5</v>
      </c>
      <c r="EN18" s="28">
        <f>외인!EN18</f>
        <v>39613.410000000003</v>
      </c>
      <c r="EO18" s="35">
        <f>MACD!EO18*$G$3+EO17*(1-$G$3)</f>
        <v>-3.5307802796759953E-4</v>
      </c>
      <c r="EP18" s="28">
        <f>외인!EP18</f>
        <v>142880.04</v>
      </c>
      <c r="EQ18" s="35">
        <f>MACD!EQ18*$G$3+EQ17*(1-$G$3)</f>
        <v>7.6972757980604844E-5</v>
      </c>
      <c r="ER18" s="28">
        <f>외인!ER18</f>
        <v>10897.69</v>
      </c>
      <c r="ES18" s="35">
        <f>MACD!ES18*$G$3+ES17*(1-$G$3)</f>
        <v>6.6555995910715202E-4</v>
      </c>
      <c r="ET18" s="28">
        <f>외인!ET18</f>
        <v>94525.19</v>
      </c>
      <c r="EU18" s="35">
        <f>MACD!EU18*$G$3+EU17*(1-$G$3)</f>
        <v>3.9799533826277307E-5</v>
      </c>
      <c r="EV18" s="28">
        <f>외인!EV18</f>
        <v>42521.15</v>
      </c>
      <c r="EW18" s="35">
        <f>MACD!EW18*$G$3+EW17*(1-$G$3)</f>
        <v>5.3654242286667967E-5</v>
      </c>
      <c r="EX18" s="28">
        <f>외인!EX18</f>
        <v>41515.760000000002</v>
      </c>
      <c r="EY18" s="35">
        <f>MACD!EY18*$G$3+EY17*(1-$G$3)</f>
        <v>-1.7036616059817011E-6</v>
      </c>
    </row>
    <row r="19" spans="1:155">
      <c r="A19" s="27">
        <f>외인!A19</f>
        <v>46056</v>
      </c>
      <c r="B19" s="28">
        <f>외인!B19</f>
        <v>4240569.68</v>
      </c>
      <c r="C19" s="35">
        <f>MACD!C19*$G$3+C18*(1-$G$3)</f>
        <v>-1.0613463052661686E-4</v>
      </c>
      <c r="D19" s="28">
        <f>외인!D19</f>
        <v>627827.11</v>
      </c>
      <c r="E19" s="35">
        <f>MACD!E19*$G$3+E18*(1-$G$3)</f>
        <v>1.3859779070190438E-4</v>
      </c>
      <c r="F19" s="28">
        <f>외인!F19</f>
        <v>1745726.54</v>
      </c>
      <c r="G19" s="35">
        <f>MACD!G19*$G$3+G18*(1-$G$3)</f>
        <v>-1.1605577792023992E-5</v>
      </c>
      <c r="H19" s="28">
        <f>외인!H19</f>
        <v>286324.64</v>
      </c>
      <c r="I19" s="35">
        <f>MACD!I19*$G$3+I18*(1-$G$3)</f>
        <v>-3.2572727465909586E-4</v>
      </c>
      <c r="J19" s="28">
        <f>외인!J19</f>
        <v>40134.74</v>
      </c>
      <c r="K19" s="35">
        <f>MACD!K19*$G$3+K18*(1-$G$3)</f>
        <v>-6.9224547063786892E-4</v>
      </c>
      <c r="L19" s="28">
        <f>외인!L19</f>
        <v>264484.75</v>
      </c>
      <c r="M19" s="35">
        <f>MACD!M19*$G$3+M18*(1-$G$3)</f>
        <v>-3.3443801393352388E-4</v>
      </c>
      <c r="N19" s="28">
        <f>외인!N19</f>
        <v>233823.14</v>
      </c>
      <c r="O19" s="35">
        <f>MACD!O19*$G$3+O18*(1-$G$3)</f>
        <v>7.3991161628884201E-4</v>
      </c>
      <c r="P19" s="28">
        <f>외인!P19</f>
        <v>212170.35</v>
      </c>
      <c r="Q19" s="35">
        <f>MACD!Q19*$G$3+Q18*(1-$G$3)</f>
        <v>1.0808299830399584E-4</v>
      </c>
      <c r="R19" s="28">
        <f>외인!R19</f>
        <v>147397.04</v>
      </c>
      <c r="S19" s="35">
        <f>MACD!S19*$G$3+S18*(1-$G$3)</f>
        <v>-3.0198051301176992E-4</v>
      </c>
      <c r="T19" s="28">
        <f>외인!T19</f>
        <v>8605.61</v>
      </c>
      <c r="U19" s="35">
        <f>MACD!U19*$G$3+U18*(1-$G$3)</f>
        <v>1.2158996725076753E-5</v>
      </c>
      <c r="V19" s="28">
        <f>외인!V19</f>
        <v>98681.31</v>
      </c>
      <c r="W19" s="35">
        <f>MACD!W19*$G$3+W18*(1-$G$3)</f>
        <v>3.6181009670036934E-4</v>
      </c>
      <c r="X19" s="28">
        <f>외인!X19</f>
        <v>1741330.53</v>
      </c>
      <c r="Y19" s="35">
        <f>MACD!Y19*$G$3+Y18*(1-$G$3)</f>
        <v>-2.1415523118534588E-4</v>
      </c>
      <c r="Z19" s="28">
        <f>외인!Z19</f>
        <v>43239.62</v>
      </c>
      <c r="AA19" s="35">
        <f>MACD!AA19*$G$3+AA18*(1-$G$3)</f>
        <v>7.300992548170049E-5</v>
      </c>
      <c r="AB19" s="28">
        <f>외인!AB19</f>
        <v>191768.92</v>
      </c>
      <c r="AC19" s="35">
        <f>MACD!AC19*$G$3+AC18*(1-$G$3)</f>
        <v>-4.3629819745423558E-5</v>
      </c>
      <c r="AD19" s="28">
        <f>외인!AD19</f>
        <v>19177.73</v>
      </c>
      <c r="AE19" s="35">
        <f>MACD!AE19*$G$3+AE18*(1-$G$3)</f>
        <v>-9.9819502129406848E-5</v>
      </c>
      <c r="AF19" s="28">
        <f>외인!AF19</f>
        <v>23346.54</v>
      </c>
      <c r="AG19" s="35">
        <f>MACD!AG19*$G$3+AG18*(1-$G$3)</f>
        <v>3.1209322338299783E-6</v>
      </c>
      <c r="AH19" s="28">
        <f>외인!AH19</f>
        <v>204192.02</v>
      </c>
      <c r="AI19" s="35">
        <f>MACD!AI19*$G$3+AI18*(1-$G$3)</f>
        <v>-5.3744018009771265E-5</v>
      </c>
      <c r="AJ19" s="28">
        <f>외인!AJ19</f>
        <v>127913.09</v>
      </c>
      <c r="AK19" s="35">
        <f>MACD!AK19*$G$3+AK18*(1-$G$3)</f>
        <v>-3.4805021347637848E-4</v>
      </c>
      <c r="AL19" s="28">
        <f>외인!AL19</f>
        <v>90156.479999999996</v>
      </c>
      <c r="AM19" s="35">
        <f>MACD!AM19*$G$3+AM18*(1-$G$3)</f>
        <v>2.5737071666037068E-4</v>
      </c>
      <c r="AN19" s="28">
        <f>외인!AN19</f>
        <v>163393.73000000001</v>
      </c>
      <c r="AO19" s="35">
        <f>MACD!AO19*$G$3+AO18*(1-$G$3)</f>
        <v>9.4510892978904855E-4</v>
      </c>
      <c r="AP19" s="28">
        <f>외인!AP19</f>
        <v>102361.22</v>
      </c>
      <c r="AQ19" s="35">
        <f>MACD!AQ19*$G$3+AQ18*(1-$G$3)</f>
        <v>8.0528365480558075E-5</v>
      </c>
      <c r="AR19" s="28">
        <f>외인!AR19</f>
        <v>24587.05</v>
      </c>
      <c r="AS19" s="35">
        <f>MACD!AS19*$G$3+AS18*(1-$G$3)</f>
        <v>3.9468967774156639E-5</v>
      </c>
      <c r="AT19" s="28">
        <f>외인!AT19</f>
        <v>77697.47</v>
      </c>
      <c r="AU19" s="35">
        <f>MACD!AU19*$G$3+AU18*(1-$G$3)</f>
        <v>1.0316623112218844E-4</v>
      </c>
      <c r="AV19" s="28">
        <f>외인!AV19</f>
        <v>49226.53</v>
      </c>
      <c r="AW19" s="35">
        <f>MACD!AW19*$G$3+AW18*(1-$G$3)</f>
        <v>-1.9827555852770581E-4</v>
      </c>
      <c r="AX19" s="28">
        <f>외인!AX19</f>
        <v>44768.51</v>
      </c>
      <c r="AY19" s="35">
        <f>MACD!AY19*$G$3+AY18*(1-$G$3)</f>
        <v>1.9980900524249671E-4</v>
      </c>
      <c r="AZ19" s="28">
        <f>외인!AZ19</f>
        <v>1865744.87</v>
      </c>
      <c r="BA19" s="35">
        <f>MACD!BA19*$G$3+BA18*(1-$G$3)</f>
        <v>-2.2046898924687677E-4</v>
      </c>
      <c r="BB19" s="28">
        <f>외인!BB19</f>
        <v>85948.81</v>
      </c>
      <c r="BC19" s="35">
        <f>MACD!BC19*$G$3+BC18*(1-$G$3)</f>
        <v>3.8638000927253166E-5</v>
      </c>
      <c r="BD19" s="28">
        <f>외인!BD19</f>
        <v>46327.39</v>
      </c>
      <c r="BE19" s="35">
        <f>MACD!BE19*$G$3+BE18*(1-$G$3)</f>
        <v>9.9272268397910119E-5</v>
      </c>
      <c r="BF19" s="28">
        <f>외인!BF19</f>
        <v>0</v>
      </c>
      <c r="BG19" s="35" t="e">
        <f>MACD!BG19*$G$3+BG18*(1-$G$3)</f>
        <v>#DIV/0!</v>
      </c>
      <c r="BH19" s="28">
        <f>외인!BH19</f>
        <v>77896.45</v>
      </c>
      <c r="BI19" s="35">
        <f>MACD!BI19*$G$3+BI18*(1-$G$3)</f>
        <v>-1.4343225679573721E-4</v>
      </c>
      <c r="BJ19" s="28">
        <f>외인!BJ19</f>
        <v>118616.72</v>
      </c>
      <c r="BK19" s="35">
        <f>MACD!BK19*$G$3+BK18*(1-$G$3)</f>
        <v>-1.9671041997638199E-4</v>
      </c>
      <c r="BL19" s="28">
        <f>외인!BL19</f>
        <v>51926.71</v>
      </c>
      <c r="BM19" s="35">
        <f>MACD!BM19*$G$3+BM18*(1-$G$3)</f>
        <v>-6.1943299037787459E-6</v>
      </c>
      <c r="BN19" s="28">
        <f>외인!BN19</f>
        <v>44967.8</v>
      </c>
      <c r="BO19" s="35">
        <f>MACD!BO19*$G$3+BO18*(1-$G$3)</f>
        <v>-4.6273030806884383E-4</v>
      </c>
      <c r="BP19" s="28">
        <f>외인!BP19</f>
        <v>55487.62</v>
      </c>
      <c r="BQ19" s="35">
        <f>MACD!BQ19*$G$3+BQ18*(1-$G$3)</f>
        <v>2.8843669371058651E-5</v>
      </c>
      <c r="BR19" s="28">
        <f>외인!BR19</f>
        <v>235116.78</v>
      </c>
      <c r="BS19" s="35">
        <f>MACD!BS19*$G$3+BS18*(1-$G$3)</f>
        <v>1.1901114868296162E-4</v>
      </c>
      <c r="BT19" s="28">
        <f>외인!BT19</f>
        <v>1778693.83</v>
      </c>
      <c r="BU19" s="35">
        <f>MACD!BU19*$G$3+BU18*(1-$G$3)</f>
        <v>-2.1084932700987072E-4</v>
      </c>
      <c r="BV19" s="28">
        <f>외인!BV19</f>
        <v>355542.13</v>
      </c>
      <c r="BW19" s="35">
        <f>MACD!BW19*$G$3+BW18*(1-$G$3)</f>
        <v>-2.9342740701949555E-5</v>
      </c>
      <c r="BX19" s="28">
        <f>외인!BX19</f>
        <v>74953.95</v>
      </c>
      <c r="BY19" s="35">
        <f>MACD!BY19*$G$3+BY18*(1-$G$3)</f>
        <v>1.293800272773894E-4</v>
      </c>
      <c r="BZ19" s="28">
        <f>외인!BZ19</f>
        <v>253550.21</v>
      </c>
      <c r="CA19" s="35">
        <f>MACD!CA19*$G$3+CA18*(1-$G$3)</f>
        <v>6.9273186737534302E-4</v>
      </c>
      <c r="CB19" s="28">
        <f>외인!CB19</f>
        <v>13921.53</v>
      </c>
      <c r="CC19" s="35">
        <f>MACD!CC19*$G$3+CC18*(1-$G$3)</f>
        <v>2.3292792022107346E-4</v>
      </c>
      <c r="CD19" s="28">
        <f>외인!CD19</f>
        <v>36318.730000000003</v>
      </c>
      <c r="CE19" s="35">
        <f>MACD!CE19*$G$3+CE18*(1-$G$3)</f>
        <v>6.2436442486379971E-5</v>
      </c>
      <c r="CF19" s="28">
        <f>외인!CF19</f>
        <v>23527.25</v>
      </c>
      <c r="CG19" s="35">
        <f>MACD!CG19*$G$3+CG18*(1-$G$3)</f>
        <v>6.1776968524875723E-5</v>
      </c>
      <c r="CH19" s="28">
        <f>외인!CH19</f>
        <v>68271.25</v>
      </c>
      <c r="CI19" s="35">
        <f>MACD!CI19*$G$3+CI18*(1-$G$3)</f>
        <v>-9.2231363595745558E-5</v>
      </c>
      <c r="CJ19" s="28">
        <f>외인!CJ19</f>
        <v>401215.37</v>
      </c>
      <c r="CK19" s="35">
        <f>MACD!CK19*$G$3+CK18*(1-$G$3)</f>
        <v>-3.1685303272514028E-5</v>
      </c>
      <c r="CL19" s="28">
        <f>외인!CL19</f>
        <v>216059.88</v>
      </c>
      <c r="CM19" s="35">
        <f>MACD!CM19*$G$3+CM18*(1-$G$3)</f>
        <v>-4.3938088693422871E-5</v>
      </c>
      <c r="CN19" s="28">
        <f>외인!CN19</f>
        <v>108092.67</v>
      </c>
      <c r="CO19" s="35">
        <f>MACD!CO19*$G$3+CO18*(1-$G$3)</f>
        <v>2.5932073012927506E-5</v>
      </c>
      <c r="CP19" s="28">
        <f>외인!CP19</f>
        <v>86515.3</v>
      </c>
      <c r="CQ19" s="35">
        <f>MACD!CQ19*$G$3+CQ18*(1-$G$3)</f>
        <v>3.8219130569849252E-5</v>
      </c>
      <c r="CR19" s="28">
        <f>외인!CR19</f>
        <v>182280.73</v>
      </c>
      <c r="CS19" s="35">
        <f>MACD!CS19*$G$3+CS18*(1-$G$3)</f>
        <v>-2.515292451770654E-4</v>
      </c>
      <c r="CT19" s="28">
        <f>외인!CT19</f>
        <v>96045.5</v>
      </c>
      <c r="CU19" s="35">
        <f>MACD!CU19*$G$3+CU18*(1-$G$3)</f>
        <v>1.124757571779881E-4</v>
      </c>
      <c r="CV19" s="28">
        <f>외인!CV19</f>
        <v>1778693.83</v>
      </c>
      <c r="CW19" s="35">
        <f>MACD!CW19*$G$3+CW18*(1-$G$3)</f>
        <v>-2.1084932700987072E-4</v>
      </c>
      <c r="CX19" s="28">
        <f>외인!CX19</f>
        <v>194933.17</v>
      </c>
      <c r="CY19" s="35">
        <f>MACD!CY19*$G$3+CY18*(1-$G$3)</f>
        <v>-2.6977272928884984E-4</v>
      </c>
      <c r="CZ19" s="28">
        <f>외인!CZ19</f>
        <v>16143.68</v>
      </c>
      <c r="DA19" s="35">
        <f>MACD!DA19*$G$3+DA18*(1-$G$3)</f>
        <v>-2.469641715835679E-4</v>
      </c>
      <c r="DB19" s="28">
        <f>외인!DB19</f>
        <v>46327.39</v>
      </c>
      <c r="DC19" s="35">
        <f>MACD!DC19*$G$3+DC18*(1-$G$3)</f>
        <v>9.9272268397910119E-5</v>
      </c>
      <c r="DD19" s="28">
        <f>외인!DD19</f>
        <v>8605.61</v>
      </c>
      <c r="DE19" s="35">
        <f>MACD!DE19*$G$3+DE18*(1-$G$3)</f>
        <v>1.2158996725076753E-5</v>
      </c>
      <c r="DF19" s="28">
        <f>외인!DF19</f>
        <v>56308.160000000003</v>
      </c>
      <c r="DG19" s="35">
        <f>MACD!DG19*$G$3+DG18*(1-$G$3)</f>
        <v>1.8820281258834489E-4</v>
      </c>
      <c r="DH19" s="28">
        <f>외인!DH19</f>
        <v>27714.81</v>
      </c>
      <c r="DI19" s="35">
        <f>MACD!DI19*$G$3+DI18*(1-$G$3)</f>
        <v>8.9510867957534569E-5</v>
      </c>
      <c r="DJ19" s="28">
        <f>외인!DJ19</f>
        <v>571149.47</v>
      </c>
      <c r="DK19" s="35">
        <f>MACD!DK19*$G$3+DK18*(1-$G$3)</f>
        <v>-2.9651008564010427E-5</v>
      </c>
      <c r="DL19" s="28">
        <f>외인!DL19</f>
        <v>81511.16</v>
      </c>
      <c r="DM19" s="35">
        <f>MACD!DM19*$G$3+DM18*(1-$G$3)</f>
        <v>5.2029148144246019E-7</v>
      </c>
      <c r="DN19" s="28">
        <f>외인!DN19</f>
        <v>1778693.83</v>
      </c>
      <c r="DO19" s="35">
        <f>MACD!DO19*$G$3+DO18*(1-$G$3)</f>
        <v>-2.1084932700987072E-4</v>
      </c>
      <c r="DP19" s="28">
        <f>외인!DP19</f>
        <v>85792.86</v>
      </c>
      <c r="DQ19" s="35">
        <f>MACD!DQ19*$G$3+DQ18*(1-$G$3)</f>
        <v>-2.6967364625714231E-4</v>
      </c>
      <c r="DR19" s="28">
        <f>외인!DR19</f>
        <v>40024.239999999998</v>
      </c>
      <c r="DS19" s="35">
        <f>MACD!DS19*$G$3+DS18*(1-$G$3)</f>
        <v>-5.3287597483952392E-4</v>
      </c>
      <c r="DT19" s="28">
        <f>외인!DT19</f>
        <v>147397.04</v>
      </c>
      <c r="DU19" s="35">
        <f>MACD!DU19*$G$3+DU18*(1-$G$3)</f>
        <v>-3.0198051301176992E-4</v>
      </c>
      <c r="DV19" s="28">
        <f>외인!DV19</f>
        <v>34722.449999999997</v>
      </c>
      <c r="DW19" s="35">
        <f>MACD!DW19*$G$3+DW18*(1-$G$3)</f>
        <v>-4.9130678894284647E-5</v>
      </c>
      <c r="DX19" s="28">
        <f>외인!DX19</f>
        <v>98681.31</v>
      </c>
      <c r="DY19" s="35">
        <f>MACD!DY19*$G$3+DY18*(1-$G$3)</f>
        <v>3.6181009670036934E-4</v>
      </c>
      <c r="DZ19" s="28">
        <f>외인!DZ19</f>
        <v>10892.33</v>
      </c>
      <c r="EA19" s="35">
        <f>MACD!EA19*$G$3+EA18*(1-$G$3)</f>
        <v>-1.0594088521798207E-4</v>
      </c>
      <c r="EB19" s="28">
        <f>외인!EB19</f>
        <v>14639.07</v>
      </c>
      <c r="EC19" s="35">
        <f>MACD!EC19*$G$3+EC18*(1-$G$3)</f>
        <v>1.2692442737652766E-4</v>
      </c>
      <c r="ED19" s="28">
        <f>외인!ED19</f>
        <v>11162.99</v>
      </c>
      <c r="EE19" s="35">
        <f>MACD!EE19*$G$3+EE18*(1-$G$3)</f>
        <v>2.5639392645625855E-4</v>
      </c>
      <c r="EF19" s="28">
        <f>외인!EF19</f>
        <v>257080.73</v>
      </c>
      <c r="EG19" s="35">
        <f>MACD!EG19*$G$3+EG18*(1-$G$3)</f>
        <v>4.5661317716137072E-5</v>
      </c>
      <c r="EH19" s="28">
        <f>외인!EH19</f>
        <v>179249.73</v>
      </c>
      <c r="EI19" s="35">
        <f>MACD!EI19*$G$3+EI18*(1-$G$3)</f>
        <v>-1.4106251566274852E-4</v>
      </c>
      <c r="EJ19" s="28">
        <f>외인!EJ19</f>
        <v>93385.85</v>
      </c>
      <c r="EK19" s="35">
        <f>MACD!EK19*$G$3+EK18*(1-$G$3)</f>
        <v>-2.6819288463306851E-4</v>
      </c>
      <c r="EL19" s="28">
        <f>외인!EL19</f>
        <v>38854.44</v>
      </c>
      <c r="EM19" s="35">
        <f>MACD!EM19*$G$3+EM18*(1-$G$3)</f>
        <v>7.8375698770010666E-5</v>
      </c>
      <c r="EN19" s="28">
        <f>외인!EN19</f>
        <v>40024.239999999998</v>
      </c>
      <c r="EO19" s="35">
        <f>MACD!EO19*$G$3+EO18*(1-$G$3)</f>
        <v>-5.3287597483952392E-4</v>
      </c>
      <c r="EP19" s="28">
        <f>외인!EP19</f>
        <v>153300.72</v>
      </c>
      <c r="EQ19" s="35">
        <f>MACD!EQ19*$G$3+EQ18*(1-$G$3)</f>
        <v>1.0751130181848402E-4</v>
      </c>
      <c r="ER19" s="28">
        <f>외인!ER19</f>
        <v>11777.52</v>
      </c>
      <c r="ES19" s="35">
        <f>MACD!ES19*$G$3+ES18*(1-$G$3)</f>
        <v>8.9246116850826701E-4</v>
      </c>
      <c r="ET19" s="28">
        <f>외인!ET19</f>
        <v>102361.22</v>
      </c>
      <c r="EU19" s="35">
        <f>MACD!EU19*$G$3+EU18*(1-$G$3)</f>
        <v>8.0528365480558075E-5</v>
      </c>
      <c r="EV19" s="28">
        <f>외인!EV19</f>
        <v>43239.62</v>
      </c>
      <c r="EW19" s="35">
        <f>MACD!EW19*$G$3+EW18*(1-$G$3)</f>
        <v>7.300992548170049E-5</v>
      </c>
      <c r="EX19" s="28">
        <f>외인!EX19</f>
        <v>43275.68</v>
      </c>
      <c r="EY19" s="35">
        <f>MACD!EY19*$G$3+EY18*(1-$G$3)</f>
        <v>2.7166367959496278E-6</v>
      </c>
    </row>
    <row r="20" spans="1:155">
      <c r="A20" s="27">
        <f>외인!A20</f>
        <v>46057</v>
      </c>
      <c r="B20" s="28">
        <f>외인!B20</f>
        <v>4307115.1500000004</v>
      </c>
      <c r="C20" s="35">
        <f>MACD!C20*$G$3+C19*(1-$G$3)</f>
        <v>-1.4005302568803154E-4</v>
      </c>
      <c r="D20" s="28">
        <f>외인!D20</f>
        <v>630246.1</v>
      </c>
      <c r="E20" s="35">
        <f>MACD!E20*$G$3+E19*(1-$G$3)</f>
        <v>-7.5875808298684754E-6</v>
      </c>
      <c r="F20" s="28">
        <f>외인!F20</f>
        <v>1775665.33</v>
      </c>
      <c r="G20" s="35">
        <f>MACD!G20*$G$3+G19*(1-$G$3)</f>
        <v>-1.1432909938669389E-5</v>
      </c>
      <c r="H20" s="28">
        <f>외인!H20</f>
        <v>294958.03999999998</v>
      </c>
      <c r="I20" s="35">
        <f>MACD!I20*$G$3+I19*(1-$G$3)</f>
        <v>-4.983452612844797E-4</v>
      </c>
      <c r="J20" s="28">
        <f>외인!J20</f>
        <v>39684.04</v>
      </c>
      <c r="K20" s="35">
        <f>MACD!K20*$G$3+K19*(1-$G$3)</f>
        <v>-1.0379960069398027E-3</v>
      </c>
      <c r="L20" s="28">
        <f>외인!L20</f>
        <v>272456.98</v>
      </c>
      <c r="M20" s="35">
        <f>MACD!M20*$G$3+M19*(1-$G$3)</f>
        <v>-5.0534780895326284E-4</v>
      </c>
      <c r="N20" s="28">
        <f>외인!N20</f>
        <v>238737.67</v>
      </c>
      <c r="O20" s="35">
        <f>MACD!O20*$G$3+O19*(1-$G$3)</f>
        <v>1.004497882753491E-3</v>
      </c>
      <c r="P20" s="28">
        <f>외인!P20</f>
        <v>213480.95999999999</v>
      </c>
      <c r="Q20" s="35">
        <f>MACD!Q20*$G$3+Q19*(1-$G$3)</f>
        <v>5.710682478236007E-5</v>
      </c>
      <c r="R20" s="28">
        <f>외인!R20</f>
        <v>147122.46</v>
      </c>
      <c r="S20" s="35">
        <f>MACD!S20*$G$3+S19*(1-$G$3)</f>
        <v>-5.3877727236561102E-4</v>
      </c>
      <c r="T20" s="28">
        <f>외인!T20</f>
        <v>8749.56</v>
      </c>
      <c r="U20" s="35">
        <f>MACD!U20*$G$3+U19*(1-$G$3)</f>
        <v>4.7542432403457251E-5</v>
      </c>
      <c r="V20" s="28">
        <f>외인!V20</f>
        <v>98488.89</v>
      </c>
      <c r="W20" s="35">
        <f>MACD!W20*$G$3+W19*(1-$G$3)</f>
        <v>3.3908541066298266E-4</v>
      </c>
      <c r="X20" s="28">
        <f>외인!X20</f>
        <v>1745776.15</v>
      </c>
      <c r="Y20" s="35">
        <f>MACD!Y20*$G$3+Y19*(1-$G$3)</f>
        <v>-3.1134487588467693E-4</v>
      </c>
      <c r="Z20" s="28">
        <f>외인!Z20</f>
        <v>45562.76</v>
      </c>
      <c r="AA20" s="35">
        <f>MACD!AA20*$G$3+AA19*(1-$G$3)</f>
        <v>1.0392686327291942E-4</v>
      </c>
      <c r="AB20" s="28">
        <f>외인!AB20</f>
        <v>197189.56</v>
      </c>
      <c r="AC20" s="35">
        <f>MACD!AC20*$G$3+AC19*(1-$G$3)</f>
        <v>-5.9897997914005755E-5</v>
      </c>
      <c r="AD20" s="28">
        <f>외인!AD20</f>
        <v>19720.04</v>
      </c>
      <c r="AE20" s="35">
        <f>MACD!AE20*$G$3+AE19*(1-$G$3)</f>
        <v>-1.0581654862515335E-4</v>
      </c>
      <c r="AF20" s="28">
        <f>외인!AF20</f>
        <v>23847.25</v>
      </c>
      <c r="AG20" s="35">
        <f>MACD!AG20*$G$3+AG19*(1-$G$3)</f>
        <v>3.6338668401770526E-5</v>
      </c>
      <c r="AH20" s="28">
        <f>외인!AH20</f>
        <v>206641.2</v>
      </c>
      <c r="AI20" s="35">
        <f>MACD!AI20*$G$3+AI19*(1-$G$3)</f>
        <v>-4.5144957436046826E-5</v>
      </c>
      <c r="AJ20" s="28">
        <f>외인!AJ20</f>
        <v>126789.03</v>
      </c>
      <c r="AK20" s="35">
        <f>MACD!AK20*$G$3+AK19*(1-$G$3)</f>
        <v>-6.4705364489338617E-4</v>
      </c>
      <c r="AL20" s="28">
        <f>외인!AL20</f>
        <v>91603.88</v>
      </c>
      <c r="AM20" s="35">
        <f>MACD!AM20*$G$3+AM19*(1-$G$3)</f>
        <v>3.487659876610917E-4</v>
      </c>
      <c r="AN20" s="28">
        <f>외인!AN20</f>
        <v>167071.29</v>
      </c>
      <c r="AO20" s="35">
        <f>MACD!AO20*$G$3+AO19*(1-$G$3)</f>
        <v>1.2810220323708566E-3</v>
      </c>
      <c r="AP20" s="28">
        <f>외인!AP20</f>
        <v>106645.83</v>
      </c>
      <c r="AQ20" s="35">
        <f>MACD!AQ20*$G$3+AQ19*(1-$G$3)</f>
        <v>1.4479857085970244E-4</v>
      </c>
      <c r="AR20" s="28">
        <f>외인!AR20</f>
        <v>25278.26</v>
      </c>
      <c r="AS20" s="35">
        <f>MACD!AS20*$G$3+AS19*(1-$G$3)</f>
        <v>9.7069479508254936E-5</v>
      </c>
      <c r="AT20" s="28">
        <f>외인!AT20</f>
        <v>79238.81</v>
      </c>
      <c r="AU20" s="35">
        <f>MACD!AU20*$G$3+AU19*(1-$G$3)</f>
        <v>1.4250188451621763E-4</v>
      </c>
      <c r="AV20" s="28">
        <f>외인!AV20</f>
        <v>50552.639999999999</v>
      </c>
      <c r="AW20" s="35">
        <f>MACD!AW20*$G$3+AW19*(1-$G$3)</f>
        <v>-3.0278717738043803E-4</v>
      </c>
      <c r="AX20" s="28">
        <f>외인!AX20</f>
        <v>46865.17</v>
      </c>
      <c r="AY20" s="35">
        <f>MACD!AY20*$G$3+AY19*(1-$G$3)</f>
        <v>3.3696488120599308E-4</v>
      </c>
      <c r="AZ20" s="28">
        <f>외인!AZ20</f>
        <v>1872211.9</v>
      </c>
      <c r="BA20" s="35">
        <f>MACD!BA20*$G$3+BA19*(1-$G$3)</f>
        <v>-3.1318187083743823E-4</v>
      </c>
      <c r="BB20" s="28">
        <f>외인!BB20</f>
        <v>90839.87</v>
      </c>
      <c r="BC20" s="35">
        <f>MACD!BC20*$G$3+BC19*(1-$G$3)</f>
        <v>5.9764132592140439E-5</v>
      </c>
      <c r="BD20" s="28">
        <f>외인!BD20</f>
        <v>49187.14</v>
      </c>
      <c r="BE20" s="35">
        <f>MACD!BE20*$G$3+BE19*(1-$G$3)</f>
        <v>2.735577136731475E-4</v>
      </c>
      <c r="BF20" s="28">
        <f>외인!BF20</f>
        <v>0</v>
      </c>
      <c r="BG20" s="35" t="e">
        <f>MACD!BG20*$G$3+BG19*(1-$G$3)</f>
        <v>#DIV/0!</v>
      </c>
      <c r="BH20" s="28">
        <f>외인!BH20</f>
        <v>81776.210000000006</v>
      </c>
      <c r="BI20" s="35">
        <f>MACD!BI20*$G$3+BI19*(1-$G$3)</f>
        <v>-1.9153569938833886E-4</v>
      </c>
      <c r="BJ20" s="28">
        <f>외인!BJ20</f>
        <v>122900.88</v>
      </c>
      <c r="BK20" s="35">
        <f>MACD!BK20*$G$3+BK19*(1-$G$3)</f>
        <v>-3.7483930742588701E-4</v>
      </c>
      <c r="BL20" s="28">
        <f>외인!BL20</f>
        <v>54403.66</v>
      </c>
      <c r="BM20" s="35">
        <f>MACD!BM20*$G$3+BM19*(1-$G$3)</f>
        <v>-5.0223377383873239E-5</v>
      </c>
      <c r="BN20" s="28">
        <f>외인!BN20</f>
        <v>46136.03</v>
      </c>
      <c r="BO20" s="35">
        <f>MACD!BO20*$G$3+BO19*(1-$G$3)</f>
        <v>-6.1938976168589353E-4</v>
      </c>
      <c r="BP20" s="28">
        <f>외인!BP20</f>
        <v>57322.17</v>
      </c>
      <c r="BQ20" s="35">
        <f>MACD!BQ20*$G$3+BQ19*(1-$G$3)</f>
        <v>3.8992216237739624E-5</v>
      </c>
      <c r="BR20" s="28">
        <f>외인!BR20</f>
        <v>242342.67</v>
      </c>
      <c r="BS20" s="35">
        <f>MACD!BS20*$G$3+BS19*(1-$G$3)</f>
        <v>1.9112880982389516E-4</v>
      </c>
      <c r="BT20" s="28">
        <f>외인!BT20</f>
        <v>1783020.53</v>
      </c>
      <c r="BU20" s="35">
        <f>MACD!BU20*$G$3+BU19*(1-$G$3)</f>
        <v>-3.0553111208593417E-4</v>
      </c>
      <c r="BV20" s="28">
        <f>외인!BV20</f>
        <v>363726.15</v>
      </c>
      <c r="BW20" s="35">
        <f>MACD!BW20*$G$3+BW19*(1-$G$3)</f>
        <v>-3.8723735865989686E-5</v>
      </c>
      <c r="BX20" s="28">
        <f>외인!BX20</f>
        <v>76390.97</v>
      </c>
      <c r="BY20" s="35">
        <f>MACD!BY20*$G$3+BY19*(1-$G$3)</f>
        <v>2.1164959012320465E-4</v>
      </c>
      <c r="BZ20" s="28">
        <f>외인!BZ20</f>
        <v>258675.17</v>
      </c>
      <c r="CA20" s="35">
        <f>MACD!CA20*$G$3+CA19*(1-$G$3)</f>
        <v>9.3976542829172149E-4</v>
      </c>
      <c r="CB20" s="28">
        <f>외인!CB20</f>
        <v>14342.11</v>
      </c>
      <c r="CC20" s="35">
        <f>MACD!CC20*$G$3+CC19*(1-$G$3)</f>
        <v>3.2881804676576626E-4</v>
      </c>
      <c r="CD20" s="28">
        <f>외인!CD20</f>
        <v>36310.65</v>
      </c>
      <c r="CE20" s="35">
        <f>MACD!CE20*$G$3+CE19*(1-$G$3)</f>
        <v>3.282372658240866E-5</v>
      </c>
      <c r="CF20" s="28">
        <f>외인!CF20</f>
        <v>24002.02</v>
      </c>
      <c r="CG20" s="35">
        <f>MACD!CG20*$G$3+CG19*(1-$G$3)</f>
        <v>2.9716580120670229E-5</v>
      </c>
      <c r="CH20" s="28">
        <f>외인!CH20</f>
        <v>70085.45</v>
      </c>
      <c r="CI20" s="35">
        <f>MACD!CI20*$G$3+CI19*(1-$G$3)</f>
        <v>-1.4463565681662079E-4</v>
      </c>
      <c r="CJ20" s="28">
        <f>외인!CJ20</f>
        <v>403415.41</v>
      </c>
      <c r="CK20" s="35">
        <f>MACD!CK20*$G$3+CK19*(1-$G$3)</f>
        <v>-1.6131581109957326E-4</v>
      </c>
      <c r="CL20" s="28">
        <f>외인!CL20</f>
        <v>221844.49</v>
      </c>
      <c r="CM20" s="35">
        <f>MACD!CM20*$G$3+CM19*(1-$G$3)</f>
        <v>-6.1786679143287446E-5</v>
      </c>
      <c r="CN20" s="28">
        <f>외인!CN20</f>
        <v>108261.92</v>
      </c>
      <c r="CO20" s="35">
        <f>MACD!CO20*$G$3+CO19*(1-$G$3)</f>
        <v>2.3159276187838682E-5</v>
      </c>
      <c r="CP20" s="28">
        <f>외인!CP20</f>
        <v>91416.01</v>
      </c>
      <c r="CQ20" s="35">
        <f>MACD!CQ20*$G$3+CQ19*(1-$G$3)</f>
        <v>5.9102687949317465E-5</v>
      </c>
      <c r="CR20" s="28">
        <f>외인!CR20</f>
        <v>181907.58</v>
      </c>
      <c r="CS20" s="35">
        <f>MACD!CS20*$G$3+CS19*(1-$G$3)</f>
        <v>-4.6425238996326346E-4</v>
      </c>
      <c r="CT20" s="28">
        <f>외인!CT20</f>
        <v>96749.79</v>
      </c>
      <c r="CU20" s="35">
        <f>MACD!CU20*$G$3+CU19*(1-$G$3)</f>
        <v>1.3729260340862923E-4</v>
      </c>
      <c r="CV20" s="28">
        <f>외인!CV20</f>
        <v>1783020.53</v>
      </c>
      <c r="CW20" s="35">
        <f>MACD!CW20*$G$3+CW19*(1-$G$3)</f>
        <v>-3.0553111208593417E-4</v>
      </c>
      <c r="CX20" s="28">
        <f>외인!CX20</f>
        <v>200659.25</v>
      </c>
      <c r="CY20" s="35">
        <f>MACD!CY20*$G$3+CY19*(1-$G$3)</f>
        <v>-3.9044561677831159E-4</v>
      </c>
      <c r="CZ20" s="28">
        <f>외인!CZ20</f>
        <v>16504.919999999998</v>
      </c>
      <c r="DA20" s="35">
        <f>MACD!DA20*$G$3+DA19*(1-$G$3)</f>
        <v>-3.357504556768791E-4</v>
      </c>
      <c r="DB20" s="28">
        <f>외인!DB20</f>
        <v>49187.14</v>
      </c>
      <c r="DC20" s="35">
        <f>MACD!DC20*$G$3+DC19*(1-$G$3)</f>
        <v>2.735577136731475E-4</v>
      </c>
      <c r="DD20" s="28">
        <f>외인!DD20</f>
        <v>8749.56</v>
      </c>
      <c r="DE20" s="35">
        <f>MACD!DE20*$G$3+DE19*(1-$G$3)</f>
        <v>4.7542432403457251E-5</v>
      </c>
      <c r="DF20" s="28">
        <f>외인!DF20</f>
        <v>57279.94</v>
      </c>
      <c r="DG20" s="35">
        <f>MACD!DG20*$G$3+DG19*(1-$G$3)</f>
        <v>2.9587212313706042E-4</v>
      </c>
      <c r="DH20" s="28">
        <f>외인!DH20</f>
        <v>27732.74</v>
      </c>
      <c r="DI20" s="35">
        <f>MACD!DI20*$G$3+DI19*(1-$G$3)</f>
        <v>5.77266363007005E-5</v>
      </c>
      <c r="DJ20" s="28">
        <f>외인!DJ20</f>
        <v>585778.71</v>
      </c>
      <c r="DK20" s="35">
        <f>MACD!DK20*$G$3+DK19*(1-$G$3)</f>
        <v>-4.7947092140137392E-5</v>
      </c>
      <c r="DL20" s="28">
        <f>외인!DL20</f>
        <v>81494.679999999993</v>
      </c>
      <c r="DM20" s="35">
        <f>MACD!DM20*$G$3+DM19*(1-$G$3)</f>
        <v>-1.5822474981107707E-5</v>
      </c>
      <c r="DN20" s="28">
        <f>외인!DN20</f>
        <v>1783020.53</v>
      </c>
      <c r="DO20" s="35">
        <f>MACD!DO20*$G$3+DO19*(1-$G$3)</f>
        <v>-3.0553111208593417E-4</v>
      </c>
      <c r="DP20" s="28">
        <f>외인!DP20</f>
        <v>84355.79</v>
      </c>
      <c r="DQ20" s="35">
        <f>MACD!DQ20*$G$3+DQ19*(1-$G$3)</f>
        <v>-6.9780190783680796E-4</v>
      </c>
      <c r="DR20" s="28">
        <f>외인!DR20</f>
        <v>39770.85</v>
      </c>
      <c r="DS20" s="35">
        <f>MACD!DS20*$G$3+DS19*(1-$G$3)</f>
        <v>-7.4460573766980671E-4</v>
      </c>
      <c r="DT20" s="28">
        <f>외인!DT20</f>
        <v>147122.46</v>
      </c>
      <c r="DU20" s="35">
        <f>MACD!DU20*$G$3+DU19*(1-$G$3)</f>
        <v>-5.3877727236561102E-4</v>
      </c>
      <c r="DV20" s="28">
        <f>외인!DV20</f>
        <v>34615.19</v>
      </c>
      <c r="DW20" s="35">
        <f>MACD!DW20*$G$3+DW19*(1-$G$3)</f>
        <v>-1.6465968847982412E-4</v>
      </c>
      <c r="DX20" s="28">
        <f>외인!DX20</f>
        <v>98488.89</v>
      </c>
      <c r="DY20" s="35">
        <f>MACD!DY20*$G$3+DY19*(1-$G$3)</f>
        <v>3.3908541066298266E-4</v>
      </c>
      <c r="DZ20" s="28">
        <f>외인!DZ20</f>
        <v>11418.4</v>
      </c>
      <c r="EA20" s="35">
        <f>MACD!EA20*$G$3+EA19*(1-$G$3)</f>
        <v>-3.681418879342481E-4</v>
      </c>
      <c r="EB20" s="28">
        <f>외인!EB20</f>
        <v>14610.8</v>
      </c>
      <c r="EC20" s="35">
        <f>MACD!EC20*$G$3+EC19*(1-$G$3)</f>
        <v>3.0509982209115692E-5</v>
      </c>
      <c r="ED20" s="28">
        <f>외인!ED20</f>
        <v>11165.74</v>
      </c>
      <c r="EE20" s="35">
        <f>MACD!EE20*$G$3+EE19*(1-$G$3)</f>
        <v>3.0567482616484923E-4</v>
      </c>
      <c r="EF20" s="28">
        <f>외인!EF20</f>
        <v>260114.05</v>
      </c>
      <c r="EG20" s="35">
        <f>MACD!EG20*$G$3+EG19*(1-$G$3)</f>
        <v>2.5340785844956658E-5</v>
      </c>
      <c r="EH20" s="28">
        <f>외인!EH20</f>
        <v>183277.31</v>
      </c>
      <c r="EI20" s="35">
        <f>MACD!EI20*$G$3+EI19*(1-$G$3)</f>
        <v>-1.882925176993703E-4</v>
      </c>
      <c r="EJ20" s="28">
        <f>외인!EJ20</f>
        <v>94734.34</v>
      </c>
      <c r="EK20" s="35">
        <f>MACD!EK20*$G$3+EK19*(1-$G$3)</f>
        <v>-3.7252848348408914E-4</v>
      </c>
      <c r="EL20" s="28">
        <f>외인!EL20</f>
        <v>38866.03</v>
      </c>
      <c r="EM20" s="35">
        <f>MACD!EM20*$G$3+EM19*(1-$G$3)</f>
        <v>5.3672852346839183E-5</v>
      </c>
      <c r="EN20" s="28">
        <f>외인!EN20</f>
        <v>39770.85</v>
      </c>
      <c r="EO20" s="35">
        <f>MACD!EO20*$G$3+EO19*(1-$G$3)</f>
        <v>-7.4460573766980671E-4</v>
      </c>
      <c r="EP20" s="28">
        <f>외인!EP20</f>
        <v>156750.23000000001</v>
      </c>
      <c r="EQ20" s="35">
        <f>MACD!EQ20*$G$3+EQ19*(1-$G$3)</f>
        <v>1.3950431165037433E-4</v>
      </c>
      <c r="ER20" s="28">
        <f>외인!ER20</f>
        <v>11709.72</v>
      </c>
      <c r="ES20" s="35">
        <f>MACD!ES20*$G$3+ES19*(1-$G$3)</f>
        <v>1.0284840911778973E-3</v>
      </c>
      <c r="ET20" s="28">
        <f>외인!ET20</f>
        <v>106645.83</v>
      </c>
      <c r="EU20" s="35">
        <f>MACD!EU20*$G$3+EU19*(1-$G$3)</f>
        <v>1.4479857085970244E-4</v>
      </c>
      <c r="EV20" s="28">
        <f>외인!EV20</f>
        <v>45562.76</v>
      </c>
      <c r="EW20" s="35">
        <f>MACD!EW20*$G$3+EW19*(1-$G$3)</f>
        <v>1.0392686327291942E-4</v>
      </c>
      <c r="EX20" s="28">
        <f>외인!EX20</f>
        <v>45853.25</v>
      </c>
      <c r="EY20" s="35">
        <f>MACD!EY20*$G$3+EY19*(1-$G$3)</f>
        <v>1.3425780455130562E-5</v>
      </c>
    </row>
    <row r="21" spans="1:155">
      <c r="A21" s="27">
        <f>외인!A21</f>
        <v>46058</v>
      </c>
      <c r="B21" s="28">
        <f>외인!B21</f>
        <v>4139558.74</v>
      </c>
      <c r="C21" s="35">
        <f>MACD!C21*$G$3+C20*(1-$G$3)</f>
        <v>-1.8829190383418064E-4</v>
      </c>
      <c r="D21" s="28">
        <f>외인!D21</f>
        <v>608211.43999999994</v>
      </c>
      <c r="E21" s="35">
        <f>MACD!E21*$G$3+E20*(1-$G$3)</f>
        <v>-2.9445911746854748E-4</v>
      </c>
      <c r="F21" s="28">
        <f>외인!F21</f>
        <v>1702993.19</v>
      </c>
      <c r="G21" s="35">
        <f>MACD!G21*$G$3+G20*(1-$G$3)</f>
        <v>-2.7984365633349401E-5</v>
      </c>
      <c r="H21" s="28">
        <f>외인!H21</f>
        <v>287956.19</v>
      </c>
      <c r="I21" s="35">
        <f>MACD!I21*$G$3+I20*(1-$G$3)</f>
        <v>-6.9531360294067452E-4</v>
      </c>
      <c r="J21" s="28">
        <f>외인!J21</f>
        <v>39227.22</v>
      </c>
      <c r="K21" s="35">
        <f>MACD!K21*$G$3+K20*(1-$G$3)</f>
        <v>-1.4864399668885542E-3</v>
      </c>
      <c r="L21" s="28">
        <f>외인!L21</f>
        <v>266170.65999999997</v>
      </c>
      <c r="M21" s="35">
        <f>MACD!M21*$G$3+M20*(1-$G$3)</f>
        <v>-6.9752583769232615E-4</v>
      </c>
      <c r="N21" s="28">
        <f>외인!N21</f>
        <v>234213.39</v>
      </c>
      <c r="O21" s="35">
        <f>MACD!O21*$G$3+O20*(1-$G$3)</f>
        <v>1.2773955421711719E-3</v>
      </c>
      <c r="P21" s="28">
        <f>외인!P21</f>
        <v>207401.02</v>
      </c>
      <c r="Q21" s="35">
        <f>MACD!Q21*$G$3+Q20*(1-$G$3)</f>
        <v>-7.3681436845088913E-5</v>
      </c>
      <c r="R21" s="28">
        <f>외인!R21</f>
        <v>143524.26999999999</v>
      </c>
      <c r="S21" s="35">
        <f>MACD!S21*$G$3+S20*(1-$G$3)</f>
        <v>-8.4696877235194458E-4</v>
      </c>
      <c r="T21" s="28">
        <f>외인!T21</f>
        <v>8813.7199999999993</v>
      </c>
      <c r="U21" s="35">
        <f>MACD!U21*$G$3+U20*(1-$G$3)</f>
        <v>9.7826815102432078E-5</v>
      </c>
      <c r="V21" s="28">
        <f>외인!V21</f>
        <v>95351</v>
      </c>
      <c r="W21" s="35">
        <f>MACD!W21*$G$3+W20*(1-$G$3)</f>
        <v>2.11618547449044E-4</v>
      </c>
      <c r="X21" s="28">
        <f>외인!X21</f>
        <v>1642619.76</v>
      </c>
      <c r="Y21" s="35">
        <f>MACD!Y21*$G$3+Y20*(1-$G$3)</f>
        <v>-4.4614195066753541E-4</v>
      </c>
      <c r="Z21" s="28">
        <f>외인!Z21</f>
        <v>45477.62</v>
      </c>
      <c r="AA21" s="35">
        <f>MACD!AA21*$G$3+AA20*(1-$G$3)</f>
        <v>1.3239579591691104E-4</v>
      </c>
      <c r="AB21" s="28">
        <f>외인!AB21</f>
        <v>196671.94</v>
      </c>
      <c r="AC21" s="35">
        <f>MACD!AC21*$G$3+AC20*(1-$G$3)</f>
        <v>-7.3261047087754637E-5</v>
      </c>
      <c r="AD21" s="28">
        <f>외인!AD21</f>
        <v>19716.07</v>
      </c>
      <c r="AE21" s="35">
        <f>MACD!AE21*$G$3+AE20*(1-$G$3)</f>
        <v>-5.5407498954037931E-5</v>
      </c>
      <c r="AF21" s="28">
        <f>외인!AF21</f>
        <v>23622.07</v>
      </c>
      <c r="AG21" s="35">
        <f>MACD!AG21*$G$3+AG20*(1-$G$3)</f>
        <v>6.8887043738142631E-5</v>
      </c>
      <c r="AH21" s="28">
        <f>외인!AH21</f>
        <v>197381.2</v>
      </c>
      <c r="AI21" s="35">
        <f>MACD!AI21*$G$3+AI20*(1-$G$3)</f>
        <v>-4.1455307078684612E-5</v>
      </c>
      <c r="AJ21" s="28">
        <f>외인!AJ21</f>
        <v>124811.33</v>
      </c>
      <c r="AK21" s="35">
        <f>MACD!AK21*$G$3+AK20*(1-$G$3)</f>
        <v>-1.0358531869554401E-3</v>
      </c>
      <c r="AL21" s="28">
        <f>외인!AL21</f>
        <v>90001.8</v>
      </c>
      <c r="AM21" s="35">
        <f>MACD!AM21*$G$3+AM20*(1-$G$3)</f>
        <v>4.4634620090184586E-4</v>
      </c>
      <c r="AN21" s="28">
        <f>외인!AN21</f>
        <v>163686.79</v>
      </c>
      <c r="AO21" s="35">
        <f>MACD!AO21*$G$3+AO20*(1-$G$3)</f>
        <v>1.6234945053409543E-3</v>
      </c>
      <c r="AP21" s="28">
        <f>외인!AP21</f>
        <v>102356.62</v>
      </c>
      <c r="AQ21" s="35">
        <f>MACD!AQ21*$G$3+AQ20*(1-$G$3)</f>
        <v>1.9079003445943377E-4</v>
      </c>
      <c r="AR21" s="28">
        <f>외인!AR21</f>
        <v>25928.94</v>
      </c>
      <c r="AS21" s="35">
        <f>MACD!AS21*$G$3+AS20*(1-$G$3)</f>
        <v>2.160249461004676E-4</v>
      </c>
      <c r="AT21" s="28">
        <f>외인!AT21</f>
        <v>79188.33</v>
      </c>
      <c r="AU21" s="35">
        <f>MACD!AU21*$G$3+AU20*(1-$G$3)</f>
        <v>1.7997130250754892E-4</v>
      </c>
      <c r="AV21" s="28">
        <f>외인!AV21</f>
        <v>49870.67</v>
      </c>
      <c r="AW21" s="35">
        <f>MACD!AW21*$G$3+AW20*(1-$G$3)</f>
        <v>-4.2132728781104918E-4</v>
      </c>
      <c r="AX21" s="28">
        <f>외인!AX21</f>
        <v>45780.24</v>
      </c>
      <c r="AY21" s="35">
        <f>MACD!AY21*$G$3+AY20*(1-$G$3)</f>
        <v>4.6014608041439301E-4</v>
      </c>
      <c r="AZ21" s="28">
        <f>외인!AZ21</f>
        <v>1764282.94</v>
      </c>
      <c r="BA21" s="35">
        <f>MACD!BA21*$G$3+BA20*(1-$G$3)</f>
        <v>-4.3905732289622351E-4</v>
      </c>
      <c r="BB21" s="28">
        <f>외인!BB21</f>
        <v>89368.33</v>
      </c>
      <c r="BC21" s="35">
        <f>MACD!BC21*$G$3+BC20*(1-$G$3)</f>
        <v>7.9496312520486661E-5</v>
      </c>
      <c r="BD21" s="28">
        <f>외인!BD21</f>
        <v>48527.61</v>
      </c>
      <c r="BE21" s="35">
        <f>MACD!BE21*$G$3+BE20*(1-$G$3)</f>
        <v>4.9001592042706974E-4</v>
      </c>
      <c r="BF21" s="28">
        <f>외인!BF21</f>
        <v>0</v>
      </c>
      <c r="BG21" s="35" t="e">
        <f>MACD!BG21*$G$3+BG20*(1-$G$3)</f>
        <v>#DIV/0!</v>
      </c>
      <c r="BH21" s="28">
        <f>외인!BH21</f>
        <v>80799.63</v>
      </c>
      <c r="BI21" s="35">
        <f>MACD!BI21*$G$3+BI20*(1-$G$3)</f>
        <v>-2.4563209495481357E-4</v>
      </c>
      <c r="BJ21" s="28">
        <f>외인!BJ21</f>
        <v>118451.78</v>
      </c>
      <c r="BK21" s="35">
        <f>MACD!BK21*$G$3+BK20*(1-$G$3)</f>
        <v>-6.3157013797413898E-4</v>
      </c>
      <c r="BL21" s="28">
        <f>외인!BL21</f>
        <v>51344.66</v>
      </c>
      <c r="BM21" s="35">
        <f>MACD!BM21*$G$3+BM20*(1-$G$3)</f>
        <v>-1.5134315603537469E-4</v>
      </c>
      <c r="BN21" s="28">
        <f>외인!BN21</f>
        <v>45859.69</v>
      </c>
      <c r="BO21" s="35">
        <f>MACD!BO21*$G$3+BO20*(1-$G$3)</f>
        <v>-7.2606933149864513E-4</v>
      </c>
      <c r="BP21" s="28">
        <f>외인!BP21</f>
        <v>56048.17</v>
      </c>
      <c r="BQ21" s="35">
        <f>MACD!BQ21*$G$3+BQ20*(1-$G$3)</f>
        <v>2.1147458099358705E-5</v>
      </c>
      <c r="BR21" s="28">
        <f>외인!BR21</f>
        <v>231410.59</v>
      </c>
      <c r="BS21" s="35">
        <f>MACD!BS21*$G$3+BS20*(1-$G$3)</f>
        <v>2.1845159676806724E-4</v>
      </c>
      <c r="BT21" s="28">
        <f>외인!BT21</f>
        <v>1678426.28</v>
      </c>
      <c r="BU21" s="35">
        <f>MACD!BU21*$G$3+BU20*(1-$G$3)</f>
        <v>-4.3646632003721802E-4</v>
      </c>
      <c r="BV21" s="28">
        <f>외인!BV21</f>
        <v>343570.2</v>
      </c>
      <c r="BW21" s="35">
        <f>MACD!BW21*$G$3+BW20*(1-$G$3)</f>
        <v>-8.2690128380323634E-5</v>
      </c>
      <c r="BX21" s="28">
        <f>외인!BX21</f>
        <v>75399.83</v>
      </c>
      <c r="BY21" s="35">
        <f>MACD!BY21*$G$3+BY20*(1-$G$3)</f>
        <v>3.2342926619477008E-4</v>
      </c>
      <c r="BZ21" s="28">
        <f>외인!BZ21</f>
        <v>253688.58</v>
      </c>
      <c r="CA21" s="35">
        <f>MACD!CA21*$G$3+CA20*(1-$G$3)</f>
        <v>1.193429450280709E-3</v>
      </c>
      <c r="CB21" s="28">
        <f>외인!CB21</f>
        <v>14658.87</v>
      </c>
      <c r="CC21" s="35">
        <f>MACD!CC21*$G$3+CC20*(1-$G$3)</f>
        <v>4.1764741664244791E-4</v>
      </c>
      <c r="CD21" s="28">
        <f>외인!CD21</f>
        <v>36033.17</v>
      </c>
      <c r="CE21" s="35">
        <f>MACD!CE21*$G$3+CE20*(1-$G$3)</f>
        <v>-4.1563503106969139E-5</v>
      </c>
      <c r="CF21" s="28">
        <f>외인!CF21</f>
        <v>24078.560000000001</v>
      </c>
      <c r="CG21" s="35">
        <f>MACD!CG21*$G$3+CG20*(1-$G$3)</f>
        <v>-4.3882199069424584E-5</v>
      </c>
      <c r="CH21" s="28">
        <f>외인!CH21</f>
        <v>69399.06</v>
      </c>
      <c r="CI21" s="35">
        <f>MACD!CI21*$G$3+CI20*(1-$G$3)</f>
        <v>-2.094430524960991E-4</v>
      </c>
      <c r="CJ21" s="28">
        <f>외인!CJ21</f>
        <v>393131.25</v>
      </c>
      <c r="CK21" s="35">
        <f>MACD!CK21*$G$3+CK20*(1-$G$3)</f>
        <v>-3.7138167604193776E-4</v>
      </c>
      <c r="CL21" s="28">
        <f>외인!CL21</f>
        <v>221217.66</v>
      </c>
      <c r="CM21" s="35">
        <f>MACD!CM21*$G$3+CM20*(1-$G$3)</f>
        <v>-7.8084506049962981E-5</v>
      </c>
      <c r="CN21" s="28">
        <f>외인!CN21</f>
        <v>106320.35</v>
      </c>
      <c r="CO21" s="35">
        <f>MACD!CO21*$G$3+CO20*(1-$G$3)</f>
        <v>-5.4114967112617105E-6</v>
      </c>
      <c r="CP21" s="28">
        <f>외인!CP21</f>
        <v>89937.96</v>
      </c>
      <c r="CQ21" s="35">
        <f>MACD!CQ21*$G$3+CQ20*(1-$G$3)</f>
        <v>7.8458376466450407E-5</v>
      </c>
      <c r="CR21" s="28">
        <f>외인!CR21</f>
        <v>177710.72</v>
      </c>
      <c r="CS21" s="35">
        <f>MACD!CS21*$G$3+CS20*(1-$G$3)</f>
        <v>-7.4564198500562352E-4</v>
      </c>
      <c r="CT21" s="28">
        <f>외인!CT21</f>
        <v>92958.79</v>
      </c>
      <c r="CU21" s="35">
        <f>MACD!CU21*$G$3+CU20*(1-$G$3)</f>
        <v>1.1691862688589998E-4</v>
      </c>
      <c r="CV21" s="28">
        <f>외인!CV21</f>
        <v>1678426.28</v>
      </c>
      <c r="CW21" s="35">
        <f>MACD!CW21*$G$3+CW20*(1-$G$3)</f>
        <v>-4.3646632003721802E-4</v>
      </c>
      <c r="CX21" s="28">
        <f>외인!CX21</f>
        <v>195413.97</v>
      </c>
      <c r="CY21" s="35">
        <f>MACD!CY21*$G$3+CY20*(1-$G$3)</f>
        <v>-5.2129330347449134E-4</v>
      </c>
      <c r="CZ21" s="28">
        <f>외인!CZ21</f>
        <v>16226.82</v>
      </c>
      <c r="DA21" s="35">
        <f>MACD!DA21*$G$3+DA20*(1-$G$3)</f>
        <v>-4.1637882650627462E-4</v>
      </c>
      <c r="DB21" s="28">
        <f>외인!DB21</f>
        <v>48527.61</v>
      </c>
      <c r="DC21" s="35">
        <f>MACD!DC21*$G$3+DC20*(1-$G$3)</f>
        <v>4.9001592042706974E-4</v>
      </c>
      <c r="DD21" s="28">
        <f>외인!DD21</f>
        <v>8813.7199999999993</v>
      </c>
      <c r="DE21" s="35">
        <f>MACD!DE21*$G$3+DE20*(1-$G$3)</f>
        <v>9.7826815102432078E-5</v>
      </c>
      <c r="DF21" s="28">
        <f>외인!DF21</f>
        <v>56594.9</v>
      </c>
      <c r="DG21" s="35">
        <f>MACD!DG21*$G$3+DG20*(1-$G$3)</f>
        <v>4.4014137146924958E-4</v>
      </c>
      <c r="DH21" s="28">
        <f>외인!DH21</f>
        <v>27582.86</v>
      </c>
      <c r="DI21" s="35">
        <f>MACD!DI21*$G$3+DI20*(1-$G$3)</f>
        <v>-1.9839939014101445E-5</v>
      </c>
      <c r="DJ21" s="28">
        <f>외인!DJ21</f>
        <v>559096.05000000005</v>
      </c>
      <c r="DK21" s="35">
        <f>MACD!DK21*$G$3+DK20*(1-$G$3)</f>
        <v>-1.0583793202256469E-4</v>
      </c>
      <c r="DL21" s="28">
        <f>외인!DL21</f>
        <v>79256.05</v>
      </c>
      <c r="DM21" s="35">
        <f>MACD!DM21*$G$3+DM20*(1-$G$3)</f>
        <v>-6.4764806561328514E-5</v>
      </c>
      <c r="DN21" s="28">
        <f>외인!DN21</f>
        <v>1678426.28</v>
      </c>
      <c r="DO21" s="35">
        <f>MACD!DO21*$G$3+DO20*(1-$G$3)</f>
        <v>-4.3646632003721802E-4</v>
      </c>
      <c r="DP21" s="28">
        <f>외인!DP21</f>
        <v>81884.25</v>
      </c>
      <c r="DQ21" s="35">
        <f>MACD!DQ21*$G$3+DQ20*(1-$G$3)</f>
        <v>-1.2951002716770146E-3</v>
      </c>
      <c r="DR21" s="28">
        <f>외인!DR21</f>
        <v>40457.93</v>
      </c>
      <c r="DS21" s="35">
        <f>MACD!DS21*$G$3+DS20*(1-$G$3)</f>
        <v>-9.2864015004748268E-4</v>
      </c>
      <c r="DT21" s="28">
        <f>외인!DT21</f>
        <v>143524.26999999999</v>
      </c>
      <c r="DU21" s="35">
        <f>MACD!DU21*$G$3+DU20*(1-$G$3)</f>
        <v>-8.4696877235194458E-4</v>
      </c>
      <c r="DV21" s="28">
        <f>외인!DV21</f>
        <v>34010.29</v>
      </c>
      <c r="DW21" s="35">
        <f>MACD!DW21*$G$3+DW20*(1-$G$3)</f>
        <v>-3.376176727862531E-4</v>
      </c>
      <c r="DX21" s="28">
        <f>외인!DX21</f>
        <v>95351</v>
      </c>
      <c r="DY21" s="35">
        <f>MACD!DY21*$G$3+DY20*(1-$G$3)</f>
        <v>2.11618547449044E-4</v>
      </c>
      <c r="DZ21" s="28">
        <f>외인!DZ21</f>
        <v>10880.73</v>
      </c>
      <c r="EA21" s="35">
        <f>MACD!EA21*$G$3+EA20*(1-$G$3)</f>
        <v>-7.5959496589860897E-4</v>
      </c>
      <c r="EB21" s="28">
        <f>외인!EB21</f>
        <v>14505.34</v>
      </c>
      <c r="EC21" s="35">
        <f>MACD!EC21*$G$3+EC20*(1-$G$3)</f>
        <v>-1.5005708199158934E-4</v>
      </c>
      <c r="ED21" s="28">
        <f>외인!ED21</f>
        <v>10768.05</v>
      </c>
      <c r="EE21" s="35">
        <f>MACD!EE21*$G$3+EE20*(1-$G$3)</f>
        <v>3.3241357532018775E-4</v>
      </c>
      <c r="EF21" s="28">
        <f>외인!EF21</f>
        <v>254928.97</v>
      </c>
      <c r="EG21" s="35">
        <f>MACD!EG21*$G$3+EG20*(1-$G$3)</f>
        <v>-2.555508000097873E-5</v>
      </c>
      <c r="EH21" s="28">
        <f>외인!EH21</f>
        <v>175653.05</v>
      </c>
      <c r="EI21" s="35">
        <f>MACD!EI21*$G$3+EI20*(1-$G$3)</f>
        <v>-2.4381202238186984E-4</v>
      </c>
      <c r="EJ21" s="28">
        <f>외인!EJ21</f>
        <v>94897.37</v>
      </c>
      <c r="EK21" s="35">
        <f>MACD!EK21*$G$3+EK20*(1-$G$3)</f>
        <v>-4.7388934250210173E-4</v>
      </c>
      <c r="EL21" s="28">
        <f>외인!EL21</f>
        <v>38558.67</v>
      </c>
      <c r="EM21" s="35">
        <f>MACD!EM21*$G$3+EM20*(1-$G$3)</f>
        <v>-1.6731915216517819E-5</v>
      </c>
      <c r="EN21" s="28">
        <f>외인!EN21</f>
        <v>40457.93</v>
      </c>
      <c r="EO21" s="35">
        <f>MACD!EO21*$G$3+EO20*(1-$G$3)</f>
        <v>-9.2864015004748268E-4</v>
      </c>
      <c r="EP21" s="28">
        <f>외인!EP21</f>
        <v>144539.71</v>
      </c>
      <c r="EQ21" s="35">
        <f>MACD!EQ21*$G$3+EQ20*(1-$G$3)</f>
        <v>9.667359019649671E-5</v>
      </c>
      <c r="ER21" s="28">
        <f>외인!ER21</f>
        <v>10828.04</v>
      </c>
      <c r="ES21" s="35">
        <f>MACD!ES21*$G$3+ES20*(1-$G$3)</f>
        <v>9.2116577407186156E-4</v>
      </c>
      <c r="ET21" s="28">
        <f>외인!ET21</f>
        <v>102356.62</v>
      </c>
      <c r="EU21" s="35">
        <f>MACD!EU21*$G$3+EU20*(1-$G$3)</f>
        <v>1.9079003445943377E-4</v>
      </c>
      <c r="EV21" s="28">
        <f>외인!EV21</f>
        <v>45477.62</v>
      </c>
      <c r="EW21" s="35">
        <f>MACD!EW21*$G$3+EW20*(1-$G$3)</f>
        <v>1.3239579591691104E-4</v>
      </c>
      <c r="EX21" s="28">
        <f>외인!EX21</f>
        <v>44460.34</v>
      </c>
      <c r="EY21" s="35">
        <f>MACD!EY21*$G$3+EY20*(1-$G$3)</f>
        <v>2.3372218250713718E-5</v>
      </c>
    </row>
    <row r="22" spans="1:155">
      <c r="A22" s="27">
        <f>외인!A22</f>
        <v>46059</v>
      </c>
      <c r="B22" s="28">
        <f>외인!B22</f>
        <v>4080023.23</v>
      </c>
      <c r="C22" s="35">
        <f>MACD!C22*$G$3+C21*(1-$G$3)</f>
        <v>-2.4307957631591081E-4</v>
      </c>
      <c r="D22" s="28">
        <f>외인!D22</f>
        <v>592915.43000000005</v>
      </c>
      <c r="E22" s="35">
        <f>MACD!E22*$G$3+E21*(1-$G$3)</f>
        <v>-6.8715173932647655E-4</v>
      </c>
      <c r="F22" s="28">
        <f>외인!F22</f>
        <v>1687996.84</v>
      </c>
      <c r="G22" s="35">
        <f>MACD!G22*$G$3+G21*(1-$G$3)</f>
        <v>-5.5468288188556642E-5</v>
      </c>
      <c r="H22" s="28">
        <f>외인!H22</f>
        <v>277809.87</v>
      </c>
      <c r="I22" s="35">
        <f>MACD!I22*$G$3+I21*(1-$G$3)</f>
        <v>-8.9322109010959755E-4</v>
      </c>
      <c r="J22" s="28">
        <f>외인!J22</f>
        <v>38075.589999999997</v>
      </c>
      <c r="K22" s="35">
        <f>MACD!K22*$G$3+K21*(1-$G$3)</f>
        <v>-1.9954318605124506E-3</v>
      </c>
      <c r="L22" s="28">
        <f>외인!L22</f>
        <v>256863.78</v>
      </c>
      <c r="M22" s="35">
        <f>MACD!M22*$G$3+M21*(1-$G$3)</f>
        <v>-8.8517334470605467E-4</v>
      </c>
      <c r="N22" s="28">
        <f>외인!N22</f>
        <v>226728.28</v>
      </c>
      <c r="O22" s="35">
        <f>MACD!O22*$G$3+O21*(1-$G$3)</f>
        <v>1.5627826201299647E-3</v>
      </c>
      <c r="P22" s="28">
        <f>외인!P22</f>
        <v>203332.34</v>
      </c>
      <c r="Q22" s="35">
        <f>MACD!Q22*$G$3+Q21*(1-$G$3)</f>
        <v>-2.5721922333774954E-4</v>
      </c>
      <c r="R22" s="28">
        <f>외인!R22</f>
        <v>138557.28</v>
      </c>
      <c r="S22" s="35">
        <f>MACD!S22*$G$3+S21*(1-$G$3)</f>
        <v>-1.2138197623893963E-3</v>
      </c>
      <c r="T22" s="28">
        <f>외인!T22</f>
        <v>8627.2000000000007</v>
      </c>
      <c r="U22" s="35">
        <f>MACD!U22*$G$3+U21*(1-$G$3)</f>
        <v>1.4632046949256402E-4</v>
      </c>
      <c r="V22" s="28">
        <f>외인!V22</f>
        <v>96150.89</v>
      </c>
      <c r="W22" s="35">
        <f>MACD!W22*$G$3+W21*(1-$G$3)</f>
        <v>-4.04206767533848E-5</v>
      </c>
      <c r="X22" s="28">
        <f>외인!X22</f>
        <v>1637247.37</v>
      </c>
      <c r="Y22" s="35">
        <f>MACD!Y22*$G$3+Y21*(1-$G$3)</f>
        <v>-6.0583916529494553E-4</v>
      </c>
      <c r="Z22" s="28">
        <f>외인!Z22</f>
        <v>46456.47</v>
      </c>
      <c r="AA22" s="35">
        <f>MACD!AA22*$G$3+AA21*(1-$G$3)</f>
        <v>1.533119179410817E-4</v>
      </c>
      <c r="AB22" s="28">
        <f>외인!AB22</f>
        <v>202081.72</v>
      </c>
      <c r="AC22" s="35">
        <f>MACD!AC22*$G$3+AC21*(1-$G$3)</f>
        <v>-8.0171266866284579E-5</v>
      </c>
      <c r="AD22" s="28">
        <f>외인!AD22</f>
        <v>19065.580000000002</v>
      </c>
      <c r="AE22" s="35">
        <f>MACD!AE22*$G$3+AE21*(1-$G$3)</f>
        <v>1.437809083071999E-5</v>
      </c>
      <c r="AF22" s="28">
        <f>외인!AF22</f>
        <v>23350.17</v>
      </c>
      <c r="AG22" s="35">
        <f>MACD!AG22*$G$3+AG21*(1-$G$3)</f>
        <v>9.6929915874743525E-5</v>
      </c>
      <c r="AH22" s="28">
        <f>외인!AH22</f>
        <v>192217.79</v>
      </c>
      <c r="AI22" s="35">
        <f>MACD!AI22*$G$3+AI21*(1-$G$3)</f>
        <v>-4.1724844778512953E-5</v>
      </c>
      <c r="AJ22" s="28">
        <f>외인!AJ22</f>
        <v>122538.07</v>
      </c>
      <c r="AK22" s="35">
        <f>MACD!AK22*$G$3+AK21*(1-$G$3)</f>
        <v>-1.4975665560208367E-3</v>
      </c>
      <c r="AL22" s="28">
        <f>외인!AL22</f>
        <v>88138.32</v>
      </c>
      <c r="AM22" s="35">
        <f>MACD!AM22*$G$3+AM21*(1-$G$3)</f>
        <v>5.422015443271391E-4</v>
      </c>
      <c r="AN22" s="28">
        <f>외인!AN22</f>
        <v>157691.67000000001</v>
      </c>
      <c r="AO22" s="35">
        <f>MACD!AO22*$G$3+AO21*(1-$G$3)</f>
        <v>1.9821619584828457E-3</v>
      </c>
      <c r="AP22" s="28">
        <f>외인!AP22</f>
        <v>98200.639999999999</v>
      </c>
      <c r="AQ22" s="35">
        <f>MACD!AQ22*$G$3+AQ21*(1-$G$3)</f>
        <v>1.7712651366179658E-4</v>
      </c>
      <c r="AR22" s="28">
        <f>외인!AR22</f>
        <v>25617.86</v>
      </c>
      <c r="AS22" s="35">
        <f>MACD!AS22*$G$3+AS21*(1-$G$3)</f>
        <v>3.4468874386275146E-4</v>
      </c>
      <c r="AT22" s="28">
        <f>외인!AT22</f>
        <v>77709.7</v>
      </c>
      <c r="AU22" s="35">
        <f>MACD!AU22*$G$3+AU21*(1-$G$3)</f>
        <v>1.9169464190295005E-4</v>
      </c>
      <c r="AV22" s="28">
        <f>외인!AV22</f>
        <v>49021.39</v>
      </c>
      <c r="AW22" s="35">
        <f>MACD!AW22*$G$3+AW21*(1-$G$3)</f>
        <v>-5.2627802517444221E-4</v>
      </c>
      <c r="AX22" s="28">
        <f>외인!AX22</f>
        <v>45242.31</v>
      </c>
      <c r="AY22" s="35">
        <f>MACD!AY22*$G$3+AY21*(1-$G$3)</f>
        <v>5.8023557635997029E-4</v>
      </c>
      <c r="AZ22" s="28">
        <f>외인!AZ22</f>
        <v>1754652.12</v>
      </c>
      <c r="BA22" s="35">
        <f>MACD!BA22*$G$3+BA21*(1-$G$3)</f>
        <v>-5.8800080937250324E-4</v>
      </c>
      <c r="BB22" s="28">
        <f>외인!BB22</f>
        <v>88668.27</v>
      </c>
      <c r="BC22" s="35">
        <f>MACD!BC22*$G$3+BC21*(1-$G$3)</f>
        <v>9.5192412110487357E-5</v>
      </c>
      <c r="BD22" s="28">
        <f>외인!BD22</f>
        <v>47802.77</v>
      </c>
      <c r="BE22" s="35">
        <f>MACD!BE22*$G$3+BE21*(1-$G$3)</f>
        <v>7.4602988108972835E-4</v>
      </c>
      <c r="BF22" s="28">
        <f>외인!BF22</f>
        <v>0</v>
      </c>
      <c r="BG22" s="35" t="e">
        <f>MACD!BG22*$G$3+BG21*(1-$G$3)</f>
        <v>#DIV/0!</v>
      </c>
      <c r="BH22" s="28">
        <f>외인!BH22</f>
        <v>79352.03</v>
      </c>
      <c r="BI22" s="35">
        <f>MACD!BI22*$G$3+BI21*(1-$G$3)</f>
        <v>-2.6605141390031279E-4</v>
      </c>
      <c r="BJ22" s="28">
        <f>외인!BJ22</f>
        <v>114660.96</v>
      </c>
      <c r="BK22" s="35">
        <f>MACD!BK22*$G$3+BK21*(1-$G$3)</f>
        <v>-9.1730825235683132E-4</v>
      </c>
      <c r="BL22" s="28">
        <f>외인!BL22</f>
        <v>49757.39</v>
      </c>
      <c r="BM22" s="35">
        <f>MACD!BM22*$G$3+BM21*(1-$G$3)</f>
        <v>-2.7259835268299379E-4</v>
      </c>
      <c r="BN22" s="28">
        <f>외인!BN22</f>
        <v>45313.4</v>
      </c>
      <c r="BO22" s="35">
        <f>MACD!BO22*$G$3+BO21*(1-$G$3)</f>
        <v>-7.5170328488456933E-4</v>
      </c>
      <c r="BP22" s="28">
        <f>외인!BP22</f>
        <v>55383.55</v>
      </c>
      <c r="BQ22" s="35">
        <f>MACD!BQ22*$G$3+BQ21*(1-$G$3)</f>
        <v>1.6842845024533066E-6</v>
      </c>
      <c r="BR22" s="28">
        <f>외인!BR22</f>
        <v>223355.12</v>
      </c>
      <c r="BS22" s="35">
        <f>MACD!BS22*$G$3+BS21*(1-$G$3)</f>
        <v>1.9483281750306842E-4</v>
      </c>
      <c r="BT22" s="28">
        <f>외인!BT22</f>
        <v>1673068.34</v>
      </c>
      <c r="BU22" s="35">
        <f>MACD!BU22*$G$3+BU21*(1-$G$3)</f>
        <v>-5.9108654075720475E-4</v>
      </c>
      <c r="BV22" s="28">
        <f>외인!BV22</f>
        <v>331351.11</v>
      </c>
      <c r="BW22" s="35">
        <f>MACD!BW22*$G$3+BW21*(1-$G$3)</f>
        <v>-1.4591496145473432E-4</v>
      </c>
      <c r="BX22" s="28">
        <f>외인!BX22</f>
        <v>74163.33</v>
      </c>
      <c r="BY22" s="35">
        <f>MACD!BY22*$G$3+BY21*(1-$G$3)</f>
        <v>4.5200551027186611E-4</v>
      </c>
      <c r="BZ22" s="28">
        <f>외인!BZ22</f>
        <v>245829.99</v>
      </c>
      <c r="CA22" s="35">
        <f>MACD!CA22*$G$3+CA21*(1-$G$3)</f>
        <v>1.4574125808144425E-3</v>
      </c>
      <c r="CB22" s="28">
        <f>외인!CB22</f>
        <v>14651.48</v>
      </c>
      <c r="CC22" s="35">
        <f>MACD!CC22*$G$3+CC21*(1-$G$3)</f>
        <v>4.7953923027465608E-4</v>
      </c>
      <c r="CD22" s="28">
        <f>외인!CD22</f>
        <v>35540.68</v>
      </c>
      <c r="CE22" s="35">
        <f>MACD!CE22*$G$3+CE21*(1-$G$3)</f>
        <v>-1.6840104044107631E-4</v>
      </c>
      <c r="CF22" s="28">
        <f>외인!CF22</f>
        <v>23757.71</v>
      </c>
      <c r="CG22" s="35">
        <f>MACD!CG22*$G$3+CG21*(1-$G$3)</f>
        <v>-1.9452108073649376E-4</v>
      </c>
      <c r="CH22" s="28">
        <f>외인!CH22</f>
        <v>68732.44</v>
      </c>
      <c r="CI22" s="35">
        <f>MACD!CI22*$G$3+CI21*(1-$G$3)</f>
        <v>-2.7334518908523101E-4</v>
      </c>
      <c r="CJ22" s="28">
        <f>외인!CJ22</f>
        <v>383284.41</v>
      </c>
      <c r="CK22" s="35">
        <f>MACD!CK22*$G$3+CK21*(1-$G$3)</f>
        <v>-6.1976332641951485E-4</v>
      </c>
      <c r="CL22" s="28">
        <f>외인!CL22</f>
        <v>226724.71</v>
      </c>
      <c r="CM22" s="35">
        <f>MACD!CM22*$G$3+CM21*(1-$G$3)</f>
        <v>-8.9494375730251729E-5</v>
      </c>
      <c r="CN22" s="28">
        <f>외인!CN22</f>
        <v>103533.2</v>
      </c>
      <c r="CO22" s="35">
        <f>MACD!CO22*$G$3+CO21*(1-$G$3)</f>
        <v>-5.7210404490363787E-5</v>
      </c>
      <c r="CP22" s="28">
        <f>외인!CP22</f>
        <v>89227.77</v>
      </c>
      <c r="CQ22" s="35">
        <f>MACD!CQ22*$G$3+CQ21*(1-$G$3)</f>
        <v>9.376599768969767E-5</v>
      </c>
      <c r="CR22" s="28">
        <f>외인!CR22</f>
        <v>173133.37</v>
      </c>
      <c r="CS22" s="35">
        <f>MACD!CS22*$G$3+CS21*(1-$G$3)</f>
        <v>-1.0797546340846303E-3</v>
      </c>
      <c r="CT22" s="28">
        <f>외인!CT22</f>
        <v>91287.16</v>
      </c>
      <c r="CU22" s="35">
        <f>MACD!CU22*$G$3+CU21*(1-$G$3)</f>
        <v>4.0918435279630411E-5</v>
      </c>
      <c r="CV22" s="28">
        <f>외인!CV22</f>
        <v>1673068.34</v>
      </c>
      <c r="CW22" s="35">
        <f>MACD!CW22*$G$3+CW21*(1-$G$3)</f>
        <v>-5.9108654075720475E-4</v>
      </c>
      <c r="CX22" s="28">
        <f>외인!CX22</f>
        <v>189043.86</v>
      </c>
      <c r="CY22" s="35">
        <f>MACD!CY22*$G$3+CY21*(1-$G$3)</f>
        <v>-6.6326907729106653E-4</v>
      </c>
      <c r="CZ22" s="28">
        <f>외인!CZ22</f>
        <v>16224.37</v>
      </c>
      <c r="DA22" s="35">
        <f>MACD!DA22*$G$3+DA21*(1-$G$3)</f>
        <v>-4.8951411498679995E-4</v>
      </c>
      <c r="DB22" s="28">
        <f>외인!DB22</f>
        <v>47802.77</v>
      </c>
      <c r="DC22" s="35">
        <f>MACD!DC22*$G$3+DC21*(1-$G$3)</f>
        <v>7.4602988108972835E-4</v>
      </c>
      <c r="DD22" s="28">
        <f>외인!DD22</f>
        <v>8627.2000000000007</v>
      </c>
      <c r="DE22" s="35">
        <f>MACD!DE22*$G$3+DE21*(1-$G$3)</f>
        <v>1.4632046949256402E-4</v>
      </c>
      <c r="DF22" s="28">
        <f>외인!DF22</f>
        <v>55800.65</v>
      </c>
      <c r="DG22" s="35">
        <f>MACD!DG22*$G$3+DG21*(1-$G$3)</f>
        <v>6.0636812024105488E-4</v>
      </c>
      <c r="DH22" s="28">
        <f>외인!DH22</f>
        <v>27083.45</v>
      </c>
      <c r="DI22" s="35">
        <f>MACD!DI22*$G$3+DI21*(1-$G$3)</f>
        <v>-1.6092519122444055E-4</v>
      </c>
      <c r="DJ22" s="28">
        <f>외인!DJ22</f>
        <v>540862.56000000006</v>
      </c>
      <c r="DK22" s="35">
        <f>MACD!DK22*$G$3+DK21*(1-$G$3)</f>
        <v>-1.9608909776601857E-4</v>
      </c>
      <c r="DL22" s="28">
        <f>외인!DL22</f>
        <v>76827.259999999995</v>
      </c>
      <c r="DM22" s="35">
        <f>MACD!DM22*$G$3+DM21*(1-$G$3)</f>
        <v>-1.3815966717853082E-4</v>
      </c>
      <c r="DN22" s="28">
        <f>외인!DN22</f>
        <v>1673068.34</v>
      </c>
      <c r="DO22" s="35">
        <f>MACD!DO22*$G$3+DO21*(1-$G$3)</f>
        <v>-5.9108654075720475E-4</v>
      </c>
      <c r="DP22" s="28">
        <f>외인!DP22</f>
        <v>77778.429999999993</v>
      </c>
      <c r="DQ22" s="35">
        <f>MACD!DQ22*$G$3+DQ21*(1-$G$3)</f>
        <v>-1.9277746169690639E-3</v>
      </c>
      <c r="DR22" s="28">
        <f>외인!DR22</f>
        <v>39269.86</v>
      </c>
      <c r="DS22" s="35">
        <f>MACD!DS22*$G$3+DS21*(1-$G$3)</f>
        <v>-1.1043282679306021E-3</v>
      </c>
      <c r="DT22" s="28">
        <f>외인!DT22</f>
        <v>138557.28</v>
      </c>
      <c r="DU22" s="35">
        <f>MACD!DU22*$G$3+DU21*(1-$G$3)</f>
        <v>-1.2138197623893963E-3</v>
      </c>
      <c r="DV22" s="28">
        <f>외인!DV22</f>
        <v>34394.17</v>
      </c>
      <c r="DW22" s="35">
        <f>MACD!DW22*$G$3+DW21*(1-$G$3)</f>
        <v>-5.4091535679172149E-4</v>
      </c>
      <c r="DX22" s="28">
        <f>외인!DX22</f>
        <v>96150.89</v>
      </c>
      <c r="DY22" s="35">
        <f>MACD!DY22*$G$3+DY21*(1-$G$3)</f>
        <v>-4.04206767533848E-5</v>
      </c>
      <c r="DZ22" s="28">
        <f>외인!DZ22</f>
        <v>10417.799999999999</v>
      </c>
      <c r="EA22" s="35">
        <f>MACD!EA22*$G$3+EA21*(1-$G$3)</f>
        <v>-1.2546091758589176E-3</v>
      </c>
      <c r="EB22" s="28">
        <f>외인!EB22</f>
        <v>14362.44</v>
      </c>
      <c r="EC22" s="35">
        <f>MACD!EC22*$G$3+EC21*(1-$G$3)</f>
        <v>-4.4602194241998949E-4</v>
      </c>
      <c r="ED22" s="28">
        <f>외인!ED22</f>
        <v>10482.459999999999</v>
      </c>
      <c r="EE22" s="35">
        <f>MACD!EE22*$G$3+EE21*(1-$G$3)</f>
        <v>3.3301787087546691E-4</v>
      </c>
      <c r="EF22" s="28">
        <f>외인!EF22</f>
        <v>250930.49</v>
      </c>
      <c r="EG22" s="35">
        <f>MACD!EG22*$G$3+EG21*(1-$G$3)</f>
        <v>-9.8810128682568112E-5</v>
      </c>
      <c r="EH22" s="28">
        <f>외인!EH22</f>
        <v>168484.64</v>
      </c>
      <c r="EI22" s="35">
        <f>MACD!EI22*$G$3+EI21*(1-$G$3)</f>
        <v>-3.0862968924497581E-4</v>
      </c>
      <c r="EJ22" s="28">
        <f>외인!EJ22</f>
        <v>93362.2</v>
      </c>
      <c r="EK22" s="35">
        <f>MACD!EK22*$G$3+EK21*(1-$G$3)</f>
        <v>-5.7862124549431311E-4</v>
      </c>
      <c r="EL22" s="28">
        <f>외인!EL22</f>
        <v>38008.26</v>
      </c>
      <c r="EM22" s="35">
        <f>MACD!EM22*$G$3+EM21*(1-$G$3)</f>
        <v>-1.3862827894866794E-4</v>
      </c>
      <c r="EN22" s="28">
        <f>외인!EN22</f>
        <v>39269.86</v>
      </c>
      <c r="EO22" s="35">
        <f>MACD!EO22*$G$3+EO21*(1-$G$3)</f>
        <v>-1.1043282679306021E-3</v>
      </c>
      <c r="EP22" s="28">
        <f>외인!EP22</f>
        <v>140034.22</v>
      </c>
      <c r="EQ22" s="35">
        <f>MACD!EQ22*$G$3+EQ21*(1-$G$3)</f>
        <v>1.8176629799442568E-5</v>
      </c>
      <c r="ER22" s="28">
        <f>외인!ER22</f>
        <v>11346.24</v>
      </c>
      <c r="ES22" s="35">
        <f>MACD!ES22*$G$3+ES21*(1-$G$3)</f>
        <v>6.7807097287405456E-4</v>
      </c>
      <c r="ET22" s="28">
        <f>외인!ET22</f>
        <v>98200.639999999999</v>
      </c>
      <c r="EU22" s="35">
        <f>MACD!EU22*$G$3+EU21*(1-$G$3)</f>
        <v>1.7712651366179658E-4</v>
      </c>
      <c r="EV22" s="28">
        <f>외인!EV22</f>
        <v>46456.47</v>
      </c>
      <c r="EW22" s="35">
        <f>MACD!EW22*$G$3+EW21*(1-$G$3)</f>
        <v>1.533119179410817E-4</v>
      </c>
      <c r="EX22" s="28">
        <f>외인!EX22</f>
        <v>42771.3</v>
      </c>
      <c r="EY22" s="35">
        <f>MACD!EY22*$G$3+EY21*(1-$G$3)</f>
        <v>3.2404824599516148E-5</v>
      </c>
    </row>
    <row r="23" spans="1:155">
      <c r="A23" s="27">
        <f>외인!A23</f>
        <v>46062</v>
      </c>
      <c r="B23" s="28">
        <f>외인!B23</f>
        <v>4247453.2300000004</v>
      </c>
      <c r="C23" s="35">
        <f>MACD!C23*$G$3+C22*(1-$G$3)</f>
        <v>-2.6735591670502942E-4</v>
      </c>
      <c r="D23" s="28">
        <f>외인!D23</f>
        <v>618366.82999999996</v>
      </c>
      <c r="E23" s="35">
        <f>MACD!E23*$G$3+E22*(1-$G$3)</f>
        <v>-1.1014459089435868E-3</v>
      </c>
      <c r="F23" s="28">
        <f>외인!F23</f>
        <v>1758328.7</v>
      </c>
      <c r="G23" s="35">
        <f>MACD!G23*$G$3+G22*(1-$G$3)</f>
        <v>-6.243794577872568E-5</v>
      </c>
      <c r="H23" s="28">
        <f>외인!H23</f>
        <v>286228.11</v>
      </c>
      <c r="I23" s="35">
        <f>MACD!I23*$G$3+I22*(1-$G$3)</f>
        <v>-1.0511516591235519E-3</v>
      </c>
      <c r="J23" s="28">
        <f>외인!J23</f>
        <v>40799.17</v>
      </c>
      <c r="K23" s="35">
        <f>MACD!K23*$G$3+K22*(1-$G$3)</f>
        <v>-2.4385912490232494E-3</v>
      </c>
      <c r="L23" s="28">
        <f>외인!L23</f>
        <v>263724.39</v>
      </c>
      <c r="M23" s="35">
        <f>MACD!M23*$G$3+M22*(1-$G$3)</f>
        <v>-1.0340491559802118E-3</v>
      </c>
      <c r="N23" s="28">
        <f>외인!N23</f>
        <v>231600.79</v>
      </c>
      <c r="O23" s="35">
        <f>MACD!O23*$G$3+O22*(1-$G$3)</f>
        <v>1.844954157811647E-3</v>
      </c>
      <c r="P23" s="28">
        <f>외인!P23</f>
        <v>210518.64</v>
      </c>
      <c r="Q23" s="35">
        <f>MACD!Q23*$G$3+Q22*(1-$G$3)</f>
        <v>-4.4746793714072093E-4</v>
      </c>
      <c r="R23" s="28">
        <f>외인!R23</f>
        <v>141445.32</v>
      </c>
      <c r="S23" s="35">
        <f>MACD!S23*$G$3+S22*(1-$G$3)</f>
        <v>-1.5921069658879866E-3</v>
      </c>
      <c r="T23" s="28">
        <f>외인!T23</f>
        <v>8766.92</v>
      </c>
      <c r="U23" s="35">
        <f>MACD!U23*$G$3+U22*(1-$G$3)</f>
        <v>2.1662123897665079E-4</v>
      </c>
      <c r="V23" s="28">
        <f>외인!V23</f>
        <v>101562.47</v>
      </c>
      <c r="W23" s="35">
        <f>MACD!W23*$G$3+W22*(1-$G$3)</f>
        <v>-3.3855651351688722E-4</v>
      </c>
      <c r="X23" s="28">
        <f>외인!X23</f>
        <v>1722379.03</v>
      </c>
      <c r="Y23" s="35">
        <f>MACD!Y23*$G$3+Y22*(1-$G$3)</f>
        <v>-7.2225807812961577E-4</v>
      </c>
      <c r="Z23" s="28">
        <f>외인!Z23</f>
        <v>47698.65</v>
      </c>
      <c r="AA23" s="35">
        <f>MACD!AA23*$G$3+AA22*(1-$G$3)</f>
        <v>1.7368404015390344E-4</v>
      </c>
      <c r="AB23" s="28">
        <f>외인!AB23</f>
        <v>206762.88</v>
      </c>
      <c r="AC23" s="35">
        <f>MACD!AC23*$G$3+AC22*(1-$G$3)</f>
        <v>-7.8804577154991415E-5</v>
      </c>
      <c r="AD23" s="28">
        <f>외인!AD23</f>
        <v>19847.11</v>
      </c>
      <c r="AE23" s="35">
        <f>MACD!AE23*$G$3+AE22*(1-$G$3)</f>
        <v>1.3378779797460042E-4</v>
      </c>
      <c r="AF23" s="28">
        <f>외인!AF23</f>
        <v>23698.33</v>
      </c>
      <c r="AG23" s="35">
        <f>MACD!AG23*$G$3+AG22*(1-$G$3)</f>
        <v>1.3147795798772914E-4</v>
      </c>
      <c r="AH23" s="28">
        <f>외인!AH23</f>
        <v>194292.46</v>
      </c>
      <c r="AI23" s="35">
        <f>MACD!AI23*$G$3+AI22*(1-$G$3)</f>
        <v>-4.2504767526196216E-5</v>
      </c>
      <c r="AJ23" s="28">
        <f>외인!AJ23</f>
        <v>124715.17</v>
      </c>
      <c r="AK23" s="35">
        <f>MACD!AK23*$G$3+AK22*(1-$G$3)</f>
        <v>-1.9845656566209735E-3</v>
      </c>
      <c r="AL23" s="28">
        <f>외인!AL23</f>
        <v>90516.3</v>
      </c>
      <c r="AM23" s="35">
        <f>MACD!AM23*$G$3+AM22*(1-$G$3)</f>
        <v>6.3507736285345318E-4</v>
      </c>
      <c r="AN23" s="28">
        <f>외인!AN23</f>
        <v>160614.15</v>
      </c>
      <c r="AO23" s="35">
        <f>MACD!AO23*$G$3+AO22*(1-$G$3)</f>
        <v>2.3381279915518738E-3</v>
      </c>
      <c r="AP23" s="28">
        <f>외인!AP23</f>
        <v>106811.58</v>
      </c>
      <c r="AQ23" s="35">
        <f>MACD!AQ23*$G$3+AQ22*(1-$G$3)</f>
        <v>2.2949770100237805E-4</v>
      </c>
      <c r="AR23" s="28">
        <f>외인!AR23</f>
        <v>26064.29</v>
      </c>
      <c r="AS23" s="35">
        <f>MACD!AS23*$G$3+AS22*(1-$G$3)</f>
        <v>5.092944649549287E-4</v>
      </c>
      <c r="AT23" s="28">
        <f>외인!AT23</f>
        <v>80423.44</v>
      </c>
      <c r="AU23" s="35">
        <f>MACD!AU23*$G$3+AU22*(1-$G$3)</f>
        <v>2.0714415195838206E-4</v>
      </c>
      <c r="AV23" s="28">
        <f>외인!AV23</f>
        <v>50214.67</v>
      </c>
      <c r="AW23" s="35">
        <f>MACD!AW23*$G$3+AW22*(1-$G$3)</f>
        <v>-5.8729999633794325E-4</v>
      </c>
      <c r="AX23" s="28">
        <f>외인!AX23</f>
        <v>46893.51</v>
      </c>
      <c r="AY23" s="35">
        <f>MACD!AY23*$G$3+AY22*(1-$G$3)</f>
        <v>7.0457727671717095E-4</v>
      </c>
      <c r="AZ23" s="28">
        <f>외인!AZ23</f>
        <v>1843753.85</v>
      </c>
      <c r="BA23" s="35">
        <f>MACD!BA23*$G$3+BA22*(1-$G$3)</f>
        <v>-6.9292728077425072E-4</v>
      </c>
      <c r="BB23" s="28">
        <f>외인!BB23</f>
        <v>91641.45</v>
      </c>
      <c r="BC23" s="35">
        <f>MACD!BC23*$G$3+BC22*(1-$G$3)</f>
        <v>1.1009973019625833E-4</v>
      </c>
      <c r="BD23" s="28">
        <f>외인!BD23</f>
        <v>49337.34</v>
      </c>
      <c r="BE23" s="35">
        <f>MACD!BE23*$G$3+BE22*(1-$G$3)</f>
        <v>1.0211534430901725E-3</v>
      </c>
      <c r="BF23" s="28">
        <f>외인!BF23</f>
        <v>0</v>
      </c>
      <c r="BG23" s="35" t="e">
        <f>MACD!BG23*$G$3+BG22*(1-$G$3)</f>
        <v>#DIV/0!</v>
      </c>
      <c r="BH23" s="28">
        <f>외인!BH23</f>
        <v>82973.320000000007</v>
      </c>
      <c r="BI23" s="35">
        <f>MACD!BI23*$G$3+BI22*(1-$G$3)</f>
        <v>-2.1025825013534186E-4</v>
      </c>
      <c r="BJ23" s="28">
        <f>외인!BJ23</f>
        <v>118325.81</v>
      </c>
      <c r="BK23" s="35">
        <f>MACD!BK23*$G$3+BK22*(1-$G$3)</f>
        <v>-1.1812602936865325E-3</v>
      </c>
      <c r="BL23" s="28">
        <f>외인!BL23</f>
        <v>51588.81</v>
      </c>
      <c r="BM23" s="35">
        <f>MACD!BM23*$G$3+BM22*(1-$G$3)</f>
        <v>-3.814451419337265E-4</v>
      </c>
      <c r="BN23" s="28">
        <f>외인!BN23</f>
        <v>45989.41</v>
      </c>
      <c r="BO23" s="35">
        <f>MACD!BO23*$G$3+BO22*(1-$G$3)</f>
        <v>-7.0341361477278298E-4</v>
      </c>
      <c r="BP23" s="28">
        <f>외인!BP23</f>
        <v>57353.3</v>
      </c>
      <c r="BQ23" s="35">
        <f>MACD!BQ23*$G$3+BQ22*(1-$G$3)</f>
        <v>-5.6680906245399673E-6</v>
      </c>
      <c r="BR23" s="28">
        <f>외인!BR23</f>
        <v>237896.31</v>
      </c>
      <c r="BS23" s="35">
        <f>MACD!BS23*$G$3+BS22*(1-$G$3)</f>
        <v>2.1625976625363666E-4</v>
      </c>
      <c r="BT23" s="28">
        <f>외인!BT23</f>
        <v>1760016.41</v>
      </c>
      <c r="BU23" s="35">
        <f>MACD!BU23*$G$3+BU22*(1-$G$3)</f>
        <v>-7.0281567123569363E-4</v>
      </c>
      <c r="BV23" s="28">
        <f>외인!BV23</f>
        <v>347762.15</v>
      </c>
      <c r="BW23" s="35">
        <f>MACD!BW23*$G$3+BW22*(1-$G$3)</f>
        <v>-1.9594321287892493E-4</v>
      </c>
      <c r="BX23" s="28">
        <f>외인!BX23</f>
        <v>75847.7</v>
      </c>
      <c r="BY23" s="35">
        <f>MACD!BY23*$G$3+BY22*(1-$G$3)</f>
        <v>6.0065262870190555E-4</v>
      </c>
      <c r="BZ23" s="28">
        <f>외인!BZ23</f>
        <v>251130.45</v>
      </c>
      <c r="CA23" s="35">
        <f>MACD!CA23*$G$3+CA22*(1-$G$3)</f>
        <v>1.7190841429535267E-3</v>
      </c>
      <c r="CB23" s="28">
        <f>외인!CB23</f>
        <v>14740.78</v>
      </c>
      <c r="CC23" s="35">
        <f>MACD!CC23*$G$3+CC22*(1-$G$3)</f>
        <v>5.4430162397722185E-4</v>
      </c>
      <c r="CD23" s="28">
        <f>외인!CD23</f>
        <v>37139.74</v>
      </c>
      <c r="CE23" s="35">
        <f>MACD!CE23*$G$3+CE22*(1-$G$3)</f>
        <v>-2.7708920111714123E-4</v>
      </c>
      <c r="CF23" s="28">
        <f>외인!CF23</f>
        <v>24488.09</v>
      </c>
      <c r="CG23" s="35">
        <f>MACD!CG23*$G$3+CG22*(1-$G$3)</f>
        <v>-3.7118026165271759E-4</v>
      </c>
      <c r="CH23" s="28">
        <f>외인!CH23</f>
        <v>70536.39</v>
      </c>
      <c r="CI23" s="35">
        <f>MACD!CI23*$G$3+CI22*(1-$G$3)</f>
        <v>-3.1256532488557211E-4</v>
      </c>
      <c r="CJ23" s="28">
        <f>외인!CJ23</f>
        <v>396542.24</v>
      </c>
      <c r="CK23" s="35">
        <f>MACD!CK23*$G$3+CK22*(1-$G$3)</f>
        <v>-8.6727869110779152E-4</v>
      </c>
      <c r="CL23" s="28">
        <f>외인!CL23</f>
        <v>231670.96</v>
      </c>
      <c r="CM23" s="35">
        <f>MACD!CM23*$G$3+CM22*(1-$G$3)</f>
        <v>-9.2591012639726148E-5</v>
      </c>
      <c r="CN23" s="28">
        <f>외인!CN23</f>
        <v>109886.38</v>
      </c>
      <c r="CO23" s="35">
        <f>MACD!CO23*$G$3+CO22*(1-$G$3)</f>
        <v>-1.1227518581696471E-4</v>
      </c>
      <c r="CP23" s="28">
        <f>외인!CP23</f>
        <v>92218.59</v>
      </c>
      <c r="CQ23" s="35">
        <f>MACD!CQ23*$G$3+CQ22*(1-$G$3)</f>
        <v>1.0841996613019243E-4</v>
      </c>
      <c r="CR23" s="28">
        <f>외인!CR23</f>
        <v>176064.79</v>
      </c>
      <c r="CS23" s="35">
        <f>MACD!CS23*$G$3+CS22*(1-$G$3)</f>
        <v>-1.429703240111717E-3</v>
      </c>
      <c r="CT23" s="28">
        <f>외인!CT23</f>
        <v>95624.69</v>
      </c>
      <c r="CU23" s="35">
        <f>MACD!CU23*$G$3+CU22*(1-$G$3)</f>
        <v>-3.1108417059509589E-5</v>
      </c>
      <c r="CV23" s="28">
        <f>외인!CV23</f>
        <v>1760016.41</v>
      </c>
      <c r="CW23" s="35">
        <f>MACD!CW23*$G$3+CW22*(1-$G$3)</f>
        <v>-7.0281567123569363E-4</v>
      </c>
      <c r="CX23" s="28">
        <f>외인!CX23</f>
        <v>195652.45</v>
      </c>
      <c r="CY23" s="35">
        <f>MACD!CY23*$G$3+CY22*(1-$G$3)</f>
        <v>-7.7477820768037924E-4</v>
      </c>
      <c r="CZ23" s="28">
        <f>외인!CZ23</f>
        <v>17008.64</v>
      </c>
      <c r="DA23" s="35">
        <f>MACD!DA23*$G$3+DA22*(1-$G$3)</f>
        <v>-5.0884201690433353E-4</v>
      </c>
      <c r="DB23" s="28">
        <f>외인!DB23</f>
        <v>49337.34</v>
      </c>
      <c r="DC23" s="35">
        <f>MACD!DC23*$G$3+DC22*(1-$G$3)</f>
        <v>1.0211534430901725E-3</v>
      </c>
      <c r="DD23" s="28">
        <f>외인!DD23</f>
        <v>8766.92</v>
      </c>
      <c r="DE23" s="35">
        <f>MACD!DE23*$G$3+DE22*(1-$G$3)</f>
        <v>2.1662123897665079E-4</v>
      </c>
      <c r="DF23" s="28">
        <f>외인!DF23</f>
        <v>56974.87</v>
      </c>
      <c r="DG23" s="35">
        <f>MACD!DG23*$G$3+DG22*(1-$G$3)</f>
        <v>7.9388926295473642E-4</v>
      </c>
      <c r="DH23" s="28">
        <f>외인!DH23</f>
        <v>28552.44</v>
      </c>
      <c r="DI23" s="35">
        <f>MACD!DI23*$G$3+DI22*(1-$G$3)</f>
        <v>-2.8455892511783159E-4</v>
      </c>
      <c r="DJ23" s="28">
        <f>외인!DJ23</f>
        <v>561756.99</v>
      </c>
      <c r="DK23" s="35">
        <f>MACD!DK23*$G$3+DK22*(1-$G$3)</f>
        <v>-2.6541924718525911E-4</v>
      </c>
      <c r="DL23" s="28">
        <f>외인!DL23</f>
        <v>82957.89</v>
      </c>
      <c r="DM23" s="35">
        <f>MACD!DM23*$G$3+DM22*(1-$G$3)</f>
        <v>-2.0692284385042336E-4</v>
      </c>
      <c r="DN23" s="28">
        <f>외인!DN23</f>
        <v>1760016.41</v>
      </c>
      <c r="DO23" s="35">
        <f>MACD!DO23*$G$3+DO22*(1-$G$3)</f>
        <v>-7.0281567123569363E-4</v>
      </c>
      <c r="DP23" s="28">
        <f>외인!DP23</f>
        <v>81795.399999999994</v>
      </c>
      <c r="DQ23" s="35">
        <f>MACD!DQ23*$G$3+DQ22*(1-$G$3)</f>
        <v>-2.5366665088254782E-3</v>
      </c>
      <c r="DR23" s="28">
        <f>외인!DR23</f>
        <v>42456.56</v>
      </c>
      <c r="DS23" s="35">
        <f>MACD!DS23*$G$3+DS22*(1-$G$3)</f>
        <v>-1.2034240389958474E-3</v>
      </c>
      <c r="DT23" s="28">
        <f>외인!DT23</f>
        <v>141445.32</v>
      </c>
      <c r="DU23" s="35">
        <f>MACD!DU23*$G$3+DU22*(1-$G$3)</f>
        <v>-1.5921069658879866E-3</v>
      </c>
      <c r="DV23" s="28">
        <f>외인!DV23</f>
        <v>34440.78</v>
      </c>
      <c r="DW23" s="35">
        <f>MACD!DW23*$G$3+DW22*(1-$G$3)</f>
        <v>-7.7740330682094503E-4</v>
      </c>
      <c r="DX23" s="28">
        <f>외인!DX23</f>
        <v>101562.47</v>
      </c>
      <c r="DY23" s="35">
        <f>MACD!DY23*$G$3+DY22*(1-$G$3)</f>
        <v>-3.3855651351688722E-4</v>
      </c>
      <c r="DZ23" s="28">
        <f>외인!DZ23</f>
        <v>10867.8</v>
      </c>
      <c r="EA23" s="35">
        <f>MACD!EA23*$G$3+EA22*(1-$G$3)</f>
        <v>-1.7509975889115736E-3</v>
      </c>
      <c r="EB23" s="28">
        <f>외인!EB23</f>
        <v>14924.58</v>
      </c>
      <c r="EC23" s="35">
        <f>MACD!EC23*$G$3+EC22*(1-$G$3)</f>
        <v>-7.2393769555754105E-4</v>
      </c>
      <c r="ED23" s="28">
        <f>외인!ED23</f>
        <v>10775.46</v>
      </c>
      <c r="EE23" s="35">
        <f>MACD!EE23*$G$3+EE22*(1-$G$3)</f>
        <v>3.4089059977272589E-4</v>
      </c>
      <c r="EF23" s="28">
        <f>외인!EF23</f>
        <v>258866.43</v>
      </c>
      <c r="EG23" s="35">
        <f>MACD!EG23*$G$3+EG22*(1-$G$3)</f>
        <v>-1.7391555473350671E-4</v>
      </c>
      <c r="EH23" s="28">
        <f>외인!EH23</f>
        <v>181088.05</v>
      </c>
      <c r="EI23" s="35">
        <f>MACD!EI23*$G$3+EI22*(1-$G$3)</f>
        <v>-3.5083096324890658E-4</v>
      </c>
      <c r="EJ23" s="28">
        <f>외인!EJ23</f>
        <v>97961.07</v>
      </c>
      <c r="EK23" s="35">
        <f>MACD!EK23*$G$3+EK22*(1-$G$3)</f>
        <v>-6.3465710363220368E-4</v>
      </c>
      <c r="EL23" s="28">
        <f>외인!EL23</f>
        <v>39631.379999999997</v>
      </c>
      <c r="EM23" s="35">
        <f>MACD!EM23*$G$3+EM22*(1-$G$3)</f>
        <v>-2.4456731640956338E-4</v>
      </c>
      <c r="EN23" s="28">
        <f>외인!EN23</f>
        <v>42456.56</v>
      </c>
      <c r="EO23" s="35">
        <f>MACD!EO23*$G$3+EO22*(1-$G$3)</f>
        <v>-1.2034240389958474E-3</v>
      </c>
      <c r="EP23" s="28">
        <f>외인!EP23</f>
        <v>143540.4</v>
      </c>
      <c r="EQ23" s="35">
        <f>MACD!EQ23*$G$3+EQ22*(1-$G$3)</f>
        <v>-5.657824500356797E-5</v>
      </c>
      <c r="ER23" s="28">
        <f>외인!ER23</f>
        <v>11870.81</v>
      </c>
      <c r="ES23" s="35">
        <f>MACD!ES23*$G$3+ES22*(1-$G$3)</f>
        <v>4.3511930912056338E-4</v>
      </c>
      <c r="ET23" s="28">
        <f>외인!ET23</f>
        <v>106811.58</v>
      </c>
      <c r="EU23" s="35">
        <f>MACD!EU23*$G$3+EU22*(1-$G$3)</f>
        <v>2.2949770100237805E-4</v>
      </c>
      <c r="EV23" s="28">
        <f>외인!EV23</f>
        <v>47698.65</v>
      </c>
      <c r="EW23" s="35">
        <f>MACD!EW23*$G$3+EW22*(1-$G$3)</f>
        <v>1.7368404015390344E-4</v>
      </c>
      <c r="EX23" s="28">
        <f>외인!EX23</f>
        <v>44519.94</v>
      </c>
      <c r="EY23" s="35">
        <f>MACD!EY23*$G$3+EY22*(1-$G$3)</f>
        <v>4.0368896910263768E-5</v>
      </c>
    </row>
    <row r="24" spans="1:155">
      <c r="A24" s="27">
        <f>외인!A24</f>
        <v>46063</v>
      </c>
      <c r="B24" s="28">
        <f>외인!B24</f>
        <v>4250438</v>
      </c>
      <c r="C24" s="35">
        <f>MACD!C24*$G$3+C23*(1-$G$3)</f>
        <v>-2.7873805589751687E-4</v>
      </c>
      <c r="D24" s="28">
        <f>외인!D24</f>
        <v>611425.99</v>
      </c>
      <c r="E24" s="35">
        <f>MACD!E24*$G$3+E23*(1-$G$3)</f>
        <v>-1.5323225360541828E-3</v>
      </c>
      <c r="F24" s="28">
        <f>외인!F24</f>
        <v>1767126.68</v>
      </c>
      <c r="G24" s="35">
        <f>MACD!G24*$G$3+G23*(1-$G$3)</f>
        <v>-6.4142968455508479E-5</v>
      </c>
      <c r="H24" s="28">
        <f>외인!H24</f>
        <v>285292.34999999998</v>
      </c>
      <c r="I24" s="35">
        <f>MACD!I24*$G$3+I23*(1-$G$3)</f>
        <v>-1.1771379437301045E-3</v>
      </c>
      <c r="J24" s="28">
        <f>외인!J24</f>
        <v>41101.53</v>
      </c>
      <c r="K24" s="35">
        <f>MACD!K24*$G$3+K23*(1-$G$3)</f>
        <v>-2.74791459948072E-3</v>
      </c>
      <c r="L24" s="28">
        <f>외인!L24</f>
        <v>263041.45</v>
      </c>
      <c r="M24" s="35">
        <f>MACD!M24*$G$3+M23*(1-$G$3)</f>
        <v>-1.1559765587015572E-3</v>
      </c>
      <c r="N24" s="28">
        <f>외인!N24</f>
        <v>234656.8</v>
      </c>
      <c r="O24" s="35">
        <f>MACD!O24*$G$3+O23*(1-$G$3)</f>
        <v>2.1062805133852214E-3</v>
      </c>
      <c r="P24" s="28">
        <f>외인!P24</f>
        <v>210708.29</v>
      </c>
      <c r="Q24" s="35">
        <f>MACD!Q24*$G$3+Q23*(1-$G$3)</f>
        <v>-6.3317339888212167E-4</v>
      </c>
      <c r="R24" s="28">
        <f>외인!R24</f>
        <v>142833.82</v>
      </c>
      <c r="S24" s="35">
        <f>MACD!S24*$G$3+S23*(1-$G$3)</f>
        <v>-1.9364417122637693E-3</v>
      </c>
      <c r="T24" s="28">
        <f>외인!T24</f>
        <v>8879.27</v>
      </c>
      <c r="U24" s="35">
        <f>MACD!U24*$G$3+U23*(1-$G$3)</f>
        <v>3.1492039483628557E-4</v>
      </c>
      <c r="V24" s="28">
        <f>외인!V24</f>
        <v>97862.47</v>
      </c>
      <c r="W24" s="35">
        <f>MACD!W24*$G$3+W23*(1-$G$3)</f>
        <v>-6.8868456666946912E-4</v>
      </c>
      <c r="X24" s="28">
        <f>외인!X24</f>
        <v>1707298.88</v>
      </c>
      <c r="Y24" s="35">
        <f>MACD!Y24*$G$3+Y23*(1-$G$3)</f>
        <v>-8.1505168616066953E-4</v>
      </c>
      <c r="Z24" s="28">
        <f>외인!Z24</f>
        <v>48464.78</v>
      </c>
      <c r="AA24" s="35">
        <f>MACD!AA24*$G$3+AA23*(1-$G$3)</f>
        <v>1.9442596245183809E-4</v>
      </c>
      <c r="AB24" s="28">
        <f>외인!AB24</f>
        <v>213309.83</v>
      </c>
      <c r="AC24" s="35">
        <f>MACD!AC24*$G$3+AC23*(1-$G$3)</f>
        <v>-7.7167155236029491E-5</v>
      </c>
      <c r="AD24" s="28">
        <f>외인!AD24</f>
        <v>20751.73</v>
      </c>
      <c r="AE24" s="35">
        <f>MACD!AE24*$G$3+AE23*(1-$G$3)</f>
        <v>3.4097177022338233E-4</v>
      </c>
      <c r="AF24" s="28">
        <f>외인!AF24</f>
        <v>24575.31</v>
      </c>
      <c r="AG24" s="35">
        <f>MACD!AG24*$G$3+AG23*(1-$G$3)</f>
        <v>1.6613400363282057E-4</v>
      </c>
      <c r="AH24" s="28">
        <f>외인!AH24</f>
        <v>192474.56</v>
      </c>
      <c r="AI24" s="35">
        <f>MACD!AI24*$G$3+AI23*(1-$G$3)</f>
        <v>-6.2021638802048687E-5</v>
      </c>
      <c r="AJ24" s="28">
        <f>외인!AJ24</f>
        <v>126451.3</v>
      </c>
      <c r="AK24" s="35">
        <f>MACD!AK24*$G$3+AK23*(1-$G$3)</f>
        <v>-2.4220912333710446E-3</v>
      </c>
      <c r="AL24" s="28">
        <f>외인!AL24</f>
        <v>92918.75</v>
      </c>
      <c r="AM24" s="35">
        <f>MACD!AM24*$G$3+AM23*(1-$G$3)</f>
        <v>7.2619773791345662E-4</v>
      </c>
      <c r="AN24" s="28">
        <f>외인!AN24</f>
        <v>161507.89000000001</v>
      </c>
      <c r="AO24" s="35">
        <f>MACD!AO24*$G$3+AO23*(1-$G$3)</f>
        <v>2.6665572069912331E-3</v>
      </c>
      <c r="AP24" s="28">
        <f>외인!AP24</f>
        <v>105418.03</v>
      </c>
      <c r="AQ24" s="35">
        <f>MACD!AQ24*$G$3+AQ23*(1-$G$3)</f>
        <v>2.7039616105597103E-4</v>
      </c>
      <c r="AR24" s="28">
        <f>외인!AR24</f>
        <v>26727</v>
      </c>
      <c r="AS24" s="35">
        <f>MACD!AS24*$G$3+AS23*(1-$G$3)</f>
        <v>7.5538712264933573E-4</v>
      </c>
      <c r="AT24" s="28">
        <f>외인!AT24</f>
        <v>83630.12</v>
      </c>
      <c r="AU24" s="35">
        <f>MACD!AU24*$G$3+AU23*(1-$G$3)</f>
        <v>2.481335411629809E-4</v>
      </c>
      <c r="AV24" s="28">
        <f>외인!AV24</f>
        <v>51283.34</v>
      </c>
      <c r="AW24" s="35">
        <f>MACD!AW24*$G$3+AW23*(1-$G$3)</f>
        <v>-5.9988232354369567E-4</v>
      </c>
      <c r="AX24" s="28">
        <f>외인!AX24</f>
        <v>47245.56</v>
      </c>
      <c r="AY24" s="35">
        <f>MACD!AY24*$G$3+AY23*(1-$G$3)</f>
        <v>8.1440771494877527E-4</v>
      </c>
      <c r="AZ24" s="28">
        <f>외인!AZ24</f>
        <v>1829716.14</v>
      </c>
      <c r="BA24" s="35">
        <f>MACD!BA24*$G$3+BA23*(1-$G$3)</f>
        <v>-7.7553259060909733E-4</v>
      </c>
      <c r="BB24" s="28">
        <f>외인!BB24</f>
        <v>93657.89</v>
      </c>
      <c r="BC24" s="35">
        <f>MACD!BC24*$G$3+BC23*(1-$G$3)</f>
        <v>1.2530130164345335E-4</v>
      </c>
      <c r="BD24" s="28">
        <f>외인!BD24</f>
        <v>47948.5</v>
      </c>
      <c r="BE24" s="35">
        <f>MACD!BE24*$G$3+BE23*(1-$G$3)</f>
        <v>1.283422094216103E-3</v>
      </c>
      <c r="BF24" s="28">
        <f>외인!BF24</f>
        <v>0</v>
      </c>
      <c r="BG24" s="35" t="e">
        <f>MACD!BG24*$G$3+BG23*(1-$G$3)</f>
        <v>#DIV/0!</v>
      </c>
      <c r="BH24" s="28">
        <f>외인!BH24</f>
        <v>83046.09</v>
      </c>
      <c r="BI24" s="35">
        <f>MACD!BI24*$G$3+BI23*(1-$G$3)</f>
        <v>-1.0938461052067546E-4</v>
      </c>
      <c r="BJ24" s="28">
        <f>외인!BJ24</f>
        <v>118041.74</v>
      </c>
      <c r="BK24" s="35">
        <f>MACD!BK24*$G$3+BK23*(1-$G$3)</f>
        <v>-1.4364344464038985E-3</v>
      </c>
      <c r="BL24" s="28">
        <f>외인!BL24</f>
        <v>51617.8</v>
      </c>
      <c r="BM24" s="35">
        <f>MACD!BM24*$G$3+BM23*(1-$G$3)</f>
        <v>-4.7731091910467317E-4</v>
      </c>
      <c r="BN24" s="28">
        <f>외인!BN24</f>
        <v>46571.61</v>
      </c>
      <c r="BO24" s="35">
        <f>MACD!BO24*$G$3+BO23*(1-$G$3)</f>
        <v>-5.9426085926529704E-4</v>
      </c>
      <c r="BP24" s="28">
        <f>외인!BP24</f>
        <v>58211.28</v>
      </c>
      <c r="BQ24" s="35">
        <f>MACD!BQ24*$G$3+BQ23*(1-$G$3)</f>
        <v>-1.2844351599997487E-5</v>
      </c>
      <c r="BR24" s="28">
        <f>외인!BR24</f>
        <v>236172.71</v>
      </c>
      <c r="BS24" s="35">
        <f>MACD!BS24*$G$3+BS23*(1-$G$3)</f>
        <v>2.1489186979544616E-4</v>
      </c>
      <c r="BT24" s="28">
        <f>외인!BT24</f>
        <v>1744232.62</v>
      </c>
      <c r="BU24" s="35">
        <f>MACD!BU24*$G$3+BU23*(1-$G$3)</f>
        <v>-7.9251986669356597E-4</v>
      </c>
      <c r="BV24" s="28">
        <f>외인!BV24</f>
        <v>341647.08</v>
      </c>
      <c r="BW24" s="35">
        <f>MACD!BW24*$G$3+BW23*(1-$G$3)</f>
        <v>-2.6722447937297609E-4</v>
      </c>
      <c r="BX24" s="28">
        <f>외인!BX24</f>
        <v>78290.259999999995</v>
      </c>
      <c r="BY24" s="35">
        <f>MACD!BY24*$G$3+BY23*(1-$G$3)</f>
        <v>7.7753054816093333E-4</v>
      </c>
      <c r="BZ24" s="28">
        <f>외인!BZ24</f>
        <v>254426.64</v>
      </c>
      <c r="CA24" s="35">
        <f>MACD!CA24*$G$3+CA23*(1-$G$3)</f>
        <v>1.9630956323819998E-3</v>
      </c>
      <c r="CB24" s="28">
        <f>외인!CB24</f>
        <v>14946.43</v>
      </c>
      <c r="CC24" s="35">
        <f>MACD!CC24*$G$3+CC23*(1-$G$3)</f>
        <v>6.1906708764762912E-4</v>
      </c>
      <c r="CD24" s="28">
        <f>외인!CD24</f>
        <v>37447.89</v>
      </c>
      <c r="CE24" s="35">
        <f>MACD!CE24*$G$3+CE23*(1-$G$3)</f>
        <v>-3.5493450257943375E-4</v>
      </c>
      <c r="CF24" s="28">
        <f>외인!CF24</f>
        <v>25979.25</v>
      </c>
      <c r="CG24" s="35">
        <f>MACD!CG24*$G$3+CG23*(1-$G$3)</f>
        <v>-4.865826390375837E-4</v>
      </c>
      <c r="CH24" s="28">
        <f>외인!CH24</f>
        <v>72017.75</v>
      </c>
      <c r="CI24" s="35">
        <f>MACD!CI24*$G$3+CI23*(1-$G$3)</f>
        <v>-3.2192164233085183E-4</v>
      </c>
      <c r="CJ24" s="28">
        <f>외인!CJ24</f>
        <v>396942.53</v>
      </c>
      <c r="CK24" s="35">
        <f>MACD!CK24*$G$3+CK23*(1-$G$3)</f>
        <v>-1.1064321706762195E-3</v>
      </c>
      <c r="CL24" s="28">
        <f>외인!CL24</f>
        <v>238544.56</v>
      </c>
      <c r="CM24" s="35">
        <f>MACD!CM24*$G$3+CM23*(1-$G$3)</f>
        <v>-9.5109428270114712E-5</v>
      </c>
      <c r="CN24" s="28">
        <f>외인!CN24</f>
        <v>111417.43</v>
      </c>
      <c r="CO24" s="35">
        <f>MACD!CO24*$G$3+CO23*(1-$G$3)</f>
        <v>-1.6970651228188688E-4</v>
      </c>
      <c r="CP24" s="28">
        <f>외인!CP24</f>
        <v>94264.29</v>
      </c>
      <c r="CQ24" s="35">
        <f>MACD!CQ24*$G$3+CQ23*(1-$G$3)</f>
        <v>1.235304609428339E-4</v>
      </c>
      <c r="CR24" s="28">
        <f>외인!CR24</f>
        <v>177956.32</v>
      </c>
      <c r="CS24" s="35">
        <f>MACD!CS24*$G$3+CS23*(1-$G$3)</f>
        <v>-1.7508717459808368E-3</v>
      </c>
      <c r="CT24" s="28">
        <f>외인!CT24</f>
        <v>94964.58</v>
      </c>
      <c r="CU24" s="35">
        <f>MACD!CU24*$G$3+CU23*(1-$G$3)</f>
        <v>-1.3328194108561735E-4</v>
      </c>
      <c r="CV24" s="28">
        <f>외인!CV24</f>
        <v>1744232.62</v>
      </c>
      <c r="CW24" s="35">
        <f>MACD!CW24*$G$3+CW23*(1-$G$3)</f>
        <v>-7.9251986669356597E-4</v>
      </c>
      <c r="CX24" s="28">
        <f>외인!CX24</f>
        <v>194028.14</v>
      </c>
      <c r="CY24" s="35">
        <f>MACD!CY24*$G$3+CY23*(1-$G$3)</f>
        <v>-8.6583658298833462E-4</v>
      </c>
      <c r="CZ24" s="28">
        <f>외인!CZ24</f>
        <v>16913.89</v>
      </c>
      <c r="DA24" s="35">
        <f>MACD!DA24*$G$3+DA23*(1-$G$3)</f>
        <v>-4.9399337187902657E-4</v>
      </c>
      <c r="DB24" s="28">
        <f>외인!DB24</f>
        <v>47948.5</v>
      </c>
      <c r="DC24" s="35">
        <f>MACD!DC24*$G$3+DC23*(1-$G$3)</f>
        <v>1.283422094216103E-3</v>
      </c>
      <c r="DD24" s="28">
        <f>외인!DD24</f>
        <v>8879.27</v>
      </c>
      <c r="DE24" s="35">
        <f>MACD!DE24*$G$3+DE23*(1-$G$3)</f>
        <v>3.1492039483628557E-4</v>
      </c>
      <c r="DF24" s="28">
        <f>외인!DF24</f>
        <v>58761.2</v>
      </c>
      <c r="DG24" s="35">
        <f>MACD!DG24*$G$3+DG23*(1-$G$3)</f>
        <v>1.0130353292698807E-3</v>
      </c>
      <c r="DH24" s="28">
        <f>외인!DH24</f>
        <v>28713.89</v>
      </c>
      <c r="DI24" s="35">
        <f>MACD!DI24*$G$3+DI23*(1-$G$3)</f>
        <v>-3.7956217189058809E-4</v>
      </c>
      <c r="DJ24" s="28">
        <f>외인!DJ24</f>
        <v>553962.5</v>
      </c>
      <c r="DK24" s="35">
        <f>MACD!DK24*$G$3+DK23*(1-$G$3)</f>
        <v>-3.4802225727024978E-4</v>
      </c>
      <c r="DL24" s="28">
        <f>외인!DL24</f>
        <v>84251.62</v>
      </c>
      <c r="DM24" s="35">
        <f>MACD!DM24*$G$3+DM23*(1-$G$3)</f>
        <v>-2.7442934274111974E-4</v>
      </c>
      <c r="DN24" s="28">
        <f>외인!DN24</f>
        <v>1744232.62</v>
      </c>
      <c r="DO24" s="35">
        <f>MACD!DO24*$G$3+DO23*(1-$G$3)</f>
        <v>-7.9251986669356597E-4</v>
      </c>
      <c r="DP24" s="28">
        <f>외인!DP24</f>
        <v>80715.289999999994</v>
      </c>
      <c r="DQ24" s="35">
        <f>MACD!DQ24*$G$3+DQ23*(1-$G$3)</f>
        <v>-3.11193712770337E-3</v>
      </c>
      <c r="DR24" s="28">
        <f>외인!DR24</f>
        <v>42930.59</v>
      </c>
      <c r="DS24" s="35">
        <f>MACD!DS24*$G$3+DS23*(1-$G$3)</f>
        <v>-1.2089736920460395E-3</v>
      </c>
      <c r="DT24" s="28">
        <f>외인!DT24</f>
        <v>142833.82</v>
      </c>
      <c r="DU24" s="35">
        <f>MACD!DU24*$G$3+DU23*(1-$G$3)</f>
        <v>-1.9364417122637693E-3</v>
      </c>
      <c r="DV24" s="28">
        <f>외인!DV24</f>
        <v>34946.620000000003</v>
      </c>
      <c r="DW24" s="35">
        <f>MACD!DW24*$G$3+DW23*(1-$G$3)</f>
        <v>-1.0060417025361996E-3</v>
      </c>
      <c r="DX24" s="28">
        <f>외인!DX24</f>
        <v>97862.47</v>
      </c>
      <c r="DY24" s="35">
        <f>MACD!DY24*$G$3+DY23*(1-$G$3)</f>
        <v>-6.8868456666946912E-4</v>
      </c>
      <c r="DZ24" s="28">
        <f>외인!DZ24</f>
        <v>10975.72</v>
      </c>
      <c r="EA24" s="35">
        <f>MACD!EA24*$G$3+EA23*(1-$G$3)</f>
        <v>-2.2442793967778008E-3</v>
      </c>
      <c r="EB24" s="28">
        <f>외인!EB24</f>
        <v>15127.51</v>
      </c>
      <c r="EC24" s="35">
        <f>MACD!EC24*$G$3+EC23*(1-$G$3)</f>
        <v>-9.6235874887917619E-4</v>
      </c>
      <c r="ED24" s="28">
        <f>외인!ED24</f>
        <v>10899.56</v>
      </c>
      <c r="EE24" s="35">
        <f>MACD!EE24*$G$3+EE23*(1-$G$3)</f>
        <v>3.6566232972344987E-4</v>
      </c>
      <c r="EF24" s="28">
        <f>외인!EF24</f>
        <v>260207.78</v>
      </c>
      <c r="EG24" s="35">
        <f>MACD!EG24*$G$3+EG23*(1-$G$3)</f>
        <v>-2.4865061686665075E-4</v>
      </c>
      <c r="EH24" s="28">
        <f>외인!EH24</f>
        <v>179328.28</v>
      </c>
      <c r="EI24" s="35">
        <f>MACD!EI24*$G$3+EI23*(1-$G$3)</f>
        <v>-3.8579384209151305E-4</v>
      </c>
      <c r="EJ24" s="28">
        <f>외인!EJ24</f>
        <v>100129.21</v>
      </c>
      <c r="EK24" s="35">
        <f>MACD!EK24*$G$3+EK23*(1-$G$3)</f>
        <v>-6.3078553166684859E-4</v>
      </c>
      <c r="EL24" s="28">
        <f>외인!EL24</f>
        <v>39969.449999999997</v>
      </c>
      <c r="EM24" s="35">
        <f>MACD!EM24*$G$3+EM23*(1-$G$3)</f>
        <v>-3.2483966161948061E-4</v>
      </c>
      <c r="EN24" s="28">
        <f>외인!EN24</f>
        <v>42930.59</v>
      </c>
      <c r="EO24" s="35">
        <f>MACD!EO24*$G$3+EO23*(1-$G$3)</f>
        <v>-1.2089736920460395E-3</v>
      </c>
      <c r="EP24" s="28">
        <f>외인!EP24</f>
        <v>139011.53</v>
      </c>
      <c r="EQ24" s="35">
        <f>MACD!EQ24*$G$3+EQ23*(1-$G$3)</f>
        <v>-1.9042083817204805E-4</v>
      </c>
      <c r="ER24" s="28">
        <f>외인!ER24</f>
        <v>11558.01</v>
      </c>
      <c r="ES24" s="35">
        <f>MACD!ES24*$G$3+ES23*(1-$G$3)</f>
        <v>1.1667494315944729E-4</v>
      </c>
      <c r="ET24" s="28">
        <f>외인!ET24</f>
        <v>105418.03</v>
      </c>
      <c r="EU24" s="35">
        <f>MACD!EU24*$G$3+EU23*(1-$G$3)</f>
        <v>2.7039616105597103E-4</v>
      </c>
      <c r="EV24" s="28">
        <f>외인!EV24</f>
        <v>48464.78</v>
      </c>
      <c r="EW24" s="35">
        <f>MACD!EW24*$G$3+EW23*(1-$G$3)</f>
        <v>1.9442596245183809E-4</v>
      </c>
      <c r="EX24" s="28">
        <f>외인!EX24</f>
        <v>45799.51</v>
      </c>
      <c r="EY24" s="35">
        <f>MACD!EY24*$G$3+EY23*(1-$G$3)</f>
        <v>4.8832447988734314E-5</v>
      </c>
    </row>
    <row r="25" spans="1:155">
      <c r="A25" s="27">
        <f>외인!A25</f>
        <v>46064</v>
      </c>
      <c r="B25" s="28">
        <f>외인!B25</f>
        <v>4292738.22</v>
      </c>
      <c r="C25" s="35">
        <f>MACD!C25*$G$3+C24*(1-$G$3)</f>
        <v>-2.7804187946764436E-4</v>
      </c>
      <c r="D25" s="28">
        <f>외인!D25</f>
        <v>611342.87</v>
      </c>
      <c r="E25" s="35">
        <f>MACD!E25*$G$3+E24*(1-$G$3)</f>
        <v>-1.9416056706209931E-3</v>
      </c>
      <c r="F25" s="28">
        <f>외인!F25</f>
        <v>1799846.84</v>
      </c>
      <c r="G25" s="35">
        <f>MACD!G25*$G$3+G24*(1-$G$3)</f>
        <v>-5.0535097030550156E-5</v>
      </c>
      <c r="H25" s="28">
        <f>외인!H25</f>
        <v>284310.15999999997</v>
      </c>
      <c r="I25" s="35">
        <f>MACD!I25*$G$3+I24*(1-$G$3)</f>
        <v>-1.2989962668614741E-3</v>
      </c>
      <c r="J25" s="28">
        <f>외인!J25</f>
        <v>41160.76</v>
      </c>
      <c r="K25" s="35">
        <f>MACD!K25*$G$3+K24*(1-$G$3)</f>
        <v>-2.9097312308700362E-3</v>
      </c>
      <c r="L25" s="28">
        <f>외인!L25</f>
        <v>262511.90000000002</v>
      </c>
      <c r="M25" s="35">
        <f>MACD!M25*$G$3+M24*(1-$G$3)</f>
        <v>-1.2754481405639702E-3</v>
      </c>
      <c r="N25" s="28">
        <f>외인!N25</f>
        <v>244060.91</v>
      </c>
      <c r="O25" s="35">
        <f>MACD!O25*$G$3+O24*(1-$G$3)</f>
        <v>2.3620491062998168E-3</v>
      </c>
      <c r="P25" s="28">
        <f>외인!P25</f>
        <v>214375.53</v>
      </c>
      <c r="Q25" s="35">
        <f>MACD!Q25*$G$3+Q24*(1-$G$3)</f>
        <v>-7.9631771062496073E-4</v>
      </c>
      <c r="R25" s="28">
        <f>외인!R25</f>
        <v>144347.03</v>
      </c>
      <c r="S25" s="35">
        <f>MACD!S25*$G$3+S24*(1-$G$3)</f>
        <v>-2.2146883285997726E-3</v>
      </c>
      <c r="T25" s="28">
        <f>외인!T25</f>
        <v>8847.15</v>
      </c>
      <c r="U25" s="35">
        <f>MACD!U25*$G$3+U24*(1-$G$3)</f>
        <v>3.9413502579744057E-4</v>
      </c>
      <c r="V25" s="28">
        <f>외인!V25</f>
        <v>96902.17</v>
      </c>
      <c r="W25" s="35">
        <f>MACD!W25*$G$3+W24*(1-$G$3)</f>
        <v>-1.04647280785518E-3</v>
      </c>
      <c r="X25" s="28">
        <f>외인!X25</f>
        <v>1706462.27</v>
      </c>
      <c r="Y25" s="35">
        <f>MACD!Y25*$G$3+Y24*(1-$G$3)</f>
        <v>-8.7635450909823143E-4</v>
      </c>
      <c r="Z25" s="28">
        <f>외인!Z25</f>
        <v>49807.17</v>
      </c>
      <c r="AA25" s="35">
        <f>MACD!AA25*$G$3+AA24*(1-$G$3)</f>
        <v>2.0139250858809267E-4</v>
      </c>
      <c r="AB25" s="28">
        <f>외인!AB25</f>
        <v>222525.96</v>
      </c>
      <c r="AC25" s="35">
        <f>MACD!AC25*$G$3+AC24*(1-$G$3)</f>
        <v>-7.9609023892657929E-5</v>
      </c>
      <c r="AD25" s="28">
        <f>외인!AD25</f>
        <v>20779.73</v>
      </c>
      <c r="AE25" s="35">
        <f>MACD!AE25*$G$3+AE24*(1-$G$3)</f>
        <v>5.7174459337515024E-4</v>
      </c>
      <c r="AF25" s="28">
        <f>외인!AF25</f>
        <v>24319.08</v>
      </c>
      <c r="AG25" s="35">
        <f>MACD!AG25*$G$3+AG24*(1-$G$3)</f>
        <v>1.6764664059306159E-4</v>
      </c>
      <c r="AH25" s="28">
        <f>외인!AH25</f>
        <v>193440.47</v>
      </c>
      <c r="AI25" s="35">
        <f>MACD!AI25*$G$3+AI24*(1-$G$3)</f>
        <v>-9.5082112335017491E-5</v>
      </c>
      <c r="AJ25" s="28">
        <f>외인!AJ25</f>
        <v>128689.93</v>
      </c>
      <c r="AK25" s="35">
        <f>MACD!AK25*$G$3+AK24*(1-$G$3)</f>
        <v>-2.7657557563309392E-3</v>
      </c>
      <c r="AL25" s="28">
        <f>외인!AL25</f>
        <v>93863.9</v>
      </c>
      <c r="AM25" s="35">
        <f>MACD!AM25*$G$3+AM24*(1-$G$3)</f>
        <v>8.0836593521601565E-4</v>
      </c>
      <c r="AN25" s="28">
        <f>외인!AN25</f>
        <v>170112.6</v>
      </c>
      <c r="AO25" s="35">
        <f>MACD!AO25*$G$3+AO24*(1-$G$3)</f>
        <v>2.9934721628807177E-3</v>
      </c>
      <c r="AP25" s="28">
        <f>외인!AP25</f>
        <v>109710.92</v>
      </c>
      <c r="AQ25" s="35">
        <f>MACD!AQ25*$G$3+AQ24*(1-$G$3)</f>
        <v>3.0105110818696388E-4</v>
      </c>
      <c r="AR25" s="28">
        <f>외인!AR25</f>
        <v>26660.87</v>
      </c>
      <c r="AS25" s="35">
        <f>MACD!AS25*$G$3+AS24*(1-$G$3)</f>
        <v>1.0070763338553008E-3</v>
      </c>
      <c r="AT25" s="28">
        <f>외인!AT25</f>
        <v>86926.83</v>
      </c>
      <c r="AU25" s="35">
        <f>MACD!AU25*$G$3+AU24*(1-$G$3)</f>
        <v>2.9507809770971217E-4</v>
      </c>
      <c r="AV25" s="28">
        <f>외인!AV25</f>
        <v>51405.88</v>
      </c>
      <c r="AW25" s="35">
        <f>MACD!AW25*$G$3+AW24*(1-$G$3)</f>
        <v>-5.8385132328695041E-4</v>
      </c>
      <c r="AX25" s="28">
        <f>외인!AX25</f>
        <v>47764.89</v>
      </c>
      <c r="AY25" s="35">
        <f>MACD!AY25*$G$3+AY24*(1-$G$3)</f>
        <v>8.9241020527409552E-4</v>
      </c>
      <c r="AZ25" s="28">
        <f>외인!AZ25</f>
        <v>1828811.54</v>
      </c>
      <c r="BA25" s="35">
        <f>MACD!BA25*$G$3+BA24*(1-$G$3)</f>
        <v>-8.3030015120275601E-4</v>
      </c>
      <c r="BB25" s="28">
        <f>외인!BB25</f>
        <v>95636.52</v>
      </c>
      <c r="BC25" s="35">
        <f>MACD!BC25*$G$3+BC24*(1-$G$3)</f>
        <v>1.3017706636992991E-4</v>
      </c>
      <c r="BD25" s="28">
        <f>외인!BD25</f>
        <v>48099.74</v>
      </c>
      <c r="BE25" s="35">
        <f>MACD!BE25*$G$3+BE24*(1-$G$3)</f>
        <v>1.4750653295586523E-3</v>
      </c>
      <c r="BF25" s="28">
        <f>외인!BF25</f>
        <v>0</v>
      </c>
      <c r="BG25" s="35" t="e">
        <f>MACD!BG25*$G$3+BG24*(1-$G$3)</f>
        <v>#DIV/0!</v>
      </c>
      <c r="BH25" s="28">
        <f>외인!BH25</f>
        <v>85059.83</v>
      </c>
      <c r="BI25" s="35">
        <f>MACD!BI25*$G$3+BI24*(1-$G$3)</f>
        <v>7.0528152889827141E-6</v>
      </c>
      <c r="BJ25" s="28">
        <f>외인!BJ25</f>
        <v>117395.7</v>
      </c>
      <c r="BK25" s="35">
        <f>MACD!BK25*$G$3+BK24*(1-$G$3)</f>
        <v>-1.69819730463261E-3</v>
      </c>
      <c r="BL25" s="28">
        <f>외인!BL25</f>
        <v>51043.03</v>
      </c>
      <c r="BM25" s="35">
        <f>MACD!BM25*$G$3+BM24*(1-$G$3)</f>
        <v>-5.7017912645075772E-4</v>
      </c>
      <c r="BN25" s="28">
        <f>외인!BN25</f>
        <v>46694.78</v>
      </c>
      <c r="BO25" s="35">
        <f>MACD!BO25*$G$3+BO24*(1-$G$3)</f>
        <v>-4.6637456880287826E-4</v>
      </c>
      <c r="BP25" s="28">
        <f>외인!BP25</f>
        <v>59446.43</v>
      </c>
      <c r="BQ25" s="35">
        <f>MACD!BQ25*$G$3+BQ24*(1-$G$3)</f>
        <v>-1.7106264871696711E-5</v>
      </c>
      <c r="BR25" s="28">
        <f>외인!BR25</f>
        <v>241684.08</v>
      </c>
      <c r="BS25" s="35">
        <f>MACD!BS25*$G$3+BS24*(1-$G$3)</f>
        <v>1.819313007839317E-4</v>
      </c>
      <c r="BT25" s="28">
        <f>외인!BT25</f>
        <v>1742835.81</v>
      </c>
      <c r="BU25" s="35">
        <f>MACD!BU25*$G$3+BU24*(1-$G$3)</f>
        <v>-8.5205773692346759E-4</v>
      </c>
      <c r="BV25" s="28">
        <f>외인!BV25</f>
        <v>341966.62</v>
      </c>
      <c r="BW25" s="35">
        <f>MACD!BW25*$G$3+BW24*(1-$G$3)</f>
        <v>-3.5019183068106172E-4</v>
      </c>
      <c r="BX25" s="28">
        <f>외인!BX25</f>
        <v>79234.34</v>
      </c>
      <c r="BY25" s="35">
        <f>MACD!BY25*$G$3+BY24*(1-$G$3)</f>
        <v>9.5253208638477267E-4</v>
      </c>
      <c r="BZ25" s="28">
        <f>외인!BZ25</f>
        <v>263976.5</v>
      </c>
      <c r="CA25" s="35">
        <f>MACD!CA25*$G$3+CA24*(1-$G$3)</f>
        <v>2.202832124733376E-3</v>
      </c>
      <c r="CB25" s="28">
        <f>외인!CB25</f>
        <v>14945.88</v>
      </c>
      <c r="CC25" s="35">
        <f>MACD!CC25*$G$3+CC24*(1-$G$3)</f>
        <v>6.8877561621411758E-4</v>
      </c>
      <c r="CD25" s="28">
        <f>외인!CD25</f>
        <v>38057.08</v>
      </c>
      <c r="CE25" s="35">
        <f>MACD!CE25*$G$3+CE24*(1-$G$3)</f>
        <v>-3.7981680086047716E-4</v>
      </c>
      <c r="CF25" s="28">
        <f>외인!CF25</f>
        <v>26455.71</v>
      </c>
      <c r="CG25" s="35">
        <f>MACD!CG25*$G$3+CG24*(1-$G$3)</f>
        <v>-5.5229214888579455E-4</v>
      </c>
      <c r="CH25" s="28">
        <f>외인!CH25</f>
        <v>72056.259999999995</v>
      </c>
      <c r="CI25" s="35">
        <f>MACD!CI25*$G$3+CI24*(1-$G$3)</f>
        <v>-3.1588267270589063E-4</v>
      </c>
      <c r="CJ25" s="28">
        <f>외인!CJ25</f>
        <v>401593.53</v>
      </c>
      <c r="CK25" s="35">
        <f>MACD!CK25*$G$3+CK24*(1-$G$3)</f>
        <v>-1.3235526661571403E-3</v>
      </c>
      <c r="CL25" s="28">
        <f>외인!CL25</f>
        <v>247781.74</v>
      </c>
      <c r="CM25" s="35">
        <f>MACD!CM25*$G$3+CM24*(1-$G$3)</f>
        <v>-1.003478770925537E-4</v>
      </c>
      <c r="CN25" s="28">
        <f>외인!CN25</f>
        <v>112185.27</v>
      </c>
      <c r="CO25" s="35">
        <f>MACD!CO25*$G$3+CO24*(1-$G$3)</f>
        <v>-2.148196452561121E-4</v>
      </c>
      <c r="CP25" s="28">
        <f>외인!CP25</f>
        <v>96251.41</v>
      </c>
      <c r="CQ25" s="35">
        <f>MACD!CQ25*$G$3+CQ24*(1-$G$3)</f>
        <v>1.2840409739044793E-4</v>
      </c>
      <c r="CR25" s="28">
        <f>외인!CR25</f>
        <v>180375.56</v>
      </c>
      <c r="CS25" s="35">
        <f>MACD!CS25*$G$3+CS24*(1-$G$3)</f>
        <v>-2.0126621083616939E-3</v>
      </c>
      <c r="CT25" s="28">
        <f>외인!CT25</f>
        <v>94618.4</v>
      </c>
      <c r="CU25" s="35">
        <f>MACD!CU25*$G$3+CU24*(1-$G$3)</f>
        <v>-2.5131035572848874E-4</v>
      </c>
      <c r="CV25" s="28">
        <f>외인!CV25</f>
        <v>1742835.81</v>
      </c>
      <c r="CW25" s="35">
        <f>MACD!CW25*$G$3+CW24*(1-$G$3)</f>
        <v>-8.5205773692346759E-4</v>
      </c>
      <c r="CX25" s="28">
        <f>외인!CX25</f>
        <v>197303.89</v>
      </c>
      <c r="CY25" s="35">
        <f>MACD!CY25*$G$3+CY24*(1-$G$3)</f>
        <v>-9.5560039511724169E-4</v>
      </c>
      <c r="CZ25" s="28">
        <f>외인!CZ25</f>
        <v>17083.07</v>
      </c>
      <c r="DA25" s="35">
        <f>MACD!DA25*$G$3+DA24*(1-$G$3)</f>
        <v>-4.6345053216240579E-4</v>
      </c>
      <c r="DB25" s="28">
        <f>외인!DB25</f>
        <v>48099.74</v>
      </c>
      <c r="DC25" s="35">
        <f>MACD!DC25*$G$3+DC24*(1-$G$3)</f>
        <v>1.4750653295586523E-3</v>
      </c>
      <c r="DD25" s="28">
        <f>외인!DD25</f>
        <v>8847.15</v>
      </c>
      <c r="DE25" s="35">
        <f>MACD!DE25*$G$3+DE24*(1-$G$3)</f>
        <v>3.9413502579744057E-4</v>
      </c>
      <c r="DF25" s="28">
        <f>외인!DF25</f>
        <v>59623.57</v>
      </c>
      <c r="DG25" s="35">
        <f>MACD!DG25*$G$3+DG24*(1-$G$3)</f>
        <v>1.2290643907143771E-3</v>
      </c>
      <c r="DH25" s="28">
        <f>외인!DH25</f>
        <v>29222.28</v>
      </c>
      <c r="DI25" s="35">
        <f>MACD!DI25*$G$3+DI24*(1-$G$3)</f>
        <v>-4.2218819757964838E-4</v>
      </c>
      <c r="DJ25" s="28">
        <f>외인!DJ25</f>
        <v>559288.01</v>
      </c>
      <c r="DK25" s="35">
        <f>MACD!DK25*$G$3+DK24*(1-$G$3)</f>
        <v>-4.5150778876081775E-4</v>
      </c>
      <c r="DL25" s="28">
        <f>외인!DL25</f>
        <v>83442.98</v>
      </c>
      <c r="DM25" s="35">
        <f>MACD!DM25*$G$3+DM24*(1-$G$3)</f>
        <v>-3.2681341413725868E-4</v>
      </c>
      <c r="DN25" s="28">
        <f>외인!DN25</f>
        <v>1742835.81</v>
      </c>
      <c r="DO25" s="35">
        <f>MACD!DO25*$G$3+DO24*(1-$G$3)</f>
        <v>-8.5205773692346759E-4</v>
      </c>
      <c r="DP25" s="28">
        <f>외인!DP25</f>
        <v>81461</v>
      </c>
      <c r="DQ25" s="35">
        <f>MACD!DQ25*$G$3+DQ24*(1-$G$3)</f>
        <v>-3.6136724833572423E-3</v>
      </c>
      <c r="DR25" s="28">
        <f>외인!DR25</f>
        <v>42835.01</v>
      </c>
      <c r="DS25" s="35">
        <f>MACD!DS25*$G$3+DS24*(1-$G$3)</f>
        <v>-1.1230796762689542E-3</v>
      </c>
      <c r="DT25" s="28">
        <f>외인!DT25</f>
        <v>144347.03</v>
      </c>
      <c r="DU25" s="35">
        <f>MACD!DU25*$G$3+DU24*(1-$G$3)</f>
        <v>-2.2146883285997726E-3</v>
      </c>
      <c r="DV25" s="28">
        <f>외인!DV25</f>
        <v>35849.089999999997</v>
      </c>
      <c r="DW25" s="35">
        <f>MACD!DW25*$G$3+DW24*(1-$G$3)</f>
        <v>-1.2024115052658938E-3</v>
      </c>
      <c r="DX25" s="28">
        <f>외인!DX25</f>
        <v>96902.17</v>
      </c>
      <c r="DY25" s="35">
        <f>MACD!DY25*$G$3+DY24*(1-$G$3)</f>
        <v>-1.04647280785518E-3</v>
      </c>
      <c r="DZ25" s="28">
        <f>외인!DZ25</f>
        <v>10718.25</v>
      </c>
      <c r="EA25" s="35">
        <f>MACD!EA25*$G$3+EA24*(1-$G$3)</f>
        <v>-2.697031056693811E-3</v>
      </c>
      <c r="EB25" s="28">
        <f>외인!EB25</f>
        <v>15425.41</v>
      </c>
      <c r="EC25" s="35">
        <f>MACD!EC25*$G$3+EC24*(1-$G$3)</f>
        <v>-1.1212146670933898E-3</v>
      </c>
      <c r="ED25" s="28">
        <f>외인!ED25</f>
        <v>10935.22</v>
      </c>
      <c r="EE25" s="35">
        <f>MACD!EE25*$G$3+EE24*(1-$G$3)</f>
        <v>4.0694701950680736E-4</v>
      </c>
      <c r="EF25" s="28">
        <f>외인!EF25</f>
        <v>263828.81</v>
      </c>
      <c r="EG25" s="35">
        <f>MACD!EG25*$G$3+EG24*(1-$G$3)</f>
        <v>-3.2005902430174782E-4</v>
      </c>
      <c r="EH25" s="28">
        <f>외인!EH25</f>
        <v>179551.34</v>
      </c>
      <c r="EI25" s="35">
        <f>MACD!EI25*$G$3+EI24*(1-$G$3)</f>
        <v>-4.1189064596467724E-4</v>
      </c>
      <c r="EJ25" s="28">
        <f>외인!EJ25</f>
        <v>101046.94</v>
      </c>
      <c r="EK25" s="35">
        <f>MACD!EK25*$G$3+EK24*(1-$G$3)</f>
        <v>-5.6990321452779231E-4</v>
      </c>
      <c r="EL25" s="28">
        <f>외인!EL25</f>
        <v>40592.19</v>
      </c>
      <c r="EM25" s="35">
        <f>MACD!EM25*$G$3+EM24*(1-$G$3)</f>
        <v>-3.5685126837607992E-4</v>
      </c>
      <c r="EN25" s="28">
        <f>외인!EN25</f>
        <v>42835.01</v>
      </c>
      <c r="EO25" s="35">
        <f>MACD!EO25*$G$3+EO24*(1-$G$3)</f>
        <v>-1.1230796762689542E-3</v>
      </c>
      <c r="EP25" s="28">
        <f>외인!EP25</f>
        <v>138953.92000000001</v>
      </c>
      <c r="EQ25" s="35">
        <f>MACD!EQ25*$G$3+EQ24*(1-$G$3)</f>
        <v>-3.5980493196920062E-4</v>
      </c>
      <c r="ER25" s="28">
        <f>외인!ER25</f>
        <v>11984.97</v>
      </c>
      <c r="ES25" s="35">
        <f>MACD!ES25*$G$3+ES24*(1-$G$3)</f>
        <v>-7.9354231459105991E-5</v>
      </c>
      <c r="ET25" s="28">
        <f>외인!ET25</f>
        <v>109710.92</v>
      </c>
      <c r="EU25" s="35">
        <f>MACD!EU25*$G$3+EU24*(1-$G$3)</f>
        <v>3.0105110818696388E-4</v>
      </c>
      <c r="EV25" s="28">
        <f>외인!EV25</f>
        <v>49807.17</v>
      </c>
      <c r="EW25" s="35">
        <f>MACD!EW25*$G$3+EW24*(1-$G$3)</f>
        <v>2.0139250858809267E-4</v>
      </c>
      <c r="EX25" s="28">
        <f>외인!EX25</f>
        <v>46444.23</v>
      </c>
      <c r="EY25" s="35">
        <f>MACD!EY25*$G$3+EY24*(1-$G$3)</f>
        <v>5.0731672831839139E-5</v>
      </c>
    </row>
    <row r="26" spans="1:155">
      <c r="A26" s="27">
        <f>외인!A26</f>
        <v>46065</v>
      </c>
      <c r="B26" s="28">
        <f>외인!B26</f>
        <v>4427124.28</v>
      </c>
      <c r="C26" s="35">
        <f>MACD!C26*$G$3+C25*(1-$G$3)</f>
        <v>-2.2743617860300554E-4</v>
      </c>
      <c r="D26" s="28">
        <f>외인!D26</f>
        <v>617364.99</v>
      </c>
      <c r="E26" s="35">
        <f>MACD!E26*$G$3+E25*(1-$G$3)</f>
        <v>-2.2905127374070232E-3</v>
      </c>
      <c r="F26" s="28">
        <f>외인!F26</f>
        <v>1887729.3</v>
      </c>
      <c r="G26" s="35">
        <f>MACD!G26*$G$3+G25*(1-$G$3)</f>
        <v>2.7585163642911214E-5</v>
      </c>
      <c r="H26" s="28">
        <f>외인!H26</f>
        <v>294406.62</v>
      </c>
      <c r="I26" s="35">
        <f>MACD!I26*$G$3+I25*(1-$G$3)</f>
        <v>-1.3795954897540489E-3</v>
      </c>
      <c r="J26" s="28">
        <f>외인!J26</f>
        <v>41163.24</v>
      </c>
      <c r="K26" s="35">
        <f>MACD!K26*$G$3+K25*(1-$G$3)</f>
        <v>-2.9059875715073324E-3</v>
      </c>
      <c r="L26" s="28">
        <f>외인!L26</f>
        <v>272097.75</v>
      </c>
      <c r="M26" s="35">
        <f>MACD!M26*$G$3+M25*(1-$G$3)</f>
        <v>-1.3532984346830718E-3</v>
      </c>
      <c r="N26" s="28">
        <f>외인!N26</f>
        <v>245136.01</v>
      </c>
      <c r="O26" s="35">
        <f>MACD!O26*$G$3+O25*(1-$G$3)</f>
        <v>2.5986787220198685E-3</v>
      </c>
      <c r="P26" s="28">
        <f>외인!P26</f>
        <v>214443.03</v>
      </c>
      <c r="Q26" s="35">
        <f>MACD!Q26*$G$3+Q25*(1-$G$3)</f>
        <v>-9.0548138423125627E-4</v>
      </c>
      <c r="R26" s="28">
        <f>외인!R26</f>
        <v>145472.56</v>
      </c>
      <c r="S26" s="35">
        <f>MACD!S26*$G$3+S25*(1-$G$3)</f>
        <v>-2.4295643721473953E-3</v>
      </c>
      <c r="T26" s="28">
        <f>외인!T26</f>
        <v>8960.51</v>
      </c>
      <c r="U26" s="35">
        <f>MACD!U26*$G$3+U25*(1-$G$3)</f>
        <v>4.4356088169817667E-4</v>
      </c>
      <c r="V26" s="28">
        <f>외인!V26</f>
        <v>99873.86</v>
      </c>
      <c r="W26" s="35">
        <f>MACD!W26*$G$3+W25*(1-$G$3)</f>
        <v>-1.3913804207161219E-3</v>
      </c>
      <c r="X26" s="28">
        <f>외인!X26</f>
        <v>1795231.26</v>
      </c>
      <c r="Y26" s="35">
        <f>MACD!Y26*$G$3+Y25*(1-$G$3)</f>
        <v>-8.3408117256997467E-4</v>
      </c>
      <c r="Z26" s="28">
        <f>외인!Z26</f>
        <v>52052.39</v>
      </c>
      <c r="AA26" s="35">
        <f>MACD!AA26*$G$3+AA25*(1-$G$3)</f>
        <v>1.9871068576546465E-4</v>
      </c>
      <c r="AB26" s="28">
        <f>외인!AB26</f>
        <v>230655.55</v>
      </c>
      <c r="AC26" s="35">
        <f>MACD!AC26*$G$3+AC25*(1-$G$3)</f>
        <v>-8.4585503241898786E-5</v>
      </c>
      <c r="AD26" s="28">
        <f>외인!AD26</f>
        <v>20933.13</v>
      </c>
      <c r="AE26" s="35">
        <f>MACD!AE26*$G$3+AE25*(1-$G$3)</f>
        <v>7.7664893820381456E-4</v>
      </c>
      <c r="AF26" s="28">
        <f>외인!AF26</f>
        <v>24752.81</v>
      </c>
      <c r="AG26" s="35">
        <f>MACD!AG26*$G$3+AG25*(1-$G$3)</f>
        <v>1.5909270428064471E-4</v>
      </c>
      <c r="AH26" s="28">
        <f>외인!AH26</f>
        <v>195829.42</v>
      </c>
      <c r="AI26" s="35">
        <f>MACD!AI26*$G$3+AI25*(1-$G$3)</f>
        <v>-1.0682083145669326E-4</v>
      </c>
      <c r="AJ26" s="28">
        <f>외인!AJ26</f>
        <v>128293.64</v>
      </c>
      <c r="AK26" s="35">
        <f>MACD!AK26*$G$3+AK25*(1-$G$3)</f>
        <v>-3.0394684720079076E-3</v>
      </c>
      <c r="AL26" s="28">
        <f>외인!AL26</f>
        <v>93917.55</v>
      </c>
      <c r="AM26" s="35">
        <f>MACD!AM26*$G$3+AM25*(1-$G$3)</f>
        <v>8.8327154122598247E-4</v>
      </c>
      <c r="AN26" s="28">
        <f>외인!AN26</f>
        <v>171302.08</v>
      </c>
      <c r="AO26" s="35">
        <f>MACD!AO26*$G$3+AO25*(1-$G$3)</f>
        <v>3.3002433888070378E-3</v>
      </c>
      <c r="AP26" s="28">
        <f>외인!AP26</f>
        <v>109600.25</v>
      </c>
      <c r="AQ26" s="35">
        <f>MACD!AQ26*$G$3+AQ25*(1-$G$3)</f>
        <v>3.441102024377622E-4</v>
      </c>
      <c r="AR26" s="28">
        <f>외인!AR26</f>
        <v>26528.95</v>
      </c>
      <c r="AS26" s="35">
        <f>MACD!AS26*$G$3+AS25*(1-$G$3)</f>
        <v>1.2084137288832057E-3</v>
      </c>
      <c r="AT26" s="28">
        <f>외인!AT26</f>
        <v>86160.89</v>
      </c>
      <c r="AU26" s="35">
        <f>MACD!AU26*$G$3+AU25*(1-$G$3)</f>
        <v>3.2531335887834017E-4</v>
      </c>
      <c r="AV26" s="28">
        <f>외인!AV26</f>
        <v>52680.21</v>
      </c>
      <c r="AW26" s="35">
        <f>MACD!AW26*$G$3+AW25*(1-$G$3)</f>
        <v>-5.249143378172783E-4</v>
      </c>
      <c r="AX26" s="28">
        <f>외인!AX26</f>
        <v>47981.71</v>
      </c>
      <c r="AY26" s="35">
        <f>MACD!AY26*$G$3+AY25*(1-$G$3)</f>
        <v>9.6296978950884387E-4</v>
      </c>
      <c r="AZ26" s="28">
        <f>외인!AZ26</f>
        <v>1920202.94</v>
      </c>
      <c r="BA26" s="35">
        <f>MACD!BA26*$G$3+BA25*(1-$G$3)</f>
        <v>-7.867523893813601E-4</v>
      </c>
      <c r="BB26" s="28">
        <f>외인!BB26</f>
        <v>99104.06</v>
      </c>
      <c r="BC26" s="35">
        <f>MACD!BC26*$G$3+BC25*(1-$G$3)</f>
        <v>1.2734043439247195E-4</v>
      </c>
      <c r="BD26" s="28">
        <f>외인!BD26</f>
        <v>47616.23</v>
      </c>
      <c r="BE26" s="35">
        <f>MACD!BE26*$G$3+BE25*(1-$G$3)</f>
        <v>1.6047240579109999E-3</v>
      </c>
      <c r="BF26" s="28">
        <f>외인!BF26</f>
        <v>0</v>
      </c>
      <c r="BG26" s="35" t="e">
        <f>MACD!BG26*$G$3+BG25*(1-$G$3)</f>
        <v>#DIV/0!</v>
      </c>
      <c r="BH26" s="28">
        <f>외인!BH26</f>
        <v>85994.68</v>
      </c>
      <c r="BI26" s="35">
        <f>MACD!BI26*$G$3+BI25*(1-$G$3)</f>
        <v>1.3597492110407382E-4</v>
      </c>
      <c r="BJ26" s="28">
        <f>외인!BJ26</f>
        <v>121348.57</v>
      </c>
      <c r="BK26" s="35">
        <f>MACD!BK26*$G$3+BK25*(1-$G$3)</f>
        <v>-1.8996012590617377E-3</v>
      </c>
      <c r="BL26" s="28">
        <f>외인!BL26</f>
        <v>52219.13</v>
      </c>
      <c r="BM26" s="35">
        <f>MACD!BM26*$G$3+BM25*(1-$G$3)</f>
        <v>-6.1898546284623937E-4</v>
      </c>
      <c r="BN26" s="28">
        <f>외인!BN26</f>
        <v>47405.91</v>
      </c>
      <c r="BO26" s="35">
        <f>MACD!BO26*$G$3+BO25*(1-$G$3)</f>
        <v>-3.0361848454876794E-4</v>
      </c>
      <c r="BP26" s="28">
        <f>외인!BP26</f>
        <v>59726.58</v>
      </c>
      <c r="BQ26" s="35">
        <f>MACD!BQ26*$G$3+BQ25*(1-$G$3)</f>
        <v>-3.3127130707202734E-7</v>
      </c>
      <c r="BR26" s="28">
        <f>외인!BR26</f>
        <v>241993.11</v>
      </c>
      <c r="BS26" s="35">
        <f>MACD!BS26*$G$3+BS25*(1-$G$3)</f>
        <v>1.6123114221159253E-4</v>
      </c>
      <c r="BT26" s="28">
        <f>외인!BT26</f>
        <v>1831987.12</v>
      </c>
      <c r="BU26" s="35">
        <f>MACD!BU26*$G$3+BU25*(1-$G$3)</f>
        <v>-8.1088687808034273E-4</v>
      </c>
      <c r="BV26" s="28">
        <f>외인!BV26</f>
        <v>354557.41</v>
      </c>
      <c r="BW26" s="35">
        <f>MACD!BW26*$G$3+BW25*(1-$G$3)</f>
        <v>-4.0088460738522849E-4</v>
      </c>
      <c r="BX26" s="28">
        <f>외인!BX26</f>
        <v>80183</v>
      </c>
      <c r="BY26" s="35">
        <f>MACD!BY26*$G$3+BY25*(1-$G$3)</f>
        <v>1.1190511066010017E-3</v>
      </c>
      <c r="BZ26" s="28">
        <f>외인!BZ26</f>
        <v>265219.63</v>
      </c>
      <c r="CA26" s="35">
        <f>MACD!CA26*$G$3+CA25*(1-$G$3)</f>
        <v>2.4269408795267212E-3</v>
      </c>
      <c r="CB26" s="28">
        <f>외인!CB26</f>
        <v>14934.2</v>
      </c>
      <c r="CC26" s="35">
        <f>MACD!CC26*$G$3+CC25*(1-$G$3)</f>
        <v>7.4955931693038787E-4</v>
      </c>
      <c r="CD26" s="28">
        <f>외인!CD26</f>
        <v>38104.04</v>
      </c>
      <c r="CE26" s="35">
        <f>MACD!CE26*$G$3+CE25*(1-$G$3)</f>
        <v>-3.7490304444993142E-4</v>
      </c>
      <c r="CF26" s="28">
        <f>외인!CF26</f>
        <v>26136.32</v>
      </c>
      <c r="CG26" s="35">
        <f>MACD!CG26*$G$3+CG25*(1-$G$3)</f>
        <v>-6.2375051879480113E-4</v>
      </c>
      <c r="CH26" s="28">
        <f>외인!CH26</f>
        <v>73442.460000000006</v>
      </c>
      <c r="CI26" s="35">
        <f>MACD!CI26*$G$3+CI25*(1-$G$3)</f>
        <v>-2.8193748316581303E-4</v>
      </c>
      <c r="CJ26" s="28">
        <f>외인!CJ26</f>
        <v>402759.58</v>
      </c>
      <c r="CK26" s="35">
        <f>MACD!CK26*$G$3+CK25*(1-$G$3)</f>
        <v>-1.4896419358482803E-3</v>
      </c>
      <c r="CL26" s="28">
        <f>외인!CL26</f>
        <v>256049.12</v>
      </c>
      <c r="CM26" s="35">
        <f>MACD!CM26*$G$3+CM25*(1-$G$3)</f>
        <v>-1.0716233312157712E-4</v>
      </c>
      <c r="CN26" s="28">
        <f>외인!CN26</f>
        <v>115912.49</v>
      </c>
      <c r="CO26" s="35">
        <f>MACD!CO26*$G$3+CO25*(1-$G$3)</f>
        <v>-2.4292571929364779E-4</v>
      </c>
      <c r="CP26" s="28">
        <f>외인!CP26</f>
        <v>99735.92</v>
      </c>
      <c r="CQ26" s="35">
        <f>MACD!CQ26*$G$3+CQ25*(1-$G$3)</f>
        <v>1.2557784503224427E-4</v>
      </c>
      <c r="CR26" s="28">
        <f>외인!CR26</f>
        <v>181320.23</v>
      </c>
      <c r="CS26" s="35">
        <f>MACD!CS26*$G$3+CS25*(1-$G$3)</f>
        <v>-2.2163855591365808E-3</v>
      </c>
      <c r="CT26" s="28">
        <f>외인!CT26</f>
        <v>95964.66</v>
      </c>
      <c r="CU26" s="35">
        <f>MACD!CU26*$G$3+CU25*(1-$G$3)</f>
        <v>-3.4409032478220983E-4</v>
      </c>
      <c r="CV26" s="28">
        <f>외인!CV26</f>
        <v>1831987.12</v>
      </c>
      <c r="CW26" s="35">
        <f>MACD!CW26*$G$3+CW25*(1-$G$3)</f>
        <v>-8.1088687808034273E-4</v>
      </c>
      <c r="CX26" s="28">
        <f>외인!CX26</f>
        <v>202666.81</v>
      </c>
      <c r="CY26" s="35">
        <f>MACD!CY26*$G$3+CY25*(1-$G$3)</f>
        <v>-1.0214595435575422E-3</v>
      </c>
      <c r="CZ26" s="28">
        <f>외인!CZ26</f>
        <v>17125.98</v>
      </c>
      <c r="DA26" s="35">
        <f>MACD!DA26*$G$3+DA25*(1-$G$3)</f>
        <v>-4.0684281570698561E-4</v>
      </c>
      <c r="DB26" s="28">
        <f>외인!DB26</f>
        <v>47616.23</v>
      </c>
      <c r="DC26" s="35">
        <f>MACD!DC26*$G$3+DC25*(1-$G$3)</f>
        <v>1.6047240579109999E-3</v>
      </c>
      <c r="DD26" s="28">
        <f>외인!DD26</f>
        <v>8960.51</v>
      </c>
      <c r="DE26" s="35">
        <f>MACD!DE26*$G$3+DE25*(1-$G$3)</f>
        <v>4.4356088169817667E-4</v>
      </c>
      <c r="DF26" s="28">
        <f>외인!DF26</f>
        <v>60302.92</v>
      </c>
      <c r="DG26" s="35">
        <f>MACD!DG26*$G$3+DG25*(1-$G$3)</f>
        <v>1.4293797659291944E-3</v>
      </c>
      <c r="DH26" s="28">
        <f>외인!DH26</f>
        <v>29231.03</v>
      </c>
      <c r="DI26" s="35">
        <f>MACD!DI26*$G$3+DI25*(1-$G$3)</f>
        <v>-4.4417855978750968E-4</v>
      </c>
      <c r="DJ26" s="28">
        <f>외인!DJ26</f>
        <v>568708.35</v>
      </c>
      <c r="DK26" s="35">
        <f>MACD!DK26*$G$3+DK25*(1-$G$3)</f>
        <v>-5.2651055438787025E-4</v>
      </c>
      <c r="DL26" s="28">
        <f>외인!DL26</f>
        <v>86432.98</v>
      </c>
      <c r="DM26" s="35">
        <f>MACD!DM26*$G$3+DM25*(1-$G$3)</f>
        <v>-3.5647457135267748E-4</v>
      </c>
      <c r="DN26" s="28">
        <f>외인!DN26</f>
        <v>1831987.12</v>
      </c>
      <c r="DO26" s="35">
        <f>MACD!DO26*$G$3+DO25*(1-$G$3)</f>
        <v>-8.1088687808034273E-4</v>
      </c>
      <c r="DP26" s="28">
        <f>외인!DP26</f>
        <v>81971.679999999993</v>
      </c>
      <c r="DQ26" s="35">
        <f>MACD!DQ26*$G$3+DQ25*(1-$G$3)</f>
        <v>-4.0159867499954174E-3</v>
      </c>
      <c r="DR26" s="28">
        <f>외인!DR26</f>
        <v>42842.52</v>
      </c>
      <c r="DS26" s="35">
        <f>MACD!DS26*$G$3+DS25*(1-$G$3)</f>
        <v>-1.0203463684259105E-3</v>
      </c>
      <c r="DT26" s="28">
        <f>외인!DT26</f>
        <v>145472.56</v>
      </c>
      <c r="DU26" s="35">
        <f>MACD!DU26*$G$3+DU25*(1-$G$3)</f>
        <v>-2.4295643721473953E-3</v>
      </c>
      <c r="DV26" s="28">
        <f>외인!DV26</f>
        <v>35670.5</v>
      </c>
      <c r="DW26" s="35">
        <f>MACD!DW26*$G$3+DW25*(1-$G$3)</f>
        <v>-1.36198796853905E-3</v>
      </c>
      <c r="DX26" s="28">
        <f>외인!DX26</f>
        <v>99873.86</v>
      </c>
      <c r="DY26" s="35">
        <f>MACD!DY26*$G$3+DY25*(1-$G$3)</f>
        <v>-1.3913804207161219E-3</v>
      </c>
      <c r="DZ26" s="28">
        <f>외인!DZ26</f>
        <v>10792.12</v>
      </c>
      <c r="EA26" s="35">
        <f>MACD!EA26*$G$3+EA25*(1-$G$3)</f>
        <v>-3.0675301020803938E-3</v>
      </c>
      <c r="EB26" s="28">
        <f>외인!EB26</f>
        <v>15474.88</v>
      </c>
      <c r="EC26" s="35">
        <f>MACD!EC26*$G$3+EC25*(1-$G$3)</f>
        <v>-1.2291387478905592E-3</v>
      </c>
      <c r="ED26" s="28">
        <f>외인!ED26</f>
        <v>10937.93</v>
      </c>
      <c r="EE26" s="35">
        <f>MACD!EE26*$G$3+EE25*(1-$G$3)</f>
        <v>4.6703143954812015E-4</v>
      </c>
      <c r="EF26" s="28">
        <f>외인!EF26</f>
        <v>264474.96000000002</v>
      </c>
      <c r="EG26" s="35">
        <f>MACD!EG26*$G$3+EG25*(1-$G$3)</f>
        <v>-3.7452674803842902E-4</v>
      </c>
      <c r="EH26" s="28">
        <f>외인!EH26</f>
        <v>189166.86</v>
      </c>
      <c r="EI26" s="35">
        <f>MACD!EI26*$G$3+EI25*(1-$G$3)</f>
        <v>-4.0583103472300778E-4</v>
      </c>
      <c r="EJ26" s="28">
        <f>외인!EJ26</f>
        <v>101681.37</v>
      </c>
      <c r="EK26" s="35">
        <f>MACD!EK26*$G$3+EK25*(1-$G$3)</f>
        <v>-4.8855816718134412E-4</v>
      </c>
      <c r="EL26" s="28">
        <f>외인!EL26</f>
        <v>40645.5</v>
      </c>
      <c r="EM26" s="35">
        <f>MACD!EM26*$G$3+EM25*(1-$G$3)</f>
        <v>-3.6037874030477848E-4</v>
      </c>
      <c r="EN26" s="28">
        <f>외인!EN26</f>
        <v>42842.52</v>
      </c>
      <c r="EO26" s="35">
        <f>MACD!EO26*$G$3+EO25*(1-$G$3)</f>
        <v>-1.0203463684259105E-3</v>
      </c>
      <c r="EP26" s="28">
        <f>외인!EP26</f>
        <v>140874.47</v>
      </c>
      <c r="EQ26" s="35">
        <f>MACD!EQ26*$G$3+EQ25*(1-$G$3)</f>
        <v>-4.9026494716855563E-4</v>
      </c>
      <c r="ER26" s="28">
        <f>외인!ER26</f>
        <v>12326.01</v>
      </c>
      <c r="ES26" s="35">
        <f>MACD!ES26*$G$3+ES25*(1-$G$3)</f>
        <v>-1.9824564846639831E-4</v>
      </c>
      <c r="ET26" s="28">
        <f>외인!ET26</f>
        <v>109600.25</v>
      </c>
      <c r="EU26" s="35">
        <f>MACD!EU26*$G$3+EU25*(1-$G$3)</f>
        <v>3.441102024377622E-4</v>
      </c>
      <c r="EV26" s="28">
        <f>외인!EV26</f>
        <v>52052.39</v>
      </c>
      <c r="EW26" s="35">
        <f>MACD!EW26*$G$3+EW25*(1-$G$3)</f>
        <v>1.9871068576546465E-4</v>
      </c>
      <c r="EX26" s="28">
        <f>외인!EX26</f>
        <v>47683.53</v>
      </c>
      <c r="EY26" s="35">
        <f>MACD!EY26*$G$3+EY25*(1-$G$3)</f>
        <v>4.6866811584204973E-5</v>
      </c>
    </row>
    <row r="27" spans="1:155">
      <c r="A27" s="27">
        <f>외인!A27</f>
        <v>46066</v>
      </c>
      <c r="B27" s="28">
        <f>외인!B27</f>
        <v>4414958.95</v>
      </c>
      <c r="C27" s="35">
        <f>MACD!C27*$G$3+C26*(1-$G$3)</f>
        <v>-1.4203357096742139E-4</v>
      </c>
      <c r="D27" s="28">
        <f>외인!D27</f>
        <v>606560.23</v>
      </c>
      <c r="E27" s="35">
        <f>MACD!E27*$G$3+E26*(1-$G$3)</f>
        <v>-2.5907092619135773E-3</v>
      </c>
      <c r="F27" s="28">
        <f>외인!F27</f>
        <v>1894712.39</v>
      </c>
      <c r="G27" s="35">
        <f>MACD!G27*$G$3+G26*(1-$G$3)</f>
        <v>1.4200330927204824E-4</v>
      </c>
      <c r="H27" s="28">
        <f>외인!H27</f>
        <v>284866.17</v>
      </c>
      <c r="I27" s="35">
        <f>MACD!I27*$G$3+I26*(1-$G$3)</f>
        <v>-1.4323253445557595E-3</v>
      </c>
      <c r="J27" s="28">
        <f>외인!J27</f>
        <v>40715.53</v>
      </c>
      <c r="K27" s="35">
        <f>MACD!K27*$G$3+K26*(1-$G$3)</f>
        <v>-2.7598667678720721E-3</v>
      </c>
      <c r="L27" s="28">
        <f>외인!L27</f>
        <v>263408.67</v>
      </c>
      <c r="M27" s="35">
        <f>MACD!M27*$G$3+M26*(1-$G$3)</f>
        <v>-1.4051772386743505E-3</v>
      </c>
      <c r="N27" s="28">
        <f>외인!N27</f>
        <v>241434.4</v>
      </c>
      <c r="O27" s="35">
        <f>MACD!O27*$G$3+O26*(1-$G$3)</f>
        <v>2.8129953088554907E-3</v>
      </c>
      <c r="P27" s="28">
        <f>외인!P27</f>
        <v>212468.79</v>
      </c>
      <c r="Q27" s="35">
        <f>MACD!Q27*$G$3+Q26*(1-$G$3)</f>
        <v>-9.7450477268519941E-4</v>
      </c>
      <c r="R27" s="28">
        <f>외인!R27</f>
        <v>142685.01</v>
      </c>
      <c r="S27" s="35">
        <f>MACD!S27*$G$3+S26*(1-$G$3)</f>
        <v>-2.5737434374075111E-3</v>
      </c>
      <c r="T27" s="28">
        <f>외인!T27</f>
        <v>8981.33</v>
      </c>
      <c r="U27" s="35">
        <f>MACD!U27*$G$3+U26*(1-$G$3)</f>
        <v>4.8081921598330308E-4</v>
      </c>
      <c r="V27" s="28">
        <f>외인!V27</f>
        <v>97714.4</v>
      </c>
      <c r="W27" s="35">
        <f>MACD!W27*$G$3+W26*(1-$G$3)</f>
        <v>-1.7390090562940672E-3</v>
      </c>
      <c r="X27" s="28">
        <f>외인!X27</f>
        <v>1801822.79</v>
      </c>
      <c r="Y27" s="35">
        <f>MACD!Y27*$G$3+Y26*(1-$G$3)</f>
        <v>-7.238925257537106E-4</v>
      </c>
      <c r="Z27" s="28">
        <f>외인!Z27</f>
        <v>50967.57</v>
      </c>
      <c r="AA27" s="35">
        <f>MACD!AA27*$G$3+AA26*(1-$G$3)</f>
        <v>1.8430361714779072E-4</v>
      </c>
      <c r="AB27" s="28">
        <f>외인!AB27</f>
        <v>227748.26</v>
      </c>
      <c r="AC27" s="35">
        <f>MACD!AC27*$G$3+AC26*(1-$G$3)</f>
        <v>-9.9299777872126018E-5</v>
      </c>
      <c r="AD27" s="28">
        <f>외인!AD27</f>
        <v>21422.86</v>
      </c>
      <c r="AE27" s="35">
        <f>MACD!AE27*$G$3+AE26*(1-$G$3)</f>
        <v>9.8456574444629949E-4</v>
      </c>
      <c r="AF27" s="28">
        <f>외인!AF27</f>
        <v>24799.87</v>
      </c>
      <c r="AG27" s="35">
        <f>MACD!AG27*$G$3+AG26*(1-$G$3)</f>
        <v>1.541595158156458E-4</v>
      </c>
      <c r="AH27" s="28">
        <f>외인!AH27</f>
        <v>194954.3</v>
      </c>
      <c r="AI27" s="35">
        <f>MACD!AI27*$G$3+AI26*(1-$G$3)</f>
        <v>-9.7917765688131122E-5</v>
      </c>
      <c r="AJ27" s="28">
        <f>외인!AJ27</f>
        <v>126904.96000000001</v>
      </c>
      <c r="AK27" s="35">
        <f>MACD!AK27*$G$3+AK26*(1-$G$3)</f>
        <v>-3.2318176310735308E-3</v>
      </c>
      <c r="AL27" s="28">
        <f>외인!AL27</f>
        <v>92378.71</v>
      </c>
      <c r="AM27" s="35">
        <f>MACD!AM27*$G$3+AM26*(1-$G$3)</f>
        <v>9.4274942342245248E-4</v>
      </c>
      <c r="AN27" s="28">
        <f>외인!AN27</f>
        <v>168978.32</v>
      </c>
      <c r="AO27" s="35">
        <f>MACD!AO27*$G$3+AO26*(1-$G$3)</f>
        <v>3.5842193040221577E-3</v>
      </c>
      <c r="AP27" s="28">
        <f>외인!AP27</f>
        <v>108037.75</v>
      </c>
      <c r="AQ27" s="35">
        <f>MACD!AQ27*$G$3+AQ26*(1-$G$3)</f>
        <v>4.0574806989349956E-4</v>
      </c>
      <c r="AR27" s="28">
        <f>외인!AR27</f>
        <v>26436.55</v>
      </c>
      <c r="AS27" s="35">
        <f>MACD!AS27*$G$3+AS26*(1-$G$3)</f>
        <v>1.3841120674839991E-3</v>
      </c>
      <c r="AT27" s="28">
        <f>외인!AT27</f>
        <v>85760.85</v>
      </c>
      <c r="AU27" s="35">
        <f>MACD!AU27*$G$3+AU26*(1-$G$3)</f>
        <v>3.5382558820971617E-4</v>
      </c>
      <c r="AV27" s="28">
        <f>외인!AV27</f>
        <v>52315.8</v>
      </c>
      <c r="AW27" s="35">
        <f>MACD!AW27*$G$3+AW26*(1-$G$3)</f>
        <v>-4.4528444982164803E-4</v>
      </c>
      <c r="AX27" s="28">
        <f>외인!AX27</f>
        <v>47664.69</v>
      </c>
      <c r="AY27" s="35">
        <f>MACD!AY27*$G$3+AY26*(1-$G$3)</f>
        <v>1.0360745277572326E-3</v>
      </c>
      <c r="AZ27" s="28">
        <f>외인!AZ27</f>
        <v>1923003.43</v>
      </c>
      <c r="BA27" s="35">
        <f>MACD!BA27*$G$3+BA26*(1-$G$3)</f>
        <v>-6.7950893317175872E-4</v>
      </c>
      <c r="BB27" s="28">
        <f>외인!BB27</f>
        <v>98471.73</v>
      </c>
      <c r="BC27" s="35">
        <f>MACD!BC27*$G$3+BC26*(1-$G$3)</f>
        <v>1.172195890800002E-4</v>
      </c>
      <c r="BD27" s="28">
        <f>외인!BD27</f>
        <v>47496.6</v>
      </c>
      <c r="BE27" s="35">
        <f>MACD!BE27*$G$3+BE26*(1-$G$3)</f>
        <v>1.6835845714352703E-3</v>
      </c>
      <c r="BF27" s="28">
        <f>외인!BF27</f>
        <v>0</v>
      </c>
      <c r="BG27" s="35" t="e">
        <f>MACD!BG27*$G$3+BG26*(1-$G$3)</f>
        <v>#DIV/0!</v>
      </c>
      <c r="BH27" s="28">
        <f>외인!BH27</f>
        <v>85869.54</v>
      </c>
      <c r="BI27" s="35">
        <f>MACD!BI27*$G$3+BI26*(1-$G$3)</f>
        <v>2.542280088380979E-4</v>
      </c>
      <c r="BJ27" s="28">
        <f>외인!BJ27</f>
        <v>118721.67</v>
      </c>
      <c r="BK27" s="35">
        <f>MACD!BK27*$G$3+BK26*(1-$G$3)</f>
        <v>-2.0538403844267182E-3</v>
      </c>
      <c r="BL27" s="28">
        <f>외인!BL27</f>
        <v>50719.06</v>
      </c>
      <c r="BM27" s="35">
        <f>MACD!BM27*$G$3+BM26*(1-$G$3)</f>
        <v>-6.4350605003674012E-4</v>
      </c>
      <c r="BN27" s="28">
        <f>외인!BN27</f>
        <v>46733.62</v>
      </c>
      <c r="BO27" s="35">
        <f>MACD!BO27*$G$3+BO26*(1-$G$3)</f>
        <v>-1.3464277668210416E-4</v>
      </c>
      <c r="BP27" s="28">
        <f>외인!BP27</f>
        <v>59677.84</v>
      </c>
      <c r="BQ27" s="35">
        <f>MACD!BQ27*$G$3+BQ26*(1-$G$3)</f>
        <v>2.8101352015657116E-5</v>
      </c>
      <c r="BR27" s="28">
        <f>외인!BR27</f>
        <v>239957.91</v>
      </c>
      <c r="BS27" s="35">
        <f>MACD!BS27*$G$3+BS26*(1-$G$3)</f>
        <v>1.8665394464524766E-4</v>
      </c>
      <c r="BT27" s="28">
        <f>외인!BT27</f>
        <v>1838570.13</v>
      </c>
      <c r="BU27" s="35">
        <f>MACD!BU27*$G$3+BU26*(1-$G$3)</f>
        <v>-7.0409497280959042E-4</v>
      </c>
      <c r="BV27" s="28">
        <f>외인!BV27</f>
        <v>348369.66</v>
      </c>
      <c r="BW27" s="35">
        <f>MACD!BW27*$G$3+BW26*(1-$G$3)</f>
        <v>-4.2453263213549763E-4</v>
      </c>
      <c r="BX27" s="28">
        <f>외인!BX27</f>
        <v>80219.44</v>
      </c>
      <c r="BY27" s="35">
        <f>MACD!BY27*$G$3+BY26*(1-$G$3)</f>
        <v>1.2860233954696434E-3</v>
      </c>
      <c r="BZ27" s="28">
        <f>외인!BZ27</f>
        <v>261357.03</v>
      </c>
      <c r="CA27" s="35">
        <f>MACD!CA27*$G$3+CA26*(1-$G$3)</f>
        <v>2.630902615976839E-3</v>
      </c>
      <c r="CB27" s="28">
        <f>외인!CB27</f>
        <v>14909.33</v>
      </c>
      <c r="CC27" s="35">
        <f>MACD!CC27*$G$3+CC26*(1-$G$3)</f>
        <v>7.9846496133973311E-4</v>
      </c>
      <c r="CD27" s="28">
        <f>외인!CD27</f>
        <v>38046.97</v>
      </c>
      <c r="CE27" s="35">
        <f>MACD!CE27*$G$3+CE26*(1-$G$3)</f>
        <v>-3.4171849831537597E-4</v>
      </c>
      <c r="CF27" s="28">
        <f>외인!CF27</f>
        <v>25968.09</v>
      </c>
      <c r="CG27" s="35">
        <f>MACD!CG27*$G$3+CG26*(1-$G$3)</f>
        <v>-6.6953378062821608E-4</v>
      </c>
      <c r="CH27" s="28">
        <f>외인!CH27</f>
        <v>73263.360000000001</v>
      </c>
      <c r="CI27" s="35">
        <f>MACD!CI27*$G$3+CI26*(1-$G$3)</f>
        <v>-2.3443667317705116E-4</v>
      </c>
      <c r="CJ27" s="28">
        <f>외인!CJ27</f>
        <v>398786.81</v>
      </c>
      <c r="CK27" s="35">
        <f>MACD!CK27*$G$3+CK26*(1-$G$3)</f>
        <v>-1.6136135453481038E-3</v>
      </c>
      <c r="CL27" s="28">
        <f>외인!CL27</f>
        <v>253410.01</v>
      </c>
      <c r="CM27" s="35">
        <f>MACD!CM27*$G$3+CM26*(1-$G$3)</f>
        <v>-1.2128787790366999E-4</v>
      </c>
      <c r="CN27" s="28">
        <f>외인!CN27</f>
        <v>124619.94</v>
      </c>
      <c r="CO27" s="35">
        <f>MACD!CO27*$G$3+CO26*(1-$G$3)</f>
        <v>-2.5366144117878249E-4</v>
      </c>
      <c r="CP27" s="28">
        <f>외인!CP27</f>
        <v>99107.31</v>
      </c>
      <c r="CQ27" s="35">
        <f>MACD!CQ27*$G$3+CQ26*(1-$G$3)</f>
        <v>1.152837724077658E-4</v>
      </c>
      <c r="CR27" s="28">
        <f>외인!CR27</f>
        <v>177949.5</v>
      </c>
      <c r="CS27" s="35">
        <f>MACD!CS27*$G$3+CS26*(1-$G$3)</f>
        <v>-2.3591954814930691E-3</v>
      </c>
      <c r="CT27" s="28">
        <f>외인!CT27</f>
        <v>93452.5</v>
      </c>
      <c r="CU27" s="35">
        <f>MACD!CU27*$G$3+CU26*(1-$G$3)</f>
        <v>-4.4782365447736436E-4</v>
      </c>
      <c r="CV27" s="28">
        <f>외인!CV27</f>
        <v>1838570.13</v>
      </c>
      <c r="CW27" s="35">
        <f>MACD!CW27*$G$3+CW26*(1-$G$3)</f>
        <v>-7.0409497280959042E-4</v>
      </c>
      <c r="CX27" s="28">
        <f>외인!CX27</f>
        <v>195140.85</v>
      </c>
      <c r="CY27" s="35">
        <f>MACD!CY27*$G$3+CY26*(1-$G$3)</f>
        <v>-1.0722882714822345E-3</v>
      </c>
      <c r="CZ27" s="28">
        <f>외인!CZ27</f>
        <v>16772.2</v>
      </c>
      <c r="DA27" s="35">
        <f>MACD!DA27*$G$3+DA26*(1-$G$3)</f>
        <v>-3.4622663411699707E-4</v>
      </c>
      <c r="DB27" s="28">
        <f>외인!DB27</f>
        <v>47496.6</v>
      </c>
      <c r="DC27" s="35">
        <f>MACD!DC27*$G$3+DC26*(1-$G$3)</f>
        <v>1.6835845714352703E-3</v>
      </c>
      <c r="DD27" s="28">
        <f>외인!DD27</f>
        <v>8981.33</v>
      </c>
      <c r="DE27" s="35">
        <f>MACD!DE27*$G$3+DE26*(1-$G$3)</f>
        <v>4.8081921598330308E-4</v>
      </c>
      <c r="DF27" s="28">
        <f>외인!DF27</f>
        <v>59831.24</v>
      </c>
      <c r="DG27" s="35">
        <f>MACD!DG27*$G$3+DG26*(1-$G$3)</f>
        <v>1.6205673570253063E-3</v>
      </c>
      <c r="DH27" s="28">
        <f>외인!DH27</f>
        <v>29225.62</v>
      </c>
      <c r="DI27" s="35">
        <f>MACD!DI27*$G$3+DI26*(1-$G$3)</f>
        <v>-4.3569826919210008E-4</v>
      </c>
      <c r="DJ27" s="28">
        <f>외인!DJ27</f>
        <v>560091.07999999996</v>
      </c>
      <c r="DK27" s="35">
        <f>MACD!DK27*$G$3+DK26*(1-$G$3)</f>
        <v>-5.6339046733388241E-4</v>
      </c>
      <c r="DL27" s="28">
        <f>외인!DL27</f>
        <v>94567.39</v>
      </c>
      <c r="DM27" s="35">
        <f>MACD!DM27*$G$3+DM26*(1-$G$3)</f>
        <v>-3.6509088686613965E-4</v>
      </c>
      <c r="DN27" s="28">
        <f>외인!DN27</f>
        <v>1838570.13</v>
      </c>
      <c r="DO27" s="35">
        <f>MACD!DO27*$G$3+DO26*(1-$G$3)</f>
        <v>-7.0409497280959042E-4</v>
      </c>
      <c r="DP27" s="28">
        <f>외인!DP27</f>
        <v>80022.06</v>
      </c>
      <c r="DQ27" s="35">
        <f>MACD!DQ27*$G$3+DQ26*(1-$G$3)</f>
        <v>-4.3293190804666506E-3</v>
      </c>
      <c r="DR27" s="28">
        <f>외인!DR27</f>
        <v>42435.519999999997</v>
      </c>
      <c r="DS27" s="35">
        <f>MACD!DS27*$G$3+DS26*(1-$G$3)</f>
        <v>-8.8484526578669386E-4</v>
      </c>
      <c r="DT27" s="28">
        <f>외인!DT27</f>
        <v>142685.01</v>
      </c>
      <c r="DU27" s="35">
        <f>MACD!DU27*$G$3+DU26*(1-$G$3)</f>
        <v>-2.5737434374075111E-3</v>
      </c>
      <c r="DV27" s="28">
        <f>외인!DV27</f>
        <v>35088.21</v>
      </c>
      <c r="DW27" s="35">
        <f>MACD!DW27*$G$3+DW26*(1-$G$3)</f>
        <v>-1.5003253189713271E-3</v>
      </c>
      <c r="DX27" s="28">
        <f>외인!DX27</f>
        <v>97714.4</v>
      </c>
      <c r="DY27" s="35">
        <f>MACD!DY27*$G$3+DY26*(1-$G$3)</f>
        <v>-1.7390090562940672E-3</v>
      </c>
      <c r="DZ27" s="28">
        <f>외인!DZ27</f>
        <v>10691.93</v>
      </c>
      <c r="EA27" s="35">
        <f>MACD!EA27*$G$3+EA26*(1-$G$3)</f>
        <v>-3.364691970224648E-3</v>
      </c>
      <c r="EB27" s="28">
        <f>외인!EB27</f>
        <v>15041.66</v>
      </c>
      <c r="EC27" s="35">
        <f>MACD!EC27*$G$3+EC26*(1-$G$3)</f>
        <v>-1.30448347134853E-3</v>
      </c>
      <c r="ED27" s="28">
        <f>외인!ED27</f>
        <v>10692.4</v>
      </c>
      <c r="EE27" s="35">
        <f>MACD!EE27*$G$3+EE26*(1-$G$3)</f>
        <v>5.1932424965880431E-4</v>
      </c>
      <c r="EF27" s="28">
        <f>외인!EF27</f>
        <v>262734.49</v>
      </c>
      <c r="EG27" s="35">
        <f>MACD!EG27*$G$3+EG26*(1-$G$3)</f>
        <v>-4.1632432633519848E-4</v>
      </c>
      <c r="EH27" s="28">
        <f>외인!EH27</f>
        <v>184554.35</v>
      </c>
      <c r="EI27" s="35">
        <f>MACD!EI27*$G$3+EI26*(1-$G$3)</f>
        <v>-3.7057583988576293E-4</v>
      </c>
      <c r="EJ27" s="28">
        <f>외인!EJ27</f>
        <v>101160.01</v>
      </c>
      <c r="EK27" s="35">
        <f>MACD!EK27*$G$3+EK26*(1-$G$3)</f>
        <v>-3.8425009445879039E-4</v>
      </c>
      <c r="EL27" s="28">
        <f>외인!EL27</f>
        <v>40554.94</v>
      </c>
      <c r="EM27" s="35">
        <f>MACD!EM27*$G$3+EM26*(1-$G$3)</f>
        <v>-3.3733084982421165E-4</v>
      </c>
      <c r="EN27" s="28">
        <f>외인!EN27</f>
        <v>42435.519999999997</v>
      </c>
      <c r="EO27" s="35">
        <f>MACD!EO27*$G$3+EO26*(1-$G$3)</f>
        <v>-8.8484526578669386E-4</v>
      </c>
      <c r="EP27" s="28">
        <f>외인!EP27</f>
        <v>139919.74</v>
      </c>
      <c r="EQ27" s="35">
        <f>MACD!EQ27*$G$3+EQ26*(1-$G$3)</f>
        <v>-5.897204366551212E-4</v>
      </c>
      <c r="ER27" s="28">
        <f>외인!ER27</f>
        <v>12431.4</v>
      </c>
      <c r="ES27" s="35">
        <f>MACD!ES27*$G$3+ES26*(1-$G$3)</f>
        <v>-3.428058380728603E-4</v>
      </c>
      <c r="ET27" s="28">
        <f>외인!ET27</f>
        <v>108037.75</v>
      </c>
      <c r="EU27" s="35">
        <f>MACD!EU27*$G$3+EU26*(1-$G$3)</f>
        <v>4.0574806989349956E-4</v>
      </c>
      <c r="EV27" s="28">
        <f>외인!EV27</f>
        <v>50967.57</v>
      </c>
      <c r="EW27" s="35">
        <f>MACD!EW27*$G$3+EW26*(1-$G$3)</f>
        <v>1.8430361714779072E-4</v>
      </c>
      <c r="EX27" s="28">
        <f>외인!EX27</f>
        <v>48139.74</v>
      </c>
      <c r="EY27" s="35">
        <f>MACD!EY27*$G$3+EY26*(1-$G$3)</f>
        <v>4.0206503660009343E-5</v>
      </c>
    </row>
    <row r="28" spans="1:155">
      <c r="A28" s="27">
        <f>외인!A28</f>
        <v>46072</v>
      </c>
      <c r="B28" s="28">
        <f>외인!B28</f>
        <v>4551353.87</v>
      </c>
      <c r="C28" s="35">
        <f>MACD!C28*$G$3+C27*(1-$G$3)</f>
        <v>-4.8458503287206062E-5</v>
      </c>
      <c r="D28" s="28">
        <f>외인!D28</f>
        <v>636295.35</v>
      </c>
      <c r="E28" s="35">
        <f>MACD!E28*$G$3+E27*(1-$G$3)</f>
        <v>-2.8088479664429861E-3</v>
      </c>
      <c r="F28" s="28">
        <f>외인!F28</f>
        <v>1956986.18</v>
      </c>
      <c r="G28" s="35">
        <f>MACD!G28*$G$3+G27*(1-$G$3)</f>
        <v>2.5794797956694082E-4</v>
      </c>
      <c r="H28" s="28">
        <f>외인!H28</f>
        <v>299276.27</v>
      </c>
      <c r="I28" s="35">
        <f>MACD!I28*$G$3+I27*(1-$G$3)</f>
        <v>-1.4344435567149039E-3</v>
      </c>
      <c r="J28" s="28">
        <f>외인!J28</f>
        <v>41383.339999999997</v>
      </c>
      <c r="K28" s="35">
        <f>MACD!K28*$G$3+K27*(1-$G$3)</f>
        <v>-2.5727388728314718E-3</v>
      </c>
      <c r="L28" s="28">
        <f>외인!L28</f>
        <v>276737.09999999998</v>
      </c>
      <c r="M28" s="35">
        <f>MACD!M28*$G$3+M27*(1-$G$3)</f>
        <v>-1.4042934851471059E-3</v>
      </c>
      <c r="N28" s="28">
        <f>외인!N28</f>
        <v>248691.79</v>
      </c>
      <c r="O28" s="35">
        <f>MACD!O28*$G$3+O27*(1-$G$3)</f>
        <v>3.0199970447992311E-3</v>
      </c>
      <c r="P28" s="28">
        <f>외인!P28</f>
        <v>218512.23</v>
      </c>
      <c r="Q28" s="35">
        <f>MACD!Q28*$G$3+Q27*(1-$G$3)</f>
        <v>-9.9398521593328511E-4</v>
      </c>
      <c r="R28" s="28">
        <f>외인!R28</f>
        <v>144044.56</v>
      </c>
      <c r="S28" s="35">
        <f>MACD!S28*$G$3+S27*(1-$G$3)</f>
        <v>-2.6637265193312654E-3</v>
      </c>
      <c r="T28" s="28">
        <f>외인!T28</f>
        <v>9186.7099999999991</v>
      </c>
      <c r="U28" s="35">
        <f>MACD!U28*$G$3+U27*(1-$G$3)</f>
        <v>5.0400319327093966E-4</v>
      </c>
      <c r="V28" s="28">
        <f>외인!V28</f>
        <v>103344.57</v>
      </c>
      <c r="W28" s="35">
        <f>MACD!W28*$G$3+W27*(1-$G$3)</f>
        <v>-2.0263176024939563E-3</v>
      </c>
      <c r="X28" s="28">
        <f>외인!X28</f>
        <v>1868026.25</v>
      </c>
      <c r="Y28" s="35">
        <f>MACD!Y28*$G$3+Y27*(1-$G$3)</f>
        <v>-5.9151048156671007E-4</v>
      </c>
      <c r="Z28" s="28">
        <f>외인!Z28</f>
        <v>51674.1</v>
      </c>
      <c r="AA28" s="35">
        <f>MACD!AA28*$G$3+AA27*(1-$G$3)</f>
        <v>1.6139437835917847E-4</v>
      </c>
      <c r="AB28" s="28">
        <f>외인!AB28</f>
        <v>227178.61</v>
      </c>
      <c r="AC28" s="35">
        <f>MACD!AC28*$G$3+AC27*(1-$G$3)</f>
        <v>-1.2473290255917642E-4</v>
      </c>
      <c r="AD28" s="28">
        <f>외인!AD28</f>
        <v>22263.08</v>
      </c>
      <c r="AE28" s="35">
        <f>MACD!AE28*$G$3+AE27*(1-$G$3)</f>
        <v>1.1660851089720977E-3</v>
      </c>
      <c r="AF28" s="28">
        <f>외인!AF28</f>
        <v>26348.31</v>
      </c>
      <c r="AG28" s="35">
        <f>MACD!AG28*$G$3+AG27*(1-$G$3)</f>
        <v>1.630828959618461E-4</v>
      </c>
      <c r="AH28" s="28">
        <f>외인!AH28</f>
        <v>206153.86</v>
      </c>
      <c r="AI28" s="35">
        <f>MACD!AI28*$G$3+AI27*(1-$G$3)</f>
        <v>-5.0344748981745173E-5</v>
      </c>
      <c r="AJ28" s="28">
        <f>외인!AJ28</f>
        <v>128996.15</v>
      </c>
      <c r="AK28" s="35">
        <f>MACD!AK28*$G$3+AK27*(1-$G$3)</f>
        <v>-3.3448019831506725E-3</v>
      </c>
      <c r="AL28" s="28">
        <f>외인!AL28</f>
        <v>94808.94</v>
      </c>
      <c r="AM28" s="35">
        <f>MACD!AM28*$G$3+AM27*(1-$G$3)</f>
        <v>9.9960889592349417E-4</v>
      </c>
      <c r="AN28" s="28">
        <f>외인!AN28</f>
        <v>174216.46</v>
      </c>
      <c r="AO28" s="35">
        <f>MACD!AO28*$G$3+AO27*(1-$G$3)</f>
        <v>3.8608054394967764E-3</v>
      </c>
      <c r="AP28" s="28">
        <f>외인!AP28</f>
        <v>110522.34</v>
      </c>
      <c r="AQ28" s="35">
        <f>MACD!AQ28*$G$3+AQ27*(1-$G$3)</f>
        <v>4.3072621937962231E-4</v>
      </c>
      <c r="AR28" s="28">
        <f>외인!AR28</f>
        <v>26542.29</v>
      </c>
      <c r="AS28" s="35">
        <f>MACD!AS28*$G$3+AS27*(1-$G$3)</f>
        <v>1.5143419736891464E-3</v>
      </c>
      <c r="AT28" s="28">
        <f>외인!AT28</f>
        <v>86537.919999999998</v>
      </c>
      <c r="AU28" s="35">
        <f>MACD!AU28*$G$3+AU27*(1-$G$3)</f>
        <v>3.7106976571675256E-4</v>
      </c>
      <c r="AV28" s="28">
        <f>외인!AV28</f>
        <v>52397.73</v>
      </c>
      <c r="AW28" s="35">
        <f>MACD!AW28*$G$3+AW27*(1-$G$3)</f>
        <v>-3.5812249394247362E-4</v>
      </c>
      <c r="AX28" s="28">
        <f>외인!AX28</f>
        <v>49841.85</v>
      </c>
      <c r="AY28" s="35">
        <f>MACD!AY28*$G$3+AY27*(1-$G$3)</f>
        <v>1.1169561932947189E-3</v>
      </c>
      <c r="AZ28" s="28">
        <f>외인!AZ28</f>
        <v>1996641.31</v>
      </c>
      <c r="BA28" s="35">
        <f>MACD!BA28*$G$3+BA27*(1-$G$3)</f>
        <v>-5.5059477551392376E-4</v>
      </c>
      <c r="BB28" s="28">
        <f>외인!BB28</f>
        <v>100154.68</v>
      </c>
      <c r="BC28" s="35">
        <f>MACD!BC28*$G$3+BC27*(1-$G$3)</f>
        <v>9.8758826056317457E-5</v>
      </c>
      <c r="BD28" s="28">
        <f>외인!BD28</f>
        <v>49333.98</v>
      </c>
      <c r="BE28" s="35">
        <f>MACD!BE28*$G$3+BE27*(1-$G$3)</f>
        <v>1.7294292628451987E-3</v>
      </c>
      <c r="BF28" s="28">
        <f>외인!BF28</f>
        <v>0</v>
      </c>
      <c r="BG28" s="35" t="e">
        <f>MACD!BG28*$G$3+BG27*(1-$G$3)</f>
        <v>#DIV/0!</v>
      </c>
      <c r="BH28" s="28">
        <f>외인!BH28</f>
        <v>90925.38</v>
      </c>
      <c r="BI28" s="35">
        <f>MACD!BI28*$G$3+BI27*(1-$G$3)</f>
        <v>3.5019425162590757E-4</v>
      </c>
      <c r="BJ28" s="28">
        <f>외인!BJ28</f>
        <v>124496.46</v>
      </c>
      <c r="BK28" s="35">
        <f>MACD!BK28*$G$3+BK27*(1-$G$3)</f>
        <v>-2.1320610597957527E-3</v>
      </c>
      <c r="BL28" s="28">
        <f>외인!BL28</f>
        <v>50957.46</v>
      </c>
      <c r="BM28" s="35">
        <f>MACD!BM28*$G$3+BM27*(1-$G$3)</f>
        <v>-6.5973520718523408E-4</v>
      </c>
      <c r="BN28" s="28">
        <f>외인!BN28</f>
        <v>48205.53</v>
      </c>
      <c r="BO28" s="35">
        <f>MACD!BO28*$G$3+BO27*(1-$G$3)</f>
        <v>4.1754593374718956E-5</v>
      </c>
      <c r="BP28" s="28">
        <f>외인!BP28</f>
        <v>61971.54</v>
      </c>
      <c r="BQ28" s="35">
        <f>MACD!BQ28*$G$3+BQ27*(1-$G$3)</f>
        <v>7.6569478921642434E-5</v>
      </c>
      <c r="BR28" s="28">
        <f>외인!BR28</f>
        <v>245615.92</v>
      </c>
      <c r="BS28" s="35">
        <f>MACD!BS28*$G$3+BS27*(1-$G$3)</f>
        <v>1.9559450906117779E-4</v>
      </c>
      <c r="BT28" s="28">
        <f>외인!BT28</f>
        <v>1906445.34</v>
      </c>
      <c r="BU28" s="35">
        <f>MACD!BU28*$G$3+BU27*(1-$G$3)</f>
        <v>-5.7581181352709104E-4</v>
      </c>
      <c r="BV28" s="28">
        <f>외인!BV28</f>
        <v>354875.89</v>
      </c>
      <c r="BW28" s="35">
        <f>MACD!BW28*$G$3+BW27*(1-$G$3)</f>
        <v>-4.3958597430450018E-4</v>
      </c>
      <c r="BX28" s="28">
        <f>외인!BX28</f>
        <v>83188.08</v>
      </c>
      <c r="BY28" s="35">
        <f>MACD!BY28*$G$3+BY27*(1-$G$3)</f>
        <v>1.4425285577752182E-3</v>
      </c>
      <c r="BZ28" s="28">
        <f>외인!BZ28</f>
        <v>269025.40999999997</v>
      </c>
      <c r="CA28" s="35">
        <f>MACD!CA28*$G$3+CA27*(1-$G$3)</f>
        <v>2.8292834180770297E-3</v>
      </c>
      <c r="CB28" s="28">
        <f>외인!CB28</f>
        <v>14849.16</v>
      </c>
      <c r="CC28" s="35">
        <f>MACD!CC28*$G$3+CC27*(1-$G$3)</f>
        <v>8.3325877861562718E-4</v>
      </c>
      <c r="CD28" s="28">
        <f>외인!CD28</f>
        <v>38833.67</v>
      </c>
      <c r="CE28" s="35">
        <f>MACD!CE28*$G$3+CE27*(1-$G$3)</f>
        <v>-2.9040073605396611E-4</v>
      </c>
      <c r="CF28" s="28">
        <f>외인!CF28</f>
        <v>25853.78</v>
      </c>
      <c r="CG28" s="35">
        <f>MACD!CG28*$G$3+CG27*(1-$G$3)</f>
        <v>-7.094040994886227E-4</v>
      </c>
      <c r="CH28" s="28">
        <f>외인!CH28</f>
        <v>73496.08</v>
      </c>
      <c r="CI28" s="35">
        <f>MACD!CI28*$G$3+CI27*(1-$G$3)</f>
        <v>-1.8283348255225383E-4</v>
      </c>
      <c r="CJ28" s="28">
        <f>외인!CJ28</f>
        <v>414464.61</v>
      </c>
      <c r="CK28" s="35">
        <f>MACD!CK28*$G$3+CK27*(1-$G$3)</f>
        <v>-1.67808359116421E-3</v>
      </c>
      <c r="CL28" s="28">
        <f>외인!CL28</f>
        <v>253284.08</v>
      </c>
      <c r="CM28" s="35">
        <f>MACD!CM28*$G$3+CM27*(1-$G$3)</f>
        <v>-1.454598356260476E-4</v>
      </c>
      <c r="CN28" s="28">
        <f>외인!CN28</f>
        <v>136869.28</v>
      </c>
      <c r="CO28" s="35">
        <f>MACD!CO28*$G$3+CO27*(1-$G$3)</f>
        <v>-2.8670373577573377E-4</v>
      </c>
      <c r="CP28" s="28">
        <f>외인!CP28</f>
        <v>100790.64</v>
      </c>
      <c r="CQ28" s="35">
        <f>MACD!CQ28*$G$3+CQ27*(1-$G$3)</f>
        <v>9.6468862506319633E-5</v>
      </c>
      <c r="CR28" s="28">
        <f>외인!CR28</f>
        <v>180361.23</v>
      </c>
      <c r="CS28" s="35">
        <f>MACD!CS28*$G$3+CS27*(1-$G$3)</f>
        <v>-2.4436735366469686E-3</v>
      </c>
      <c r="CT28" s="28">
        <f>외인!CT28</f>
        <v>98925.98</v>
      </c>
      <c r="CU28" s="35">
        <f>MACD!CU28*$G$3+CU27*(1-$G$3)</f>
        <v>-5.4061060796113355E-4</v>
      </c>
      <c r="CV28" s="28">
        <f>외인!CV28</f>
        <v>1906445.34</v>
      </c>
      <c r="CW28" s="35">
        <f>MACD!CW28*$G$3+CW27*(1-$G$3)</f>
        <v>-5.7581181352709104E-4</v>
      </c>
      <c r="CX28" s="28">
        <f>외인!CX28</f>
        <v>203496.01</v>
      </c>
      <c r="CY28" s="35">
        <f>MACD!CY28*$G$3+CY27*(1-$G$3)</f>
        <v>-1.0881947925314086E-3</v>
      </c>
      <c r="CZ28" s="28">
        <f>외인!CZ28</f>
        <v>17600.810000000001</v>
      </c>
      <c r="DA28" s="35">
        <f>MACD!DA28*$G$3+DA27*(1-$G$3)</f>
        <v>-2.7072179777430313E-4</v>
      </c>
      <c r="DB28" s="28">
        <f>외인!DB28</f>
        <v>49333.98</v>
      </c>
      <c r="DC28" s="35">
        <f>MACD!DC28*$G$3+DC27*(1-$G$3)</f>
        <v>1.7294292628451987E-3</v>
      </c>
      <c r="DD28" s="28">
        <f>외인!DD28</f>
        <v>9186.7099999999991</v>
      </c>
      <c r="DE28" s="35">
        <f>MACD!DE28*$G$3+DE27*(1-$G$3)</f>
        <v>5.0400319327093966E-4</v>
      </c>
      <c r="DF28" s="28">
        <f>외인!DF28</f>
        <v>62097.64</v>
      </c>
      <c r="DG28" s="35">
        <f>MACD!DG28*$G$3+DG27*(1-$G$3)</f>
        <v>1.7902867205168232E-3</v>
      </c>
      <c r="DH28" s="28">
        <f>외인!DH28</f>
        <v>30003.54</v>
      </c>
      <c r="DI28" s="35">
        <f>MACD!DI28*$G$3+DI27*(1-$G$3)</f>
        <v>-3.9957122404676599E-4</v>
      </c>
      <c r="DJ28" s="28">
        <f>외인!DJ28</f>
        <v>584093.39</v>
      </c>
      <c r="DK28" s="35">
        <f>MACD!DK28*$G$3+DK27*(1-$G$3)</f>
        <v>-5.7203931111268823E-4</v>
      </c>
      <c r="DL28" s="28">
        <f>외인!DL28</f>
        <v>106396.59</v>
      </c>
      <c r="DM28" s="35">
        <f>MACD!DM28*$G$3+DM27*(1-$G$3)</f>
        <v>-3.9975283882973957E-4</v>
      </c>
      <c r="DN28" s="28">
        <f>외인!DN28</f>
        <v>1906445.34</v>
      </c>
      <c r="DO28" s="35">
        <f>MACD!DO28*$G$3+DO27*(1-$G$3)</f>
        <v>-5.7581181352709104E-4</v>
      </c>
      <c r="DP28" s="28">
        <f>외인!DP28</f>
        <v>84157.89</v>
      </c>
      <c r="DQ28" s="35">
        <f>MACD!DQ28*$G$3+DQ27*(1-$G$3)</f>
        <v>-4.4923564271456872E-3</v>
      </c>
      <c r="DR28" s="28">
        <f>외인!DR28</f>
        <v>43185.35</v>
      </c>
      <c r="DS28" s="35">
        <f>MACD!DS28*$G$3+DS27*(1-$G$3)</f>
        <v>-7.9434398657596034E-4</v>
      </c>
      <c r="DT28" s="28">
        <f>외인!DT28</f>
        <v>144044.56</v>
      </c>
      <c r="DU28" s="35">
        <f>MACD!DU28*$G$3+DU27*(1-$G$3)</f>
        <v>-2.6637265193312654E-3</v>
      </c>
      <c r="DV28" s="28">
        <f>외인!DV28</f>
        <v>36150.519999999997</v>
      </c>
      <c r="DW28" s="35">
        <f>MACD!DW28*$G$3+DW27*(1-$G$3)</f>
        <v>-1.5641544179274451E-3</v>
      </c>
      <c r="DX28" s="28">
        <f>외인!DX28</f>
        <v>103344.57</v>
      </c>
      <c r="DY28" s="35">
        <f>MACD!DY28*$G$3+DY27*(1-$G$3)</f>
        <v>-2.0263176024939563E-3</v>
      </c>
      <c r="DZ28" s="28">
        <f>외인!DZ28</f>
        <v>10986.31</v>
      </c>
      <c r="EA28" s="35">
        <f>MACD!EA28*$G$3+EA27*(1-$G$3)</f>
        <v>-3.568324935017477E-3</v>
      </c>
      <c r="EB28" s="28">
        <f>외인!EB28</f>
        <v>15209.75</v>
      </c>
      <c r="EC28" s="35">
        <f>MACD!EC28*$G$3+EC27*(1-$G$3)</f>
        <v>-1.3648771705636071E-3</v>
      </c>
      <c r="ED28" s="28">
        <f>외인!ED28</f>
        <v>10940.22</v>
      </c>
      <c r="EE28" s="35">
        <f>MACD!EE28*$G$3+EE27*(1-$G$3)</f>
        <v>5.8426799554616349E-4</v>
      </c>
      <c r="EF28" s="28">
        <f>외인!EF28</f>
        <v>270789.08</v>
      </c>
      <c r="EG28" s="35">
        <f>MACD!EG28*$G$3+EG27*(1-$G$3)</f>
        <v>-4.4239834691089973E-4</v>
      </c>
      <c r="EH28" s="28">
        <f>외인!EH28</f>
        <v>186656.39</v>
      </c>
      <c r="EI28" s="35">
        <f>MACD!EI28*$G$3+EI27*(1-$G$3)</f>
        <v>-3.3186339482866369E-4</v>
      </c>
      <c r="EJ28" s="28">
        <f>외인!EJ28</f>
        <v>101924.31</v>
      </c>
      <c r="EK28" s="35">
        <f>MACD!EK28*$G$3+EK27*(1-$G$3)</f>
        <v>-2.9459000996253639E-4</v>
      </c>
      <c r="EL28" s="28">
        <f>외인!EL28</f>
        <v>41347.360000000001</v>
      </c>
      <c r="EM28" s="35">
        <f>MACD!EM28*$G$3+EM27*(1-$G$3)</f>
        <v>-2.9664010063401943E-4</v>
      </c>
      <c r="EN28" s="28">
        <f>외인!EN28</f>
        <v>43185.35</v>
      </c>
      <c r="EO28" s="35">
        <f>MACD!EO28*$G$3+EO27*(1-$G$3)</f>
        <v>-7.9434398657596034E-4</v>
      </c>
      <c r="EP28" s="28">
        <f>외인!EP28</f>
        <v>143648.44</v>
      </c>
      <c r="EQ28" s="35">
        <f>MACD!EQ28*$G$3+EQ27*(1-$G$3)</f>
        <v>-6.7321909294705746E-4</v>
      </c>
      <c r="ER28" s="28">
        <f>외인!ER28</f>
        <v>12458.75</v>
      </c>
      <c r="ES28" s="35">
        <f>MACD!ES28*$G$3+ES27*(1-$G$3)</f>
        <v>-5.680145923477385E-4</v>
      </c>
      <c r="ET28" s="28">
        <f>외인!ET28</f>
        <v>110522.34</v>
      </c>
      <c r="EU28" s="35">
        <f>MACD!EU28*$G$3+EU27*(1-$G$3)</f>
        <v>4.3072621937962231E-4</v>
      </c>
      <c r="EV28" s="28">
        <f>외인!EV28</f>
        <v>51674.1</v>
      </c>
      <c r="EW28" s="35">
        <f>MACD!EW28*$G$3+EW27*(1-$G$3)</f>
        <v>1.6139437835917847E-4</v>
      </c>
      <c r="EX28" s="28">
        <f>외인!EX28</f>
        <v>49116.55</v>
      </c>
      <c r="EY28" s="35">
        <f>MACD!EY28*$G$3+EY27*(1-$G$3)</f>
        <v>2.5189325722091723E-5</v>
      </c>
    </row>
    <row r="29" spans="1:155">
      <c r="A29" s="27">
        <f>외인!A29</f>
        <v>46073</v>
      </c>
      <c r="B29" s="28">
        <f>외인!B29</f>
        <v>4656608.8</v>
      </c>
      <c r="C29" s="35">
        <f>MACD!C29*$G$3+C28*(1-$G$3)</f>
        <v>4.548121319460047E-5</v>
      </c>
      <c r="D29" s="28">
        <f>외인!D29</f>
        <v>632336.32999999996</v>
      </c>
      <c r="E29" s="35">
        <f>MACD!E29*$G$3+E28*(1-$G$3)</f>
        <v>-2.9552153647824661E-3</v>
      </c>
      <c r="F29" s="28">
        <f>외인!F29</f>
        <v>1977038.97</v>
      </c>
      <c r="G29" s="35">
        <f>MACD!G29*$G$3+G28*(1-$G$3)</f>
        <v>3.537548169290014E-4</v>
      </c>
      <c r="H29" s="28">
        <f>외인!H29</f>
        <v>299787.09000000003</v>
      </c>
      <c r="I29" s="35">
        <f>MACD!I29*$G$3+I28*(1-$G$3)</f>
        <v>-1.3981907501632606E-3</v>
      </c>
      <c r="J29" s="28">
        <f>외인!J29</f>
        <v>40880.69</v>
      </c>
      <c r="K29" s="35">
        <f>MACD!K29*$G$3+K28*(1-$G$3)</f>
        <v>-2.3971622384309377E-3</v>
      </c>
      <c r="L29" s="28">
        <f>외인!L29</f>
        <v>277443.14</v>
      </c>
      <c r="M29" s="35">
        <f>MACD!M29*$G$3+M28*(1-$G$3)</f>
        <v>-1.3624217971505907E-3</v>
      </c>
      <c r="N29" s="28">
        <f>외인!N29</f>
        <v>249184.03</v>
      </c>
      <c r="O29" s="35">
        <f>MACD!O29*$G$3+O28*(1-$G$3)</f>
        <v>3.2184880885944953E-3</v>
      </c>
      <c r="P29" s="28">
        <f>외인!P29</f>
        <v>217396.79</v>
      </c>
      <c r="Q29" s="35">
        <f>MACD!Q29*$G$3+Q28*(1-$G$3)</f>
        <v>-9.8202506114066293E-4</v>
      </c>
      <c r="R29" s="28">
        <f>외인!R29</f>
        <v>144704.5</v>
      </c>
      <c r="S29" s="35">
        <f>MACD!S29*$G$3+S28*(1-$G$3)</f>
        <v>-2.7119794241532514E-3</v>
      </c>
      <c r="T29" s="28">
        <f>외인!T29</f>
        <v>9597.84</v>
      </c>
      <c r="U29" s="35">
        <f>MACD!U29*$G$3+U28*(1-$G$3)</f>
        <v>5.2764145177149416E-4</v>
      </c>
      <c r="V29" s="28">
        <f>외인!V29</f>
        <v>102444</v>
      </c>
      <c r="W29" s="35">
        <f>MACD!W29*$G$3+W28*(1-$G$3)</f>
        <v>-2.247031604619522E-3</v>
      </c>
      <c r="X29" s="28">
        <f>외인!X29</f>
        <v>1908239.24</v>
      </c>
      <c r="Y29" s="35">
        <f>MACD!Y29*$G$3+Y28*(1-$G$3)</f>
        <v>-4.6168769032216034E-4</v>
      </c>
      <c r="Z29" s="28">
        <f>외인!Z29</f>
        <v>55632.39</v>
      </c>
      <c r="AA29" s="35">
        <f>MACD!AA29*$G$3+AA28*(1-$G$3)</f>
        <v>1.2626799134305824E-4</v>
      </c>
      <c r="AB29" s="28">
        <f>외인!AB29</f>
        <v>233671.74</v>
      </c>
      <c r="AC29" s="35">
        <f>MACD!AC29*$G$3+AC28*(1-$G$3)</f>
        <v>-1.5162802872721788E-4</v>
      </c>
      <c r="AD29" s="28">
        <f>외인!AD29</f>
        <v>22306.83</v>
      </c>
      <c r="AE29" s="35">
        <f>MACD!AE29*$G$3+AE28*(1-$G$3)</f>
        <v>1.2684126426545015E-3</v>
      </c>
      <c r="AF29" s="28">
        <f>외인!AF29</f>
        <v>26679.75</v>
      </c>
      <c r="AG29" s="35">
        <f>MACD!AG29*$G$3+AG28*(1-$G$3)</f>
        <v>1.6500259786142503E-4</v>
      </c>
      <c r="AH29" s="28">
        <f>외인!AH29</f>
        <v>217433.28</v>
      </c>
      <c r="AI29" s="35">
        <f>MACD!AI29*$G$3+AI28*(1-$G$3)</f>
        <v>6.5561607430139124E-5</v>
      </c>
      <c r="AJ29" s="28">
        <f>외인!AJ29</f>
        <v>128853.86</v>
      </c>
      <c r="AK29" s="35">
        <f>MACD!AK29*$G$3+AK28*(1-$G$3)</f>
        <v>-3.4048389726447172E-3</v>
      </c>
      <c r="AL29" s="28">
        <f>외인!AL29</f>
        <v>95443.9</v>
      </c>
      <c r="AM29" s="35">
        <f>MACD!AM29*$G$3+AM28*(1-$G$3)</f>
        <v>1.0463486938075066E-3</v>
      </c>
      <c r="AN29" s="28">
        <f>외인!AN29</f>
        <v>174100.8</v>
      </c>
      <c r="AO29" s="35">
        <f>MACD!AO29*$G$3+AO28*(1-$G$3)</f>
        <v>4.1289474591874034E-3</v>
      </c>
      <c r="AP29" s="28">
        <f>외인!AP29</f>
        <v>114621.47</v>
      </c>
      <c r="AQ29" s="35">
        <f>MACD!AQ29*$G$3+AQ28*(1-$G$3)</f>
        <v>4.5662271037702018E-4</v>
      </c>
      <c r="AR29" s="28">
        <f>외인!AR29</f>
        <v>26388.99</v>
      </c>
      <c r="AS29" s="35">
        <f>MACD!AS29*$G$3+AS28*(1-$G$3)</f>
        <v>1.5359923336670065E-3</v>
      </c>
      <c r="AT29" s="28">
        <f>외인!AT29</f>
        <v>86831.74</v>
      </c>
      <c r="AU29" s="35">
        <f>MACD!AU29*$G$3+AU28*(1-$G$3)</f>
        <v>3.6817450315878414E-4</v>
      </c>
      <c r="AV29" s="28">
        <f>외인!AV29</f>
        <v>52382.91</v>
      </c>
      <c r="AW29" s="35">
        <f>MACD!AW29*$G$3+AW28*(1-$G$3)</f>
        <v>-2.9006446502159949E-4</v>
      </c>
      <c r="AX29" s="28">
        <f>외인!AX29</f>
        <v>51018.67</v>
      </c>
      <c r="AY29" s="35">
        <f>MACD!AY29*$G$3+AY28*(1-$G$3)</f>
        <v>1.1920014249183709E-3</v>
      </c>
      <c r="AZ29" s="28">
        <f>외인!AZ29</f>
        <v>2038303.09</v>
      </c>
      <c r="BA29" s="35">
        <f>MACD!BA29*$G$3+BA28*(1-$G$3)</f>
        <v>-4.2283295666732966E-4</v>
      </c>
      <c r="BB29" s="28">
        <f>외인!BB29</f>
        <v>108040.79</v>
      </c>
      <c r="BC29" s="35">
        <f>MACD!BC29*$G$3+BC28*(1-$G$3)</f>
        <v>6.8620546535737677E-5</v>
      </c>
      <c r="BD29" s="28">
        <f>외인!BD29</f>
        <v>50493.48</v>
      </c>
      <c r="BE29" s="35">
        <f>MACD!BE29*$G$3+BE28*(1-$G$3)</f>
        <v>1.7761369872614245E-3</v>
      </c>
      <c r="BF29" s="28">
        <f>외인!BF29</f>
        <v>0</v>
      </c>
      <c r="BG29" s="35" t="e">
        <f>MACD!BG29*$G$3+BG28*(1-$G$3)</f>
        <v>#DIV/0!</v>
      </c>
      <c r="BH29" s="28">
        <f>외인!BH29</f>
        <v>94984.65</v>
      </c>
      <c r="BI29" s="35">
        <f>MACD!BI29*$G$3+BI28*(1-$G$3)</f>
        <v>4.2045670856691818E-4</v>
      </c>
      <c r="BJ29" s="28">
        <f>외인!BJ29</f>
        <v>124177.92</v>
      </c>
      <c r="BK29" s="35">
        <f>MACD!BK29*$G$3+BK28*(1-$G$3)</f>
        <v>-2.1479340903779193E-3</v>
      </c>
      <c r="BL29" s="28">
        <f>외인!BL29</f>
        <v>51055.54</v>
      </c>
      <c r="BM29" s="35">
        <f>MACD!BM29*$G$3+BM28*(1-$G$3)</f>
        <v>-6.6637880987858718E-4</v>
      </c>
      <c r="BN29" s="28">
        <f>외인!BN29</f>
        <v>49365.2</v>
      </c>
      <c r="BO29" s="35">
        <f>MACD!BO29*$G$3+BO28*(1-$G$3)</f>
        <v>2.1107273220104749E-4</v>
      </c>
      <c r="BP29" s="28">
        <f>외인!BP29</f>
        <v>62902.52</v>
      </c>
      <c r="BQ29" s="35">
        <f>MACD!BQ29*$G$3+BQ28*(1-$G$3)</f>
        <v>1.2960535352903052E-4</v>
      </c>
      <c r="BR29" s="28">
        <f>외인!BR29</f>
        <v>252829.8</v>
      </c>
      <c r="BS29" s="35">
        <f>MACD!BS29*$G$3+BS28*(1-$G$3)</f>
        <v>2.2697636783504589E-4</v>
      </c>
      <c r="BT29" s="28">
        <f>외인!BT29</f>
        <v>1946085.82</v>
      </c>
      <c r="BU29" s="35">
        <f>MACD!BU29*$G$3+BU28*(1-$G$3)</f>
        <v>-4.4987965151822856E-4</v>
      </c>
      <c r="BV29" s="28">
        <f>외인!BV29</f>
        <v>371040.49</v>
      </c>
      <c r="BW29" s="35">
        <f>MACD!BW29*$G$3+BW28*(1-$G$3)</f>
        <v>-4.1716539355401652E-4</v>
      </c>
      <c r="BX29" s="28">
        <f>외인!BX29</f>
        <v>84256.1</v>
      </c>
      <c r="BY29" s="35">
        <f>MACD!BY29*$G$3+BY28*(1-$G$3)</f>
        <v>1.5660731654549057E-3</v>
      </c>
      <c r="BZ29" s="28">
        <f>외인!BZ29</f>
        <v>269544.69</v>
      </c>
      <c r="CA29" s="35">
        <f>MACD!CA29*$G$3+CA28*(1-$G$3)</f>
        <v>3.0187399174940138E-3</v>
      </c>
      <c r="CB29" s="28">
        <f>외인!CB29</f>
        <v>14872.62</v>
      </c>
      <c r="CC29" s="35">
        <f>MACD!CC29*$G$3+CC28*(1-$G$3)</f>
        <v>8.3879276145256841E-4</v>
      </c>
      <c r="CD29" s="28">
        <f>외인!CD29</f>
        <v>38429.550000000003</v>
      </c>
      <c r="CE29" s="35">
        <f>MACD!CE29*$G$3+CE28*(1-$G$3)</f>
        <v>-2.5168818863108001E-4</v>
      </c>
      <c r="CF29" s="28">
        <f>외인!CF29</f>
        <v>25791.91</v>
      </c>
      <c r="CG29" s="35">
        <f>MACD!CG29*$G$3+CG28*(1-$G$3)</f>
        <v>-7.8987212848083334E-4</v>
      </c>
      <c r="CH29" s="28">
        <f>외인!CH29</f>
        <v>73718.06</v>
      </c>
      <c r="CI29" s="35">
        <f>MACD!CI29*$G$3+CI28*(1-$G$3)</f>
        <v>-1.4613767928589269E-4</v>
      </c>
      <c r="CJ29" s="28">
        <f>외인!CJ29</f>
        <v>411455.49</v>
      </c>
      <c r="CK29" s="35">
        <f>MACD!CK29*$G$3+CK28*(1-$G$3)</f>
        <v>-1.7068586934130049E-3</v>
      </c>
      <c r="CL29" s="28">
        <f>외인!CL29</f>
        <v>260291.83</v>
      </c>
      <c r="CM29" s="35">
        <f>MACD!CM29*$G$3+CM28*(1-$G$3)</f>
        <v>-1.7018854758382406E-4</v>
      </c>
      <c r="CN29" s="28">
        <f>외인!CN29</f>
        <v>141313.31</v>
      </c>
      <c r="CO29" s="35">
        <f>MACD!CO29*$G$3+CO28*(1-$G$3)</f>
        <v>-3.4466058301201637E-4</v>
      </c>
      <c r="CP29" s="28">
        <f>외인!CP29</f>
        <v>108764.84</v>
      </c>
      <c r="CQ29" s="35">
        <f>MACD!CQ29*$G$3+CQ28*(1-$G$3)</f>
        <v>6.5633363539115654E-5</v>
      </c>
      <c r="CR29" s="28">
        <f>외인!CR29</f>
        <v>180899.31</v>
      </c>
      <c r="CS29" s="35">
        <f>MACD!CS29*$G$3+CS28*(1-$G$3)</f>
        <v>-2.4837861030624847E-3</v>
      </c>
      <c r="CT29" s="28">
        <f>외인!CT29</f>
        <v>100190.46</v>
      </c>
      <c r="CU29" s="35">
        <f>MACD!CU29*$G$3+CU28*(1-$G$3)</f>
        <v>-6.1559067215568696E-4</v>
      </c>
      <c r="CV29" s="28">
        <f>외인!CV29</f>
        <v>1946085.82</v>
      </c>
      <c r="CW29" s="35">
        <f>MACD!CW29*$G$3+CW28*(1-$G$3)</f>
        <v>-4.4987965151822856E-4</v>
      </c>
      <c r="CX29" s="28">
        <f>외인!CX29</f>
        <v>202752.06</v>
      </c>
      <c r="CY29" s="35">
        <f>MACD!CY29*$G$3+CY28*(1-$G$3)</f>
        <v>-1.0716686084823964E-3</v>
      </c>
      <c r="CZ29" s="28">
        <f>외인!CZ29</f>
        <v>18182.46</v>
      </c>
      <c r="DA29" s="35">
        <f>MACD!DA29*$G$3+DA28*(1-$G$3)</f>
        <v>-1.6668888283633102E-4</v>
      </c>
      <c r="DB29" s="28">
        <f>외인!DB29</f>
        <v>50493.48</v>
      </c>
      <c r="DC29" s="35">
        <f>MACD!DC29*$G$3+DC28*(1-$G$3)</f>
        <v>1.7761369872614245E-3</v>
      </c>
      <c r="DD29" s="28">
        <f>외인!DD29</f>
        <v>9597.84</v>
      </c>
      <c r="DE29" s="35">
        <f>MACD!DE29*$G$3+DE28*(1-$G$3)</f>
        <v>5.2764145177149416E-4</v>
      </c>
      <c r="DF29" s="28">
        <f>외인!DF29</f>
        <v>62868.81</v>
      </c>
      <c r="DG29" s="35">
        <f>MACD!DG29*$G$3+DG28*(1-$G$3)</f>
        <v>1.9079406493447001E-3</v>
      </c>
      <c r="DH29" s="28">
        <f>외인!DH29</f>
        <v>29530.44</v>
      </c>
      <c r="DI29" s="35">
        <f>MACD!DI29*$G$3+DI28*(1-$G$3)</f>
        <v>-3.720012185661687E-4</v>
      </c>
      <c r="DJ29" s="28">
        <f>외인!DJ29</f>
        <v>600668.69999999995</v>
      </c>
      <c r="DK29" s="35">
        <f>MACD!DK29*$G$3+DK28*(1-$G$3)</f>
        <v>-5.2758502760490264E-4</v>
      </c>
      <c r="DL29" s="28">
        <f>외인!DL29</f>
        <v>108890.34</v>
      </c>
      <c r="DM29" s="35">
        <f>MACD!DM29*$G$3+DM28*(1-$G$3)</f>
        <v>-4.6774458978510761E-4</v>
      </c>
      <c r="DN29" s="28">
        <f>외인!DN29</f>
        <v>1946085.82</v>
      </c>
      <c r="DO29" s="35">
        <f>MACD!DO29*$G$3+DO28*(1-$G$3)</f>
        <v>-4.4987965151822856E-4</v>
      </c>
      <c r="DP29" s="28">
        <f>외인!DP29</f>
        <v>82351.33</v>
      </c>
      <c r="DQ29" s="35">
        <f>MACD!DQ29*$G$3+DQ28*(1-$G$3)</f>
        <v>-4.5534092954305095E-3</v>
      </c>
      <c r="DR29" s="28">
        <f>외인!DR29</f>
        <v>42683.75</v>
      </c>
      <c r="DS29" s="35">
        <f>MACD!DS29*$G$3+DS28*(1-$G$3)</f>
        <v>-7.6426097107505707E-4</v>
      </c>
      <c r="DT29" s="28">
        <f>외인!DT29</f>
        <v>144704.5</v>
      </c>
      <c r="DU29" s="35">
        <f>MACD!DU29*$G$3+DU28*(1-$G$3)</f>
        <v>-2.7119794241532514E-3</v>
      </c>
      <c r="DV29" s="28">
        <f>외인!DV29</f>
        <v>36031.35</v>
      </c>
      <c r="DW29" s="35">
        <f>MACD!DW29*$G$3+DW28*(1-$G$3)</f>
        <v>-1.5728972212599526E-3</v>
      </c>
      <c r="DX29" s="28">
        <f>외인!DX29</f>
        <v>102444</v>
      </c>
      <c r="DY29" s="35">
        <f>MACD!DY29*$G$3+DY28*(1-$G$3)</f>
        <v>-2.247031604619522E-3</v>
      </c>
      <c r="DZ29" s="28">
        <f>외인!DZ29</f>
        <v>10786.45</v>
      </c>
      <c r="EA29" s="35">
        <f>MACD!EA29*$G$3+EA28*(1-$G$3)</f>
        <v>-3.6971462282751311E-3</v>
      </c>
      <c r="EB29" s="28">
        <f>외인!EB29</f>
        <v>15029.47</v>
      </c>
      <c r="EC29" s="35">
        <f>MACD!EC29*$G$3+EC28*(1-$G$3)</f>
        <v>-1.4497673007128615E-3</v>
      </c>
      <c r="ED29" s="28">
        <f>외인!ED29</f>
        <v>10775.54</v>
      </c>
      <c r="EE29" s="35">
        <f>MACD!EE29*$G$3+EE28*(1-$G$3)</f>
        <v>7.1470437690848753E-4</v>
      </c>
      <c r="EF29" s="28">
        <f>외인!EF29</f>
        <v>269915.56</v>
      </c>
      <c r="EG29" s="35">
        <f>MACD!EG29*$G$3+EG28*(1-$G$3)</f>
        <v>-4.6377466664990902E-4</v>
      </c>
      <c r="EH29" s="28">
        <f>외인!EH29</f>
        <v>192594.42</v>
      </c>
      <c r="EI29" s="35">
        <f>MACD!EI29*$G$3+EI28*(1-$G$3)</f>
        <v>-2.8507432003673492E-4</v>
      </c>
      <c r="EJ29" s="28">
        <f>외인!EJ29</f>
        <v>101787.8</v>
      </c>
      <c r="EK29" s="35">
        <f>MACD!EK29*$G$3+EK28*(1-$G$3)</f>
        <v>-2.4054914273937187E-4</v>
      </c>
      <c r="EL29" s="28">
        <f>외인!EL29</f>
        <v>40941.03</v>
      </c>
      <c r="EM29" s="35">
        <f>MACD!EM29*$G$3+EM28*(1-$G$3)</f>
        <v>-2.6477763734208688E-4</v>
      </c>
      <c r="EN29" s="28">
        <f>외인!EN29</f>
        <v>42683.75</v>
      </c>
      <c r="EO29" s="35">
        <f>MACD!EO29*$G$3+EO28*(1-$G$3)</f>
        <v>-7.6426097107505707E-4</v>
      </c>
      <c r="EP29" s="28">
        <f>외인!EP29</f>
        <v>152712.93</v>
      </c>
      <c r="EQ29" s="35">
        <f>MACD!EQ29*$G$3+EQ28*(1-$G$3)</f>
        <v>-6.7763702272167733E-4</v>
      </c>
      <c r="ER29" s="28">
        <f>외인!ER29</f>
        <v>12869.48</v>
      </c>
      <c r="ES29" s="35">
        <f>MACD!ES29*$G$3+ES28*(1-$G$3)</f>
        <v>-7.8284154650498075E-4</v>
      </c>
      <c r="ET29" s="28">
        <f>외인!ET29</f>
        <v>114621.47</v>
      </c>
      <c r="EU29" s="35">
        <f>MACD!EU29*$G$3+EU28*(1-$G$3)</f>
        <v>4.5662271037702018E-4</v>
      </c>
      <c r="EV29" s="28">
        <f>외인!EV29</f>
        <v>55632.39</v>
      </c>
      <c r="EW29" s="35">
        <f>MACD!EW29*$G$3+EW28*(1-$G$3)</f>
        <v>1.2626799134305824E-4</v>
      </c>
      <c r="EX29" s="28">
        <f>외인!EX29</f>
        <v>53132.45</v>
      </c>
      <c r="EY29" s="35">
        <f>MACD!EY29*$G$3+EY28*(1-$G$3)</f>
        <v>-1.4658145053228551E-6</v>
      </c>
    </row>
    <row r="30" spans="1:155">
      <c r="A30" s="27">
        <f>외인!A30</f>
        <v>46076</v>
      </c>
      <c r="B30" s="28">
        <f>외인!B30</f>
        <v>4672080.87</v>
      </c>
      <c r="C30" s="35">
        <f>MACD!C30*$G$3+C29*(1-$G$3)</f>
        <v>1.2505566742832965E-4</v>
      </c>
      <c r="D30" s="28">
        <f>외인!D30</f>
        <v>631929.37</v>
      </c>
      <c r="E30" s="35">
        <f>MACD!E30*$G$3+E29*(1-$G$3)</f>
        <v>-3.0487787096004832E-3</v>
      </c>
      <c r="F30" s="28">
        <f>외인!F30</f>
        <v>1996731.38</v>
      </c>
      <c r="G30" s="35">
        <f>MACD!G30*$G$3+G29*(1-$G$3)</f>
        <v>4.1154682379458143E-4</v>
      </c>
      <c r="H30" s="28">
        <f>외인!H30</f>
        <v>295191.71000000002</v>
      </c>
      <c r="I30" s="35">
        <f>MACD!I30*$G$3+I29*(1-$G$3)</f>
        <v>-1.3538650537461843E-3</v>
      </c>
      <c r="J30" s="28">
        <f>외인!J30</f>
        <v>41115.81</v>
      </c>
      <c r="K30" s="35">
        <f>MACD!K30*$G$3+K29*(1-$G$3)</f>
        <v>-2.2469960119422218E-3</v>
      </c>
      <c r="L30" s="28">
        <f>외인!L30</f>
        <v>273130.76</v>
      </c>
      <c r="M30" s="35">
        <f>MACD!M30*$G$3+M29*(1-$G$3)</f>
        <v>-1.3119823543107621E-3</v>
      </c>
      <c r="N30" s="28">
        <f>외인!N30</f>
        <v>252079.76</v>
      </c>
      <c r="O30" s="35">
        <f>MACD!O30*$G$3+O29*(1-$G$3)</f>
        <v>3.3689642163845807E-3</v>
      </c>
      <c r="P30" s="28">
        <f>외인!P30</f>
        <v>218695.13</v>
      </c>
      <c r="Q30" s="35">
        <f>MACD!Q30*$G$3+Q29*(1-$G$3)</f>
        <v>-9.4988064334284965E-4</v>
      </c>
      <c r="R30" s="28">
        <f>외인!R30</f>
        <v>145766.09</v>
      </c>
      <c r="S30" s="35">
        <f>MACD!S30*$G$3+S29*(1-$G$3)</f>
        <v>-2.7121273643533643E-3</v>
      </c>
      <c r="T30" s="28">
        <f>외인!T30</f>
        <v>9499.84</v>
      </c>
      <c r="U30" s="35">
        <f>MACD!U30*$G$3+U29*(1-$G$3)</f>
        <v>5.5114965649607735E-4</v>
      </c>
      <c r="V30" s="28">
        <f>외인!V30</f>
        <v>99894.12</v>
      </c>
      <c r="W30" s="35">
        <f>MACD!W30*$G$3+W29*(1-$G$3)</f>
        <v>-2.4349354273614692E-3</v>
      </c>
      <c r="X30" s="28">
        <f>외인!X30</f>
        <v>1910658.13</v>
      </c>
      <c r="Y30" s="35">
        <f>MACD!Y30*$G$3+Y29*(1-$G$3)</f>
        <v>-3.521609325529574E-4</v>
      </c>
      <c r="Z30" s="28">
        <f>외인!Z30</f>
        <v>53591.78</v>
      </c>
      <c r="AA30" s="35">
        <f>MACD!AA30*$G$3+AA29*(1-$G$3)</f>
        <v>5.8772020100932961E-5</v>
      </c>
      <c r="AB30" s="28">
        <f>외인!AB30</f>
        <v>231029.33</v>
      </c>
      <c r="AC30" s="35">
        <f>MACD!AC30*$G$3+AC29*(1-$G$3)</f>
        <v>-1.827854121334582E-4</v>
      </c>
      <c r="AD30" s="28">
        <f>외인!AD30</f>
        <v>22844.83</v>
      </c>
      <c r="AE30" s="35">
        <f>MACD!AE30*$G$3+AE29*(1-$G$3)</f>
        <v>1.3554737907867343E-3</v>
      </c>
      <c r="AF30" s="28">
        <f>외인!AF30</f>
        <v>26420.63</v>
      </c>
      <c r="AG30" s="35">
        <f>MACD!AG30*$G$3+AG29*(1-$G$3)</f>
        <v>1.6961325314858038E-4</v>
      </c>
      <c r="AH30" s="28">
        <f>외인!AH30</f>
        <v>219074.86</v>
      </c>
      <c r="AI30" s="35">
        <f>MACD!AI30*$G$3+AI29*(1-$G$3)</f>
        <v>2.2997143877770006E-4</v>
      </c>
      <c r="AJ30" s="28">
        <f>외인!AJ30</f>
        <v>128953.16</v>
      </c>
      <c r="AK30" s="35">
        <f>MACD!AK30*$G$3+AK29*(1-$G$3)</f>
        <v>-3.4262670099532884E-3</v>
      </c>
      <c r="AL30" s="28">
        <f>외인!AL30</f>
        <v>95358.32</v>
      </c>
      <c r="AM30" s="35">
        <f>MACD!AM30*$G$3+AM29*(1-$G$3)</f>
        <v>1.0676643298792895E-3</v>
      </c>
      <c r="AN30" s="28">
        <f>외인!AN30</f>
        <v>177275.21</v>
      </c>
      <c r="AO30" s="35">
        <f>MACD!AO30*$G$3+AO29*(1-$G$3)</f>
        <v>4.3403778065354793E-3</v>
      </c>
      <c r="AP30" s="28">
        <f>외인!AP30</f>
        <v>120498.34</v>
      </c>
      <c r="AQ30" s="35">
        <f>MACD!AQ30*$G$3+AQ29*(1-$G$3)</f>
        <v>4.6625153823088059E-4</v>
      </c>
      <c r="AR30" s="28">
        <f>외인!AR30</f>
        <v>27151.39</v>
      </c>
      <c r="AS30" s="35">
        <f>MACD!AS30*$G$3+AS29*(1-$G$3)</f>
        <v>1.5315279552484641E-3</v>
      </c>
      <c r="AT30" s="28">
        <f>외인!AT30</f>
        <v>89400.82</v>
      </c>
      <c r="AU30" s="35">
        <f>MACD!AU30*$G$3+AU29*(1-$G$3)</f>
        <v>3.7063082709783742E-4</v>
      </c>
      <c r="AV30" s="28">
        <f>외인!AV30</f>
        <v>53565.84</v>
      </c>
      <c r="AW30" s="35">
        <f>MACD!AW30*$G$3+AW29*(1-$G$3)</f>
        <v>-2.1718072383323242E-4</v>
      </c>
      <c r="AX30" s="28">
        <f>외인!AX30</f>
        <v>51780.9</v>
      </c>
      <c r="AY30" s="35">
        <f>MACD!AY30*$G$3+AY29*(1-$G$3)</f>
        <v>1.2465049629822712E-3</v>
      </c>
      <c r="AZ30" s="28">
        <f>외인!AZ30</f>
        <v>2046009.29</v>
      </c>
      <c r="BA30" s="35">
        <f>MACD!BA30*$G$3+BA29*(1-$G$3)</f>
        <v>-3.123558096642296E-4</v>
      </c>
      <c r="BB30" s="28">
        <f>외인!BB30</f>
        <v>108544.55</v>
      </c>
      <c r="BC30" s="35">
        <f>MACD!BC30*$G$3+BC29*(1-$G$3)</f>
        <v>1.7784417853863657E-6</v>
      </c>
      <c r="BD30" s="28">
        <f>외인!BD30</f>
        <v>50251</v>
      </c>
      <c r="BE30" s="35">
        <f>MACD!BE30*$G$3+BE29*(1-$G$3)</f>
        <v>1.8124354273716479E-3</v>
      </c>
      <c r="BF30" s="28">
        <f>외인!BF30</f>
        <v>0</v>
      </c>
      <c r="BG30" s="35" t="e">
        <f>MACD!BG30*$G$3+BG29*(1-$G$3)</f>
        <v>#DIV/0!</v>
      </c>
      <c r="BH30" s="28">
        <f>외인!BH30</f>
        <v>93812.04</v>
      </c>
      <c r="BI30" s="35">
        <f>MACD!BI30*$G$3+BI29*(1-$G$3)</f>
        <v>4.3545861365509728E-4</v>
      </c>
      <c r="BJ30" s="28">
        <f>외인!BJ30</f>
        <v>122976.08</v>
      </c>
      <c r="BK30" s="35">
        <f>MACD!BK30*$G$3+BK29*(1-$G$3)</f>
        <v>-2.129145529395947E-3</v>
      </c>
      <c r="BL30" s="28">
        <f>외인!BL30</f>
        <v>52344.62</v>
      </c>
      <c r="BM30" s="35">
        <f>MACD!BM30*$G$3+BM29*(1-$G$3)</f>
        <v>-6.5970321446783432E-4</v>
      </c>
      <c r="BN30" s="28">
        <f>외인!BN30</f>
        <v>48415.91</v>
      </c>
      <c r="BO30" s="35">
        <f>MACD!BO30*$G$3+BO29*(1-$G$3)</f>
        <v>3.3613507712702638E-4</v>
      </c>
      <c r="BP30" s="28">
        <f>외인!BP30</f>
        <v>64019.49</v>
      </c>
      <c r="BQ30" s="35">
        <f>MACD!BQ30*$G$3+BQ29*(1-$G$3)</f>
        <v>1.6620639247816373E-4</v>
      </c>
      <c r="BR30" s="28">
        <f>외인!BR30</f>
        <v>257230.91</v>
      </c>
      <c r="BS30" s="35">
        <f>MACD!BS30*$G$3+BS29*(1-$G$3)</f>
        <v>2.4841992187470851E-4</v>
      </c>
      <c r="BT30" s="28">
        <f>외인!BT30</f>
        <v>1947899.48</v>
      </c>
      <c r="BU30" s="35">
        <f>MACD!BU30*$G$3+BU29*(1-$G$3)</f>
        <v>-3.4372552392027199E-4</v>
      </c>
      <c r="BV30" s="28">
        <f>외인!BV30</f>
        <v>371378.65</v>
      </c>
      <c r="BW30" s="35">
        <f>MACD!BW30*$G$3+BW29*(1-$G$3)</f>
        <v>-3.7211814381605613E-4</v>
      </c>
      <c r="BX30" s="28">
        <f>외인!BX30</f>
        <v>84335.34</v>
      </c>
      <c r="BY30" s="35">
        <f>MACD!BY30*$G$3+BY29*(1-$G$3)</f>
        <v>1.6635266054928985E-3</v>
      </c>
      <c r="BZ30" s="28">
        <f>외인!BZ30</f>
        <v>272633.53000000003</v>
      </c>
      <c r="CA30" s="35">
        <f>MACD!CA30*$G$3+CA29*(1-$G$3)</f>
        <v>3.1627955172993821E-3</v>
      </c>
      <c r="CB30" s="28">
        <f>외인!CB30</f>
        <v>15069.35</v>
      </c>
      <c r="CC30" s="35">
        <f>MACD!CC30*$G$3+CC29*(1-$G$3)</f>
        <v>8.3095085322522984E-4</v>
      </c>
      <c r="CD30" s="28">
        <f>외인!CD30</f>
        <v>38664.06</v>
      </c>
      <c r="CE30" s="35">
        <f>MACD!CE30*$G$3+CE29*(1-$G$3)</f>
        <v>-2.3602912699096685E-4</v>
      </c>
      <c r="CF30" s="28">
        <f>외인!CF30</f>
        <v>26245.02</v>
      </c>
      <c r="CG30" s="35">
        <f>MACD!CG30*$G$3+CG29*(1-$G$3)</f>
        <v>-8.8402333668331258E-4</v>
      </c>
      <c r="CH30" s="28">
        <f>외인!CH30</f>
        <v>74835.820000000007</v>
      </c>
      <c r="CI30" s="35">
        <f>MACD!CI30*$G$3+CI29*(1-$G$3)</f>
        <v>-1.0542787142259506E-4</v>
      </c>
      <c r="CJ30" s="28">
        <f>외인!CJ30</f>
        <v>416400.68</v>
      </c>
      <c r="CK30" s="35">
        <f>MACD!CK30*$G$3+CK29*(1-$G$3)</f>
        <v>-1.7021289727940324E-3</v>
      </c>
      <c r="CL30" s="28">
        <f>외인!CL30</f>
        <v>257730.42</v>
      </c>
      <c r="CM30" s="35">
        <f>MACD!CM30*$G$3+CM29*(1-$G$3)</f>
        <v>-1.9877173850574222E-4</v>
      </c>
      <c r="CN30" s="28">
        <f>외인!CN30</f>
        <v>136330.67000000001</v>
      </c>
      <c r="CO30" s="35">
        <f>MACD!CO30*$G$3+CO29*(1-$G$3)</f>
        <v>-4.4109951133518689E-4</v>
      </c>
      <c r="CP30" s="28">
        <f>외인!CP30</f>
        <v>109322.97</v>
      </c>
      <c r="CQ30" s="35">
        <f>MACD!CQ30*$G$3+CQ29*(1-$G$3)</f>
        <v>-1.5650790409999375E-6</v>
      </c>
      <c r="CR30" s="28">
        <f>외인!CR30</f>
        <v>181766.39999999999</v>
      </c>
      <c r="CS30" s="35">
        <f>MACD!CS30*$G$3+CS29*(1-$G$3)</f>
        <v>-2.4785523816900574E-3</v>
      </c>
      <c r="CT30" s="28">
        <f>외인!CT30</f>
        <v>104711.28</v>
      </c>
      <c r="CU30" s="35">
        <f>MACD!CU30*$G$3+CU29*(1-$G$3)</f>
        <v>-6.6066117266569998E-4</v>
      </c>
      <c r="CV30" s="28">
        <f>외인!CV30</f>
        <v>1947899.48</v>
      </c>
      <c r="CW30" s="35">
        <f>MACD!CW30*$G$3+CW29*(1-$G$3)</f>
        <v>-3.4372552392027199E-4</v>
      </c>
      <c r="CX30" s="28">
        <f>외인!CX30</f>
        <v>201416.23</v>
      </c>
      <c r="CY30" s="35">
        <f>MACD!CY30*$G$3+CY29*(1-$G$3)</f>
        <v>-1.0443310486316739E-3</v>
      </c>
      <c r="CZ30" s="28">
        <f>외인!CZ30</f>
        <v>18487.22</v>
      </c>
      <c r="DA30" s="35">
        <f>MACD!DA30*$G$3+DA29*(1-$G$3)</f>
        <v>-2.7254055735381012E-5</v>
      </c>
      <c r="DB30" s="28">
        <f>외인!DB30</f>
        <v>50251</v>
      </c>
      <c r="DC30" s="35">
        <f>MACD!DC30*$G$3+DC29*(1-$G$3)</f>
        <v>1.8124354273716479E-3</v>
      </c>
      <c r="DD30" s="28">
        <f>외인!DD30</f>
        <v>9499.84</v>
      </c>
      <c r="DE30" s="35">
        <f>MACD!DE30*$G$3+DE29*(1-$G$3)</f>
        <v>5.5114965649607735E-4</v>
      </c>
      <c r="DF30" s="28">
        <f>외인!DF30</f>
        <v>62988.91</v>
      </c>
      <c r="DG30" s="35">
        <f>MACD!DG30*$G$3+DG29*(1-$G$3)</f>
        <v>1.9890895490579106E-3</v>
      </c>
      <c r="DH30" s="28">
        <f>외인!DH30</f>
        <v>29634.02</v>
      </c>
      <c r="DI30" s="35">
        <f>MACD!DI30*$G$3+DI29*(1-$G$3)</f>
        <v>-3.677658007609333E-4</v>
      </c>
      <c r="DJ30" s="28">
        <f>외인!DJ30</f>
        <v>603687.23</v>
      </c>
      <c r="DK30" s="35">
        <f>MACD!DK30*$G$3+DK29*(1-$G$3)</f>
        <v>-4.5667559194670978E-4</v>
      </c>
      <c r="DL30" s="28">
        <f>외인!DL30</f>
        <v>104956.53</v>
      </c>
      <c r="DM30" s="35">
        <f>MACD!DM30*$G$3+DM29*(1-$G$3)</f>
        <v>-5.8222310064429508E-4</v>
      </c>
      <c r="DN30" s="28">
        <f>외인!DN30</f>
        <v>1947899.48</v>
      </c>
      <c r="DO30" s="35">
        <f>MACD!DO30*$G$3+DO29*(1-$G$3)</f>
        <v>-3.4372552392027199E-4</v>
      </c>
      <c r="DP30" s="28">
        <f>외인!DP30</f>
        <v>83831.97</v>
      </c>
      <c r="DQ30" s="35">
        <f>MACD!DQ30*$G$3+DQ29*(1-$G$3)</f>
        <v>-4.5230831884618527E-3</v>
      </c>
      <c r="DR30" s="28">
        <f>외인!DR30</f>
        <v>43205.86</v>
      </c>
      <c r="DS30" s="35">
        <f>MACD!DS30*$G$3+DS29*(1-$G$3)</f>
        <v>-7.8153444319807911E-4</v>
      </c>
      <c r="DT30" s="28">
        <f>외인!DT30</f>
        <v>145766.09</v>
      </c>
      <c r="DU30" s="35">
        <f>MACD!DU30*$G$3+DU29*(1-$G$3)</f>
        <v>-2.7121273643533643E-3</v>
      </c>
      <c r="DV30" s="28">
        <f>외인!DV30</f>
        <v>35834.29</v>
      </c>
      <c r="DW30" s="35">
        <f>MACD!DW30*$G$3+DW29*(1-$G$3)</f>
        <v>-1.5468517135482245E-3</v>
      </c>
      <c r="DX30" s="28">
        <f>외인!DX30</f>
        <v>99894.12</v>
      </c>
      <c r="DY30" s="35">
        <f>MACD!DY30*$G$3+DY29*(1-$G$3)</f>
        <v>-2.4349354273614692E-3</v>
      </c>
      <c r="DZ30" s="28">
        <f>외인!DZ30</f>
        <v>10847.85</v>
      </c>
      <c r="EA30" s="35">
        <f>MACD!EA30*$G$3+EA29*(1-$G$3)</f>
        <v>-3.7635023228081935E-3</v>
      </c>
      <c r="EB30" s="28">
        <f>외인!EB30</f>
        <v>15050.37</v>
      </c>
      <c r="EC30" s="35">
        <f>MACD!EC30*$G$3+EC29*(1-$G$3)</f>
        <v>-1.5679065142874778E-3</v>
      </c>
      <c r="ED30" s="28">
        <f>외인!ED30</f>
        <v>10864.49</v>
      </c>
      <c r="EE30" s="35">
        <f>MACD!EE30*$G$3+EE29*(1-$G$3)</f>
        <v>8.4851347563314806E-4</v>
      </c>
      <c r="EF30" s="28">
        <f>외인!EF30</f>
        <v>273545.05</v>
      </c>
      <c r="EG30" s="35">
        <f>MACD!EG30*$G$3+EG29*(1-$G$3)</f>
        <v>-4.754247020710466E-4</v>
      </c>
      <c r="EH30" s="28">
        <f>외인!EH30</f>
        <v>194408.35</v>
      </c>
      <c r="EI30" s="35">
        <f>MACD!EI30*$G$3+EI29*(1-$G$3)</f>
        <v>-2.3633527752145786E-4</v>
      </c>
      <c r="EJ30" s="28">
        <f>외인!EJ30</f>
        <v>103383.28</v>
      </c>
      <c r="EK30" s="35">
        <f>MACD!EK30*$G$3+EK29*(1-$G$3)</f>
        <v>-2.1083649791923498E-4</v>
      </c>
      <c r="EL30" s="28">
        <f>외인!EL30</f>
        <v>41208.370000000003</v>
      </c>
      <c r="EM30" s="35">
        <f>MACD!EM30*$G$3+EM29*(1-$G$3)</f>
        <v>-2.5236573133245895E-4</v>
      </c>
      <c r="EN30" s="28">
        <f>외인!EN30</f>
        <v>43205.86</v>
      </c>
      <c r="EO30" s="35">
        <f>MACD!EO30*$G$3+EO29*(1-$G$3)</f>
        <v>-7.8153444319807911E-4</v>
      </c>
      <c r="EP30" s="28">
        <f>외인!EP30</f>
        <v>151467.66</v>
      </c>
      <c r="EQ30" s="35">
        <f>MACD!EQ30*$G$3+EQ29*(1-$G$3)</f>
        <v>-6.3038388573848927E-4</v>
      </c>
      <c r="ER30" s="28">
        <f>외인!ER30</f>
        <v>12827.8</v>
      </c>
      <c r="ES30" s="35">
        <f>MACD!ES30*$G$3+ES29*(1-$G$3)</f>
        <v>-1.0663876892201924E-3</v>
      </c>
      <c r="ET30" s="28">
        <f>외인!ET30</f>
        <v>120498.34</v>
      </c>
      <c r="EU30" s="35">
        <f>MACD!EU30*$G$3+EU29*(1-$G$3)</f>
        <v>4.6625153823088059E-4</v>
      </c>
      <c r="EV30" s="28">
        <f>외인!EV30</f>
        <v>53591.78</v>
      </c>
      <c r="EW30" s="35">
        <f>MACD!EW30*$G$3+EW29*(1-$G$3)</f>
        <v>5.8772020100932961E-5</v>
      </c>
      <c r="EX30" s="28">
        <f>외인!EX30</f>
        <v>55731.19</v>
      </c>
      <c r="EY30" s="35">
        <f>MACD!EY30*$G$3+EY29*(1-$G$3)</f>
        <v>-6.7718736894958171E-5</v>
      </c>
    </row>
    <row r="31" spans="1:155">
      <c r="A31" s="27">
        <f>외인!A31</f>
        <v>46077</v>
      </c>
      <c r="B31" s="28">
        <f>외인!B31</f>
        <v>4770765.99</v>
      </c>
      <c r="C31" s="35">
        <f>MACD!C31*$G$3+C30*(1-$G$3)</f>
        <v>1.8353995543509585E-4</v>
      </c>
      <c r="D31" s="28">
        <f>외인!D31</f>
        <v>639006.75</v>
      </c>
      <c r="E31" s="35">
        <f>MACD!E31*$G$3+E30*(1-$G$3)</f>
        <v>-3.0941862113809311E-3</v>
      </c>
      <c r="F31" s="28">
        <f>외인!F31</f>
        <v>2039057.58</v>
      </c>
      <c r="G31" s="35">
        <f>MACD!G31*$G$3+G30*(1-$G$3)</f>
        <v>4.2155083359141305E-4</v>
      </c>
      <c r="H31" s="28">
        <f>외인!H31</f>
        <v>307916.89</v>
      </c>
      <c r="I31" s="35">
        <f>MACD!I31*$G$3+I30*(1-$G$3)</f>
        <v>-1.2862909618018288E-3</v>
      </c>
      <c r="J31" s="28">
        <f>외인!J31</f>
        <v>41115.51</v>
      </c>
      <c r="K31" s="35">
        <f>MACD!K31*$G$3+K30*(1-$G$3)</f>
        <v>-2.1231588683730666E-3</v>
      </c>
      <c r="L31" s="28">
        <f>외인!L31</f>
        <v>284808.02</v>
      </c>
      <c r="M31" s="35">
        <f>MACD!M31*$G$3+M30*(1-$G$3)</f>
        <v>-1.2405703372649055E-3</v>
      </c>
      <c r="N31" s="28">
        <f>외인!N31</f>
        <v>253436.59</v>
      </c>
      <c r="O31" s="35">
        <f>MACD!O31*$G$3+O30*(1-$G$3)</f>
        <v>3.4697199107679984E-3</v>
      </c>
      <c r="P31" s="28">
        <f>외인!P31</f>
        <v>221141.81</v>
      </c>
      <c r="Q31" s="35">
        <f>MACD!Q31*$G$3+Q30*(1-$G$3)</f>
        <v>-9.0162900497316482E-4</v>
      </c>
      <c r="R31" s="28">
        <f>외인!R31</f>
        <v>145278.04</v>
      </c>
      <c r="S31" s="35">
        <f>MACD!S31*$G$3+S30*(1-$G$3)</f>
        <v>-2.6621778530422657E-3</v>
      </c>
      <c r="T31" s="28">
        <f>외인!T31</f>
        <v>9401.56</v>
      </c>
      <c r="U31" s="35">
        <f>MACD!U31*$G$3+U30*(1-$G$3)</f>
        <v>5.7174892638614928E-4</v>
      </c>
      <c r="V31" s="28">
        <f>외인!V31</f>
        <v>102457.81</v>
      </c>
      <c r="W31" s="35">
        <f>MACD!W31*$G$3+W30*(1-$G$3)</f>
        <v>-2.5244419016112914E-3</v>
      </c>
      <c r="X31" s="28">
        <f>외인!X31</f>
        <v>1992253.29</v>
      </c>
      <c r="Y31" s="35">
        <f>MACD!Y31*$G$3+Y30*(1-$G$3)</f>
        <v>-2.7460982283615076E-4</v>
      </c>
      <c r="Z31" s="28">
        <f>외인!Z31</f>
        <v>52185.93</v>
      </c>
      <c r="AA31" s="35">
        <f>MACD!AA31*$G$3+AA30*(1-$G$3)</f>
        <v>-3.5027175482010625E-5</v>
      </c>
      <c r="AB31" s="28">
        <f>외인!AB31</f>
        <v>226673.89</v>
      </c>
      <c r="AC31" s="35">
        <f>MACD!AC31*$G$3+AC30*(1-$G$3)</f>
        <v>-2.1869536063993724E-4</v>
      </c>
      <c r="AD31" s="28">
        <f>외인!AD31</f>
        <v>23745.49</v>
      </c>
      <c r="AE31" s="35">
        <f>MACD!AE31*$G$3+AE30*(1-$G$3)</f>
        <v>1.4238523127356017E-3</v>
      </c>
      <c r="AF31" s="28">
        <f>외인!AF31</f>
        <v>26501.65</v>
      </c>
      <c r="AG31" s="35">
        <f>MACD!AG31*$G$3+AG30*(1-$G$3)</f>
        <v>1.6970945064175727E-4</v>
      </c>
      <c r="AH31" s="28">
        <f>외인!AH31</f>
        <v>215441.33</v>
      </c>
      <c r="AI31" s="35">
        <f>MACD!AI31*$G$3+AI30*(1-$G$3)</f>
        <v>4.1022310313115952E-4</v>
      </c>
      <c r="AJ31" s="28">
        <f>외인!AJ31</f>
        <v>128646.59</v>
      </c>
      <c r="AK31" s="35">
        <f>MACD!AK31*$G$3+AK30*(1-$G$3)</f>
        <v>-3.393061000447061E-3</v>
      </c>
      <c r="AL31" s="28">
        <f>외인!AL31</f>
        <v>96026.13</v>
      </c>
      <c r="AM31" s="35">
        <f>MACD!AM31*$G$3+AM30*(1-$G$3)</f>
        <v>1.0673474513782917E-3</v>
      </c>
      <c r="AN31" s="28">
        <f>외인!AN31</f>
        <v>177962.16</v>
      </c>
      <c r="AO31" s="35">
        <f>MACD!AO31*$G$3+AO30*(1-$G$3)</f>
        <v>4.4889164067885316E-3</v>
      </c>
      <c r="AP31" s="28">
        <f>외인!AP31</f>
        <v>122185.03</v>
      </c>
      <c r="AQ31" s="35">
        <f>MACD!AQ31*$G$3+AQ30*(1-$G$3)</f>
        <v>4.6580107203246643E-4</v>
      </c>
      <c r="AR31" s="28">
        <f>외인!AR31</f>
        <v>26965.26</v>
      </c>
      <c r="AS31" s="35">
        <f>MACD!AS31*$G$3+AS30*(1-$G$3)</f>
        <v>1.4921961914067393E-3</v>
      </c>
      <c r="AT31" s="28">
        <f>외인!AT31</f>
        <v>90196.1</v>
      </c>
      <c r="AU31" s="35">
        <f>MACD!AU31*$G$3+AU30*(1-$G$3)</f>
        <v>3.849517674283731E-4</v>
      </c>
      <c r="AV31" s="28">
        <f>외인!AV31</f>
        <v>53178.38</v>
      </c>
      <c r="AW31" s="35">
        <f>MACD!AW31*$G$3+AW30*(1-$G$3)</f>
        <v>-1.7368779377577214E-4</v>
      </c>
      <c r="AX31" s="28">
        <f>외인!AX31</f>
        <v>53350.34</v>
      </c>
      <c r="AY31" s="35">
        <f>MACD!AY31*$G$3+AY30*(1-$G$3)</f>
        <v>1.2831933664080039E-3</v>
      </c>
      <c r="AZ31" s="28">
        <f>외인!AZ31</f>
        <v>2132479.5099999998</v>
      </c>
      <c r="BA31" s="35">
        <f>MACD!BA31*$G$3+BA30*(1-$G$3)</f>
        <v>-2.2933733931895708E-4</v>
      </c>
      <c r="BB31" s="28">
        <f>외인!BB31</f>
        <v>104793.06</v>
      </c>
      <c r="BC31" s="35">
        <f>MACD!BC31*$G$3+BC30*(1-$G$3)</f>
        <v>-9.7104778633078922E-5</v>
      </c>
      <c r="BD31" s="28">
        <f>외인!BD31</f>
        <v>50213.36</v>
      </c>
      <c r="BE31" s="35">
        <f>MACD!BE31*$G$3+BE30*(1-$G$3)</f>
        <v>1.8371631107535738E-3</v>
      </c>
      <c r="BF31" s="28">
        <f>외인!BF31</f>
        <v>0</v>
      </c>
      <c r="BG31" s="35" t="e">
        <f>MACD!BG31*$G$3+BG30*(1-$G$3)</f>
        <v>#DIV/0!</v>
      </c>
      <c r="BH31" s="28">
        <f>외인!BH31</f>
        <v>96419.41</v>
      </c>
      <c r="BI31" s="35">
        <f>MACD!BI31*$G$3+BI30*(1-$G$3)</f>
        <v>4.1804326687217626E-4</v>
      </c>
      <c r="BJ31" s="28">
        <f>외인!BJ31</f>
        <v>126619.12</v>
      </c>
      <c r="BK31" s="35">
        <f>MACD!BK31*$G$3+BK30*(1-$G$3)</f>
        <v>-2.0925846087438147E-3</v>
      </c>
      <c r="BL31" s="28">
        <f>외인!BL31</f>
        <v>55452.39</v>
      </c>
      <c r="BM31" s="35">
        <f>MACD!BM31*$G$3+BM30*(1-$G$3)</f>
        <v>-6.2432055717044047E-4</v>
      </c>
      <c r="BN31" s="28">
        <f>외인!BN31</f>
        <v>49240.62</v>
      </c>
      <c r="BO31" s="35">
        <f>MACD!BO31*$G$3+BO30*(1-$G$3)</f>
        <v>4.1113470375002523E-4</v>
      </c>
      <c r="BP31" s="28">
        <f>외인!BP31</f>
        <v>65124.79</v>
      </c>
      <c r="BQ31" s="35">
        <f>MACD!BQ31*$G$3+BQ30*(1-$G$3)</f>
        <v>1.9848004027742008E-4</v>
      </c>
      <c r="BR31" s="28">
        <f>외인!BR31</f>
        <v>260461.44</v>
      </c>
      <c r="BS31" s="35">
        <f>MACD!BS31*$G$3+BS30*(1-$G$3)</f>
        <v>2.6455968560612253E-4</v>
      </c>
      <c r="BT31" s="28">
        <f>외인!BT31</f>
        <v>2031127.26</v>
      </c>
      <c r="BU31" s="35">
        <f>MACD!BU31*$G$3+BU30*(1-$G$3)</f>
        <v>-2.6780995179795071E-4</v>
      </c>
      <c r="BV31" s="28">
        <f>외인!BV31</f>
        <v>379501.08</v>
      </c>
      <c r="BW31" s="35">
        <f>MACD!BW31*$G$3+BW30*(1-$G$3)</f>
        <v>-3.1490399018986175E-4</v>
      </c>
      <c r="BX31" s="28">
        <f>외인!BX31</f>
        <v>85415.17</v>
      </c>
      <c r="BY31" s="35">
        <f>MACD!BY31*$G$3+BY30*(1-$G$3)</f>
        <v>1.7293191383152852E-3</v>
      </c>
      <c r="BZ31" s="28">
        <f>외인!BZ31</f>
        <v>273988.28999999998</v>
      </c>
      <c r="CA31" s="35">
        <f>MACD!CA31*$G$3+CA30*(1-$G$3)</f>
        <v>3.2587272132562914E-3</v>
      </c>
      <c r="CB31" s="28">
        <f>외인!CB31</f>
        <v>14904.45</v>
      </c>
      <c r="CC31" s="35">
        <f>MACD!CC31*$G$3+CC30*(1-$G$3)</f>
        <v>7.8671009783159572E-4</v>
      </c>
      <c r="CD31" s="28">
        <f>외인!CD31</f>
        <v>38273.480000000003</v>
      </c>
      <c r="CE31" s="35">
        <f>MACD!CE31*$G$3+CE30*(1-$G$3)</f>
        <v>-2.3369212689752062E-4</v>
      </c>
      <c r="CF31" s="28">
        <f>외인!CF31</f>
        <v>26188.11</v>
      </c>
      <c r="CG31" s="35">
        <f>MACD!CG31*$G$3+CG30*(1-$G$3)</f>
        <v>-9.5299820164659009E-4</v>
      </c>
      <c r="CH31" s="28">
        <f>외인!CH31</f>
        <v>74084.28</v>
      </c>
      <c r="CI31" s="35">
        <f>MACD!CI31*$G$3+CI30*(1-$G$3)</f>
        <v>-8.6343263642085088E-5</v>
      </c>
      <c r="CJ31" s="28">
        <f>외인!CJ31</f>
        <v>420038.7</v>
      </c>
      <c r="CK31" s="35">
        <f>MACD!CK31*$G$3+CK30*(1-$G$3)</f>
        <v>-1.6776158772265285E-3</v>
      </c>
      <c r="CL31" s="28">
        <f>외인!CL31</f>
        <v>253046.36</v>
      </c>
      <c r="CM31" s="35">
        <f>MACD!CM31*$G$3+CM30*(1-$G$3)</f>
        <v>-2.3153365722101813E-4</v>
      </c>
      <c r="CN31" s="28">
        <f>외인!CN31</f>
        <v>132162.67000000001</v>
      </c>
      <c r="CO31" s="35">
        <f>MACD!CO31*$G$3+CO30*(1-$G$3)</f>
        <v>-5.8545594869520141E-4</v>
      </c>
      <c r="CP31" s="28">
        <f>외인!CP31</f>
        <v>105537.93</v>
      </c>
      <c r="CQ31" s="35">
        <f>MACD!CQ31*$G$3+CQ30*(1-$G$3)</f>
        <v>-1.0035146221550457E-4</v>
      </c>
      <c r="CR31" s="28">
        <f>외인!CR31</f>
        <v>181403.58</v>
      </c>
      <c r="CS31" s="35">
        <f>MACD!CS31*$G$3+CS30*(1-$G$3)</f>
        <v>-2.4282283270879498E-3</v>
      </c>
      <c r="CT31" s="28">
        <f>외인!CT31</f>
        <v>108456.82</v>
      </c>
      <c r="CU31" s="35">
        <f>MACD!CU31*$G$3+CU30*(1-$G$3)</f>
        <v>-6.7958120752137287E-4</v>
      </c>
      <c r="CV31" s="28">
        <f>외인!CV31</f>
        <v>2031127.26</v>
      </c>
      <c r="CW31" s="35">
        <f>MACD!CW31*$G$3+CW30*(1-$G$3)</f>
        <v>-2.6780995179795071E-4</v>
      </c>
      <c r="CX31" s="28">
        <f>외인!CX31</f>
        <v>209670.73</v>
      </c>
      <c r="CY31" s="35">
        <f>MACD!CY31*$G$3+CY30*(1-$G$3)</f>
        <v>-9.7762672319318816E-4</v>
      </c>
      <c r="CZ31" s="28">
        <f>외인!CZ31</f>
        <v>18956.45</v>
      </c>
      <c r="DA31" s="35">
        <f>MACD!DA31*$G$3+DA30*(1-$G$3)</f>
        <v>1.24900668012247E-4</v>
      </c>
      <c r="DB31" s="28">
        <f>외인!DB31</f>
        <v>50213.36</v>
      </c>
      <c r="DC31" s="35">
        <f>MACD!DC31*$G$3+DC30*(1-$G$3)</f>
        <v>1.8371631107535738E-3</v>
      </c>
      <c r="DD31" s="28">
        <f>외인!DD31</f>
        <v>9401.56</v>
      </c>
      <c r="DE31" s="35">
        <f>MACD!DE31*$G$3+DE30*(1-$G$3)</f>
        <v>5.7174892638614928E-4</v>
      </c>
      <c r="DF31" s="28">
        <f>외인!DF31</f>
        <v>63232.45</v>
      </c>
      <c r="DG31" s="35">
        <f>MACD!DG31*$G$3+DG30*(1-$G$3)</f>
        <v>2.0341290582590434E-3</v>
      </c>
      <c r="DH31" s="28">
        <f>외인!DH31</f>
        <v>29409.87</v>
      </c>
      <c r="DI31" s="35">
        <f>MACD!DI31*$G$3+DI30*(1-$G$3)</f>
        <v>-3.7363346769041185E-4</v>
      </c>
      <c r="DJ31" s="28">
        <f>외인!DJ31</f>
        <v>607722.82999999996</v>
      </c>
      <c r="DK31" s="35">
        <f>MACD!DK31*$G$3+DK30*(1-$G$3)</f>
        <v>-3.7465597568946834E-4</v>
      </c>
      <c r="DL31" s="28">
        <f>외인!DL31</f>
        <v>102011.02</v>
      </c>
      <c r="DM31" s="35">
        <f>MACD!DM31*$G$3+DM30*(1-$G$3)</f>
        <v>-7.5505028165725194E-4</v>
      </c>
      <c r="DN31" s="28">
        <f>외인!DN31</f>
        <v>2031127.26</v>
      </c>
      <c r="DO31" s="35">
        <f>MACD!DO31*$G$3+DO30*(1-$G$3)</f>
        <v>-2.6780995179795071E-4</v>
      </c>
      <c r="DP31" s="28">
        <f>외인!DP31</f>
        <v>84707.79</v>
      </c>
      <c r="DQ31" s="35">
        <f>MACD!DQ31*$G$3+DQ30*(1-$G$3)</f>
        <v>-4.4319060650470001E-3</v>
      </c>
      <c r="DR31" s="28">
        <f>외인!DR31</f>
        <v>43404.45</v>
      </c>
      <c r="DS31" s="35">
        <f>MACD!DS31*$G$3+DS30*(1-$G$3)</f>
        <v>-8.49560081899256E-4</v>
      </c>
      <c r="DT31" s="28">
        <f>외인!DT31</f>
        <v>145278.04</v>
      </c>
      <c r="DU31" s="35">
        <f>MACD!DU31*$G$3+DU30*(1-$G$3)</f>
        <v>-2.6621778530422657E-3</v>
      </c>
      <c r="DV31" s="28">
        <f>외인!DV31</f>
        <v>35957.58</v>
      </c>
      <c r="DW31" s="35">
        <f>MACD!DW31*$G$3+DW30*(1-$G$3)</f>
        <v>-1.4955038190807041E-3</v>
      </c>
      <c r="DX31" s="28">
        <f>외인!DX31</f>
        <v>102457.81</v>
      </c>
      <c r="DY31" s="35">
        <f>MACD!DY31*$G$3+DY30*(1-$G$3)</f>
        <v>-2.5244419016112914E-3</v>
      </c>
      <c r="DZ31" s="28">
        <f>외인!DZ31</f>
        <v>10850.86</v>
      </c>
      <c r="EA31" s="35">
        <f>MACD!EA31*$G$3+EA30*(1-$G$3)</f>
        <v>-3.7719933477477316E-3</v>
      </c>
      <c r="EB31" s="28">
        <f>외인!EB31</f>
        <v>14915.09</v>
      </c>
      <c r="EC31" s="35">
        <f>MACD!EC31*$G$3+EC30*(1-$G$3)</f>
        <v>-1.7019783414092297E-3</v>
      </c>
      <c r="ED31" s="28">
        <f>외인!ED31</f>
        <v>10953.33</v>
      </c>
      <c r="EE31" s="35">
        <f>MACD!EE31*$G$3+EE30*(1-$G$3)</f>
        <v>9.5999335246305291E-4</v>
      </c>
      <c r="EF31" s="28">
        <f>외인!EF31</f>
        <v>276876.51</v>
      </c>
      <c r="EG31" s="35">
        <f>MACD!EG31*$G$3+EG30*(1-$G$3)</f>
        <v>-4.8179583782558948E-4</v>
      </c>
      <c r="EH31" s="28">
        <f>외인!EH31</f>
        <v>200972.06</v>
      </c>
      <c r="EI31" s="35">
        <f>MACD!EI31*$G$3+EI30*(1-$G$3)</f>
        <v>-1.9542208719736549E-4</v>
      </c>
      <c r="EJ31" s="28">
        <f>외인!EJ31</f>
        <v>102713.65</v>
      </c>
      <c r="EK31" s="35">
        <f>MACD!EK31*$G$3+EK30*(1-$G$3)</f>
        <v>-2.0937433148172205E-4</v>
      </c>
      <c r="EL31" s="28">
        <f>외인!EL31</f>
        <v>40810.980000000003</v>
      </c>
      <c r="EM31" s="35">
        <f>MACD!EM31*$G$3+EM30*(1-$G$3)</f>
        <v>-2.506652422325558E-4</v>
      </c>
      <c r="EN31" s="28">
        <f>외인!EN31</f>
        <v>43404.45</v>
      </c>
      <c r="EO31" s="35">
        <f>MACD!EO31*$G$3+EO30*(1-$G$3)</f>
        <v>-8.49560081899256E-4</v>
      </c>
      <c r="EP31" s="28">
        <f>외인!EP31</f>
        <v>152995.42000000001</v>
      </c>
      <c r="EQ31" s="35">
        <f>MACD!EQ31*$G$3+EQ30*(1-$G$3)</f>
        <v>-5.4285503227436208E-4</v>
      </c>
      <c r="ER31" s="28">
        <f>외인!ER31</f>
        <v>12690.42</v>
      </c>
      <c r="ES31" s="35">
        <f>MACD!ES31*$G$3+ES30*(1-$G$3)</f>
        <v>-1.3523214016673553E-3</v>
      </c>
      <c r="ET31" s="28">
        <f>외인!ET31</f>
        <v>122185.03</v>
      </c>
      <c r="EU31" s="35">
        <f>MACD!EU31*$G$3+EU30*(1-$G$3)</f>
        <v>4.6580107203246643E-4</v>
      </c>
      <c r="EV31" s="28">
        <f>외인!EV31</f>
        <v>52185.93</v>
      </c>
      <c r="EW31" s="35">
        <f>MACD!EW31*$G$3+EW30*(1-$G$3)</f>
        <v>-3.5027175482010625E-5</v>
      </c>
      <c r="EX31" s="28">
        <f>외인!EX31</f>
        <v>53352</v>
      </c>
      <c r="EY31" s="35">
        <f>MACD!EY31*$G$3+EY30*(1-$G$3)</f>
        <v>-1.7048536534329832E-4</v>
      </c>
    </row>
    <row r="32" spans="1:155">
      <c r="A32" s="27">
        <f>외인!A32</f>
        <v>46078</v>
      </c>
      <c r="B32" s="28">
        <f>외인!B32</f>
        <v>4862032.22</v>
      </c>
      <c r="C32" s="35">
        <f>MACD!C32*$G$3+C31*(1-$G$3)</f>
        <v>2.2849969126850924E-4</v>
      </c>
      <c r="D32" s="28">
        <f>외인!D32</f>
        <v>639163.9</v>
      </c>
      <c r="E32" s="35">
        <f>MACD!E32*$G$3+E31*(1-$G$3)</f>
        <v>-3.0940955320210789E-3</v>
      </c>
      <c r="F32" s="28">
        <f>외인!F32</f>
        <v>2095365.08</v>
      </c>
      <c r="G32" s="35">
        <f>MACD!G32*$G$3+G31*(1-$G$3)</f>
        <v>4.0156823176967023E-4</v>
      </c>
      <c r="H32" s="28">
        <f>외인!H32</f>
        <v>316333.95</v>
      </c>
      <c r="I32" s="35">
        <f>MACD!I32*$G$3+I31*(1-$G$3)</f>
        <v>-1.1658835783880019E-3</v>
      </c>
      <c r="J32" s="28">
        <f>외인!J32</f>
        <v>41054.76</v>
      </c>
      <c r="K32" s="35">
        <f>MACD!K32*$G$3+K31*(1-$G$3)</f>
        <v>-2.0345725190533139E-3</v>
      </c>
      <c r="L32" s="28">
        <f>외인!L32</f>
        <v>293047.8</v>
      </c>
      <c r="M32" s="35">
        <f>MACD!M32*$G$3+M31*(1-$G$3)</f>
        <v>-1.1149048366962632E-3</v>
      </c>
      <c r="N32" s="28">
        <f>외인!N32</f>
        <v>274362.75</v>
      </c>
      <c r="O32" s="35">
        <f>MACD!O32*$G$3+O31*(1-$G$3)</f>
        <v>3.5636592029266701E-3</v>
      </c>
      <c r="P32" s="28">
        <f>외인!P32</f>
        <v>220052.7</v>
      </c>
      <c r="Q32" s="35">
        <f>MACD!Q32*$G$3+Q31*(1-$G$3)</f>
        <v>-8.4366857401517708E-4</v>
      </c>
      <c r="R32" s="28">
        <f>외인!R32</f>
        <v>146688.35</v>
      </c>
      <c r="S32" s="35">
        <f>MACD!S32*$G$3+S31*(1-$G$3)</f>
        <v>-2.5625164527941354E-3</v>
      </c>
      <c r="T32" s="28">
        <f>외인!T32</f>
        <v>9293.9699999999993</v>
      </c>
      <c r="U32" s="35">
        <f>MACD!U32*$G$3+U31*(1-$G$3)</f>
        <v>5.8027690298693556E-4</v>
      </c>
      <c r="V32" s="28">
        <f>외인!V32</f>
        <v>101035.2</v>
      </c>
      <c r="W32" s="35">
        <f>MACD!W32*$G$3+W31*(1-$G$3)</f>
        <v>-2.5662179929167293E-3</v>
      </c>
      <c r="X32" s="28">
        <f>외인!X32</f>
        <v>2021810.93</v>
      </c>
      <c r="Y32" s="35">
        <f>MACD!Y32*$G$3+Y31*(1-$G$3)</f>
        <v>-2.2895070305099056E-4</v>
      </c>
      <c r="Z32" s="28">
        <f>외인!Z32</f>
        <v>51824.12</v>
      </c>
      <c r="AA32" s="35">
        <f>MACD!AA32*$G$3+AA31*(1-$G$3)</f>
        <v>-1.4067899229222737E-4</v>
      </c>
      <c r="AB32" s="28">
        <f>외인!AB32</f>
        <v>226114.71</v>
      </c>
      <c r="AC32" s="35">
        <f>MACD!AC32*$G$3+AC31*(1-$G$3)</f>
        <v>-2.5253547031771763E-4</v>
      </c>
      <c r="AD32" s="28">
        <f>외인!AD32</f>
        <v>25479.49</v>
      </c>
      <c r="AE32" s="35">
        <f>MACD!AE32*$G$3+AE31*(1-$G$3)</f>
        <v>1.513622894821653E-3</v>
      </c>
      <c r="AF32" s="28">
        <f>외인!AF32</f>
        <v>26919.040000000001</v>
      </c>
      <c r="AG32" s="35">
        <f>MACD!AG32*$G$3+AG31*(1-$G$3)</f>
        <v>1.711066352828545E-4</v>
      </c>
      <c r="AH32" s="28">
        <f>외인!AH32</f>
        <v>215909.83</v>
      </c>
      <c r="AI32" s="35">
        <f>MACD!AI32*$G$3+AI31*(1-$G$3)</f>
        <v>5.9080062772327651E-4</v>
      </c>
      <c r="AJ32" s="28">
        <f>외인!AJ32</f>
        <v>128116.49</v>
      </c>
      <c r="AK32" s="35">
        <f>MACD!AK32*$G$3+AK31*(1-$G$3)</f>
        <v>-3.3184867060767472E-3</v>
      </c>
      <c r="AL32" s="28">
        <f>외인!AL32</f>
        <v>99036.5</v>
      </c>
      <c r="AM32" s="35">
        <f>MACD!AM32*$G$3+AM31*(1-$G$3)</f>
        <v>1.0525773398249803E-3</v>
      </c>
      <c r="AN32" s="28">
        <f>외인!AN32</f>
        <v>196483.89</v>
      </c>
      <c r="AO32" s="35">
        <f>MACD!AO32*$G$3+AO31*(1-$G$3)</f>
        <v>4.6320826090087801E-3</v>
      </c>
      <c r="AP32" s="28">
        <f>외인!AP32</f>
        <v>122882.59</v>
      </c>
      <c r="AQ32" s="35">
        <f>MACD!AQ32*$G$3+AQ31*(1-$G$3)</f>
        <v>4.4477456496863123E-4</v>
      </c>
      <c r="AR32" s="28">
        <f>외인!AR32</f>
        <v>27797.08</v>
      </c>
      <c r="AS32" s="35">
        <f>MACD!AS32*$G$3+AS31*(1-$G$3)</f>
        <v>1.4704019831778576E-3</v>
      </c>
      <c r="AT32" s="28">
        <f>외인!AT32</f>
        <v>91002.74</v>
      </c>
      <c r="AU32" s="35">
        <f>MACD!AU32*$G$3+AU31*(1-$G$3)</f>
        <v>3.9785870355944851E-4</v>
      </c>
      <c r="AV32" s="28">
        <f>외인!AV32</f>
        <v>53030.03</v>
      </c>
      <c r="AW32" s="35">
        <f>MACD!AW32*$G$3+AW31*(1-$G$3)</f>
        <v>-1.4822985071473804E-4</v>
      </c>
      <c r="AX32" s="28">
        <f>외인!AX32</f>
        <v>56411.29</v>
      </c>
      <c r="AY32" s="35">
        <f>MACD!AY32*$G$3+AY31*(1-$G$3)</f>
        <v>1.3100383940262842E-3</v>
      </c>
      <c r="AZ32" s="28">
        <f>외인!AZ32</f>
        <v>2167766.42</v>
      </c>
      <c r="BA32" s="35">
        <f>MACD!BA32*$G$3+BA31*(1-$G$3)</f>
        <v>-1.7199964972892736E-4</v>
      </c>
      <c r="BB32" s="28">
        <f>외인!BB32</f>
        <v>108683.96</v>
      </c>
      <c r="BC32" s="35">
        <f>MACD!BC32*$G$3+BC31*(1-$G$3)</f>
        <v>-2.0964897246235234E-4</v>
      </c>
      <c r="BD32" s="28">
        <f>외인!BD32</f>
        <v>51491.77</v>
      </c>
      <c r="BE32" s="35">
        <f>MACD!BE32*$G$3+BE31*(1-$G$3)</f>
        <v>1.8622123911117784E-3</v>
      </c>
      <c r="BF32" s="28">
        <f>외인!BF32</f>
        <v>0</v>
      </c>
      <c r="BG32" s="35" t="e">
        <f>MACD!BG32*$G$3+BG31*(1-$G$3)</f>
        <v>#DIV/0!</v>
      </c>
      <c r="BH32" s="28">
        <f>외인!BH32</f>
        <v>96587.39</v>
      </c>
      <c r="BI32" s="35">
        <f>MACD!BI32*$G$3+BI31*(1-$G$3)</f>
        <v>3.756464634797872E-4</v>
      </c>
      <c r="BJ32" s="28">
        <f>외인!BJ32</f>
        <v>131625.94</v>
      </c>
      <c r="BK32" s="35">
        <f>MACD!BK32*$G$3+BK31*(1-$G$3)</f>
        <v>-1.9875263574905696E-3</v>
      </c>
      <c r="BL32" s="28">
        <f>외인!BL32</f>
        <v>60601.16</v>
      </c>
      <c r="BM32" s="35">
        <f>MACD!BM32*$G$3+BM31*(1-$G$3)</f>
        <v>-5.4188099635265198E-4</v>
      </c>
      <c r="BN32" s="28">
        <f>외인!BN32</f>
        <v>50030.7</v>
      </c>
      <c r="BO32" s="35">
        <f>MACD!BO32*$G$3+BO31*(1-$G$3)</f>
        <v>4.7516606455855355E-4</v>
      </c>
      <c r="BP32" s="28">
        <f>외인!BP32</f>
        <v>68302.95</v>
      </c>
      <c r="BQ32" s="35">
        <f>MACD!BQ32*$G$3+BQ31*(1-$G$3)</f>
        <v>2.3786103616750147E-4</v>
      </c>
      <c r="BR32" s="28">
        <f>외인!BR32</f>
        <v>264442.96999999997</v>
      </c>
      <c r="BS32" s="35">
        <f>MACD!BS32*$G$3+BS31*(1-$G$3)</f>
        <v>2.9308070973897059E-4</v>
      </c>
      <c r="BT32" s="28">
        <f>외인!BT32</f>
        <v>2060094.55</v>
      </c>
      <c r="BU32" s="35">
        <f>MACD!BU32*$G$3+BU31*(1-$G$3)</f>
        <v>-2.2319081006630503E-4</v>
      </c>
      <c r="BV32" s="28">
        <f>외인!BV32</f>
        <v>385417.37</v>
      </c>
      <c r="BW32" s="35">
        <f>MACD!BW32*$G$3+BW31*(1-$G$3)</f>
        <v>-2.4645200093424447E-4</v>
      </c>
      <c r="BX32" s="28">
        <f>외인!BX32</f>
        <v>88289.16</v>
      </c>
      <c r="BY32" s="35">
        <f>MACD!BY32*$G$3+BY31*(1-$G$3)</f>
        <v>1.7855354975328346E-3</v>
      </c>
      <c r="BZ32" s="28">
        <f>외인!BZ32</f>
        <v>295520.39</v>
      </c>
      <c r="CA32" s="35">
        <f>MACD!CA32*$G$3+CA31*(1-$G$3)</f>
        <v>3.3474716330727725E-3</v>
      </c>
      <c r="CB32" s="28">
        <f>외인!CB32</f>
        <v>14739.73</v>
      </c>
      <c r="CC32" s="35">
        <f>MACD!CC32*$G$3+CC31*(1-$G$3)</f>
        <v>7.1034142248156543E-4</v>
      </c>
      <c r="CD32" s="28">
        <f>외인!CD32</f>
        <v>37997.24</v>
      </c>
      <c r="CE32" s="35">
        <f>MACD!CE32*$G$3+CE31*(1-$G$3)</f>
        <v>-2.5370915683793735E-4</v>
      </c>
      <c r="CF32" s="28">
        <f>외인!CF32</f>
        <v>26357.96</v>
      </c>
      <c r="CG32" s="35">
        <f>MACD!CG32*$G$3+CG31*(1-$G$3)</f>
        <v>-1.0031399835862247E-3</v>
      </c>
      <c r="CH32" s="28">
        <f>외인!CH32</f>
        <v>74685.440000000002</v>
      </c>
      <c r="CI32" s="35">
        <f>MACD!CI32*$G$3+CI31*(1-$G$3)</f>
        <v>-8.0103538335791108E-5</v>
      </c>
      <c r="CJ32" s="28">
        <f>외인!CJ32</f>
        <v>416246.05</v>
      </c>
      <c r="CK32" s="35">
        <f>MACD!CK32*$G$3+CK31*(1-$G$3)</f>
        <v>-1.6371431469484725E-3</v>
      </c>
      <c r="CL32" s="28">
        <f>외인!CL32</f>
        <v>252288.26</v>
      </c>
      <c r="CM32" s="35">
        <f>MACD!CM32*$G$3+CM31*(1-$G$3)</f>
        <v>-2.6291512922734748E-4</v>
      </c>
      <c r="CN32" s="28">
        <f>외인!CN32</f>
        <v>135580.75</v>
      </c>
      <c r="CO32" s="35">
        <f>MACD!CO32*$G$3+CO31*(1-$G$3)</f>
        <v>-7.5170622173696819E-4</v>
      </c>
      <c r="CP32" s="28">
        <f>외인!CP32</f>
        <v>109434</v>
      </c>
      <c r="CQ32" s="35">
        <f>MACD!CQ32*$G$3+CQ31*(1-$G$3)</f>
        <v>-2.1262934686525379E-4</v>
      </c>
      <c r="CR32" s="28">
        <f>외인!CR32</f>
        <v>183031.71</v>
      </c>
      <c r="CS32" s="35">
        <f>MACD!CS32*$G$3+CS31*(1-$G$3)</f>
        <v>-2.3316071629613817E-3</v>
      </c>
      <c r="CT32" s="28">
        <f>외인!CT32</f>
        <v>110035.31</v>
      </c>
      <c r="CU32" s="35">
        <f>MACD!CU32*$G$3+CU31*(1-$G$3)</f>
        <v>-6.6323344442735283E-4</v>
      </c>
      <c r="CV32" s="28">
        <f>외인!CV32</f>
        <v>2060094.55</v>
      </c>
      <c r="CW32" s="35">
        <f>MACD!CW32*$G$3+CW31*(1-$G$3)</f>
        <v>-2.2319081006630503E-4</v>
      </c>
      <c r="CX32" s="28">
        <f>외인!CX32</f>
        <v>214553.36</v>
      </c>
      <c r="CY32" s="35">
        <f>MACD!CY32*$G$3+CY31*(1-$G$3)</f>
        <v>-8.6365947133236736E-4</v>
      </c>
      <c r="CZ32" s="28">
        <f>외인!CZ32</f>
        <v>19648.900000000001</v>
      </c>
      <c r="DA32" s="35">
        <f>MACD!DA32*$G$3+DA31*(1-$G$3)</f>
        <v>2.9792151353885953E-4</v>
      </c>
      <c r="DB32" s="28">
        <f>외인!DB32</f>
        <v>51491.77</v>
      </c>
      <c r="DC32" s="35">
        <f>MACD!DC32*$G$3+DC31*(1-$G$3)</f>
        <v>1.8622123911117784E-3</v>
      </c>
      <c r="DD32" s="28">
        <f>외인!DD32</f>
        <v>9293.9699999999993</v>
      </c>
      <c r="DE32" s="35">
        <f>MACD!DE32*$G$3+DE31*(1-$G$3)</f>
        <v>5.8027690298693556E-4</v>
      </c>
      <c r="DF32" s="28">
        <f>외인!DF32</f>
        <v>65367.07</v>
      </c>
      <c r="DG32" s="35">
        <f>MACD!DG32*$G$3+DG31*(1-$G$3)</f>
        <v>2.0798100020056219E-3</v>
      </c>
      <c r="DH32" s="28">
        <f>외인!DH32</f>
        <v>29163.43</v>
      </c>
      <c r="DI32" s="35">
        <f>MACD!DI32*$G$3+DI31*(1-$G$3)</f>
        <v>-4.0529992281465262E-4</v>
      </c>
      <c r="DJ32" s="28">
        <f>외인!DJ32</f>
        <v>616710.03</v>
      </c>
      <c r="DK32" s="35">
        <f>MACD!DK32*$G$3+DK31*(1-$G$3)</f>
        <v>-2.6938350441567984E-4</v>
      </c>
      <c r="DL32" s="28">
        <f>외인!DL32</f>
        <v>105727.56</v>
      </c>
      <c r="DM32" s="35">
        <f>MACD!DM32*$G$3+DM31*(1-$G$3)</f>
        <v>-9.4896649343993321E-4</v>
      </c>
      <c r="DN32" s="28">
        <f>외인!DN32</f>
        <v>2060094.55</v>
      </c>
      <c r="DO32" s="35">
        <f>MACD!DO32*$G$3+DO31*(1-$G$3)</f>
        <v>-2.2319081006630503E-4</v>
      </c>
      <c r="DP32" s="28">
        <f>외인!DP32</f>
        <v>84527.22</v>
      </c>
      <c r="DQ32" s="35">
        <f>MACD!DQ32*$G$3+DQ31*(1-$G$3)</f>
        <v>-4.2803485530278898E-3</v>
      </c>
      <c r="DR32" s="28">
        <f>외인!DR32</f>
        <v>43346.98</v>
      </c>
      <c r="DS32" s="35">
        <f>MACD!DS32*$G$3+DS31*(1-$G$3)</f>
        <v>-9.5465952734522061E-4</v>
      </c>
      <c r="DT32" s="28">
        <f>외인!DT32</f>
        <v>146688.35</v>
      </c>
      <c r="DU32" s="35">
        <f>MACD!DU32*$G$3+DU31*(1-$G$3)</f>
        <v>-2.5625164527941354E-3</v>
      </c>
      <c r="DV32" s="28">
        <f>외인!DV32</f>
        <v>36177.29</v>
      </c>
      <c r="DW32" s="35">
        <f>MACD!DW32*$G$3+DW31*(1-$G$3)</f>
        <v>-1.4112131881563012E-3</v>
      </c>
      <c r="DX32" s="28">
        <f>외인!DX32</f>
        <v>101035.2</v>
      </c>
      <c r="DY32" s="35">
        <f>MACD!DY32*$G$3+DY31*(1-$G$3)</f>
        <v>-2.5662179929167293E-3</v>
      </c>
      <c r="DZ32" s="28">
        <f>외인!DZ32</f>
        <v>10667.66</v>
      </c>
      <c r="EA32" s="35">
        <f>MACD!EA32*$G$3+EA31*(1-$G$3)</f>
        <v>-3.7284220784949123E-3</v>
      </c>
      <c r="EB32" s="28">
        <f>외인!EB32</f>
        <v>14775.04</v>
      </c>
      <c r="EC32" s="35">
        <f>MACD!EC32*$G$3+EC31*(1-$G$3)</f>
        <v>-1.8328391737334904E-3</v>
      </c>
      <c r="ED32" s="28">
        <f>외인!ED32</f>
        <v>11479.09</v>
      </c>
      <c r="EE32" s="35">
        <f>MACD!EE32*$G$3+EE31*(1-$G$3)</f>
        <v>1.0516241490762346E-3</v>
      </c>
      <c r="EF32" s="28">
        <f>외인!EF32</f>
        <v>274387.64</v>
      </c>
      <c r="EG32" s="35">
        <f>MACD!EG32*$G$3+EG31*(1-$G$3)</f>
        <v>-4.8382756511758097E-4</v>
      </c>
      <c r="EH32" s="28">
        <f>외인!EH32</f>
        <v>207978.21</v>
      </c>
      <c r="EI32" s="35">
        <f>MACD!EI32*$G$3+EI31*(1-$G$3)</f>
        <v>-1.5401847833119951E-4</v>
      </c>
      <c r="EJ32" s="28">
        <f>외인!EJ32</f>
        <v>103519.43</v>
      </c>
      <c r="EK32" s="35">
        <f>MACD!EK32*$G$3+EK31*(1-$G$3)</f>
        <v>-2.2546733584528832E-4</v>
      </c>
      <c r="EL32" s="28">
        <f>외인!EL32</f>
        <v>40547.67</v>
      </c>
      <c r="EM32" s="35">
        <f>MACD!EM32*$G$3+EM31*(1-$G$3)</f>
        <v>-2.6831639765804923E-4</v>
      </c>
      <c r="EN32" s="28">
        <f>외인!EN32</f>
        <v>43346.98</v>
      </c>
      <c r="EO32" s="35">
        <f>MACD!EO32*$G$3+EO31*(1-$G$3)</f>
        <v>-9.5465952734522061E-4</v>
      </c>
      <c r="EP32" s="28">
        <f>외인!EP32</f>
        <v>151504.71</v>
      </c>
      <c r="EQ32" s="35">
        <f>MACD!EQ32*$G$3+EQ31*(1-$G$3)</f>
        <v>-4.3032896579610976E-4</v>
      </c>
      <c r="ER32" s="28">
        <f>외인!ER32</f>
        <v>12928.09</v>
      </c>
      <c r="ES32" s="35">
        <f>MACD!ES32*$G$3+ES31*(1-$G$3)</f>
        <v>-1.5638500840998489E-3</v>
      </c>
      <c r="ET32" s="28">
        <f>외인!ET32</f>
        <v>122882.59</v>
      </c>
      <c r="EU32" s="35">
        <f>MACD!EU32*$G$3+EU31*(1-$G$3)</f>
        <v>4.4477456496863123E-4</v>
      </c>
      <c r="EV32" s="28">
        <f>외인!EV32</f>
        <v>51824.12</v>
      </c>
      <c r="EW32" s="35">
        <f>MACD!EW32*$G$3+EW31*(1-$G$3)</f>
        <v>-1.4067899229222737E-4</v>
      </c>
      <c r="EX32" s="28">
        <f>외인!EX32</f>
        <v>57609.87</v>
      </c>
      <c r="EY32" s="35">
        <f>MACD!EY32*$G$3+EY31*(1-$G$3)</f>
        <v>-2.8735475175326719E-4</v>
      </c>
    </row>
    <row r="33" spans="1:155">
      <c r="A33" s="27">
        <f>외인!A33</f>
        <v>46079</v>
      </c>
      <c r="B33" s="28">
        <f>외인!B33</f>
        <v>5039326.72</v>
      </c>
      <c r="C33" s="35">
        <f>MACD!C33*$G$3+C32*(1-$G$3)</f>
        <v>2.5682039529517929E-4</v>
      </c>
      <c r="D33" s="28">
        <f>외인!D33</f>
        <v>652454.43000000005</v>
      </c>
      <c r="E33" s="35">
        <f>MACD!E33*$G$3+E32*(1-$G$3)</f>
        <v>-3.0907439240663104E-3</v>
      </c>
      <c r="F33" s="28">
        <f>외인!F33</f>
        <v>2195379.17</v>
      </c>
      <c r="G33" s="35">
        <f>MACD!G33*$G$3+G32*(1-$G$3)</f>
        <v>3.6058763191529461E-4</v>
      </c>
      <c r="H33" s="28">
        <f>외인!H33</f>
        <v>319337.96999999997</v>
      </c>
      <c r="I33" s="35">
        <f>MACD!I33*$G$3+I32*(1-$G$3)</f>
        <v>-1.0445476800747941E-3</v>
      </c>
      <c r="J33" s="28">
        <f>외인!J33</f>
        <v>41504.33</v>
      </c>
      <c r="K33" s="35">
        <f>MACD!K33*$G$3+K32*(1-$G$3)</f>
        <v>-1.9797273250677658E-3</v>
      </c>
      <c r="L33" s="28">
        <f>외인!L33</f>
        <v>296250.98</v>
      </c>
      <c r="M33" s="35">
        <f>MACD!M33*$G$3+M32*(1-$G$3)</f>
        <v>-9.8458780923484134E-4</v>
      </c>
      <c r="N33" s="28">
        <f>외인!N33</f>
        <v>291513.28000000003</v>
      </c>
      <c r="O33" s="35">
        <f>MACD!O33*$G$3+O32*(1-$G$3)</f>
        <v>3.6293468888985098E-3</v>
      </c>
      <c r="P33" s="28">
        <f>외인!P33</f>
        <v>221566.31</v>
      </c>
      <c r="Q33" s="35">
        <f>MACD!Q33*$G$3+Q32*(1-$G$3)</f>
        <v>-7.9736905922709158E-4</v>
      </c>
      <c r="R33" s="28">
        <f>외인!R33</f>
        <v>151707.15</v>
      </c>
      <c r="S33" s="35">
        <f>MACD!S33*$G$3+S32*(1-$G$3)</f>
        <v>-2.3746379361079995E-3</v>
      </c>
      <c r="T33" s="28">
        <f>외인!T33</f>
        <v>9246.76</v>
      </c>
      <c r="U33" s="35">
        <f>MACD!U33*$G$3+U32*(1-$G$3)</f>
        <v>5.6528564775964432E-4</v>
      </c>
      <c r="V33" s="28">
        <f>외인!V33</f>
        <v>107313.08</v>
      </c>
      <c r="W33" s="35">
        <f>MACD!W33*$G$3+W32*(1-$G$3)</f>
        <v>-2.5748214044041934E-3</v>
      </c>
      <c r="X33" s="28">
        <f>외인!X33</f>
        <v>2176340.25</v>
      </c>
      <c r="Y33" s="35">
        <f>MACD!Y33*$G$3+Y32*(1-$G$3)</f>
        <v>-2.0949052220098211E-4</v>
      </c>
      <c r="Z33" s="28">
        <f>외인!Z33</f>
        <v>52627.4</v>
      </c>
      <c r="AA33" s="35">
        <f>MACD!AA33*$G$3+AA32*(1-$G$3)</f>
        <v>-2.5727084711694E-4</v>
      </c>
      <c r="AB33" s="28">
        <f>외인!AB33</f>
        <v>222226.7</v>
      </c>
      <c r="AC33" s="35">
        <f>MACD!AC33*$G$3+AC32*(1-$G$3)</f>
        <v>-2.8253252799090658E-4</v>
      </c>
      <c r="AD33" s="28">
        <f>외인!AD33</f>
        <v>25045.4</v>
      </c>
      <c r="AE33" s="35">
        <f>MACD!AE33*$G$3+AE32*(1-$G$3)</f>
        <v>1.5882669717263145E-3</v>
      </c>
      <c r="AF33" s="28">
        <f>외인!AF33</f>
        <v>25767.42</v>
      </c>
      <c r="AG33" s="35">
        <f>MACD!AG33*$G$3+AG32*(1-$G$3)</f>
        <v>1.4155101908127059E-4</v>
      </c>
      <c r="AH33" s="28">
        <f>외인!AH33</f>
        <v>213151.39</v>
      </c>
      <c r="AI33" s="35">
        <f>MACD!AI33*$G$3+AI32*(1-$G$3)</f>
        <v>7.3979542292679603E-4</v>
      </c>
      <c r="AJ33" s="28">
        <f>외인!AJ33</f>
        <v>129694.88</v>
      </c>
      <c r="AK33" s="35">
        <f>MACD!AK33*$G$3+AK32*(1-$G$3)</f>
        <v>-3.1813995432554685E-3</v>
      </c>
      <c r="AL33" s="28">
        <f>외인!AL33</f>
        <v>104603.46</v>
      </c>
      <c r="AM33" s="35">
        <f>MACD!AM33*$G$3+AM32*(1-$G$3)</f>
        <v>1.0274943970709667E-3</v>
      </c>
      <c r="AN33" s="28">
        <f>외인!AN33</f>
        <v>207868.9</v>
      </c>
      <c r="AO33" s="35">
        <f>MACD!AO33*$G$3+AO32*(1-$G$3)</f>
        <v>4.7345435014188421E-3</v>
      </c>
      <c r="AP33" s="28">
        <f>외인!AP33</f>
        <v>127903.69</v>
      </c>
      <c r="AQ33" s="35">
        <f>MACD!AQ33*$G$3+AQ32*(1-$G$3)</f>
        <v>4.192489925436021E-4</v>
      </c>
      <c r="AR33" s="28">
        <f>외인!AR33</f>
        <v>27180.33</v>
      </c>
      <c r="AS33" s="35">
        <f>MACD!AS33*$G$3+AS32*(1-$G$3)</f>
        <v>1.4285635326946001E-3</v>
      </c>
      <c r="AT33" s="28">
        <f>외인!AT33</f>
        <v>92218.33</v>
      </c>
      <c r="AU33" s="35">
        <f>MACD!AU33*$G$3+AU32*(1-$G$3)</f>
        <v>4.1295018707244806E-4</v>
      </c>
      <c r="AV33" s="28">
        <f>외인!AV33</f>
        <v>51933.59</v>
      </c>
      <c r="AW33" s="35">
        <f>MACD!AW33*$G$3+AW32*(1-$G$3)</f>
        <v>-1.5576041381791978E-4</v>
      </c>
      <c r="AX33" s="28">
        <f>외인!AX33</f>
        <v>57681.599999999999</v>
      </c>
      <c r="AY33" s="35">
        <f>MACD!AY33*$G$3+AY32*(1-$G$3)</f>
        <v>1.2797712918285868E-3</v>
      </c>
      <c r="AZ33" s="28">
        <f>외인!AZ33</f>
        <v>2327350.34</v>
      </c>
      <c r="BA33" s="35">
        <f>MACD!BA33*$G$3+BA32*(1-$G$3)</f>
        <v>-1.3848474067197839E-4</v>
      </c>
      <c r="BB33" s="28">
        <f>외인!BB33</f>
        <v>107875.27</v>
      </c>
      <c r="BC33" s="35">
        <f>MACD!BC33*$G$3+BC32*(1-$G$3)</f>
        <v>-3.333231796931679E-4</v>
      </c>
      <c r="BD33" s="28">
        <f>외인!BD33</f>
        <v>50880.13</v>
      </c>
      <c r="BE33" s="35">
        <f>MACD!BE33*$G$3+BE32*(1-$G$3)</f>
        <v>1.8551891317435724E-3</v>
      </c>
      <c r="BF33" s="28">
        <f>외인!BF33</f>
        <v>0</v>
      </c>
      <c r="BG33" s="35" t="e">
        <f>MACD!BG33*$G$3+BG32*(1-$G$3)</f>
        <v>#DIV/0!</v>
      </c>
      <c r="BH33" s="28">
        <f>외인!BH33</f>
        <v>96723.5</v>
      </c>
      <c r="BI33" s="35">
        <f>MACD!BI33*$G$3+BI32*(1-$G$3)</f>
        <v>2.9082693762886176E-4</v>
      </c>
      <c r="BJ33" s="28">
        <f>외인!BJ33</f>
        <v>132867.31</v>
      </c>
      <c r="BK33" s="35">
        <f>MACD!BK33*$G$3+BK32*(1-$G$3)</f>
        <v>-1.8662427121610157E-3</v>
      </c>
      <c r="BL33" s="28">
        <f>외인!BL33</f>
        <v>59049.74</v>
      </c>
      <c r="BM33" s="35">
        <f>MACD!BM33*$G$3+BM32*(1-$G$3)</f>
        <v>-4.3156361632029345E-4</v>
      </c>
      <c r="BN33" s="28">
        <f>외인!BN33</f>
        <v>50000.83</v>
      </c>
      <c r="BO33" s="35">
        <f>MACD!BO33*$G$3+BO32*(1-$G$3)</f>
        <v>4.9841205325359831E-4</v>
      </c>
      <c r="BP33" s="28">
        <f>외인!BP33</f>
        <v>69442.720000000001</v>
      </c>
      <c r="BQ33" s="35">
        <f>MACD!BQ33*$G$3+BQ32*(1-$G$3)</f>
        <v>2.3550601095797199E-4</v>
      </c>
      <c r="BR33" s="28">
        <f>외인!BR33</f>
        <v>270996.15000000002</v>
      </c>
      <c r="BS33" s="35">
        <f>MACD!BS33*$G$3+BS32*(1-$G$3)</f>
        <v>3.263543530992284E-4</v>
      </c>
      <c r="BT33" s="28">
        <f>외인!BT33</f>
        <v>2216001.33</v>
      </c>
      <c r="BU33" s="35">
        <f>MACD!BU33*$G$3+BU32*(1-$G$3)</f>
        <v>-2.0466577709643162E-4</v>
      </c>
      <c r="BV33" s="28">
        <f>외인!BV33</f>
        <v>390871.55</v>
      </c>
      <c r="BW33" s="35">
        <f>MACD!BW33*$G$3+BW32*(1-$G$3)</f>
        <v>-1.7437458714622626E-4</v>
      </c>
      <c r="BX33" s="28">
        <f>외인!BX33</f>
        <v>87305.9</v>
      </c>
      <c r="BY33" s="35">
        <f>MACD!BY33*$G$3+BY32*(1-$G$3)</f>
        <v>1.8073138016623277E-3</v>
      </c>
      <c r="BZ33" s="28">
        <f>외인!BZ33</f>
        <v>312472.36</v>
      </c>
      <c r="CA33" s="35">
        <f>MACD!CA33*$G$3+CA32*(1-$G$3)</f>
        <v>3.406756001971815E-3</v>
      </c>
      <c r="CB33" s="28">
        <f>외인!CB33</f>
        <v>14479.34</v>
      </c>
      <c r="CC33" s="35">
        <f>MACD!CC33*$G$3+CC32*(1-$G$3)</f>
        <v>5.9535028473598384E-4</v>
      </c>
      <c r="CD33" s="28">
        <f>외인!CD33</f>
        <v>37494.11</v>
      </c>
      <c r="CE33" s="35">
        <f>MACD!CE33*$G$3+CE32*(1-$G$3)</f>
        <v>-3.332753431251565E-4</v>
      </c>
      <c r="CF33" s="28">
        <f>외인!CF33</f>
        <v>25579.79</v>
      </c>
      <c r="CG33" s="35">
        <f>MACD!CG33*$G$3+CG32*(1-$G$3)</f>
        <v>-1.0512322851514938E-3</v>
      </c>
      <c r="CH33" s="28">
        <f>외인!CH33</f>
        <v>72400.41</v>
      </c>
      <c r="CI33" s="35">
        <f>MACD!CI33*$G$3+CI32*(1-$G$3)</f>
        <v>-1.0620294012548967E-4</v>
      </c>
      <c r="CJ33" s="28">
        <f>외인!CJ33</f>
        <v>422110.19</v>
      </c>
      <c r="CK33" s="35">
        <f>MACD!CK33*$G$3+CK32*(1-$G$3)</f>
        <v>-1.6096785502024739E-3</v>
      </c>
      <c r="CL33" s="28">
        <f>외인!CL33</f>
        <v>248299.06</v>
      </c>
      <c r="CM33" s="35">
        <f>MACD!CM33*$G$3+CM32*(1-$G$3)</f>
        <v>-2.9026808469238602E-4</v>
      </c>
      <c r="CN33" s="28">
        <f>외인!CN33</f>
        <v>136049.24</v>
      </c>
      <c r="CO33" s="35">
        <f>MACD!CO33*$G$3+CO32*(1-$G$3)</f>
        <v>-9.0130790382169181E-4</v>
      </c>
      <c r="CP33" s="28">
        <f>외인!CP33</f>
        <v>108596.53</v>
      </c>
      <c r="CQ33" s="35">
        <f>MACD!CQ33*$G$3+CQ32*(1-$G$3)</f>
        <v>-3.3586198539182815E-4</v>
      </c>
      <c r="CR33" s="28">
        <f>외인!CR33</f>
        <v>186925.07</v>
      </c>
      <c r="CS33" s="35">
        <f>MACD!CS33*$G$3+CS32*(1-$G$3)</f>
        <v>-2.1658666001497604E-3</v>
      </c>
      <c r="CT33" s="28">
        <f>외인!CT33</f>
        <v>112896.37</v>
      </c>
      <c r="CU33" s="35">
        <f>MACD!CU33*$G$3+CU32*(1-$G$3)</f>
        <v>-6.4515586093236447E-4</v>
      </c>
      <c r="CV33" s="28">
        <f>외인!CV33</f>
        <v>2216001.33</v>
      </c>
      <c r="CW33" s="35">
        <f>MACD!CW33*$G$3+CW32*(1-$G$3)</f>
        <v>-2.0466577709643162E-4</v>
      </c>
      <c r="CX33" s="28">
        <f>외인!CX33</f>
        <v>218697.92</v>
      </c>
      <c r="CY33" s="35">
        <f>MACD!CY33*$G$3+CY32*(1-$G$3)</f>
        <v>-7.4353983549524849E-4</v>
      </c>
      <c r="CZ33" s="28">
        <f>외인!CZ33</f>
        <v>20232.86</v>
      </c>
      <c r="DA33" s="35">
        <f>MACD!DA33*$G$3+DA32*(1-$G$3)</f>
        <v>4.7676726959094507E-4</v>
      </c>
      <c r="DB33" s="28">
        <f>외인!DB33</f>
        <v>50880.13</v>
      </c>
      <c r="DC33" s="35">
        <f>MACD!DC33*$G$3+DC32*(1-$G$3)</f>
        <v>1.8551891317435724E-3</v>
      </c>
      <c r="DD33" s="28">
        <f>외인!DD33</f>
        <v>9246.76</v>
      </c>
      <c r="DE33" s="35">
        <f>MACD!DE33*$G$3+DE32*(1-$G$3)</f>
        <v>5.6528564775964432E-4</v>
      </c>
      <c r="DF33" s="28">
        <f>외인!DF33</f>
        <v>64560.69</v>
      </c>
      <c r="DG33" s="35">
        <f>MACD!DG33*$G$3+DG32*(1-$G$3)</f>
        <v>2.0952310330452787E-3</v>
      </c>
      <c r="DH33" s="28">
        <f>외인!DH33</f>
        <v>28778.9</v>
      </c>
      <c r="DI33" s="35">
        <f>MACD!DI33*$G$3+DI32*(1-$G$3)</f>
        <v>-5.0799480679651794E-4</v>
      </c>
      <c r="DJ33" s="28">
        <f>외인!DJ33</f>
        <v>622571.51</v>
      </c>
      <c r="DK33" s="35">
        <f>MACD!DK33*$G$3+DK32*(1-$G$3)</f>
        <v>-1.6855543188854381E-4</v>
      </c>
      <c r="DL33" s="28">
        <f>외인!DL33</f>
        <v>106523.85</v>
      </c>
      <c r="DM33" s="35">
        <f>MACD!DM33*$G$3+DM32*(1-$G$3)</f>
        <v>-1.120166728238435E-3</v>
      </c>
      <c r="DN33" s="28">
        <f>외인!DN33</f>
        <v>2216001.33</v>
      </c>
      <c r="DO33" s="35">
        <f>MACD!DO33*$G$3+DO32*(1-$G$3)</f>
        <v>-2.0466577709643162E-4</v>
      </c>
      <c r="DP33" s="28">
        <f>외인!DP33</f>
        <v>85594.09</v>
      </c>
      <c r="DQ33" s="35">
        <f>MACD!DQ33*$G$3+DQ32*(1-$G$3)</f>
        <v>-4.1455652589569084E-3</v>
      </c>
      <c r="DR33" s="28">
        <f>외인!DR33</f>
        <v>43565.06</v>
      </c>
      <c r="DS33" s="35">
        <f>MACD!DS33*$G$3+DS32*(1-$G$3)</f>
        <v>-1.0840106569844307E-3</v>
      </c>
      <c r="DT33" s="28">
        <f>외인!DT33</f>
        <v>151707.15</v>
      </c>
      <c r="DU33" s="35">
        <f>MACD!DU33*$G$3+DU32*(1-$G$3)</f>
        <v>-2.3746379361079995E-3</v>
      </c>
      <c r="DV33" s="28">
        <f>외인!DV33</f>
        <v>35051.83</v>
      </c>
      <c r="DW33" s="35">
        <f>MACD!DW33*$G$3+DW32*(1-$G$3)</f>
        <v>-1.3378200546558538E-3</v>
      </c>
      <c r="DX33" s="28">
        <f>외인!DX33</f>
        <v>107313.08</v>
      </c>
      <c r="DY33" s="35">
        <f>MACD!DY33*$G$3+DY32*(1-$G$3)</f>
        <v>-2.5748214044041934E-3</v>
      </c>
      <c r="DZ33" s="28">
        <f>외인!DZ33</f>
        <v>10614.05</v>
      </c>
      <c r="EA33" s="35">
        <f>MACD!EA33*$G$3+EA32*(1-$G$3)</f>
        <v>-3.6781407585331069E-3</v>
      </c>
      <c r="EB33" s="28">
        <f>외인!EB33</f>
        <v>14576.91</v>
      </c>
      <c r="EC33" s="35">
        <f>MACD!EC33*$G$3+EC32*(1-$G$3)</f>
        <v>-2.0038833561844471E-3</v>
      </c>
      <c r="ED33" s="28">
        <f>외인!ED33</f>
        <v>11494.16</v>
      </c>
      <c r="EE33" s="35">
        <f>MACD!EE33*$G$3+EE32*(1-$G$3)</f>
        <v>1.080394132148111E-3</v>
      </c>
      <c r="EF33" s="28">
        <f>외인!EF33</f>
        <v>279557.68</v>
      </c>
      <c r="EG33" s="35">
        <f>MACD!EG33*$G$3+EG32*(1-$G$3)</f>
        <v>-4.9191093047833991E-4</v>
      </c>
      <c r="EH33" s="28">
        <f>외인!EH33</f>
        <v>215383.06</v>
      </c>
      <c r="EI33" s="35">
        <f>MACD!EI33*$G$3+EI32*(1-$G$3)</f>
        <v>-1.1570472379413292E-4</v>
      </c>
      <c r="EJ33" s="28">
        <f>외인!EJ33</f>
        <v>101434.14</v>
      </c>
      <c r="EK33" s="35">
        <f>MACD!EK33*$G$3+EK32*(1-$G$3)</f>
        <v>-2.7059445664586455E-4</v>
      </c>
      <c r="EL33" s="28">
        <f>외인!EL33</f>
        <v>40051.1</v>
      </c>
      <c r="EM33" s="35">
        <f>MACD!EM33*$G$3+EM32*(1-$G$3)</f>
        <v>-3.407340293724785E-4</v>
      </c>
      <c r="EN33" s="28">
        <f>외인!EN33</f>
        <v>43565.06</v>
      </c>
      <c r="EO33" s="35">
        <f>MACD!EO33*$G$3+EO32*(1-$G$3)</f>
        <v>-1.0840106569844307E-3</v>
      </c>
      <c r="EP33" s="28">
        <f>외인!EP33</f>
        <v>149902.19</v>
      </c>
      <c r="EQ33" s="35">
        <f>MACD!EQ33*$G$3+EQ32*(1-$G$3)</f>
        <v>-3.0213194083678703E-4</v>
      </c>
      <c r="ER33" s="28">
        <f>외인!ER33</f>
        <v>12762.26</v>
      </c>
      <c r="ES33" s="35">
        <f>MACD!ES33*$G$3+ES32*(1-$G$3)</f>
        <v>-1.6504627412783884E-3</v>
      </c>
      <c r="ET33" s="28">
        <f>외인!ET33</f>
        <v>127903.69</v>
      </c>
      <c r="EU33" s="35">
        <f>MACD!EU33*$G$3+EU32*(1-$G$3)</f>
        <v>4.192489925436021E-4</v>
      </c>
      <c r="EV33" s="28">
        <f>외인!EV33</f>
        <v>52627.4</v>
      </c>
      <c r="EW33" s="35">
        <f>MACD!EW33*$G$3+EW32*(1-$G$3)</f>
        <v>-2.5727084711694E-4</v>
      </c>
      <c r="EX33" s="28">
        <f>외인!EX33</f>
        <v>55969.13</v>
      </c>
      <c r="EY33" s="35">
        <f>MACD!EY33*$G$3+EY32*(1-$G$3)</f>
        <v>-4.1513173962391578E-4</v>
      </c>
    </row>
    <row r="34" spans="1:155">
      <c r="A34" s="27">
        <f>외인!A34</f>
        <v>46080</v>
      </c>
      <c r="B34" s="28">
        <f>외인!B34</f>
        <v>4988756.01</v>
      </c>
      <c r="C34" s="35">
        <f>MACD!C34*$G$3+C33*(1-$G$3)</f>
        <v>2.4914303535193894E-4</v>
      </c>
      <c r="D34" s="28">
        <f>외인!D34</f>
        <v>655282.44999999995</v>
      </c>
      <c r="E34" s="35">
        <f>MACD!E34*$G$3+E33*(1-$G$3)</f>
        <v>-3.0616240385836365E-3</v>
      </c>
      <c r="F34" s="28">
        <f>외인!F34</f>
        <v>2188404.56</v>
      </c>
      <c r="G34" s="35">
        <f>MACD!G34*$G$3+G33*(1-$G$3)</f>
        <v>2.868775150097331E-4</v>
      </c>
      <c r="H34" s="28">
        <f>외인!H34</f>
        <v>323180.43</v>
      </c>
      <c r="I34" s="35">
        <f>MACD!I34*$G$3+I33*(1-$G$3)</f>
        <v>-9.0825252862602708E-4</v>
      </c>
      <c r="J34" s="28">
        <f>외인!J34</f>
        <v>41042.36</v>
      </c>
      <c r="K34" s="35">
        <f>MACD!K34*$G$3+K33*(1-$G$3)</f>
        <v>-1.9439863819418074E-3</v>
      </c>
      <c r="L34" s="28">
        <f>외인!L34</f>
        <v>300073.05</v>
      </c>
      <c r="M34" s="35">
        <f>MACD!M34*$G$3+M33*(1-$G$3)</f>
        <v>-8.3959679716893055E-4</v>
      </c>
      <c r="N34" s="28">
        <f>외인!N34</f>
        <v>303074.13</v>
      </c>
      <c r="O34" s="35">
        <f>MACD!O34*$G$3+O33*(1-$G$3)</f>
        <v>3.658157651953813E-3</v>
      </c>
      <c r="P34" s="28">
        <f>외인!P34</f>
        <v>221681.48</v>
      </c>
      <c r="Q34" s="35">
        <f>MACD!Q34*$G$3+Q33*(1-$G$3)</f>
        <v>-7.4664189719074589E-4</v>
      </c>
      <c r="R34" s="28">
        <f>외인!R34</f>
        <v>150869.76000000001</v>
      </c>
      <c r="S34" s="35">
        <f>MACD!S34*$G$3+S33*(1-$G$3)</f>
        <v>-2.1250312891731753E-3</v>
      </c>
      <c r="T34" s="28">
        <f>외인!T34</f>
        <v>8908.82</v>
      </c>
      <c r="U34" s="35">
        <f>MACD!U34*$G$3+U33*(1-$G$3)</f>
        <v>4.4242225996338105E-4</v>
      </c>
      <c r="V34" s="28">
        <f>외인!V34</f>
        <v>106062.07</v>
      </c>
      <c r="W34" s="35">
        <f>MACD!W34*$G$3+W33*(1-$G$3)</f>
        <v>-2.5425365791260177E-3</v>
      </c>
      <c r="X34" s="28">
        <f>외인!X34</f>
        <v>2144942.39</v>
      </c>
      <c r="Y34" s="35">
        <f>MACD!Y34*$G$3+Y33*(1-$G$3)</f>
        <v>-2.4616054628562713E-4</v>
      </c>
      <c r="Z34" s="28">
        <f>외인!Z34</f>
        <v>49909.02</v>
      </c>
      <c r="AA34" s="35">
        <f>MACD!AA34*$G$3+AA33*(1-$G$3)</f>
        <v>-3.7775791084083596E-4</v>
      </c>
      <c r="AB34" s="28">
        <f>외인!AB34</f>
        <v>214807.34</v>
      </c>
      <c r="AC34" s="35">
        <f>MACD!AC34*$G$3+AC33*(1-$G$3)</f>
        <v>-3.1978507126027812E-4</v>
      </c>
      <c r="AD34" s="28">
        <f>외인!AD34</f>
        <v>23906.98</v>
      </c>
      <c r="AE34" s="35">
        <f>MACD!AE34*$G$3+AE33*(1-$G$3)</f>
        <v>1.6340142272894666E-3</v>
      </c>
      <c r="AF34" s="28">
        <f>외인!AF34</f>
        <v>24827.11</v>
      </c>
      <c r="AG34" s="35">
        <f>MACD!AG34*$G$3+AG33*(1-$G$3)</f>
        <v>8.7628037296517486E-5</v>
      </c>
      <c r="AH34" s="28">
        <f>외인!AH34</f>
        <v>214766.43</v>
      </c>
      <c r="AI34" s="35">
        <f>MACD!AI34*$G$3+AI33*(1-$G$3)</f>
        <v>8.3056211195359165E-4</v>
      </c>
      <c r="AJ34" s="28">
        <f>외인!AJ34</f>
        <v>128713.01</v>
      </c>
      <c r="AK34" s="35">
        <f>MACD!AK34*$G$3+AK33*(1-$G$3)</f>
        <v>-2.9877705785033232E-3</v>
      </c>
      <c r="AL34" s="28">
        <f>외인!AL34</f>
        <v>103031.52</v>
      </c>
      <c r="AM34" s="35">
        <f>MACD!AM34*$G$3+AM33*(1-$G$3)</f>
        <v>9.9202433793136322E-4</v>
      </c>
      <c r="AN34" s="28">
        <f>외인!AN34</f>
        <v>220929.13</v>
      </c>
      <c r="AO34" s="35">
        <f>MACD!AO34*$G$3+AO33*(1-$G$3)</f>
        <v>4.7865398090433317E-3</v>
      </c>
      <c r="AP34" s="28">
        <f>외인!AP34</f>
        <v>124958.96</v>
      </c>
      <c r="AQ34" s="35">
        <f>MACD!AQ34*$G$3+AQ33*(1-$G$3)</f>
        <v>3.565383901249014E-4</v>
      </c>
      <c r="AR34" s="28">
        <f>외인!AR34</f>
        <v>27027.07</v>
      </c>
      <c r="AS34" s="35">
        <f>MACD!AS34*$G$3+AS33*(1-$G$3)</f>
        <v>1.3585947979936044E-3</v>
      </c>
      <c r="AT34" s="28">
        <f>외인!AT34</f>
        <v>90932.32</v>
      </c>
      <c r="AU34" s="35">
        <f>MACD!AU34*$G$3+AU33*(1-$G$3)</f>
        <v>4.1349364590549209E-4</v>
      </c>
      <c r="AV34" s="28">
        <f>외인!AV34</f>
        <v>51828.89</v>
      </c>
      <c r="AW34" s="35">
        <f>MACD!AW34*$G$3+AW33*(1-$G$3)</f>
        <v>-1.8980032219689515E-4</v>
      </c>
      <c r="AX34" s="28">
        <f>외인!AX34</f>
        <v>57636.66</v>
      </c>
      <c r="AY34" s="35">
        <f>MACD!AY34*$G$3+AY33*(1-$G$3)</f>
        <v>1.1926403420948559E-3</v>
      </c>
      <c r="AZ34" s="28">
        <f>외인!AZ34</f>
        <v>2295627.2599999998</v>
      </c>
      <c r="BA34" s="35">
        <f>MACD!BA34*$G$3+BA33*(1-$G$3)</f>
        <v>-1.5772802796594319E-4</v>
      </c>
      <c r="BB34" s="28">
        <f>외인!BB34</f>
        <v>103122.35</v>
      </c>
      <c r="BC34" s="35">
        <f>MACD!BC34*$G$3+BC33*(1-$G$3)</f>
        <v>-4.6205038403192007E-4</v>
      </c>
      <c r="BD34" s="28">
        <f>외인!BD34</f>
        <v>47982.09</v>
      </c>
      <c r="BE34" s="35">
        <f>MACD!BE34*$G$3+BE33*(1-$G$3)</f>
        <v>1.6689771151830646E-3</v>
      </c>
      <c r="BF34" s="28">
        <f>외인!BF34</f>
        <v>0</v>
      </c>
      <c r="BG34" s="35" t="e">
        <f>MACD!BG34*$G$3+BG33*(1-$G$3)</f>
        <v>#DIV/0!</v>
      </c>
      <c r="BH34" s="28">
        <f>외인!BH34</f>
        <v>95021.25</v>
      </c>
      <c r="BI34" s="35">
        <f>MACD!BI34*$G$3+BI33*(1-$G$3)</f>
        <v>1.9048603146325414E-4</v>
      </c>
      <c r="BJ34" s="28">
        <f>외인!BJ34</f>
        <v>135370.53</v>
      </c>
      <c r="BK34" s="35">
        <f>MACD!BK34*$G$3+BK33*(1-$G$3)</f>
        <v>-1.7090465789032377E-3</v>
      </c>
      <c r="BL34" s="28">
        <f>외인!BL34</f>
        <v>58444.31</v>
      </c>
      <c r="BM34" s="35">
        <f>MACD!BM34*$G$3+BM33*(1-$G$3)</f>
        <v>-3.1524204882511434E-4</v>
      </c>
      <c r="BN34" s="28">
        <f>외인!BN34</f>
        <v>51584.28</v>
      </c>
      <c r="BO34" s="35">
        <f>MACD!BO34*$G$3+BO33*(1-$G$3)</f>
        <v>4.8895946452147474E-4</v>
      </c>
      <c r="BP34" s="28">
        <f>외인!BP34</f>
        <v>68800.02</v>
      </c>
      <c r="BQ34" s="35">
        <f>MACD!BQ34*$G$3+BQ33*(1-$G$3)</f>
        <v>1.9946113700841664E-4</v>
      </c>
      <c r="BR34" s="28">
        <f>외인!BR34</f>
        <v>268576.46000000002</v>
      </c>
      <c r="BS34" s="35">
        <f>MACD!BS34*$G$3+BS33*(1-$G$3)</f>
        <v>3.3083212878884166E-4</v>
      </c>
      <c r="BT34" s="28">
        <f>외인!BT34</f>
        <v>2183453.88</v>
      </c>
      <c r="BU34" s="35">
        <f>MACD!BU34*$G$3+BU33*(1-$G$3)</f>
        <v>-2.4187953310942598E-4</v>
      </c>
      <c r="BV34" s="28">
        <f>외인!BV34</f>
        <v>387867.33</v>
      </c>
      <c r="BW34" s="35">
        <f>MACD!BW34*$G$3+BW33*(1-$G$3)</f>
        <v>-1.1328811390700232E-4</v>
      </c>
      <c r="BX34" s="28">
        <f>외인!BX34</f>
        <v>85033.13</v>
      </c>
      <c r="BY34" s="35">
        <f>MACD!BY34*$G$3+BY33*(1-$G$3)</f>
        <v>1.7779586190691066E-3</v>
      </c>
      <c r="BZ34" s="28">
        <f>외인!BZ34</f>
        <v>323960.65999999997</v>
      </c>
      <c r="CA34" s="35">
        <f>MACD!CA34*$G$3+CA33*(1-$G$3)</f>
        <v>3.4306363653544142E-3</v>
      </c>
      <c r="CB34" s="28">
        <f>외인!CB34</f>
        <v>14338.55</v>
      </c>
      <c r="CC34" s="35">
        <f>MACD!CC34*$G$3+CC33*(1-$G$3)</f>
        <v>4.5267796847879842E-4</v>
      </c>
      <c r="CD34" s="28">
        <f>외인!CD34</f>
        <v>37310.639999999999</v>
      </c>
      <c r="CE34" s="35">
        <f>MACD!CE34*$G$3+CE33*(1-$G$3)</f>
        <v>-4.1771356817428459E-4</v>
      </c>
      <c r="CF34" s="28">
        <f>외인!CF34</f>
        <v>25583.69</v>
      </c>
      <c r="CG34" s="35">
        <f>MACD!CG34*$G$3+CG33*(1-$G$3)</f>
        <v>-1.0887517372947266E-3</v>
      </c>
      <c r="CH34" s="28">
        <f>외인!CH34</f>
        <v>71513.740000000005</v>
      </c>
      <c r="CI34" s="35">
        <f>MACD!CI34*$G$3+CI33*(1-$G$3)</f>
        <v>-1.5984126529236439E-4</v>
      </c>
      <c r="CJ34" s="28">
        <f>외인!CJ34</f>
        <v>425732.44</v>
      </c>
      <c r="CK34" s="35">
        <f>MACD!CK34*$G$3+CK33*(1-$G$3)</f>
        <v>-1.5702603805134122E-3</v>
      </c>
      <c r="CL34" s="28">
        <f>외인!CL34</f>
        <v>241054.23</v>
      </c>
      <c r="CM34" s="35">
        <f>MACD!CM34*$G$3+CM33*(1-$G$3)</f>
        <v>-3.2014545318638206E-4</v>
      </c>
      <c r="CN34" s="28">
        <f>외인!CN34</f>
        <v>132354.91</v>
      </c>
      <c r="CO34" s="35">
        <f>MACD!CO34*$G$3+CO33*(1-$G$3)</f>
        <v>-1.0248179627380901E-3</v>
      </c>
      <c r="CP34" s="28">
        <f>외인!CP34</f>
        <v>103832.02</v>
      </c>
      <c r="CQ34" s="35">
        <f>MACD!CQ34*$G$3+CQ33*(1-$G$3)</f>
        <v>-4.6345827146357073E-4</v>
      </c>
      <c r="CR34" s="28">
        <f>외인!CR34</f>
        <v>185705.86</v>
      </c>
      <c r="CS34" s="35">
        <f>MACD!CS34*$G$3+CS33*(1-$G$3)</f>
        <v>-1.9520382598060245E-3</v>
      </c>
      <c r="CT34" s="28">
        <f>외인!CT34</f>
        <v>111028.56</v>
      </c>
      <c r="CU34" s="35">
        <f>MACD!CU34*$G$3+CU33*(1-$G$3)</f>
        <v>-6.2112935643222217E-4</v>
      </c>
      <c r="CV34" s="28">
        <f>외인!CV34</f>
        <v>2183453.88</v>
      </c>
      <c r="CW34" s="35">
        <f>MACD!CW34*$G$3+CW33*(1-$G$3)</f>
        <v>-2.4187953310942598E-4</v>
      </c>
      <c r="CX34" s="28">
        <f>외인!CX34</f>
        <v>219840.48</v>
      </c>
      <c r="CY34" s="35">
        <f>MACD!CY34*$G$3+CY33*(1-$G$3)</f>
        <v>-6.18920055907706E-4</v>
      </c>
      <c r="CZ34" s="28">
        <f>외인!CZ34</f>
        <v>19189.2</v>
      </c>
      <c r="DA34" s="35">
        <f>MACD!DA34*$G$3+DA33*(1-$G$3)</f>
        <v>5.7655648656339698E-4</v>
      </c>
      <c r="DB34" s="28">
        <f>외인!DB34</f>
        <v>47982.09</v>
      </c>
      <c r="DC34" s="35">
        <f>MACD!DC34*$G$3+DC33*(1-$G$3)</f>
        <v>1.6689771151830646E-3</v>
      </c>
      <c r="DD34" s="28">
        <f>외인!DD34</f>
        <v>8908.82</v>
      </c>
      <c r="DE34" s="35">
        <f>MACD!DE34*$G$3+DE33*(1-$G$3)</f>
        <v>4.4242225996338105E-4</v>
      </c>
      <c r="DF34" s="28">
        <f>외인!DF34</f>
        <v>63430.95</v>
      </c>
      <c r="DG34" s="35">
        <f>MACD!DG34*$G$3+DG33*(1-$G$3)</f>
        <v>2.0659831544102576E-3</v>
      </c>
      <c r="DH34" s="28">
        <f>외인!DH34</f>
        <v>28695.72</v>
      </c>
      <c r="DI34" s="35">
        <f>MACD!DI34*$G$3+DI33*(1-$G$3)</f>
        <v>-6.1129535286321682E-4</v>
      </c>
      <c r="DJ34" s="28">
        <f>외인!DJ34</f>
        <v>623378.38</v>
      </c>
      <c r="DK34" s="35">
        <f>MACD!DK34*$G$3+DK33*(1-$G$3)</f>
        <v>-9.2028925600595702E-5</v>
      </c>
      <c r="DL34" s="28">
        <f>외인!DL34</f>
        <v>103790.39999999999</v>
      </c>
      <c r="DM34" s="35">
        <f>MACD!DM34*$G$3+DM33*(1-$G$3)</f>
        <v>-1.2520303363044176E-3</v>
      </c>
      <c r="DN34" s="28">
        <f>외인!DN34</f>
        <v>2183453.88</v>
      </c>
      <c r="DO34" s="35">
        <f>MACD!DO34*$G$3+DO33*(1-$G$3)</f>
        <v>-2.4187953310942598E-4</v>
      </c>
      <c r="DP34" s="28">
        <f>외인!DP34</f>
        <v>87514.63</v>
      </c>
      <c r="DQ34" s="35">
        <f>MACD!DQ34*$G$3+DQ33*(1-$G$3)</f>
        <v>-3.9759241798674703E-3</v>
      </c>
      <c r="DR34" s="28">
        <f>외인!DR34</f>
        <v>42789.31</v>
      </c>
      <c r="DS34" s="35">
        <f>MACD!DS34*$G$3+DS33*(1-$G$3)</f>
        <v>-1.2310261870404748E-3</v>
      </c>
      <c r="DT34" s="28">
        <f>외인!DT34</f>
        <v>150869.76000000001</v>
      </c>
      <c r="DU34" s="35">
        <f>MACD!DU34*$G$3+DU33*(1-$G$3)</f>
        <v>-2.1250312891731753E-3</v>
      </c>
      <c r="DV34" s="28">
        <f>외인!DV34</f>
        <v>34667.83</v>
      </c>
      <c r="DW34" s="35">
        <f>MACD!DW34*$G$3+DW33*(1-$G$3)</f>
        <v>-1.2740395069097562E-3</v>
      </c>
      <c r="DX34" s="28">
        <f>외인!DX34</f>
        <v>106062.07</v>
      </c>
      <c r="DY34" s="35">
        <f>MACD!DY34*$G$3+DY33*(1-$G$3)</f>
        <v>-2.5425365791260177E-3</v>
      </c>
      <c r="DZ34" s="28">
        <f>외인!DZ34</f>
        <v>10841.5</v>
      </c>
      <c r="EA34" s="35">
        <f>MACD!EA34*$G$3+EA33*(1-$G$3)</f>
        <v>-3.6259395957412718E-3</v>
      </c>
      <c r="EB34" s="28">
        <f>외인!EB34</f>
        <v>14595.53</v>
      </c>
      <c r="EC34" s="35">
        <f>MACD!EC34*$G$3+EC33*(1-$G$3)</f>
        <v>-2.1320225313763526E-3</v>
      </c>
      <c r="ED34" s="28">
        <f>외인!ED34</f>
        <v>11503.73</v>
      </c>
      <c r="EE34" s="35">
        <f>MACD!EE34*$G$3+EE33*(1-$G$3)</f>
        <v>1.0032268548463628E-3</v>
      </c>
      <c r="EF34" s="28">
        <f>외인!EF34</f>
        <v>281369.93</v>
      </c>
      <c r="EG34" s="35">
        <f>MACD!EG34*$G$3+EG33*(1-$G$3)</f>
        <v>-4.9253853266450316E-4</v>
      </c>
      <c r="EH34" s="28">
        <f>외인!EH34</f>
        <v>210477.76</v>
      </c>
      <c r="EI34" s="35">
        <f>MACD!EI34*$G$3+EI33*(1-$G$3)</f>
        <v>-9.3617024916886976E-5</v>
      </c>
      <c r="EJ34" s="28">
        <f>외인!EJ34</f>
        <v>99509.64</v>
      </c>
      <c r="EK34" s="35">
        <f>MACD!EK34*$G$3+EK33*(1-$G$3)</f>
        <v>-3.409766141668053E-4</v>
      </c>
      <c r="EL34" s="28">
        <f>외인!EL34</f>
        <v>39845.42</v>
      </c>
      <c r="EM34" s="35">
        <f>MACD!EM34*$G$3+EM33*(1-$G$3)</f>
        <v>-4.1723506292359208E-4</v>
      </c>
      <c r="EN34" s="28">
        <f>외인!EN34</f>
        <v>42789.31</v>
      </c>
      <c r="EO34" s="35">
        <f>MACD!EO34*$G$3+EO33*(1-$G$3)</f>
        <v>-1.2310261870404748E-3</v>
      </c>
      <c r="EP34" s="28">
        <f>외인!EP34</f>
        <v>152595.15</v>
      </c>
      <c r="EQ34" s="35">
        <f>MACD!EQ34*$G$3+EQ33*(1-$G$3)</f>
        <v>-1.7361403920708338E-4</v>
      </c>
      <c r="ER34" s="28">
        <f>외인!ER34</f>
        <v>12849.93</v>
      </c>
      <c r="ES34" s="35">
        <f>MACD!ES34*$G$3+ES33*(1-$G$3)</f>
        <v>-1.6480180646608646E-3</v>
      </c>
      <c r="ET34" s="28">
        <f>외인!ET34</f>
        <v>124958.96</v>
      </c>
      <c r="EU34" s="35">
        <f>MACD!EU34*$G$3+EU33*(1-$G$3)</f>
        <v>3.565383901249014E-4</v>
      </c>
      <c r="EV34" s="28">
        <f>외인!EV34</f>
        <v>49909.02</v>
      </c>
      <c r="EW34" s="35">
        <f>MACD!EW34*$G$3+EW33*(1-$G$3)</f>
        <v>-3.7775791084083596E-4</v>
      </c>
      <c r="EX34" s="28">
        <f>외인!EX34</f>
        <v>53922.99</v>
      </c>
      <c r="EY34" s="35">
        <f>MACD!EY34*$G$3+EY33*(1-$G$3)</f>
        <v>-5.4758675738187821E-4</v>
      </c>
    </row>
    <row r="35" spans="1:155">
      <c r="A35" s="27">
        <f>외인!A35</f>
        <v>46084</v>
      </c>
      <c r="B35" s="28">
        <f>외인!B35</f>
        <v>4627593.42</v>
      </c>
      <c r="C35" s="35">
        <f>MACD!C35*$G$3+C34*(1-$G$3)</f>
        <v>2.0064933127281599E-4</v>
      </c>
      <c r="D35" s="28">
        <f>외인!D35</f>
        <v>625363.34</v>
      </c>
      <c r="E35" s="35">
        <f>MACD!E35*$G$3+E34*(1-$G$3)</f>
        <v>-2.984179799877586E-3</v>
      </c>
      <c r="F35" s="28">
        <f>외인!F35</f>
        <v>2007571.91</v>
      </c>
      <c r="G35" s="35">
        <f>MACD!G35*$G$3+G34*(1-$G$3)</f>
        <v>1.7475133156318417E-4</v>
      </c>
      <c r="H35" s="28">
        <f>외인!H35</f>
        <v>294385.96999999997</v>
      </c>
      <c r="I35" s="35">
        <f>MACD!I35*$G$3+I34*(1-$G$3)</f>
        <v>-7.6856597739702055E-4</v>
      </c>
      <c r="J35" s="28">
        <f>외인!J35</f>
        <v>38079.21</v>
      </c>
      <c r="K35" s="35">
        <f>MACD!K35*$G$3+K34*(1-$G$3)</f>
        <v>-1.9116272209932007E-3</v>
      </c>
      <c r="L35" s="28">
        <f>외인!L35</f>
        <v>273468.15000000002</v>
      </c>
      <c r="M35" s="35">
        <f>MACD!M35*$G$3+M34*(1-$G$3)</f>
        <v>-6.9362935364740061E-4</v>
      </c>
      <c r="N35" s="28">
        <f>외인!N35</f>
        <v>270798.13</v>
      </c>
      <c r="O35" s="35">
        <f>MACD!O35*$G$3+O34*(1-$G$3)</f>
        <v>3.6171096695275999E-3</v>
      </c>
      <c r="P35" s="28">
        <f>외인!P35</f>
        <v>209118.51</v>
      </c>
      <c r="Q35" s="35">
        <f>MACD!Q35*$G$3+Q34*(1-$G$3)</f>
        <v>-6.9669419880257421E-4</v>
      </c>
      <c r="R35" s="28">
        <f>외인!R35</f>
        <v>139080.82</v>
      </c>
      <c r="S35" s="35">
        <f>MACD!S35*$G$3+S34*(1-$G$3)</f>
        <v>-1.893977155683026E-3</v>
      </c>
      <c r="T35" s="28">
        <f>외인!T35</f>
        <v>9213.86</v>
      </c>
      <c r="U35" s="35">
        <f>MACD!U35*$G$3+U34*(1-$G$3)</f>
        <v>1.8646256488779174E-4</v>
      </c>
      <c r="V35" s="28">
        <f>외인!V35</f>
        <v>102433.79</v>
      </c>
      <c r="W35" s="35">
        <f>MACD!W35*$G$3+W34*(1-$G$3)</f>
        <v>-2.3970592166379346E-3</v>
      </c>
      <c r="X35" s="28">
        <f>외인!X35</f>
        <v>1925660.38</v>
      </c>
      <c r="Y35" s="35">
        <f>MACD!Y35*$G$3+Y34*(1-$G$3)</f>
        <v>-3.4694182201607589E-4</v>
      </c>
      <c r="Z35" s="28">
        <f>외인!Z35</f>
        <v>49248.94</v>
      </c>
      <c r="AA35" s="35">
        <f>MACD!AA35*$G$3+AA34*(1-$G$3)</f>
        <v>-4.5732435651210445E-4</v>
      </c>
      <c r="AB35" s="28">
        <f>외인!AB35</f>
        <v>210085.67</v>
      </c>
      <c r="AC35" s="35">
        <f>MACD!AC35*$G$3+AC34*(1-$G$3)</f>
        <v>-3.4938380630836663E-4</v>
      </c>
      <c r="AD35" s="28">
        <f>외인!AD35</f>
        <v>21346.23</v>
      </c>
      <c r="AE35" s="35">
        <f>MACD!AE35*$G$3+AE34*(1-$G$3)</f>
        <v>1.6164094295993037E-3</v>
      </c>
      <c r="AF35" s="28">
        <f>외인!AF35</f>
        <v>28684.13</v>
      </c>
      <c r="AG35" s="35">
        <f>MACD!AG35*$G$3+AG34*(1-$G$3)</f>
        <v>-1.7060393859983015E-6</v>
      </c>
      <c r="AH35" s="28">
        <f>외인!AH35</f>
        <v>209071.38</v>
      </c>
      <c r="AI35" s="35">
        <f>MACD!AI35*$G$3+AI34*(1-$G$3)</f>
        <v>8.795358658336425E-4</v>
      </c>
      <c r="AJ35" s="28">
        <f>외인!AJ35</f>
        <v>120284.46</v>
      </c>
      <c r="AK35" s="35">
        <f>MACD!AK35*$G$3+AK34*(1-$G$3)</f>
        <v>-2.803732291906072E-3</v>
      </c>
      <c r="AL35" s="28">
        <f>외인!AL35</f>
        <v>95140.22</v>
      </c>
      <c r="AM35" s="35">
        <f>MACD!AM35*$G$3+AM34*(1-$G$3)</f>
        <v>9.5898802834162096E-4</v>
      </c>
      <c r="AN35" s="28">
        <f>외인!AN35</f>
        <v>195592.98</v>
      </c>
      <c r="AO35" s="35">
        <f>MACD!AO35*$G$3+AO34*(1-$G$3)</f>
        <v>4.7389243109102605E-3</v>
      </c>
      <c r="AP35" s="28">
        <f>외인!AP35</f>
        <v>115494.62</v>
      </c>
      <c r="AQ35" s="35">
        <f>MACD!AQ35*$G$3+AQ34*(1-$G$3)</f>
        <v>2.6148635958014784E-4</v>
      </c>
      <c r="AR35" s="28">
        <f>외인!AR35</f>
        <v>25226.7</v>
      </c>
      <c r="AS35" s="35">
        <f>MACD!AS35*$G$3+AS34*(1-$G$3)</f>
        <v>1.2333376939476413E-3</v>
      </c>
      <c r="AT35" s="28">
        <f>외인!AT35</f>
        <v>84852.05</v>
      </c>
      <c r="AU35" s="35">
        <f>MACD!AU35*$G$3+AU34*(1-$G$3)</f>
        <v>3.7341889005618564E-4</v>
      </c>
      <c r="AV35" s="28">
        <f>외인!AV35</f>
        <v>50193.88</v>
      </c>
      <c r="AW35" s="35">
        <f>MACD!AW35*$G$3+AW34*(1-$G$3)</f>
        <v>-2.5834731907572388E-4</v>
      </c>
      <c r="AX35" s="28">
        <f>외인!AX35</f>
        <v>53913.760000000002</v>
      </c>
      <c r="AY35" s="35">
        <f>MACD!AY35*$G$3+AY34*(1-$G$3)</f>
        <v>1.1021340013633216E-3</v>
      </c>
      <c r="AZ35" s="28">
        <f>외인!AZ35</f>
        <v>2060334.9</v>
      </c>
      <c r="BA35" s="35">
        <f>MACD!BA35*$G$3+BA34*(1-$G$3)</f>
        <v>-2.3951842849755431E-4</v>
      </c>
      <c r="BB35" s="28">
        <f>외인!BB35</f>
        <v>100426.85</v>
      </c>
      <c r="BC35" s="35">
        <f>MACD!BC35*$G$3+BC34*(1-$G$3)</f>
        <v>-5.4481627857078075E-4</v>
      </c>
      <c r="BD35" s="28">
        <f>외인!BD35</f>
        <v>42240.65</v>
      </c>
      <c r="BE35" s="35">
        <f>MACD!BE35*$G$3+BE34*(1-$G$3)</f>
        <v>1.3200932141321359E-3</v>
      </c>
      <c r="BF35" s="28">
        <f>외인!BF35</f>
        <v>0</v>
      </c>
      <c r="BG35" s="35" t="e">
        <f>MACD!BG35*$G$3+BG34*(1-$G$3)</f>
        <v>#DIV/0!</v>
      </c>
      <c r="BH35" s="28">
        <f>외인!BH35</f>
        <v>96387.64</v>
      </c>
      <c r="BI35" s="35">
        <f>MACD!BI35*$G$3+BI34*(1-$G$3)</f>
        <v>5.3916417154642931E-5</v>
      </c>
      <c r="BJ35" s="28">
        <f>외인!BJ35</f>
        <v>123338.26</v>
      </c>
      <c r="BK35" s="35">
        <f>MACD!BK35*$G$3+BK34*(1-$G$3)</f>
        <v>-1.5265312697937336E-3</v>
      </c>
      <c r="BL35" s="28">
        <f>외인!BL35</f>
        <v>57488.53</v>
      </c>
      <c r="BM35" s="35">
        <f>MACD!BM35*$G$3+BM34*(1-$G$3)</f>
        <v>-2.108561385329147E-4</v>
      </c>
      <c r="BN35" s="28">
        <f>외인!BN35</f>
        <v>47367.25</v>
      </c>
      <c r="BO35" s="35">
        <f>MACD!BO35*$G$3+BO34*(1-$G$3)</f>
        <v>4.4563857815762382E-4</v>
      </c>
      <c r="BP35" s="28">
        <f>외인!BP35</f>
        <v>64679.89</v>
      </c>
      <c r="BQ35" s="35">
        <f>MACD!BQ35*$G$3+BQ34*(1-$G$3)</f>
        <v>1.6720954583580934E-4</v>
      </c>
      <c r="BR35" s="28">
        <f>외인!BR35</f>
        <v>249511.18</v>
      </c>
      <c r="BS35" s="35">
        <f>MACD!BS35*$G$3+BS34*(1-$G$3)</f>
        <v>3.1918851802362712E-4</v>
      </c>
      <c r="BT35" s="28">
        <f>외인!BT35</f>
        <v>1961663.41</v>
      </c>
      <c r="BU35" s="35">
        <f>MACD!BU35*$G$3+BU34*(1-$G$3)</f>
        <v>-3.4133388565912029E-4</v>
      </c>
      <c r="BV35" s="28">
        <f>외인!BV35</f>
        <v>394019.3</v>
      </c>
      <c r="BW35" s="35">
        <f>MACD!BW35*$G$3+BW34*(1-$G$3)</f>
        <v>-6.7541763837380834E-5</v>
      </c>
      <c r="BX35" s="28">
        <f>외인!BX35</f>
        <v>83805.91</v>
      </c>
      <c r="BY35" s="35">
        <f>MACD!BY35*$G$3+BY34*(1-$G$3)</f>
        <v>1.687154484522799E-3</v>
      </c>
      <c r="BZ35" s="28">
        <f>외인!BZ35</f>
        <v>290733.2</v>
      </c>
      <c r="CA35" s="35">
        <f>MACD!CA35*$G$3+CA34*(1-$G$3)</f>
        <v>3.389338880752003E-3</v>
      </c>
      <c r="CB35" s="28">
        <f>외인!CB35</f>
        <v>13804.25</v>
      </c>
      <c r="CC35" s="35">
        <f>MACD!CC35*$G$3+CC34*(1-$G$3)</f>
        <v>2.9820928715577108E-4</v>
      </c>
      <c r="CD35" s="28">
        <f>외인!CD35</f>
        <v>34996.74</v>
      </c>
      <c r="CE35" s="35">
        <f>MACD!CE35*$G$3+CE34*(1-$G$3)</f>
        <v>-5.2745399079314902E-4</v>
      </c>
      <c r="CF35" s="28">
        <f>외인!CF35</f>
        <v>24454.91</v>
      </c>
      <c r="CG35" s="35">
        <f>MACD!CG35*$G$3+CG34*(1-$G$3)</f>
        <v>-1.1272582208463847E-3</v>
      </c>
      <c r="CH35" s="28">
        <f>외인!CH35</f>
        <v>69776.929999999993</v>
      </c>
      <c r="CI35" s="35">
        <f>MACD!CI35*$G$3+CI34*(1-$G$3)</f>
        <v>-2.4109734878188685E-4</v>
      </c>
      <c r="CJ35" s="28">
        <f>외인!CJ35</f>
        <v>405092.77</v>
      </c>
      <c r="CK35" s="35">
        <f>MACD!CK35*$G$3+CK34*(1-$G$3)</f>
        <v>-1.5208551263484731E-3</v>
      </c>
      <c r="CL35" s="28">
        <f>외인!CL35</f>
        <v>235737.85</v>
      </c>
      <c r="CM35" s="35">
        <f>MACD!CM35*$G$3+CM34*(1-$G$3)</f>
        <v>-3.3852467309058239E-4</v>
      </c>
      <c r="CN35" s="28">
        <f>외인!CN35</f>
        <v>122913.03</v>
      </c>
      <c r="CO35" s="35">
        <f>MACD!CO35*$G$3+CO34*(1-$G$3)</f>
        <v>-1.0903271283472004E-3</v>
      </c>
      <c r="CP35" s="28">
        <f>외인!CP35</f>
        <v>101092.45</v>
      </c>
      <c r="CQ35" s="35">
        <f>MACD!CQ35*$G$3+CQ34*(1-$G$3)</f>
        <v>-5.4495664380823923E-4</v>
      </c>
      <c r="CR35" s="28">
        <f>외인!CR35</f>
        <v>173019.81</v>
      </c>
      <c r="CS35" s="35">
        <f>MACD!CS35*$G$3+CS34*(1-$G$3)</f>
        <v>-1.7515211915511929E-3</v>
      </c>
      <c r="CT35" s="28">
        <f>외인!CT35</f>
        <v>103125.32</v>
      </c>
      <c r="CU35" s="35">
        <f>MACD!CU35*$G$3+CU34*(1-$G$3)</f>
        <v>-5.7892096481315604E-4</v>
      </c>
      <c r="CV35" s="28">
        <f>외인!CV35</f>
        <v>1961663.41</v>
      </c>
      <c r="CW35" s="35">
        <f>MACD!CW35*$G$3+CW34*(1-$G$3)</f>
        <v>-3.4133388565912029E-4</v>
      </c>
      <c r="CX35" s="28">
        <f>외인!CX35</f>
        <v>199790.51</v>
      </c>
      <c r="CY35" s="35">
        <f>MACD!CY35*$G$3+CY34*(1-$G$3)</f>
        <v>-4.9618354320085005E-4</v>
      </c>
      <c r="CZ35" s="28">
        <f>외인!CZ35</f>
        <v>17733.16</v>
      </c>
      <c r="DA35" s="35">
        <f>MACD!DA35*$G$3+DA34*(1-$G$3)</f>
        <v>6.1057216249128755E-4</v>
      </c>
      <c r="DB35" s="28">
        <f>외인!DB35</f>
        <v>42240.65</v>
      </c>
      <c r="DC35" s="35">
        <f>MACD!DC35*$G$3+DC34*(1-$G$3)</f>
        <v>1.3200932141321359E-3</v>
      </c>
      <c r="DD35" s="28">
        <f>외인!DD35</f>
        <v>9213.86</v>
      </c>
      <c r="DE35" s="35">
        <f>MACD!DE35*$G$3+DE34*(1-$G$3)</f>
        <v>1.8646256488779174E-4</v>
      </c>
      <c r="DF35" s="28">
        <f>외인!DF35</f>
        <v>63652.97</v>
      </c>
      <c r="DG35" s="35">
        <f>MACD!DG35*$G$3+DG34*(1-$G$3)</f>
        <v>1.9774644954980115E-3</v>
      </c>
      <c r="DH35" s="28">
        <f>외인!DH35</f>
        <v>26679.7</v>
      </c>
      <c r="DI35" s="35">
        <f>MACD!DI35*$G$3+DI34*(1-$G$3)</f>
        <v>-7.4473651648532257E-4</v>
      </c>
      <c r="DJ35" s="28">
        <f>외인!DJ35</f>
        <v>588109.68000000005</v>
      </c>
      <c r="DK35" s="35">
        <f>MACD!DK35*$G$3+DK34*(1-$G$3)</f>
        <v>-3.8990040159481166E-5</v>
      </c>
      <c r="DL35" s="28">
        <f>외인!DL35</f>
        <v>95939.15</v>
      </c>
      <c r="DM35" s="35">
        <f>MACD!DM35*$G$3+DM34*(1-$G$3)</f>
        <v>-1.3086141187854058E-3</v>
      </c>
      <c r="DN35" s="28">
        <f>외인!DN35</f>
        <v>1961663.41</v>
      </c>
      <c r="DO35" s="35">
        <f>MACD!DO35*$G$3+DO34*(1-$G$3)</f>
        <v>-3.4133388565912029E-4</v>
      </c>
      <c r="DP35" s="28">
        <f>외인!DP35</f>
        <v>84316.23</v>
      </c>
      <c r="DQ35" s="35">
        <f>MACD!DQ35*$G$3+DQ34*(1-$G$3)</f>
        <v>-3.7729398428906617E-3</v>
      </c>
      <c r="DR35" s="28">
        <f>외인!DR35</f>
        <v>39869.699999999997</v>
      </c>
      <c r="DS35" s="35">
        <f>MACD!DS35*$G$3+DS34*(1-$G$3)</f>
        <v>-1.3789809630568915E-3</v>
      </c>
      <c r="DT35" s="28">
        <f>외인!DT35</f>
        <v>139080.82</v>
      </c>
      <c r="DU35" s="35">
        <f>MACD!DU35*$G$3+DU34*(1-$G$3)</f>
        <v>-1.893977155683026E-3</v>
      </c>
      <c r="DV35" s="28">
        <f>외인!DV35</f>
        <v>33766.31</v>
      </c>
      <c r="DW35" s="35">
        <f>MACD!DW35*$G$3+DW34*(1-$G$3)</f>
        <v>-1.1998177422169656E-3</v>
      </c>
      <c r="DX35" s="28">
        <f>외인!DX35</f>
        <v>102433.79</v>
      </c>
      <c r="DY35" s="35">
        <f>MACD!DY35*$G$3+DY34*(1-$G$3)</f>
        <v>-2.3970592166379346E-3</v>
      </c>
      <c r="DZ35" s="28">
        <f>외인!DZ35</f>
        <v>10390.14</v>
      </c>
      <c r="EA35" s="35">
        <f>MACD!EA35*$G$3+EA34*(1-$G$3)</f>
        <v>-3.5508818421731174E-3</v>
      </c>
      <c r="EB35" s="28">
        <f>외인!EB35</f>
        <v>13696.37</v>
      </c>
      <c r="EC35" s="35">
        <f>MACD!EC35*$G$3+EC34*(1-$G$3)</f>
        <v>-2.258374645066306E-3</v>
      </c>
      <c r="ED35" s="28">
        <f>외인!ED35</f>
        <v>10785</v>
      </c>
      <c r="EE35" s="35">
        <f>MACD!EE35*$G$3+EE34*(1-$G$3)</f>
        <v>9.1040508365653697E-4</v>
      </c>
      <c r="EF35" s="28">
        <f>외인!EF35</f>
        <v>266257.03000000003</v>
      </c>
      <c r="EG35" s="35">
        <f>MACD!EG35*$G$3+EG34*(1-$G$3)</f>
        <v>-4.9069754276994336E-4</v>
      </c>
      <c r="EH35" s="28">
        <f>외인!EH35</f>
        <v>192607.63</v>
      </c>
      <c r="EI35" s="35">
        <f>MACD!EI35*$G$3+EI34*(1-$G$3)</f>
        <v>-8.1048180760227045E-5</v>
      </c>
      <c r="EJ35" s="28">
        <f>외인!EJ35</f>
        <v>95451.6</v>
      </c>
      <c r="EK35" s="35">
        <f>MACD!EK35*$G$3+EK34*(1-$G$3)</f>
        <v>-4.3345209994507589E-4</v>
      </c>
      <c r="EL35" s="28">
        <f>외인!EL35</f>
        <v>37476.04</v>
      </c>
      <c r="EM35" s="35">
        <f>MACD!EM35*$G$3+EM34*(1-$G$3)</f>
        <v>-5.1651845013010191E-4</v>
      </c>
      <c r="EN35" s="28">
        <f>외인!EN35</f>
        <v>39869.699999999997</v>
      </c>
      <c r="EO35" s="35">
        <f>MACD!EO35*$G$3+EO34*(1-$G$3)</f>
        <v>-1.3789809630568915E-3</v>
      </c>
      <c r="EP35" s="28">
        <f>외인!EP35</f>
        <v>177143.41</v>
      </c>
      <c r="EQ35" s="35">
        <f>MACD!EQ35*$G$3+EQ34*(1-$G$3)</f>
        <v>-6.6730161115096192E-5</v>
      </c>
      <c r="ER35" s="28">
        <f>외인!ER35</f>
        <v>12842.7</v>
      </c>
      <c r="ES35" s="35">
        <f>MACD!ES35*$G$3+ES34*(1-$G$3)</f>
        <v>-1.5463226445768571E-3</v>
      </c>
      <c r="ET35" s="28">
        <f>외인!ET35</f>
        <v>115494.62</v>
      </c>
      <c r="EU35" s="35">
        <f>MACD!EU35*$G$3+EU34*(1-$G$3)</f>
        <v>2.6148635958014784E-4</v>
      </c>
      <c r="EV35" s="28">
        <f>외인!EV35</f>
        <v>49248.94</v>
      </c>
      <c r="EW35" s="35">
        <f>MACD!EW35*$G$3+EW34*(1-$G$3)</f>
        <v>-4.5732435651210445E-4</v>
      </c>
      <c r="EX35" s="28">
        <f>외인!EX35</f>
        <v>51843.519999999997</v>
      </c>
      <c r="EY35" s="35">
        <f>MACD!EY35*$G$3+EY34*(1-$G$3)</f>
        <v>-6.2931356978968163E-4</v>
      </c>
    </row>
    <row r="36" spans="1:155">
      <c r="A36" s="27">
        <f>외인!A36</f>
        <v>46085</v>
      </c>
      <c r="B36" s="28">
        <f>외인!B36</f>
        <v>4069576.51</v>
      </c>
      <c r="C36" s="35">
        <f>MACD!C36*$G$3+C35*(1-$G$3)</f>
        <v>1.1346716873123131E-4</v>
      </c>
      <c r="D36" s="28">
        <f>외인!D36</f>
        <v>538099.16</v>
      </c>
      <c r="E36" s="35">
        <f>MACD!E36*$G$3+E35*(1-$G$3)</f>
        <v>-2.8347549879363942E-3</v>
      </c>
      <c r="F36" s="28">
        <f>외인!F36</f>
        <v>1767653.56</v>
      </c>
      <c r="G36" s="35">
        <f>MACD!G36*$G$3+G35*(1-$G$3)</f>
        <v>3.0164535774205984E-5</v>
      </c>
      <c r="H36" s="28">
        <f>외인!H36</f>
        <v>251195.08</v>
      </c>
      <c r="I36" s="35">
        <f>MACD!I36*$G$3+I35*(1-$G$3)</f>
        <v>-6.6250018798793067E-4</v>
      </c>
      <c r="J36" s="28">
        <f>외인!J36</f>
        <v>34407.910000000003</v>
      </c>
      <c r="K36" s="35">
        <f>MACD!K36*$G$3+K35*(1-$G$3)</f>
        <v>-1.8576761996608145E-3</v>
      </c>
      <c r="L36" s="28">
        <f>외인!L36</f>
        <v>233792.98</v>
      </c>
      <c r="M36" s="35">
        <f>MACD!M36*$G$3+M35*(1-$G$3)</f>
        <v>-5.8230243366977938E-4</v>
      </c>
      <c r="N36" s="28">
        <f>외인!N36</f>
        <v>230239.14</v>
      </c>
      <c r="O36" s="35">
        <f>MACD!O36*$G$3+O35*(1-$G$3)</f>
        <v>3.5187108878831285E-3</v>
      </c>
      <c r="P36" s="28">
        <f>외인!P36</f>
        <v>184620.37</v>
      </c>
      <c r="Q36" s="35">
        <f>MACD!Q36*$G$3+Q35*(1-$G$3)</f>
        <v>-6.3769068563991388E-4</v>
      </c>
      <c r="R36" s="28">
        <f>외인!R36</f>
        <v>120382.14</v>
      </c>
      <c r="S36" s="35">
        <f>MACD!S36*$G$3+S35*(1-$G$3)</f>
        <v>-1.6662386231412083E-3</v>
      </c>
      <c r="T36" s="28">
        <f>외인!T36</f>
        <v>8268.2800000000007</v>
      </c>
      <c r="U36" s="35">
        <f>MACD!U36*$G$3+U35*(1-$G$3)</f>
        <v>-2.082883046282142E-4</v>
      </c>
      <c r="V36" s="28">
        <f>외인!V36</f>
        <v>89927.59</v>
      </c>
      <c r="W36" s="35">
        <f>MACD!W36*$G$3+W35*(1-$G$3)</f>
        <v>-2.1977507103334193E-3</v>
      </c>
      <c r="X36" s="28">
        <f>외인!X36</f>
        <v>1714925.2</v>
      </c>
      <c r="Y36" s="35">
        <f>MACD!Y36*$G$3+Y35*(1-$G$3)</f>
        <v>-5.1229760083417873E-4</v>
      </c>
      <c r="Z36" s="28">
        <f>외인!Z36</f>
        <v>44897.89</v>
      </c>
      <c r="AA36" s="35">
        <f>MACD!AA36*$G$3+AA35*(1-$G$3)</f>
        <v>-4.9896331234084552E-4</v>
      </c>
      <c r="AB36" s="28">
        <f>외인!AB36</f>
        <v>188539.67</v>
      </c>
      <c r="AC36" s="35">
        <f>MACD!AC36*$G$3+AC35*(1-$G$3)</f>
        <v>-3.6431767014009268E-4</v>
      </c>
      <c r="AD36" s="28">
        <f>외인!AD36</f>
        <v>18793.72</v>
      </c>
      <c r="AE36" s="35">
        <f>MACD!AE36*$G$3+AE35*(1-$G$3)</f>
        <v>1.5466390947650283E-3</v>
      </c>
      <c r="AF36" s="28">
        <f>외인!AF36</f>
        <v>24208.61</v>
      </c>
      <c r="AG36" s="35">
        <f>MACD!AG36*$G$3+AG35*(1-$G$3)</f>
        <v>-1.3892082331349611E-4</v>
      </c>
      <c r="AH36" s="28">
        <f>외인!AH36</f>
        <v>178479.15</v>
      </c>
      <c r="AI36" s="35">
        <f>MACD!AI36*$G$3+AI35*(1-$G$3)</f>
        <v>9.1240528873582781E-4</v>
      </c>
      <c r="AJ36" s="28">
        <f>외인!AJ36</f>
        <v>105822.24</v>
      </c>
      <c r="AK36" s="35">
        <f>MACD!AK36*$G$3+AK35*(1-$G$3)</f>
        <v>-2.616436541596245E-3</v>
      </c>
      <c r="AL36" s="28">
        <f>외인!AL36</f>
        <v>81661.84</v>
      </c>
      <c r="AM36" s="35">
        <f>MACD!AM36*$G$3+AM35*(1-$G$3)</f>
        <v>9.3907919852038047E-4</v>
      </c>
      <c r="AN36" s="28">
        <f>외인!AN36</f>
        <v>166094.35</v>
      </c>
      <c r="AO36" s="35">
        <f>MACD!AO36*$G$3+AO35*(1-$G$3)</f>
        <v>4.607844351239546E-3</v>
      </c>
      <c r="AP36" s="28">
        <f>외인!AP36</f>
        <v>100690.32</v>
      </c>
      <c r="AQ36" s="35">
        <f>MACD!AQ36*$G$3+AQ35*(1-$G$3)</f>
        <v>1.600625188226995E-4</v>
      </c>
      <c r="AR36" s="28">
        <f>외인!AR36</f>
        <v>23007.59</v>
      </c>
      <c r="AS36" s="35">
        <f>MACD!AS36*$G$3+AS35*(1-$G$3)</f>
        <v>1.0784660567744644E-3</v>
      </c>
      <c r="AT36" s="28">
        <f>외인!AT36</f>
        <v>74704.070000000007</v>
      </c>
      <c r="AU36" s="35">
        <f>MACD!AU36*$G$3+AU35*(1-$G$3)</f>
        <v>3.2134994357958346E-4</v>
      </c>
      <c r="AV36" s="28">
        <f>외인!AV36</f>
        <v>45919.74</v>
      </c>
      <c r="AW36" s="35">
        <f>MACD!AW36*$G$3+AW35*(1-$G$3)</f>
        <v>-3.3076097497921161E-4</v>
      </c>
      <c r="AX36" s="28">
        <f>외인!AX36</f>
        <v>45886.559999999998</v>
      </c>
      <c r="AY36" s="35">
        <f>MACD!AY36*$G$3+AY35*(1-$G$3)</f>
        <v>1.0281122027696341E-3</v>
      </c>
      <c r="AZ36" s="28">
        <f>외인!AZ36</f>
        <v>1831227.79</v>
      </c>
      <c r="BA36" s="35">
        <f>MACD!BA36*$G$3+BA35*(1-$G$3)</f>
        <v>-3.8736851527627648E-4</v>
      </c>
      <c r="BB36" s="28">
        <f>외인!BB36</f>
        <v>90399.63</v>
      </c>
      <c r="BC36" s="35">
        <f>MACD!BC36*$G$3+BC35*(1-$G$3)</f>
        <v>-5.7697204702596031E-4</v>
      </c>
      <c r="BD36" s="28">
        <f>외인!BD36</f>
        <v>37330.639999999999</v>
      </c>
      <c r="BE36" s="35">
        <f>MACD!BE36*$G$3+BE35*(1-$G$3)</f>
        <v>8.8802444417313594E-4</v>
      </c>
      <c r="BF36" s="28">
        <f>외인!BF36</f>
        <v>0</v>
      </c>
      <c r="BG36" s="35" t="e">
        <f>MACD!BG36*$G$3+BG35*(1-$G$3)</f>
        <v>#DIV/0!</v>
      </c>
      <c r="BH36" s="28">
        <f>외인!BH36</f>
        <v>82809.34</v>
      </c>
      <c r="BI36" s="35">
        <f>MACD!BI36*$G$3+BI35*(1-$G$3)</f>
        <v>-1.5912635152127253E-4</v>
      </c>
      <c r="BJ36" s="28">
        <f>외인!BJ36</f>
        <v>104368.28</v>
      </c>
      <c r="BK36" s="35">
        <f>MACD!BK36*$G$3+BK35*(1-$G$3)</f>
        <v>-1.3326412648175315E-3</v>
      </c>
      <c r="BL36" s="28">
        <f>외인!BL36</f>
        <v>48414.44</v>
      </c>
      <c r="BM36" s="35">
        <f>MACD!BM36*$G$3+BM35*(1-$G$3)</f>
        <v>-1.5219676688933638E-4</v>
      </c>
      <c r="BN36" s="28">
        <f>외인!BN36</f>
        <v>40814.58</v>
      </c>
      <c r="BO36" s="35">
        <f>MACD!BO36*$G$3+BO35*(1-$G$3)</f>
        <v>3.6287569258402266E-4</v>
      </c>
      <c r="BP36" s="28">
        <f>외인!BP36</f>
        <v>56085.21</v>
      </c>
      <c r="BQ36" s="35">
        <f>MACD!BQ36*$G$3+BQ35*(1-$G$3)</f>
        <v>1.5054956067014807E-4</v>
      </c>
      <c r="BR36" s="28">
        <f>외인!BR36</f>
        <v>212149.78</v>
      </c>
      <c r="BS36" s="35">
        <f>MACD!BS36*$G$3+BS35*(1-$G$3)</f>
        <v>3.2737515584205316E-4</v>
      </c>
      <c r="BT36" s="28">
        <f>외인!BT36</f>
        <v>1746017.77</v>
      </c>
      <c r="BU36" s="35">
        <f>MACD!BU36*$G$3+BU35*(1-$G$3)</f>
        <v>-5.0398586095055529E-4</v>
      </c>
      <c r="BV36" s="28">
        <f>외인!BV36</f>
        <v>341015.4</v>
      </c>
      <c r="BW36" s="35">
        <f>MACD!BW36*$G$3+BW35*(1-$G$3)</f>
        <v>-6.1232523444122437E-5</v>
      </c>
      <c r="BX36" s="28">
        <f>외인!BX36</f>
        <v>73822.47</v>
      </c>
      <c r="BY36" s="35">
        <f>MACD!BY36*$G$3+BY35*(1-$G$3)</f>
        <v>1.5446402578793029E-3</v>
      </c>
      <c r="BZ36" s="28">
        <f>외인!BZ36</f>
        <v>247756.18</v>
      </c>
      <c r="CA36" s="35">
        <f>MACD!CA36*$G$3+CA35*(1-$G$3)</f>
        <v>3.2971166907487352E-3</v>
      </c>
      <c r="CB36" s="28">
        <f>외인!CB36</f>
        <v>12448.45</v>
      </c>
      <c r="CC36" s="35">
        <f>MACD!CC36*$G$3+CC35*(1-$G$3)</f>
        <v>1.5349506542913479E-4</v>
      </c>
      <c r="CD36" s="28">
        <f>외인!CD36</f>
        <v>31799.88</v>
      </c>
      <c r="CE36" s="35">
        <f>MACD!CE36*$G$3+CE35*(1-$G$3)</f>
        <v>-6.0990466450039772E-4</v>
      </c>
      <c r="CF36" s="28">
        <f>외인!CF36</f>
        <v>21956.23</v>
      </c>
      <c r="CG36" s="35">
        <f>MACD!CG36*$G$3+CG35*(1-$G$3)</f>
        <v>-1.1269590049623986E-3</v>
      </c>
      <c r="CH36" s="28">
        <f>외인!CH36</f>
        <v>64212.51</v>
      </c>
      <c r="CI36" s="35">
        <f>MACD!CI36*$G$3+CI35*(1-$G$3)</f>
        <v>-3.2224022948203771E-4</v>
      </c>
      <c r="CJ36" s="28">
        <f>외인!CJ36</f>
        <v>352789.88</v>
      </c>
      <c r="CK36" s="35">
        <f>MACD!CK36*$G$3+CK35*(1-$G$3)</f>
        <v>-1.442254548897398E-3</v>
      </c>
      <c r="CL36" s="28">
        <f>외인!CL36</f>
        <v>212072.04</v>
      </c>
      <c r="CM36" s="35">
        <f>MACD!CM36*$G$3+CM35*(1-$G$3)</f>
        <v>-3.3891904950092986E-4</v>
      </c>
      <c r="CN36" s="28">
        <f>외인!CN36</f>
        <v>106709.31</v>
      </c>
      <c r="CO36" s="35">
        <f>MACD!CO36*$G$3+CO35*(1-$G$3)</f>
        <v>-1.0670317255104028E-3</v>
      </c>
      <c r="CP36" s="28">
        <f>외인!CP36</f>
        <v>90992.35</v>
      </c>
      <c r="CQ36" s="35">
        <f>MACD!CQ36*$G$3+CQ35*(1-$G$3)</f>
        <v>-5.7551476354357977E-4</v>
      </c>
      <c r="CR36" s="28">
        <f>외인!CR36</f>
        <v>150520.21</v>
      </c>
      <c r="CS36" s="35">
        <f>MACD!CS36*$G$3+CS35*(1-$G$3)</f>
        <v>-1.553216708114595E-3</v>
      </c>
      <c r="CT36" s="28">
        <f>외인!CT36</f>
        <v>89488.82</v>
      </c>
      <c r="CU36" s="35">
        <f>MACD!CU36*$G$3+CU35*(1-$G$3)</f>
        <v>-5.1296671798301062E-4</v>
      </c>
      <c r="CV36" s="28">
        <f>외인!CV36</f>
        <v>1746017.77</v>
      </c>
      <c r="CW36" s="35">
        <f>MACD!CW36*$G$3+CW35*(1-$G$3)</f>
        <v>-5.0398586095055529E-4</v>
      </c>
      <c r="CX36" s="28">
        <f>외인!CX36</f>
        <v>172632.69</v>
      </c>
      <c r="CY36" s="35">
        <f>MACD!CY36*$G$3+CY35*(1-$G$3)</f>
        <v>-4.0598398542946362E-4</v>
      </c>
      <c r="CZ36" s="28">
        <f>외인!CZ36</f>
        <v>15369.56</v>
      </c>
      <c r="DA36" s="35">
        <f>MACD!DA36*$G$3+DA35*(1-$G$3)</f>
        <v>6.0451168277924315E-4</v>
      </c>
      <c r="DB36" s="28">
        <f>외인!DB36</f>
        <v>37330.639999999999</v>
      </c>
      <c r="DC36" s="35">
        <f>MACD!DC36*$G$3+DC35*(1-$G$3)</f>
        <v>8.8802444417313594E-4</v>
      </c>
      <c r="DD36" s="28">
        <f>외인!DD36</f>
        <v>8268.2800000000007</v>
      </c>
      <c r="DE36" s="35">
        <f>MACD!DE36*$G$3+DE35*(1-$G$3)</f>
        <v>-2.082883046282142E-4</v>
      </c>
      <c r="DF36" s="28">
        <f>외인!DF36</f>
        <v>55780.91</v>
      </c>
      <c r="DG36" s="35">
        <f>MACD!DG36*$G$3+DG35*(1-$G$3)</f>
        <v>1.8380706419808377E-3</v>
      </c>
      <c r="DH36" s="28">
        <f>외인!DH36</f>
        <v>24146.48</v>
      </c>
      <c r="DI36" s="35">
        <f>MACD!DI36*$G$3+DI35*(1-$G$3)</f>
        <v>-8.4690596070813035E-4</v>
      </c>
      <c r="DJ36" s="28">
        <f>외인!DJ36</f>
        <v>499621.43</v>
      </c>
      <c r="DK36" s="35">
        <f>MACD!DK36*$G$3+DK35*(1-$G$3)</f>
        <v>5.1255928286158644E-6</v>
      </c>
      <c r="DL36" s="28">
        <f>외인!DL36</f>
        <v>82368.679999999993</v>
      </c>
      <c r="DM36" s="35">
        <f>MACD!DM36*$G$3+DM35*(1-$G$3)</f>
        <v>-1.2529282816025724E-3</v>
      </c>
      <c r="DN36" s="28">
        <f>외인!DN36</f>
        <v>1746017.77</v>
      </c>
      <c r="DO36" s="35">
        <f>MACD!DO36*$G$3+DO35*(1-$G$3)</f>
        <v>-5.0398586095055529E-4</v>
      </c>
      <c r="DP36" s="28">
        <f>외인!DP36</f>
        <v>71989.070000000007</v>
      </c>
      <c r="DQ36" s="35">
        <f>MACD!DQ36*$G$3+DQ35*(1-$G$3)</f>
        <v>-3.5105110606072688E-3</v>
      </c>
      <c r="DR36" s="28">
        <f>외인!DR36</f>
        <v>35909.160000000003</v>
      </c>
      <c r="DS36" s="35">
        <f>MACD!DS36*$G$3+DS35*(1-$G$3)</f>
        <v>-1.4865927126927816E-3</v>
      </c>
      <c r="DT36" s="28">
        <f>외인!DT36</f>
        <v>120382.14</v>
      </c>
      <c r="DU36" s="35">
        <f>MACD!DU36*$G$3+DU35*(1-$G$3)</f>
        <v>-1.6662386231412083E-3</v>
      </c>
      <c r="DV36" s="28">
        <f>외인!DV36</f>
        <v>29967.72</v>
      </c>
      <c r="DW36" s="35">
        <f>MACD!DW36*$G$3+DW35*(1-$G$3)</f>
        <v>-1.120652073299411E-3</v>
      </c>
      <c r="DX36" s="28">
        <f>외인!DX36</f>
        <v>89927.59</v>
      </c>
      <c r="DY36" s="35">
        <f>MACD!DY36*$G$3+DY35*(1-$G$3)</f>
        <v>-2.1977507103334193E-3</v>
      </c>
      <c r="DZ36" s="28">
        <f>외인!DZ36</f>
        <v>9402.1</v>
      </c>
      <c r="EA36" s="35">
        <f>MACD!EA36*$G$3+EA35*(1-$G$3)</f>
        <v>-3.4191048085261198E-3</v>
      </c>
      <c r="EB36" s="28">
        <f>외인!EB36</f>
        <v>12334.8</v>
      </c>
      <c r="EC36" s="35">
        <f>MACD!EC36*$G$3+EC35*(1-$G$3)</f>
        <v>-2.3181733595853786E-3</v>
      </c>
      <c r="ED36" s="28">
        <f>외인!ED36</f>
        <v>9228.9500000000007</v>
      </c>
      <c r="EE36" s="35">
        <f>MACD!EE36*$G$3+EE35*(1-$G$3)</f>
        <v>8.6827632480822932E-4</v>
      </c>
      <c r="EF36" s="28">
        <f>외인!EF36</f>
        <v>233514.73</v>
      </c>
      <c r="EG36" s="35">
        <f>MACD!EG36*$G$3+EG35*(1-$G$3)</f>
        <v>-4.7315725359875374E-4</v>
      </c>
      <c r="EH36" s="28">
        <f>외인!EH36</f>
        <v>166541.76999999999</v>
      </c>
      <c r="EI36" s="35">
        <f>MACD!EI36*$G$3+EI35*(1-$G$3)</f>
        <v>-8.0511243295425217E-5</v>
      </c>
      <c r="EJ36" s="28">
        <f>외인!EJ36</f>
        <v>86990.79</v>
      </c>
      <c r="EK36" s="35">
        <f>MACD!EK36*$G$3+EK35*(1-$G$3)</f>
        <v>-5.1136221295794405E-4</v>
      </c>
      <c r="EL36" s="28">
        <f>외인!EL36</f>
        <v>34099.94</v>
      </c>
      <c r="EM36" s="35">
        <f>MACD!EM36*$G$3+EM35*(1-$G$3)</f>
        <v>-5.8966107152634518E-4</v>
      </c>
      <c r="EN36" s="28">
        <f>외인!EN36</f>
        <v>35909.160000000003</v>
      </c>
      <c r="EO36" s="35">
        <f>MACD!EO36*$G$3+EO35*(1-$G$3)</f>
        <v>-1.4865927126927816E-3</v>
      </c>
      <c r="EP36" s="28">
        <f>외인!EP36</f>
        <v>153178.60999999999</v>
      </c>
      <c r="EQ36" s="35">
        <f>MACD!EQ36*$G$3+EQ35*(1-$G$3)</f>
        <v>-3.6093690909564317E-5</v>
      </c>
      <c r="ER36" s="28">
        <f>외인!ER36</f>
        <v>10398.36</v>
      </c>
      <c r="ES36" s="35">
        <f>MACD!ES36*$G$3+ES35*(1-$G$3)</f>
        <v>-1.2796870656544431E-3</v>
      </c>
      <c r="ET36" s="28">
        <f>외인!ET36</f>
        <v>100690.32</v>
      </c>
      <c r="EU36" s="35">
        <f>MACD!EU36*$G$3+EU35*(1-$G$3)</f>
        <v>1.600625188226995E-4</v>
      </c>
      <c r="EV36" s="28">
        <f>외인!EV36</f>
        <v>44897.89</v>
      </c>
      <c r="EW36" s="35">
        <f>MACD!EW36*$G$3+EW35*(1-$G$3)</f>
        <v>-4.9896331234084552E-4</v>
      </c>
      <c r="EX36" s="28">
        <f>외인!EX36</f>
        <v>46094.47</v>
      </c>
      <c r="EY36" s="35">
        <f>MACD!EY36*$G$3+EY35*(1-$G$3)</f>
        <v>-6.4793366838646863E-4</v>
      </c>
    </row>
    <row r="37" spans="1:155">
      <c r="A37" s="27">
        <f>외인!A37</f>
        <v>46086</v>
      </c>
      <c r="B37" s="28">
        <f>외인!B37</f>
        <v>4464658.88</v>
      </c>
      <c r="C37" s="35">
        <f>MACD!C37*$G$3+C36*(1-$G$3)</f>
        <v>3.823327457177524E-6</v>
      </c>
      <c r="D37" s="28">
        <f>외인!D37</f>
        <v>613583.1</v>
      </c>
      <c r="E37" s="35">
        <f>MACD!E37*$G$3+E36*(1-$G$3)</f>
        <v>-2.6020543116496483E-3</v>
      </c>
      <c r="F37" s="28">
        <f>외인!F37</f>
        <v>1939793.38</v>
      </c>
      <c r="G37" s="35">
        <f>MACD!G37*$G$3+G36*(1-$G$3)</f>
        <v>-1.2454197155978736E-4</v>
      </c>
      <c r="H37" s="28">
        <f>외인!H37</f>
        <v>278413.45</v>
      </c>
      <c r="I37" s="35">
        <f>MACD!I37*$G$3+I36*(1-$G$3)</f>
        <v>-6.1121306247830605E-4</v>
      </c>
      <c r="J37" s="28">
        <f>외인!J37</f>
        <v>36430.1</v>
      </c>
      <c r="K37" s="35">
        <f>MACD!K37*$G$3+K36*(1-$G$3)</f>
        <v>-1.7846039291447486E-3</v>
      </c>
      <c r="L37" s="28">
        <f>외인!L37</f>
        <v>258561.07</v>
      </c>
      <c r="M37" s="35">
        <f>MACD!M37*$G$3+M36*(1-$G$3)</f>
        <v>-5.3079239215887513E-4</v>
      </c>
      <c r="N37" s="28">
        <f>외인!N37</f>
        <v>249201.36</v>
      </c>
      <c r="O37" s="35">
        <f>MACD!O37*$G$3+O36*(1-$G$3)</f>
        <v>3.3131519550729923E-3</v>
      </c>
      <c r="P37" s="28">
        <f>외인!P37</f>
        <v>201422.66</v>
      </c>
      <c r="Q37" s="35">
        <f>MACD!Q37*$G$3+Q36*(1-$G$3)</f>
        <v>-5.6582425328339332E-4</v>
      </c>
      <c r="R37" s="28">
        <f>외인!R37</f>
        <v>130259.1</v>
      </c>
      <c r="S37" s="35">
        <f>MACD!S37*$G$3+S36*(1-$G$3)</f>
        <v>-1.4595532964306469E-3</v>
      </c>
      <c r="T37" s="28">
        <f>외인!T37</f>
        <v>8610.44</v>
      </c>
      <c r="U37" s="35">
        <f>MACD!U37*$G$3+U36*(1-$G$3)</f>
        <v>-6.7407201348902972E-4</v>
      </c>
      <c r="V37" s="28">
        <f>외인!V37</f>
        <v>106943.3</v>
      </c>
      <c r="W37" s="35">
        <f>MACD!W37*$G$3+W36*(1-$G$3)</f>
        <v>-1.8688628811090195E-3</v>
      </c>
      <c r="X37" s="28">
        <f>외인!X37</f>
        <v>1914193.65</v>
      </c>
      <c r="Y37" s="35">
        <f>MACD!Y37*$G$3+Y36*(1-$G$3)</f>
        <v>-6.815895702063688E-4</v>
      </c>
      <c r="Z37" s="28">
        <f>외인!Z37</f>
        <v>47777.38</v>
      </c>
      <c r="AA37" s="35">
        <f>MACD!AA37*$G$3+AA36*(1-$G$3)</f>
        <v>-5.0961401340267223E-4</v>
      </c>
      <c r="AB37" s="28">
        <f>외인!AB37</f>
        <v>200476.57</v>
      </c>
      <c r="AC37" s="35">
        <f>MACD!AC37*$G$3+AC36*(1-$G$3)</f>
        <v>-3.6836646093039874E-4</v>
      </c>
      <c r="AD37" s="28">
        <f>외인!AD37</f>
        <v>19943.77</v>
      </c>
      <c r="AE37" s="35">
        <f>MACD!AE37*$G$3+AE36*(1-$G$3)</f>
        <v>1.354810076528695E-3</v>
      </c>
      <c r="AF37" s="28">
        <f>외인!AF37</f>
        <v>25264.26</v>
      </c>
      <c r="AG37" s="35">
        <f>MACD!AG37*$G$3+AG36*(1-$G$3)</f>
        <v>-2.8848047851341821E-4</v>
      </c>
      <c r="AH37" s="28">
        <f>외인!AH37</f>
        <v>196346.11</v>
      </c>
      <c r="AI37" s="35">
        <f>MACD!AI37*$G$3+AI36*(1-$G$3)</f>
        <v>9.2885444695043977E-4</v>
      </c>
      <c r="AJ37" s="28">
        <f>외인!AJ37</f>
        <v>111999.29</v>
      </c>
      <c r="AK37" s="35">
        <f>MACD!AK37*$G$3+AK36*(1-$G$3)</f>
        <v>-2.4433733205166328E-3</v>
      </c>
      <c r="AL37" s="28">
        <f>외인!AL37</f>
        <v>88603.33</v>
      </c>
      <c r="AM37" s="35">
        <f>MACD!AM37*$G$3+AM36*(1-$G$3)</f>
        <v>9.2800351043974001E-4</v>
      </c>
      <c r="AN37" s="28">
        <f>외인!AN37</f>
        <v>179639.02</v>
      </c>
      <c r="AO37" s="35">
        <f>MACD!AO37*$G$3+AO36*(1-$G$3)</f>
        <v>4.3261848604844288E-3</v>
      </c>
      <c r="AP37" s="28">
        <f>외인!AP37</f>
        <v>112100.54</v>
      </c>
      <c r="AQ37" s="35">
        <f>MACD!AQ37*$G$3+AQ36*(1-$G$3)</f>
        <v>8.5805844322079939E-5</v>
      </c>
      <c r="AR37" s="28">
        <f>외인!AR37</f>
        <v>24100.799999999999</v>
      </c>
      <c r="AS37" s="35">
        <f>MACD!AS37*$G$3+AS36*(1-$G$3)</f>
        <v>8.4548844421153944E-4</v>
      </c>
      <c r="AT37" s="28">
        <f>외인!AT37</f>
        <v>78461.64</v>
      </c>
      <c r="AU37" s="35">
        <f>MACD!AU37*$G$3+AU36*(1-$G$3)</f>
        <v>2.5075554786971994E-4</v>
      </c>
      <c r="AV37" s="28">
        <f>외인!AV37</f>
        <v>47698.22</v>
      </c>
      <c r="AW37" s="35">
        <f>MACD!AW37*$G$3+AW36*(1-$G$3)</f>
        <v>-4.1072548755684518E-4</v>
      </c>
      <c r="AX37" s="28">
        <f>외인!AX37</f>
        <v>50670</v>
      </c>
      <c r="AY37" s="35">
        <f>MACD!AY37*$G$3+AY36*(1-$G$3)</f>
        <v>9.2470678891629565E-4</v>
      </c>
      <c r="AZ37" s="28">
        <f>외인!AZ37</f>
        <v>2042033.87</v>
      </c>
      <c r="BA37" s="35">
        <f>MACD!BA37*$G$3+BA36*(1-$G$3)</f>
        <v>-5.4572362386714124E-4</v>
      </c>
      <c r="BB37" s="28">
        <f>외인!BB37</f>
        <v>97622.1</v>
      </c>
      <c r="BC37" s="35">
        <f>MACD!BC37*$G$3+BC36*(1-$G$3)</f>
        <v>-5.7141312194914013E-4</v>
      </c>
      <c r="BD37" s="28">
        <f>외인!BD37</f>
        <v>39797.15</v>
      </c>
      <c r="BE37" s="35">
        <f>MACD!BE37*$G$3+BE36*(1-$G$3)</f>
        <v>3.8440107318124484E-4</v>
      </c>
      <c r="BF37" s="28">
        <f>외인!BF37</f>
        <v>0</v>
      </c>
      <c r="BG37" s="35" t="e">
        <f>MACD!BG37*$G$3+BG36*(1-$G$3)</f>
        <v>#DIV/0!</v>
      </c>
      <c r="BH37" s="28">
        <f>외인!BH37</f>
        <v>91462.47</v>
      </c>
      <c r="BI37" s="35">
        <f>MACD!BI37*$G$3+BI36*(1-$G$3)</f>
        <v>-3.7779357461418216E-4</v>
      </c>
      <c r="BJ37" s="28">
        <f>외인!BJ37</f>
        <v>115016.77</v>
      </c>
      <c r="BK37" s="35">
        <f>MACD!BK37*$G$3+BK36*(1-$G$3)</f>
        <v>-1.200494986666694E-3</v>
      </c>
      <c r="BL37" s="28">
        <f>외인!BL37</f>
        <v>52002.12</v>
      </c>
      <c r="BM37" s="35">
        <f>MACD!BM37*$G$3+BM36*(1-$G$3)</f>
        <v>-1.5327670324186582E-4</v>
      </c>
      <c r="BN37" s="28">
        <f>외인!BN37</f>
        <v>43699.23</v>
      </c>
      <c r="BO37" s="35">
        <f>MACD!BO37*$G$3+BO36*(1-$G$3)</f>
        <v>2.1625456329471001E-4</v>
      </c>
      <c r="BP37" s="28">
        <f>외인!BP37</f>
        <v>61074.21</v>
      </c>
      <c r="BQ37" s="35">
        <f>MACD!BQ37*$G$3+BQ36*(1-$G$3)</f>
        <v>1.1106033118819683E-4</v>
      </c>
      <c r="BR37" s="28">
        <f>외인!BR37</f>
        <v>237719.65</v>
      </c>
      <c r="BS37" s="35">
        <f>MACD!BS37*$G$3+BS36*(1-$G$3)</f>
        <v>3.0688657685289556E-4</v>
      </c>
      <c r="BT37" s="28">
        <f>외인!BT37</f>
        <v>1950178.67</v>
      </c>
      <c r="BU37" s="35">
        <f>MACD!BU37*$G$3+BU36*(1-$G$3)</f>
        <v>-6.6872088850379618E-4</v>
      </c>
      <c r="BV37" s="28">
        <f>외인!BV37</f>
        <v>378035.46</v>
      </c>
      <c r="BW37" s="35">
        <f>MACD!BW37*$G$3+BW36*(1-$G$3)</f>
        <v>-6.7365414653557682E-5</v>
      </c>
      <c r="BX37" s="28">
        <f>외인!BX37</f>
        <v>77550.73</v>
      </c>
      <c r="BY37" s="35">
        <f>MACD!BY37*$G$3+BY36*(1-$G$3)</f>
        <v>1.3459879368218622E-3</v>
      </c>
      <c r="BZ37" s="28">
        <f>외인!BZ37</f>
        <v>268242.34999999998</v>
      </c>
      <c r="CA37" s="35">
        <f>MACD!CA37*$G$3+CA36*(1-$G$3)</f>
        <v>3.1075124732523546E-3</v>
      </c>
      <c r="CB37" s="28">
        <f>외인!CB37</f>
        <v>13000.49</v>
      </c>
      <c r="CC37" s="35">
        <f>MACD!CC37*$G$3+CC36*(1-$G$3)</f>
        <v>2.4506038870892574E-5</v>
      </c>
      <c r="CD37" s="28">
        <f>외인!CD37</f>
        <v>33382.080000000002</v>
      </c>
      <c r="CE37" s="35">
        <f>MACD!CE37*$G$3+CE36*(1-$G$3)</f>
        <v>-6.6215701869899236E-4</v>
      </c>
      <c r="CF37" s="28">
        <f>외인!CF37</f>
        <v>22937.06</v>
      </c>
      <c r="CG37" s="35">
        <f>MACD!CG37*$G$3+CG36*(1-$G$3)</f>
        <v>-1.1039999312653765E-3</v>
      </c>
      <c r="CH37" s="28">
        <f>외인!CH37</f>
        <v>66593.58</v>
      </c>
      <c r="CI37" s="35">
        <f>MACD!CI37*$G$3+CI36*(1-$G$3)</f>
        <v>-4.0591344277710105E-4</v>
      </c>
      <c r="CJ37" s="28">
        <f>외인!CJ37</f>
        <v>390855.45</v>
      </c>
      <c r="CK37" s="35">
        <f>MACD!CK37*$G$3+CK36*(1-$G$3)</f>
        <v>-1.3307724785235485E-3</v>
      </c>
      <c r="CL37" s="28">
        <f>외인!CL37</f>
        <v>228880.07</v>
      </c>
      <c r="CM37" s="35">
        <f>MACD!CM37*$G$3+CM36*(1-$G$3)</f>
        <v>-3.4158427246947762E-4</v>
      </c>
      <c r="CN37" s="28">
        <f>외인!CN37</f>
        <v>119649.14</v>
      </c>
      <c r="CO37" s="35">
        <f>MACD!CO37*$G$3+CO36*(1-$G$3)</f>
        <v>-9.9689648354208456E-4</v>
      </c>
      <c r="CP37" s="28">
        <f>외인!CP37</f>
        <v>98255.45</v>
      </c>
      <c r="CQ37" s="35">
        <f>MACD!CQ37*$G$3+CQ36*(1-$G$3)</f>
        <v>-5.6793204241575163E-4</v>
      </c>
      <c r="CR37" s="28">
        <f>외인!CR37</f>
        <v>161897.74</v>
      </c>
      <c r="CS37" s="35">
        <f>MACD!CS37*$G$3+CS36*(1-$G$3)</f>
        <v>-1.3751891601600707E-3</v>
      </c>
      <c r="CT37" s="28">
        <f>외인!CT37</f>
        <v>100651.76</v>
      </c>
      <c r="CU37" s="35">
        <f>MACD!CU37*$G$3+CU36*(1-$G$3)</f>
        <v>-4.06494259632334E-4</v>
      </c>
      <c r="CV37" s="28">
        <f>외인!CV37</f>
        <v>1950178.67</v>
      </c>
      <c r="CW37" s="35">
        <f>MACD!CW37*$G$3+CW36*(1-$G$3)</f>
        <v>-6.6872088850379618E-4</v>
      </c>
      <c r="CX37" s="28">
        <f>외인!CX37</f>
        <v>189579.76</v>
      </c>
      <c r="CY37" s="35">
        <f>MACD!CY37*$G$3+CY36*(1-$G$3)</f>
        <v>-3.5481164530286135E-4</v>
      </c>
      <c r="CZ37" s="28">
        <f>외인!CZ37</f>
        <v>16724.73</v>
      </c>
      <c r="DA37" s="35">
        <f>MACD!DA37*$G$3+DA36*(1-$G$3)</f>
        <v>5.4453399490605732E-4</v>
      </c>
      <c r="DB37" s="28">
        <f>외인!DB37</f>
        <v>39797.15</v>
      </c>
      <c r="DC37" s="35">
        <f>MACD!DC37*$G$3+DC36*(1-$G$3)</f>
        <v>3.8440107318124484E-4</v>
      </c>
      <c r="DD37" s="28">
        <f>외인!DD37</f>
        <v>8610.44</v>
      </c>
      <c r="DE37" s="35">
        <f>MACD!DE37*$G$3+DE36*(1-$G$3)</f>
        <v>-6.7407201348902972E-4</v>
      </c>
      <c r="DF37" s="28">
        <f>외인!DF37</f>
        <v>58563.12</v>
      </c>
      <c r="DG37" s="35">
        <f>MACD!DG37*$G$3+DG36*(1-$G$3)</f>
        <v>1.6322473792783443E-3</v>
      </c>
      <c r="DH37" s="28">
        <f>외인!DH37</f>
        <v>25343.33</v>
      </c>
      <c r="DI37" s="35">
        <f>MACD!DI37*$G$3+DI36*(1-$G$3)</f>
        <v>-9.1396229255718577E-4</v>
      </c>
      <c r="DJ37" s="28">
        <f>외인!DJ37</f>
        <v>555378.41</v>
      </c>
      <c r="DK37" s="35">
        <f>MACD!DK37*$G$3+DK36*(1-$G$3)</f>
        <v>1.617006354171562E-5</v>
      </c>
      <c r="DL37" s="28">
        <f>외인!DL37</f>
        <v>93605.1</v>
      </c>
      <c r="DM37" s="35">
        <f>MACD!DM37*$G$3+DM36*(1-$G$3)</f>
        <v>-1.1417681938688405E-3</v>
      </c>
      <c r="DN37" s="28">
        <f>외인!DN37</f>
        <v>1950178.67</v>
      </c>
      <c r="DO37" s="35">
        <f>MACD!DO37*$G$3+DO36*(1-$G$3)</f>
        <v>-6.6872088850379618E-4</v>
      </c>
      <c r="DP37" s="28">
        <f>외인!DP37</f>
        <v>82171.92</v>
      </c>
      <c r="DQ37" s="35">
        <f>MACD!DQ37*$G$3+DQ36*(1-$G$3)</f>
        <v>-3.1950686183108857E-3</v>
      </c>
      <c r="DR37" s="28">
        <f>외인!DR37</f>
        <v>38156.5</v>
      </c>
      <c r="DS37" s="35">
        <f>MACD!DS37*$G$3+DS36*(1-$G$3)</f>
        <v>-1.5628858461427804E-3</v>
      </c>
      <c r="DT37" s="28">
        <f>외인!DT37</f>
        <v>130259.1</v>
      </c>
      <c r="DU37" s="35">
        <f>MACD!DU37*$G$3+DU36*(1-$G$3)</f>
        <v>-1.4595532964306469E-3</v>
      </c>
      <c r="DV37" s="28">
        <f>외인!DV37</f>
        <v>31466.400000000001</v>
      </c>
      <c r="DW37" s="35">
        <f>MACD!DW37*$G$3+DW36*(1-$G$3)</f>
        <v>-1.0571353663164033E-3</v>
      </c>
      <c r="DX37" s="28">
        <f>외인!DX37</f>
        <v>106943.3</v>
      </c>
      <c r="DY37" s="35">
        <f>MACD!DY37*$G$3+DY36*(1-$G$3)</f>
        <v>-1.8688628811090195E-3</v>
      </c>
      <c r="DZ37" s="28">
        <f>외인!DZ37</f>
        <v>10139.719999999999</v>
      </c>
      <c r="EA37" s="35">
        <f>MACD!EA37*$G$3+EA36*(1-$G$3)</f>
        <v>-3.241783792360768E-3</v>
      </c>
      <c r="EB37" s="28">
        <f>외인!EB37</f>
        <v>12982.08</v>
      </c>
      <c r="EC37" s="35">
        <f>MACD!EC37*$G$3+EC36*(1-$G$3)</f>
        <v>-2.3026686701599695E-3</v>
      </c>
      <c r="ED37" s="28">
        <f>외인!ED37</f>
        <v>10329.61</v>
      </c>
      <c r="EE37" s="35">
        <f>MACD!EE37*$G$3+EE36*(1-$G$3)</f>
        <v>8.8438769554052138E-4</v>
      </c>
      <c r="EF37" s="28">
        <f>외인!EF37</f>
        <v>256324.36</v>
      </c>
      <c r="EG37" s="35">
        <f>MACD!EG37*$G$3+EG36*(1-$G$3)</f>
        <v>-4.381071403265205E-4</v>
      </c>
      <c r="EH37" s="28">
        <f>외인!EH37</f>
        <v>182236.5</v>
      </c>
      <c r="EI37" s="35">
        <f>MACD!EI37*$G$3+EI36*(1-$G$3)</f>
        <v>-9.3454657018971634E-5</v>
      </c>
      <c r="EJ37" s="28">
        <f>외인!EJ37</f>
        <v>90671.29</v>
      </c>
      <c r="EK37" s="35">
        <f>MACD!EK37*$G$3+EK36*(1-$G$3)</f>
        <v>-5.8575030590815374E-4</v>
      </c>
      <c r="EL37" s="28">
        <f>외인!EL37</f>
        <v>35800.54</v>
      </c>
      <c r="EM37" s="35">
        <f>MACD!EM37*$G$3+EM36*(1-$G$3)</f>
        <v>-6.3312489892390124E-4</v>
      </c>
      <c r="EN37" s="28">
        <f>외인!EN37</f>
        <v>38156.5</v>
      </c>
      <c r="EO37" s="35">
        <f>MACD!EO37*$G$3+EO36*(1-$G$3)</f>
        <v>-1.5628858461427804E-3</v>
      </c>
      <c r="EP37" s="28">
        <f>외인!EP37</f>
        <v>172777.34</v>
      </c>
      <c r="EQ37" s="35">
        <f>MACD!EQ37*$G$3+EQ36*(1-$G$3)</f>
        <v>-1.89631827198642E-5</v>
      </c>
      <c r="ER37" s="28">
        <f>외인!ER37</f>
        <v>12544.21</v>
      </c>
      <c r="ES37" s="35">
        <f>MACD!ES37*$G$3+ES36*(1-$G$3)</f>
        <v>-8.3495991934281501E-4</v>
      </c>
      <c r="ET37" s="28">
        <f>외인!ET37</f>
        <v>112100.54</v>
      </c>
      <c r="EU37" s="35">
        <f>MACD!EU37*$G$3+EU36*(1-$G$3)</f>
        <v>8.5805844322079939E-5</v>
      </c>
      <c r="EV37" s="28">
        <f>외인!EV37</f>
        <v>47777.38</v>
      </c>
      <c r="EW37" s="35">
        <f>MACD!EW37*$G$3+EW36*(1-$G$3)</f>
        <v>-5.0961401340267223E-4</v>
      </c>
      <c r="EX37" s="28">
        <f>외인!EX37</f>
        <v>50478.07</v>
      </c>
      <c r="EY37" s="35">
        <f>MACD!EY37*$G$3+EY36*(1-$G$3)</f>
        <v>-6.2188991056372862E-4</v>
      </c>
    </row>
    <row r="38" spans="1:155">
      <c r="A38" s="27">
        <f>외인!A38</f>
        <v>46087</v>
      </c>
      <c r="B38" s="28">
        <f>외인!B38</f>
        <v>4465429.3899999997</v>
      </c>
      <c r="C38" s="35">
        <f>MACD!C38*$G$3+C37*(1-$G$3)</f>
        <v>-1.2200865220232868E-4</v>
      </c>
      <c r="D38" s="28">
        <f>외인!D38</f>
        <v>635652.81000000006</v>
      </c>
      <c r="E38" s="35">
        <f>MACD!E38*$G$3+E37*(1-$G$3)</f>
        <v>-2.3408690115545115E-3</v>
      </c>
      <c r="F38" s="28">
        <f>외인!F38</f>
        <v>1919023.78</v>
      </c>
      <c r="G38" s="35">
        <f>MACD!G38*$G$3+G37*(1-$G$3)</f>
        <v>-2.8306888033321847E-4</v>
      </c>
      <c r="H38" s="28">
        <f>외인!H38</f>
        <v>286900.24</v>
      </c>
      <c r="I38" s="35">
        <f>MACD!I38*$G$3+I37*(1-$G$3)</f>
        <v>-6.016896099686242E-4</v>
      </c>
      <c r="J38" s="28">
        <f>외인!J38</f>
        <v>37953.769999999997</v>
      </c>
      <c r="K38" s="35">
        <f>MACD!K38*$G$3+K37*(1-$G$3)</f>
        <v>-1.7059611650607561E-3</v>
      </c>
      <c r="L38" s="28">
        <f>외인!L38</f>
        <v>265166.5</v>
      </c>
      <c r="M38" s="35">
        <f>MACD!M38*$G$3+M37*(1-$G$3)</f>
        <v>-5.2946093253639147E-4</v>
      </c>
      <c r="N38" s="28">
        <f>외인!N38</f>
        <v>251885.37</v>
      </c>
      <c r="O38" s="35">
        <f>MACD!O38*$G$3+O37*(1-$G$3)</f>
        <v>3.0242505788239103E-3</v>
      </c>
      <c r="P38" s="28">
        <f>외인!P38</f>
        <v>201526.43</v>
      </c>
      <c r="Q38" s="35">
        <f>MACD!Q38*$G$3+Q37*(1-$G$3)</f>
        <v>-5.0639143321625022E-4</v>
      </c>
      <c r="R38" s="28">
        <f>외인!R38</f>
        <v>132744.9</v>
      </c>
      <c r="S38" s="35">
        <f>MACD!S38*$G$3+S37*(1-$G$3)</f>
        <v>-1.3269457783446389E-3</v>
      </c>
      <c r="T38" s="28">
        <f>외인!T38</f>
        <v>8494.36</v>
      </c>
      <c r="U38" s="35">
        <f>MACD!U38*$G$3+U37*(1-$G$3)</f>
        <v>-1.1846815476344085E-3</v>
      </c>
      <c r="V38" s="28">
        <f>외인!V38</f>
        <v>112257.29</v>
      </c>
      <c r="W38" s="35">
        <f>MACD!W38*$G$3+W37*(1-$G$3)</f>
        <v>-1.5121503594901591E-3</v>
      </c>
      <c r="X38" s="28">
        <f>외인!X38</f>
        <v>1887443.01</v>
      </c>
      <c r="Y38" s="35">
        <f>MACD!Y38*$G$3+Y37*(1-$G$3)</f>
        <v>-8.5414937838471593E-4</v>
      </c>
      <c r="Z38" s="28">
        <f>외인!Z38</f>
        <v>47806.34</v>
      </c>
      <c r="AA38" s="35">
        <f>MACD!AA38*$G$3+AA37*(1-$G$3)</f>
        <v>-4.9019832854880769E-4</v>
      </c>
      <c r="AB38" s="28">
        <f>외인!AB38</f>
        <v>198377.1</v>
      </c>
      <c r="AC38" s="35">
        <f>MACD!AC38*$G$3+AC37*(1-$G$3)</f>
        <v>-3.6513919734538092E-4</v>
      </c>
      <c r="AD38" s="28">
        <f>외인!AD38</f>
        <v>20095.599999999999</v>
      </c>
      <c r="AE38" s="35">
        <f>MACD!AE38*$G$3+AE37*(1-$G$3)</f>
        <v>1.0889402808092841E-3</v>
      </c>
      <c r="AF38" s="28">
        <f>외인!AF38</f>
        <v>24831.13</v>
      </c>
      <c r="AG38" s="35">
        <f>MACD!AG38*$G$3+AG37*(1-$G$3)</f>
        <v>-4.3898356638469912E-4</v>
      </c>
      <c r="AH38" s="28">
        <f>외인!AH38</f>
        <v>197529.66</v>
      </c>
      <c r="AI38" s="35">
        <f>MACD!AI38*$G$3+AI37*(1-$G$3)</f>
        <v>9.3570257505651701E-4</v>
      </c>
      <c r="AJ38" s="28">
        <f>외인!AJ38</f>
        <v>115796.34</v>
      </c>
      <c r="AK38" s="35">
        <f>MACD!AK38*$G$3+AK37*(1-$G$3)</f>
        <v>-2.3163907558459962E-3</v>
      </c>
      <c r="AL38" s="28">
        <f>외인!AL38</f>
        <v>90185.69</v>
      </c>
      <c r="AM38" s="35">
        <f>MACD!AM38*$G$3+AM37*(1-$G$3)</f>
        <v>8.9675648271502482E-4</v>
      </c>
      <c r="AN38" s="28">
        <f>외인!AN38</f>
        <v>180885.97</v>
      </c>
      <c r="AO38" s="35">
        <f>MACD!AO38*$G$3+AO37*(1-$G$3)</f>
        <v>3.9401807660557906E-3</v>
      </c>
      <c r="AP38" s="28">
        <f>외인!AP38</f>
        <v>112242.08</v>
      </c>
      <c r="AQ38" s="35">
        <f>MACD!AQ38*$G$3+AQ37*(1-$G$3)</f>
        <v>-8.6961192627555274E-6</v>
      </c>
      <c r="AR38" s="28">
        <f>외인!AR38</f>
        <v>24052.63</v>
      </c>
      <c r="AS38" s="35">
        <f>MACD!AS38*$G$3+AS37*(1-$G$3)</f>
        <v>5.7930192698139957E-4</v>
      </c>
      <c r="AT38" s="28">
        <f>외인!AT38</f>
        <v>79417.710000000006</v>
      </c>
      <c r="AU38" s="35">
        <f>MACD!AU38*$G$3+AU37*(1-$G$3)</f>
        <v>1.5056959335038681E-4</v>
      </c>
      <c r="AV38" s="28">
        <f>외인!AV38</f>
        <v>47632.03</v>
      </c>
      <c r="AW38" s="35">
        <f>MACD!AW38*$G$3+AW37*(1-$G$3)</f>
        <v>-4.8175808103160958E-4</v>
      </c>
      <c r="AX38" s="28">
        <f>외인!AX38</f>
        <v>52977.01</v>
      </c>
      <c r="AY38" s="35">
        <f>MACD!AY38*$G$3+AY37*(1-$G$3)</f>
        <v>8.0808736197492766E-4</v>
      </c>
      <c r="AZ38" s="28">
        <f>외인!AZ38</f>
        <v>2018076.91</v>
      </c>
      <c r="BA38" s="35">
        <f>MACD!BA38*$G$3+BA37*(1-$G$3)</f>
        <v>-7.1367864369435545E-4</v>
      </c>
      <c r="BB38" s="28">
        <f>외인!BB38</f>
        <v>97378.1</v>
      </c>
      <c r="BC38" s="35">
        <f>MACD!BC38*$G$3+BC37*(1-$G$3)</f>
        <v>-5.3245623652736686E-4</v>
      </c>
      <c r="BD38" s="28">
        <f>외인!BD38</f>
        <v>40588.660000000003</v>
      </c>
      <c r="BE38" s="35">
        <f>MACD!BE38*$G$3+BE37*(1-$G$3)</f>
        <v>-1.3533505921263755E-4</v>
      </c>
      <c r="BF38" s="28">
        <f>외인!BF38</f>
        <v>0</v>
      </c>
      <c r="BG38" s="35" t="e">
        <f>MACD!BG38*$G$3+BG37*(1-$G$3)</f>
        <v>#DIV/0!</v>
      </c>
      <c r="BH38" s="28">
        <f>외인!BH38</f>
        <v>93090.62</v>
      </c>
      <c r="BI38" s="35">
        <f>MACD!BI38*$G$3+BI37*(1-$G$3)</f>
        <v>-6.0637926096217384E-4</v>
      </c>
      <c r="BJ38" s="28">
        <f>외인!BJ38</f>
        <v>118851.16</v>
      </c>
      <c r="BK38" s="35">
        <f>MACD!BK38*$G$3+BK37*(1-$G$3)</f>
        <v>-1.1363495728852649E-3</v>
      </c>
      <c r="BL38" s="28">
        <f>외인!BL38</f>
        <v>52143.64</v>
      </c>
      <c r="BM38" s="35">
        <f>MACD!BM38*$G$3+BM37*(1-$G$3)</f>
        <v>-1.9246002275427225E-4</v>
      </c>
      <c r="BN38" s="28">
        <f>외인!BN38</f>
        <v>45047.74</v>
      </c>
      <c r="BO38" s="35">
        <f>MACD!BO38*$G$3+BO37*(1-$G$3)</f>
        <v>4.6976031833791576E-5</v>
      </c>
      <c r="BP38" s="28">
        <f>외인!BP38</f>
        <v>63085.93</v>
      </c>
      <c r="BQ38" s="35">
        <f>MACD!BQ38*$G$3+BQ37*(1-$G$3)</f>
        <v>6.7304023682133394E-5</v>
      </c>
      <c r="BR38" s="28">
        <f>외인!BR38</f>
        <v>243765.02</v>
      </c>
      <c r="BS38" s="35">
        <f>MACD!BS38*$G$3+BS37*(1-$G$3)</f>
        <v>2.4318818498607534E-4</v>
      </c>
      <c r="BT38" s="28">
        <f>외인!BT38</f>
        <v>1924973.3</v>
      </c>
      <c r="BU38" s="35">
        <f>MACD!BU38*$G$3+BU37*(1-$G$3)</f>
        <v>-8.3532328421158776E-4</v>
      </c>
      <c r="BV38" s="28">
        <f>외인!BV38</f>
        <v>385606.59</v>
      </c>
      <c r="BW38" s="35">
        <f>MACD!BW38*$G$3+BW37*(1-$G$3)</f>
        <v>-8.4950429642869315E-5</v>
      </c>
      <c r="BX38" s="28">
        <f>외인!BX38</f>
        <v>77177.570000000007</v>
      </c>
      <c r="BY38" s="35">
        <f>MACD!BY38*$G$3+BY37*(1-$G$3)</f>
        <v>1.1183457969073899E-3</v>
      </c>
      <c r="BZ38" s="28">
        <f>외인!BZ38</f>
        <v>271071.65999999997</v>
      </c>
      <c r="CA38" s="35">
        <f>MACD!CA38*$G$3+CA37*(1-$G$3)</f>
        <v>2.8420977143026101E-3</v>
      </c>
      <c r="CB38" s="28">
        <f>외인!CB38</f>
        <v>13005.32</v>
      </c>
      <c r="CC38" s="35">
        <f>MACD!CC38*$G$3+CC37*(1-$G$3)</f>
        <v>-8.8032761742833118E-5</v>
      </c>
      <c r="CD38" s="28">
        <f>외인!CD38</f>
        <v>34632.49</v>
      </c>
      <c r="CE38" s="35">
        <f>MACD!CE38*$G$3+CE37*(1-$G$3)</f>
        <v>-6.7957011925544276E-4</v>
      </c>
      <c r="CF38" s="28">
        <f>외인!CF38</f>
        <v>23128.17</v>
      </c>
      <c r="CG38" s="35">
        <f>MACD!CG38*$G$3+CG37*(1-$G$3)</f>
        <v>-1.0504046749382817E-3</v>
      </c>
      <c r="CH38" s="28">
        <f>외인!CH38</f>
        <v>66303.77</v>
      </c>
      <c r="CI38" s="35">
        <f>MACD!CI38*$G$3+CI37*(1-$G$3)</f>
        <v>-4.7004062971155972E-4</v>
      </c>
      <c r="CJ38" s="28">
        <f>외인!CJ38</f>
        <v>396161.36</v>
      </c>
      <c r="CK38" s="35">
        <f>MACD!CK38*$G$3+CK37*(1-$G$3)</f>
        <v>-1.2132810832671832E-3</v>
      </c>
      <c r="CL38" s="28">
        <f>외인!CL38</f>
        <v>226540.2</v>
      </c>
      <c r="CM38" s="35">
        <f>MACD!CM38*$G$3+CM37*(1-$G$3)</f>
        <v>-3.456225605590469E-4</v>
      </c>
      <c r="CN38" s="28">
        <f>외인!CN38</f>
        <v>120741.74</v>
      </c>
      <c r="CO38" s="35">
        <f>MACD!CO38*$G$3+CO37*(1-$G$3)</f>
        <v>-8.9767258587507227E-4</v>
      </c>
      <c r="CP38" s="28">
        <f>외인!CP38</f>
        <v>98017.59</v>
      </c>
      <c r="CQ38" s="35">
        <f>MACD!CQ38*$G$3+CQ37*(1-$G$3)</f>
        <v>-5.2690391222804625E-4</v>
      </c>
      <c r="CR38" s="28">
        <f>외인!CR38</f>
        <v>165919.07</v>
      </c>
      <c r="CS38" s="35">
        <f>MACD!CS38*$G$3+CS37*(1-$G$3)</f>
        <v>-1.2534637057294319E-3</v>
      </c>
      <c r="CT38" s="28">
        <f>외인!CT38</f>
        <v>103782.15</v>
      </c>
      <c r="CU38" s="35">
        <f>MACD!CU38*$G$3+CU37*(1-$G$3)</f>
        <v>-2.8723598255534915E-4</v>
      </c>
      <c r="CV38" s="28">
        <f>외인!CV38</f>
        <v>1924973.3</v>
      </c>
      <c r="CW38" s="35">
        <f>MACD!CW38*$G$3+CW37*(1-$G$3)</f>
        <v>-8.3532328421158776E-4</v>
      </c>
      <c r="CX38" s="28">
        <f>외인!CX38</f>
        <v>196290.18</v>
      </c>
      <c r="CY38" s="35">
        <f>MACD!CY38*$G$3+CY37*(1-$G$3)</f>
        <v>-3.3872330733448E-4</v>
      </c>
      <c r="CZ38" s="28">
        <f>외인!CZ38</f>
        <v>17298.2</v>
      </c>
      <c r="DA38" s="35">
        <f>MACD!DA38*$G$3+DA37*(1-$G$3)</f>
        <v>3.9976654183368834E-4</v>
      </c>
      <c r="DB38" s="28">
        <f>외인!DB38</f>
        <v>40588.660000000003</v>
      </c>
      <c r="DC38" s="35">
        <f>MACD!DC38*$G$3+DC37*(1-$G$3)</f>
        <v>-1.3533505921263755E-4</v>
      </c>
      <c r="DD38" s="28">
        <f>외인!DD38</f>
        <v>8494.36</v>
      </c>
      <c r="DE38" s="35">
        <f>MACD!DE38*$G$3+DE37*(1-$G$3)</f>
        <v>-1.1846815476344085E-3</v>
      </c>
      <c r="DF38" s="28">
        <f>외인!DF38</f>
        <v>58029.16</v>
      </c>
      <c r="DG38" s="35">
        <f>MACD!DG38*$G$3+DG37*(1-$G$3)</f>
        <v>1.3914753048091938E-3</v>
      </c>
      <c r="DH38" s="28">
        <f>외인!DH38</f>
        <v>26355.040000000001</v>
      </c>
      <c r="DI38" s="35">
        <f>MACD!DI38*$G$3+DI37*(1-$G$3)</f>
        <v>-9.3651948054577854E-4</v>
      </c>
      <c r="DJ38" s="28">
        <f>외인!DJ38</f>
        <v>567878.14</v>
      </c>
      <c r="DK38" s="35">
        <f>MACD!DK38*$G$3+DK37*(1-$G$3)</f>
        <v>-2.6595693053483667E-6</v>
      </c>
      <c r="DL38" s="28">
        <f>외인!DL38</f>
        <v>94921.96</v>
      </c>
      <c r="DM38" s="35">
        <f>MACD!DM38*$G$3+DM37*(1-$G$3)</f>
        <v>-9.9725053445379533E-4</v>
      </c>
      <c r="DN38" s="28">
        <f>외인!DN38</f>
        <v>1924973.3</v>
      </c>
      <c r="DO38" s="35">
        <f>MACD!DO38*$G$3+DO37*(1-$G$3)</f>
        <v>-8.3532328421158776E-4</v>
      </c>
      <c r="DP38" s="28">
        <f>외인!DP38</f>
        <v>85308.72</v>
      </c>
      <c r="DQ38" s="35">
        <f>MACD!DQ38*$G$3+DQ37*(1-$G$3)</f>
        <v>-2.8739532787259883E-3</v>
      </c>
      <c r="DR38" s="28">
        <f>외인!DR38</f>
        <v>39498.97</v>
      </c>
      <c r="DS38" s="35">
        <f>MACD!DS38*$G$3+DS37*(1-$G$3)</f>
        <v>-1.6215121665430713E-3</v>
      </c>
      <c r="DT38" s="28">
        <f>외인!DT38</f>
        <v>132744.9</v>
      </c>
      <c r="DU38" s="35">
        <f>MACD!DU38*$G$3+DU37*(1-$G$3)</f>
        <v>-1.3269457783446389E-3</v>
      </c>
      <c r="DV38" s="28">
        <f>외인!DV38</f>
        <v>32993.11</v>
      </c>
      <c r="DW38" s="35">
        <f>MACD!DW38*$G$3+DW37*(1-$G$3)</f>
        <v>-9.7716730731187097E-4</v>
      </c>
      <c r="DX38" s="28">
        <f>외인!DX38</f>
        <v>112257.29</v>
      </c>
      <c r="DY38" s="35">
        <f>MACD!DY38*$G$3+DY37*(1-$G$3)</f>
        <v>-1.5121503594901591E-3</v>
      </c>
      <c r="DZ38" s="28">
        <f>외인!DZ38</f>
        <v>10138.950000000001</v>
      </c>
      <c r="EA38" s="35">
        <f>MACD!EA38*$G$3+EA37*(1-$G$3)</f>
        <v>-3.045718994186597E-3</v>
      </c>
      <c r="EB38" s="28">
        <f>외인!EB38</f>
        <v>13826.61</v>
      </c>
      <c r="EC38" s="35">
        <f>MACD!EC38*$G$3+EC37*(1-$G$3)</f>
        <v>-2.2076530384546583E-3</v>
      </c>
      <c r="ED38" s="28">
        <f>외인!ED38</f>
        <v>10776.5</v>
      </c>
      <c r="EE38" s="35">
        <f>MACD!EE38*$G$3+EE37*(1-$G$3)</f>
        <v>9.3585658929233497E-4</v>
      </c>
      <c r="EF38" s="28">
        <f>외인!EF38</f>
        <v>257069.01</v>
      </c>
      <c r="EG38" s="35">
        <f>MACD!EG38*$G$3+EG37*(1-$G$3)</f>
        <v>-4.0657593128110204E-4</v>
      </c>
      <c r="EH38" s="28">
        <f>외인!EH38</f>
        <v>178470.41</v>
      </c>
      <c r="EI38" s="35">
        <f>MACD!EI38*$G$3+EI37*(1-$G$3)</f>
        <v>-1.18895371857121E-4</v>
      </c>
      <c r="EJ38" s="28">
        <f>외인!EJ38</f>
        <v>91802.55</v>
      </c>
      <c r="EK38" s="35">
        <f>MACD!EK38*$G$3+EK37*(1-$G$3)</f>
        <v>-6.4680767276649811E-4</v>
      </c>
      <c r="EL38" s="28">
        <f>외인!EL38</f>
        <v>37080.54</v>
      </c>
      <c r="EM38" s="35">
        <f>MACD!EM38*$G$3+EM37*(1-$G$3)</f>
        <v>-6.4334834510818397E-4</v>
      </c>
      <c r="EN38" s="28">
        <f>외인!EN38</f>
        <v>39498.97</v>
      </c>
      <c r="EO38" s="35">
        <f>MACD!EO38*$G$3+EO37*(1-$G$3)</f>
        <v>-1.6215121665430713E-3</v>
      </c>
      <c r="EP38" s="28">
        <f>외인!EP38</f>
        <v>182752.1</v>
      </c>
      <c r="EQ38" s="35">
        <f>MACD!EQ38*$G$3+EQ37*(1-$G$3)</f>
        <v>-1.7186520029430777E-5</v>
      </c>
      <c r="ER38" s="28">
        <f>외인!ER38</f>
        <v>12924.53</v>
      </c>
      <c r="ES38" s="35">
        <f>MACD!ES38*$G$3+ES37*(1-$G$3)</f>
        <v>-4.6040067461856926E-4</v>
      </c>
      <c r="ET38" s="28">
        <f>외인!ET38</f>
        <v>112242.08</v>
      </c>
      <c r="EU38" s="35">
        <f>MACD!EU38*$G$3+EU37*(1-$G$3)</f>
        <v>-8.6961192627555274E-6</v>
      </c>
      <c r="EV38" s="28">
        <f>외인!EV38</f>
        <v>47806.34</v>
      </c>
      <c r="EW38" s="35">
        <f>MACD!EW38*$G$3+EW37*(1-$G$3)</f>
        <v>-4.9019832854880769E-4</v>
      </c>
      <c r="EX38" s="28">
        <f>외인!EX38</f>
        <v>50211.25</v>
      </c>
      <c r="EY38" s="35">
        <f>MACD!EY38*$G$3+EY37*(1-$G$3)</f>
        <v>-5.5940927997233489E-4</v>
      </c>
    </row>
    <row r="39" spans="1:155">
      <c r="A39" s="27">
        <f>외인!A39</f>
        <v>46090</v>
      </c>
      <c r="B39" s="28">
        <f>외인!B39</f>
        <v>4199277.51</v>
      </c>
      <c r="C39" s="35">
        <f>MACD!C39*$G$3+C38*(1-$G$3)</f>
        <v>-2.4842587740739856E-4</v>
      </c>
      <c r="D39" s="28">
        <f>외인!D39</f>
        <v>606863.37</v>
      </c>
      <c r="E39" s="35">
        <f>MACD!E39*$G$3+E38*(1-$G$3)</f>
        <v>-2.0915349641881928E-3</v>
      </c>
      <c r="F39" s="28">
        <f>외인!F39</f>
        <v>1788120.57</v>
      </c>
      <c r="G39" s="35">
        <f>MACD!G39*$G$3+G38*(1-$G$3)</f>
        <v>-4.226312527971443E-4</v>
      </c>
      <c r="H39" s="28">
        <f>외인!H39</f>
        <v>272743.89</v>
      </c>
      <c r="I39" s="35">
        <f>MACD!I39*$G$3+I38*(1-$G$3)</f>
        <v>-6.632035725597236E-4</v>
      </c>
      <c r="J39" s="28">
        <f>외인!J39</f>
        <v>36535.81</v>
      </c>
      <c r="K39" s="35">
        <f>MACD!K39*$G$3+K38*(1-$G$3)</f>
        <v>-1.619877455986957E-3</v>
      </c>
      <c r="L39" s="28">
        <f>외인!L39</f>
        <v>252186.77</v>
      </c>
      <c r="M39" s="35">
        <f>MACD!M39*$G$3+M38*(1-$G$3)</f>
        <v>-6.0361965214530597E-4</v>
      </c>
      <c r="N39" s="28">
        <f>외인!N39</f>
        <v>232272.44</v>
      </c>
      <c r="O39" s="35">
        <f>MACD!O39*$G$3+O38*(1-$G$3)</f>
        <v>2.6682382509099676E-3</v>
      </c>
      <c r="P39" s="28">
        <f>외인!P39</f>
        <v>194430.88</v>
      </c>
      <c r="Q39" s="35">
        <f>MACD!Q39*$G$3+Q38*(1-$G$3)</f>
        <v>-4.6583210873569358E-4</v>
      </c>
      <c r="R39" s="28">
        <f>외인!R39</f>
        <v>127580.04</v>
      </c>
      <c r="S39" s="35">
        <f>MACD!S39*$G$3+S38*(1-$G$3)</f>
        <v>-1.2519897034491021E-3</v>
      </c>
      <c r="T39" s="28">
        <f>외인!T39</f>
        <v>8560.2999999999993</v>
      </c>
      <c r="U39" s="35">
        <f>MACD!U39*$G$3+U38*(1-$G$3)</f>
        <v>-1.6366534766715907E-3</v>
      </c>
      <c r="V39" s="28">
        <f>외인!V39</f>
        <v>102407.84</v>
      </c>
      <c r="W39" s="35">
        <f>MACD!W39*$G$3+W38*(1-$G$3)</f>
        <v>-1.1792637989577962E-3</v>
      </c>
      <c r="X39" s="28">
        <f>외인!X39</f>
        <v>1727759.42</v>
      </c>
      <c r="Y39" s="35">
        <f>MACD!Y39*$G$3+Y38*(1-$G$3)</f>
        <v>-1.00631539104398E-3</v>
      </c>
      <c r="Z39" s="28">
        <f>외인!Z39</f>
        <v>45917.29</v>
      </c>
      <c r="AA39" s="35">
        <f>MACD!AA39*$G$3+AA38*(1-$G$3)</f>
        <v>-4.4758856011865481E-4</v>
      </c>
      <c r="AB39" s="28">
        <f>외인!AB39</f>
        <v>191982.48</v>
      </c>
      <c r="AC39" s="35">
        <f>MACD!AC39*$G$3+AC38*(1-$G$3)</f>
        <v>-3.5008924276535891E-4</v>
      </c>
      <c r="AD39" s="28">
        <f>외인!AD39</f>
        <v>18496.990000000002</v>
      </c>
      <c r="AE39" s="35">
        <f>MACD!AE39*$G$3+AE38*(1-$G$3)</f>
        <v>7.3763739068495571E-4</v>
      </c>
      <c r="AF39" s="28">
        <f>외인!AF39</f>
        <v>24147.51</v>
      </c>
      <c r="AG39" s="35">
        <f>MACD!AG39*$G$3+AG38*(1-$G$3)</f>
        <v>-5.6448592335367996E-4</v>
      </c>
      <c r="AH39" s="28">
        <f>외인!AH39</f>
        <v>198659.23</v>
      </c>
      <c r="AI39" s="35">
        <f>MACD!AI39*$G$3+AI38*(1-$G$3)</f>
        <v>9.3333104171728362E-4</v>
      </c>
      <c r="AJ39" s="28">
        <f>외인!AJ39</f>
        <v>113288.34</v>
      </c>
      <c r="AK39" s="35">
        <f>MACD!AK39*$G$3+AK38*(1-$G$3)</f>
        <v>-2.2300820349577298E-3</v>
      </c>
      <c r="AL39" s="28">
        <f>외인!AL39</f>
        <v>84455.49</v>
      </c>
      <c r="AM39" s="35">
        <f>MACD!AM39*$G$3+AM38*(1-$G$3)</f>
        <v>8.4947694309037538E-4</v>
      </c>
      <c r="AN39" s="28">
        <f>외인!AN39</f>
        <v>166100.32</v>
      </c>
      <c r="AO39" s="35">
        <f>MACD!AO39*$G$3+AO38*(1-$G$3)</f>
        <v>3.4678527430540328E-3</v>
      </c>
      <c r="AP39" s="28">
        <f>외인!AP39</f>
        <v>106583.12</v>
      </c>
      <c r="AQ39" s="35">
        <f>MACD!AQ39*$G$3+AQ38*(1-$G$3)</f>
        <v>-1.1260531471843711E-4</v>
      </c>
      <c r="AR39" s="28">
        <f>외인!AR39</f>
        <v>22607.89</v>
      </c>
      <c r="AS39" s="35">
        <f>MACD!AS39*$G$3+AS38*(1-$G$3)</f>
        <v>2.6909518010416E-4</v>
      </c>
      <c r="AT39" s="28">
        <f>외인!AT39</f>
        <v>75680.03</v>
      </c>
      <c r="AU39" s="35">
        <f>MACD!AU39*$G$3+AU38*(1-$G$3)</f>
        <v>4.0387728389007805E-5</v>
      </c>
      <c r="AV39" s="28">
        <f>외인!AV39</f>
        <v>46609.88</v>
      </c>
      <c r="AW39" s="35">
        <f>MACD!AW39*$G$3+AW38*(1-$G$3)</f>
        <v>-5.303644042910972E-4</v>
      </c>
      <c r="AX39" s="28">
        <f>외인!AX39</f>
        <v>50624.87</v>
      </c>
      <c r="AY39" s="35">
        <f>MACD!AY39*$G$3+AY38*(1-$G$3)</f>
        <v>6.8275896895339235E-4</v>
      </c>
      <c r="AZ39" s="28">
        <f>외인!AZ39</f>
        <v>1852107.44</v>
      </c>
      <c r="BA39" s="35">
        <f>MACD!BA39*$G$3+BA38*(1-$G$3)</f>
        <v>-8.6806662572042916E-4</v>
      </c>
      <c r="BB39" s="28">
        <f>외인!BB39</f>
        <v>93345.86</v>
      </c>
      <c r="BC39" s="35">
        <f>MACD!BC39*$G$3+BC38*(1-$G$3)</f>
        <v>-4.6471045637636315E-4</v>
      </c>
      <c r="BD39" s="28">
        <f>외인!BD39</f>
        <v>37631.26</v>
      </c>
      <c r="BE39" s="35">
        <f>MACD!BE39*$G$3+BE38*(1-$G$3)</f>
        <v>-5.1425022559024197E-4</v>
      </c>
      <c r="BF39" s="28">
        <f>외인!BF39</f>
        <v>0</v>
      </c>
      <c r="BG39" s="35" t="e">
        <f>MACD!BG39*$G$3+BG38*(1-$G$3)</f>
        <v>#DIV/0!</v>
      </c>
      <c r="BH39" s="28">
        <f>외인!BH39</f>
        <v>89334.57</v>
      </c>
      <c r="BI39" s="35">
        <f>MACD!BI39*$G$3+BI38*(1-$G$3)</f>
        <v>-8.47703080076151E-4</v>
      </c>
      <c r="BJ39" s="28">
        <f>외인!BJ39</f>
        <v>112412.93</v>
      </c>
      <c r="BK39" s="35">
        <f>MACD!BK39*$G$3+BK38*(1-$G$3)</f>
        <v>-1.1726427991988881E-3</v>
      </c>
      <c r="BL39" s="28">
        <f>외인!BL39</f>
        <v>48305.66</v>
      </c>
      <c r="BM39" s="35">
        <f>MACD!BM39*$G$3+BM38*(1-$G$3)</f>
        <v>-2.6402197625773657E-4</v>
      </c>
      <c r="BN39" s="28">
        <f>외인!BN39</f>
        <v>42931.11</v>
      </c>
      <c r="BO39" s="35">
        <f>MACD!BO39*$G$3+BO38*(1-$G$3)</f>
        <v>-1.5859618577846162E-4</v>
      </c>
      <c r="BP39" s="28">
        <f>외인!BP39</f>
        <v>60288.21</v>
      </c>
      <c r="BQ39" s="35">
        <f>MACD!BQ39*$G$3+BQ38*(1-$G$3)</f>
        <v>1.2143199850661785E-5</v>
      </c>
      <c r="BR39" s="28">
        <f>외인!BR39</f>
        <v>232798.96</v>
      </c>
      <c r="BS39" s="35">
        <f>MACD!BS39*$G$3+BS38*(1-$G$3)</f>
        <v>1.3419158145927784E-4</v>
      </c>
      <c r="BT39" s="28">
        <f>외인!BT39</f>
        <v>1761917.61</v>
      </c>
      <c r="BU39" s="35">
        <f>MACD!BU39*$G$3+BU38*(1-$G$3)</f>
        <v>-9.8113524132779797E-4</v>
      </c>
      <c r="BV39" s="28">
        <f>외인!BV39</f>
        <v>368813.91</v>
      </c>
      <c r="BW39" s="35">
        <f>MACD!BW39*$G$3+BW38*(1-$G$3)</f>
        <v>-1.3094080671834172E-4</v>
      </c>
      <c r="BX39" s="28">
        <f>외인!BX39</f>
        <v>73207.08</v>
      </c>
      <c r="BY39" s="35">
        <f>MACD!BY39*$G$3+BY38*(1-$G$3)</f>
        <v>8.840700234353687E-4</v>
      </c>
      <c r="BZ39" s="28">
        <f>외인!BZ39</f>
        <v>250555.81</v>
      </c>
      <c r="CA39" s="35">
        <f>MACD!CA39*$G$3+CA38*(1-$G$3)</f>
        <v>2.5148365240116061E-3</v>
      </c>
      <c r="CB39" s="28">
        <f>외인!CB39</f>
        <v>12481.29</v>
      </c>
      <c r="CC39" s="35">
        <f>MACD!CC39*$G$3+CC38*(1-$G$3)</f>
        <v>-1.8012682526963495E-4</v>
      </c>
      <c r="CD39" s="28">
        <f>외인!CD39</f>
        <v>33645.57</v>
      </c>
      <c r="CE39" s="35">
        <f>MACD!CE39*$G$3+CE38*(1-$G$3)</f>
        <v>-6.8395037817717394E-4</v>
      </c>
      <c r="CF39" s="28">
        <f>외인!CF39</f>
        <v>22134.6</v>
      </c>
      <c r="CG39" s="35">
        <f>MACD!CG39*$G$3+CG38*(1-$G$3)</f>
        <v>-9.8317403999269911E-4</v>
      </c>
      <c r="CH39" s="28">
        <f>외인!CH39</f>
        <v>65143.58</v>
      </c>
      <c r="CI39" s="35">
        <f>MACD!CI39*$G$3+CI38*(1-$G$3)</f>
        <v>-5.0234603670272406E-4</v>
      </c>
      <c r="CJ39" s="28">
        <f>외인!CJ39</f>
        <v>381436.58</v>
      </c>
      <c r="CK39" s="35">
        <f>MACD!CK39*$G$3+CK38*(1-$G$3)</f>
        <v>-1.1098701568296209E-3</v>
      </c>
      <c r="CL39" s="28">
        <f>외인!CL39</f>
        <v>219135.2</v>
      </c>
      <c r="CM39" s="35">
        <f>MACD!CM39*$G$3+CM38*(1-$G$3)</f>
        <v>-3.4899953637817957E-4</v>
      </c>
      <c r="CN39" s="28">
        <f>외인!CN39</f>
        <v>115298.85</v>
      </c>
      <c r="CO39" s="35">
        <f>MACD!CO39*$G$3+CO38*(1-$G$3)</f>
        <v>-7.8307324714151506E-4</v>
      </c>
      <c r="CP39" s="28">
        <f>외인!CP39</f>
        <v>93958.46</v>
      </c>
      <c r="CQ39" s="35">
        <f>MACD!CQ39*$G$3+CQ38*(1-$G$3)</f>
        <v>-4.5751464445520254E-4</v>
      </c>
      <c r="CR39" s="28">
        <f>외인!CR39</f>
        <v>160829.76999999999</v>
      </c>
      <c r="CS39" s="35">
        <f>MACD!CS39*$G$3+CS38*(1-$G$3)</f>
        <v>-1.1734521686658443E-3</v>
      </c>
      <c r="CT39" s="28">
        <f>외인!CT39</f>
        <v>97509.2</v>
      </c>
      <c r="CU39" s="35">
        <f>MACD!CU39*$G$3+CU38*(1-$G$3)</f>
        <v>-1.8765098740380139E-4</v>
      </c>
      <c r="CV39" s="28">
        <f>외인!CV39</f>
        <v>1761917.61</v>
      </c>
      <c r="CW39" s="35">
        <f>MACD!CW39*$G$3+CW38*(1-$G$3)</f>
        <v>-9.8113524132779797E-4</v>
      </c>
      <c r="CX39" s="28">
        <f>외인!CX39</f>
        <v>187905.87</v>
      </c>
      <c r="CY39" s="35">
        <f>MACD!CY39*$G$3+CY38*(1-$G$3)</f>
        <v>-3.6614348856191904E-4</v>
      </c>
      <c r="CZ39" s="28">
        <f>외인!CZ39</f>
        <v>16328.25</v>
      </c>
      <c r="DA39" s="35">
        <f>MACD!DA39*$G$3+DA38*(1-$G$3)</f>
        <v>2.6091505906044774E-4</v>
      </c>
      <c r="DB39" s="28">
        <f>외인!DB39</f>
        <v>37631.26</v>
      </c>
      <c r="DC39" s="35">
        <f>MACD!DC39*$G$3+DC38*(1-$G$3)</f>
        <v>-5.1425022559024197E-4</v>
      </c>
      <c r="DD39" s="28">
        <f>외인!DD39</f>
        <v>8560.2999999999993</v>
      </c>
      <c r="DE39" s="35">
        <f>MACD!DE39*$G$3+DE38*(1-$G$3)</f>
        <v>-1.6366534766715907E-3</v>
      </c>
      <c r="DF39" s="28">
        <f>외인!DF39</f>
        <v>54898.3</v>
      </c>
      <c r="DG39" s="35">
        <f>MACD!DG39*$G$3+DG38*(1-$G$3)</f>
        <v>1.1412526878043427E-3</v>
      </c>
      <c r="DH39" s="28">
        <f>외인!DH39</f>
        <v>25678.99</v>
      </c>
      <c r="DI39" s="35">
        <f>MACD!DI39*$G$3+DI38*(1-$G$3)</f>
        <v>-9.4580325958636884E-4</v>
      </c>
      <c r="DJ39" s="28">
        <f>외인!DJ39</f>
        <v>551825.93999999994</v>
      </c>
      <c r="DK39" s="35">
        <f>MACD!DK39*$G$3+DK38*(1-$G$3)</f>
        <v>-6.0503364296582856E-5</v>
      </c>
      <c r="DL39" s="28">
        <f>외인!DL39</f>
        <v>90276.07</v>
      </c>
      <c r="DM39" s="35">
        <f>MACD!DM39*$G$3+DM38*(1-$G$3)</f>
        <v>-8.3894128838024845E-4</v>
      </c>
      <c r="DN39" s="28">
        <f>외인!DN39</f>
        <v>1761917.61</v>
      </c>
      <c r="DO39" s="35">
        <f>MACD!DO39*$G$3+DO38*(1-$G$3)</f>
        <v>-9.8113524132779797E-4</v>
      </c>
      <c r="DP39" s="28">
        <f>외인!DP39</f>
        <v>82812.67</v>
      </c>
      <c r="DQ39" s="35">
        <f>MACD!DQ39*$G$3+DQ38*(1-$G$3)</f>
        <v>-2.5867166051668691E-3</v>
      </c>
      <c r="DR39" s="28">
        <f>외인!DR39</f>
        <v>38246.82</v>
      </c>
      <c r="DS39" s="35">
        <f>MACD!DS39*$G$3+DS38*(1-$G$3)</f>
        <v>-1.6464581854623895E-3</v>
      </c>
      <c r="DT39" s="28">
        <f>외인!DT39</f>
        <v>127580.04</v>
      </c>
      <c r="DU39" s="35">
        <f>MACD!DU39*$G$3+DU38*(1-$G$3)</f>
        <v>-1.2519897034491021E-3</v>
      </c>
      <c r="DV39" s="28">
        <f>외인!DV39</f>
        <v>33071.599999999999</v>
      </c>
      <c r="DW39" s="35">
        <f>MACD!DW39*$G$3+DW38*(1-$G$3)</f>
        <v>-8.7650460385912065E-4</v>
      </c>
      <c r="DX39" s="28">
        <f>외인!DX39</f>
        <v>102407.84</v>
      </c>
      <c r="DY39" s="35">
        <f>MACD!DY39*$G$3+DY38*(1-$G$3)</f>
        <v>-1.1792637989577962E-3</v>
      </c>
      <c r="DZ39" s="28">
        <f>외인!DZ39</f>
        <v>9964.0300000000007</v>
      </c>
      <c r="EA39" s="35">
        <f>MACD!EA39*$G$3+EA38*(1-$G$3)</f>
        <v>-2.8172457844570656E-3</v>
      </c>
      <c r="EB39" s="28">
        <f>외인!EB39</f>
        <v>13255.41</v>
      </c>
      <c r="EC39" s="35">
        <f>MACD!EC39*$G$3+EC38*(1-$G$3)</f>
        <v>-2.0983701544044632E-3</v>
      </c>
      <c r="ED39" s="28">
        <f>외인!ED39</f>
        <v>10102.65</v>
      </c>
      <c r="EE39" s="35">
        <f>MACD!EE39*$G$3+EE38*(1-$G$3)</f>
        <v>9.9702765064923322E-4</v>
      </c>
      <c r="EF39" s="28">
        <f>외인!EF39</f>
        <v>246955.23</v>
      </c>
      <c r="EG39" s="35">
        <f>MACD!EG39*$G$3+EG38*(1-$G$3)</f>
        <v>-3.8865739396666776E-4</v>
      </c>
      <c r="EH39" s="28">
        <f>외인!EH39</f>
        <v>166977.03</v>
      </c>
      <c r="EI39" s="35">
        <f>MACD!EI39*$G$3+EI38*(1-$G$3)</f>
        <v>-1.4416963649848731E-4</v>
      </c>
      <c r="EJ39" s="28">
        <f>외인!EJ39</f>
        <v>89946.94</v>
      </c>
      <c r="EK39" s="35">
        <f>MACD!EK39*$G$3+EK38*(1-$G$3)</f>
        <v>-6.8087698289415861E-4</v>
      </c>
      <c r="EL39" s="28">
        <f>외인!EL39</f>
        <v>36034.1</v>
      </c>
      <c r="EM39" s="35">
        <f>MACD!EM39*$G$3+EM38*(1-$G$3)</f>
        <v>-6.4067185191346695E-4</v>
      </c>
      <c r="EN39" s="28">
        <f>외인!EN39</f>
        <v>38246.82</v>
      </c>
      <c r="EO39" s="35">
        <f>MACD!EO39*$G$3+EO38*(1-$G$3)</f>
        <v>-1.6464581854623895E-3</v>
      </c>
      <c r="EP39" s="28">
        <f>외인!EP39</f>
        <v>176984.24</v>
      </c>
      <c r="EQ39" s="35">
        <f>MACD!EQ39*$G$3+EQ38*(1-$G$3)</f>
        <v>-7.952053628214159E-5</v>
      </c>
      <c r="ER39" s="28">
        <f>외인!ER39</f>
        <v>12576.4</v>
      </c>
      <c r="ES39" s="35">
        <f>MACD!ES39*$G$3+ES38*(1-$G$3)</f>
        <v>-2.0421343243540559E-4</v>
      </c>
      <c r="ET39" s="28">
        <f>외인!ET39</f>
        <v>106583.12</v>
      </c>
      <c r="EU39" s="35">
        <f>MACD!EU39*$G$3+EU38*(1-$G$3)</f>
        <v>-1.1260531471843711E-4</v>
      </c>
      <c r="EV39" s="28">
        <f>외인!EV39</f>
        <v>45917.29</v>
      </c>
      <c r="EW39" s="35">
        <f>MACD!EW39*$G$3+EW38*(1-$G$3)</f>
        <v>-4.4758856011865481E-4</v>
      </c>
      <c r="EX39" s="28">
        <f>외인!EX39</f>
        <v>48041.17</v>
      </c>
      <c r="EY39" s="35">
        <f>MACD!EY39*$G$3+EY38*(1-$G$3)</f>
        <v>-4.6382189914476163E-4</v>
      </c>
    </row>
    <row r="40" spans="1:155">
      <c r="A40" s="27">
        <f>외인!A40</f>
        <v>46091</v>
      </c>
      <c r="B40" s="28">
        <f>외인!B40</f>
        <v>4423630.7699999996</v>
      </c>
      <c r="C40" s="35">
        <f>MACD!C40*$G$3+C39*(1-$G$3)</f>
        <v>-3.361477974731496E-4</v>
      </c>
      <c r="D40" s="28">
        <f>외인!D40</f>
        <v>625868.88</v>
      </c>
      <c r="E40" s="35">
        <f>MACD!E40*$G$3+E39*(1-$G$3)</f>
        <v>-1.8809944940390902E-3</v>
      </c>
      <c r="F40" s="28">
        <f>외인!F40</f>
        <v>1896175.3</v>
      </c>
      <c r="G40" s="35">
        <f>MACD!G40*$G$3+G39*(1-$G$3)</f>
        <v>-5.0320286949838563E-4</v>
      </c>
      <c r="H40" s="28">
        <f>외인!H40</f>
        <v>278693.38</v>
      </c>
      <c r="I40" s="35">
        <f>MACD!I40*$G$3+I39*(1-$G$3)</f>
        <v>-7.4840665475936572E-4</v>
      </c>
      <c r="J40" s="28">
        <f>외인!J40</f>
        <v>37308.730000000003</v>
      </c>
      <c r="K40" s="35">
        <f>MACD!K40*$G$3+K39*(1-$G$3)</f>
        <v>-1.5380654448540081E-3</v>
      </c>
      <c r="L40" s="28">
        <f>외인!L40</f>
        <v>257766.53</v>
      </c>
      <c r="M40" s="35">
        <f>MACD!M40*$G$3+M39*(1-$G$3)</f>
        <v>-7.0018357266610903E-4</v>
      </c>
      <c r="N40" s="28">
        <f>외인!N40</f>
        <v>241296.91</v>
      </c>
      <c r="O40" s="35">
        <f>MACD!O40*$G$3+O39*(1-$G$3)</f>
        <v>2.3192005678537731E-3</v>
      </c>
      <c r="P40" s="28">
        <f>외인!P40</f>
        <v>196812.54</v>
      </c>
      <c r="Q40" s="35">
        <f>MACD!Q40*$G$3+Q39*(1-$G$3)</f>
        <v>-4.5132413143477758E-4</v>
      </c>
      <c r="R40" s="28">
        <f>외인!R40</f>
        <v>130743.86</v>
      </c>
      <c r="S40" s="35">
        <f>MACD!S40*$G$3+S39*(1-$G$3)</f>
        <v>-1.1787657942337226E-3</v>
      </c>
      <c r="T40" s="28">
        <f>외인!T40</f>
        <v>8382.43</v>
      </c>
      <c r="U40" s="35">
        <f>MACD!U40*$G$3+U39*(1-$G$3)</f>
        <v>-1.9628534583719065E-3</v>
      </c>
      <c r="V40" s="28">
        <f>외인!V40</f>
        <v>106046.28</v>
      </c>
      <c r="W40" s="35">
        <f>MACD!W40*$G$3+W39*(1-$G$3)</f>
        <v>-9.5087996483506044E-4</v>
      </c>
      <c r="X40" s="28">
        <f>외인!X40</f>
        <v>1889561.78</v>
      </c>
      <c r="Y40" s="35">
        <f>MACD!Y40*$G$3+Y39*(1-$G$3)</f>
        <v>-1.0734186600351696E-3</v>
      </c>
      <c r="Z40" s="28">
        <f>외인!Z40</f>
        <v>47100.97</v>
      </c>
      <c r="AA40" s="35">
        <f>MACD!AA40*$G$3+AA39*(1-$G$3)</f>
        <v>-4.0161587748062475E-4</v>
      </c>
      <c r="AB40" s="28">
        <f>외인!AB40</f>
        <v>196125.32</v>
      </c>
      <c r="AC40" s="35">
        <f>MACD!AC40*$G$3+AC39*(1-$G$3)</f>
        <v>-3.3817374969319369E-4</v>
      </c>
      <c r="AD40" s="28">
        <f>외인!AD40</f>
        <v>20049.84</v>
      </c>
      <c r="AE40" s="35">
        <f>MACD!AE40*$G$3+AE39*(1-$G$3)</f>
        <v>3.8858105551354335E-4</v>
      </c>
      <c r="AF40" s="28">
        <f>외인!AF40</f>
        <v>24432.06</v>
      </c>
      <c r="AG40" s="35">
        <f>MACD!AG40*$G$3+AG39*(1-$G$3)</f>
        <v>-6.3056596266610333E-4</v>
      </c>
      <c r="AH40" s="28">
        <f>외인!AH40</f>
        <v>199402.27</v>
      </c>
      <c r="AI40" s="35">
        <f>MACD!AI40*$G$3+AI39*(1-$G$3)</f>
        <v>9.0007691229201296E-4</v>
      </c>
      <c r="AJ40" s="28">
        <f>외인!AJ40</f>
        <v>115497.51</v>
      </c>
      <c r="AK40" s="35">
        <f>MACD!AK40*$G$3+AK39*(1-$G$3)</f>
        <v>-2.1373763868846353E-3</v>
      </c>
      <c r="AL40" s="28">
        <f>외인!AL40</f>
        <v>87592.91</v>
      </c>
      <c r="AM40" s="35">
        <f>MACD!AM40*$G$3+AM39*(1-$G$3)</f>
        <v>7.9481218441720296E-4</v>
      </c>
      <c r="AN40" s="28">
        <f>외인!AN40</f>
        <v>172789.33</v>
      </c>
      <c r="AO40" s="35">
        <f>MACD!AO40*$G$3+AO39*(1-$G$3)</f>
        <v>3.0083317174370129E-3</v>
      </c>
      <c r="AP40" s="28">
        <f>외인!AP40</f>
        <v>111965.23</v>
      </c>
      <c r="AQ40" s="35">
        <f>MACD!AQ40*$G$3+AQ39*(1-$G$3)</f>
        <v>-2.1207000429143859E-4</v>
      </c>
      <c r="AR40" s="28">
        <f>외인!AR40</f>
        <v>23741.84</v>
      </c>
      <c r="AS40" s="35">
        <f>MACD!AS40*$G$3+AS39*(1-$G$3)</f>
        <v>-4.0848439311224211E-5</v>
      </c>
      <c r="AT40" s="28">
        <f>외인!AT40</f>
        <v>77499.520000000004</v>
      </c>
      <c r="AU40" s="35">
        <f>MACD!AU40*$G$3+AU39*(1-$G$3)</f>
        <v>-7.4071810336522238E-5</v>
      </c>
      <c r="AV40" s="28">
        <f>외인!AV40</f>
        <v>47168.99</v>
      </c>
      <c r="AW40" s="35">
        <f>MACD!AW40*$G$3+AW39*(1-$G$3)</f>
        <v>-5.7630212282436168E-4</v>
      </c>
      <c r="AX40" s="28">
        <f>외인!AX40</f>
        <v>52130.2</v>
      </c>
      <c r="AY40" s="35">
        <f>MACD!AY40*$G$3+AY39*(1-$G$3)</f>
        <v>5.2351815917233194E-4</v>
      </c>
      <c r="AZ40" s="28">
        <f>외인!AZ40</f>
        <v>2019110.2</v>
      </c>
      <c r="BA40" s="35">
        <f>MACD!BA40*$G$3+BA39*(1-$G$3)</f>
        <v>-9.4450525236823763E-4</v>
      </c>
      <c r="BB40" s="28">
        <f>외인!BB40</f>
        <v>96767.2</v>
      </c>
      <c r="BC40" s="35">
        <f>MACD!BC40*$G$3+BC39*(1-$G$3)</f>
        <v>-3.9248402059908875E-4</v>
      </c>
      <c r="BD40" s="28">
        <f>외인!BD40</f>
        <v>40014</v>
      </c>
      <c r="BE40" s="35">
        <f>MACD!BE40*$G$3+BE39*(1-$G$3)</f>
        <v>-7.2115869977842483E-4</v>
      </c>
      <c r="BF40" s="28">
        <f>외인!BF40</f>
        <v>0</v>
      </c>
      <c r="BG40" s="35" t="e">
        <f>MACD!BG40*$G$3+BG39*(1-$G$3)</f>
        <v>#DIV/0!</v>
      </c>
      <c r="BH40" s="28">
        <f>외인!BH40</f>
        <v>90510.05</v>
      </c>
      <c r="BI40" s="35">
        <f>MACD!BI40*$G$3+BI39*(1-$G$3)</f>
        <v>-1.031547948037261E-3</v>
      </c>
      <c r="BJ40" s="28">
        <f>외인!BJ40</f>
        <v>115339.16</v>
      </c>
      <c r="BK40" s="35">
        <f>MACD!BK40*$G$3+BK39*(1-$G$3)</f>
        <v>-1.2641962788764098E-3</v>
      </c>
      <c r="BL40" s="28">
        <f>외인!BL40</f>
        <v>49073.43</v>
      </c>
      <c r="BM40" s="35">
        <f>MACD!BM40*$G$3+BM39*(1-$G$3)</f>
        <v>-3.466570094909357E-4</v>
      </c>
      <c r="BN40" s="28">
        <f>외인!BN40</f>
        <v>43717.01</v>
      </c>
      <c r="BO40" s="35">
        <f>MACD!BO40*$G$3+BO39*(1-$G$3)</f>
        <v>-3.4993900832123136E-4</v>
      </c>
      <c r="BP40" s="28">
        <f>외인!BP40</f>
        <v>61740.13</v>
      </c>
      <c r="BQ40" s="35">
        <f>MACD!BQ40*$G$3+BQ39*(1-$G$3)</f>
        <v>-7.2725588365608545E-5</v>
      </c>
      <c r="BR40" s="28">
        <f>외인!BR40</f>
        <v>245119.59</v>
      </c>
      <c r="BS40" s="35">
        <f>MACD!BS40*$G$3+BS39*(1-$G$3)</f>
        <v>3.8448233488659798E-5</v>
      </c>
      <c r="BT40" s="28">
        <f>외인!BT40</f>
        <v>1925771.57</v>
      </c>
      <c r="BU40" s="35">
        <f>MACD!BU40*$G$3+BU39*(1-$G$3)</f>
        <v>-1.0440354912929462E-3</v>
      </c>
      <c r="BV40" s="28">
        <f>외인!BV40</f>
        <v>376882.49</v>
      </c>
      <c r="BW40" s="35">
        <f>MACD!BW40*$G$3+BW39*(1-$G$3)</f>
        <v>-1.830013580429047E-4</v>
      </c>
      <c r="BX40" s="28">
        <f>외인!BX40</f>
        <v>75832.37</v>
      </c>
      <c r="BY40" s="35">
        <f>MACD!BY40*$G$3+BY39*(1-$G$3)</f>
        <v>6.840623265228574E-4</v>
      </c>
      <c r="BZ40" s="28">
        <f>외인!BZ40</f>
        <v>260382.24</v>
      </c>
      <c r="CA40" s="35">
        <f>MACD!CA40*$G$3+CA39*(1-$G$3)</f>
        <v>2.1940589207590077E-3</v>
      </c>
      <c r="CB40" s="28">
        <f>외인!CB40</f>
        <v>12745.86</v>
      </c>
      <c r="CC40" s="35">
        <f>MACD!CC40*$G$3+CC39*(1-$G$3)</f>
        <v>-2.8773404505201907E-4</v>
      </c>
      <c r="CD40" s="28">
        <f>외인!CD40</f>
        <v>34076.720000000001</v>
      </c>
      <c r="CE40" s="35">
        <f>MACD!CE40*$G$3+CE39*(1-$G$3)</f>
        <v>-6.6870312655132821E-4</v>
      </c>
      <c r="CF40" s="28">
        <f>외인!CF40</f>
        <v>23011.48</v>
      </c>
      <c r="CG40" s="35">
        <f>MACD!CG40*$G$3+CG39*(1-$G$3)</f>
        <v>-9.2609411646112712E-4</v>
      </c>
      <c r="CH40" s="28">
        <f>외인!CH40</f>
        <v>65831.399999999994</v>
      </c>
      <c r="CI40" s="35">
        <f>MACD!CI40*$G$3+CI39*(1-$G$3)</f>
        <v>-5.2459646560465108E-4</v>
      </c>
      <c r="CJ40" s="28">
        <f>외인!CJ40</f>
        <v>388134.22</v>
      </c>
      <c r="CK40" s="35">
        <f>MACD!CK40*$G$3+CK39*(1-$G$3)</f>
        <v>-1.0378569997670163E-3</v>
      </c>
      <c r="CL40" s="28">
        <f>외인!CL40</f>
        <v>223932.79</v>
      </c>
      <c r="CM40" s="35">
        <f>MACD!CM40*$G$3+CM39*(1-$G$3)</f>
        <v>-3.6198150853912676E-4</v>
      </c>
      <c r="CN40" s="28">
        <f>외인!CN40</f>
        <v>117200.1</v>
      </c>
      <c r="CO40" s="35">
        <f>MACD!CO40*$G$3+CO39*(1-$G$3)</f>
        <v>-6.8732706236723795E-4</v>
      </c>
      <c r="CP40" s="28">
        <f>외인!CP40</f>
        <v>97389.87</v>
      </c>
      <c r="CQ40" s="35">
        <f>MACD!CQ40*$G$3+CQ39*(1-$G$3)</f>
        <v>-3.8427433171958983E-4</v>
      </c>
      <c r="CR40" s="28">
        <f>외인!CR40</f>
        <v>164885.95000000001</v>
      </c>
      <c r="CS40" s="35">
        <f>MACD!CS40*$G$3+CS39*(1-$G$3)</f>
        <v>-1.0969981175307534E-3</v>
      </c>
      <c r="CT40" s="28">
        <f>외인!CT40</f>
        <v>103023.97</v>
      </c>
      <c r="CU40" s="35">
        <f>MACD!CU40*$G$3+CU39*(1-$G$3)</f>
        <v>-1.1101566502417561E-4</v>
      </c>
      <c r="CV40" s="28">
        <f>외인!CV40</f>
        <v>1925771.57</v>
      </c>
      <c r="CW40" s="35">
        <f>MACD!CW40*$G$3+CW39*(1-$G$3)</f>
        <v>-1.0440354912929462E-3</v>
      </c>
      <c r="CX40" s="28">
        <f>외인!CX40</f>
        <v>193233.4</v>
      </c>
      <c r="CY40" s="35">
        <f>MACD!CY40*$G$3+CY39*(1-$G$3)</f>
        <v>-4.1009622276585046E-4</v>
      </c>
      <c r="CZ40" s="28">
        <f>외인!CZ40</f>
        <v>17200.169999999998</v>
      </c>
      <c r="DA40" s="35">
        <f>MACD!DA40*$G$3+DA39*(1-$G$3)</f>
        <v>1.2982643469575545E-4</v>
      </c>
      <c r="DB40" s="28">
        <f>외인!DB40</f>
        <v>40014</v>
      </c>
      <c r="DC40" s="35">
        <f>MACD!DC40*$G$3+DC39*(1-$G$3)</f>
        <v>-7.2115869977842483E-4</v>
      </c>
      <c r="DD40" s="28">
        <f>외인!DD40</f>
        <v>8382.43</v>
      </c>
      <c r="DE40" s="35">
        <f>MACD!DE40*$G$3+DE39*(1-$G$3)</f>
        <v>-1.9628534583719065E-3</v>
      </c>
      <c r="DF40" s="28">
        <f>외인!DF40</f>
        <v>56755.83</v>
      </c>
      <c r="DG40" s="35">
        <f>MACD!DG40*$G$3+DG39*(1-$G$3)</f>
        <v>9.2485224090496036E-4</v>
      </c>
      <c r="DH40" s="28">
        <f>외인!DH40</f>
        <v>26074.65</v>
      </c>
      <c r="DI40" s="35">
        <f>MACD!DI40*$G$3+DI39*(1-$G$3)</f>
        <v>-9.2397531151463847E-4</v>
      </c>
      <c r="DJ40" s="28">
        <f>외인!DJ40</f>
        <v>565286.55000000005</v>
      </c>
      <c r="DK40" s="35">
        <f>MACD!DK40*$G$3+DK39*(1-$G$3)</f>
        <v>-1.2641299671749709E-4</v>
      </c>
      <c r="DL40" s="28">
        <f>외인!DL40</f>
        <v>91766.18</v>
      </c>
      <c r="DM40" s="35">
        <f>MACD!DM40*$G$3+DM39*(1-$G$3)</f>
        <v>-7.0737101592745536E-4</v>
      </c>
      <c r="DN40" s="28">
        <f>외인!DN40</f>
        <v>1925771.57</v>
      </c>
      <c r="DO40" s="35">
        <f>MACD!DO40*$G$3+DO39*(1-$G$3)</f>
        <v>-1.0440354912929462E-3</v>
      </c>
      <c r="DP40" s="28">
        <f>외인!DP40</f>
        <v>83408.98</v>
      </c>
      <c r="DQ40" s="35">
        <f>MACD!DQ40*$G$3+DQ39*(1-$G$3)</f>
        <v>-2.3734254007373523E-3</v>
      </c>
      <c r="DR40" s="28">
        <f>외인!DR40</f>
        <v>39022.910000000003</v>
      </c>
      <c r="DS40" s="35">
        <f>MACD!DS40*$G$3+DS39*(1-$G$3)</f>
        <v>-1.6549004734118672E-3</v>
      </c>
      <c r="DT40" s="28">
        <f>외인!DT40</f>
        <v>130743.86</v>
      </c>
      <c r="DU40" s="35">
        <f>MACD!DU40*$G$3+DU39*(1-$G$3)</f>
        <v>-1.1787657942337226E-3</v>
      </c>
      <c r="DV40" s="28">
        <f>외인!DV40</f>
        <v>33974.49</v>
      </c>
      <c r="DW40" s="35">
        <f>MACD!DW40*$G$3+DW39*(1-$G$3)</f>
        <v>-7.856935504337967E-4</v>
      </c>
      <c r="DX40" s="28">
        <f>외인!DX40</f>
        <v>106046.28</v>
      </c>
      <c r="DY40" s="35">
        <f>MACD!DY40*$G$3+DY39*(1-$G$3)</f>
        <v>-9.5087996483506044E-4</v>
      </c>
      <c r="DZ40" s="28">
        <f>외인!DZ40</f>
        <v>10028.780000000001</v>
      </c>
      <c r="EA40" s="35">
        <f>MACD!EA40*$G$3+EA39*(1-$G$3)</f>
        <v>-2.5974649176221721E-3</v>
      </c>
      <c r="EB40" s="28">
        <f>외인!EB40</f>
        <v>13382.54</v>
      </c>
      <c r="EC40" s="35">
        <f>MACD!EC40*$G$3+EC39*(1-$G$3)</f>
        <v>-1.9610245100496007E-3</v>
      </c>
      <c r="ED40" s="28">
        <f>외인!ED40</f>
        <v>10785.38</v>
      </c>
      <c r="EE40" s="35">
        <f>MACD!EE40*$G$3+EE39*(1-$G$3)</f>
        <v>1.0776987852606059E-3</v>
      </c>
      <c r="EF40" s="28">
        <f>외인!EF40</f>
        <v>251590.37</v>
      </c>
      <c r="EG40" s="35">
        <f>MACD!EG40*$G$3+EG39*(1-$G$3)</f>
        <v>-3.9133970339055727E-4</v>
      </c>
      <c r="EH40" s="28">
        <f>외인!EH40</f>
        <v>175875.12</v>
      </c>
      <c r="EI40" s="35">
        <f>MACD!EI40*$G$3+EI39*(1-$G$3)</f>
        <v>-1.7290076300454412E-4</v>
      </c>
      <c r="EJ40" s="28">
        <f>외인!EJ40</f>
        <v>91145.58</v>
      </c>
      <c r="EK40" s="35">
        <f>MACD!EK40*$G$3+EK39*(1-$G$3)</f>
        <v>-7.0852025076627756E-4</v>
      </c>
      <c r="EL40" s="28">
        <f>외인!EL40</f>
        <v>36500.959999999999</v>
      </c>
      <c r="EM40" s="35">
        <f>MACD!EM40*$G$3+EM39*(1-$G$3)</f>
        <v>-6.2043002724459183E-4</v>
      </c>
      <c r="EN40" s="28">
        <f>외인!EN40</f>
        <v>39022.910000000003</v>
      </c>
      <c r="EO40" s="35">
        <f>MACD!EO40*$G$3+EO39*(1-$G$3)</f>
        <v>-1.6549004734118672E-3</v>
      </c>
      <c r="EP40" s="28">
        <f>외인!EP40</f>
        <v>176254.97</v>
      </c>
      <c r="EQ40" s="35">
        <f>MACD!EQ40*$G$3+EQ39*(1-$G$3)</f>
        <v>-1.5537489552575417E-4</v>
      </c>
      <c r="ER40" s="28">
        <f>외인!ER40</f>
        <v>13732.19</v>
      </c>
      <c r="ES40" s="35">
        <f>MACD!ES40*$G$3+ES39*(1-$G$3)</f>
        <v>9.0903607894321476E-5</v>
      </c>
      <c r="ET40" s="28">
        <f>외인!ET40</f>
        <v>111965.23</v>
      </c>
      <c r="EU40" s="35">
        <f>MACD!EU40*$G$3+EU39*(1-$G$3)</f>
        <v>-2.1207000429143859E-4</v>
      </c>
      <c r="EV40" s="28">
        <f>외인!EV40</f>
        <v>47100.97</v>
      </c>
      <c r="EW40" s="35">
        <f>MACD!EW40*$G$3+EW39*(1-$G$3)</f>
        <v>-4.0161587748062475E-4</v>
      </c>
      <c r="EX40" s="28">
        <f>외인!EX40</f>
        <v>50288.9</v>
      </c>
      <c r="EY40" s="35">
        <f>MACD!EY40*$G$3+EY39*(1-$G$3)</f>
        <v>-3.6416883866581556E-4</v>
      </c>
    </row>
    <row r="41" spans="1:155">
      <c r="A41" s="27">
        <f>외인!A41</f>
        <v>46092</v>
      </c>
      <c r="B41" s="28">
        <f>외인!B41</f>
        <v>4485296.71</v>
      </c>
      <c r="C41" s="35">
        <f>MACD!C41*$G$3+C40*(1-$G$3)</f>
        <v>-3.9067392388285728E-4</v>
      </c>
      <c r="D41" s="28">
        <f>외인!D41</f>
        <v>625383.99</v>
      </c>
      <c r="E41" s="35">
        <f>MACD!E41*$G$3+E40*(1-$G$3)</f>
        <v>-1.7374536988342942E-3</v>
      </c>
      <c r="F41" s="28">
        <f>외인!F41</f>
        <v>1923116.88</v>
      </c>
      <c r="G41" s="35">
        <f>MACD!G41*$G$3+G40*(1-$G$3)</f>
        <v>-5.4365604202237983E-4</v>
      </c>
      <c r="H41" s="28">
        <f>외인!H41</f>
        <v>278657.98</v>
      </c>
      <c r="I41" s="35">
        <f>MACD!I41*$G$3+I40*(1-$G$3)</f>
        <v>-8.4647190480354872E-4</v>
      </c>
      <c r="J41" s="28">
        <f>외인!J41</f>
        <v>37928.959999999999</v>
      </c>
      <c r="K41" s="35">
        <f>MACD!K41*$G$3+K40*(1-$G$3)</f>
        <v>-1.4711836988664951E-3</v>
      </c>
      <c r="L41" s="28">
        <f>외인!L41</f>
        <v>257824.72</v>
      </c>
      <c r="M41" s="35">
        <f>MACD!M41*$G$3+M40*(1-$G$3)</f>
        <v>-8.0767752694719218E-4</v>
      </c>
      <c r="N41" s="28">
        <f>외인!N41</f>
        <v>242950.39999999999</v>
      </c>
      <c r="O41" s="35">
        <f>MACD!O41*$G$3+O40*(1-$G$3)</f>
        <v>1.9861991006435149E-3</v>
      </c>
      <c r="P41" s="28">
        <f>외인!P41</f>
        <v>199728.49</v>
      </c>
      <c r="Q41" s="35">
        <f>MACD!Q41*$G$3+Q40*(1-$G$3)</f>
        <v>-4.7245502615958073E-4</v>
      </c>
      <c r="R41" s="28">
        <f>외인!R41</f>
        <v>131703.89000000001</v>
      </c>
      <c r="S41" s="35">
        <f>MACD!S41*$G$3+S40*(1-$G$3)</f>
        <v>-1.1150111701013093E-3</v>
      </c>
      <c r="T41" s="28">
        <f>외인!T41</f>
        <v>8415.2000000000007</v>
      </c>
      <c r="U41" s="35">
        <f>MACD!U41*$G$3+U40*(1-$G$3)</f>
        <v>-2.147761244311291E-3</v>
      </c>
      <c r="V41" s="28">
        <f>외인!V41</f>
        <v>104072.18</v>
      </c>
      <c r="W41" s="35">
        <f>MACD!W41*$G$3+W40*(1-$G$3)</f>
        <v>-8.4423264409103863E-4</v>
      </c>
      <c r="X41" s="28">
        <f>외인!X41</f>
        <v>1911005.79</v>
      </c>
      <c r="Y41" s="35">
        <f>MACD!Y41*$G$3+Y40*(1-$G$3)</f>
        <v>-1.077532177692492E-3</v>
      </c>
      <c r="Z41" s="28">
        <f>외인!Z41</f>
        <v>47728.52</v>
      </c>
      <c r="AA41" s="35">
        <f>MACD!AA41*$G$3+AA40*(1-$G$3)</f>
        <v>-3.5671305267191532E-4</v>
      </c>
      <c r="AB41" s="28">
        <f>외인!AB41</f>
        <v>201210.33</v>
      </c>
      <c r="AC41" s="35">
        <f>MACD!AC41*$G$3+AC40*(1-$G$3)</f>
        <v>-3.3019126516808879E-4</v>
      </c>
      <c r="AD41" s="28">
        <f>외인!AD41</f>
        <v>19885.150000000001</v>
      </c>
      <c r="AE41" s="35">
        <f>MACD!AE41*$G$3+AE40*(1-$G$3)</f>
        <v>7.5290692193619282E-5</v>
      </c>
      <c r="AF41" s="28">
        <f>외인!AF41</f>
        <v>24463.98</v>
      </c>
      <c r="AG41" s="35">
        <f>MACD!AG41*$G$3+AG40*(1-$G$3)</f>
        <v>-6.2872188496498611E-4</v>
      </c>
      <c r="AH41" s="28">
        <f>외인!AH41</f>
        <v>206873.42</v>
      </c>
      <c r="AI41" s="35">
        <f>MACD!AI41*$G$3+AI40*(1-$G$3)</f>
        <v>8.6502241686338855E-4</v>
      </c>
      <c r="AJ41" s="28">
        <f>외인!AJ41</f>
        <v>114174.78</v>
      </c>
      <c r="AK41" s="35">
        <f>MACD!AK41*$G$3+AK40*(1-$G$3)</f>
        <v>-2.0579422645085649E-3</v>
      </c>
      <c r="AL41" s="28">
        <f>외인!AL41</f>
        <v>88048.76</v>
      </c>
      <c r="AM41" s="35">
        <f>MACD!AM41*$G$3+AM40*(1-$G$3)</f>
        <v>7.2083215082229348E-4</v>
      </c>
      <c r="AN41" s="28">
        <f>외인!AN41</f>
        <v>174234.05</v>
      </c>
      <c r="AO41" s="35">
        <f>MACD!AO41*$G$3+AO40*(1-$G$3)</f>
        <v>2.5762892889292987E-3</v>
      </c>
      <c r="AP41" s="28">
        <f>외인!AP41</f>
        <v>112248.56</v>
      </c>
      <c r="AQ41" s="35">
        <f>MACD!AQ41*$G$3+AQ40*(1-$G$3)</f>
        <v>-3.0417162315246583E-4</v>
      </c>
      <c r="AR41" s="28">
        <f>외인!AR41</f>
        <v>24035.87</v>
      </c>
      <c r="AS41" s="35">
        <f>MACD!AS41*$G$3+AS40*(1-$G$3)</f>
        <v>-3.1994312467026727E-4</v>
      </c>
      <c r="AT41" s="28">
        <f>외인!AT41</f>
        <v>78704.31</v>
      </c>
      <c r="AU41" s="35">
        <f>MACD!AU41*$G$3+AU40*(1-$G$3)</f>
        <v>-1.9453114147739291E-4</v>
      </c>
      <c r="AV41" s="28">
        <f>외인!AV41</f>
        <v>48232.71</v>
      </c>
      <c r="AW41" s="35">
        <f>MACD!AW41*$G$3+AW40*(1-$G$3)</f>
        <v>-6.2340405725875485E-4</v>
      </c>
      <c r="AX41" s="28">
        <f>외인!AX41</f>
        <v>53134.44</v>
      </c>
      <c r="AY41" s="35">
        <f>MACD!AY41*$G$3+AY40*(1-$G$3)</f>
        <v>3.1583402629810462E-4</v>
      </c>
      <c r="AZ41" s="28">
        <f>외인!AZ41</f>
        <v>2040049.76</v>
      </c>
      <c r="BA41" s="35">
        <f>MACD!BA41*$G$3+BA40*(1-$G$3)</f>
        <v>-9.6239065709131716E-4</v>
      </c>
      <c r="BB41" s="28">
        <f>외인!BB41</f>
        <v>100959.4</v>
      </c>
      <c r="BC41" s="35">
        <f>MACD!BC41*$G$3+BC40*(1-$G$3)</f>
        <v>-3.2217520107041917E-4</v>
      </c>
      <c r="BD41" s="28">
        <f>외인!BD41</f>
        <v>40171.39</v>
      </c>
      <c r="BE41" s="35">
        <f>MACD!BE41*$G$3+BE40*(1-$G$3)</f>
        <v>-8.5056157915709804E-4</v>
      </c>
      <c r="BF41" s="28">
        <f>외인!BF41</f>
        <v>0</v>
      </c>
      <c r="BG41" s="35" t="e">
        <f>MACD!BG41*$G$3+BG40*(1-$G$3)</f>
        <v>#DIV/0!</v>
      </c>
      <c r="BH41" s="28">
        <f>외인!BH41</f>
        <v>90842.73</v>
      </c>
      <c r="BI41" s="35">
        <f>MACD!BI41*$G$3+BI40*(1-$G$3)</f>
        <v>-1.1400753295798267E-3</v>
      </c>
      <c r="BJ41" s="28">
        <f>외인!BJ41</f>
        <v>116327.94</v>
      </c>
      <c r="BK41" s="35">
        <f>MACD!BK41*$G$3+BK40*(1-$G$3)</f>
        <v>-1.3832760334655091E-3</v>
      </c>
      <c r="BL41" s="28">
        <f>외인!BL41</f>
        <v>50135.87</v>
      </c>
      <c r="BM41" s="35">
        <f>MACD!BM41*$G$3+BM40*(1-$G$3)</f>
        <v>-4.1327464307956837E-4</v>
      </c>
      <c r="BN41" s="28">
        <f>외인!BN41</f>
        <v>44356.29</v>
      </c>
      <c r="BO41" s="35">
        <f>MACD!BO41*$G$3+BO40*(1-$G$3)</f>
        <v>-5.2460680908086822E-4</v>
      </c>
      <c r="BP41" s="28">
        <f>외인!BP41</f>
        <v>63462.48</v>
      </c>
      <c r="BQ41" s="35">
        <f>MACD!BQ41*$G$3+BQ40*(1-$G$3)</f>
        <v>-1.9616758661724227E-4</v>
      </c>
      <c r="BR41" s="28">
        <f>외인!BR41</f>
        <v>244574.32</v>
      </c>
      <c r="BS41" s="35">
        <f>MACD!BS41*$G$3+BS40*(1-$G$3)</f>
        <v>-6.2441482532120862E-5</v>
      </c>
      <c r="BT41" s="28">
        <f>외인!BT41</f>
        <v>1947147.16</v>
      </c>
      <c r="BU41" s="35">
        <f>MACD!BU41*$G$3+BU40*(1-$G$3)</f>
        <v>-1.045728919720807E-3</v>
      </c>
      <c r="BV41" s="28">
        <f>외인!BV41</f>
        <v>377469.76</v>
      </c>
      <c r="BW41" s="35">
        <f>MACD!BW41*$G$3+BW40*(1-$G$3)</f>
        <v>-2.1033015704138822E-4</v>
      </c>
      <c r="BX41" s="28">
        <f>외인!BX41</f>
        <v>75966.67</v>
      </c>
      <c r="BY41" s="35">
        <f>MACD!BY41*$G$3+BY40*(1-$G$3)</f>
        <v>5.2550363730355083E-4</v>
      </c>
      <c r="BZ41" s="28">
        <f>외인!BZ41</f>
        <v>262282.81</v>
      </c>
      <c r="CA41" s="35">
        <f>MACD!CA41*$G$3+CA40*(1-$G$3)</f>
        <v>1.8852718815661942E-3</v>
      </c>
      <c r="CB41" s="28">
        <f>외인!CB41</f>
        <v>12902.19</v>
      </c>
      <c r="CC41" s="35">
        <f>MACD!CC41*$G$3+CC40*(1-$G$3)</f>
        <v>-4.0574350293193576E-4</v>
      </c>
      <c r="CD41" s="28">
        <f>외인!CD41</f>
        <v>34142.99</v>
      </c>
      <c r="CE41" s="35">
        <f>MACD!CE41*$G$3+CE40*(1-$G$3)</f>
        <v>-6.8119686792955702E-4</v>
      </c>
      <c r="CF41" s="28">
        <f>외인!CF41</f>
        <v>23498.73</v>
      </c>
      <c r="CG41" s="35">
        <f>MACD!CG41*$G$3+CG40*(1-$G$3)</f>
        <v>-8.9997932832371161E-4</v>
      </c>
      <c r="CH41" s="28">
        <f>외인!CH41</f>
        <v>66892.100000000006</v>
      </c>
      <c r="CI41" s="35">
        <f>MACD!CI41*$G$3+CI40*(1-$G$3)</f>
        <v>-5.4545188825318473E-4</v>
      </c>
      <c r="CJ41" s="28">
        <f>외인!CJ41</f>
        <v>391222.28</v>
      </c>
      <c r="CK41" s="35">
        <f>MACD!CK41*$G$3+CK40*(1-$G$3)</f>
        <v>-1.0054272459141366E-3</v>
      </c>
      <c r="CL41" s="28">
        <f>외인!CL41</f>
        <v>229335.75</v>
      </c>
      <c r="CM41" s="35">
        <f>MACD!CM41*$G$3+CM40*(1-$G$3)</f>
        <v>-3.8233480416707659E-4</v>
      </c>
      <c r="CN41" s="28">
        <f>외인!CN41</f>
        <v>124233.46</v>
      </c>
      <c r="CO41" s="35">
        <f>MACD!CO41*$G$3+CO40*(1-$G$3)</f>
        <v>-6.0918151848276419E-4</v>
      </c>
      <c r="CP41" s="28">
        <f>외인!CP41</f>
        <v>101590.08</v>
      </c>
      <c r="CQ41" s="35">
        <f>MACD!CQ41*$G$3+CQ40*(1-$G$3)</f>
        <v>-3.1387959068423306E-4</v>
      </c>
      <c r="CR41" s="28">
        <f>외인!CR41</f>
        <v>164680.71</v>
      </c>
      <c r="CS41" s="35">
        <f>MACD!CS41*$G$3+CS40*(1-$G$3)</f>
        <v>-1.0333927257904258E-3</v>
      </c>
      <c r="CT41" s="28">
        <f>외인!CT41</f>
        <v>104922.22</v>
      </c>
      <c r="CU41" s="35">
        <f>MACD!CU41*$G$3+CU40*(1-$G$3)</f>
        <v>-6.5398725242196796E-5</v>
      </c>
      <c r="CV41" s="28">
        <f>외인!CV41</f>
        <v>1947147.16</v>
      </c>
      <c r="CW41" s="35">
        <f>MACD!CW41*$G$3+CW40*(1-$G$3)</f>
        <v>-1.045728919720807E-3</v>
      </c>
      <c r="CX41" s="28">
        <f>외인!CX41</f>
        <v>193505.99</v>
      </c>
      <c r="CY41" s="35">
        <f>MACD!CY41*$G$3+CY40*(1-$G$3)</f>
        <v>-4.6967184705814401E-4</v>
      </c>
      <c r="CZ41" s="28">
        <f>외인!CZ41</f>
        <v>17276.21</v>
      </c>
      <c r="DA41" s="35">
        <f>MACD!DA41*$G$3+DA40*(1-$G$3)</f>
        <v>1.9247613125488003E-7</v>
      </c>
      <c r="DB41" s="28">
        <f>외인!DB41</f>
        <v>40171.39</v>
      </c>
      <c r="DC41" s="35">
        <f>MACD!DC41*$G$3+DC40*(1-$G$3)</f>
        <v>-8.5056157915709804E-4</v>
      </c>
      <c r="DD41" s="28">
        <f>외인!DD41</f>
        <v>8415.2000000000007</v>
      </c>
      <c r="DE41" s="35">
        <f>MACD!DE41*$G$3+DE40*(1-$G$3)</f>
        <v>-2.147761244311291E-3</v>
      </c>
      <c r="DF41" s="28">
        <f>외인!DF41</f>
        <v>57105.54</v>
      </c>
      <c r="DG41" s="35">
        <f>MACD!DG41*$G$3+DG40*(1-$G$3)</f>
        <v>7.5092865965605405E-4</v>
      </c>
      <c r="DH41" s="28">
        <f>외인!DH41</f>
        <v>26086.639999999999</v>
      </c>
      <c r="DI41" s="35">
        <f>MACD!DI41*$G$3+DI40*(1-$G$3)</f>
        <v>-9.2593532771079613E-4</v>
      </c>
      <c r="DJ41" s="28">
        <f>외인!DJ41</f>
        <v>569685.69999999995</v>
      </c>
      <c r="DK41" s="35">
        <f>MACD!DK41*$G$3+DK40*(1-$G$3)</f>
        <v>-1.9237853509963894E-4</v>
      </c>
      <c r="DL41" s="28">
        <f>외인!DL41</f>
        <v>98358.05</v>
      </c>
      <c r="DM41" s="35">
        <f>MACD!DM41*$G$3+DM40*(1-$G$3)</f>
        <v>-5.9910321820711094E-4</v>
      </c>
      <c r="DN41" s="28">
        <f>외인!DN41</f>
        <v>1947147.16</v>
      </c>
      <c r="DO41" s="35">
        <f>MACD!DO41*$G$3+DO40*(1-$G$3)</f>
        <v>-1.045728919720807E-3</v>
      </c>
      <c r="DP41" s="28">
        <f>외인!DP41</f>
        <v>82399.360000000001</v>
      </c>
      <c r="DQ41" s="35">
        <f>MACD!DQ41*$G$3+DQ40*(1-$G$3)</f>
        <v>-2.253261878224019E-3</v>
      </c>
      <c r="DR41" s="28">
        <f>외인!DR41</f>
        <v>39747.440000000002</v>
      </c>
      <c r="DS41" s="35">
        <f>MACD!DS41*$G$3+DS40*(1-$G$3)</f>
        <v>-1.6553682572845198E-3</v>
      </c>
      <c r="DT41" s="28">
        <f>외인!DT41</f>
        <v>131703.89000000001</v>
      </c>
      <c r="DU41" s="35">
        <f>MACD!DU41*$G$3+DU40*(1-$G$3)</f>
        <v>-1.1150111701013093E-3</v>
      </c>
      <c r="DV41" s="28">
        <f>외인!DV41</f>
        <v>32827.96</v>
      </c>
      <c r="DW41" s="35">
        <f>MACD!DW41*$G$3+DW40*(1-$G$3)</f>
        <v>-7.2029715152145072E-4</v>
      </c>
      <c r="DX41" s="28">
        <f>외인!DX41</f>
        <v>104072.18</v>
      </c>
      <c r="DY41" s="35">
        <f>MACD!DY41*$G$3+DY40*(1-$G$3)</f>
        <v>-8.4423264409103863E-4</v>
      </c>
      <c r="DZ41" s="28">
        <f>외인!DZ41</f>
        <v>9904.18</v>
      </c>
      <c r="EA41" s="35">
        <f>MACD!EA41*$G$3+EA40*(1-$G$3)</f>
        <v>-2.4357765010091402E-3</v>
      </c>
      <c r="EB41" s="28">
        <f>외인!EB41</f>
        <v>13325.78</v>
      </c>
      <c r="EC41" s="35">
        <f>MACD!EC41*$G$3+EC40*(1-$G$3)</f>
        <v>-1.8740801519270007E-3</v>
      </c>
      <c r="ED41" s="28">
        <f>외인!ED41</f>
        <v>10778.25</v>
      </c>
      <c r="EE41" s="35">
        <f>MACD!EE41*$G$3+EE40*(1-$G$3)</f>
        <v>1.1109207500232233E-3</v>
      </c>
      <c r="EF41" s="28">
        <f>외인!EF41</f>
        <v>255744.25</v>
      </c>
      <c r="EG41" s="35">
        <f>MACD!EG41*$G$3+EG40*(1-$G$3)</f>
        <v>-4.1387564671805933E-4</v>
      </c>
      <c r="EH41" s="28">
        <f>외인!EH41</f>
        <v>180290.42</v>
      </c>
      <c r="EI41" s="35">
        <f>MACD!EI41*$G$3+EI40*(1-$G$3)</f>
        <v>-2.0094816428598336E-4</v>
      </c>
      <c r="EJ41" s="28">
        <f>외인!EJ41</f>
        <v>93086.35</v>
      </c>
      <c r="EK41" s="35">
        <f>MACD!EK41*$G$3+EK40*(1-$G$3)</f>
        <v>-7.3388716995702416E-4</v>
      </c>
      <c r="EL41" s="28">
        <f>외인!EL41</f>
        <v>36590.79</v>
      </c>
      <c r="EM41" s="35">
        <f>MACD!EM41*$G$3+EM40*(1-$G$3)</f>
        <v>-6.2783392370476519E-4</v>
      </c>
      <c r="EN41" s="28">
        <f>외인!EN41</f>
        <v>39747.440000000002</v>
      </c>
      <c r="EO41" s="35">
        <f>MACD!EO41*$G$3+EO40*(1-$G$3)</f>
        <v>-1.6553682572845198E-3</v>
      </c>
      <c r="EP41" s="28">
        <f>외인!EP41</f>
        <v>172172.64</v>
      </c>
      <c r="EQ41" s="35">
        <f>MACD!EQ41*$G$3+EQ40*(1-$G$3)</f>
        <v>-1.8041150474702611E-4</v>
      </c>
      <c r="ER41" s="28">
        <f>외인!ER41</f>
        <v>14345.79</v>
      </c>
      <c r="ES41" s="35">
        <f>MACD!ES41*$G$3+ES40*(1-$G$3)</f>
        <v>4.3570472463360028E-4</v>
      </c>
      <c r="ET41" s="28">
        <f>외인!ET41</f>
        <v>112248.56</v>
      </c>
      <c r="EU41" s="35">
        <f>MACD!EU41*$G$3+EU40*(1-$G$3)</f>
        <v>-3.0417162315246583E-4</v>
      </c>
      <c r="EV41" s="28">
        <f>외인!EV41</f>
        <v>47728.52</v>
      </c>
      <c r="EW41" s="35">
        <f>MACD!EW41*$G$3+EW40*(1-$G$3)</f>
        <v>-3.5671305267191532E-4</v>
      </c>
      <c r="EX41" s="28">
        <f>외인!EX41</f>
        <v>53861.56</v>
      </c>
      <c r="EY41" s="35">
        <f>MACD!EY41*$G$3+EY40*(1-$G$3)</f>
        <v>-2.6942808087986243E-4</v>
      </c>
    </row>
    <row r="42" spans="1:155">
      <c r="A42" s="27">
        <f>외인!A42</f>
        <v>46093</v>
      </c>
      <c r="B42" s="28">
        <f>외인!B42</f>
        <v>4463912.18</v>
      </c>
      <c r="C42" s="35">
        <f>MACD!C42*$G$3+C41*(1-$G$3)</f>
        <v>-4.2234826310840558E-4</v>
      </c>
      <c r="D42" s="28">
        <f>외인!D42</f>
        <v>631878.52</v>
      </c>
      <c r="E42" s="35">
        <f>MACD!E42*$G$3+E41*(1-$G$3)</f>
        <v>-1.6903583642316751E-3</v>
      </c>
      <c r="F42" s="28">
        <f>외인!F42</f>
        <v>1905040.93</v>
      </c>
      <c r="G42" s="35">
        <f>MACD!G42*$G$3+G41*(1-$G$3)</f>
        <v>-5.5595413552481836E-4</v>
      </c>
      <c r="H42" s="28">
        <f>외인!H42</f>
        <v>281388.55</v>
      </c>
      <c r="I42" s="35">
        <f>MACD!I42*$G$3+I41*(1-$G$3)</f>
        <v>-9.5769866565114325E-4</v>
      </c>
      <c r="J42" s="28">
        <f>외인!J42</f>
        <v>38064.32</v>
      </c>
      <c r="K42" s="35">
        <f>MACD!K42*$G$3+K41*(1-$G$3)</f>
        <v>-1.4249143188545337E-3</v>
      </c>
      <c r="L42" s="28">
        <f>외인!L42</f>
        <v>260534.04</v>
      </c>
      <c r="M42" s="35">
        <f>MACD!M42*$G$3+M41*(1-$G$3)</f>
        <v>-9.2414576086829428E-4</v>
      </c>
      <c r="N42" s="28">
        <f>외인!N42</f>
        <v>242451.23</v>
      </c>
      <c r="O42" s="35">
        <f>MACD!O42*$G$3+O41*(1-$G$3)</f>
        <v>1.6870077041527412E-3</v>
      </c>
      <c r="P42" s="28">
        <f>외인!P42</f>
        <v>198163.02</v>
      </c>
      <c r="Q42" s="35">
        <f>MACD!Q42*$G$3+Q41*(1-$G$3)</f>
        <v>-5.3633124560899053E-4</v>
      </c>
      <c r="R42" s="28">
        <f>외인!R42</f>
        <v>131705.60000000001</v>
      </c>
      <c r="S42" s="35">
        <f>MACD!S42*$G$3+S41*(1-$G$3)</f>
        <v>-1.0573090824869704E-3</v>
      </c>
      <c r="T42" s="28">
        <f>외인!T42</f>
        <v>8473.68</v>
      </c>
      <c r="U42" s="35">
        <f>MACD!U42*$G$3+U41*(1-$G$3)</f>
        <v>-2.2244165713355651E-3</v>
      </c>
      <c r="V42" s="28">
        <f>외인!V42</f>
        <v>105319.16</v>
      </c>
      <c r="W42" s="35">
        <f>MACD!W42*$G$3+W41*(1-$G$3)</f>
        <v>-8.9998500028760703E-4</v>
      </c>
      <c r="X42" s="28">
        <f>외인!X42</f>
        <v>1882079.84</v>
      </c>
      <c r="Y42" s="35">
        <f>MACD!Y42*$G$3+Y41*(1-$G$3)</f>
        <v>-1.0520280262702204E-3</v>
      </c>
      <c r="Z42" s="28">
        <f>외인!Z42</f>
        <v>46883.4</v>
      </c>
      <c r="AA42" s="35">
        <f>MACD!AA42*$G$3+AA41*(1-$G$3)</f>
        <v>-3.1917385171174943E-4</v>
      </c>
      <c r="AB42" s="28">
        <f>외인!AB42</f>
        <v>199815.74</v>
      </c>
      <c r="AC42" s="35">
        <f>MACD!AC42*$G$3+AC41*(1-$G$3)</f>
        <v>-3.2402889594034033E-4</v>
      </c>
      <c r="AD42" s="28">
        <f>외인!AD42</f>
        <v>19929.419999999998</v>
      </c>
      <c r="AE42" s="35">
        <f>MACD!AE42*$G$3+AE41*(1-$G$3)</f>
        <v>-2.0682136668469562E-4</v>
      </c>
      <c r="AF42" s="28">
        <f>외인!AF42</f>
        <v>25183.19</v>
      </c>
      <c r="AG42" s="35">
        <f>MACD!AG42*$G$3+AG41*(1-$G$3)</f>
        <v>-5.8987731592232058E-4</v>
      </c>
      <c r="AH42" s="28">
        <f>외인!AH42</f>
        <v>211713.92000000001</v>
      </c>
      <c r="AI42" s="35">
        <f>MACD!AI42*$G$3+AI41*(1-$G$3)</f>
        <v>8.5045205207304024E-4</v>
      </c>
      <c r="AJ42" s="28">
        <f>외인!AJ42</f>
        <v>114095.83</v>
      </c>
      <c r="AK42" s="35">
        <f>MACD!AK42*$G$3+AK41*(1-$G$3)</f>
        <v>-1.971051989228222E-3</v>
      </c>
      <c r="AL42" s="28">
        <f>외인!AL42</f>
        <v>87553.44</v>
      </c>
      <c r="AM42" s="35">
        <f>MACD!AM42*$G$3+AM41*(1-$G$3)</f>
        <v>6.2510759034197123E-4</v>
      </c>
      <c r="AN42" s="28">
        <f>외인!AN42</f>
        <v>174383.6</v>
      </c>
      <c r="AO42" s="35">
        <f>MACD!AO42*$G$3+AO41*(1-$G$3)</f>
        <v>2.1969841682810886E-3</v>
      </c>
      <c r="AP42" s="28">
        <f>외인!AP42</f>
        <v>113495.31</v>
      </c>
      <c r="AQ42" s="35">
        <f>MACD!AQ42*$G$3+AQ41*(1-$G$3)</f>
        <v>-4.0011027934110793E-4</v>
      </c>
      <c r="AR42" s="28">
        <f>외인!AR42</f>
        <v>24106.27</v>
      </c>
      <c r="AS42" s="35">
        <f>MACD!AS42*$G$3+AS41*(1-$G$3)</f>
        <v>-5.6870184090357248E-4</v>
      </c>
      <c r="AT42" s="28">
        <f>외인!AT42</f>
        <v>78450.320000000007</v>
      </c>
      <c r="AU42" s="35">
        <f>MACD!AU42*$G$3+AU41*(1-$G$3)</f>
        <v>-3.1070204099424342E-4</v>
      </c>
      <c r="AV42" s="28">
        <f>외인!AV42</f>
        <v>47870.879999999997</v>
      </c>
      <c r="AW42" s="35">
        <f>MACD!AW42*$G$3+AW41*(1-$G$3)</f>
        <v>-6.7869748913680866E-4</v>
      </c>
      <c r="AX42" s="28">
        <f>외인!AX42</f>
        <v>54874.18</v>
      </c>
      <c r="AY42" s="35">
        <f>MACD!AY42*$G$3+AY41*(1-$G$3)</f>
        <v>1.1642980365907479E-4</v>
      </c>
      <c r="AZ42" s="28">
        <f>외인!AZ42</f>
        <v>2010126.32</v>
      </c>
      <c r="BA42" s="35">
        <f>MACD!BA42*$G$3+BA41*(1-$G$3)</f>
        <v>-9.5265058031193596E-4</v>
      </c>
      <c r="BB42" s="28">
        <f>외인!BB42</f>
        <v>98059.26</v>
      </c>
      <c r="BC42" s="35">
        <f>MACD!BC42*$G$3+BC41*(1-$G$3)</f>
        <v>-2.6274004231609585E-4</v>
      </c>
      <c r="BD42" s="28">
        <f>외인!BD42</f>
        <v>40510.75</v>
      </c>
      <c r="BE42" s="35">
        <f>MACD!BE42*$G$3+BE41*(1-$G$3)</f>
        <v>-8.8748095211631023E-4</v>
      </c>
      <c r="BF42" s="28">
        <f>외인!BF42</f>
        <v>0</v>
      </c>
      <c r="BG42" s="35" t="e">
        <f>MACD!BG42*$G$3+BG41*(1-$G$3)</f>
        <v>#DIV/0!</v>
      </c>
      <c r="BH42" s="28">
        <f>외인!BH42</f>
        <v>91544.94</v>
      </c>
      <c r="BI42" s="35">
        <f>MACD!BI42*$G$3+BI41*(1-$G$3)</f>
        <v>-1.2194085143443201E-3</v>
      </c>
      <c r="BJ42" s="28">
        <f>외인!BJ42</f>
        <v>115367.95</v>
      </c>
      <c r="BK42" s="35">
        <f>MACD!BK42*$G$3+BK41*(1-$G$3)</f>
        <v>-1.5218668371832817E-3</v>
      </c>
      <c r="BL42" s="28">
        <f>외인!BL42</f>
        <v>50361.34</v>
      </c>
      <c r="BM42" s="35">
        <f>MACD!BM42*$G$3+BM41*(1-$G$3)</f>
        <v>-4.65549996177145E-4</v>
      </c>
      <c r="BN42" s="28">
        <f>외인!BN42</f>
        <v>44847.86</v>
      </c>
      <c r="BO42" s="35">
        <f>MACD!BO42*$G$3+BO41*(1-$G$3)</f>
        <v>-6.5542606485113908E-4</v>
      </c>
      <c r="BP42" s="28">
        <f>외인!BP42</f>
        <v>64778.02</v>
      </c>
      <c r="BQ42" s="35">
        <f>MACD!BQ42*$G$3+BQ41*(1-$G$3)</f>
        <v>-3.1514773408507316E-4</v>
      </c>
      <c r="BR42" s="28">
        <f>외인!BR42</f>
        <v>248114.21</v>
      </c>
      <c r="BS42" s="35">
        <f>MACD!BS42*$G$3+BS41*(1-$G$3)</f>
        <v>-1.6290326256797826E-4</v>
      </c>
      <c r="BT42" s="28">
        <f>외인!BT42</f>
        <v>1918576.16</v>
      </c>
      <c r="BU42" s="35">
        <f>MACD!BU42*$G$3+BU41*(1-$G$3)</f>
        <v>-1.0195673946213999E-3</v>
      </c>
      <c r="BV42" s="28">
        <f>외인!BV42</f>
        <v>381508.83</v>
      </c>
      <c r="BW42" s="35">
        <f>MACD!BW42*$G$3+BW41*(1-$G$3)</f>
        <v>-2.3014471898370368E-4</v>
      </c>
      <c r="BX42" s="28">
        <f>외인!BX42</f>
        <v>76356.210000000006</v>
      </c>
      <c r="BY42" s="35">
        <f>MACD!BY42*$G$3+BY41*(1-$G$3)</f>
        <v>3.9281643425676037E-4</v>
      </c>
      <c r="BZ42" s="28">
        <f>외인!BZ42</f>
        <v>261937.04</v>
      </c>
      <c r="CA42" s="35">
        <f>MACD!CA42*$G$3+CA41*(1-$G$3)</f>
        <v>1.60425974514355E-3</v>
      </c>
      <c r="CB42" s="28">
        <f>외인!CB42</f>
        <v>13081.6</v>
      </c>
      <c r="CC42" s="35">
        <f>MACD!CC42*$G$3+CC41*(1-$G$3)</f>
        <v>-5.1852242072014253E-4</v>
      </c>
      <c r="CD42" s="28">
        <f>외인!CD42</f>
        <v>34395.019999999997</v>
      </c>
      <c r="CE42" s="35">
        <f>MACD!CE42*$G$3+CE41*(1-$G$3)</f>
        <v>-7.0891722341827215E-4</v>
      </c>
      <c r="CF42" s="28">
        <f>외인!CF42</f>
        <v>23357.01</v>
      </c>
      <c r="CG42" s="35">
        <f>MACD!CG42*$G$3+CG41*(1-$G$3)</f>
        <v>-9.020880707652384E-4</v>
      </c>
      <c r="CH42" s="28">
        <f>외인!CH42</f>
        <v>66646.78</v>
      </c>
      <c r="CI42" s="35">
        <f>MACD!CI42*$G$3+CI41*(1-$G$3)</f>
        <v>-5.7058966102865123E-4</v>
      </c>
      <c r="CJ42" s="28">
        <f>외인!CJ42</f>
        <v>392024.15</v>
      </c>
      <c r="CK42" s="35">
        <f>MACD!CK42*$G$3+CK41*(1-$G$3)</f>
        <v>-1.0182335590446403E-3</v>
      </c>
      <c r="CL42" s="28">
        <f>외인!CL42</f>
        <v>228067.84</v>
      </c>
      <c r="CM42" s="35">
        <f>MACD!CM42*$G$3+CM41*(1-$G$3)</f>
        <v>-3.9231078687095396E-4</v>
      </c>
      <c r="CN42" s="28">
        <f>외인!CN42</f>
        <v>122982.39</v>
      </c>
      <c r="CO42" s="35">
        <f>MACD!CO42*$G$3+CO41*(1-$G$3)</f>
        <v>-5.5512550807787411E-4</v>
      </c>
      <c r="CP42" s="28">
        <f>외인!CP42</f>
        <v>98668.71</v>
      </c>
      <c r="CQ42" s="35">
        <f>MACD!CQ42*$G$3+CQ41*(1-$G$3)</f>
        <v>-2.5507015410257107E-4</v>
      </c>
      <c r="CR42" s="28">
        <f>외인!CR42</f>
        <v>164654.25</v>
      </c>
      <c r="CS42" s="35">
        <f>MACD!CS42*$G$3+CS41*(1-$G$3)</f>
        <v>-9.7784410058659229E-4</v>
      </c>
      <c r="CT42" s="28">
        <f>외인!CT42</f>
        <v>104679.35</v>
      </c>
      <c r="CU42" s="35">
        <f>MACD!CU42*$G$3+CU41*(1-$G$3)</f>
        <v>-9.4736186192839788E-5</v>
      </c>
      <c r="CV42" s="28">
        <f>외인!CV42</f>
        <v>1918576.16</v>
      </c>
      <c r="CW42" s="35">
        <f>MACD!CW42*$G$3+CW41*(1-$G$3)</f>
        <v>-1.0195673946213999E-3</v>
      </c>
      <c r="CX42" s="28">
        <f>외인!CX42</f>
        <v>196702.38</v>
      </c>
      <c r="CY42" s="35">
        <f>MACD!CY42*$G$3+CY41*(1-$G$3)</f>
        <v>-5.4353844923075566E-4</v>
      </c>
      <c r="CZ42" s="28">
        <f>외인!CZ42</f>
        <v>17299.689999999999</v>
      </c>
      <c r="DA42" s="35">
        <f>MACD!DA42*$G$3+DA41*(1-$G$3)</f>
        <v>-1.2173849111294108E-4</v>
      </c>
      <c r="DB42" s="28">
        <f>외인!DB42</f>
        <v>40510.75</v>
      </c>
      <c r="DC42" s="35">
        <f>MACD!DC42*$G$3+DC41*(1-$G$3)</f>
        <v>-8.8748095211631023E-4</v>
      </c>
      <c r="DD42" s="28">
        <f>외인!DD42</f>
        <v>8473.68</v>
      </c>
      <c r="DE42" s="35">
        <f>MACD!DE42*$G$3+DE41*(1-$G$3)</f>
        <v>-2.2244165713355651E-3</v>
      </c>
      <c r="DF42" s="28">
        <f>외인!DF42</f>
        <v>57273.51</v>
      </c>
      <c r="DG42" s="35">
        <f>MACD!DG42*$G$3+DG41*(1-$G$3)</f>
        <v>6.0116380796772543E-4</v>
      </c>
      <c r="DH42" s="28">
        <f>외인!DH42</f>
        <v>26206.560000000001</v>
      </c>
      <c r="DI42" s="35">
        <f>MACD!DI42*$G$3+DI41*(1-$G$3)</f>
        <v>-9.3972457916663866E-4</v>
      </c>
      <c r="DJ42" s="28">
        <f>외인!DJ42</f>
        <v>581196.37</v>
      </c>
      <c r="DK42" s="35">
        <f>MACD!DK42*$G$3+DK41*(1-$G$3)</f>
        <v>-2.5007291133728586E-4</v>
      </c>
      <c r="DL42" s="28">
        <f>외인!DL42</f>
        <v>97454.3</v>
      </c>
      <c r="DM42" s="35">
        <f>MACD!DM42*$G$3+DM41*(1-$G$3)</f>
        <v>-5.2235597351775356E-4</v>
      </c>
      <c r="DN42" s="28">
        <f>외인!DN42</f>
        <v>1918576.16</v>
      </c>
      <c r="DO42" s="35">
        <f>MACD!DO42*$G$3+DO41*(1-$G$3)</f>
        <v>-1.0195673946213999E-3</v>
      </c>
      <c r="DP42" s="28">
        <f>외인!DP42</f>
        <v>83686.490000000005</v>
      </c>
      <c r="DQ42" s="35">
        <f>MACD!DQ42*$G$3+DQ41*(1-$G$3)</f>
        <v>-2.2293530130206626E-3</v>
      </c>
      <c r="DR42" s="28">
        <f>외인!DR42</f>
        <v>40055.69</v>
      </c>
      <c r="DS42" s="35">
        <f>MACD!DS42*$G$3+DS41*(1-$G$3)</f>
        <v>-1.6486630329821371E-3</v>
      </c>
      <c r="DT42" s="28">
        <f>외인!DT42</f>
        <v>131705.60000000001</v>
      </c>
      <c r="DU42" s="35">
        <f>MACD!DU42*$G$3+DU41*(1-$G$3)</f>
        <v>-1.0573090824869704E-3</v>
      </c>
      <c r="DV42" s="28">
        <f>외인!DV42</f>
        <v>32799</v>
      </c>
      <c r="DW42" s="35">
        <f>MACD!DW42*$G$3+DW41*(1-$G$3)</f>
        <v>-6.7090830873597299E-4</v>
      </c>
      <c r="DX42" s="28">
        <f>외인!DX42</f>
        <v>105319.16</v>
      </c>
      <c r="DY42" s="35">
        <f>MACD!DY42*$G$3+DY41*(1-$G$3)</f>
        <v>-8.9998500028760703E-4</v>
      </c>
      <c r="DZ42" s="28">
        <f>외인!DZ42</f>
        <v>9868.19</v>
      </c>
      <c r="EA42" s="35">
        <f>MACD!EA42*$G$3+EA41*(1-$G$3)</f>
        <v>-2.3474706767689394E-3</v>
      </c>
      <c r="EB42" s="28">
        <f>외인!EB42</f>
        <v>13438.27</v>
      </c>
      <c r="EC42" s="35">
        <f>MACD!EC42*$G$3+EC41*(1-$G$3)</f>
        <v>-1.826292102692975E-3</v>
      </c>
      <c r="ED42" s="28">
        <f>외인!ED42</f>
        <v>10841.98</v>
      </c>
      <c r="EE42" s="35">
        <f>MACD!EE42*$G$3+EE41*(1-$G$3)</f>
        <v>1.0565294407063005E-3</v>
      </c>
      <c r="EF42" s="28">
        <f>외인!EF42</f>
        <v>254639.57</v>
      </c>
      <c r="EG42" s="35">
        <f>MACD!EG42*$G$3+EG41*(1-$G$3)</f>
        <v>-4.6188007003828899E-4</v>
      </c>
      <c r="EH42" s="28">
        <f>외인!EH42</f>
        <v>178824</v>
      </c>
      <c r="EI42" s="35">
        <f>MACD!EI42*$G$3+EI41*(1-$G$3)</f>
        <v>-2.3183188199870592E-4</v>
      </c>
      <c r="EJ42" s="28">
        <f>외인!EJ42</f>
        <v>93044.07</v>
      </c>
      <c r="EK42" s="35">
        <f>MACD!EK42*$G$3+EK41*(1-$G$3)</f>
        <v>-7.5766148926735143E-4</v>
      </c>
      <c r="EL42" s="28">
        <f>외인!EL42</f>
        <v>36906.339999999997</v>
      </c>
      <c r="EM42" s="35">
        <f>MACD!EM42*$G$3+EM41*(1-$G$3)</f>
        <v>-6.5167751125844013E-4</v>
      </c>
      <c r="EN42" s="28">
        <f>외인!EN42</f>
        <v>40055.69</v>
      </c>
      <c r="EO42" s="35">
        <f>MACD!EO42*$G$3+EO41*(1-$G$3)</f>
        <v>-1.6486630329821371E-3</v>
      </c>
      <c r="EP42" s="28">
        <f>외인!EP42</f>
        <v>177017.36</v>
      </c>
      <c r="EQ42" s="35">
        <f>MACD!EQ42*$G$3+EQ41*(1-$G$3)</f>
        <v>-1.8911930448935153E-4</v>
      </c>
      <c r="ER42" s="28">
        <f>외인!ER42</f>
        <v>14422.86</v>
      </c>
      <c r="ES42" s="35">
        <f>MACD!ES42*$G$3+ES41*(1-$G$3)</f>
        <v>5.3538311399098858E-4</v>
      </c>
      <c r="ET42" s="28">
        <f>외인!ET42</f>
        <v>113495.31</v>
      </c>
      <c r="EU42" s="35">
        <f>MACD!EU42*$G$3+EU41*(1-$G$3)</f>
        <v>-4.0011027934110793E-4</v>
      </c>
      <c r="EV42" s="28">
        <f>외인!EV42</f>
        <v>46883.4</v>
      </c>
      <c r="EW42" s="35">
        <f>MACD!EW42*$G$3+EW41*(1-$G$3)</f>
        <v>-3.1917385171174943E-4</v>
      </c>
      <c r="EX42" s="28">
        <f>외인!EX42</f>
        <v>51785.3</v>
      </c>
      <c r="EY42" s="35">
        <f>MACD!EY42*$G$3+EY41*(1-$G$3)</f>
        <v>-1.9038747839474095E-4</v>
      </c>
    </row>
    <row r="43" spans="1:155">
      <c r="A43" s="27">
        <f>외인!A43</f>
        <v>46094</v>
      </c>
      <c r="B43" s="28">
        <f>외인!B43</f>
        <v>4386692.78</v>
      </c>
      <c r="C43" s="35">
        <f>MACD!C43*$G$3+C42*(1-$G$3)</f>
        <v>-4.3550971487624359E-4</v>
      </c>
      <c r="D43" s="28">
        <f>외인!D43</f>
        <v>634503.57999999996</v>
      </c>
      <c r="E43" s="35">
        <f>MACD!E43*$G$3+E42*(1-$G$3)</f>
        <v>-1.7002144202030432E-3</v>
      </c>
      <c r="F43" s="28">
        <f>외인!F43</f>
        <v>1864629.26</v>
      </c>
      <c r="G43" s="35">
        <f>MACD!G43*$G$3+G42*(1-$G$3)</f>
        <v>-5.4346184721534103E-4</v>
      </c>
      <c r="H43" s="28">
        <f>외인!H43</f>
        <v>269451.61</v>
      </c>
      <c r="I43" s="35">
        <f>MACD!I43*$G$3+I42*(1-$G$3)</f>
        <v>-1.1058003803074503E-3</v>
      </c>
      <c r="J43" s="28">
        <f>외인!J43</f>
        <v>38979.79</v>
      </c>
      <c r="K43" s="35">
        <f>MACD!K43*$G$3+K42*(1-$G$3)</f>
        <v>-1.3913517237074842E-3</v>
      </c>
      <c r="L43" s="28">
        <f>외인!L43</f>
        <v>249117.65</v>
      </c>
      <c r="M43" s="35">
        <f>MACD!M43*$G$3+M42*(1-$G$3)</f>
        <v>-1.0703021154433506E-3</v>
      </c>
      <c r="N43" s="28">
        <f>외인!N43</f>
        <v>238871.31</v>
      </c>
      <c r="O43" s="35">
        <f>MACD!O43*$G$3+O42*(1-$G$3)</f>
        <v>1.4189901672198139E-3</v>
      </c>
      <c r="P43" s="28">
        <f>외인!P43</f>
        <v>200586.25</v>
      </c>
      <c r="Q43" s="35">
        <f>MACD!Q43*$G$3+Q42*(1-$G$3)</f>
        <v>-6.1506555297507971E-4</v>
      </c>
      <c r="R43" s="28">
        <f>외인!R43</f>
        <v>132009.93</v>
      </c>
      <c r="S43" s="35">
        <f>MACD!S43*$G$3+S42*(1-$G$3)</f>
        <v>-1.0088917432791388E-3</v>
      </c>
      <c r="T43" s="28">
        <f>외인!T43</f>
        <v>8346.43</v>
      </c>
      <c r="U43" s="35">
        <f>MACD!U43*$G$3+U42*(1-$G$3)</f>
        <v>-2.2126631895145071E-3</v>
      </c>
      <c r="V43" s="28">
        <f>외인!V43</f>
        <v>104584.93</v>
      </c>
      <c r="W43" s="35">
        <f>MACD!W43*$G$3+W42*(1-$G$3)</f>
        <v>-1.0788451038659199E-3</v>
      </c>
      <c r="X43" s="28">
        <f>외인!X43</f>
        <v>1840115.11</v>
      </c>
      <c r="Y43" s="35">
        <f>MACD!Y43*$G$3+Y42*(1-$G$3)</f>
        <v>-1.0004392249743604E-3</v>
      </c>
      <c r="Z43" s="28">
        <f>외인!Z43</f>
        <v>45931.5</v>
      </c>
      <c r="AA43" s="35">
        <f>MACD!AA43*$G$3+AA42*(1-$G$3)</f>
        <v>-2.9370512206131657E-4</v>
      </c>
      <c r="AB43" s="28">
        <f>외인!AB43</f>
        <v>196962.88</v>
      </c>
      <c r="AC43" s="35">
        <f>MACD!AC43*$G$3+AC42*(1-$G$3)</f>
        <v>-3.1898055171837694E-4</v>
      </c>
      <c r="AD43" s="28">
        <f>외인!AD43</f>
        <v>19455.009999999998</v>
      </c>
      <c r="AE43" s="35">
        <f>MACD!AE43*$G$3+AE42*(1-$G$3)</f>
        <v>-4.4025411133552788E-4</v>
      </c>
      <c r="AF43" s="28">
        <f>외인!AF43</f>
        <v>24544.59</v>
      </c>
      <c r="AG43" s="35">
        <f>MACD!AG43*$G$3+AG42*(1-$G$3)</f>
        <v>-5.2414719040129508E-4</v>
      </c>
      <c r="AH43" s="28">
        <f>외인!AH43</f>
        <v>208651.71</v>
      </c>
      <c r="AI43" s="35">
        <f>MACD!AI43*$G$3+AI42*(1-$G$3)</f>
        <v>8.4336543388791843E-4</v>
      </c>
      <c r="AJ43" s="28">
        <f>외인!AJ43</f>
        <v>116555.18</v>
      </c>
      <c r="AK43" s="35">
        <f>MACD!AK43*$G$3+AK42*(1-$G$3)</f>
        <v>-1.8803050836070784E-3</v>
      </c>
      <c r="AL43" s="28">
        <f>외인!AL43</f>
        <v>85694.58</v>
      </c>
      <c r="AM43" s="35">
        <f>MACD!AM43*$G$3+AM42*(1-$G$3)</f>
        <v>5.0866015497318096E-4</v>
      </c>
      <c r="AN43" s="28">
        <f>외인!AN43</f>
        <v>172511.45</v>
      </c>
      <c r="AO43" s="35">
        <f>MACD!AO43*$G$3+AO42*(1-$G$3)</f>
        <v>1.8666220837654623E-3</v>
      </c>
      <c r="AP43" s="28">
        <f>외인!AP43</f>
        <v>113269.42</v>
      </c>
      <c r="AQ43" s="35">
        <f>MACD!AQ43*$G$3+AQ42*(1-$G$3)</f>
        <v>-4.84448439388289E-4</v>
      </c>
      <c r="AR43" s="28">
        <f>외인!AR43</f>
        <v>24049.55</v>
      </c>
      <c r="AS43" s="35">
        <f>MACD!AS43*$G$3+AS42*(1-$G$3)</f>
        <v>-7.6647254712836912E-4</v>
      </c>
      <c r="AT43" s="28">
        <f>외인!AT43</f>
        <v>77033.47</v>
      </c>
      <c r="AU43" s="35">
        <f>MACD!AU43*$G$3+AU42*(1-$G$3)</f>
        <v>-4.2184358684812617E-4</v>
      </c>
      <c r="AV43" s="28">
        <f>외인!AV43</f>
        <v>47761.27</v>
      </c>
      <c r="AW43" s="35">
        <f>MACD!AW43*$G$3+AW42*(1-$G$3)</f>
        <v>-7.3517474228499877E-4</v>
      </c>
      <c r="AX43" s="28">
        <f>외인!AX43</f>
        <v>57254.23</v>
      </c>
      <c r="AY43" s="35">
        <f>MACD!AY43*$G$3+AY42*(1-$G$3)</f>
        <v>-4.3664245949141987E-5</v>
      </c>
      <c r="AZ43" s="28">
        <f>외인!AZ43</f>
        <v>1966445.33</v>
      </c>
      <c r="BA43" s="35">
        <f>MACD!BA43*$G$3+BA42*(1-$G$3)</f>
        <v>-9.1869212909335442E-4</v>
      </c>
      <c r="BB43" s="28">
        <f>외인!BB43</f>
        <v>96327.62</v>
      </c>
      <c r="BC43" s="35">
        <f>MACD!BC43*$G$3+BC42*(1-$G$3)</f>
        <v>-2.1407846786239144E-4</v>
      </c>
      <c r="BD43" s="28">
        <f>외인!BD43</f>
        <v>41370.15</v>
      </c>
      <c r="BE43" s="35">
        <f>MACD!BE43*$G$3+BE42*(1-$G$3)</f>
        <v>-8.3996155202721774E-4</v>
      </c>
      <c r="BF43" s="28">
        <f>외인!BF43</f>
        <v>0</v>
      </c>
      <c r="BG43" s="35" t="e">
        <f>MACD!BG43*$G$3+BG42*(1-$G$3)</f>
        <v>#DIV/0!</v>
      </c>
      <c r="BH43" s="28">
        <f>외인!BH43</f>
        <v>87575.72</v>
      </c>
      <c r="BI43" s="35">
        <f>MACD!BI43*$G$3+BI42*(1-$G$3)</f>
        <v>-1.2859788006219168E-3</v>
      </c>
      <c r="BJ43" s="28">
        <f>외인!BJ43</f>
        <v>111147.54</v>
      </c>
      <c r="BK43" s="35">
        <f>MACD!BK43*$G$3+BK42*(1-$G$3)</f>
        <v>-1.7078203661513155E-3</v>
      </c>
      <c r="BL43" s="28">
        <f>외인!BL43</f>
        <v>49295.06</v>
      </c>
      <c r="BM43" s="35">
        <f>MACD!BM43*$G$3+BM42*(1-$G$3)</f>
        <v>-5.075312014620097E-4</v>
      </c>
      <c r="BN43" s="28">
        <f>외인!BN43</f>
        <v>43839.53</v>
      </c>
      <c r="BO43" s="35">
        <f>MACD!BO43*$G$3+BO42*(1-$G$3)</f>
        <v>-7.5489932141717267E-4</v>
      </c>
      <c r="BP43" s="28">
        <f>외인!BP43</f>
        <v>66827.19</v>
      </c>
      <c r="BQ43" s="35">
        <f>MACD!BQ43*$G$3+BQ42*(1-$G$3)</f>
        <v>-4.0864242743204155E-4</v>
      </c>
      <c r="BR43" s="28">
        <f>외인!BR43</f>
        <v>249207.11</v>
      </c>
      <c r="BS43" s="35">
        <f>MACD!BS43*$G$3+BS42*(1-$G$3)</f>
        <v>-2.3718346620646839E-4</v>
      </c>
      <c r="BT43" s="28">
        <f>외인!BT43</f>
        <v>1876425.81</v>
      </c>
      <c r="BU43" s="35">
        <f>MACD!BU43*$G$3+BU42*(1-$G$3)</f>
        <v>-9.6944841076442479E-4</v>
      </c>
      <c r="BV43" s="28">
        <f>외인!BV43</f>
        <v>374616.5</v>
      </c>
      <c r="BW43" s="35">
        <f>MACD!BW43*$G$3+BW42*(1-$G$3)</f>
        <v>-2.4033163255092609E-4</v>
      </c>
      <c r="BX43" s="28">
        <f>외인!BX43</f>
        <v>74530.960000000006</v>
      </c>
      <c r="BY43" s="35">
        <f>MACD!BY43*$G$3+BY42*(1-$G$3)</f>
        <v>2.8700949883470934E-4</v>
      </c>
      <c r="BZ43" s="28">
        <f>외인!BZ43</f>
        <v>258206.03</v>
      </c>
      <c r="CA43" s="35">
        <f>MACD!CA43*$G$3+CA42*(1-$G$3)</f>
        <v>1.3487107438464267E-3</v>
      </c>
      <c r="CB43" s="28">
        <f>외인!CB43</f>
        <v>13070.57</v>
      </c>
      <c r="CC43" s="35">
        <f>MACD!CC43*$G$3+CC42*(1-$G$3)</f>
        <v>-6.1362864715310862E-4</v>
      </c>
      <c r="CD43" s="28">
        <f>외인!CD43</f>
        <v>34794.629999999997</v>
      </c>
      <c r="CE43" s="35">
        <f>MACD!CE43*$G$3+CE42*(1-$G$3)</f>
        <v>-7.4385011913360869E-4</v>
      </c>
      <c r="CF43" s="28">
        <f>외인!CF43</f>
        <v>23298.59</v>
      </c>
      <c r="CG43" s="35">
        <f>MACD!CG43*$G$3+CG42*(1-$G$3)</f>
        <v>-9.2873674555883114E-4</v>
      </c>
      <c r="CH43" s="28">
        <f>외인!CH43</f>
        <v>65726.44</v>
      </c>
      <c r="CI43" s="35">
        <f>MACD!CI43*$G$3+CI42*(1-$G$3)</f>
        <v>-5.9663022521177296E-4</v>
      </c>
      <c r="CJ43" s="28">
        <f>외인!CJ43</f>
        <v>393644.77</v>
      </c>
      <c r="CK43" s="35">
        <f>MACD!CK43*$G$3+CK42*(1-$G$3)</f>
        <v>-1.0472753528698751E-3</v>
      </c>
      <c r="CL43" s="28">
        <f>외인!CL43</f>
        <v>225014.44</v>
      </c>
      <c r="CM43" s="35">
        <f>MACD!CM43*$G$3+CM42*(1-$G$3)</f>
        <v>-3.9552726478168904E-4</v>
      </c>
      <c r="CN43" s="28">
        <f>외인!CN43</f>
        <v>120639.06</v>
      </c>
      <c r="CO43" s="35">
        <f>MACD!CO43*$G$3+CO42*(1-$G$3)</f>
        <v>-5.23536062444428E-4</v>
      </c>
      <c r="CP43" s="28">
        <f>외인!CP43</f>
        <v>96946.82</v>
      </c>
      <c r="CQ43" s="35">
        <f>MACD!CQ43*$G$3+CQ42*(1-$G$3)</f>
        <v>-2.0753114646468034E-4</v>
      </c>
      <c r="CR43" s="28">
        <f>외인!CR43</f>
        <v>166854.1</v>
      </c>
      <c r="CS43" s="35">
        <f>MACD!CS43*$G$3+CS42*(1-$G$3)</f>
        <v>-9.3036552142503298E-4</v>
      </c>
      <c r="CT43" s="28">
        <f>외인!CT43</f>
        <v>104225.67</v>
      </c>
      <c r="CU43" s="35">
        <f>MACD!CU43*$G$3+CU42*(1-$G$3)</f>
        <v>-1.886549816283595E-4</v>
      </c>
      <c r="CV43" s="28">
        <f>외인!CV43</f>
        <v>1876425.81</v>
      </c>
      <c r="CW43" s="35">
        <f>MACD!CW43*$G$3+CW42*(1-$G$3)</f>
        <v>-9.6944841076442479E-4</v>
      </c>
      <c r="CX43" s="28">
        <f>외인!CX43</f>
        <v>191058.07</v>
      </c>
      <c r="CY43" s="35">
        <f>MACD!CY43*$G$3+CY42*(1-$G$3)</f>
        <v>-6.3776838813442915E-4</v>
      </c>
      <c r="CZ43" s="28">
        <f>외인!CZ43</f>
        <v>17192.77</v>
      </c>
      <c r="DA43" s="35">
        <f>MACD!DA43*$G$3+DA42*(1-$G$3)</f>
        <v>-2.421822324752953E-4</v>
      </c>
      <c r="DB43" s="28">
        <f>외인!DB43</f>
        <v>41370.15</v>
      </c>
      <c r="DC43" s="35">
        <f>MACD!DC43*$G$3+DC42*(1-$G$3)</f>
        <v>-8.3996155202721774E-4</v>
      </c>
      <c r="DD43" s="28">
        <f>외인!DD43</f>
        <v>8346.43</v>
      </c>
      <c r="DE43" s="35">
        <f>MACD!DE43*$G$3+DE42*(1-$G$3)</f>
        <v>-2.2126631895145071E-3</v>
      </c>
      <c r="DF43" s="28">
        <f>외인!DF43</f>
        <v>55974.84</v>
      </c>
      <c r="DG43" s="35">
        <f>MACD!DG43*$G$3+DG42*(1-$G$3)</f>
        <v>4.7827191115717147E-4</v>
      </c>
      <c r="DH43" s="28">
        <f>외인!DH43</f>
        <v>26573.83</v>
      </c>
      <c r="DI43" s="35">
        <f>MACD!DI43*$G$3+DI42*(1-$G$3)</f>
        <v>-9.6643768207936684E-4</v>
      </c>
      <c r="DJ43" s="28">
        <f>외인!DJ43</f>
        <v>572340.85</v>
      </c>
      <c r="DK43" s="35">
        <f>MACD!DK43*$G$3+DK42*(1-$G$3)</f>
        <v>-3.0638647638631176E-4</v>
      </c>
      <c r="DL43" s="28">
        <f>외인!DL43</f>
        <v>95292.99</v>
      </c>
      <c r="DM43" s="35">
        <f>MACD!DM43*$G$3+DM42*(1-$G$3)</f>
        <v>-4.7512290006080201E-4</v>
      </c>
      <c r="DN43" s="28">
        <f>외인!DN43</f>
        <v>1876425.81</v>
      </c>
      <c r="DO43" s="35">
        <f>MACD!DO43*$G$3+DO42*(1-$G$3)</f>
        <v>-9.6944841076442479E-4</v>
      </c>
      <c r="DP43" s="28">
        <f>외인!DP43</f>
        <v>85376.58</v>
      </c>
      <c r="DQ43" s="35">
        <f>MACD!DQ43*$G$3+DQ42*(1-$G$3)</f>
        <v>-2.2398491730341043E-3</v>
      </c>
      <c r="DR43" s="28">
        <f>외인!DR43</f>
        <v>40920.49</v>
      </c>
      <c r="DS43" s="35">
        <f>MACD!DS43*$G$3+DS42*(1-$G$3)</f>
        <v>-1.634793379832743E-3</v>
      </c>
      <c r="DT43" s="28">
        <f>외인!DT43</f>
        <v>132009.93</v>
      </c>
      <c r="DU43" s="35">
        <f>MACD!DU43*$G$3+DU42*(1-$G$3)</f>
        <v>-1.0088917432791388E-3</v>
      </c>
      <c r="DV43" s="28">
        <f>외인!DV43</f>
        <v>34697.06</v>
      </c>
      <c r="DW43" s="35">
        <f>MACD!DW43*$G$3+DW42*(1-$G$3)</f>
        <v>-6.2576533479583409E-4</v>
      </c>
      <c r="DX43" s="28">
        <f>외인!DX43</f>
        <v>104584.93</v>
      </c>
      <c r="DY43" s="35">
        <f>MACD!DY43*$G$3+DY42*(1-$G$3)</f>
        <v>-1.0788451038659199E-3</v>
      </c>
      <c r="DZ43" s="28">
        <f>외인!DZ43</f>
        <v>9973.6200000000008</v>
      </c>
      <c r="EA43" s="35">
        <f>MACD!EA43*$G$3+EA42*(1-$G$3)</f>
        <v>-2.2928231625705992E-3</v>
      </c>
      <c r="EB43" s="28">
        <f>외인!EB43</f>
        <v>13563.89</v>
      </c>
      <c r="EC43" s="35">
        <f>MACD!EC43*$G$3+EC42*(1-$G$3)</f>
        <v>-1.800651854797124E-3</v>
      </c>
      <c r="ED43" s="28">
        <f>외인!ED43</f>
        <v>10723.63</v>
      </c>
      <c r="EE43" s="35">
        <f>MACD!EE43*$G$3+EE42*(1-$G$3)</f>
        <v>9.0665093360737614E-4</v>
      </c>
      <c r="EF43" s="28">
        <f>외인!EF43</f>
        <v>255022.16</v>
      </c>
      <c r="EG43" s="35">
        <f>MACD!EG43*$G$3+EG42*(1-$G$3)</f>
        <v>-5.135801344547219E-4</v>
      </c>
      <c r="EH43" s="28">
        <f>외인!EH43</f>
        <v>174222.32</v>
      </c>
      <c r="EI43" s="35">
        <f>MACD!EI43*$G$3+EI42*(1-$G$3)</f>
        <v>-2.6275363789972323E-4</v>
      </c>
      <c r="EJ43" s="28">
        <f>외인!EJ43</f>
        <v>92801.99</v>
      </c>
      <c r="EK43" s="35">
        <f>MACD!EK43*$G$3+EK42*(1-$G$3)</f>
        <v>-7.7880574781378012E-4</v>
      </c>
      <c r="EL43" s="28">
        <f>외인!EL43</f>
        <v>37291.58</v>
      </c>
      <c r="EM43" s="35">
        <f>MACD!EM43*$G$3+EM42*(1-$G$3)</f>
        <v>-6.8331298939398985E-4</v>
      </c>
      <c r="EN43" s="28">
        <f>외인!EN43</f>
        <v>40920.49</v>
      </c>
      <c r="EO43" s="35">
        <f>MACD!EO43*$G$3+EO42*(1-$G$3)</f>
        <v>-1.634793379832743E-3</v>
      </c>
      <c r="EP43" s="28">
        <f>외인!EP43</f>
        <v>175805.58</v>
      </c>
      <c r="EQ43" s="35">
        <f>MACD!EQ43*$G$3+EQ42*(1-$G$3)</f>
        <v>-1.7376507425278904E-4</v>
      </c>
      <c r="ER43" s="28">
        <f>외인!ER43</f>
        <v>14771.14</v>
      </c>
      <c r="ES43" s="35">
        <f>MACD!ES43*$G$3+ES42*(1-$G$3)</f>
        <v>7.0756381602656438E-4</v>
      </c>
      <c r="ET43" s="28">
        <f>외인!ET43</f>
        <v>113269.42</v>
      </c>
      <c r="EU43" s="35">
        <f>MACD!EU43*$G$3+EU42*(1-$G$3)</f>
        <v>-4.84448439388289E-4</v>
      </c>
      <c r="EV43" s="28">
        <f>외인!EV43</f>
        <v>45931.5</v>
      </c>
      <c r="EW43" s="35">
        <f>MACD!EW43*$G$3+EW42*(1-$G$3)</f>
        <v>-2.9370512206131657E-4</v>
      </c>
      <c r="EX43" s="28">
        <f>외인!EX43</f>
        <v>51015.33</v>
      </c>
      <c r="EY43" s="35">
        <f>MACD!EY43*$G$3+EY42*(1-$G$3)</f>
        <v>-1.2217797284665686E-4</v>
      </c>
    </row>
    <row r="44" spans="1:155">
      <c r="A44" s="27">
        <f>외인!A44</f>
        <v>46097</v>
      </c>
      <c r="B44" s="28">
        <f>외인!B44</f>
        <v>4436474.2699999996</v>
      </c>
      <c r="C44" s="35">
        <f>MACD!C44*$G$3+C43*(1-$G$3)</f>
        <v>-4.20856173740964E-4</v>
      </c>
      <c r="D44" s="28">
        <f>외인!D44</f>
        <v>627221.46</v>
      </c>
      <c r="E44" s="35">
        <f>MACD!E44*$G$3+E43*(1-$G$3)</f>
        <v>-1.7461424664523338E-3</v>
      </c>
      <c r="F44" s="28">
        <f>외인!F44</f>
        <v>1887504</v>
      </c>
      <c r="G44" s="35">
        <f>MACD!G44*$G$3+G43*(1-$G$3)</f>
        <v>-4.997668183032727E-4</v>
      </c>
      <c r="H44" s="28">
        <f>외인!H44</f>
        <v>265604.07</v>
      </c>
      <c r="I44" s="35">
        <f>MACD!I44*$G$3+I43*(1-$G$3)</f>
        <v>-1.2587306130895379E-3</v>
      </c>
      <c r="J44" s="28">
        <f>외인!J44</f>
        <v>37760.97</v>
      </c>
      <c r="K44" s="35">
        <f>MACD!K44*$G$3+K43*(1-$G$3)</f>
        <v>-1.3830925899403069E-3</v>
      </c>
      <c r="L44" s="28">
        <f>외인!L44</f>
        <v>245668.2</v>
      </c>
      <c r="M44" s="35">
        <f>MACD!M44*$G$3+M43*(1-$G$3)</f>
        <v>-1.2165722032511351E-3</v>
      </c>
      <c r="N44" s="28">
        <f>외인!N44</f>
        <v>235150.22</v>
      </c>
      <c r="O44" s="35">
        <f>MACD!O44*$G$3+O43*(1-$G$3)</f>
        <v>1.1761727476008387E-3</v>
      </c>
      <c r="P44" s="28">
        <f>외인!P44</f>
        <v>197545.36</v>
      </c>
      <c r="Q44" s="35">
        <f>MACD!Q44*$G$3+Q43*(1-$G$3)</f>
        <v>-7.0753134581551019E-4</v>
      </c>
      <c r="R44" s="28">
        <f>외인!R44</f>
        <v>130688.12</v>
      </c>
      <c r="S44" s="35">
        <f>MACD!S44*$G$3+S43*(1-$G$3)</f>
        <v>-9.8007095537688913E-4</v>
      </c>
      <c r="T44" s="28">
        <f>외인!T44</f>
        <v>8216.08</v>
      </c>
      <c r="U44" s="35">
        <f>MACD!U44*$G$3+U43*(1-$G$3)</f>
        <v>-2.1436706984096273E-3</v>
      </c>
      <c r="V44" s="28">
        <f>외인!V44</f>
        <v>106494.14</v>
      </c>
      <c r="W44" s="35">
        <f>MACD!W44*$G$3+W43*(1-$G$3)</f>
        <v>-1.2796262833259416E-3</v>
      </c>
      <c r="X44" s="28">
        <f>외인!X44</f>
        <v>1917653.47</v>
      </c>
      <c r="Y44" s="35">
        <f>MACD!Y44*$G$3+Y43*(1-$G$3)</f>
        <v>-8.9641011188339712E-4</v>
      </c>
      <c r="Z44" s="28">
        <f>외인!Z44</f>
        <v>45265.440000000002</v>
      </c>
      <c r="AA44" s="35">
        <f>MACD!AA44*$G$3+AA43*(1-$G$3)</f>
        <v>-2.7903159708675027E-4</v>
      </c>
      <c r="AB44" s="28">
        <f>외인!AB44</f>
        <v>195655.72</v>
      </c>
      <c r="AC44" s="35">
        <f>MACD!AC44*$G$3+AC43*(1-$G$3)</f>
        <v>-3.1728814939670067E-4</v>
      </c>
      <c r="AD44" s="28">
        <f>외인!AD44</f>
        <v>19609.830000000002</v>
      </c>
      <c r="AE44" s="35">
        <f>MACD!AE44*$G$3+AE43*(1-$G$3)</f>
        <v>-5.729079707328345E-4</v>
      </c>
      <c r="AF44" s="28">
        <f>외인!AF44</f>
        <v>24755.47</v>
      </c>
      <c r="AG44" s="35">
        <f>MACD!AG44*$G$3+AG43*(1-$G$3)</f>
        <v>-4.7601416540106825E-4</v>
      </c>
      <c r="AH44" s="28">
        <f>외인!AH44</f>
        <v>202952.83</v>
      </c>
      <c r="AI44" s="35">
        <f>MACD!AI44*$G$3+AI43*(1-$G$3)</f>
        <v>8.2164262468948225E-4</v>
      </c>
      <c r="AJ44" s="28">
        <f>외인!AJ44</f>
        <v>114327.64</v>
      </c>
      <c r="AK44" s="35">
        <f>MACD!AK44*$G$3+AK43*(1-$G$3)</f>
        <v>-1.8136782679392402E-3</v>
      </c>
      <c r="AL44" s="28">
        <f>외인!AL44</f>
        <v>84935.8</v>
      </c>
      <c r="AM44" s="35">
        <f>MACD!AM44*$G$3+AM43*(1-$G$3)</f>
        <v>3.8134796280162459E-4</v>
      </c>
      <c r="AN44" s="28">
        <f>외인!AN44</f>
        <v>169323.74</v>
      </c>
      <c r="AO44" s="35">
        <f>MACD!AO44*$G$3+AO43*(1-$G$3)</f>
        <v>1.5733039211207878E-3</v>
      </c>
      <c r="AP44" s="28">
        <f>외인!AP44</f>
        <v>111258.66</v>
      </c>
      <c r="AQ44" s="35">
        <f>MACD!AQ44*$G$3+AQ43*(1-$G$3)</f>
        <v>-5.6237364228107285E-4</v>
      </c>
      <c r="AR44" s="28">
        <f>외인!AR44</f>
        <v>24235.46</v>
      </c>
      <c r="AS44" s="35">
        <f>MACD!AS44*$G$3+AS43*(1-$G$3)</f>
        <v>-8.7685962625534165E-4</v>
      </c>
      <c r="AT44" s="28">
        <f>외인!AT44</f>
        <v>77331.360000000001</v>
      </c>
      <c r="AU44" s="35">
        <f>MACD!AU44*$G$3+AU43*(1-$G$3)</f>
        <v>-5.2496849433248196E-4</v>
      </c>
      <c r="AV44" s="28">
        <f>외인!AV44</f>
        <v>46744.57</v>
      </c>
      <c r="AW44" s="35">
        <f>MACD!AW44*$G$3+AW43*(1-$G$3)</f>
        <v>-8.032421476076594E-4</v>
      </c>
      <c r="AX44" s="28">
        <f>외인!AX44</f>
        <v>55413.64</v>
      </c>
      <c r="AY44" s="35">
        <f>MACD!AY44*$G$3+AY43*(1-$G$3)</f>
        <v>-1.8658565357971294E-4</v>
      </c>
      <c r="AZ44" s="28">
        <f>외인!AZ44</f>
        <v>2043601.93</v>
      </c>
      <c r="BA44" s="35">
        <f>MACD!BA44*$G$3+BA43*(1-$G$3)</f>
        <v>-8.3488369599429781E-4</v>
      </c>
      <c r="BB44" s="28">
        <f>외인!BB44</f>
        <v>95565.4</v>
      </c>
      <c r="BC44" s="35">
        <f>MACD!BC44*$G$3+BC43*(1-$G$3)</f>
        <v>-1.7720222255589402E-4</v>
      </c>
      <c r="BD44" s="28">
        <f>외인!BD44</f>
        <v>40199.64</v>
      </c>
      <c r="BE44" s="35">
        <f>MACD!BE44*$G$3+BE43*(1-$G$3)</f>
        <v>-7.3005220408528743E-4</v>
      </c>
      <c r="BF44" s="28">
        <f>외인!BF44</f>
        <v>0</v>
      </c>
      <c r="BG44" s="35" t="e">
        <f>MACD!BG44*$G$3+BG43*(1-$G$3)</f>
        <v>#DIV/0!</v>
      </c>
      <c r="BH44" s="28">
        <f>외인!BH44</f>
        <v>85755.67</v>
      </c>
      <c r="BI44" s="35">
        <f>MACD!BI44*$G$3+BI43*(1-$G$3)</f>
        <v>-1.3322607365939549E-3</v>
      </c>
      <c r="BJ44" s="28">
        <f>외인!BJ44</f>
        <v>109231.95</v>
      </c>
      <c r="BK44" s="35">
        <f>MACD!BK44*$G$3+BK43*(1-$G$3)</f>
        <v>-1.9050675603936363E-3</v>
      </c>
      <c r="BL44" s="28">
        <f>외인!BL44</f>
        <v>48580.160000000003</v>
      </c>
      <c r="BM44" s="35">
        <f>MACD!BM44*$G$3+BM43*(1-$G$3)</f>
        <v>-5.3244379096859451E-4</v>
      </c>
      <c r="BN44" s="28">
        <f>외인!BN44</f>
        <v>43113.78</v>
      </c>
      <c r="BO44" s="35">
        <f>MACD!BO44*$G$3+BO43*(1-$G$3)</f>
        <v>-8.2921225409385963E-4</v>
      </c>
      <c r="BP44" s="28">
        <f>외인!BP44</f>
        <v>65152.18</v>
      </c>
      <c r="BQ44" s="35">
        <f>MACD!BQ44*$G$3+BQ43*(1-$G$3)</f>
        <v>-4.9447024803948511E-4</v>
      </c>
      <c r="BR44" s="28">
        <f>외인!BR44</f>
        <v>244307.18</v>
      </c>
      <c r="BS44" s="35">
        <f>MACD!BS44*$G$3+BS43*(1-$G$3)</f>
        <v>-2.860375512645305E-4</v>
      </c>
      <c r="BT44" s="28">
        <f>외인!BT44</f>
        <v>1954394.98</v>
      </c>
      <c r="BU44" s="35">
        <f>MACD!BU44*$G$3+BU43*(1-$G$3)</f>
        <v>-8.6833291254350309E-4</v>
      </c>
      <c r="BV44" s="28">
        <f>외인!BV44</f>
        <v>377024.78</v>
      </c>
      <c r="BW44" s="35">
        <f>MACD!BW44*$G$3+BW43*(1-$G$3)</f>
        <v>-2.2995139086294362E-4</v>
      </c>
      <c r="BX44" s="28">
        <f>외인!BX44</f>
        <v>74444.25</v>
      </c>
      <c r="BY44" s="35">
        <f>MACD!BY44*$G$3+BY43*(1-$G$3)</f>
        <v>2.040457841386814E-4</v>
      </c>
      <c r="BZ44" s="28">
        <f>외인!BZ44</f>
        <v>254259.54</v>
      </c>
      <c r="CA44" s="35">
        <f>MACD!CA44*$G$3+CA43*(1-$G$3)</f>
        <v>1.1141539885702759E-3</v>
      </c>
      <c r="CB44" s="28">
        <f>외인!CB44</f>
        <v>13096.99</v>
      </c>
      <c r="CC44" s="35">
        <f>MACD!CC44*$G$3+CC43*(1-$G$3)</f>
        <v>-6.9815177385690818E-4</v>
      </c>
      <c r="CD44" s="28">
        <f>외인!CD44</f>
        <v>34100.75</v>
      </c>
      <c r="CE44" s="35">
        <f>MACD!CE44*$G$3+CE43*(1-$G$3)</f>
        <v>-8.1214081784208229E-4</v>
      </c>
      <c r="CF44" s="28">
        <f>외인!CF44</f>
        <v>23792.71</v>
      </c>
      <c r="CG44" s="35">
        <f>MACD!CG44*$G$3+CG43*(1-$G$3)</f>
        <v>-9.697526661012352E-4</v>
      </c>
      <c r="CH44" s="28">
        <f>외인!CH44</f>
        <v>64659.88</v>
      </c>
      <c r="CI44" s="35">
        <f>MACD!CI44*$G$3+CI43*(1-$G$3)</f>
        <v>-6.3278349629751376E-4</v>
      </c>
      <c r="CJ44" s="28">
        <f>외인!CJ44</f>
        <v>386839.57</v>
      </c>
      <c r="CK44" s="35">
        <f>MACD!CK44*$G$3+CK43*(1-$G$3)</f>
        <v>-1.0981041923583631E-3</v>
      </c>
      <c r="CL44" s="28">
        <f>외인!CL44</f>
        <v>223449.29</v>
      </c>
      <c r="CM44" s="35">
        <f>MACD!CM44*$G$3+CM43*(1-$G$3)</f>
        <v>-3.9589929703608552E-4</v>
      </c>
      <c r="CN44" s="28">
        <f>외인!CN44</f>
        <v>121275.36</v>
      </c>
      <c r="CO44" s="35">
        <f>MACD!CO44*$G$3+CO43*(1-$G$3)</f>
        <v>-5.0968027851622851E-4</v>
      </c>
      <c r="CP44" s="28">
        <f>외인!CP44</f>
        <v>96177.05</v>
      </c>
      <c r="CQ44" s="35">
        <f>MACD!CQ44*$G$3+CQ43*(1-$G$3)</f>
        <v>-1.7214769995011468E-4</v>
      </c>
      <c r="CR44" s="28">
        <f>외인!CR44</f>
        <v>164954.62</v>
      </c>
      <c r="CS44" s="35">
        <f>MACD!CS44*$G$3+CS43*(1-$G$3)</f>
        <v>-9.0400454955894027E-4</v>
      </c>
      <c r="CT44" s="28">
        <f>외인!CT44</f>
        <v>104715.37</v>
      </c>
      <c r="CU44" s="35">
        <f>MACD!CU44*$G$3+CU43*(1-$G$3)</f>
        <v>-2.9517819612301767E-4</v>
      </c>
      <c r="CV44" s="28">
        <f>외인!CV44</f>
        <v>1954394.98</v>
      </c>
      <c r="CW44" s="35">
        <f>MACD!CW44*$G$3+CW43*(1-$G$3)</f>
        <v>-8.6833291254350309E-4</v>
      </c>
      <c r="CX44" s="28">
        <f>외인!CX44</f>
        <v>188720.56</v>
      </c>
      <c r="CY44" s="35">
        <f>MACD!CY44*$G$3+CY43*(1-$G$3)</f>
        <v>-7.3483315910443368E-4</v>
      </c>
      <c r="CZ44" s="28">
        <f>외인!CZ44</f>
        <v>17080.41</v>
      </c>
      <c r="DA44" s="35">
        <f>MACD!DA44*$G$3+DA43*(1-$G$3)</f>
        <v>-3.4415480858926103E-4</v>
      </c>
      <c r="DB44" s="28">
        <f>외인!DB44</f>
        <v>40199.64</v>
      </c>
      <c r="DC44" s="35">
        <f>MACD!DC44*$G$3+DC43*(1-$G$3)</f>
        <v>-7.3005220408528743E-4</v>
      </c>
      <c r="DD44" s="28">
        <f>외인!DD44</f>
        <v>8216.08</v>
      </c>
      <c r="DE44" s="35">
        <f>MACD!DE44*$G$3+DE43*(1-$G$3)</f>
        <v>-2.1436706984096273E-3</v>
      </c>
      <c r="DF44" s="28">
        <f>외인!DF44</f>
        <v>55935.53</v>
      </c>
      <c r="DG44" s="35">
        <f>MACD!DG44*$G$3+DG43*(1-$G$3)</f>
        <v>3.801749418023375E-4</v>
      </c>
      <c r="DH44" s="28">
        <f>외인!DH44</f>
        <v>25936.47</v>
      </c>
      <c r="DI44" s="35">
        <f>MACD!DI44*$G$3+DI43*(1-$G$3)</f>
        <v>-1.0391146431438614E-3</v>
      </c>
      <c r="DJ44" s="28">
        <f>외인!DJ44</f>
        <v>560381.79</v>
      </c>
      <c r="DK44" s="35">
        <f>MACD!DK44*$G$3+DK43*(1-$G$3)</f>
        <v>-3.5753677141810045E-4</v>
      </c>
      <c r="DL44" s="28">
        <f>외인!DL44</f>
        <v>96346.74</v>
      </c>
      <c r="DM44" s="35">
        <f>MACD!DM44*$G$3+DM43*(1-$G$3)</f>
        <v>-4.4981210229279994E-4</v>
      </c>
      <c r="DN44" s="28">
        <f>외인!DN44</f>
        <v>1954394.98</v>
      </c>
      <c r="DO44" s="35">
        <f>MACD!DO44*$G$3+DO43*(1-$G$3)</f>
        <v>-8.6833291254350309E-4</v>
      </c>
      <c r="DP44" s="28">
        <f>외인!DP44</f>
        <v>84456.86</v>
      </c>
      <c r="DQ44" s="35">
        <f>MACD!DQ44*$G$3+DQ43*(1-$G$3)</f>
        <v>-2.2781584724178225E-3</v>
      </c>
      <c r="DR44" s="28">
        <f>외인!DR44</f>
        <v>39754.19</v>
      </c>
      <c r="DS44" s="35">
        <f>MACD!DS44*$G$3+DS43*(1-$G$3)</f>
        <v>-1.6306949502131048E-3</v>
      </c>
      <c r="DT44" s="28">
        <f>외인!DT44</f>
        <v>130688.12</v>
      </c>
      <c r="DU44" s="35">
        <f>MACD!DU44*$G$3+DU43*(1-$G$3)</f>
        <v>-9.8007095537688913E-4</v>
      </c>
      <c r="DV44" s="28">
        <f>외인!DV44</f>
        <v>34108.82</v>
      </c>
      <c r="DW44" s="35">
        <f>MACD!DW44*$G$3+DW43*(1-$G$3)</f>
        <v>-6.0823675437203929E-4</v>
      </c>
      <c r="DX44" s="28">
        <f>외인!DX44</f>
        <v>106494.14</v>
      </c>
      <c r="DY44" s="35">
        <f>MACD!DY44*$G$3+DY43*(1-$G$3)</f>
        <v>-1.2796262833259416E-3</v>
      </c>
      <c r="DZ44" s="28">
        <f>외인!DZ44</f>
        <v>9559.4500000000007</v>
      </c>
      <c r="EA44" s="35">
        <f>MACD!EA44*$G$3+EA43*(1-$G$3)</f>
        <v>-2.2834054176775554E-3</v>
      </c>
      <c r="EB44" s="28">
        <f>외인!EB44</f>
        <v>13392.55</v>
      </c>
      <c r="EC44" s="35">
        <f>MACD!EC44*$G$3+EC43*(1-$G$3)</f>
        <v>-1.7925334780003186E-3</v>
      </c>
      <c r="ED44" s="28">
        <f>외인!ED44</f>
        <v>10485.11</v>
      </c>
      <c r="EE44" s="35">
        <f>MACD!EE44*$G$3+EE43*(1-$G$3)</f>
        <v>6.8282751565533093E-4</v>
      </c>
      <c r="EF44" s="28">
        <f>외인!EF44</f>
        <v>249816.94</v>
      </c>
      <c r="EG44" s="35">
        <f>MACD!EG44*$G$3+EG43*(1-$G$3)</f>
        <v>-5.8166857053008165E-4</v>
      </c>
      <c r="EH44" s="28">
        <f>외인!EH44</f>
        <v>177743.57</v>
      </c>
      <c r="EI44" s="35">
        <f>MACD!EI44*$G$3+EI43*(1-$G$3)</f>
        <v>-2.897700247090219E-4</v>
      </c>
      <c r="EJ44" s="28">
        <f>외인!EJ44</f>
        <v>91135.65</v>
      </c>
      <c r="EK44" s="35">
        <f>MACD!EK44*$G$3+EK43*(1-$G$3)</f>
        <v>-8.1020268982933004E-4</v>
      </c>
      <c r="EL44" s="28">
        <f>외인!EL44</f>
        <v>36584.519999999997</v>
      </c>
      <c r="EM44" s="35">
        <f>MACD!EM44*$G$3+EM43*(1-$G$3)</f>
        <v>-7.4712230747288506E-4</v>
      </c>
      <c r="EN44" s="28">
        <f>외인!EN44</f>
        <v>39754.19</v>
      </c>
      <c r="EO44" s="35">
        <f>MACD!EO44*$G$3+EO43*(1-$G$3)</f>
        <v>-1.6306949502131048E-3</v>
      </c>
      <c r="EP44" s="28">
        <f>외인!EP44</f>
        <v>174659.66</v>
      </c>
      <c r="EQ44" s="35">
        <f>MACD!EQ44*$G$3+EQ43*(1-$G$3)</f>
        <v>-1.151937937527999E-4</v>
      </c>
      <c r="ER44" s="28">
        <f>외인!ER44</f>
        <v>14614.88</v>
      </c>
      <c r="ES44" s="35">
        <f>MACD!ES44*$G$3+ES43*(1-$G$3)</f>
        <v>8.2476564059192313E-4</v>
      </c>
      <c r="ET44" s="28">
        <f>외인!ET44</f>
        <v>111258.66</v>
      </c>
      <c r="EU44" s="35">
        <f>MACD!EU44*$G$3+EU43*(1-$G$3)</f>
        <v>-5.6237364228107285E-4</v>
      </c>
      <c r="EV44" s="28">
        <f>외인!EV44</f>
        <v>45265.440000000002</v>
      </c>
      <c r="EW44" s="35">
        <f>MACD!EW44*$G$3+EW43*(1-$G$3)</f>
        <v>-2.7903159708675027E-4</v>
      </c>
      <c r="EX44" s="28">
        <f>외인!EX44</f>
        <v>50911.61</v>
      </c>
      <c r="EY44" s="35">
        <f>MACD!EY44*$G$3+EY43*(1-$G$3)</f>
        <v>-6.7658206012428072E-5</v>
      </c>
    </row>
    <row r="45" spans="1:155">
      <c r="A45" s="27">
        <f>외인!A45</f>
        <v>46098</v>
      </c>
      <c r="B45" s="28">
        <f>외인!B45</f>
        <v>4508059.58</v>
      </c>
      <c r="C45" s="35">
        <f>MACD!C45*$G$3+C44*(1-$G$3)</f>
        <v>-3.9330181083642771E-4</v>
      </c>
      <c r="D45" s="28">
        <f>외인!D45</f>
        <v>626444.13</v>
      </c>
      <c r="E45" s="35">
        <f>MACD!E45*$G$3+E44*(1-$G$3)</f>
        <v>-1.8114394498465588E-3</v>
      </c>
      <c r="F45" s="28">
        <f>외인!F45</f>
        <v>1934844.53</v>
      </c>
      <c r="G45" s="35">
        <f>MACD!G45*$G$3+G44*(1-$G$3)</f>
        <v>-4.4036783086661097E-4</v>
      </c>
      <c r="H45" s="28">
        <f>외인!H45</f>
        <v>273418.68</v>
      </c>
      <c r="I45" s="35">
        <f>MACD!I45*$G$3+I44*(1-$G$3)</f>
        <v>-1.3817353048530198E-3</v>
      </c>
      <c r="J45" s="28">
        <f>외인!J45</f>
        <v>39341</v>
      </c>
      <c r="K45" s="35">
        <f>MACD!K45*$G$3+K44*(1-$G$3)</f>
        <v>-1.3582467932696618E-3</v>
      </c>
      <c r="L45" s="28">
        <f>외인!L45</f>
        <v>253119.56</v>
      </c>
      <c r="M45" s="35">
        <f>MACD!M45*$G$3+M44*(1-$G$3)</f>
        <v>-1.3326639185478565E-3</v>
      </c>
      <c r="N45" s="28">
        <f>외인!N45</f>
        <v>242669.86</v>
      </c>
      <c r="O45" s="35">
        <f>MACD!O45*$G$3+O44*(1-$G$3)</f>
        <v>9.7320283193570993E-4</v>
      </c>
      <c r="P45" s="28">
        <f>외인!P45</f>
        <v>201143.73</v>
      </c>
      <c r="Q45" s="35">
        <f>MACD!Q45*$G$3+Q44*(1-$G$3)</f>
        <v>-7.8478764422483679E-4</v>
      </c>
      <c r="R45" s="28">
        <f>외인!R45</f>
        <v>133139.97</v>
      </c>
      <c r="S45" s="35">
        <f>MACD!S45*$G$3+S44*(1-$G$3)</f>
        <v>-9.5003007917109604E-4</v>
      </c>
      <c r="T45" s="28">
        <f>외인!T45</f>
        <v>8266.85</v>
      </c>
      <c r="U45" s="35">
        <f>MACD!U45*$G$3+U44*(1-$G$3)</f>
        <v>-2.0127310673700889E-3</v>
      </c>
      <c r="V45" s="28">
        <f>외인!V45</f>
        <v>105072.57</v>
      </c>
      <c r="W45" s="35">
        <f>MACD!W45*$G$3+W44*(1-$G$3)</f>
        <v>-1.4808582374544938E-3</v>
      </c>
      <c r="X45" s="28">
        <f>외인!X45</f>
        <v>1944166.83</v>
      </c>
      <c r="Y45" s="35">
        <f>MACD!Y45*$G$3+Y44*(1-$G$3)</f>
        <v>-7.7967230507536376E-4</v>
      </c>
      <c r="Z45" s="28">
        <f>외인!Z45</f>
        <v>46258.91</v>
      </c>
      <c r="AA45" s="35">
        <f>MACD!AA45*$G$3+AA44*(1-$G$3)</f>
        <v>-2.6748749691526692E-4</v>
      </c>
      <c r="AB45" s="28">
        <f>외인!AB45</f>
        <v>198376.03</v>
      </c>
      <c r="AC45" s="35">
        <f>MACD!AC45*$G$3+AC44*(1-$G$3)</f>
        <v>-3.1318147902250151E-4</v>
      </c>
      <c r="AD45" s="28">
        <f>외인!AD45</f>
        <v>19787</v>
      </c>
      <c r="AE45" s="35">
        <f>MACD!AE45*$G$3+AE44*(1-$G$3)</f>
        <v>-6.5656891482716992E-4</v>
      </c>
      <c r="AF45" s="28">
        <f>외인!AF45</f>
        <v>24715.360000000001</v>
      </c>
      <c r="AG45" s="35">
        <f>MACD!AG45*$G$3+AG44*(1-$G$3)</f>
        <v>-4.5604281126710767E-4</v>
      </c>
      <c r="AH45" s="28">
        <f>외인!AH45</f>
        <v>205800.35</v>
      </c>
      <c r="AI45" s="35">
        <f>MACD!AI45*$G$3+AI44*(1-$G$3)</f>
        <v>8.0470494986379097E-4</v>
      </c>
      <c r="AJ45" s="28">
        <f>외인!AJ45</f>
        <v>116189.35</v>
      </c>
      <c r="AK45" s="35">
        <f>MACD!AK45*$G$3+AK44*(1-$G$3)</f>
        <v>-1.7423724657757238E-3</v>
      </c>
      <c r="AL45" s="28">
        <f>외인!AL45</f>
        <v>87105.61</v>
      </c>
      <c r="AM45" s="35">
        <f>MACD!AM45*$G$3+AM44*(1-$G$3)</f>
        <v>2.5500559833498653E-4</v>
      </c>
      <c r="AN45" s="28">
        <f>외인!AN45</f>
        <v>174687.43</v>
      </c>
      <c r="AO45" s="35">
        <f>MACD!AO45*$G$3+AO44*(1-$G$3)</f>
        <v>1.3311059931015818E-3</v>
      </c>
      <c r="AP45" s="28">
        <f>외인!AP45</f>
        <v>113249.03</v>
      </c>
      <c r="AQ45" s="35">
        <f>MACD!AQ45*$G$3+AQ44*(1-$G$3)</f>
        <v>-6.2795139246603414E-4</v>
      </c>
      <c r="AR45" s="28">
        <f>외인!AR45</f>
        <v>24533.78</v>
      </c>
      <c r="AS45" s="35">
        <f>MACD!AS45*$G$3+AS44*(1-$G$3)</f>
        <v>-9.3245562298751227E-4</v>
      </c>
      <c r="AT45" s="28">
        <f>외인!AT45</f>
        <v>78198.83</v>
      </c>
      <c r="AU45" s="35">
        <f>MACD!AU45*$G$3+AU44*(1-$G$3)</f>
        <v>-6.0605443091304718E-4</v>
      </c>
      <c r="AV45" s="28">
        <f>외인!AV45</f>
        <v>46940.2</v>
      </c>
      <c r="AW45" s="35">
        <f>MACD!AW45*$G$3+AW44*(1-$G$3)</f>
        <v>-8.5171483436066037E-4</v>
      </c>
      <c r="AX45" s="28">
        <f>외인!AX45</f>
        <v>55672.07</v>
      </c>
      <c r="AY45" s="35">
        <f>MACD!AY45*$G$3+AY44*(1-$G$3)</f>
        <v>-3.0711289145298197E-4</v>
      </c>
      <c r="AZ45" s="28">
        <f>외인!AZ45</f>
        <v>2074670.63</v>
      </c>
      <c r="BA45" s="35">
        <f>MACD!BA45*$G$3+BA44*(1-$G$3)</f>
        <v>-7.3689916557168598E-4</v>
      </c>
      <c r="BB45" s="28">
        <f>외인!BB45</f>
        <v>97710.8</v>
      </c>
      <c r="BC45" s="35">
        <f>MACD!BC45*$G$3+BC44*(1-$G$3)</f>
        <v>-1.4659142765271183E-4</v>
      </c>
      <c r="BD45" s="28">
        <f>외인!BD45</f>
        <v>40950.550000000003</v>
      </c>
      <c r="BE45" s="35">
        <f>MACD!BE45*$G$3+BE44*(1-$G$3)</f>
        <v>-5.912855370979747E-4</v>
      </c>
      <c r="BF45" s="28">
        <f>외인!BF45</f>
        <v>0</v>
      </c>
      <c r="BG45" s="35" t="e">
        <f>MACD!BG45*$G$3+BG44*(1-$G$3)</f>
        <v>#DIV/0!</v>
      </c>
      <c r="BH45" s="28">
        <f>외인!BH45</f>
        <v>87814.48</v>
      </c>
      <c r="BI45" s="35">
        <f>MACD!BI45*$G$3+BI44*(1-$G$3)</f>
        <v>-1.3404425788743502E-3</v>
      </c>
      <c r="BJ45" s="28">
        <f>외인!BJ45</f>
        <v>111888.47</v>
      </c>
      <c r="BK45" s="35">
        <f>MACD!BK45*$G$3+BK44*(1-$G$3)</f>
        <v>-2.0755628516343429E-3</v>
      </c>
      <c r="BL45" s="28">
        <f>외인!BL45</f>
        <v>48933.55</v>
      </c>
      <c r="BM45" s="35">
        <f>MACD!BM45*$G$3+BM44*(1-$G$3)</f>
        <v>-5.4051413839611333E-4</v>
      </c>
      <c r="BN45" s="28">
        <f>외인!BN45</f>
        <v>44082.3</v>
      </c>
      <c r="BO45" s="35">
        <f>MACD!BO45*$G$3+BO44*(1-$G$3)</f>
        <v>-8.5918707735932313E-4</v>
      </c>
      <c r="BP45" s="28">
        <f>외인!BP45</f>
        <v>65591.960000000006</v>
      </c>
      <c r="BQ45" s="35">
        <f>MACD!BQ45*$G$3+BQ44*(1-$G$3)</f>
        <v>-5.6764146291643329E-4</v>
      </c>
      <c r="BR45" s="28">
        <f>외인!BR45</f>
        <v>246322.39</v>
      </c>
      <c r="BS45" s="35">
        <f>MACD!BS45*$G$3+BS44*(1-$G$3)</f>
        <v>-3.4504144279724866E-4</v>
      </c>
      <c r="BT45" s="28">
        <f>외인!BT45</f>
        <v>1981027.98</v>
      </c>
      <c r="BU45" s="35">
        <f>MACD!BU45*$G$3+BU44*(1-$G$3)</f>
        <v>-7.5554029112884875E-4</v>
      </c>
      <c r="BV45" s="28">
        <f>외인!BV45</f>
        <v>377045.17</v>
      </c>
      <c r="BW45" s="35">
        <f>MACD!BW45*$G$3+BW44*(1-$G$3)</f>
        <v>-2.2045222343953458E-4</v>
      </c>
      <c r="BX45" s="28">
        <f>외인!BX45</f>
        <v>75481.3</v>
      </c>
      <c r="BY45" s="35">
        <f>MACD!BY45*$G$3+BY44*(1-$G$3)</f>
        <v>1.3168075272940296E-4</v>
      </c>
      <c r="BZ45" s="28">
        <f>외인!BZ45</f>
        <v>261793.04</v>
      </c>
      <c r="CA45" s="35">
        <f>MACD!CA45*$G$3+CA44*(1-$G$3)</f>
        <v>9.1384614995040068E-4</v>
      </c>
      <c r="CB45" s="28">
        <f>외인!CB45</f>
        <v>13317.62</v>
      </c>
      <c r="CC45" s="35">
        <f>MACD!CC45*$G$3+CC44*(1-$G$3)</f>
        <v>-7.5172896846406947E-4</v>
      </c>
      <c r="CD45" s="28">
        <f>외인!CD45</f>
        <v>34877.769999999997</v>
      </c>
      <c r="CE45" s="35">
        <f>MACD!CE45*$G$3+CE44*(1-$G$3)</f>
        <v>-8.8026755770870442E-4</v>
      </c>
      <c r="CF45" s="28">
        <f>외인!CF45</f>
        <v>23992.18</v>
      </c>
      <c r="CG45" s="35">
        <f>MACD!CG45*$G$3+CG44*(1-$G$3)</f>
        <v>-1.0097883014959458E-3</v>
      </c>
      <c r="CH45" s="28">
        <f>외인!CH45</f>
        <v>65208.05</v>
      </c>
      <c r="CI45" s="35">
        <f>MACD!CI45*$G$3+CI44*(1-$G$3)</f>
        <v>-6.5469853281293895E-4</v>
      </c>
      <c r="CJ45" s="28">
        <f>외인!CJ45</f>
        <v>390172.61</v>
      </c>
      <c r="CK45" s="35">
        <f>MACD!CK45*$G$3+CK44*(1-$G$3)</f>
        <v>-1.1448388044969001E-3</v>
      </c>
      <c r="CL45" s="28">
        <f>외인!CL45</f>
        <v>226551.37</v>
      </c>
      <c r="CM45" s="35">
        <f>MACD!CM45*$G$3+CM44*(1-$G$3)</f>
        <v>-3.8963353640016226E-4</v>
      </c>
      <c r="CN45" s="28">
        <f>외인!CN45</f>
        <v>121094.99</v>
      </c>
      <c r="CO45" s="35">
        <f>MACD!CO45*$G$3+CO44*(1-$G$3)</f>
        <v>-5.0429780041124077E-4</v>
      </c>
      <c r="CP45" s="28">
        <f>외인!CP45</f>
        <v>98328.46</v>
      </c>
      <c r="CQ45" s="35">
        <f>MACD!CQ45*$G$3+CQ44*(1-$G$3)</f>
        <v>-1.4307270643008915E-4</v>
      </c>
      <c r="CR45" s="28">
        <f>외인!CR45</f>
        <v>167096.49</v>
      </c>
      <c r="CS45" s="35">
        <f>MACD!CS45*$G$3+CS44*(1-$G$3)</f>
        <v>-8.8198373188929768E-4</v>
      </c>
      <c r="CT45" s="28">
        <f>외인!CT45</f>
        <v>108189.09</v>
      </c>
      <c r="CU45" s="35">
        <f>MACD!CU45*$G$3+CU44*(1-$G$3)</f>
        <v>-4.0328851420343197E-4</v>
      </c>
      <c r="CV45" s="28">
        <f>외인!CV45</f>
        <v>1981027.98</v>
      </c>
      <c r="CW45" s="35">
        <f>MACD!CW45*$G$3+CW44*(1-$G$3)</f>
        <v>-7.5554029112884875E-4</v>
      </c>
      <c r="CX45" s="28">
        <f>외인!CX45</f>
        <v>193262.26</v>
      </c>
      <c r="CY45" s="35">
        <f>MACD!CY45*$G$3+CY44*(1-$G$3)</f>
        <v>-8.1214779300234146E-4</v>
      </c>
      <c r="CZ45" s="28">
        <f>외인!CZ45</f>
        <v>17190.72</v>
      </c>
      <c r="DA45" s="35">
        <f>MACD!DA45*$G$3+DA44*(1-$G$3)</f>
        <v>-4.4656755182397018E-4</v>
      </c>
      <c r="DB45" s="28">
        <f>외인!DB45</f>
        <v>40950.550000000003</v>
      </c>
      <c r="DC45" s="35">
        <f>MACD!DC45*$G$3+DC44*(1-$G$3)</f>
        <v>-5.912855370979747E-4</v>
      </c>
      <c r="DD45" s="28">
        <f>외인!DD45</f>
        <v>8266.85</v>
      </c>
      <c r="DE45" s="35">
        <f>MACD!DE45*$G$3+DE44*(1-$G$3)</f>
        <v>-2.0127310673700889E-3</v>
      </c>
      <c r="DF45" s="28">
        <f>외인!DF45</f>
        <v>56833.53</v>
      </c>
      <c r="DG45" s="35">
        <f>MACD!DG45*$G$3+DG44*(1-$G$3)</f>
        <v>2.9140277170327546E-4</v>
      </c>
      <c r="DH45" s="28">
        <f>외인!DH45</f>
        <v>26602.59</v>
      </c>
      <c r="DI45" s="35">
        <f>MACD!DI45*$G$3+DI44*(1-$G$3)</f>
        <v>-1.1175625121065036E-3</v>
      </c>
      <c r="DJ45" s="28">
        <f>외인!DJ45</f>
        <v>569086.14</v>
      </c>
      <c r="DK45" s="35">
        <f>MACD!DK45*$G$3+DK44*(1-$G$3)</f>
        <v>-4.0275290542951883E-4</v>
      </c>
      <c r="DL45" s="28">
        <f>외인!DL45</f>
        <v>96603.56</v>
      </c>
      <c r="DM45" s="35">
        <f>MACD!DM45*$G$3+DM44*(1-$G$3)</f>
        <v>-4.3577351503731437E-4</v>
      </c>
      <c r="DN45" s="28">
        <f>외인!DN45</f>
        <v>1981027.98</v>
      </c>
      <c r="DO45" s="35">
        <f>MACD!DO45*$G$3+DO44*(1-$G$3)</f>
        <v>-7.5554029112884875E-4</v>
      </c>
      <c r="DP45" s="28">
        <f>외인!DP45</f>
        <v>84203.05</v>
      </c>
      <c r="DQ45" s="35">
        <f>MACD!DQ45*$G$3+DQ44*(1-$G$3)</f>
        <v>-2.2961490309419178E-3</v>
      </c>
      <c r="DR45" s="28">
        <f>외인!DR45</f>
        <v>41086.06</v>
      </c>
      <c r="DS45" s="35">
        <f>MACD!DS45*$G$3+DS44*(1-$G$3)</f>
        <v>-1.604475565200345E-3</v>
      </c>
      <c r="DT45" s="28">
        <f>외인!DT45</f>
        <v>133139.97</v>
      </c>
      <c r="DU45" s="35">
        <f>MACD!DU45*$G$3+DU44*(1-$G$3)</f>
        <v>-9.5003007917109604E-4</v>
      </c>
      <c r="DV45" s="28">
        <f>외인!DV45</f>
        <v>33795.01</v>
      </c>
      <c r="DW45" s="35">
        <f>MACD!DW45*$G$3+DW44*(1-$G$3)</f>
        <v>-6.1700058900369969E-4</v>
      </c>
      <c r="DX45" s="28">
        <f>외인!DX45</f>
        <v>105072.57</v>
      </c>
      <c r="DY45" s="35">
        <f>MACD!DY45*$G$3+DY44*(1-$G$3)</f>
        <v>-1.4808582374544938E-3</v>
      </c>
      <c r="DZ45" s="28">
        <f>외인!DZ45</f>
        <v>8897.9</v>
      </c>
      <c r="EA45" s="35">
        <f>MACD!EA45*$G$3+EA44*(1-$G$3)</f>
        <v>-2.2446456780109278E-3</v>
      </c>
      <c r="EB45" s="28">
        <f>외인!EB45</f>
        <v>13428.83</v>
      </c>
      <c r="EC45" s="35">
        <f>MACD!EC45*$G$3+EC44*(1-$G$3)</f>
        <v>-1.7870481364563983E-3</v>
      </c>
      <c r="ED45" s="28">
        <f>외인!ED45</f>
        <v>10643.31</v>
      </c>
      <c r="EE45" s="35">
        <f>MACD!EE45*$G$3+EE44*(1-$G$3)</f>
        <v>3.5523603104275516E-4</v>
      </c>
      <c r="EF45" s="28">
        <f>외인!EF45</f>
        <v>253264.57</v>
      </c>
      <c r="EG45" s="35">
        <f>MACD!EG45*$G$3+EG44*(1-$G$3)</f>
        <v>-6.486969121623149E-4</v>
      </c>
      <c r="EH45" s="28">
        <f>외인!EH45</f>
        <v>182119.46</v>
      </c>
      <c r="EI45" s="35">
        <f>MACD!EI45*$G$3+EI44*(1-$G$3)</f>
        <v>-3.0834567565425939E-4</v>
      </c>
      <c r="EJ45" s="28">
        <f>외인!EJ45</f>
        <v>93548.69</v>
      </c>
      <c r="EK45" s="35">
        <f>MACD!EK45*$G$3+EK44*(1-$G$3)</f>
        <v>-8.2633625944345836E-4</v>
      </c>
      <c r="EL45" s="28">
        <f>외인!EL45</f>
        <v>37378.89</v>
      </c>
      <c r="EM45" s="35">
        <f>MACD!EM45*$G$3+EM44*(1-$G$3)</f>
        <v>-8.1034687946222644E-4</v>
      </c>
      <c r="EN45" s="28">
        <f>외인!EN45</f>
        <v>41086.06</v>
      </c>
      <c r="EO45" s="35">
        <f>MACD!EO45*$G$3+EO44*(1-$G$3)</f>
        <v>-1.604475565200345E-3</v>
      </c>
      <c r="EP45" s="28">
        <f>외인!EP45</f>
        <v>170506.96</v>
      </c>
      <c r="EQ45" s="35">
        <f>MACD!EQ45*$G$3+EQ44*(1-$G$3)</f>
        <v>-6.5040608837728484E-5</v>
      </c>
      <c r="ER45" s="28">
        <f>외인!ER45</f>
        <v>14367.79</v>
      </c>
      <c r="ES45" s="35">
        <f>MACD!ES45*$G$3+ES44*(1-$G$3)</f>
        <v>6.2741410897994754E-4</v>
      </c>
      <c r="ET45" s="28">
        <f>외인!ET45</f>
        <v>113249.03</v>
      </c>
      <c r="EU45" s="35">
        <f>MACD!EU45*$G$3+EU44*(1-$G$3)</f>
        <v>-6.2795139246603414E-4</v>
      </c>
      <c r="EV45" s="28">
        <f>외인!EV45</f>
        <v>46258.91</v>
      </c>
      <c r="EW45" s="35">
        <f>MACD!EW45*$G$3+EW44*(1-$G$3)</f>
        <v>-2.6748749691526692E-4</v>
      </c>
      <c r="EX45" s="28">
        <f>외인!EX45</f>
        <v>52069.55</v>
      </c>
      <c r="EY45" s="35">
        <f>MACD!EY45*$G$3+EY44*(1-$G$3)</f>
        <v>-2.2537116505802792E-5</v>
      </c>
    </row>
    <row r="46" spans="1:155">
      <c r="A46" s="27">
        <f>외인!A46</f>
        <v>46099</v>
      </c>
      <c r="B46" s="28">
        <f>외인!B46</f>
        <v>4735422.2300000004</v>
      </c>
      <c r="C46" s="35">
        <f>MACD!C46*$G$3+C45*(1-$G$3)</f>
        <v>-3.4578051501120665E-4</v>
      </c>
      <c r="D46" s="28">
        <f>외인!D46</f>
        <v>641114.11</v>
      </c>
      <c r="E46" s="35">
        <f>MACD!E46*$G$3+E45*(1-$G$3)</f>
        <v>-1.8638083309229336E-3</v>
      </c>
      <c r="F46" s="28">
        <f>외인!F46</f>
        <v>2052660.09</v>
      </c>
      <c r="G46" s="35">
        <f>MACD!G46*$G$3+G45*(1-$G$3)</f>
        <v>-3.5760160081173812E-4</v>
      </c>
      <c r="H46" s="28">
        <f>외인!H46</f>
        <v>279634.46000000002</v>
      </c>
      <c r="I46" s="35">
        <f>MACD!I46*$G$3+I45*(1-$G$3)</f>
        <v>-1.4677032617226751E-3</v>
      </c>
      <c r="J46" s="28">
        <f>외인!J46</f>
        <v>40106.54</v>
      </c>
      <c r="K46" s="35">
        <f>MACD!K46*$G$3+K45*(1-$G$3)</f>
        <v>-1.3275164720501441E-3</v>
      </c>
      <c r="L46" s="28">
        <f>외인!L46</f>
        <v>258765.24</v>
      </c>
      <c r="M46" s="35">
        <f>MACD!M46*$G$3+M45*(1-$G$3)</f>
        <v>-1.4112513259868704E-3</v>
      </c>
      <c r="N46" s="28">
        <f>외인!N46</f>
        <v>253243.96</v>
      </c>
      <c r="O46" s="35">
        <f>MACD!O46*$G$3+O45*(1-$G$3)</f>
        <v>8.2211687605200721E-4</v>
      </c>
      <c r="P46" s="28">
        <f>외인!P46</f>
        <v>204920.72</v>
      </c>
      <c r="Q46" s="35">
        <f>MACD!Q46*$G$3+Q45*(1-$G$3)</f>
        <v>-8.3039758714112508E-4</v>
      </c>
      <c r="R46" s="28">
        <f>외인!R46</f>
        <v>134552.9</v>
      </c>
      <c r="S46" s="35">
        <f>MACD!S46*$G$3+S45*(1-$G$3)</f>
        <v>-9.2516643596048879E-4</v>
      </c>
      <c r="T46" s="28">
        <f>외인!T46</f>
        <v>8435.89</v>
      </c>
      <c r="U46" s="35">
        <f>MACD!U46*$G$3+U45*(1-$G$3)</f>
        <v>-1.8196079285395181E-3</v>
      </c>
      <c r="V46" s="28">
        <f>외인!V46</f>
        <v>110168.1</v>
      </c>
      <c r="W46" s="35">
        <f>MACD!W46*$G$3+W45*(1-$G$3)</f>
        <v>-1.620506555809927E-3</v>
      </c>
      <c r="X46" s="28">
        <f>외인!X46</f>
        <v>2096314.02</v>
      </c>
      <c r="Y46" s="35">
        <f>MACD!Y46*$G$3+Y45*(1-$G$3)</f>
        <v>-6.3646753019022705E-4</v>
      </c>
      <c r="Z46" s="28">
        <f>외인!Z46</f>
        <v>48036.22</v>
      </c>
      <c r="AA46" s="35">
        <f>MACD!AA46*$G$3+AA45*(1-$G$3)</f>
        <v>-2.5366173279032443E-4</v>
      </c>
      <c r="AB46" s="28">
        <f>외인!AB46</f>
        <v>204759.42</v>
      </c>
      <c r="AC46" s="35">
        <f>MACD!AC46*$G$3+AC45*(1-$G$3)</f>
        <v>-3.0676888043214403E-4</v>
      </c>
      <c r="AD46" s="28">
        <f>외인!AD46</f>
        <v>20376.990000000002</v>
      </c>
      <c r="AE46" s="35">
        <f>MACD!AE46*$G$3+AE45*(1-$G$3)</f>
        <v>-7.0643745693687546E-4</v>
      </c>
      <c r="AF46" s="28">
        <f>외인!AF46</f>
        <v>24839.53</v>
      </c>
      <c r="AG46" s="35">
        <f>MACD!AG46*$G$3+AG45*(1-$G$3)</f>
        <v>-4.4583604562278855E-4</v>
      </c>
      <c r="AH46" s="28">
        <f>외인!AH46</f>
        <v>207385.67</v>
      </c>
      <c r="AI46" s="35">
        <f>MACD!AI46*$G$3+AI45*(1-$G$3)</f>
        <v>7.6621422897286875E-4</v>
      </c>
      <c r="AJ46" s="28">
        <f>외인!AJ46</f>
        <v>117088.5</v>
      </c>
      <c r="AK46" s="35">
        <f>MACD!AK46*$G$3+AK45*(1-$G$3)</f>
        <v>-1.6703262313438299E-3</v>
      </c>
      <c r="AL46" s="28">
        <f>외인!AL46</f>
        <v>89981.6</v>
      </c>
      <c r="AM46" s="35">
        <f>MACD!AM46*$G$3+AM45*(1-$G$3)</f>
        <v>1.4443326783522884E-4</v>
      </c>
      <c r="AN46" s="28">
        <f>외인!AN46</f>
        <v>182491.66</v>
      </c>
      <c r="AO46" s="35">
        <f>MACD!AO46*$G$3+AO45*(1-$G$3)</f>
        <v>1.1522765082055612E-3</v>
      </c>
      <c r="AP46" s="28">
        <f>외인!AP46</f>
        <v>120432.43</v>
      </c>
      <c r="AQ46" s="35">
        <f>MACD!AQ46*$G$3+AQ45*(1-$G$3)</f>
        <v>-6.674257492924184E-4</v>
      </c>
      <c r="AR46" s="28">
        <f>외인!AR46</f>
        <v>24827.01</v>
      </c>
      <c r="AS46" s="35">
        <f>MACD!AS46*$G$3+AS45*(1-$G$3)</f>
        <v>-9.5617957187266493E-4</v>
      </c>
      <c r="AT46" s="28">
        <f>외인!AT46</f>
        <v>79987.289999999994</v>
      </c>
      <c r="AU46" s="35">
        <f>MACD!AU46*$G$3+AU45*(1-$G$3)</f>
        <v>-6.6595444668900703E-4</v>
      </c>
      <c r="AV46" s="28">
        <f>외인!AV46</f>
        <v>47138.21</v>
      </c>
      <c r="AW46" s="35">
        <f>MACD!AW46*$G$3+AW45*(1-$G$3)</f>
        <v>-9.0020513480151094E-4</v>
      </c>
      <c r="AX46" s="28">
        <f>외인!AX46</f>
        <v>58982.91</v>
      </c>
      <c r="AY46" s="35">
        <f>MACD!AY46*$G$3+AY45*(1-$G$3)</f>
        <v>-3.6484882873463482E-4</v>
      </c>
      <c r="AZ46" s="28">
        <f>외인!AZ46</f>
        <v>2232191.77</v>
      </c>
      <c r="BA46" s="35">
        <f>MACD!BA46*$G$3+BA45*(1-$G$3)</f>
        <v>-6.1059021376511861E-4</v>
      </c>
      <c r="BB46" s="28">
        <f>외인!BB46</f>
        <v>103635.98</v>
      </c>
      <c r="BC46" s="35">
        <f>MACD!BC46*$G$3+BC45*(1-$G$3)</f>
        <v>-1.1603999539969093E-4</v>
      </c>
      <c r="BD46" s="28">
        <f>외인!BD46</f>
        <v>42212.51</v>
      </c>
      <c r="BE46" s="35">
        <f>MACD!BE46*$G$3+BE45*(1-$G$3)</f>
        <v>-4.1528144665755565E-4</v>
      </c>
      <c r="BF46" s="28">
        <f>외인!BF46</f>
        <v>0</v>
      </c>
      <c r="BG46" s="35" t="e">
        <f>MACD!BG46*$G$3+BG45*(1-$G$3)</f>
        <v>#DIV/0!</v>
      </c>
      <c r="BH46" s="28">
        <f>외인!BH46</f>
        <v>90473.93</v>
      </c>
      <c r="BI46" s="35">
        <f>MACD!BI46*$G$3+BI45*(1-$G$3)</f>
        <v>-1.2867114881625859E-3</v>
      </c>
      <c r="BJ46" s="28">
        <f>외인!BJ46</f>
        <v>116321.02</v>
      </c>
      <c r="BK46" s="35">
        <f>MACD!BK46*$G$3+BK45*(1-$G$3)</f>
        <v>-2.1967011491262375E-3</v>
      </c>
      <c r="BL46" s="28">
        <f>외인!BL46</f>
        <v>50540.92</v>
      </c>
      <c r="BM46" s="35">
        <f>MACD!BM46*$G$3+BM45*(1-$G$3)</f>
        <v>-5.4236222680317477E-4</v>
      </c>
      <c r="BN46" s="28">
        <f>외인!BN46</f>
        <v>44963.59</v>
      </c>
      <c r="BO46" s="35">
        <f>MACD!BO46*$G$3+BO45*(1-$G$3)</f>
        <v>-8.5150576463680354E-4</v>
      </c>
      <c r="BP46" s="28">
        <f>외인!BP46</f>
        <v>69326.880000000005</v>
      </c>
      <c r="BQ46" s="35">
        <f>MACD!BQ46*$G$3+BQ45*(1-$G$3)</f>
        <v>-5.8777803868545388E-4</v>
      </c>
      <c r="BR46" s="28">
        <f>외인!BR46</f>
        <v>256846.58</v>
      </c>
      <c r="BS46" s="35">
        <f>MACD!BS46*$G$3+BS45*(1-$G$3)</f>
        <v>-3.8155632321142888E-4</v>
      </c>
      <c r="BT46" s="28">
        <f>외인!BT46</f>
        <v>2135144.13</v>
      </c>
      <c r="BU46" s="35">
        <f>MACD!BU46*$G$3+BU45*(1-$G$3)</f>
        <v>-6.1753117870230506E-4</v>
      </c>
      <c r="BV46" s="28">
        <f>외인!BV46</f>
        <v>388117.16</v>
      </c>
      <c r="BW46" s="35">
        <f>MACD!BW46*$G$3+BW45*(1-$G$3)</f>
        <v>-2.0570792058831813E-4</v>
      </c>
      <c r="BX46" s="28">
        <f>외인!BX46</f>
        <v>76897.2</v>
      </c>
      <c r="BY46" s="35">
        <f>MACD!BY46*$G$3+BY45*(1-$G$3)</f>
        <v>7.3365614699504175E-5</v>
      </c>
      <c r="BZ46" s="28">
        <f>외인!BZ46</f>
        <v>272473.26</v>
      </c>
      <c r="CA46" s="35">
        <f>MACD!CA46*$G$3+CA45*(1-$G$3)</f>
        <v>7.6084099467211381E-4</v>
      </c>
      <c r="CB46" s="28">
        <f>외인!CB46</f>
        <v>13292.29</v>
      </c>
      <c r="CC46" s="35">
        <f>MACD!CC46*$G$3+CC45*(1-$G$3)</f>
        <v>-7.8855873988919545E-4</v>
      </c>
      <c r="CD46" s="28">
        <f>외인!CD46</f>
        <v>35061.33</v>
      </c>
      <c r="CE46" s="35">
        <f>MACD!CE46*$G$3+CE45*(1-$G$3)</f>
        <v>-9.504481631865578E-4</v>
      </c>
      <c r="CF46" s="28">
        <f>외인!CF46</f>
        <v>24231.87</v>
      </c>
      <c r="CG46" s="35">
        <f>MACD!CG46*$G$3+CG45*(1-$G$3)</f>
        <v>-1.0407978030486272E-3</v>
      </c>
      <c r="CH46" s="28">
        <f>외인!CH46</f>
        <v>65769.97</v>
      </c>
      <c r="CI46" s="35">
        <f>MACD!CI46*$G$3+CI45*(1-$G$3)</f>
        <v>-6.7621745690097214E-4</v>
      </c>
      <c r="CJ46" s="28">
        <f>외인!CJ46</f>
        <v>398342.52</v>
      </c>
      <c r="CK46" s="35">
        <f>MACD!CK46*$G$3+CK45*(1-$G$3)</f>
        <v>-1.1739730903722689E-3</v>
      </c>
      <c r="CL46" s="28">
        <f>외인!CL46</f>
        <v>233228.72</v>
      </c>
      <c r="CM46" s="35">
        <f>MACD!CM46*$G$3+CM45*(1-$G$3)</f>
        <v>-3.7890171587224208E-4</v>
      </c>
      <c r="CN46" s="28">
        <f>외인!CN46</f>
        <v>125025.63</v>
      </c>
      <c r="CO46" s="35">
        <f>MACD!CO46*$G$3+CO45*(1-$G$3)</f>
        <v>-5.1800205161156067E-4</v>
      </c>
      <c r="CP46" s="28">
        <f>외인!CP46</f>
        <v>104268.91</v>
      </c>
      <c r="CQ46" s="35">
        <f>MACD!CQ46*$G$3+CQ45*(1-$G$3)</f>
        <v>-1.1408611144350962E-4</v>
      </c>
      <c r="CR46" s="28">
        <f>외인!CR46</f>
        <v>168843.31</v>
      </c>
      <c r="CS46" s="35">
        <f>MACD!CS46*$G$3+CS45*(1-$G$3)</f>
        <v>-8.6538432047950184E-4</v>
      </c>
      <c r="CT46" s="28">
        <f>외인!CT46</f>
        <v>112164.91</v>
      </c>
      <c r="CU46" s="35">
        <f>MACD!CU46*$G$3+CU45*(1-$G$3)</f>
        <v>-4.8349370445629309E-4</v>
      </c>
      <c r="CV46" s="28">
        <f>외인!CV46</f>
        <v>2135144.13</v>
      </c>
      <c r="CW46" s="35">
        <f>MACD!CW46*$G$3+CW45*(1-$G$3)</f>
        <v>-6.1753117870230506E-4</v>
      </c>
      <c r="CX46" s="28">
        <f>외인!CX46</f>
        <v>197463.69</v>
      </c>
      <c r="CY46" s="35">
        <f>MACD!CY46*$G$3+CY45*(1-$G$3)</f>
        <v>-8.7021418666144792E-4</v>
      </c>
      <c r="CZ46" s="28">
        <f>외인!CZ46</f>
        <v>17649.740000000002</v>
      </c>
      <c r="DA46" s="35">
        <f>MACD!DA46*$G$3+DA45*(1-$G$3)</f>
        <v>-5.2731655713089231E-4</v>
      </c>
      <c r="DB46" s="28">
        <f>외인!DB46</f>
        <v>42212.51</v>
      </c>
      <c r="DC46" s="35">
        <f>MACD!DC46*$G$3+DC45*(1-$G$3)</f>
        <v>-4.1528144665755565E-4</v>
      </c>
      <c r="DD46" s="28">
        <f>외인!DD46</f>
        <v>8435.89</v>
      </c>
      <c r="DE46" s="35">
        <f>MACD!DE46*$G$3+DE45*(1-$G$3)</f>
        <v>-1.8196079285395181E-3</v>
      </c>
      <c r="DF46" s="28">
        <f>외인!DF46</f>
        <v>57875.61</v>
      </c>
      <c r="DG46" s="35">
        <f>MACD!DG46*$G$3+DG45*(1-$G$3)</f>
        <v>2.1514533784826743E-4</v>
      </c>
      <c r="DH46" s="28">
        <f>외인!DH46</f>
        <v>26751.69</v>
      </c>
      <c r="DI46" s="35">
        <f>MACD!DI46*$G$3+DI45*(1-$G$3)</f>
        <v>-1.2052697093706938E-3</v>
      </c>
      <c r="DJ46" s="28">
        <f>외인!DJ46</f>
        <v>582520.06999999995</v>
      </c>
      <c r="DK46" s="35">
        <f>MACD!DK46*$G$3+DK45*(1-$G$3)</f>
        <v>-4.34678597707666E-4</v>
      </c>
      <c r="DL46" s="28">
        <f>외인!DL46</f>
        <v>99590.86</v>
      </c>
      <c r="DM46" s="35">
        <f>MACD!DM46*$G$3+DM45*(1-$G$3)</f>
        <v>-4.5043533130872894E-4</v>
      </c>
      <c r="DN46" s="28">
        <f>외인!DN46</f>
        <v>2135144.13</v>
      </c>
      <c r="DO46" s="35">
        <f>MACD!DO46*$G$3+DO45*(1-$G$3)</f>
        <v>-6.1753117870230506E-4</v>
      </c>
      <c r="DP46" s="28">
        <f>외인!DP46</f>
        <v>85822.96</v>
      </c>
      <c r="DQ46" s="35">
        <f>MACD!DQ46*$G$3+DQ45*(1-$G$3)</f>
        <v>-2.2527410956157739E-3</v>
      </c>
      <c r="DR46" s="28">
        <f>외인!DR46</f>
        <v>42003.4</v>
      </c>
      <c r="DS46" s="35">
        <f>MACD!DS46*$G$3+DS45*(1-$G$3)</f>
        <v>-1.5691414531434607E-3</v>
      </c>
      <c r="DT46" s="28">
        <f>외인!DT46</f>
        <v>134552.9</v>
      </c>
      <c r="DU46" s="35">
        <f>MACD!DU46*$G$3+DU45*(1-$G$3)</f>
        <v>-9.2516643596048879E-4</v>
      </c>
      <c r="DV46" s="28">
        <f>외인!DV46</f>
        <v>34021.67</v>
      </c>
      <c r="DW46" s="35">
        <f>MACD!DW46*$G$3+DW45*(1-$G$3)</f>
        <v>-6.3259541053511264E-4</v>
      </c>
      <c r="DX46" s="28">
        <f>외인!DX46</f>
        <v>110168.1</v>
      </c>
      <c r="DY46" s="35">
        <f>MACD!DY46*$G$3+DY45*(1-$G$3)</f>
        <v>-1.620506555809927E-3</v>
      </c>
      <c r="DZ46" s="28">
        <f>외인!DZ46</f>
        <v>8632.65</v>
      </c>
      <c r="EA46" s="35">
        <f>MACD!EA46*$G$3+EA45*(1-$G$3)</f>
        <v>-2.2356935974893388E-3</v>
      </c>
      <c r="EB46" s="28">
        <f>외인!EB46</f>
        <v>13484.94</v>
      </c>
      <c r="EC46" s="35">
        <f>MACD!EC46*$G$3+EC45*(1-$G$3)</f>
        <v>-1.7673619496920382E-3</v>
      </c>
      <c r="ED46" s="28">
        <f>외인!ED46</f>
        <v>10795.61</v>
      </c>
      <c r="EE46" s="35">
        <f>MACD!EE46*$G$3+EE45*(1-$G$3)</f>
        <v>-1.2824925119343095E-5</v>
      </c>
      <c r="EF46" s="28">
        <f>외인!EF46</f>
        <v>258058.79</v>
      </c>
      <c r="EG46" s="35">
        <f>MACD!EG46*$G$3+EG45*(1-$G$3)</f>
        <v>-7.1078624748629679E-4</v>
      </c>
      <c r="EH46" s="28">
        <f>외인!EH46</f>
        <v>193562.36</v>
      </c>
      <c r="EI46" s="35">
        <f>MACD!EI46*$G$3+EI45*(1-$G$3)</f>
        <v>-3.1659555937302888E-4</v>
      </c>
      <c r="EJ46" s="28">
        <f>외인!EJ46</f>
        <v>95470.95</v>
      </c>
      <c r="EK46" s="35">
        <f>MACD!EK46*$G$3+EK45*(1-$G$3)</f>
        <v>-8.3501751132530693E-4</v>
      </c>
      <c r="EL46" s="28">
        <f>외인!EL46</f>
        <v>37641.71</v>
      </c>
      <c r="EM46" s="35">
        <f>MACD!EM46*$G$3+EM45*(1-$G$3)</f>
        <v>-8.7250621125924339E-4</v>
      </c>
      <c r="EN46" s="28">
        <f>외인!EN46</f>
        <v>42003.4</v>
      </c>
      <c r="EO46" s="35">
        <f>MACD!EO46*$G$3+EO45*(1-$G$3)</f>
        <v>-1.5691414531434607E-3</v>
      </c>
      <c r="EP46" s="28">
        <f>외인!EP46</f>
        <v>170177.17</v>
      </c>
      <c r="EQ46" s="35">
        <f>MACD!EQ46*$G$3+EQ45*(1-$G$3)</f>
        <v>-1.3668026791621281E-5</v>
      </c>
      <c r="ER46" s="28">
        <f>외인!ER46</f>
        <v>15303.2</v>
      </c>
      <c r="ES46" s="35">
        <f>MACD!ES46*$G$3+ES45*(1-$G$3)</f>
        <v>3.7462974709927027E-4</v>
      </c>
      <c r="ET46" s="28">
        <f>외인!ET46</f>
        <v>120432.43</v>
      </c>
      <c r="EU46" s="35">
        <f>MACD!EU46*$G$3+EU45*(1-$G$3)</f>
        <v>-6.674257492924184E-4</v>
      </c>
      <c r="EV46" s="28">
        <f>외인!EV46</f>
        <v>48036.22</v>
      </c>
      <c r="EW46" s="35">
        <f>MACD!EW46*$G$3+EW45*(1-$G$3)</f>
        <v>-2.5366173279032443E-4</v>
      </c>
      <c r="EX46" s="28">
        <f>외인!EX46</f>
        <v>56232.69</v>
      </c>
      <c r="EY46" s="35">
        <f>MACD!EY46*$G$3+EY45*(1-$G$3)</f>
        <v>1.9952050076968222E-5</v>
      </c>
    </row>
    <row r="47" spans="1:155">
      <c r="A47" s="27">
        <f>외인!A47</f>
        <v>46100</v>
      </c>
      <c r="B47" s="28">
        <f>외인!B47</f>
        <v>4605320.18</v>
      </c>
      <c r="C47" s="35">
        <f>MACD!C47*$G$3+C46*(1-$G$3)</f>
        <v>-2.8835860242349212E-4</v>
      </c>
      <c r="D47" s="28">
        <f>외인!D47</f>
        <v>629693.94999999995</v>
      </c>
      <c r="E47" s="35">
        <f>MACD!E47*$G$3+E46*(1-$G$3)</f>
        <v>-1.9020414401327273E-3</v>
      </c>
      <c r="F47" s="28">
        <f>외인!F47</f>
        <v>1986879.61</v>
      </c>
      <c r="G47" s="35">
        <f>MACD!G47*$G$3+G46*(1-$G$3)</f>
        <v>-2.6160006998218597E-4</v>
      </c>
      <c r="H47" s="28">
        <f>외인!H47</f>
        <v>271695.8</v>
      </c>
      <c r="I47" s="35">
        <f>MACD!I47*$G$3+I46*(1-$G$3)</f>
        <v>-1.52304977662562E-3</v>
      </c>
      <c r="J47" s="28">
        <f>외인!J47</f>
        <v>40103.21</v>
      </c>
      <c r="K47" s="35">
        <f>MACD!K47*$G$3+K46*(1-$G$3)</f>
        <v>-1.2830245098470953E-3</v>
      </c>
      <c r="L47" s="28">
        <f>외인!L47</f>
        <v>251476.24</v>
      </c>
      <c r="M47" s="35">
        <f>MACD!M47*$G$3+M46*(1-$G$3)</f>
        <v>-1.4587781891714842E-3</v>
      </c>
      <c r="N47" s="28">
        <f>외인!N47</f>
        <v>244344.47</v>
      </c>
      <c r="O47" s="35">
        <f>MACD!O47*$G$3+O46*(1-$G$3)</f>
        <v>7.053663047671241E-4</v>
      </c>
      <c r="P47" s="28">
        <f>외인!P47</f>
        <v>200107.94</v>
      </c>
      <c r="Q47" s="35">
        <f>MACD!Q47*$G$3+Q46*(1-$G$3)</f>
        <v>-8.4739743385086339E-4</v>
      </c>
      <c r="R47" s="28">
        <f>외인!R47</f>
        <v>131402.84</v>
      </c>
      <c r="S47" s="35">
        <f>MACD!S47*$G$3+S46*(1-$G$3)</f>
        <v>-9.0163916072960603E-4</v>
      </c>
      <c r="T47" s="28">
        <f>외인!T47</f>
        <v>8642.76</v>
      </c>
      <c r="U47" s="35">
        <f>MACD!U47*$G$3+U46*(1-$G$3)</f>
        <v>-1.6039257882244974E-3</v>
      </c>
      <c r="V47" s="28">
        <f>외인!V47</f>
        <v>109814.54</v>
      </c>
      <c r="W47" s="35">
        <f>MACD!W47*$G$3+W46*(1-$G$3)</f>
        <v>-1.7021053793969628E-3</v>
      </c>
      <c r="X47" s="28">
        <f>외인!X47</f>
        <v>2017721.34</v>
      </c>
      <c r="Y47" s="35">
        <f>MACD!Y47*$G$3+Y46*(1-$G$3)</f>
        <v>-4.7834781918251024E-4</v>
      </c>
      <c r="Z47" s="28">
        <f>외인!Z47</f>
        <v>46644.68</v>
      </c>
      <c r="AA47" s="35">
        <f>MACD!AA47*$G$3+AA46*(1-$G$3)</f>
        <v>-2.3776909741721566E-4</v>
      </c>
      <c r="AB47" s="28">
        <f>외인!AB47</f>
        <v>205316.17</v>
      </c>
      <c r="AC47" s="35">
        <f>MACD!AC47*$G$3+AC46*(1-$G$3)</f>
        <v>-2.9466448257857729E-4</v>
      </c>
      <c r="AD47" s="28">
        <f>외인!AD47</f>
        <v>20336.79</v>
      </c>
      <c r="AE47" s="35">
        <f>MACD!AE47*$G$3+AE46*(1-$G$3)</f>
        <v>-7.3361140911219487E-4</v>
      </c>
      <c r="AF47" s="28">
        <f>외인!AF47</f>
        <v>24540.15</v>
      </c>
      <c r="AG47" s="35">
        <f>MACD!AG47*$G$3+AG46*(1-$G$3)</f>
        <v>-4.6469493895660169E-4</v>
      </c>
      <c r="AH47" s="28">
        <f>외인!AH47</f>
        <v>201063.2</v>
      </c>
      <c r="AI47" s="35">
        <f>MACD!AI47*$G$3+AI46*(1-$G$3)</f>
        <v>6.9034666880156512E-4</v>
      </c>
      <c r="AJ47" s="28">
        <f>외인!AJ47</f>
        <v>112849.69</v>
      </c>
      <c r="AK47" s="35">
        <f>MACD!AK47*$G$3+AK46*(1-$G$3)</f>
        <v>-1.6140694753858883E-3</v>
      </c>
      <c r="AL47" s="28">
        <f>외인!AL47</f>
        <v>87340.88</v>
      </c>
      <c r="AM47" s="35">
        <f>MACD!AM47*$G$3+AM46*(1-$G$3)</f>
        <v>4.9091836913004632E-5</v>
      </c>
      <c r="AN47" s="28">
        <f>외인!AN47</f>
        <v>175942.42</v>
      </c>
      <c r="AO47" s="35">
        <f>MACD!AO47*$G$3+AO46*(1-$G$3)</f>
        <v>1.0138157719386542E-3</v>
      </c>
      <c r="AP47" s="28">
        <f>외인!AP47</f>
        <v>120620.37</v>
      </c>
      <c r="AQ47" s="35">
        <f>MACD!AQ47*$G$3+AQ46*(1-$G$3)</f>
        <v>-6.8011099851099594E-4</v>
      </c>
      <c r="AR47" s="28">
        <f>외인!AR47</f>
        <v>24293.34</v>
      </c>
      <c r="AS47" s="35">
        <f>MACD!AS47*$G$3+AS46*(1-$G$3)</f>
        <v>-9.5062991726604386E-4</v>
      </c>
      <c r="AT47" s="28">
        <f>외인!AT47</f>
        <v>78311.23</v>
      </c>
      <c r="AU47" s="35">
        <f>MACD!AU47*$G$3+AU46*(1-$G$3)</f>
        <v>-7.0708451379338996E-4</v>
      </c>
      <c r="AV47" s="28">
        <f>외인!AV47</f>
        <v>46742.43</v>
      </c>
      <c r="AW47" s="35">
        <f>MACD!AW47*$G$3+AW46*(1-$G$3)</f>
        <v>-9.5857224829928086E-4</v>
      </c>
      <c r="AX47" s="28">
        <f>외인!AX47</f>
        <v>58947.05</v>
      </c>
      <c r="AY47" s="35">
        <f>MACD!AY47*$G$3+AY46*(1-$G$3)</f>
        <v>-4.0833903248750961E-4</v>
      </c>
      <c r="AZ47" s="28">
        <f>외인!AZ47</f>
        <v>2154409.7599999998</v>
      </c>
      <c r="BA47" s="35">
        <f>MACD!BA47*$G$3+BA46*(1-$G$3)</f>
        <v>-4.6587534750934176E-4</v>
      </c>
      <c r="BB47" s="28">
        <f>외인!BB47</f>
        <v>101047.28</v>
      </c>
      <c r="BC47" s="35">
        <f>MACD!BC47*$G$3+BC46*(1-$G$3)</f>
        <v>-8.3637431363308448E-5</v>
      </c>
      <c r="BD47" s="28">
        <f>외인!BD47</f>
        <v>41031.4</v>
      </c>
      <c r="BE47" s="35">
        <f>MACD!BE47*$G$3+BE46*(1-$G$3)</f>
        <v>-2.3726582958621311E-4</v>
      </c>
      <c r="BF47" s="28">
        <f>외인!BF47</f>
        <v>0</v>
      </c>
      <c r="BG47" s="35" t="e">
        <f>MACD!BG47*$G$3+BG46*(1-$G$3)</f>
        <v>#DIV/0!</v>
      </c>
      <c r="BH47" s="28">
        <f>외인!BH47</f>
        <v>89843.04</v>
      </c>
      <c r="BI47" s="35">
        <f>MACD!BI47*$G$3+BI46*(1-$G$3)</f>
        <v>-1.1944737960132078E-3</v>
      </c>
      <c r="BJ47" s="28">
        <f>외인!BJ47</f>
        <v>113767.5</v>
      </c>
      <c r="BK47" s="35">
        <f>MACD!BK47*$G$3+BK46*(1-$G$3)</f>
        <v>-2.268465962397396E-3</v>
      </c>
      <c r="BL47" s="28">
        <f>외인!BL47</f>
        <v>48527.91</v>
      </c>
      <c r="BM47" s="35">
        <f>MACD!BM47*$G$3+BM46*(1-$G$3)</f>
        <v>-5.5641616576336463E-4</v>
      </c>
      <c r="BN47" s="28">
        <f>외인!BN47</f>
        <v>43677.87</v>
      </c>
      <c r="BO47" s="35">
        <f>MACD!BO47*$G$3+BO46*(1-$G$3)</f>
        <v>-8.3220589550954968E-4</v>
      </c>
      <c r="BP47" s="28">
        <f>외인!BP47</f>
        <v>69294.179999999993</v>
      </c>
      <c r="BQ47" s="35">
        <f>MACD!BQ47*$G$3+BQ46*(1-$G$3)</f>
        <v>-5.9612349736201469E-4</v>
      </c>
      <c r="BR47" s="28">
        <f>외인!BR47</f>
        <v>255372.02</v>
      </c>
      <c r="BS47" s="35">
        <f>MACD!BS47*$G$3+BS46*(1-$G$3)</f>
        <v>-4.0289149310093563E-4</v>
      </c>
      <c r="BT47" s="28">
        <f>외인!BT47</f>
        <v>2056394.51</v>
      </c>
      <c r="BU47" s="35">
        <f>MACD!BU47*$G$3+BU46*(1-$G$3)</f>
        <v>-4.6543829526875957E-4</v>
      </c>
      <c r="BV47" s="28">
        <f>외인!BV47</f>
        <v>380720.44</v>
      </c>
      <c r="BW47" s="35">
        <f>MACD!BW47*$G$3+BW46*(1-$G$3)</f>
        <v>-2.106375820421001E-4</v>
      </c>
      <c r="BX47" s="28">
        <f>외인!BX47</f>
        <v>75962.880000000005</v>
      </c>
      <c r="BY47" s="35">
        <f>MACD!BY47*$G$3+BY46*(1-$G$3)</f>
        <v>1.9420599682254768E-5</v>
      </c>
      <c r="BZ47" s="28">
        <f>외인!BZ47</f>
        <v>263283.28999999998</v>
      </c>
      <c r="CA47" s="35">
        <f>MACD!CA47*$G$3+CA46*(1-$G$3)</f>
        <v>6.3969926416658767E-4</v>
      </c>
      <c r="CB47" s="28">
        <f>외인!CB47</f>
        <v>13208.87</v>
      </c>
      <c r="CC47" s="35">
        <f>MACD!CC47*$G$3+CC46*(1-$G$3)</f>
        <v>-8.1755877759861291E-4</v>
      </c>
      <c r="CD47" s="28">
        <f>외인!CD47</f>
        <v>34233.49</v>
      </c>
      <c r="CE47" s="35">
        <f>MACD!CE47*$G$3+CE46*(1-$G$3)</f>
        <v>-1.0419879569110626E-3</v>
      </c>
      <c r="CF47" s="28">
        <f>외인!CF47</f>
        <v>23850.52</v>
      </c>
      <c r="CG47" s="35">
        <f>MACD!CG47*$G$3+CG46*(1-$G$3)</f>
        <v>-1.0514475409419389E-3</v>
      </c>
      <c r="CH47" s="28">
        <f>외인!CH47</f>
        <v>65173.78</v>
      </c>
      <c r="CI47" s="35">
        <f>MACD!CI47*$G$3+CI46*(1-$G$3)</f>
        <v>-7.0523208582537337E-4</v>
      </c>
      <c r="CJ47" s="28">
        <f>외인!CJ47</f>
        <v>389081.12</v>
      </c>
      <c r="CK47" s="35">
        <f>MACD!CK47*$G$3+CK46*(1-$G$3)</f>
        <v>-1.1872272528057476E-3</v>
      </c>
      <c r="CL47" s="28">
        <f>외인!CL47</f>
        <v>233502.63</v>
      </c>
      <c r="CM47" s="35">
        <f>MACD!CM47*$G$3+CM46*(1-$G$3)</f>
        <v>-3.6131434516346579E-4</v>
      </c>
      <c r="CN47" s="28">
        <f>외인!CN47</f>
        <v>119599.13</v>
      </c>
      <c r="CO47" s="35">
        <f>MACD!CO47*$G$3+CO46*(1-$G$3)</f>
        <v>-5.3693056496066725E-4</v>
      </c>
      <c r="CP47" s="28">
        <f>외인!CP47</f>
        <v>101654</v>
      </c>
      <c r="CQ47" s="35">
        <f>MACD!CQ47*$G$3+CQ46*(1-$G$3)</f>
        <v>-8.3221171235756363E-5</v>
      </c>
      <c r="CR47" s="28">
        <f>외인!CR47</f>
        <v>163678.16</v>
      </c>
      <c r="CS47" s="35">
        <f>MACD!CS47*$G$3+CS46*(1-$G$3)</f>
        <v>-8.5633833864297033E-4</v>
      </c>
      <c r="CT47" s="28">
        <f>외인!CT47</f>
        <v>114097.31</v>
      </c>
      <c r="CU47" s="35">
        <f>MACD!CU47*$G$3+CU46*(1-$G$3)</f>
        <v>-4.9679158400305957E-4</v>
      </c>
      <c r="CV47" s="28">
        <f>외인!CV47</f>
        <v>2056394.51</v>
      </c>
      <c r="CW47" s="35">
        <f>MACD!CW47*$G$3+CW46*(1-$G$3)</f>
        <v>-4.6543829526875957E-4</v>
      </c>
      <c r="CX47" s="28">
        <f>외인!CX47</f>
        <v>192324.43</v>
      </c>
      <c r="CY47" s="35">
        <f>MACD!CY47*$G$3+CY46*(1-$G$3)</f>
        <v>-9.1318991822461788E-4</v>
      </c>
      <c r="CZ47" s="28">
        <f>외인!CZ47</f>
        <v>17165.54</v>
      </c>
      <c r="DA47" s="35">
        <f>MACD!DA47*$G$3+DA46*(1-$G$3)</f>
        <v>-5.9276914624668549E-4</v>
      </c>
      <c r="DB47" s="28">
        <f>외인!DB47</f>
        <v>41031.4</v>
      </c>
      <c r="DC47" s="35">
        <f>MACD!DC47*$G$3+DC46*(1-$G$3)</f>
        <v>-2.3726582958621311E-4</v>
      </c>
      <c r="DD47" s="28">
        <f>외인!DD47</f>
        <v>8642.76</v>
      </c>
      <c r="DE47" s="35">
        <f>MACD!DE47*$G$3+DE46*(1-$G$3)</f>
        <v>-1.6039257882244974E-3</v>
      </c>
      <c r="DF47" s="28">
        <f>외인!DF47</f>
        <v>56577.38</v>
      </c>
      <c r="DG47" s="35">
        <f>MACD!DG47*$G$3+DG46*(1-$G$3)</f>
        <v>1.4572795485059037E-4</v>
      </c>
      <c r="DH47" s="28">
        <f>외인!DH47</f>
        <v>25950.76</v>
      </c>
      <c r="DI47" s="35">
        <f>MACD!DI47*$G$3+DI46*(1-$G$3)</f>
        <v>-1.3241470603942292E-3</v>
      </c>
      <c r="DJ47" s="28">
        <f>외인!DJ47</f>
        <v>571609.06000000006</v>
      </c>
      <c r="DK47" s="35">
        <f>MACD!DK47*$G$3+DK46*(1-$G$3)</f>
        <v>-4.6674204388278052E-4</v>
      </c>
      <c r="DL47" s="28">
        <f>외인!DL47</f>
        <v>95153.49</v>
      </c>
      <c r="DM47" s="35">
        <f>MACD!DM47*$G$3+DM46*(1-$G$3)</f>
        <v>-4.7524958394387667E-4</v>
      </c>
      <c r="DN47" s="28">
        <f>외인!DN47</f>
        <v>2056394.51</v>
      </c>
      <c r="DO47" s="35">
        <f>MACD!DO47*$G$3+DO46*(1-$G$3)</f>
        <v>-4.6543829526875957E-4</v>
      </c>
      <c r="DP47" s="28">
        <f>외인!DP47</f>
        <v>84251.87</v>
      </c>
      <c r="DQ47" s="35">
        <f>MACD!DQ47*$G$3+DQ46*(1-$G$3)</f>
        <v>-2.1565568465284884E-3</v>
      </c>
      <c r="DR47" s="28">
        <f>외인!DR47</f>
        <v>41850.949999999997</v>
      </c>
      <c r="DS47" s="35">
        <f>MACD!DS47*$G$3+DS46*(1-$G$3)</f>
        <v>-1.5287924946807141E-3</v>
      </c>
      <c r="DT47" s="28">
        <f>외인!DT47</f>
        <v>131402.84</v>
      </c>
      <c r="DU47" s="35">
        <f>MACD!DU47*$G$3+DU46*(1-$G$3)</f>
        <v>-9.0163916072960603E-4</v>
      </c>
      <c r="DV47" s="28">
        <f>외인!DV47</f>
        <v>32007.75</v>
      </c>
      <c r="DW47" s="35">
        <f>MACD!DW47*$G$3+DW46*(1-$G$3)</f>
        <v>-6.8122043970900614E-4</v>
      </c>
      <c r="DX47" s="28">
        <f>외인!DX47</f>
        <v>109814.54</v>
      </c>
      <c r="DY47" s="35">
        <f>MACD!DY47*$G$3+DY46*(1-$G$3)</f>
        <v>-1.7021053793969628E-3</v>
      </c>
      <c r="DZ47" s="28">
        <f>외인!DZ47</f>
        <v>8850.1299999999992</v>
      </c>
      <c r="EA47" s="35">
        <f>MACD!EA47*$G$3+EA46*(1-$G$3)</f>
        <v>-2.3523915504000733E-3</v>
      </c>
      <c r="EB47" s="28">
        <f>외인!EB47</f>
        <v>13238.1</v>
      </c>
      <c r="EC47" s="35">
        <f>MACD!EC47*$G$3+EC46*(1-$G$3)</f>
        <v>-1.750473586377653E-3</v>
      </c>
      <c r="ED47" s="28">
        <f>외인!ED47</f>
        <v>10647.13</v>
      </c>
      <c r="EE47" s="35">
        <f>MACD!EE47*$G$3+EE46*(1-$G$3)</f>
        <v>-3.6791189523392487E-4</v>
      </c>
      <c r="EF47" s="28">
        <f>외인!EF47</f>
        <v>251565.96</v>
      </c>
      <c r="EG47" s="35">
        <f>MACD!EG47*$G$3+EG46*(1-$G$3)</f>
        <v>-7.6762829380091959E-4</v>
      </c>
      <c r="EH47" s="28">
        <f>외인!EH47</f>
        <v>187969.17</v>
      </c>
      <c r="EI47" s="35">
        <f>MACD!EI47*$G$3+EI46*(1-$G$3)</f>
        <v>-3.1880281269175528E-4</v>
      </c>
      <c r="EJ47" s="28">
        <f>외인!EJ47</f>
        <v>94449.2</v>
      </c>
      <c r="EK47" s="35">
        <f>MACD!EK47*$G$3+EK46*(1-$G$3)</f>
        <v>-8.3402352767966833E-4</v>
      </c>
      <c r="EL47" s="28">
        <f>외인!EL47</f>
        <v>36827.29</v>
      </c>
      <c r="EM47" s="35">
        <f>MACD!EM47*$G$3+EM46*(1-$G$3)</f>
        <v>-9.5427681939817246E-4</v>
      </c>
      <c r="EN47" s="28">
        <f>외인!EN47</f>
        <v>41850.949999999997</v>
      </c>
      <c r="EO47" s="35">
        <f>MACD!EO47*$G$3+EO46*(1-$G$3)</f>
        <v>-1.5287924946807141E-3</v>
      </c>
      <c r="EP47" s="28">
        <f>외인!EP47</f>
        <v>168372.38</v>
      </c>
      <c r="EQ47" s="35">
        <f>MACD!EQ47*$G$3+EQ46*(1-$G$3)</f>
        <v>-1.0579283048876572E-5</v>
      </c>
      <c r="ER47" s="28">
        <f>외인!ER47</f>
        <v>14934.74</v>
      </c>
      <c r="ES47" s="35">
        <f>MACD!ES47*$G$3+ES46*(1-$G$3)</f>
        <v>6.5687500288784937E-5</v>
      </c>
      <c r="ET47" s="28">
        <f>외인!ET47</f>
        <v>120620.37</v>
      </c>
      <c r="EU47" s="35">
        <f>MACD!EU47*$G$3+EU46*(1-$G$3)</f>
        <v>-6.8011099851099594E-4</v>
      </c>
      <c r="EV47" s="28">
        <f>외인!EV47</f>
        <v>46644.68</v>
      </c>
      <c r="EW47" s="35">
        <f>MACD!EW47*$G$3+EW46*(1-$G$3)</f>
        <v>-2.3776909741721566E-4</v>
      </c>
      <c r="EX47" s="28">
        <f>외인!EX47</f>
        <v>55009.32</v>
      </c>
      <c r="EY47" s="35">
        <f>MACD!EY47*$G$3+EY46*(1-$G$3)</f>
        <v>6.3721002817631296E-5</v>
      </c>
    </row>
    <row r="48" spans="1:155">
      <c r="A48" s="27">
        <f>외인!A48</f>
        <v>46101</v>
      </c>
      <c r="B48" s="28">
        <f>외인!B48</f>
        <v>4619727.32</v>
      </c>
      <c r="C48" s="35">
        <f>MACD!C48*$G$3+C47*(1-$G$3)</f>
        <v>-2.2628540893444333E-4</v>
      </c>
      <c r="D48" s="28">
        <f>외인!D48</f>
        <v>641078.36</v>
      </c>
      <c r="E48" s="35">
        <f>MACD!E48*$G$3+E47*(1-$G$3)</f>
        <v>-1.925537881668775E-3</v>
      </c>
      <c r="F48" s="28">
        <f>외인!F48</f>
        <v>1985971.33</v>
      </c>
      <c r="G48" s="35">
        <f>MACD!G48*$G$3+G47*(1-$G$3)</f>
        <v>-1.6874628650840896E-4</v>
      </c>
      <c r="H48" s="28">
        <f>외인!H48</f>
        <v>274958.61</v>
      </c>
      <c r="I48" s="35">
        <f>MACD!I48*$G$3+I47*(1-$G$3)</f>
        <v>-1.5228866427621636E-3</v>
      </c>
      <c r="J48" s="28">
        <f>외인!J48</f>
        <v>41023.9</v>
      </c>
      <c r="K48" s="35">
        <f>MACD!K48*$G$3+K47*(1-$G$3)</f>
        <v>-1.2102737595997633E-3</v>
      </c>
      <c r="L48" s="28">
        <f>외인!L48</f>
        <v>254345.26</v>
      </c>
      <c r="M48" s="35">
        <f>MACD!M48*$G$3+M47*(1-$G$3)</f>
        <v>-1.452351621457873E-3</v>
      </c>
      <c r="N48" s="28">
        <f>외인!N48</f>
        <v>241792.57</v>
      </c>
      <c r="O48" s="35">
        <f>MACD!O48*$G$3+O47*(1-$G$3)</f>
        <v>6.0225554666585364E-4</v>
      </c>
      <c r="P48" s="28">
        <f>외인!P48</f>
        <v>202567.15</v>
      </c>
      <c r="Q48" s="35">
        <f>MACD!Q48*$G$3+Q47*(1-$G$3)</f>
        <v>-8.4783394435289882E-4</v>
      </c>
      <c r="R48" s="28">
        <f>외인!R48</f>
        <v>132802.97</v>
      </c>
      <c r="S48" s="35">
        <f>MACD!S48*$G$3+S47*(1-$G$3)</f>
        <v>-8.7409271543975326E-4</v>
      </c>
      <c r="T48" s="28">
        <f>외인!T48</f>
        <v>9032.08</v>
      </c>
      <c r="U48" s="35">
        <f>MACD!U48*$G$3+U47*(1-$G$3)</f>
        <v>-1.3367832971508807E-3</v>
      </c>
      <c r="V48" s="28">
        <f>외인!V48</f>
        <v>111731.68</v>
      </c>
      <c r="W48" s="35">
        <f>MACD!W48*$G$3+W47*(1-$G$3)</f>
        <v>-1.7263316504212637E-3</v>
      </c>
      <c r="X48" s="28">
        <f>외인!X48</f>
        <v>2008669.44</v>
      </c>
      <c r="Y48" s="35">
        <f>MACD!Y48*$G$3+Y47*(1-$G$3)</f>
        <v>-3.2275739544249717E-4</v>
      </c>
      <c r="Z48" s="28">
        <f>외인!Z48</f>
        <v>46743.39</v>
      </c>
      <c r="AA48" s="35">
        <f>MACD!AA48*$G$3+AA47*(1-$G$3)</f>
        <v>-2.1954649584747272E-4</v>
      </c>
      <c r="AB48" s="28">
        <f>외인!AB48</f>
        <v>206885.01</v>
      </c>
      <c r="AC48" s="35">
        <f>MACD!AC48*$G$3+AC47*(1-$G$3)</f>
        <v>-2.7620492316410283E-4</v>
      </c>
      <c r="AD48" s="28">
        <f>외인!AD48</f>
        <v>21197.82</v>
      </c>
      <c r="AE48" s="35">
        <f>MACD!AE48*$G$3+AE47*(1-$G$3)</f>
        <v>-7.0221009375085125E-4</v>
      </c>
      <c r="AF48" s="28">
        <f>외인!AF48</f>
        <v>25132.13</v>
      </c>
      <c r="AG48" s="35">
        <f>MACD!AG48*$G$3+AG47*(1-$G$3)</f>
        <v>-4.622522110370507E-4</v>
      </c>
      <c r="AH48" s="28">
        <f>외인!AH48</f>
        <v>200234.19</v>
      </c>
      <c r="AI48" s="35">
        <f>MACD!AI48*$G$3+AI47*(1-$G$3)</f>
        <v>5.9746296505202841E-4</v>
      </c>
      <c r="AJ48" s="28">
        <f>외인!AJ48</f>
        <v>112788.77</v>
      </c>
      <c r="AK48" s="35">
        <f>MACD!AK48*$G$3+AK47*(1-$G$3)</f>
        <v>-1.5853722839203721E-3</v>
      </c>
      <c r="AL48" s="28">
        <f>외인!AL48</f>
        <v>86848.93</v>
      </c>
      <c r="AM48" s="35">
        <f>MACD!AM48*$G$3+AM47*(1-$G$3)</f>
        <v>-2.7189376759427611E-5</v>
      </c>
      <c r="AN48" s="28">
        <f>외인!AN48</f>
        <v>174257.55</v>
      </c>
      <c r="AO48" s="35">
        <f>MACD!AO48*$G$3+AO47*(1-$G$3)</f>
        <v>8.8909543508683257E-4</v>
      </c>
      <c r="AP48" s="28">
        <f>외인!AP48</f>
        <v>122667.16</v>
      </c>
      <c r="AQ48" s="35">
        <f>MACD!AQ48*$G$3+AQ47*(1-$G$3)</f>
        <v>-6.6586887837205696E-4</v>
      </c>
      <c r="AR48" s="28">
        <f>외인!AR48</f>
        <v>25119.56</v>
      </c>
      <c r="AS48" s="35">
        <f>MACD!AS48*$G$3+AS47*(1-$G$3)</f>
        <v>-8.8795256698571783E-4</v>
      </c>
      <c r="AT48" s="28">
        <f>외인!AT48</f>
        <v>79860.7</v>
      </c>
      <c r="AU48" s="35">
        <f>MACD!AU48*$G$3+AU47*(1-$G$3)</f>
        <v>-7.1664300936108275E-4</v>
      </c>
      <c r="AV48" s="28">
        <f>외인!AV48</f>
        <v>48441.19</v>
      </c>
      <c r="AW48" s="35">
        <f>MACD!AW48*$G$3+AW47*(1-$G$3)</f>
        <v>-9.9873947583469782E-4</v>
      </c>
      <c r="AX48" s="28">
        <f>외인!AX48</f>
        <v>62146.239999999998</v>
      </c>
      <c r="AY48" s="35">
        <f>MACD!AY48*$G$3+AY47*(1-$G$3)</f>
        <v>-4.4554354849826088E-4</v>
      </c>
      <c r="AZ48" s="28">
        <f>외인!AZ48</f>
        <v>2144818.56</v>
      </c>
      <c r="BA48" s="35">
        <f>MACD!BA48*$G$3+BA47*(1-$G$3)</f>
        <v>-3.2066380649574009E-4</v>
      </c>
      <c r="BB48" s="28">
        <f>외인!BB48</f>
        <v>101515.82</v>
      </c>
      <c r="BC48" s="35">
        <f>MACD!BC48*$G$3+BC47*(1-$G$3)</f>
        <v>-4.7869460296763838E-5</v>
      </c>
      <c r="BD48" s="28">
        <f>외인!BD48</f>
        <v>42191.26</v>
      </c>
      <c r="BE48" s="35">
        <f>MACD!BE48*$G$3+BE47*(1-$G$3)</f>
        <v>-5.5906612969467952E-5</v>
      </c>
      <c r="BF48" s="28">
        <f>외인!BF48</f>
        <v>0</v>
      </c>
      <c r="BG48" s="35" t="e">
        <f>MACD!BG48*$G$3+BG47*(1-$G$3)</f>
        <v>#DIV/0!</v>
      </c>
      <c r="BH48" s="28">
        <f>외인!BH48</f>
        <v>93953.05</v>
      </c>
      <c r="BI48" s="35">
        <f>MACD!BI48*$G$3+BI47*(1-$G$3)</f>
        <v>-1.0215792562125066E-3</v>
      </c>
      <c r="BJ48" s="28">
        <f>외인!BJ48</f>
        <v>115217.49</v>
      </c>
      <c r="BK48" s="35">
        <f>MACD!BK48*$G$3+BK47*(1-$G$3)</f>
        <v>-2.248906570286517E-3</v>
      </c>
      <c r="BL48" s="28">
        <f>외인!BL48</f>
        <v>48132.12</v>
      </c>
      <c r="BM48" s="35">
        <f>MACD!BM48*$G$3+BM47*(1-$G$3)</f>
        <v>-5.7414099667379547E-4</v>
      </c>
      <c r="BN48" s="28">
        <f>외인!BN48</f>
        <v>44746.1</v>
      </c>
      <c r="BO48" s="35">
        <f>MACD!BO48*$G$3+BO47*(1-$G$3)</f>
        <v>-7.8773651314534981E-4</v>
      </c>
      <c r="BP48" s="28">
        <f>외인!BP48</f>
        <v>72932.31</v>
      </c>
      <c r="BQ48" s="35">
        <f>MACD!BQ48*$G$3+BQ47*(1-$G$3)</f>
        <v>-6.0251412759869828E-4</v>
      </c>
      <c r="BR48" s="28">
        <f>외인!BR48</f>
        <v>259119.75</v>
      </c>
      <c r="BS48" s="35">
        <f>MACD!BS48*$G$3+BS47*(1-$G$3)</f>
        <v>-4.088224400753692E-4</v>
      </c>
      <c r="BT48" s="28">
        <f>외인!BT48</f>
        <v>2047815.49</v>
      </c>
      <c r="BU48" s="35">
        <f>MACD!BU48*$G$3+BU47*(1-$G$3)</f>
        <v>-3.1581013245907645E-4</v>
      </c>
      <c r="BV48" s="28">
        <f>외인!BV48</f>
        <v>378604.25</v>
      </c>
      <c r="BW48" s="35">
        <f>MACD!BW48*$G$3+BW47*(1-$G$3)</f>
        <v>-2.3478637468499666E-4</v>
      </c>
      <c r="BX48" s="28">
        <f>외인!BX48</f>
        <v>77581.45</v>
      </c>
      <c r="BY48" s="35">
        <f>MACD!BY48*$G$3+BY47*(1-$G$3)</f>
        <v>-1.2917832417341198E-6</v>
      </c>
      <c r="BZ48" s="28">
        <f>외인!BZ48</f>
        <v>261106.48</v>
      </c>
      <c r="CA48" s="35">
        <f>MACD!CA48*$G$3+CA47*(1-$G$3)</f>
        <v>5.3397374068487105E-4</v>
      </c>
      <c r="CB48" s="28">
        <f>외인!CB48</f>
        <v>13309.33</v>
      </c>
      <c r="CC48" s="35">
        <f>MACD!CC48*$G$3+CC47*(1-$G$3)</f>
        <v>-8.2971800297392266E-4</v>
      </c>
      <c r="CD48" s="28">
        <f>외인!CD48</f>
        <v>33997.75</v>
      </c>
      <c r="CE48" s="35">
        <f>MACD!CE48*$G$3+CE47*(1-$G$3)</f>
        <v>-1.170625943505996E-3</v>
      </c>
      <c r="CF48" s="28">
        <f>외인!CF48</f>
        <v>24641.49</v>
      </c>
      <c r="CG48" s="35">
        <f>MACD!CG48*$G$3+CG47*(1-$G$3)</f>
        <v>-1.0193464960719287E-3</v>
      </c>
      <c r="CH48" s="28">
        <f>외인!CH48</f>
        <v>66931.509999999995</v>
      </c>
      <c r="CI48" s="35">
        <f>MACD!CI48*$G$3+CI47*(1-$G$3)</f>
        <v>-7.2138836878416358E-4</v>
      </c>
      <c r="CJ48" s="28">
        <f>외인!CJ48</f>
        <v>398089.82</v>
      </c>
      <c r="CK48" s="35">
        <f>MACD!CK48*$G$3+CK47*(1-$G$3)</f>
        <v>-1.1916405831776788E-3</v>
      </c>
      <c r="CL48" s="28">
        <f>외인!CL48</f>
        <v>235091.39</v>
      </c>
      <c r="CM48" s="35">
        <f>MACD!CM48*$G$3+CM47*(1-$G$3)</f>
        <v>-3.3678118380012874E-4</v>
      </c>
      <c r="CN48" s="28">
        <f>외인!CN48</f>
        <v>122510.79</v>
      </c>
      <c r="CO48" s="35">
        <f>MACD!CO48*$G$3+CO47*(1-$G$3)</f>
        <v>-5.3724404618263615E-4</v>
      </c>
      <c r="CP48" s="28">
        <f>외인!CP48</f>
        <v>102141.46</v>
      </c>
      <c r="CQ48" s="35">
        <f>MACD!CQ48*$G$3+CQ47*(1-$G$3)</f>
        <v>-4.8855598400632613E-5</v>
      </c>
      <c r="CR48" s="28">
        <f>외인!CR48</f>
        <v>165276.13</v>
      </c>
      <c r="CS48" s="35">
        <f>MACD!CS48*$G$3+CS47*(1-$G$3)</f>
        <v>-8.5248732571238878E-4</v>
      </c>
      <c r="CT48" s="28">
        <f>외인!CT48</f>
        <v>114559.91</v>
      </c>
      <c r="CU48" s="35">
        <f>MACD!CU48*$G$3+CU47*(1-$G$3)</f>
        <v>-4.6032230517893181E-4</v>
      </c>
      <c r="CV48" s="28">
        <f>외인!CV48</f>
        <v>2047815.49</v>
      </c>
      <c r="CW48" s="35">
        <f>MACD!CW48*$G$3+CW47*(1-$G$3)</f>
        <v>-3.1581013245907645E-4</v>
      </c>
      <c r="CX48" s="28">
        <f>외인!CX48</f>
        <v>194071.94</v>
      </c>
      <c r="CY48" s="35">
        <f>MACD!CY48*$G$3+CY47*(1-$G$3)</f>
        <v>-9.3380467604682756E-4</v>
      </c>
      <c r="CZ48" s="28">
        <f>외인!CZ48</f>
        <v>17435.419999999998</v>
      </c>
      <c r="DA48" s="35">
        <f>MACD!DA48*$G$3+DA47*(1-$G$3)</f>
        <v>-6.2142293023060972E-4</v>
      </c>
      <c r="DB48" s="28">
        <f>외인!DB48</f>
        <v>42191.26</v>
      </c>
      <c r="DC48" s="35">
        <f>MACD!DC48*$G$3+DC47*(1-$G$3)</f>
        <v>-5.5906612969467952E-5</v>
      </c>
      <c r="DD48" s="28">
        <f>외인!DD48</f>
        <v>9032.08</v>
      </c>
      <c r="DE48" s="35">
        <f>MACD!DE48*$G$3+DE47*(1-$G$3)</f>
        <v>-1.3367832971508807E-3</v>
      </c>
      <c r="DF48" s="28">
        <f>외인!DF48</f>
        <v>57891.39</v>
      </c>
      <c r="DG48" s="35">
        <f>MACD!DG48*$G$3+DG47*(1-$G$3)</f>
        <v>1.1601516492008248E-4</v>
      </c>
      <c r="DH48" s="28">
        <f>외인!DH48</f>
        <v>25584.25</v>
      </c>
      <c r="DI48" s="35">
        <f>MACD!DI48*$G$3+DI47*(1-$G$3)</f>
        <v>-1.4975704115836957E-3</v>
      </c>
      <c r="DJ48" s="28">
        <f>외인!DJ48</f>
        <v>574397.02</v>
      </c>
      <c r="DK48" s="35">
        <f>MACD!DK48*$G$3+DK47*(1-$G$3)</f>
        <v>-4.8622502985778352E-4</v>
      </c>
      <c r="DL48" s="28">
        <f>외인!DL48</f>
        <v>97952.01</v>
      </c>
      <c r="DM48" s="35">
        <f>MACD!DM48*$G$3+DM47*(1-$G$3)</f>
        <v>-4.8093331721823845E-4</v>
      </c>
      <c r="DN48" s="28">
        <f>외인!DN48</f>
        <v>2047815.49</v>
      </c>
      <c r="DO48" s="35">
        <f>MACD!DO48*$G$3+DO47*(1-$G$3)</f>
        <v>-3.1581013245907645E-4</v>
      </c>
      <c r="DP48" s="28">
        <f>외인!DP48</f>
        <v>84775.65</v>
      </c>
      <c r="DQ48" s="35">
        <f>MACD!DQ48*$G$3+DQ47*(1-$G$3)</f>
        <v>-2.0629308343027355E-3</v>
      </c>
      <c r="DR48" s="28">
        <f>외인!DR48</f>
        <v>42739.72</v>
      </c>
      <c r="DS48" s="35">
        <f>MACD!DS48*$G$3+DS47*(1-$G$3)</f>
        <v>-1.4673551282692369E-3</v>
      </c>
      <c r="DT48" s="28">
        <f>외인!DT48</f>
        <v>132802.97</v>
      </c>
      <c r="DU48" s="35">
        <f>MACD!DU48*$G$3+DU47*(1-$G$3)</f>
        <v>-8.7409271543975326E-4</v>
      </c>
      <c r="DV48" s="28">
        <f>외인!DV48</f>
        <v>32203.919999999998</v>
      </c>
      <c r="DW48" s="35">
        <f>MACD!DW48*$G$3+DW47*(1-$G$3)</f>
        <v>-7.7331006960450015E-4</v>
      </c>
      <c r="DX48" s="28">
        <f>외인!DX48</f>
        <v>111731.68</v>
      </c>
      <c r="DY48" s="35">
        <f>MACD!DY48*$G$3+DY47*(1-$G$3)</f>
        <v>-1.7263316504212637E-3</v>
      </c>
      <c r="DZ48" s="28">
        <f>외인!DZ48</f>
        <v>9238.33</v>
      </c>
      <c r="EA48" s="35">
        <f>MACD!EA48*$G$3+EA47*(1-$G$3)</f>
        <v>-2.4986819264710327E-3</v>
      </c>
      <c r="EB48" s="28">
        <f>외인!EB48</f>
        <v>13358.38</v>
      </c>
      <c r="EC48" s="35">
        <f>MACD!EC48*$G$3+EC47*(1-$G$3)</f>
        <v>-1.7314545374145006E-3</v>
      </c>
      <c r="ED48" s="28">
        <f>외인!ED48</f>
        <v>10787.5</v>
      </c>
      <c r="EE48" s="35">
        <f>MACD!EE48*$G$3+EE47*(1-$G$3)</f>
        <v>-6.519782970615713E-4</v>
      </c>
      <c r="EF48" s="28">
        <f>외인!EF48</f>
        <v>259308.97</v>
      </c>
      <c r="EG48" s="35">
        <f>MACD!EG48*$G$3+EG47*(1-$G$3)</f>
        <v>-8.1284643999794183E-4</v>
      </c>
      <c r="EH48" s="28">
        <f>외인!EH48</f>
        <v>190648.52</v>
      </c>
      <c r="EI48" s="35">
        <f>MACD!EI48*$G$3+EI47*(1-$G$3)</f>
        <v>-3.1430169940037796E-4</v>
      </c>
      <c r="EJ48" s="28">
        <f>외인!EJ48</f>
        <v>97043.87</v>
      </c>
      <c r="EK48" s="35">
        <f>MACD!EK48*$G$3+EK47*(1-$G$3)</f>
        <v>-8.0719619465463945E-4</v>
      </c>
      <c r="EL48" s="28">
        <f>외인!EL48</f>
        <v>36603.74</v>
      </c>
      <c r="EM48" s="35">
        <f>MACD!EM48*$G$3+EM47*(1-$G$3)</f>
        <v>-1.0701839027109402E-3</v>
      </c>
      <c r="EN48" s="28">
        <f>외인!EN48</f>
        <v>42739.72</v>
      </c>
      <c r="EO48" s="35">
        <f>MACD!EO48*$G$3+EO47*(1-$G$3)</f>
        <v>-1.4673551282692369E-3</v>
      </c>
      <c r="EP48" s="28">
        <f>외인!EP48</f>
        <v>162341.9</v>
      </c>
      <c r="EQ48" s="35">
        <f>MACD!EQ48*$G$3+EQ47*(1-$G$3)</f>
        <v>-6.7538669915485284E-5</v>
      </c>
      <c r="ER48" s="28">
        <f>외인!ER48</f>
        <v>14757.65</v>
      </c>
      <c r="ES48" s="35">
        <f>MACD!ES48*$G$3+ES47*(1-$G$3)</f>
        <v>-4.6409477773788827E-4</v>
      </c>
      <c r="ET48" s="28">
        <f>외인!ET48</f>
        <v>122667.16</v>
      </c>
      <c r="EU48" s="35">
        <f>MACD!EU48*$G$3+EU47*(1-$G$3)</f>
        <v>-6.6586887837205696E-4</v>
      </c>
      <c r="EV48" s="28">
        <f>외인!EV48</f>
        <v>46743.39</v>
      </c>
      <c r="EW48" s="35">
        <f>MACD!EW48*$G$3+EW47*(1-$G$3)</f>
        <v>-2.1954649584747272E-4</v>
      </c>
      <c r="EX48" s="28">
        <f>외인!EX48</f>
        <v>55398.07</v>
      </c>
      <c r="EY48" s="35">
        <f>MACD!EY48*$G$3+EY47*(1-$G$3)</f>
        <v>1.1161149077458236E-4</v>
      </c>
    </row>
    <row r="49" spans="1:155">
      <c r="A49" s="27">
        <f>외인!A49</f>
        <v>46104</v>
      </c>
      <c r="B49" s="28">
        <f>외인!B49</f>
        <v>4319780.03</v>
      </c>
      <c r="C49" s="35">
        <f>MACD!C49*$G$3+C48*(1-$G$3)</f>
        <v>-1.8915281419465494E-4</v>
      </c>
      <c r="D49" s="28">
        <f>외인!D49</f>
        <v>605533.06999999995</v>
      </c>
      <c r="E49" s="35">
        <f>MACD!E49*$G$3+E48*(1-$G$3)</f>
        <v>-1.9294977365126495E-3</v>
      </c>
      <c r="F49" s="28">
        <f>외인!F49</f>
        <v>1858543.34</v>
      </c>
      <c r="G49" s="35">
        <f>MACD!G49*$G$3+G48*(1-$G$3)</f>
        <v>-1.1038628734460751E-4</v>
      </c>
      <c r="H49" s="28">
        <f>외인!H49</f>
        <v>259025.12</v>
      </c>
      <c r="I49" s="35">
        <f>MACD!I49*$G$3+I48*(1-$G$3)</f>
        <v>-1.4928403187546779E-3</v>
      </c>
      <c r="J49" s="28">
        <f>외인!J49</f>
        <v>38832.33</v>
      </c>
      <c r="K49" s="35">
        <f>MACD!K49*$G$3+K48*(1-$G$3)</f>
        <v>-1.1002129768459715E-3</v>
      </c>
      <c r="L49" s="28">
        <f>외인!L49</f>
        <v>239395.1</v>
      </c>
      <c r="M49" s="35">
        <f>MACD!M49*$G$3+M48*(1-$G$3)</f>
        <v>-1.4193654084313835E-3</v>
      </c>
      <c r="N49" s="28">
        <f>외인!N49</f>
        <v>228919.28</v>
      </c>
      <c r="O49" s="35">
        <f>MACD!O49*$G$3+O48*(1-$G$3)</f>
        <v>5.0048631142159258E-4</v>
      </c>
      <c r="P49" s="28">
        <f>외인!P49</f>
        <v>190031.07</v>
      </c>
      <c r="Q49" s="35">
        <f>MACD!Q49*$G$3+Q48*(1-$G$3)</f>
        <v>-8.4579019877193556E-4</v>
      </c>
      <c r="R49" s="28">
        <f>외인!R49</f>
        <v>124635.94</v>
      </c>
      <c r="S49" s="35">
        <f>MACD!S49*$G$3+S48*(1-$G$3)</f>
        <v>-8.5452357447983506E-4</v>
      </c>
      <c r="T49" s="28">
        <f>외인!T49</f>
        <v>8644.18</v>
      </c>
      <c r="U49" s="35">
        <f>MACD!U49*$G$3+U48*(1-$G$3)</f>
        <v>-1.0609571390191148E-3</v>
      </c>
      <c r="V49" s="28">
        <f>외인!V49</f>
        <v>105829.59</v>
      </c>
      <c r="W49" s="35">
        <f>MACD!W49*$G$3+W48*(1-$G$3)</f>
        <v>-1.7126664772064853E-3</v>
      </c>
      <c r="X49" s="28">
        <f>외인!X49</f>
        <v>1873058.96</v>
      </c>
      <c r="Y49" s="35">
        <f>MACD!Y49*$G$3+Y48*(1-$G$3)</f>
        <v>-2.1613689828173366E-4</v>
      </c>
      <c r="Z49" s="28">
        <f>외인!Z49</f>
        <v>44651.57</v>
      </c>
      <c r="AA49" s="35">
        <f>MACD!AA49*$G$3+AA48*(1-$G$3)</f>
        <v>-2.0414182591287053E-4</v>
      </c>
      <c r="AB49" s="28">
        <f>외인!AB49</f>
        <v>193188.58</v>
      </c>
      <c r="AC49" s="35">
        <f>MACD!AC49*$G$3+AC48*(1-$G$3)</f>
        <v>-2.6140657542755369E-4</v>
      </c>
      <c r="AD49" s="28">
        <f>외인!AD49</f>
        <v>19622.490000000002</v>
      </c>
      <c r="AE49" s="35">
        <f>MACD!AE49*$G$3+AE48*(1-$G$3)</f>
        <v>-6.7499452836004533E-4</v>
      </c>
      <c r="AF49" s="28">
        <f>외인!AF49</f>
        <v>23582.31</v>
      </c>
      <c r="AG49" s="35">
        <f>MACD!AG49*$G$3+AG48*(1-$G$3)</f>
        <v>-4.52636045227186E-4</v>
      </c>
      <c r="AH49" s="28">
        <f>외인!AH49</f>
        <v>182680.86</v>
      </c>
      <c r="AI49" s="35">
        <f>MACD!AI49*$G$3+AI48*(1-$G$3)</f>
        <v>4.8166647817898871E-4</v>
      </c>
      <c r="AJ49" s="28">
        <f>외인!AJ49</f>
        <v>105248.28</v>
      </c>
      <c r="AK49" s="35">
        <f>MACD!AK49*$G$3+AK48*(1-$G$3)</f>
        <v>-1.5931995636789564E-3</v>
      </c>
      <c r="AL49" s="28">
        <f>외인!AL49</f>
        <v>82508.44</v>
      </c>
      <c r="AM49" s="35">
        <f>MACD!AM49*$G$3+AM48*(1-$G$3)</f>
        <v>-8.2503785744367729E-5</v>
      </c>
      <c r="AN49" s="28">
        <f>외인!AN49</f>
        <v>164949.69</v>
      </c>
      <c r="AO49" s="35">
        <f>MACD!AO49*$G$3+AO48*(1-$G$3)</f>
        <v>7.6011847832162813E-4</v>
      </c>
      <c r="AP49" s="28">
        <f>외인!AP49</f>
        <v>115154.45</v>
      </c>
      <c r="AQ49" s="35">
        <f>MACD!AQ49*$G$3+AQ48*(1-$G$3)</f>
        <v>-6.3698398323788438E-4</v>
      </c>
      <c r="AR49" s="28">
        <f>외인!AR49</f>
        <v>23649.53</v>
      </c>
      <c r="AS49" s="35">
        <f>MACD!AS49*$G$3+AS48*(1-$G$3)</f>
        <v>-8.2940769851496949E-4</v>
      </c>
      <c r="AT49" s="28">
        <f>외인!AT49</f>
        <v>75018.259999999995</v>
      </c>
      <c r="AU49" s="35">
        <f>MACD!AU49*$G$3+AU48*(1-$G$3)</f>
        <v>-7.1667826549028188E-4</v>
      </c>
      <c r="AV49" s="28">
        <f>외인!AV49</f>
        <v>46608.91</v>
      </c>
      <c r="AW49" s="35">
        <f>MACD!AW49*$G$3+AW48*(1-$G$3)</f>
        <v>-1.018373462541463E-3</v>
      </c>
      <c r="AX49" s="28">
        <f>외인!AX49</f>
        <v>58949.77</v>
      </c>
      <c r="AY49" s="35">
        <f>MACD!AY49*$G$3+AY48*(1-$G$3)</f>
        <v>-5.5746602369951387E-4</v>
      </c>
      <c r="AZ49" s="28">
        <f>외인!AZ49</f>
        <v>1999863</v>
      </c>
      <c r="BA49" s="35">
        <f>MACD!BA49*$G$3+BA48*(1-$G$3)</f>
        <v>-2.2042432642307514E-4</v>
      </c>
      <c r="BB49" s="28">
        <f>외인!BB49</f>
        <v>96012.6</v>
      </c>
      <c r="BC49" s="35">
        <f>MACD!BC49*$G$3+BC48*(1-$G$3)</f>
        <v>-1.4654949357385906E-5</v>
      </c>
      <c r="BD49" s="28">
        <f>외인!BD49</f>
        <v>39169.910000000003</v>
      </c>
      <c r="BE49" s="35">
        <f>MACD!BE49*$G$3+BE48*(1-$G$3)</f>
        <v>1.0570987794234696E-4</v>
      </c>
      <c r="BF49" s="28">
        <f>외인!BF49</f>
        <v>0</v>
      </c>
      <c r="BG49" s="35" t="e">
        <f>MACD!BG49*$G$3+BG48*(1-$G$3)</f>
        <v>#DIV/0!</v>
      </c>
      <c r="BH49" s="28">
        <f>외인!BH49</f>
        <v>87951.73</v>
      </c>
      <c r="BI49" s="35">
        <f>MACD!BI49*$G$3+BI48*(1-$G$3)</f>
        <v>-8.2410819743063699E-4</v>
      </c>
      <c r="BJ49" s="28">
        <f>외인!BJ49</f>
        <v>108756.03</v>
      </c>
      <c r="BK49" s="35">
        <f>MACD!BK49*$G$3+BK48*(1-$G$3)</f>
        <v>-2.1673437850999676E-3</v>
      </c>
      <c r="BL49" s="28">
        <f>외인!BL49</f>
        <v>45392.79</v>
      </c>
      <c r="BM49" s="35">
        <f>MACD!BM49*$G$3+BM48*(1-$G$3)</f>
        <v>-5.9849792141513324E-4</v>
      </c>
      <c r="BN49" s="28">
        <f>외인!BN49</f>
        <v>42234.26</v>
      </c>
      <c r="BO49" s="35">
        <f>MACD!BO49*$G$3+BO48*(1-$G$3)</f>
        <v>-7.5330184508667301E-4</v>
      </c>
      <c r="BP49" s="28">
        <f>외인!BP49</f>
        <v>69250.3</v>
      </c>
      <c r="BQ49" s="35">
        <f>MACD!BQ49*$G$3+BQ48*(1-$G$3)</f>
        <v>-6.7855339402900379E-4</v>
      </c>
      <c r="BR49" s="28">
        <f>외인!BR49</f>
        <v>241338.65</v>
      </c>
      <c r="BS49" s="35">
        <f>MACD!BS49*$G$3+BS48*(1-$G$3)</f>
        <v>-4.1779679774712238E-4</v>
      </c>
      <c r="BT49" s="28">
        <f>외인!BT49</f>
        <v>1909907.03</v>
      </c>
      <c r="BU49" s="35">
        <f>MACD!BU49*$G$3+BU48*(1-$G$3)</f>
        <v>-2.1402277592276342E-4</v>
      </c>
      <c r="BV49" s="28">
        <f>외인!BV49</f>
        <v>353489.99</v>
      </c>
      <c r="BW49" s="35">
        <f>MACD!BW49*$G$3+BW48*(1-$G$3)</f>
        <v>-2.7753575075995337E-4</v>
      </c>
      <c r="BX49" s="28">
        <f>외인!BX49</f>
        <v>72954.460000000006</v>
      </c>
      <c r="BY49" s="35">
        <f>MACD!BY49*$G$3+BY48*(1-$G$3)</f>
        <v>-1.5105252422401253E-5</v>
      </c>
      <c r="BZ49" s="28">
        <f>외인!BZ49</f>
        <v>247458.14</v>
      </c>
      <c r="CA49" s="35">
        <f>MACD!CA49*$G$3+CA48*(1-$G$3)</f>
        <v>4.3234872213058644E-4</v>
      </c>
      <c r="CB49" s="28">
        <f>외인!CB49</f>
        <v>12690.19</v>
      </c>
      <c r="CC49" s="35">
        <f>MACD!CC49*$G$3+CC48*(1-$G$3)</f>
        <v>-8.421257694796884E-4</v>
      </c>
      <c r="CD49" s="28">
        <f>외인!CD49</f>
        <v>30554.01</v>
      </c>
      <c r="CE49" s="35">
        <f>MACD!CE49*$G$3+CE48*(1-$G$3)</f>
        <v>-1.3608786816759724E-3</v>
      </c>
      <c r="CF49" s="28">
        <f>외인!CF49</f>
        <v>23315.93</v>
      </c>
      <c r="CG49" s="35">
        <f>MACD!CG49*$G$3+CG48*(1-$G$3)</f>
        <v>-9.5595420385298296E-4</v>
      </c>
      <c r="CH49" s="28">
        <f>외인!CH49</f>
        <v>64442.5</v>
      </c>
      <c r="CI49" s="35">
        <f>MACD!CI49*$G$3+CI48*(1-$G$3)</f>
        <v>-7.2448945893518395E-4</v>
      </c>
      <c r="CJ49" s="28">
        <f>외인!CJ49</f>
        <v>375453.51</v>
      </c>
      <c r="CK49" s="35">
        <f>MACD!CK49*$G$3+CK48*(1-$G$3)</f>
        <v>-1.185497704078122E-3</v>
      </c>
      <c r="CL49" s="28">
        <f>외인!CL49</f>
        <v>220515.72</v>
      </c>
      <c r="CM49" s="35">
        <f>MACD!CM49*$G$3+CM48*(1-$G$3)</f>
        <v>-3.1491348738214473E-4</v>
      </c>
      <c r="CN49" s="28">
        <f>외인!CN49</f>
        <v>112964.7</v>
      </c>
      <c r="CO49" s="35">
        <f>MACD!CO49*$G$3+CO48*(1-$G$3)</f>
        <v>-5.4517262600720898E-4</v>
      </c>
      <c r="CP49" s="28">
        <f>외인!CP49</f>
        <v>96598.52</v>
      </c>
      <c r="CQ49" s="35">
        <f>MACD!CQ49*$G$3+CQ48*(1-$G$3)</f>
        <v>-1.6836241785901243E-5</v>
      </c>
      <c r="CR49" s="28">
        <f>외인!CR49</f>
        <v>155925.92000000001</v>
      </c>
      <c r="CS49" s="35">
        <f>MACD!CS49*$G$3+CS48*(1-$G$3)</f>
        <v>-8.5939108608843438E-4</v>
      </c>
      <c r="CT49" s="28">
        <f>외인!CT49</f>
        <v>107607.1</v>
      </c>
      <c r="CU49" s="35">
        <f>MACD!CU49*$G$3+CU48*(1-$G$3)</f>
        <v>-4.0120434354230301E-4</v>
      </c>
      <c r="CV49" s="28">
        <f>외인!CV49</f>
        <v>1909907.03</v>
      </c>
      <c r="CW49" s="35">
        <f>MACD!CW49*$G$3+CW48*(1-$G$3)</f>
        <v>-2.1402277592276342E-4</v>
      </c>
      <c r="CX49" s="28">
        <f>외인!CX49</f>
        <v>183230.66</v>
      </c>
      <c r="CY49" s="35">
        <f>MACD!CY49*$G$3+CY48*(1-$G$3)</f>
        <v>-9.4155619573131719E-4</v>
      </c>
      <c r="CZ49" s="28">
        <f>외인!CZ49</f>
        <v>16601.8</v>
      </c>
      <c r="DA49" s="35">
        <f>MACD!DA49*$G$3+DA48*(1-$G$3)</f>
        <v>-6.3803417396172285E-4</v>
      </c>
      <c r="DB49" s="28">
        <f>외인!DB49</f>
        <v>39169.910000000003</v>
      </c>
      <c r="DC49" s="35">
        <f>MACD!DC49*$G$3+DC48*(1-$G$3)</f>
        <v>1.0570987794234696E-4</v>
      </c>
      <c r="DD49" s="28">
        <f>외인!DD49</f>
        <v>8644.18</v>
      </c>
      <c r="DE49" s="35">
        <f>MACD!DE49*$G$3+DE48*(1-$G$3)</f>
        <v>-1.0609571390191148E-3</v>
      </c>
      <c r="DF49" s="28">
        <f>외인!DF49</f>
        <v>54264.43</v>
      </c>
      <c r="DG49" s="35">
        <f>MACD!DG49*$G$3+DG48*(1-$G$3)</f>
        <v>9.2236494590302066E-5</v>
      </c>
      <c r="DH49" s="28">
        <f>외인!DH49</f>
        <v>22476.84</v>
      </c>
      <c r="DI49" s="35">
        <f>MACD!DI49*$G$3+DI48*(1-$G$3)</f>
        <v>-1.7570784122070346E-3</v>
      </c>
      <c r="DJ49" s="28">
        <f>외인!DJ49</f>
        <v>533489.38</v>
      </c>
      <c r="DK49" s="35">
        <f>MACD!DK49*$G$3+DK48*(1-$G$3)</f>
        <v>-5.0972623217958248E-4</v>
      </c>
      <c r="DL49" s="28">
        <f>외인!DL49</f>
        <v>89616.91</v>
      </c>
      <c r="DM49" s="35">
        <f>MACD!DM49*$G$3+DM48*(1-$G$3)</f>
        <v>-4.9800036266686818E-4</v>
      </c>
      <c r="DN49" s="28">
        <f>외인!DN49</f>
        <v>1909907.03</v>
      </c>
      <c r="DO49" s="35">
        <f>MACD!DO49*$G$3+DO48*(1-$G$3)</f>
        <v>-2.1402277592276342E-4</v>
      </c>
      <c r="DP49" s="28">
        <f>외인!DP49</f>
        <v>79148.679999999993</v>
      </c>
      <c r="DQ49" s="35">
        <f>MACD!DQ49*$G$3+DQ48*(1-$G$3)</f>
        <v>-1.9825548015908745E-3</v>
      </c>
      <c r="DR49" s="28">
        <f>외인!DR49</f>
        <v>40496.75</v>
      </c>
      <c r="DS49" s="35">
        <f>MACD!DS49*$G$3+DS48*(1-$G$3)</f>
        <v>-1.3772428579013479E-3</v>
      </c>
      <c r="DT49" s="28">
        <f>외인!DT49</f>
        <v>124635.94</v>
      </c>
      <c r="DU49" s="35">
        <f>MACD!DU49*$G$3+DU48*(1-$G$3)</f>
        <v>-8.5452357447983506E-4</v>
      </c>
      <c r="DV49" s="28">
        <f>외인!DV49</f>
        <v>31016.7</v>
      </c>
      <c r="DW49" s="35">
        <f>MACD!DW49*$G$3+DW48*(1-$G$3)</f>
        <v>-8.8693144116316187E-4</v>
      </c>
      <c r="DX49" s="28">
        <f>외인!DX49</f>
        <v>105829.59</v>
      </c>
      <c r="DY49" s="35">
        <f>MACD!DY49*$G$3+DY48*(1-$G$3)</f>
        <v>-1.7126664772064853E-3</v>
      </c>
      <c r="DZ49" s="28">
        <f>외인!DZ49</f>
        <v>8601.3700000000008</v>
      </c>
      <c r="EA49" s="35">
        <f>MACD!EA49*$G$3+EA48*(1-$G$3)</f>
        <v>-2.6615896464119364E-3</v>
      </c>
      <c r="EB49" s="28">
        <f>외인!EB49</f>
        <v>12484.56</v>
      </c>
      <c r="EC49" s="35">
        <f>MACD!EC49*$G$3+EC48*(1-$G$3)</f>
        <v>-1.73776142071413E-3</v>
      </c>
      <c r="ED49" s="28">
        <f>외인!ED49</f>
        <v>10149.92</v>
      </c>
      <c r="EE49" s="35">
        <f>MACD!EE49*$G$3+EE48*(1-$G$3)</f>
        <v>-8.6393254504828882E-4</v>
      </c>
      <c r="EF49" s="28">
        <f>외인!EF49</f>
        <v>245095.74</v>
      </c>
      <c r="EG49" s="35">
        <f>MACD!EG49*$G$3+EG48*(1-$G$3)</f>
        <v>-8.4051002640364407E-4</v>
      </c>
      <c r="EH49" s="28">
        <f>외인!EH49</f>
        <v>174702.72</v>
      </c>
      <c r="EI49" s="35">
        <f>MACD!EI49*$G$3+EI48*(1-$G$3)</f>
        <v>-3.1993115440500991E-4</v>
      </c>
      <c r="EJ49" s="28">
        <f>외인!EJ49</f>
        <v>92898.45</v>
      </c>
      <c r="EK49" s="35">
        <f>MACD!EK49*$G$3+EK48*(1-$G$3)</f>
        <v>-7.5528366745538039E-4</v>
      </c>
      <c r="EL49" s="28">
        <f>외인!EL49</f>
        <v>33094.57</v>
      </c>
      <c r="EM49" s="35">
        <f>MACD!EM49*$G$3+EM48*(1-$G$3)</f>
        <v>-1.2431412885346178E-3</v>
      </c>
      <c r="EN49" s="28">
        <f>외인!EN49</f>
        <v>40496.75</v>
      </c>
      <c r="EO49" s="35">
        <f>MACD!EO49*$G$3+EO48*(1-$G$3)</f>
        <v>-1.3772428579013479E-3</v>
      </c>
      <c r="EP49" s="28">
        <f>외인!EP49</f>
        <v>153578.12</v>
      </c>
      <c r="EQ49" s="35">
        <f>MACD!EQ49*$G$3+EQ48*(1-$G$3)</f>
        <v>-1.5893426781193962E-4</v>
      </c>
      <c r="ER49" s="28">
        <f>외인!ER49</f>
        <v>13725.37</v>
      </c>
      <c r="ES49" s="35">
        <f>MACD!ES49*$G$3+ES48*(1-$G$3)</f>
        <v>-1.0105621645774706E-3</v>
      </c>
      <c r="ET49" s="28">
        <f>외인!ET49</f>
        <v>115154.45</v>
      </c>
      <c r="EU49" s="35">
        <f>MACD!EU49*$G$3+EU48*(1-$G$3)</f>
        <v>-6.3698398323788438E-4</v>
      </c>
      <c r="EV49" s="28">
        <f>외인!EV49</f>
        <v>44651.57</v>
      </c>
      <c r="EW49" s="35">
        <f>MACD!EW49*$G$3+EW48*(1-$G$3)</f>
        <v>-2.0414182591287053E-4</v>
      </c>
      <c r="EX49" s="28">
        <f>외인!EX49</f>
        <v>51946.95</v>
      </c>
      <c r="EY49" s="35">
        <f>MACD!EY49*$G$3+EY48*(1-$G$3)</f>
        <v>1.5748376546174066E-4</v>
      </c>
    </row>
    <row r="50" spans="1:155">
      <c r="A50" s="27">
        <f>외인!A50</f>
        <v>46105</v>
      </c>
      <c r="B50" s="28">
        <f>외인!B50</f>
        <v>4437852.1600000001</v>
      </c>
      <c r="C50" s="35">
        <f>MACD!C50*$G$3+C49*(1-$G$3)</f>
        <v>-1.7407927629580112E-4</v>
      </c>
      <c r="D50" s="28">
        <f>외인!D50</f>
        <v>617810.13</v>
      </c>
      <c r="E50" s="35">
        <f>MACD!E50*$G$3+E49*(1-$G$3)</f>
        <v>-1.9090727469583094E-3</v>
      </c>
      <c r="F50" s="28">
        <f>외인!F50</f>
        <v>1893279.39</v>
      </c>
      <c r="G50" s="35">
        <f>MACD!G50*$G$3+G49*(1-$G$3)</f>
        <v>-9.1491499045074777E-5</v>
      </c>
      <c r="H50" s="28">
        <f>외인!H50</f>
        <v>277736.06</v>
      </c>
      <c r="I50" s="35">
        <f>MACD!I50*$G$3+I49*(1-$G$3)</f>
        <v>-1.4198072738377697E-3</v>
      </c>
      <c r="J50" s="28">
        <f>외인!J50</f>
        <v>39412.78</v>
      </c>
      <c r="K50" s="35">
        <f>MACD!K50*$G$3+K49*(1-$G$3)</f>
        <v>-9.9522999980940739E-4</v>
      </c>
      <c r="L50" s="28">
        <f>외인!L50</f>
        <v>257537.41</v>
      </c>
      <c r="M50" s="35">
        <f>MACD!M50*$G$3+M49*(1-$G$3)</f>
        <v>-1.346503047008452E-3</v>
      </c>
      <c r="N50" s="28">
        <f>외인!N50</f>
        <v>230755.11</v>
      </c>
      <c r="O50" s="35">
        <f>MACD!O50*$G$3+O49*(1-$G$3)</f>
        <v>3.8940773894318906E-4</v>
      </c>
      <c r="P50" s="28">
        <f>외인!P50</f>
        <v>196083.73</v>
      </c>
      <c r="Q50" s="35">
        <f>MACD!Q50*$G$3+Q49*(1-$G$3)</f>
        <v>-8.4629756558607556E-4</v>
      </c>
      <c r="R50" s="28">
        <f>외인!R50</f>
        <v>126385.76</v>
      </c>
      <c r="S50" s="35">
        <f>MACD!S50*$G$3+S49*(1-$G$3)</f>
        <v>-8.4277613715660839E-4</v>
      </c>
      <c r="T50" s="28">
        <f>외인!T50</f>
        <v>8554.4699999999993</v>
      </c>
      <c r="U50" s="35">
        <f>MACD!U50*$G$3+U49*(1-$G$3)</f>
        <v>-7.9611364553040624E-4</v>
      </c>
      <c r="V50" s="28">
        <f>외인!V50</f>
        <v>108535.38</v>
      </c>
      <c r="W50" s="35">
        <f>MACD!W50*$G$3+W49*(1-$G$3)</f>
        <v>-1.647341692328998E-3</v>
      </c>
      <c r="X50" s="28">
        <f>외인!X50</f>
        <v>1932454.2</v>
      </c>
      <c r="Y50" s="35">
        <f>MACD!Y50*$G$3+Y49*(1-$G$3)</f>
        <v>-1.5318249431559892E-4</v>
      </c>
      <c r="Z50" s="28">
        <f>외인!Z50</f>
        <v>46606.25</v>
      </c>
      <c r="AA50" s="35">
        <f>MACD!AA50*$G$3+AA49*(1-$G$3)</f>
        <v>-1.887966779740448E-4</v>
      </c>
      <c r="AB50" s="28">
        <f>외인!AB50</f>
        <v>194854.97</v>
      </c>
      <c r="AC50" s="35">
        <f>MACD!AC50*$G$3+AC49*(1-$G$3)</f>
        <v>-2.5198252392652775E-4</v>
      </c>
      <c r="AD50" s="28">
        <f>외인!AD50</f>
        <v>20021.13</v>
      </c>
      <c r="AE50" s="35">
        <f>MACD!AE50*$G$3+AE49*(1-$G$3)</f>
        <v>-6.5774851357837752E-4</v>
      </c>
      <c r="AF50" s="28">
        <f>외인!AF50</f>
        <v>23811.52</v>
      </c>
      <c r="AG50" s="35">
        <f>MACD!AG50*$G$3+AG49*(1-$G$3)</f>
        <v>-4.2281750363990075E-4</v>
      </c>
      <c r="AH50" s="28">
        <f>외인!AH50</f>
        <v>188410.44</v>
      </c>
      <c r="AI50" s="35">
        <f>MACD!AI50*$G$3+AI49*(1-$G$3)</f>
        <v>3.5082722066099003E-4</v>
      </c>
      <c r="AJ50" s="28">
        <f>외인!AJ50</f>
        <v>107566.36</v>
      </c>
      <c r="AK50" s="35">
        <f>MACD!AK50*$G$3+AK49*(1-$G$3)</f>
        <v>-1.6228743227413855E-3</v>
      </c>
      <c r="AL50" s="28">
        <f>외인!AL50</f>
        <v>84705.78</v>
      </c>
      <c r="AM50" s="35">
        <f>MACD!AM50*$G$3+AM49*(1-$G$3)</f>
        <v>-1.1814601440757845E-4</v>
      </c>
      <c r="AN50" s="28">
        <f>외인!AN50</f>
        <v>164944.92000000001</v>
      </c>
      <c r="AO50" s="35">
        <f>MACD!AO50*$G$3+AO49*(1-$G$3)</f>
        <v>6.1265216128021443E-4</v>
      </c>
      <c r="AP50" s="28">
        <f>외인!AP50</f>
        <v>116873.62</v>
      </c>
      <c r="AQ50" s="35">
        <f>MACD!AQ50*$G$3+AQ49*(1-$G$3)</f>
        <v>-6.0715464676310092E-4</v>
      </c>
      <c r="AR50" s="28">
        <f>외인!AR50</f>
        <v>24196.79</v>
      </c>
      <c r="AS50" s="35">
        <f>MACD!AS50*$G$3+AS49*(1-$G$3)</f>
        <v>-7.7725901592902717E-4</v>
      </c>
      <c r="AT50" s="28">
        <f>외인!AT50</f>
        <v>77004.55</v>
      </c>
      <c r="AU50" s="35">
        <f>MACD!AU50*$G$3+AU49*(1-$G$3)</f>
        <v>-7.0247022363288073E-4</v>
      </c>
      <c r="AV50" s="28">
        <f>외인!AV50</f>
        <v>48030.5</v>
      </c>
      <c r="AW50" s="35">
        <f>MACD!AW50*$G$3+AW49*(1-$G$3)</f>
        <v>-1.0168224287054307E-3</v>
      </c>
      <c r="AX50" s="28">
        <f>외인!AX50</f>
        <v>57133.760000000002</v>
      </c>
      <c r="AY50" s="35">
        <f>MACD!AY50*$G$3+AY49*(1-$G$3)</f>
        <v>-7.4798211218433095E-4</v>
      </c>
      <c r="AZ50" s="28">
        <f>외인!AZ50</f>
        <v>2063730.94</v>
      </c>
      <c r="BA50" s="35">
        <f>MACD!BA50*$G$3+BA49*(1-$G$3)</f>
        <v>-1.6067882553430767E-4</v>
      </c>
      <c r="BB50" s="28">
        <f>외인!BB50</f>
        <v>98878.44</v>
      </c>
      <c r="BC50" s="35">
        <f>MACD!BC50*$G$3+BC49*(1-$G$3)</f>
        <v>1.661794105685021E-5</v>
      </c>
      <c r="BD50" s="28">
        <f>외인!BD50</f>
        <v>39655.43</v>
      </c>
      <c r="BE50" s="35">
        <f>MACD!BE50*$G$3+BE49*(1-$G$3)</f>
        <v>2.4868679612049117E-4</v>
      </c>
      <c r="BF50" s="28">
        <f>외인!BF50</f>
        <v>0</v>
      </c>
      <c r="BG50" s="35" t="e">
        <f>MACD!BG50*$G$3+BG49*(1-$G$3)</f>
        <v>#DIV/0!</v>
      </c>
      <c r="BH50" s="28">
        <f>외인!BH50</f>
        <v>89078.06</v>
      </c>
      <c r="BI50" s="35">
        <f>MACD!BI50*$G$3+BI49*(1-$G$3)</f>
        <v>-6.4524348809903015E-4</v>
      </c>
      <c r="BJ50" s="28">
        <f>외인!BJ50</f>
        <v>113234.83</v>
      </c>
      <c r="BK50" s="35">
        <f>MACD!BK50*$G$3+BK49*(1-$G$3)</f>
        <v>-2.0329220820544049E-3</v>
      </c>
      <c r="BL50" s="28">
        <f>외인!BL50</f>
        <v>47040.08</v>
      </c>
      <c r="BM50" s="35">
        <f>MACD!BM50*$G$3+BM49*(1-$G$3)</f>
        <v>-6.18840949073024E-4</v>
      </c>
      <c r="BN50" s="28">
        <f>외인!BN50</f>
        <v>43938.9</v>
      </c>
      <c r="BO50" s="35">
        <f>MACD!BO50*$G$3+BO49*(1-$G$3)</f>
        <v>-7.1435027266880788E-4</v>
      </c>
      <c r="BP50" s="28">
        <f>외인!BP50</f>
        <v>67897.94</v>
      </c>
      <c r="BQ50" s="35">
        <f>MACD!BQ50*$G$3+BQ49*(1-$G$3)</f>
        <v>-8.2052246007018872E-4</v>
      </c>
      <c r="BR50" s="28">
        <f>외인!BR50</f>
        <v>243808.29</v>
      </c>
      <c r="BS50" s="35">
        <f>MACD!BS50*$G$3+BS49*(1-$G$3)</f>
        <v>-4.3940924330615721E-4</v>
      </c>
      <c r="BT50" s="28">
        <f>외인!BT50</f>
        <v>1970547.3</v>
      </c>
      <c r="BU50" s="35">
        <f>MACD!BU50*$G$3+BU49*(1-$G$3)</f>
        <v>-1.5435032037859636E-4</v>
      </c>
      <c r="BV50" s="28">
        <f>외인!BV50</f>
        <v>368013.26</v>
      </c>
      <c r="BW50" s="35">
        <f>MACD!BW50*$G$3+BW49*(1-$G$3)</f>
        <v>-3.1276332598269101E-4</v>
      </c>
      <c r="BX50" s="28">
        <f>외인!BX50</f>
        <v>74292.59</v>
      </c>
      <c r="BY50" s="35">
        <f>MACD!BY50*$G$3+BY49*(1-$G$3)</f>
        <v>-2.0582047831595659E-5</v>
      </c>
      <c r="BZ50" s="28">
        <f>외인!BZ50</f>
        <v>249650.69</v>
      </c>
      <c r="CA50" s="35">
        <f>MACD!CA50*$G$3+CA49*(1-$G$3)</f>
        <v>3.2548808035627412E-4</v>
      </c>
      <c r="CB50" s="28">
        <f>외인!CB50</f>
        <v>12965.45</v>
      </c>
      <c r="CC50" s="35">
        <f>MACD!CC50*$G$3+CC49*(1-$G$3)</f>
        <v>-8.4622253528369854E-4</v>
      </c>
      <c r="CD50" s="28">
        <f>외인!CD50</f>
        <v>30991.24</v>
      </c>
      <c r="CE50" s="35">
        <f>MACD!CE50*$G$3+CE49*(1-$G$3)</f>
        <v>-1.590033788710114E-3</v>
      </c>
      <c r="CF50" s="28">
        <f>외인!CF50</f>
        <v>23799.9</v>
      </c>
      <c r="CG50" s="35">
        <f>MACD!CG50*$G$3+CG49*(1-$G$3)</f>
        <v>-8.762398897384587E-4</v>
      </c>
      <c r="CH50" s="28">
        <f>외인!CH50</f>
        <v>66533.7</v>
      </c>
      <c r="CI50" s="35">
        <f>MACD!CI50*$G$3+CI49*(1-$G$3)</f>
        <v>-7.1360485877438337E-4</v>
      </c>
      <c r="CJ50" s="28">
        <f>외인!CJ50</f>
        <v>382700.77</v>
      </c>
      <c r="CK50" s="35">
        <f>MACD!CK50*$G$3+CK49*(1-$G$3)</f>
        <v>-1.175295902553445E-3</v>
      </c>
      <c r="CL50" s="28">
        <f>외인!CL50</f>
        <v>222303.34</v>
      </c>
      <c r="CM50" s="35">
        <f>MACD!CM50*$G$3+CM49*(1-$G$3)</f>
        <v>-2.9891725337881343E-4</v>
      </c>
      <c r="CN50" s="28">
        <f>외인!CN50</f>
        <v>112214.79</v>
      </c>
      <c r="CO50" s="35">
        <f>MACD!CO50*$G$3+CO49*(1-$G$3)</f>
        <v>-5.5931165574498105E-4</v>
      </c>
      <c r="CP50" s="28">
        <f>외인!CP50</f>
        <v>99464.42</v>
      </c>
      <c r="CQ50" s="35">
        <f>MACD!CQ50*$G$3+CQ49*(1-$G$3)</f>
        <v>1.3297565496106176E-5</v>
      </c>
      <c r="CR50" s="28">
        <f>외인!CR50</f>
        <v>158356.59</v>
      </c>
      <c r="CS50" s="35">
        <f>MACD!CS50*$G$3+CS49*(1-$G$3)</f>
        <v>-8.7076733555542995E-4</v>
      </c>
      <c r="CT50" s="28">
        <f>외인!CT50</f>
        <v>110144.6</v>
      </c>
      <c r="CU50" s="35">
        <f>MACD!CU50*$G$3+CU49*(1-$G$3)</f>
        <v>-3.445674594682846E-4</v>
      </c>
      <c r="CV50" s="28">
        <f>외인!CV50</f>
        <v>1970547.3</v>
      </c>
      <c r="CW50" s="35">
        <f>MACD!CW50*$G$3+CW49*(1-$G$3)</f>
        <v>-1.5435032037859636E-4</v>
      </c>
      <c r="CX50" s="28">
        <f>외인!CX50</f>
        <v>196782.47</v>
      </c>
      <c r="CY50" s="35">
        <f>MACD!CY50*$G$3+CY49*(1-$G$3)</f>
        <v>-9.1544508158317118E-4</v>
      </c>
      <c r="CZ50" s="28">
        <f>외인!CZ50</f>
        <v>16837.099999999999</v>
      </c>
      <c r="DA50" s="35">
        <f>MACD!DA50*$G$3+DA49*(1-$G$3)</f>
        <v>-6.4005739076425556E-4</v>
      </c>
      <c r="DB50" s="28">
        <f>외인!DB50</f>
        <v>39655.43</v>
      </c>
      <c r="DC50" s="35">
        <f>MACD!DC50*$G$3+DC49*(1-$G$3)</f>
        <v>2.4868679612049117E-4</v>
      </c>
      <c r="DD50" s="28">
        <f>외인!DD50</f>
        <v>8554.4699999999993</v>
      </c>
      <c r="DE50" s="35">
        <f>MACD!DE50*$G$3+DE49*(1-$G$3)</f>
        <v>-7.9611364553040624E-4</v>
      </c>
      <c r="DF50" s="28">
        <f>외인!DF50</f>
        <v>55339.93</v>
      </c>
      <c r="DG50" s="35">
        <f>MACD!DG50*$G$3+DG49*(1-$G$3)</f>
        <v>7.6038040478909496E-5</v>
      </c>
      <c r="DH50" s="28">
        <f>외인!DH50</f>
        <v>22842.799999999999</v>
      </c>
      <c r="DI50" s="35">
        <f>MACD!DI50*$G$3+DI49*(1-$G$3)</f>
        <v>-2.0718184845646237E-3</v>
      </c>
      <c r="DJ50" s="28">
        <f>외인!DJ50</f>
        <v>553322.51</v>
      </c>
      <c r="DK50" s="35">
        <f>MACD!DK50*$G$3+DK49*(1-$G$3)</f>
        <v>-5.3466113141122529E-4</v>
      </c>
      <c r="DL50" s="28">
        <f>외인!DL50</f>
        <v>88681.65</v>
      </c>
      <c r="DM50" s="35">
        <f>MACD!DM50*$G$3+DM49*(1-$G$3)</f>
        <v>-5.2344840102456754E-4</v>
      </c>
      <c r="DN50" s="28">
        <f>외인!DN50</f>
        <v>1970547.3</v>
      </c>
      <c r="DO50" s="35">
        <f>MACD!DO50*$G$3+DO49*(1-$G$3)</f>
        <v>-1.5435032037859636E-4</v>
      </c>
      <c r="DP50" s="28">
        <f>외인!DP50</f>
        <v>81015.039999999994</v>
      </c>
      <c r="DQ50" s="35">
        <f>MACD!DQ50*$G$3+DQ49*(1-$G$3)</f>
        <v>-1.9262116367108214E-3</v>
      </c>
      <c r="DR50" s="28">
        <f>외인!DR50</f>
        <v>41124.76</v>
      </c>
      <c r="DS50" s="35">
        <f>MACD!DS50*$G$3+DS49*(1-$G$3)</f>
        <v>-1.2883366018912297E-3</v>
      </c>
      <c r="DT50" s="28">
        <f>외인!DT50</f>
        <v>126385.76</v>
      </c>
      <c r="DU50" s="35">
        <f>MACD!DU50*$G$3+DU49*(1-$G$3)</f>
        <v>-8.4277613715660839E-4</v>
      </c>
      <c r="DV50" s="28">
        <f>외인!DV50</f>
        <v>31700.55</v>
      </c>
      <c r="DW50" s="35">
        <f>MACD!DW50*$G$3+DW49*(1-$G$3)</f>
        <v>-9.9121821604458596E-4</v>
      </c>
      <c r="DX50" s="28">
        <f>외인!DX50</f>
        <v>108535.38</v>
      </c>
      <c r="DY50" s="35">
        <f>MACD!DY50*$G$3+DY49*(1-$G$3)</f>
        <v>-1.647341692328998E-3</v>
      </c>
      <c r="DZ50" s="28">
        <f>외인!DZ50</f>
        <v>8771.2999999999993</v>
      </c>
      <c r="EA50" s="35">
        <f>MACD!EA50*$G$3+EA49*(1-$G$3)</f>
        <v>-2.8452731943991701E-3</v>
      </c>
      <c r="EB50" s="28">
        <f>외인!EB50</f>
        <v>12767.58</v>
      </c>
      <c r="EC50" s="35">
        <f>MACD!EC50*$G$3+EC49*(1-$G$3)</f>
        <v>-1.744424487068856E-3</v>
      </c>
      <c r="ED50" s="28">
        <f>외인!ED50</f>
        <v>10391.16</v>
      </c>
      <c r="EE50" s="35">
        <f>MACD!EE50*$G$3+EE49*(1-$G$3)</f>
        <v>-9.8911462471809944E-4</v>
      </c>
      <c r="EF50" s="28">
        <f>외인!EF50</f>
        <v>251237.11</v>
      </c>
      <c r="EG50" s="35">
        <f>MACD!EG50*$G$3+EG49*(1-$G$3)</f>
        <v>-8.5511229897331062E-4</v>
      </c>
      <c r="EH50" s="28">
        <f>외인!EH50</f>
        <v>183253.47</v>
      </c>
      <c r="EI50" s="35">
        <f>MACD!EI50*$G$3+EI49*(1-$G$3)</f>
        <v>-3.2953192964810317E-4</v>
      </c>
      <c r="EJ50" s="28">
        <f>외인!EJ50</f>
        <v>95378.06</v>
      </c>
      <c r="EK50" s="35">
        <f>MACD!EK50*$G$3+EK49*(1-$G$3)</f>
        <v>-6.9104858168621578E-4</v>
      </c>
      <c r="EL50" s="28">
        <f>외인!EL50</f>
        <v>33549.360000000001</v>
      </c>
      <c r="EM50" s="35">
        <f>MACD!EM50*$G$3+EM49*(1-$G$3)</f>
        <v>-1.4522061108839799E-3</v>
      </c>
      <c r="EN50" s="28">
        <f>외인!EN50</f>
        <v>41124.76</v>
      </c>
      <c r="EO50" s="35">
        <f>MACD!EO50*$G$3+EO49*(1-$G$3)</f>
        <v>-1.2883366018912297E-3</v>
      </c>
      <c r="EP50" s="28">
        <f>외인!EP50</f>
        <v>159546.89000000001</v>
      </c>
      <c r="EQ50" s="35">
        <f>MACD!EQ50*$G$3+EQ49*(1-$G$3)</f>
        <v>-2.3262885586546866E-4</v>
      </c>
      <c r="ER50" s="28">
        <f>외인!ER50</f>
        <v>14500.85</v>
      </c>
      <c r="ES50" s="35">
        <f>MACD!ES50*$G$3+ES49*(1-$G$3)</f>
        <v>-1.4111252297335148E-3</v>
      </c>
      <c r="ET50" s="28">
        <f>외인!ET50</f>
        <v>116873.62</v>
      </c>
      <c r="EU50" s="35">
        <f>MACD!EU50*$G$3+EU49*(1-$G$3)</f>
        <v>-6.0715464676310092E-4</v>
      </c>
      <c r="EV50" s="28">
        <f>외인!EV50</f>
        <v>46606.25</v>
      </c>
      <c r="EW50" s="35">
        <f>MACD!EW50*$G$3+EW49*(1-$G$3)</f>
        <v>-1.887966779740448E-4</v>
      </c>
      <c r="EX50" s="28">
        <f>외인!EX50</f>
        <v>52858.17</v>
      </c>
      <c r="EY50" s="35">
        <f>MACD!EY50*$G$3+EY49*(1-$G$3)</f>
        <v>2.0009924943781602E-4</v>
      </c>
    </row>
    <row r="51" spans="1:155">
      <c r="A51" s="27">
        <f>외인!A51</f>
        <v>46106</v>
      </c>
      <c r="B51" s="28">
        <f>외인!B51</f>
        <v>4508312.18</v>
      </c>
      <c r="C51" s="35">
        <f>MACD!C51*$G$3+C50*(1-$G$3)</f>
        <v>-1.8316208218678446E-4</v>
      </c>
      <c r="D51" s="28">
        <f>외인!D51</f>
        <v>639683.52</v>
      </c>
      <c r="E51" s="35">
        <f>MACD!E51*$G$3+E50*(1-$G$3)</f>
        <v>-1.8717560896574169E-3</v>
      </c>
      <c r="F51" s="28">
        <f>외인!F51</f>
        <v>1904225.25</v>
      </c>
      <c r="G51" s="35">
        <f>MACD!G51*$G$3+G50*(1-$G$3)</f>
        <v>-1.146231325507551E-4</v>
      </c>
      <c r="H51" s="28">
        <f>외인!H51</f>
        <v>283578.7</v>
      </c>
      <c r="I51" s="35">
        <f>MACD!I51*$G$3+I50*(1-$G$3)</f>
        <v>-1.3047286353693927E-3</v>
      </c>
      <c r="J51" s="28">
        <f>외인!J51</f>
        <v>39478.69</v>
      </c>
      <c r="K51" s="35">
        <f>MACD!K51*$G$3+K50*(1-$G$3)</f>
        <v>-9.0665536755761013E-4</v>
      </c>
      <c r="L51" s="28">
        <f>외인!L51</f>
        <v>262308.14</v>
      </c>
      <c r="M51" s="35">
        <f>MACD!M51*$G$3+M50*(1-$G$3)</f>
        <v>-1.235765532264541E-3</v>
      </c>
      <c r="N51" s="28">
        <f>외인!N51</f>
        <v>234066.72</v>
      </c>
      <c r="O51" s="35">
        <f>MACD!O51*$G$3+O50*(1-$G$3)</f>
        <v>2.729062916667242E-4</v>
      </c>
      <c r="P51" s="28">
        <f>외인!P51</f>
        <v>200165.91</v>
      </c>
      <c r="Q51" s="35">
        <f>MACD!Q51*$G$3+Q50*(1-$G$3)</f>
        <v>-8.4741466817129824E-4</v>
      </c>
      <c r="R51" s="28">
        <f>외인!R51</f>
        <v>127827.17</v>
      </c>
      <c r="S51" s="35">
        <f>MACD!S51*$G$3+S50*(1-$G$3)</f>
        <v>-8.2987249805313362E-4</v>
      </c>
      <c r="T51" s="28">
        <f>외인!T51</f>
        <v>8626.58</v>
      </c>
      <c r="U51" s="35">
        <f>MACD!U51*$G$3+U50*(1-$G$3)</f>
        <v>-5.594254361563323E-4</v>
      </c>
      <c r="V51" s="28">
        <f>외인!V51</f>
        <v>112093</v>
      </c>
      <c r="W51" s="35">
        <f>MACD!W51*$G$3+W50*(1-$G$3)</f>
        <v>-1.553722437071053E-3</v>
      </c>
      <c r="X51" s="28">
        <f>외인!X51</f>
        <v>1937204.69</v>
      </c>
      <c r="Y51" s="35">
        <f>MACD!Y51*$G$3+Y50*(1-$G$3)</f>
        <v>-1.4458504984231788E-4</v>
      </c>
      <c r="Z51" s="28">
        <f>외인!Z51</f>
        <v>48098.66</v>
      </c>
      <c r="AA51" s="35">
        <f>MACD!AA51*$G$3+AA50*(1-$G$3)</f>
        <v>-1.704635024124773E-4</v>
      </c>
      <c r="AB51" s="28">
        <f>외인!AB51</f>
        <v>198799.45</v>
      </c>
      <c r="AC51" s="35">
        <f>MACD!AC51*$G$3+AC50*(1-$G$3)</f>
        <v>-2.4615342229037735E-4</v>
      </c>
      <c r="AD51" s="28">
        <f>외인!AD51</f>
        <v>20634.59</v>
      </c>
      <c r="AE51" s="35">
        <f>MACD!AE51*$G$3+AE50*(1-$G$3)</f>
        <v>-6.3335184975811672E-4</v>
      </c>
      <c r="AF51" s="28">
        <f>외인!AF51</f>
        <v>23846.82</v>
      </c>
      <c r="AG51" s="35">
        <f>MACD!AG51*$G$3+AG50*(1-$G$3)</f>
        <v>-3.8965602238307055E-4</v>
      </c>
      <c r="AH51" s="28">
        <f>외인!AH51</f>
        <v>191661.01</v>
      </c>
      <c r="AI51" s="35">
        <f>MACD!AI51*$G$3+AI50*(1-$G$3)</f>
        <v>2.1058700391136698E-4</v>
      </c>
      <c r="AJ51" s="28">
        <f>외인!AJ51</f>
        <v>109981.22</v>
      </c>
      <c r="AK51" s="35">
        <f>MACD!AK51*$G$3+AK50*(1-$G$3)</f>
        <v>-1.6317100742077593E-3</v>
      </c>
      <c r="AL51" s="28">
        <f>외인!AL51</f>
        <v>86606.62</v>
      </c>
      <c r="AM51" s="35">
        <f>MACD!AM51*$G$3+AM50*(1-$G$3)</f>
        <v>-1.3583475178913768E-4</v>
      </c>
      <c r="AN51" s="28">
        <f>외인!AN51</f>
        <v>166796.5</v>
      </c>
      <c r="AO51" s="35">
        <f>MACD!AO51*$G$3+AO50*(1-$G$3)</f>
        <v>4.5246734720311334E-4</v>
      </c>
      <c r="AP51" s="28">
        <f>외인!AP51</f>
        <v>123946.67</v>
      </c>
      <c r="AQ51" s="35">
        <f>MACD!AQ51*$G$3+AQ50*(1-$G$3)</f>
        <v>-5.676794593837309E-4</v>
      </c>
      <c r="AR51" s="28">
        <f>외인!AR51</f>
        <v>24344.97</v>
      </c>
      <c r="AS51" s="35">
        <f>MACD!AS51*$G$3+AS50*(1-$G$3)</f>
        <v>-7.2718914364819061E-4</v>
      </c>
      <c r="AT51" s="28">
        <f>외인!AT51</f>
        <v>77978.38</v>
      </c>
      <c r="AU51" s="35">
        <f>MACD!AU51*$G$3+AU50*(1-$G$3)</f>
        <v>-6.8182036367488803E-4</v>
      </c>
      <c r="AV51" s="28">
        <f>외인!AV51</f>
        <v>48415.21</v>
      </c>
      <c r="AW51" s="35">
        <f>MACD!AW51*$G$3+AW50*(1-$G$3)</f>
        <v>-9.8532545050972718E-4</v>
      </c>
      <c r="AX51" s="28">
        <f>외인!AX51</f>
        <v>58850.14</v>
      </c>
      <c r="AY51" s="35">
        <f>MACD!AY51*$G$3+AY50*(1-$G$3)</f>
        <v>-1.0162868421480598E-3</v>
      </c>
      <c r="AZ51" s="28">
        <f>외인!AZ51</f>
        <v>2071968.74</v>
      </c>
      <c r="BA51" s="35">
        <f>MACD!BA51*$G$3+BA50*(1-$G$3)</f>
        <v>-1.52078591505975E-4</v>
      </c>
      <c r="BB51" s="28">
        <f>외인!BB51</f>
        <v>101965.18</v>
      </c>
      <c r="BC51" s="35">
        <f>MACD!BC51*$G$3+BC50*(1-$G$3)</f>
        <v>4.2557570788449565E-5</v>
      </c>
      <c r="BD51" s="28">
        <f>외인!BD51</f>
        <v>39944.660000000003</v>
      </c>
      <c r="BE51" s="35">
        <f>MACD!BE51*$G$3+BE50*(1-$G$3)</f>
        <v>3.5245845236031174E-4</v>
      </c>
      <c r="BF51" s="28">
        <f>외인!BF51</f>
        <v>0</v>
      </c>
      <c r="BG51" s="35" t="e">
        <f>MACD!BG51*$G$3+BG50*(1-$G$3)</f>
        <v>#DIV/0!</v>
      </c>
      <c r="BH51" s="28">
        <f>외인!BH51</f>
        <v>91068.89</v>
      </c>
      <c r="BI51" s="35">
        <f>MACD!BI51*$G$3+BI50*(1-$G$3)</f>
        <v>-4.9771260145862052E-4</v>
      </c>
      <c r="BJ51" s="28">
        <f>외인!BJ51</f>
        <v>115495.2</v>
      </c>
      <c r="BK51" s="35">
        <f>MACD!BK51*$G$3+BK50*(1-$G$3)</f>
        <v>-1.8706413138429394E-3</v>
      </c>
      <c r="BL51" s="28">
        <f>외인!BL51</f>
        <v>48535.57</v>
      </c>
      <c r="BM51" s="35">
        <f>MACD!BM51*$G$3+BM50*(1-$G$3)</f>
        <v>-6.3056816254623892E-4</v>
      </c>
      <c r="BN51" s="28">
        <f>외인!BN51</f>
        <v>44421.81</v>
      </c>
      <c r="BO51" s="35">
        <f>MACD!BO51*$G$3+BO50*(1-$G$3)</f>
        <v>-6.6951772696415175E-4</v>
      </c>
      <c r="BP51" s="28">
        <f>외인!BP51</f>
        <v>69536.22</v>
      </c>
      <c r="BQ51" s="35">
        <f>MACD!BQ51*$G$3+BQ50*(1-$G$3)</f>
        <v>-1.0414977533148933E-3</v>
      </c>
      <c r="BR51" s="28">
        <f>외인!BR51</f>
        <v>253679.46</v>
      </c>
      <c r="BS51" s="35">
        <f>MACD!BS51*$G$3+BS50*(1-$G$3)</f>
        <v>-4.6914917048398455E-4</v>
      </c>
      <c r="BT51" s="28">
        <f>외인!BT51</f>
        <v>1976955.14</v>
      </c>
      <c r="BU51" s="35">
        <f>MACD!BU51*$G$3+BU50*(1-$G$3)</f>
        <v>-1.4692608386837201E-4</v>
      </c>
      <c r="BV51" s="28">
        <f>외인!BV51</f>
        <v>383231.43</v>
      </c>
      <c r="BW51" s="35">
        <f>MACD!BW51*$G$3+BW50*(1-$G$3)</f>
        <v>-3.4296026778279128E-4</v>
      </c>
      <c r="BX51" s="28">
        <f>외인!BX51</f>
        <v>75546.67</v>
      </c>
      <c r="BY51" s="35">
        <f>MACD!BY51*$G$3+BY50*(1-$G$3)</f>
        <v>-1.9424986205205329E-5</v>
      </c>
      <c r="BZ51" s="28">
        <f>외인!BZ51</f>
        <v>253403.13</v>
      </c>
      <c r="CA51" s="35">
        <f>MACD!CA51*$G$3+CA50*(1-$G$3)</f>
        <v>2.1673837543563566E-4</v>
      </c>
      <c r="CB51" s="28">
        <f>외인!CB51</f>
        <v>12876.88</v>
      </c>
      <c r="CC51" s="35">
        <f>MACD!CC51*$G$3+CC50*(1-$G$3)</f>
        <v>-8.4474982600466538E-4</v>
      </c>
      <c r="CD51" s="28">
        <f>외인!CD51</f>
        <v>31575.1</v>
      </c>
      <c r="CE51" s="35">
        <f>MACD!CE51*$G$3+CE50*(1-$G$3)</f>
        <v>-1.793852804643099E-3</v>
      </c>
      <c r="CF51" s="28">
        <f>외인!CF51</f>
        <v>24462.080000000002</v>
      </c>
      <c r="CG51" s="35">
        <f>MACD!CG51*$G$3+CG50*(1-$G$3)</f>
        <v>-7.902197841047605E-4</v>
      </c>
      <c r="CH51" s="28">
        <f>외인!CH51</f>
        <v>66723.850000000006</v>
      </c>
      <c r="CI51" s="35">
        <f>MACD!CI51*$G$3+CI50*(1-$G$3)</f>
        <v>-6.8328088617549125E-4</v>
      </c>
      <c r="CJ51" s="28">
        <f>외인!CJ51</f>
        <v>395905.15</v>
      </c>
      <c r="CK51" s="35">
        <f>MACD!CK51*$G$3+CK50*(1-$G$3)</f>
        <v>-1.1610542565345982E-3</v>
      </c>
      <c r="CL51" s="28">
        <f>외인!CL51</f>
        <v>226856.27</v>
      </c>
      <c r="CM51" s="35">
        <f>MACD!CM51*$G$3+CM50*(1-$G$3)</f>
        <v>-2.8526703500689367E-4</v>
      </c>
      <c r="CN51" s="28">
        <f>외인!CN51</f>
        <v>119139.07</v>
      </c>
      <c r="CO51" s="35">
        <f>MACD!CO51*$G$3+CO50*(1-$G$3)</f>
        <v>-5.6763175359735799E-4</v>
      </c>
      <c r="CP51" s="28">
        <f>외인!CP51</f>
        <v>102556.02</v>
      </c>
      <c r="CQ51" s="35">
        <f>MACD!CQ51*$G$3+CQ50*(1-$G$3)</f>
        <v>3.8254248817706066E-5</v>
      </c>
      <c r="CR51" s="28">
        <f>외인!CR51</f>
        <v>161123.66</v>
      </c>
      <c r="CS51" s="35">
        <f>MACD!CS51*$G$3+CS50*(1-$G$3)</f>
        <v>-8.7093268279023108E-4</v>
      </c>
      <c r="CT51" s="28">
        <f>외인!CT51</f>
        <v>116425.51</v>
      </c>
      <c r="CU51" s="35">
        <f>MACD!CU51*$G$3+CU50*(1-$G$3)</f>
        <v>-2.8103688298294899E-4</v>
      </c>
      <c r="CV51" s="28">
        <f>외인!CV51</f>
        <v>1976955.14</v>
      </c>
      <c r="CW51" s="35">
        <f>MACD!CW51*$G$3+CW50*(1-$G$3)</f>
        <v>-1.4692608386837201E-4</v>
      </c>
      <c r="CX51" s="28">
        <f>외인!CX51</f>
        <v>200994.85</v>
      </c>
      <c r="CY51" s="35">
        <f>MACD!CY51*$G$3+CY50*(1-$G$3)</f>
        <v>-8.4561708222466057E-4</v>
      </c>
      <c r="CZ51" s="28">
        <f>외인!CZ51</f>
        <v>17383.669999999998</v>
      </c>
      <c r="DA51" s="35">
        <f>MACD!DA51*$G$3+DA50*(1-$G$3)</f>
        <v>-6.1891804568008882E-4</v>
      </c>
      <c r="DB51" s="28">
        <f>외인!DB51</f>
        <v>39944.660000000003</v>
      </c>
      <c r="DC51" s="35">
        <f>MACD!DC51*$G$3+DC50*(1-$G$3)</f>
        <v>3.5245845236031174E-4</v>
      </c>
      <c r="DD51" s="28">
        <f>외인!DD51</f>
        <v>8626.58</v>
      </c>
      <c r="DE51" s="35">
        <f>MACD!DE51*$G$3+DE50*(1-$G$3)</f>
        <v>-5.594254361563323E-4</v>
      </c>
      <c r="DF51" s="28">
        <f>외인!DF51</f>
        <v>56175.1</v>
      </c>
      <c r="DG51" s="35">
        <f>MACD!DG51*$G$3+DG50*(1-$G$3)</f>
        <v>6.6839471094872572E-5</v>
      </c>
      <c r="DH51" s="28">
        <f>외인!DH51</f>
        <v>23456.76</v>
      </c>
      <c r="DI51" s="35">
        <f>MACD!DI51*$G$3+DI50*(1-$G$3)</f>
        <v>-2.3532663617878038E-3</v>
      </c>
      <c r="DJ51" s="28">
        <f>외인!DJ51</f>
        <v>570096.44999999995</v>
      </c>
      <c r="DK51" s="35">
        <f>MACD!DK51*$G$3+DK50*(1-$G$3)</f>
        <v>-5.5193279773425017E-4</v>
      </c>
      <c r="DL51" s="28">
        <f>외인!DL51</f>
        <v>94547.33</v>
      </c>
      <c r="DM51" s="35">
        <f>MACD!DM51*$G$3+DM50*(1-$G$3)</f>
        <v>-5.4076071577925655E-4</v>
      </c>
      <c r="DN51" s="28">
        <f>외인!DN51</f>
        <v>1976955.14</v>
      </c>
      <c r="DO51" s="35">
        <f>MACD!DO51*$G$3+DO50*(1-$G$3)</f>
        <v>-1.4692608386837201E-4</v>
      </c>
      <c r="DP51" s="28">
        <f>외인!DP51</f>
        <v>82915.3</v>
      </c>
      <c r="DQ51" s="35">
        <f>MACD!DQ51*$G$3+DQ50*(1-$G$3)</f>
        <v>-1.9053962002858141E-3</v>
      </c>
      <c r="DR51" s="28">
        <f>외인!DR51</f>
        <v>41195.94</v>
      </c>
      <c r="DS51" s="35">
        <f>MACD!DS51*$G$3+DS50*(1-$G$3)</f>
        <v>-1.2102618156567368E-3</v>
      </c>
      <c r="DT51" s="28">
        <f>외인!DT51</f>
        <v>127827.17</v>
      </c>
      <c r="DU51" s="35">
        <f>MACD!DU51*$G$3+DU50*(1-$G$3)</f>
        <v>-8.2987249805313362E-4</v>
      </c>
      <c r="DV51" s="28">
        <f>외인!DV51</f>
        <v>33023</v>
      </c>
      <c r="DW51" s="35">
        <f>MACD!DW51*$G$3+DW50*(1-$G$3)</f>
        <v>-1.0440151816633783E-3</v>
      </c>
      <c r="DX51" s="28">
        <f>외인!DX51</f>
        <v>112093</v>
      </c>
      <c r="DY51" s="35">
        <f>MACD!DY51*$G$3+DY50*(1-$G$3)</f>
        <v>-1.553722437071053E-3</v>
      </c>
      <c r="DZ51" s="28">
        <f>외인!DZ51</f>
        <v>8812.02</v>
      </c>
      <c r="EA51" s="35">
        <f>MACD!EA51*$G$3+EA50*(1-$G$3)</f>
        <v>-2.9708931275369351E-3</v>
      </c>
      <c r="EB51" s="28">
        <f>외인!EB51</f>
        <v>12923.33</v>
      </c>
      <c r="EC51" s="35">
        <f>MACD!EC51*$G$3+EC50*(1-$G$3)</f>
        <v>-1.7293373141052469E-3</v>
      </c>
      <c r="ED51" s="28">
        <f>외인!ED51</f>
        <v>10638.72</v>
      </c>
      <c r="EE51" s="35">
        <f>MACD!EE51*$G$3+EE50*(1-$G$3)</f>
        <v>-1.0416625679457586E-3</v>
      </c>
      <c r="EF51" s="28">
        <f>외인!EF51</f>
        <v>261862</v>
      </c>
      <c r="EG51" s="35">
        <f>MACD!EG51*$G$3+EG50*(1-$G$3)</f>
        <v>-8.5331890548331587E-4</v>
      </c>
      <c r="EH51" s="28">
        <f>외인!EH51</f>
        <v>188404.86</v>
      </c>
      <c r="EI51" s="35">
        <f>MACD!EI51*$G$3+EI50*(1-$G$3)</f>
        <v>-3.4262061181838466E-4</v>
      </c>
      <c r="EJ51" s="28">
        <f>외인!EJ51</f>
        <v>95617.54</v>
      </c>
      <c r="EK51" s="35">
        <f>MACD!EK51*$G$3+EK50*(1-$G$3)</f>
        <v>-6.2415530249009476E-4</v>
      </c>
      <c r="EL51" s="28">
        <f>외인!EL51</f>
        <v>34140.28</v>
      </c>
      <c r="EM51" s="35">
        <f>MACD!EM51*$G$3+EM50*(1-$G$3)</f>
        <v>-1.640411075324799E-3</v>
      </c>
      <c r="EN51" s="28">
        <f>외인!EN51</f>
        <v>41195.94</v>
      </c>
      <c r="EO51" s="35">
        <f>MACD!EO51*$G$3+EO50*(1-$G$3)</f>
        <v>-1.2102618156567368E-3</v>
      </c>
      <c r="EP51" s="28">
        <f>외인!EP51</f>
        <v>169580.46</v>
      </c>
      <c r="EQ51" s="35">
        <f>MACD!EQ51*$G$3+EQ50*(1-$G$3)</f>
        <v>-2.9220807191035806E-4</v>
      </c>
      <c r="ER51" s="28">
        <f>외인!ER51</f>
        <v>15073.07</v>
      </c>
      <c r="ES51" s="35">
        <f>MACD!ES51*$G$3+ES50*(1-$G$3)</f>
        <v>-1.9550105241045875E-3</v>
      </c>
      <c r="ET51" s="28">
        <f>외인!ET51</f>
        <v>123946.67</v>
      </c>
      <c r="EU51" s="35">
        <f>MACD!EU51*$G$3+EU50*(1-$G$3)</f>
        <v>-5.676794593837309E-4</v>
      </c>
      <c r="EV51" s="28">
        <f>외인!EV51</f>
        <v>48098.66</v>
      </c>
      <c r="EW51" s="35">
        <f>MACD!EW51*$G$3+EW50*(1-$G$3)</f>
        <v>-1.704635024124773E-4</v>
      </c>
      <c r="EX51" s="28">
        <f>외인!EX51</f>
        <v>54457.36</v>
      </c>
      <c r="EY51" s="35">
        <f>MACD!EY51*$G$3+EY50*(1-$G$3)</f>
        <v>2.3050292225662323E-4</v>
      </c>
    </row>
    <row r="52" spans="1:155">
      <c r="A52" s="27">
        <f>외인!A52</f>
        <v>46107</v>
      </c>
      <c r="B52" s="28">
        <f>외인!B52</f>
        <v>4363195.08</v>
      </c>
      <c r="C52" s="35">
        <f>MACD!C52*$G$3+C51*(1-$G$3)</f>
        <v>-2.1048287735743183E-4</v>
      </c>
      <c r="D52" s="28">
        <f>외인!D52</f>
        <v>628937.56999999995</v>
      </c>
      <c r="E52" s="35">
        <f>MACD!E52*$G$3+E51*(1-$G$3)</f>
        <v>-1.8208247616851748E-3</v>
      </c>
      <c r="F52" s="28">
        <f>외인!F52</f>
        <v>1837540.48</v>
      </c>
      <c r="G52" s="35">
        <f>MACD!G52*$G$3+G51*(1-$G$3)</f>
        <v>-1.777495461508379E-4</v>
      </c>
      <c r="H52" s="28">
        <f>외인!H52</f>
        <v>278304.07</v>
      </c>
      <c r="I52" s="35">
        <f>MACD!I52*$G$3+I51*(1-$G$3)</f>
        <v>-1.1546218032580222E-3</v>
      </c>
      <c r="J52" s="28">
        <f>외인!J52</f>
        <v>38060.5</v>
      </c>
      <c r="K52" s="35">
        <f>MACD!K52*$G$3+K51*(1-$G$3)</f>
        <v>-8.4202655286496481E-4</v>
      </c>
      <c r="L52" s="28">
        <f>외인!L52</f>
        <v>257238.68</v>
      </c>
      <c r="M52" s="35">
        <f>MACD!M52*$G$3+M51*(1-$G$3)</f>
        <v>-1.0935185600062689E-3</v>
      </c>
      <c r="N52" s="28">
        <f>외인!N52</f>
        <v>229680.57</v>
      </c>
      <c r="O52" s="35">
        <f>MACD!O52*$G$3+O51*(1-$G$3)</f>
        <v>1.738906017769787E-4</v>
      </c>
      <c r="P52" s="28">
        <f>외인!P52</f>
        <v>200277.82</v>
      </c>
      <c r="Q52" s="35">
        <f>MACD!Q52*$G$3+Q51*(1-$G$3)</f>
        <v>-8.2666097382202411E-4</v>
      </c>
      <c r="R52" s="28">
        <f>외인!R52</f>
        <v>125107.09</v>
      </c>
      <c r="S52" s="35">
        <f>MACD!S52*$G$3+S51*(1-$G$3)</f>
        <v>-8.0998778860789E-4</v>
      </c>
      <c r="T52" s="28">
        <f>외인!T52</f>
        <v>8592.7199999999993</v>
      </c>
      <c r="U52" s="35">
        <f>MACD!U52*$G$3+U51*(1-$G$3)</f>
        <v>-3.3143209753630964E-4</v>
      </c>
      <c r="V52" s="28">
        <f>외인!V52</f>
        <v>106127.12</v>
      </c>
      <c r="W52" s="35">
        <f>MACD!W52*$G$3+W51*(1-$G$3)</f>
        <v>-1.4698424091767475E-3</v>
      </c>
      <c r="X52" s="28">
        <f>외인!X52</f>
        <v>1834035.83</v>
      </c>
      <c r="Y52" s="35">
        <f>MACD!Y52*$G$3+Y51*(1-$G$3)</f>
        <v>-1.9519096479340666E-4</v>
      </c>
      <c r="Z52" s="28">
        <f>외인!Z52</f>
        <v>44776.15</v>
      </c>
      <c r="AA52" s="35">
        <f>MACD!AA52*$G$3+AA51*(1-$G$3)</f>
        <v>-1.5941839948787278E-4</v>
      </c>
      <c r="AB52" s="28">
        <f>외인!AB52</f>
        <v>200662.64</v>
      </c>
      <c r="AC52" s="35">
        <f>MACD!AC52*$G$3+AC51*(1-$G$3)</f>
        <v>-2.4116805082958386E-4</v>
      </c>
      <c r="AD52" s="28">
        <f>외인!AD52</f>
        <v>19861.23</v>
      </c>
      <c r="AE52" s="35">
        <f>MACD!AE52*$G$3+AE51*(1-$G$3)</f>
        <v>-5.8734736559732097E-4</v>
      </c>
      <c r="AF52" s="28">
        <f>외인!AF52</f>
        <v>23607</v>
      </c>
      <c r="AG52" s="35">
        <f>MACD!AG52*$G$3+AG51*(1-$G$3)</f>
        <v>-3.4512255410468272E-4</v>
      </c>
      <c r="AH52" s="28">
        <f>외인!AH52</f>
        <v>189396.85</v>
      </c>
      <c r="AI52" s="35">
        <f>MACD!AI52*$G$3+AI51*(1-$G$3)</f>
        <v>7.2114353715147173E-5</v>
      </c>
      <c r="AJ52" s="28">
        <f>외인!AJ52</f>
        <v>108896.2</v>
      </c>
      <c r="AK52" s="35">
        <f>MACD!AK52*$G$3+AK51*(1-$G$3)</f>
        <v>-1.5971090399761318E-3</v>
      </c>
      <c r="AL52" s="28">
        <f>외인!AL52</f>
        <v>85437.52</v>
      </c>
      <c r="AM52" s="35">
        <f>MACD!AM52*$G$3+AM51*(1-$G$3)</f>
        <v>-1.3265325097327815E-4</v>
      </c>
      <c r="AN52" s="28">
        <f>외인!AN52</f>
        <v>163282.81</v>
      </c>
      <c r="AO52" s="35">
        <f>MACD!AO52*$G$3+AO51*(1-$G$3)</f>
        <v>3.0857802063166239E-4</v>
      </c>
      <c r="AP52" s="28">
        <f>외인!AP52</f>
        <v>120579.43</v>
      </c>
      <c r="AQ52" s="35">
        <f>MACD!AQ52*$G$3+AQ51*(1-$G$3)</f>
        <v>-5.2715630691054242E-4</v>
      </c>
      <c r="AR52" s="28">
        <f>외인!AR52</f>
        <v>24002.78</v>
      </c>
      <c r="AS52" s="35">
        <f>MACD!AS52*$G$3+AS51*(1-$G$3)</f>
        <v>-6.7263226314211372E-4</v>
      </c>
      <c r="AT52" s="28">
        <f>외인!AT52</f>
        <v>76511.59</v>
      </c>
      <c r="AU52" s="35">
        <f>MACD!AU52*$G$3+AU51*(1-$G$3)</f>
        <v>-6.4738713022023924E-4</v>
      </c>
      <c r="AV52" s="28">
        <f>외인!AV52</f>
        <v>47930.48</v>
      </c>
      <c r="AW52" s="35">
        <f>MACD!AW52*$G$3+AW51*(1-$G$3)</f>
        <v>-9.004703568786499E-4</v>
      </c>
      <c r="AX52" s="28">
        <f>외인!AX52</f>
        <v>57247.59</v>
      </c>
      <c r="AY52" s="35">
        <f>MACD!AY52*$G$3+AY51*(1-$G$3)</f>
        <v>-1.295351185637435E-3</v>
      </c>
      <c r="AZ52" s="28">
        <f>외인!AZ52</f>
        <v>1966489.06</v>
      </c>
      <c r="BA52" s="35">
        <f>MACD!BA52*$G$3+BA51*(1-$G$3)</f>
        <v>-1.9962645565915429E-4</v>
      </c>
      <c r="BB52" s="28">
        <f>외인!BB52</f>
        <v>97202.97</v>
      </c>
      <c r="BC52" s="35">
        <f>MACD!BC52*$G$3+BC51*(1-$G$3)</f>
        <v>6.1810576627738077E-5</v>
      </c>
      <c r="BD52" s="28">
        <f>외인!BD52</f>
        <v>39327.32</v>
      </c>
      <c r="BE52" s="35">
        <f>MACD!BE52*$G$3+BE51*(1-$G$3)</f>
        <v>4.4214180244581044E-4</v>
      </c>
      <c r="BF52" s="28">
        <f>외인!BF52</f>
        <v>0</v>
      </c>
      <c r="BG52" s="35" t="e">
        <f>MACD!BG52*$G$3+BG51*(1-$G$3)</f>
        <v>#DIV/0!</v>
      </c>
      <c r="BH52" s="28">
        <f>외인!BH52</f>
        <v>87916.89</v>
      </c>
      <c r="BI52" s="35">
        <f>MACD!BI52*$G$3+BI51*(1-$G$3)</f>
        <v>-3.6749440568133662E-4</v>
      </c>
      <c r="BJ52" s="28">
        <f>외인!BJ52</f>
        <v>114183.95</v>
      </c>
      <c r="BK52" s="35">
        <f>MACD!BK52*$G$3+BK51*(1-$G$3)</f>
        <v>-1.686738483110777E-3</v>
      </c>
      <c r="BL52" s="28">
        <f>외인!BL52</f>
        <v>47428.42</v>
      </c>
      <c r="BM52" s="35">
        <f>MACD!BM52*$G$3+BM51*(1-$G$3)</f>
        <v>-6.2183755848683369E-4</v>
      </c>
      <c r="BN52" s="28">
        <f>외인!BN52</f>
        <v>44097.48</v>
      </c>
      <c r="BO52" s="35">
        <f>MACD!BO52*$G$3+BO51*(1-$G$3)</f>
        <v>-5.9954975174089404E-4</v>
      </c>
      <c r="BP52" s="28">
        <f>외인!BP52</f>
        <v>67847.37</v>
      </c>
      <c r="BQ52" s="35">
        <f>MACD!BQ52*$G$3+BQ51*(1-$G$3)</f>
        <v>-1.2828142876311842E-3</v>
      </c>
      <c r="BR52" s="28">
        <f>외인!BR52</f>
        <v>246470.46</v>
      </c>
      <c r="BS52" s="35">
        <f>MACD!BS52*$G$3+BS51*(1-$G$3)</f>
        <v>-5.0600359179458739E-4</v>
      </c>
      <c r="BT52" s="28">
        <f>외인!BT52</f>
        <v>1871604.48</v>
      </c>
      <c r="BU52" s="35">
        <f>MACD!BU52*$G$3+BU51*(1-$G$3)</f>
        <v>-1.9710521310054653E-4</v>
      </c>
      <c r="BV52" s="28">
        <f>외인!BV52</f>
        <v>371234.12</v>
      </c>
      <c r="BW52" s="35">
        <f>MACD!BW52*$G$3+BW51*(1-$G$3)</f>
        <v>-3.4618618028042379E-4</v>
      </c>
      <c r="BX52" s="28">
        <f>외인!BX52</f>
        <v>74231.19</v>
      </c>
      <c r="BY52" s="35">
        <f>MACD!BY52*$G$3+BY51*(1-$G$3)</f>
        <v>-6.8806414827980229E-6</v>
      </c>
      <c r="BZ52" s="28">
        <f>외인!BZ52</f>
        <v>248720.33</v>
      </c>
      <c r="CA52" s="35">
        <f>MACD!CA52*$G$3+CA51*(1-$G$3)</f>
        <v>1.2618273615715142E-4</v>
      </c>
      <c r="CB52" s="28">
        <f>외인!CB52</f>
        <v>12719.79</v>
      </c>
      <c r="CC52" s="35">
        <f>MACD!CC52*$G$3+CC51*(1-$G$3)</f>
        <v>-8.2985916385939194E-4</v>
      </c>
      <c r="CD52" s="28">
        <f>외인!CD52</f>
        <v>31353.58</v>
      </c>
      <c r="CE52" s="35">
        <f>MACD!CE52*$G$3+CE51*(1-$G$3)</f>
        <v>-1.927679349465183E-3</v>
      </c>
      <c r="CF52" s="28">
        <f>외인!CF52</f>
        <v>24292.27</v>
      </c>
      <c r="CG52" s="35">
        <f>MACD!CG52*$G$3+CG51*(1-$G$3)</f>
        <v>-7.0139548423883377E-4</v>
      </c>
      <c r="CH52" s="28">
        <f>외인!CH52</f>
        <v>66199.92</v>
      </c>
      <c r="CI52" s="35">
        <f>MACD!CI52*$G$3+CI51*(1-$G$3)</f>
        <v>-6.1524070458974633E-4</v>
      </c>
      <c r="CJ52" s="28">
        <f>외인!CJ52</f>
        <v>400067.94</v>
      </c>
      <c r="CK52" s="35">
        <f>MACD!CK52*$G$3+CK51*(1-$G$3)</f>
        <v>-1.127076021174377E-3</v>
      </c>
      <c r="CL52" s="28">
        <f>외인!CL52</f>
        <v>228506.78</v>
      </c>
      <c r="CM52" s="35">
        <f>MACD!CM52*$G$3+CM51*(1-$G$3)</f>
        <v>-2.7118756801061575E-4</v>
      </c>
      <c r="CN52" s="28">
        <f>외인!CN52</f>
        <v>116545.82</v>
      </c>
      <c r="CO52" s="35">
        <f>MACD!CO52*$G$3+CO51*(1-$G$3)</f>
        <v>-5.6176631760211464E-4</v>
      </c>
      <c r="CP52" s="28">
        <f>외인!CP52</f>
        <v>97773.47</v>
      </c>
      <c r="CQ52" s="35">
        <f>MACD!CQ52*$G$3+CQ51*(1-$G$3)</f>
        <v>5.6708596042403909E-5</v>
      </c>
      <c r="CR52" s="28">
        <f>외인!CR52</f>
        <v>158182.59</v>
      </c>
      <c r="CS52" s="35">
        <f>MACD!CS52*$G$3+CS51*(1-$G$3)</f>
        <v>-8.5410130720117185E-4</v>
      </c>
      <c r="CT52" s="28">
        <f>외인!CT52</f>
        <v>113370.17</v>
      </c>
      <c r="CU52" s="35">
        <f>MACD!CU52*$G$3+CU51*(1-$G$3)</f>
        <v>-2.4260617272614814E-4</v>
      </c>
      <c r="CV52" s="28">
        <f>외인!CV52</f>
        <v>1871604.48</v>
      </c>
      <c r="CW52" s="35">
        <f>MACD!CW52*$G$3+CW51*(1-$G$3)</f>
        <v>-1.9710521310054653E-4</v>
      </c>
      <c r="CX52" s="28">
        <f>외인!CX52</f>
        <v>196869.09</v>
      </c>
      <c r="CY52" s="35">
        <f>MACD!CY52*$G$3+CY51*(1-$G$3)</f>
        <v>-7.3865435906305158E-4</v>
      </c>
      <c r="CZ52" s="28">
        <f>외인!CZ52</f>
        <v>17052.259999999998</v>
      </c>
      <c r="DA52" s="35">
        <f>MACD!DA52*$G$3+DA51*(1-$G$3)</f>
        <v>-5.8936491534295323E-4</v>
      </c>
      <c r="DB52" s="28">
        <f>외인!DB52</f>
        <v>39327.32</v>
      </c>
      <c r="DC52" s="35">
        <f>MACD!DC52*$G$3+DC51*(1-$G$3)</f>
        <v>4.4214180244581044E-4</v>
      </c>
      <c r="DD52" s="28">
        <f>외인!DD52</f>
        <v>8592.7199999999993</v>
      </c>
      <c r="DE52" s="35">
        <f>MACD!DE52*$G$3+DE51*(1-$G$3)</f>
        <v>-3.3143209753630964E-4</v>
      </c>
      <c r="DF52" s="28">
        <f>외인!DF52</f>
        <v>55493.91</v>
      </c>
      <c r="DG52" s="35">
        <f>MACD!DG52*$G$3+DG51*(1-$G$3)</f>
        <v>6.9518538460154253E-5</v>
      </c>
      <c r="DH52" s="28">
        <f>외인!DH52</f>
        <v>23283.22</v>
      </c>
      <c r="DI52" s="35">
        <f>MACD!DI52*$G$3+DI51*(1-$G$3)</f>
        <v>-2.5375165202269562E-3</v>
      </c>
      <c r="DJ52" s="28">
        <f>외인!DJ52</f>
        <v>557034.86</v>
      </c>
      <c r="DK52" s="35">
        <f>MACD!DK52*$G$3+DK51*(1-$G$3)</f>
        <v>-5.5929079345902705E-4</v>
      </c>
      <c r="DL52" s="28">
        <f>외인!DL52</f>
        <v>91677.83</v>
      </c>
      <c r="DM52" s="35">
        <f>MACD!DM52*$G$3+DM51*(1-$G$3)</f>
        <v>-5.4134574934099999E-4</v>
      </c>
      <c r="DN52" s="28">
        <f>외인!DN52</f>
        <v>1871604.48</v>
      </c>
      <c r="DO52" s="35">
        <f>MACD!DO52*$G$3+DO51*(1-$G$3)</f>
        <v>-1.9710521310054653E-4</v>
      </c>
      <c r="DP52" s="28">
        <f>외인!DP52</f>
        <v>86098.8</v>
      </c>
      <c r="DQ52" s="35">
        <f>MACD!DQ52*$G$3+DQ51*(1-$G$3)</f>
        <v>-1.9014834533097171E-3</v>
      </c>
      <c r="DR52" s="28">
        <f>외인!DR52</f>
        <v>39884.93</v>
      </c>
      <c r="DS52" s="35">
        <f>MACD!DS52*$G$3+DS51*(1-$G$3)</f>
        <v>-1.1431144352005993E-3</v>
      </c>
      <c r="DT52" s="28">
        <f>외인!DT52</f>
        <v>125107.09</v>
      </c>
      <c r="DU52" s="35">
        <f>MACD!DU52*$G$3+DU51*(1-$G$3)</f>
        <v>-8.0998778860789E-4</v>
      </c>
      <c r="DV52" s="28">
        <f>외인!DV52</f>
        <v>32801.29</v>
      </c>
      <c r="DW52" s="35">
        <f>MACD!DW52*$G$3+DW51*(1-$G$3)</f>
        <v>-1.040248736475311E-3</v>
      </c>
      <c r="DX52" s="28">
        <f>외인!DX52</f>
        <v>106127.12</v>
      </c>
      <c r="DY52" s="35">
        <f>MACD!DY52*$G$3+DY51*(1-$G$3)</f>
        <v>-1.4698424091767475E-3</v>
      </c>
      <c r="DZ52" s="28">
        <f>외인!DZ52</f>
        <v>8834.84</v>
      </c>
      <c r="EA52" s="35">
        <f>MACD!EA52*$G$3+EA51*(1-$G$3)</f>
        <v>-2.9099658891513992E-3</v>
      </c>
      <c r="EB52" s="28">
        <f>외인!EB52</f>
        <v>12786.66</v>
      </c>
      <c r="EC52" s="35">
        <f>MACD!EC52*$G$3+EC51*(1-$G$3)</f>
        <v>-1.680846838444915E-3</v>
      </c>
      <c r="ED52" s="28">
        <f>외인!ED52</f>
        <v>10350.77</v>
      </c>
      <c r="EE52" s="35">
        <f>MACD!EE52*$G$3+EE51*(1-$G$3)</f>
        <v>-1.0481894834191608E-3</v>
      </c>
      <c r="EF52" s="28">
        <f>외인!EF52</f>
        <v>262858.87</v>
      </c>
      <c r="EG52" s="35">
        <f>MACD!EG52*$G$3+EG51*(1-$G$3)</f>
        <v>-8.1864093936270463E-4</v>
      </c>
      <c r="EH52" s="28">
        <f>외인!EH52</f>
        <v>179101.18</v>
      </c>
      <c r="EI52" s="35">
        <f>MACD!EI52*$G$3+EI51*(1-$G$3)</f>
        <v>-3.5862073927102182E-4</v>
      </c>
      <c r="EJ52" s="28">
        <f>외인!EJ52</f>
        <v>94292.3</v>
      </c>
      <c r="EK52" s="35">
        <f>MACD!EK52*$G$3+EK51*(1-$G$3)</f>
        <v>-5.5085629904452185E-4</v>
      </c>
      <c r="EL52" s="28">
        <f>외인!EL52</f>
        <v>33876.160000000003</v>
      </c>
      <c r="EM52" s="35">
        <f>MACD!EM52*$G$3+EM51*(1-$G$3)</f>
        <v>-1.7636142182476944E-3</v>
      </c>
      <c r="EN52" s="28">
        <f>외인!EN52</f>
        <v>39884.93</v>
      </c>
      <c r="EO52" s="35">
        <f>MACD!EO52*$G$3+EO51*(1-$G$3)</f>
        <v>-1.1431144352005993E-3</v>
      </c>
      <c r="EP52" s="28">
        <f>외인!EP52</f>
        <v>166464.51</v>
      </c>
      <c r="EQ52" s="35">
        <f>MACD!EQ52*$G$3+EQ51*(1-$G$3)</f>
        <v>-2.9113215371316475E-4</v>
      </c>
      <c r="ER52" s="28">
        <f>외인!ER52</f>
        <v>14688.76</v>
      </c>
      <c r="ES52" s="35">
        <f>MACD!ES52*$G$3+ES51*(1-$G$3)</f>
        <v>-2.4116092155886427E-3</v>
      </c>
      <c r="ET52" s="28">
        <f>외인!ET52</f>
        <v>120579.43</v>
      </c>
      <c r="EU52" s="35">
        <f>MACD!EU52*$G$3+EU51*(1-$G$3)</f>
        <v>-5.2715630691054242E-4</v>
      </c>
      <c r="EV52" s="28">
        <f>외인!EV52</f>
        <v>44776.15</v>
      </c>
      <c r="EW52" s="35">
        <f>MACD!EW52*$G$3+EW51*(1-$G$3)</f>
        <v>-1.5941839948787278E-4</v>
      </c>
      <c r="EX52" s="28">
        <f>외인!EX52</f>
        <v>52997.32</v>
      </c>
      <c r="EY52" s="35">
        <f>MACD!EY52*$G$3+EY51*(1-$G$3)</f>
        <v>2.5474344654423137E-4</v>
      </c>
    </row>
    <row r="53" spans="1:155">
      <c r="A53" s="27">
        <f>외인!A53</f>
        <v>46108</v>
      </c>
      <c r="B53" s="28">
        <f>외인!B53</f>
        <v>4345976.24</v>
      </c>
      <c r="C53" s="35">
        <f>MACD!C53*$G$3+C52*(1-$G$3)</f>
        <v>-2.4892051388031316E-4</v>
      </c>
      <c r="D53" s="28">
        <f>외인!D53</f>
        <v>632233.11</v>
      </c>
      <c r="E53" s="35">
        <f>MACD!E53*$G$3+E52*(1-$G$3)</f>
        <v>-1.7680215322960699E-3</v>
      </c>
      <c r="F53" s="28">
        <f>외인!F53</f>
        <v>1834964.15</v>
      </c>
      <c r="G53" s="35">
        <f>MACD!G53*$G$3+G52*(1-$G$3)</f>
        <v>-2.5991353954453586E-4</v>
      </c>
      <c r="H53" s="28">
        <f>외인!H53</f>
        <v>283912.51</v>
      </c>
      <c r="I53" s="35">
        <f>MACD!I53*$G$3+I52*(1-$G$3)</f>
        <v>-9.8012282575662859E-4</v>
      </c>
      <c r="J53" s="28">
        <f>외인!J53</f>
        <v>40037.5</v>
      </c>
      <c r="K53" s="35">
        <f>MACD!K53*$G$3+K52*(1-$G$3)</f>
        <v>-7.9575296944764124E-4</v>
      </c>
      <c r="L53" s="28">
        <f>외인!L53</f>
        <v>262308.96000000002</v>
      </c>
      <c r="M53" s="35">
        <f>MACD!M53*$G$3+M52*(1-$G$3)</f>
        <v>-9.2964783335424176E-4</v>
      </c>
      <c r="N53" s="28">
        <f>외인!N53</f>
        <v>232163.42</v>
      </c>
      <c r="O53" s="35">
        <f>MACD!O53*$G$3+O52*(1-$G$3)</f>
        <v>1.1593361328436138E-4</v>
      </c>
      <c r="P53" s="28">
        <f>외인!P53</f>
        <v>203459.91</v>
      </c>
      <c r="Q53" s="35">
        <f>MACD!Q53*$G$3+Q52*(1-$G$3)</f>
        <v>-7.9066032186386943E-4</v>
      </c>
      <c r="R53" s="28">
        <f>외인!R53</f>
        <v>125887.75</v>
      </c>
      <c r="S53" s="35">
        <f>MACD!S53*$G$3+S52*(1-$G$3)</f>
        <v>-7.8556541917517602E-4</v>
      </c>
      <c r="T53" s="28">
        <f>외인!T53</f>
        <v>8499.7000000000007</v>
      </c>
      <c r="U53" s="35">
        <f>MACD!U53*$G$3+U52*(1-$G$3)</f>
        <v>-1.5372240715072846E-4</v>
      </c>
      <c r="V53" s="28">
        <f>외인!V53</f>
        <v>105709.37</v>
      </c>
      <c r="W53" s="35">
        <f>MACD!W53*$G$3+W52*(1-$G$3)</f>
        <v>-1.4132627188475294E-3</v>
      </c>
      <c r="X53" s="28">
        <f>외인!X53</f>
        <v>1823765.25</v>
      </c>
      <c r="Y53" s="35">
        <f>MACD!Y53*$G$3+Y52*(1-$G$3)</f>
        <v>-2.8587576672451585E-4</v>
      </c>
      <c r="Z53" s="28">
        <f>외인!Z53</f>
        <v>44125.63</v>
      </c>
      <c r="AA53" s="35">
        <f>MACD!AA53*$G$3+AA52*(1-$G$3)</f>
        <v>-1.5204905110269247E-4</v>
      </c>
      <c r="AB53" s="28">
        <f>외인!AB53</f>
        <v>202032.7</v>
      </c>
      <c r="AC53" s="35">
        <f>MACD!AC53*$G$3+AC52*(1-$G$3)</f>
        <v>-2.3480686023630781E-4</v>
      </c>
      <c r="AD53" s="28">
        <f>외인!AD53</f>
        <v>19936.93</v>
      </c>
      <c r="AE53" s="35">
        <f>MACD!AE53*$G$3+AE52*(1-$G$3)</f>
        <v>-5.5804828245790093E-4</v>
      </c>
      <c r="AF53" s="28">
        <f>외인!AF53</f>
        <v>23349.61</v>
      </c>
      <c r="AG53" s="35">
        <f>MACD!AG53*$G$3+AG52*(1-$G$3)</f>
        <v>-3.1487912759259627E-4</v>
      </c>
      <c r="AH53" s="28">
        <f>외인!AH53</f>
        <v>185288.79</v>
      </c>
      <c r="AI53" s="35">
        <f>MACD!AI53*$G$3+AI52*(1-$G$3)</f>
        <v>-6.4777567342042019E-5</v>
      </c>
      <c r="AJ53" s="28">
        <f>외인!AJ53</f>
        <v>110794.96</v>
      </c>
      <c r="AK53" s="35">
        <f>MACD!AK53*$G$3+AK52*(1-$G$3)</f>
        <v>-1.509516458414402E-3</v>
      </c>
      <c r="AL53" s="28">
        <f>외인!AL53</f>
        <v>86411.64</v>
      </c>
      <c r="AM53" s="35">
        <f>MACD!AM53*$G$3+AM52*(1-$G$3)</f>
        <v>-1.0063525985461535E-4</v>
      </c>
      <c r="AN53" s="28">
        <f>외인!AN53</f>
        <v>164722.25</v>
      </c>
      <c r="AO53" s="35">
        <f>MACD!AO53*$G$3+AO52*(1-$G$3)</f>
        <v>2.0857022964804786E-4</v>
      </c>
      <c r="AP53" s="28">
        <f>외인!AP53</f>
        <v>114737.58</v>
      </c>
      <c r="AQ53" s="35">
        <f>MACD!AQ53*$G$3+AQ52*(1-$G$3)</f>
        <v>-4.6866865233807141E-4</v>
      </c>
      <c r="AR53" s="28">
        <f>외인!AR53</f>
        <v>24585.46</v>
      </c>
      <c r="AS53" s="35">
        <f>MACD!AS53*$G$3+AS52*(1-$G$3)</f>
        <v>-6.2055147984158346E-4</v>
      </c>
      <c r="AT53" s="28">
        <f>외인!AT53</f>
        <v>77106.77</v>
      </c>
      <c r="AU53" s="35">
        <f>MACD!AU53*$G$3+AU52*(1-$G$3)</f>
        <v>-6.0277449416594735E-4</v>
      </c>
      <c r="AV53" s="28">
        <f>외인!AV53</f>
        <v>48194.96</v>
      </c>
      <c r="AW53" s="35">
        <f>MACD!AW53*$G$3+AW52*(1-$G$3)</f>
        <v>-7.9187392871227897E-4</v>
      </c>
      <c r="AX53" s="28">
        <f>외인!AX53</f>
        <v>56868.83</v>
      </c>
      <c r="AY53" s="35">
        <f>MACD!AY53*$G$3+AY52*(1-$G$3)</f>
        <v>-1.5798689206261681E-3</v>
      </c>
      <c r="AZ53" s="28">
        <f>외인!AZ53</f>
        <v>1955328.81</v>
      </c>
      <c r="BA53" s="35">
        <f>MACD!BA53*$G$3+BA52*(1-$G$3)</f>
        <v>-2.8480788320800715E-4</v>
      </c>
      <c r="BB53" s="28">
        <f>외인!BB53</f>
        <v>96921.3</v>
      </c>
      <c r="BC53" s="35">
        <f>MACD!BC53*$G$3+BC52*(1-$G$3)</f>
        <v>7.4542855587808886E-5</v>
      </c>
      <c r="BD53" s="28">
        <f>외인!BD53</f>
        <v>37627.730000000003</v>
      </c>
      <c r="BE53" s="35">
        <f>MACD!BE53*$G$3+BE52*(1-$G$3)</f>
        <v>4.780646636891407E-4</v>
      </c>
      <c r="BF53" s="28">
        <f>외인!BF53</f>
        <v>0</v>
      </c>
      <c r="BG53" s="35" t="e">
        <f>MACD!BG53*$G$3+BG52*(1-$G$3)</f>
        <v>#DIV/0!</v>
      </c>
      <c r="BH53" s="28">
        <f>외인!BH53</f>
        <v>86774.51</v>
      </c>
      <c r="BI53" s="35">
        <f>MACD!BI53*$G$3+BI52*(1-$G$3)</f>
        <v>-2.9205229862315301E-4</v>
      </c>
      <c r="BJ53" s="28">
        <f>외인!BJ53</f>
        <v>115540.82</v>
      </c>
      <c r="BK53" s="35">
        <f>MACD!BK53*$G$3+BK52*(1-$G$3)</f>
        <v>-1.499054463297625E-3</v>
      </c>
      <c r="BL53" s="28">
        <f>외인!BL53</f>
        <v>45852.45</v>
      </c>
      <c r="BM53" s="35">
        <f>MACD!BM53*$G$3+BM52*(1-$G$3)</f>
        <v>-6.0375430425700964E-4</v>
      </c>
      <c r="BN53" s="28">
        <f>외인!BN53</f>
        <v>44124.27</v>
      </c>
      <c r="BO53" s="35">
        <f>MACD!BO53*$G$3+BO52*(1-$G$3)</f>
        <v>-5.2511507359421171E-4</v>
      </c>
      <c r="BP53" s="28">
        <f>외인!BP53</f>
        <v>67826.87</v>
      </c>
      <c r="BQ53" s="35">
        <f>MACD!BQ53*$G$3+BQ52*(1-$G$3)</f>
        <v>-1.5290065399999643E-3</v>
      </c>
      <c r="BR53" s="28">
        <f>외인!BR53</f>
        <v>238982.18</v>
      </c>
      <c r="BS53" s="35">
        <f>MACD!BS53*$G$3+BS52*(1-$G$3)</f>
        <v>-5.5623606337218455E-4</v>
      </c>
      <c r="BT53" s="28">
        <f>외인!BT53</f>
        <v>1860926.36</v>
      </c>
      <c r="BU53" s="35">
        <f>MACD!BU53*$G$3+BU52*(1-$G$3)</f>
        <v>-2.86361769336104E-4</v>
      </c>
      <c r="BV53" s="28">
        <f>외인!BV53</f>
        <v>363294.42</v>
      </c>
      <c r="BW53" s="35">
        <f>MACD!BW53*$G$3+BW52*(1-$G$3)</f>
        <v>-3.2668029349622248E-4</v>
      </c>
      <c r="BX53" s="28">
        <f>외인!BX53</f>
        <v>74356.22</v>
      </c>
      <c r="BY53" s="35">
        <f>MACD!BY53*$G$3+BY52*(1-$G$3)</f>
        <v>-4.0639793782012549E-6</v>
      </c>
      <c r="BZ53" s="28">
        <f>외인!BZ53</f>
        <v>251133.89</v>
      </c>
      <c r="CA53" s="35">
        <f>MACD!CA53*$G$3+CA52*(1-$G$3)</f>
        <v>7.4522513974161492E-5</v>
      </c>
      <c r="CB53" s="28">
        <f>외인!CB53</f>
        <v>12958.74</v>
      </c>
      <c r="CC53" s="35">
        <f>MACD!CC53*$G$3+CC52*(1-$G$3)</f>
        <v>-8.0025534207701487E-4</v>
      </c>
      <c r="CD53" s="28">
        <f>외인!CD53</f>
        <v>31475.98</v>
      </c>
      <c r="CE53" s="35">
        <f>MACD!CE53*$G$3+CE52*(1-$G$3)</f>
        <v>-1.9700057781783186E-3</v>
      </c>
      <c r="CF53" s="28">
        <f>외인!CF53</f>
        <v>24963.55</v>
      </c>
      <c r="CG53" s="35">
        <f>MACD!CG53*$G$3+CG52*(1-$G$3)</f>
        <v>-6.0639826816705265E-4</v>
      </c>
      <c r="CH53" s="28">
        <f>외인!CH53</f>
        <v>66770.14</v>
      </c>
      <c r="CI53" s="35">
        <f>MACD!CI53*$G$3+CI52*(1-$G$3)</f>
        <v>-5.3006242354231004E-4</v>
      </c>
      <c r="CJ53" s="28">
        <f>외인!CJ53</f>
        <v>403812</v>
      </c>
      <c r="CK53" s="35">
        <f>MACD!CK53*$G$3+CK52*(1-$G$3)</f>
        <v>-1.0842067562865515E-3</v>
      </c>
      <c r="CL53" s="28">
        <f>외인!CL53</f>
        <v>230402.18</v>
      </c>
      <c r="CM53" s="35">
        <f>MACD!CM53*$G$3+CM52*(1-$G$3)</f>
        <v>-2.5635129195369677E-4</v>
      </c>
      <c r="CN53" s="28">
        <f>외인!CN53</f>
        <v>119387.43</v>
      </c>
      <c r="CO53" s="35">
        <f>MACD!CO53*$G$3+CO52*(1-$G$3)</f>
        <v>-5.4798495785493291E-4</v>
      </c>
      <c r="CP53" s="28">
        <f>외인!CP53</f>
        <v>97488.98</v>
      </c>
      <c r="CQ53" s="35">
        <f>MACD!CQ53*$G$3+CQ52*(1-$G$3)</f>
        <v>6.8840785363600635E-5</v>
      </c>
      <c r="CR53" s="28">
        <f>외인!CR53</f>
        <v>160383.89000000001</v>
      </c>
      <c r="CS53" s="35">
        <f>MACD!CS53*$G$3+CS52*(1-$G$3)</f>
        <v>-8.1967412110603801E-4</v>
      </c>
      <c r="CT53" s="28">
        <f>외인!CT53</f>
        <v>111657.78</v>
      </c>
      <c r="CU53" s="35">
        <f>MACD!CU53*$G$3+CU52*(1-$G$3)</f>
        <v>-2.4156024956545704E-4</v>
      </c>
      <c r="CV53" s="28">
        <f>외인!CV53</f>
        <v>1860926.36</v>
      </c>
      <c r="CW53" s="35">
        <f>MACD!CW53*$G$3+CW52*(1-$G$3)</f>
        <v>-2.86361769336104E-4</v>
      </c>
      <c r="CX53" s="28">
        <f>외인!CX53</f>
        <v>200836.9</v>
      </c>
      <c r="CY53" s="35">
        <f>MACD!CY53*$G$3+CY52*(1-$G$3)</f>
        <v>-6.0618154118789258E-4</v>
      </c>
      <c r="CZ53" s="28">
        <f>외인!CZ53</f>
        <v>17132.849999999999</v>
      </c>
      <c r="DA53" s="35">
        <f>MACD!DA53*$G$3+DA52*(1-$G$3)</f>
        <v>-5.7176719625820277E-4</v>
      </c>
      <c r="DB53" s="28">
        <f>외인!DB53</f>
        <v>37627.730000000003</v>
      </c>
      <c r="DC53" s="35">
        <f>MACD!DC53*$G$3+DC52*(1-$G$3)</f>
        <v>4.780646636891407E-4</v>
      </c>
      <c r="DD53" s="28">
        <f>외인!DD53</f>
        <v>8499.7000000000007</v>
      </c>
      <c r="DE53" s="35">
        <f>MACD!DE53*$G$3+DE52*(1-$G$3)</f>
        <v>-1.5372240715072846E-4</v>
      </c>
      <c r="DF53" s="28">
        <f>외인!DF53</f>
        <v>55700.76</v>
      </c>
      <c r="DG53" s="35">
        <f>MACD!DG53*$G$3+DG52*(1-$G$3)</f>
        <v>6.3398672613328497E-5</v>
      </c>
      <c r="DH53" s="28">
        <f>외인!DH53</f>
        <v>23400.23</v>
      </c>
      <c r="DI53" s="35">
        <f>MACD!DI53*$G$3+DI52*(1-$G$3)</f>
        <v>-2.5936616189936451E-3</v>
      </c>
      <c r="DJ53" s="28">
        <f>외인!DJ53</f>
        <v>550358.44999999995</v>
      </c>
      <c r="DK53" s="35">
        <f>MACD!DK53*$G$3+DK52*(1-$G$3)</f>
        <v>-5.5921565212760317E-4</v>
      </c>
      <c r="DL53" s="28">
        <f>외인!DL53</f>
        <v>94097.82</v>
      </c>
      <c r="DM53" s="35">
        <f>MACD!DM53*$G$3+DM52*(1-$G$3)</f>
        <v>-5.3246127130534616E-4</v>
      </c>
      <c r="DN53" s="28">
        <f>외인!DN53</f>
        <v>1860926.36</v>
      </c>
      <c r="DO53" s="35">
        <f>MACD!DO53*$G$3+DO52*(1-$G$3)</f>
        <v>-2.86361769336104E-4</v>
      </c>
      <c r="DP53" s="28">
        <f>외인!DP53</f>
        <v>87299.27</v>
      </c>
      <c r="DQ53" s="35">
        <f>MACD!DQ53*$G$3+DQ52*(1-$G$3)</f>
        <v>-1.896626396759556E-3</v>
      </c>
      <c r="DR53" s="28">
        <f>외인!DR53</f>
        <v>41882.449999999997</v>
      </c>
      <c r="DS53" s="35">
        <f>MACD!DS53*$G$3+DS52*(1-$G$3)</f>
        <v>-1.0812983912644404E-3</v>
      </c>
      <c r="DT53" s="28">
        <f>외인!DT53</f>
        <v>125887.75</v>
      </c>
      <c r="DU53" s="35">
        <f>MACD!DU53*$G$3+DU52*(1-$G$3)</f>
        <v>-7.8556541917517602E-4</v>
      </c>
      <c r="DV53" s="28">
        <f>외인!DV53</f>
        <v>34221.51</v>
      </c>
      <c r="DW53" s="35">
        <f>MACD!DW53*$G$3+DW52*(1-$G$3)</f>
        <v>-9.6929561816265399E-4</v>
      </c>
      <c r="DX53" s="28">
        <f>외인!DX53</f>
        <v>105709.37</v>
      </c>
      <c r="DY53" s="35">
        <f>MACD!DY53*$G$3+DY52*(1-$G$3)</f>
        <v>-1.4132627188475294E-3</v>
      </c>
      <c r="DZ53" s="28">
        <f>외인!DZ53</f>
        <v>9010.9500000000007</v>
      </c>
      <c r="EA53" s="35">
        <f>MACD!EA53*$G$3+EA52*(1-$G$3)</f>
        <v>-2.7599870700792664E-3</v>
      </c>
      <c r="EB53" s="28">
        <f>외인!EB53</f>
        <v>12792.4</v>
      </c>
      <c r="EC53" s="35">
        <f>MACD!EC53*$G$3+EC52*(1-$G$3)</f>
        <v>-1.6171436268369612E-3</v>
      </c>
      <c r="ED53" s="28">
        <f>외인!ED53</f>
        <v>10356.68</v>
      </c>
      <c r="EE53" s="35">
        <f>MACD!EE53*$G$3+EE52*(1-$G$3)</f>
        <v>-1.0209997931145329E-3</v>
      </c>
      <c r="EF53" s="28">
        <f>외인!EF53</f>
        <v>264602.08</v>
      </c>
      <c r="EG53" s="35">
        <f>MACD!EG53*$G$3+EG52*(1-$G$3)</f>
        <v>-7.7198405722745246E-4</v>
      </c>
      <c r="EH53" s="28">
        <f>외인!EH53</f>
        <v>175575.27</v>
      </c>
      <c r="EI53" s="35">
        <f>MACD!EI53*$G$3+EI52*(1-$G$3)</f>
        <v>-3.7890675613719169E-4</v>
      </c>
      <c r="EJ53" s="28">
        <f>외인!EJ53</f>
        <v>96645.79</v>
      </c>
      <c r="EK53" s="35">
        <f>MACD!EK53*$G$3+EK52*(1-$G$3)</f>
        <v>-4.821107238657886E-4</v>
      </c>
      <c r="EL53" s="28">
        <f>외인!EL53</f>
        <v>34041.699999999997</v>
      </c>
      <c r="EM53" s="35">
        <f>MACD!EM53*$G$3+EM52*(1-$G$3)</f>
        <v>-1.80163814865386E-3</v>
      </c>
      <c r="EN53" s="28">
        <f>외인!EN53</f>
        <v>41882.449999999997</v>
      </c>
      <c r="EO53" s="35">
        <f>MACD!EO53*$G$3+EO52*(1-$G$3)</f>
        <v>-1.0812983912644404E-3</v>
      </c>
      <c r="EP53" s="28">
        <f>외인!EP53</f>
        <v>162721.04999999999</v>
      </c>
      <c r="EQ53" s="35">
        <f>MACD!EQ53*$G$3+EQ52*(1-$G$3)</f>
        <v>-2.3188313935941846E-4</v>
      </c>
      <c r="ER53" s="28">
        <f>외인!ER53</f>
        <v>14571.16</v>
      </c>
      <c r="ES53" s="35">
        <f>MACD!ES53*$G$3+ES52*(1-$G$3)</f>
        <v>-2.7068912399158328E-3</v>
      </c>
      <c r="ET53" s="28">
        <f>외인!ET53</f>
        <v>114737.58</v>
      </c>
      <c r="EU53" s="35">
        <f>MACD!EU53*$G$3+EU52*(1-$G$3)</f>
        <v>-4.6866865233807141E-4</v>
      </c>
      <c r="EV53" s="28">
        <f>외인!EV53</f>
        <v>44125.63</v>
      </c>
      <c r="EW53" s="35">
        <f>MACD!EW53*$G$3+EW52*(1-$G$3)</f>
        <v>-1.5204905110269247E-4</v>
      </c>
      <c r="EX53" s="28">
        <f>외인!EX53</f>
        <v>53363.35</v>
      </c>
      <c r="EY53" s="35">
        <f>MACD!EY53*$G$3+EY52*(1-$G$3)</f>
        <v>2.700284265290656E-4</v>
      </c>
    </row>
    <row r="54" spans="1:155">
      <c r="A54" s="27">
        <f>외인!A54</f>
        <v>46111</v>
      </c>
      <c r="B54" s="28">
        <f>외인!B54</f>
        <v>4216789.63</v>
      </c>
      <c r="C54" s="35">
        <f>MACD!C54*$G$3+C53*(1-$G$3)</f>
        <v>-2.6962672400845402E-4</v>
      </c>
      <c r="D54" s="28">
        <f>외인!D54</f>
        <v>612779.01</v>
      </c>
      <c r="E54" s="35">
        <f>MACD!E54*$G$3+E53*(1-$G$3)</f>
        <v>-1.7077151966577808E-3</v>
      </c>
      <c r="F54" s="28">
        <f>외인!F54</f>
        <v>1790618.47</v>
      </c>
      <c r="G54" s="35">
        <f>MACD!G54*$G$3+G53*(1-$G$3)</f>
        <v>-3.2504678095665569E-4</v>
      </c>
      <c r="H54" s="28">
        <f>외인!H54</f>
        <v>289003.34999999998</v>
      </c>
      <c r="I54" s="35">
        <f>MACD!I54*$G$3+I53*(1-$G$3)</f>
        <v>-7.6767565727459022E-4</v>
      </c>
      <c r="J54" s="28">
        <f>외인!J54</f>
        <v>39071.03</v>
      </c>
      <c r="K54" s="35">
        <f>MACD!K54*$G$3+K53*(1-$G$3)</f>
        <v>-7.6124877381823785E-4</v>
      </c>
      <c r="L54" s="28">
        <f>외인!L54</f>
        <v>267670.71000000002</v>
      </c>
      <c r="M54" s="35">
        <f>MACD!M54*$G$3+M53*(1-$G$3)</f>
        <v>-7.2490441142827834E-4</v>
      </c>
      <c r="N54" s="28">
        <f>외인!N54</f>
        <v>222908.52</v>
      </c>
      <c r="O54" s="35">
        <f>MACD!O54*$G$3+O53*(1-$G$3)</f>
        <v>1.1078879896680856E-4</v>
      </c>
      <c r="P54" s="28">
        <f>외인!P54</f>
        <v>195449.2</v>
      </c>
      <c r="Q54" s="35">
        <f>MACD!Q54*$G$3+Q53*(1-$G$3)</f>
        <v>-7.3557462479234819E-4</v>
      </c>
      <c r="R54" s="28">
        <f>외인!R54</f>
        <v>121963.67</v>
      </c>
      <c r="S54" s="35">
        <f>MACD!S54*$G$3+S53*(1-$G$3)</f>
        <v>-7.427095739848433E-4</v>
      </c>
      <c r="T54" s="28">
        <f>외인!T54</f>
        <v>8561.58</v>
      </c>
      <c r="U54" s="35">
        <f>MACD!U54*$G$3+U53*(1-$G$3)</f>
        <v>1.0371884089218052E-5</v>
      </c>
      <c r="V54" s="28">
        <f>외인!V54</f>
        <v>100787.32</v>
      </c>
      <c r="W54" s="35">
        <f>MACD!W54*$G$3+W53*(1-$G$3)</f>
        <v>-1.3718000552274449E-3</v>
      </c>
      <c r="X54" s="28">
        <f>외인!X54</f>
        <v>1763631.77</v>
      </c>
      <c r="Y54" s="35">
        <f>MACD!Y54*$G$3+Y53*(1-$G$3)</f>
        <v>-3.7320669889115134E-4</v>
      </c>
      <c r="Z54" s="28">
        <f>외인!Z54</f>
        <v>43507.24</v>
      </c>
      <c r="AA54" s="35">
        <f>MACD!AA54*$G$3+AA53*(1-$G$3)</f>
        <v>-1.4011602645490952E-4</v>
      </c>
      <c r="AB54" s="28">
        <f>외인!AB54</f>
        <v>194703.19</v>
      </c>
      <c r="AC54" s="35">
        <f>MACD!AC54*$G$3+AC53*(1-$G$3)</f>
        <v>-2.1988981023505157E-4</v>
      </c>
      <c r="AD54" s="28">
        <f>외인!AD54</f>
        <v>19224</v>
      </c>
      <c r="AE54" s="35">
        <f>MACD!AE54*$G$3+AE53*(1-$G$3)</f>
        <v>-5.1244970754983252E-4</v>
      </c>
      <c r="AF54" s="28">
        <f>외인!AF54</f>
        <v>23237.67</v>
      </c>
      <c r="AG54" s="35">
        <f>MACD!AG54*$G$3+AG53*(1-$G$3)</f>
        <v>-2.6323308814850442E-4</v>
      </c>
      <c r="AH54" s="28">
        <f>외인!AH54</f>
        <v>177051.06</v>
      </c>
      <c r="AI54" s="35">
        <f>MACD!AI54*$G$3+AI53*(1-$G$3)</f>
        <v>-1.7012130947443069E-4</v>
      </c>
      <c r="AJ54" s="28">
        <f>외인!AJ54</f>
        <v>108503.45</v>
      </c>
      <c r="AK54" s="35">
        <f>MACD!AK54*$G$3+AK53*(1-$G$3)</f>
        <v>-1.3558848786752863E-3</v>
      </c>
      <c r="AL54" s="28">
        <f>외인!AL54</f>
        <v>83675.039999999994</v>
      </c>
      <c r="AM54" s="35">
        <f>MACD!AM54*$G$3+AM53*(1-$G$3)</f>
        <v>-5.0509536458140578E-5</v>
      </c>
      <c r="AN54" s="28">
        <f>외인!AN54</f>
        <v>157763.99</v>
      </c>
      <c r="AO54" s="35">
        <f>MACD!AO54*$G$3+AO53*(1-$G$3)</f>
        <v>1.7379292612507456E-4</v>
      </c>
      <c r="AP54" s="28">
        <f>외인!AP54</f>
        <v>109661.4</v>
      </c>
      <c r="AQ54" s="35">
        <f>MACD!AQ54*$G$3+AQ53*(1-$G$3)</f>
        <v>-3.8204383951534731E-4</v>
      </c>
      <c r="AR54" s="28">
        <f>외인!AR54</f>
        <v>23603.75</v>
      </c>
      <c r="AS54" s="35">
        <f>MACD!AS54*$G$3+AS53*(1-$G$3)</f>
        <v>-5.497760708877247E-4</v>
      </c>
      <c r="AT54" s="28">
        <f>외인!AT54</f>
        <v>74569.03</v>
      </c>
      <c r="AU54" s="35">
        <f>MACD!AU54*$G$3+AU53*(1-$G$3)</f>
        <v>-5.4257664865606085E-4</v>
      </c>
      <c r="AV54" s="28">
        <f>외인!AV54</f>
        <v>46998.42</v>
      </c>
      <c r="AW54" s="35">
        <f>MACD!AW54*$G$3+AW53*(1-$G$3)</f>
        <v>-6.7043571325831367E-4</v>
      </c>
      <c r="AX54" s="28">
        <f>외인!AX54</f>
        <v>56406.79</v>
      </c>
      <c r="AY54" s="35">
        <f>MACD!AY54*$G$3+AY53*(1-$G$3)</f>
        <v>-1.7274123243925322E-3</v>
      </c>
      <c r="AZ54" s="28">
        <f>외인!AZ54</f>
        <v>1893371.86</v>
      </c>
      <c r="BA54" s="35">
        <f>MACD!BA54*$G$3+BA53*(1-$G$3)</f>
        <v>-3.6399279488459331E-4</v>
      </c>
      <c r="BB54" s="28">
        <f>외인!BB54</f>
        <v>95265.9</v>
      </c>
      <c r="BC54" s="35">
        <f>MACD!BC54*$G$3+BC53*(1-$G$3)</f>
        <v>8.7880496323221568E-5</v>
      </c>
      <c r="BD54" s="28">
        <f>외인!BD54</f>
        <v>36377.589999999997</v>
      </c>
      <c r="BE54" s="35">
        <f>MACD!BE54*$G$3+BE53*(1-$G$3)</f>
        <v>5.0828583895805453E-4</v>
      </c>
      <c r="BF54" s="28">
        <f>외인!BF54</f>
        <v>0</v>
      </c>
      <c r="BG54" s="35" t="e">
        <f>MACD!BG54*$G$3+BG53*(1-$G$3)</f>
        <v>#DIV/0!</v>
      </c>
      <c r="BH54" s="28">
        <f>외인!BH54</f>
        <v>87068.55</v>
      </c>
      <c r="BI54" s="35">
        <f>MACD!BI54*$G$3+BI53*(1-$G$3)</f>
        <v>-2.1725454357330551E-4</v>
      </c>
      <c r="BJ54" s="28">
        <f>외인!BJ54</f>
        <v>115789.79</v>
      </c>
      <c r="BK54" s="35">
        <f>MACD!BK54*$G$3+BK53*(1-$G$3)</f>
        <v>-1.2979791473112176E-3</v>
      </c>
      <c r="BL54" s="28">
        <f>외인!BL54</f>
        <v>45581.62</v>
      </c>
      <c r="BM54" s="35">
        <f>MACD!BM54*$G$3+BM53*(1-$G$3)</f>
        <v>-5.7196458868911135E-4</v>
      </c>
      <c r="BN54" s="28">
        <f>외인!BN54</f>
        <v>43881.23</v>
      </c>
      <c r="BO54" s="35">
        <f>MACD!BO54*$G$3+BO53*(1-$G$3)</f>
        <v>-4.1570010487357046E-4</v>
      </c>
      <c r="BP54" s="28">
        <f>외인!BP54</f>
        <v>67006.070000000007</v>
      </c>
      <c r="BQ54" s="35">
        <f>MACD!BQ54*$G$3+BQ53*(1-$G$3)</f>
        <v>-1.6629221670696847E-3</v>
      </c>
      <c r="BR54" s="28">
        <f>외인!BR54</f>
        <v>229203.34</v>
      </c>
      <c r="BS54" s="35">
        <f>MACD!BS54*$G$3+BS53*(1-$G$3)</f>
        <v>-5.7992666596925232E-4</v>
      </c>
      <c r="BT54" s="28">
        <f>외인!BT54</f>
        <v>1799249.57</v>
      </c>
      <c r="BU54" s="35">
        <f>MACD!BU54*$G$3+BU53*(1-$G$3)</f>
        <v>-3.7248244964117015E-4</v>
      </c>
      <c r="BV54" s="28">
        <f>외인!BV54</f>
        <v>348597.47</v>
      </c>
      <c r="BW54" s="35">
        <f>MACD!BW54*$G$3+BW53*(1-$G$3)</f>
        <v>-2.8349022176987038E-4</v>
      </c>
      <c r="BX54" s="28">
        <f>외인!BX54</f>
        <v>72143.88</v>
      </c>
      <c r="BY54" s="35">
        <f>MACD!BY54*$G$3+BY53*(1-$G$3)</f>
        <v>1.1309647837545497E-5</v>
      </c>
      <c r="BZ54" s="28">
        <f>외인!BZ54</f>
        <v>241439.03</v>
      </c>
      <c r="CA54" s="35">
        <f>MACD!CA54*$G$3+CA53*(1-$G$3)</f>
        <v>7.2063392071397759E-5</v>
      </c>
      <c r="CB54" s="28">
        <f>외인!CB54</f>
        <v>12427.76</v>
      </c>
      <c r="CC54" s="35">
        <f>MACD!CC54*$G$3+CC53*(1-$G$3)</f>
        <v>-7.5741187723737848E-4</v>
      </c>
      <c r="CD54" s="28">
        <f>외인!CD54</f>
        <v>30830.69</v>
      </c>
      <c r="CE54" s="35">
        <f>MACD!CE54*$G$3+CE53*(1-$G$3)</f>
        <v>-1.8817949968351069E-3</v>
      </c>
      <c r="CF54" s="28">
        <f>외인!CF54</f>
        <v>24292.04</v>
      </c>
      <c r="CG54" s="35">
        <f>MACD!CG54*$G$3+CG53*(1-$G$3)</f>
        <v>-5.0937488878728947E-4</v>
      </c>
      <c r="CH54" s="28">
        <f>외인!CH54</f>
        <v>65464.639999999999</v>
      </c>
      <c r="CI54" s="35">
        <f>MACD!CI54*$G$3+CI53*(1-$G$3)</f>
        <v>-4.3468972626049005E-4</v>
      </c>
      <c r="CJ54" s="28">
        <f>외인!CJ54</f>
        <v>390716.02</v>
      </c>
      <c r="CK54" s="35">
        <f>MACD!CK54*$G$3+CK53*(1-$G$3)</f>
        <v>-1.0285913691926059E-3</v>
      </c>
      <c r="CL54" s="28">
        <f>외인!CL54</f>
        <v>222405.18</v>
      </c>
      <c r="CM54" s="35">
        <f>MACD!CM54*$G$3+CM53*(1-$G$3)</f>
        <v>-2.3565617319697103E-4</v>
      </c>
      <c r="CN54" s="28">
        <f>외인!CN54</f>
        <v>112912.59</v>
      </c>
      <c r="CO54" s="35">
        <f>MACD!CO54*$G$3+CO53*(1-$G$3)</f>
        <v>-5.1090271684364091E-4</v>
      </c>
      <c r="CP54" s="28">
        <f>외인!CP54</f>
        <v>95839.43</v>
      </c>
      <c r="CQ54" s="35">
        <f>MACD!CQ54*$G$3+CQ53*(1-$G$3)</f>
        <v>8.1525828500983913E-5</v>
      </c>
      <c r="CR54" s="28">
        <f>외인!CR54</f>
        <v>156197.01</v>
      </c>
      <c r="CS54" s="35">
        <f>MACD!CS54*$G$3+CS53*(1-$G$3)</f>
        <v>-7.6035936753459927E-4</v>
      </c>
      <c r="CT54" s="28">
        <f>외인!CT54</f>
        <v>107692.04</v>
      </c>
      <c r="CU54" s="35">
        <f>MACD!CU54*$G$3+CU53*(1-$G$3)</f>
        <v>-2.5447129797456482E-4</v>
      </c>
      <c r="CV54" s="28">
        <f>외인!CV54</f>
        <v>1799249.57</v>
      </c>
      <c r="CW54" s="35">
        <f>MACD!CW54*$G$3+CW53*(1-$G$3)</f>
        <v>-3.7248244964117015E-4</v>
      </c>
      <c r="CX54" s="28">
        <f>외인!CX54</f>
        <v>203889.9</v>
      </c>
      <c r="CY54" s="35">
        <f>MACD!CY54*$G$3+CY53*(1-$G$3)</f>
        <v>-4.3766661536226811E-4</v>
      </c>
      <c r="CZ54" s="28">
        <f>외인!CZ54</f>
        <v>16533.64</v>
      </c>
      <c r="DA54" s="35">
        <f>MACD!DA54*$G$3+DA53*(1-$G$3)</f>
        <v>-5.5853672500696819E-4</v>
      </c>
      <c r="DB54" s="28">
        <f>외인!DB54</f>
        <v>36377.589999999997</v>
      </c>
      <c r="DC54" s="35">
        <f>MACD!DC54*$G$3+DC53*(1-$G$3)</f>
        <v>5.0828583895805453E-4</v>
      </c>
      <c r="DD54" s="28">
        <f>외인!DD54</f>
        <v>8561.58</v>
      </c>
      <c r="DE54" s="35">
        <f>MACD!DE54*$G$3+DE53*(1-$G$3)</f>
        <v>1.0371884089218052E-5</v>
      </c>
      <c r="DF54" s="28">
        <f>외인!DF54</f>
        <v>53870.22</v>
      </c>
      <c r="DG54" s="35">
        <f>MACD!DG54*$G$3+DG53*(1-$G$3)</f>
        <v>7.4421076917696643E-5</v>
      </c>
      <c r="DH54" s="28">
        <f>외인!DH54</f>
        <v>22903.53</v>
      </c>
      <c r="DI54" s="35">
        <f>MACD!DI54*$G$3+DI53*(1-$G$3)</f>
        <v>-2.4751329581866907E-3</v>
      </c>
      <c r="DJ54" s="28">
        <f>외인!DJ54</f>
        <v>538459.81000000006</v>
      </c>
      <c r="DK54" s="35">
        <f>MACD!DK54*$G$3+DK53*(1-$G$3)</f>
        <v>-5.2564160536268867E-4</v>
      </c>
      <c r="DL54" s="28">
        <f>외인!DL54</f>
        <v>88372.28</v>
      </c>
      <c r="DM54" s="35">
        <f>MACD!DM54*$G$3+DM53*(1-$G$3)</f>
        <v>-4.9614601473376872E-4</v>
      </c>
      <c r="DN54" s="28">
        <f>외인!DN54</f>
        <v>1799249.57</v>
      </c>
      <c r="DO54" s="35">
        <f>MACD!DO54*$G$3+DO53*(1-$G$3)</f>
        <v>-3.7248244964117015E-4</v>
      </c>
      <c r="DP54" s="28">
        <f>외인!DP54</f>
        <v>82912.53</v>
      </c>
      <c r="DQ54" s="35">
        <f>MACD!DQ54*$G$3+DQ53*(1-$G$3)</f>
        <v>-1.8851205657118716E-3</v>
      </c>
      <c r="DR54" s="28">
        <f>외인!DR54</f>
        <v>40976.11</v>
      </c>
      <c r="DS54" s="35">
        <f>MACD!DS54*$G$3+DS53*(1-$G$3)</f>
        <v>-1.0198756111042264E-3</v>
      </c>
      <c r="DT54" s="28">
        <f>외인!DT54</f>
        <v>121963.67</v>
      </c>
      <c r="DU54" s="35">
        <f>MACD!DU54*$G$3+DU53*(1-$G$3)</f>
        <v>-7.427095739848433E-4</v>
      </c>
      <c r="DV54" s="28">
        <f>외인!DV54</f>
        <v>33952.050000000003</v>
      </c>
      <c r="DW54" s="35">
        <f>MACD!DW54*$G$3+DW53*(1-$G$3)</f>
        <v>-8.4936399057252148E-4</v>
      </c>
      <c r="DX54" s="28">
        <f>외인!DX54</f>
        <v>100787.32</v>
      </c>
      <c r="DY54" s="35">
        <f>MACD!DY54*$G$3+DY53*(1-$G$3)</f>
        <v>-1.3718000552274449E-3</v>
      </c>
      <c r="DZ54" s="28">
        <f>외인!DZ54</f>
        <v>8598.17</v>
      </c>
      <c r="EA54" s="35">
        <f>MACD!EA54*$G$3+EA53*(1-$G$3)</f>
        <v>-2.5651282232568417E-3</v>
      </c>
      <c r="EB54" s="28">
        <f>외인!EB54</f>
        <v>12484.94</v>
      </c>
      <c r="EC54" s="35">
        <f>MACD!EC54*$G$3+EC53*(1-$G$3)</f>
        <v>-1.5107707406804764E-3</v>
      </c>
      <c r="ED54" s="28">
        <f>외인!ED54</f>
        <v>10005.08</v>
      </c>
      <c r="EE54" s="35">
        <f>MACD!EE54*$G$3+EE53*(1-$G$3)</f>
        <v>-9.7224715287527361E-4</v>
      </c>
      <c r="EF54" s="28">
        <f>외인!EF54</f>
        <v>257266.1</v>
      </c>
      <c r="EG54" s="35">
        <f>MACD!EG54*$G$3+EG53*(1-$G$3)</f>
        <v>-7.0805331094848912E-4</v>
      </c>
      <c r="EH54" s="28">
        <f>외인!EH54</f>
        <v>166468.76999999999</v>
      </c>
      <c r="EI54" s="35">
        <f>MACD!EI54*$G$3+EI53*(1-$G$3)</f>
        <v>-3.9204948351198083E-4</v>
      </c>
      <c r="EJ54" s="28">
        <f>외인!EJ54</f>
        <v>95169.99</v>
      </c>
      <c r="EK54" s="35">
        <f>MACD!EK54*$G$3+EK53*(1-$G$3)</f>
        <v>-4.1112662660412562E-4</v>
      </c>
      <c r="EL54" s="28">
        <f>외인!EL54</f>
        <v>33383.26</v>
      </c>
      <c r="EM54" s="35">
        <f>MACD!EM54*$G$3+EM53*(1-$G$3)</f>
        <v>-1.7175771683750048E-3</v>
      </c>
      <c r="EN54" s="28">
        <f>외인!EN54</f>
        <v>40976.11</v>
      </c>
      <c r="EO54" s="35">
        <f>MACD!EO54*$G$3+EO53*(1-$G$3)</f>
        <v>-1.0198756111042264E-3</v>
      </c>
      <c r="EP54" s="28">
        <f>외인!EP54</f>
        <v>157176.26</v>
      </c>
      <c r="EQ54" s="35">
        <f>MACD!EQ54*$G$3+EQ53*(1-$G$3)</f>
        <v>-1.2896214315664538E-4</v>
      </c>
      <c r="ER54" s="28">
        <f>외인!ER54</f>
        <v>13846.89</v>
      </c>
      <c r="ES54" s="35">
        <f>MACD!ES54*$G$3+ES53*(1-$G$3)</f>
        <v>-2.8342397850977712E-3</v>
      </c>
      <c r="ET54" s="28">
        <f>외인!ET54</f>
        <v>109661.4</v>
      </c>
      <c r="EU54" s="35">
        <f>MACD!EU54*$G$3+EU53*(1-$G$3)</f>
        <v>-3.8204383951534731E-4</v>
      </c>
      <c r="EV54" s="28">
        <f>외인!EV54</f>
        <v>43507.24</v>
      </c>
      <c r="EW54" s="35">
        <f>MACD!EW54*$G$3+EW53*(1-$G$3)</f>
        <v>-1.4011602645490952E-4</v>
      </c>
      <c r="EX54" s="28">
        <f>외인!EX54</f>
        <v>52332.19</v>
      </c>
      <c r="EY54" s="35">
        <f>MACD!EY54*$G$3+EY53*(1-$G$3)</f>
        <v>2.8230750923358106E-4</v>
      </c>
    </row>
    <row r="55" spans="1:155">
      <c r="A55" s="27">
        <f>외인!A55</f>
        <v>46112</v>
      </c>
      <c r="B55" s="28">
        <f>외인!B55</f>
        <v>4035189.36</v>
      </c>
      <c r="C55" s="35">
        <f>MACD!C55*$G$3+C54*(1-$G$3)</f>
        <v>-2.8583098483956677E-4</v>
      </c>
      <c r="D55" s="28">
        <f>외인!D55</f>
        <v>582547.41</v>
      </c>
      <c r="E55" s="35">
        <f>MACD!E55*$G$3+E54*(1-$G$3)</f>
        <v>-1.6461570011387992E-3</v>
      </c>
      <c r="F55" s="28">
        <f>외인!F55</f>
        <v>1710834.54</v>
      </c>
      <c r="G55" s="35">
        <f>MACD!G55*$G$3+G54*(1-$G$3)</f>
        <v>-3.8214872395463052E-4</v>
      </c>
      <c r="H55" s="28">
        <f>외인!H55</f>
        <v>277326.34999999998</v>
      </c>
      <c r="I55" s="35">
        <f>MACD!I55*$G$3+I54*(1-$G$3)</f>
        <v>-5.6890298540117389E-4</v>
      </c>
      <c r="J55" s="28">
        <f>외인!J55</f>
        <v>39296.94</v>
      </c>
      <c r="K55" s="35">
        <f>MACD!K55*$G$3+K54*(1-$G$3)</f>
        <v>-7.2052601758414592E-4</v>
      </c>
      <c r="L55" s="28">
        <f>외인!L55</f>
        <v>256689.75</v>
      </c>
      <c r="M55" s="35">
        <f>MACD!M55*$G$3+M54*(1-$G$3)</f>
        <v>-5.2978846571876E-4</v>
      </c>
      <c r="N55" s="28">
        <f>외인!N55</f>
        <v>213088.93</v>
      </c>
      <c r="O55" s="35">
        <f>MACD!O55*$G$3+O54*(1-$G$3)</f>
        <v>1.5077883509714574E-4</v>
      </c>
      <c r="P55" s="28">
        <f>외인!P55</f>
        <v>190629.92</v>
      </c>
      <c r="Q55" s="35">
        <f>MACD!Q55*$G$3+Q54*(1-$G$3)</f>
        <v>-6.7006246183589854E-4</v>
      </c>
      <c r="R55" s="28">
        <f>외인!R55</f>
        <v>118391.85</v>
      </c>
      <c r="S55" s="35">
        <f>MACD!S55*$G$3+S54*(1-$G$3)</f>
        <v>-6.9569052129972973E-4</v>
      </c>
      <c r="T55" s="28">
        <f>외인!T55</f>
        <v>8559.1299999999992</v>
      </c>
      <c r="U55" s="35">
        <f>MACD!U55*$G$3+U54*(1-$G$3)</f>
        <v>1.7714322492673118E-4</v>
      </c>
      <c r="V55" s="28">
        <f>외인!V55</f>
        <v>96492.31</v>
      </c>
      <c r="W55" s="35">
        <f>MACD!W55*$G$3+W54*(1-$G$3)</f>
        <v>-1.3398278144576162E-3</v>
      </c>
      <c r="X55" s="28">
        <f>외인!X55</f>
        <v>1659008.49</v>
      </c>
      <c r="Y55" s="35">
        <f>MACD!Y55*$G$3+Y54*(1-$G$3)</f>
        <v>-4.7293042105744172E-4</v>
      </c>
      <c r="Z55" s="28">
        <f>외인!Z55</f>
        <v>42794.32</v>
      </c>
      <c r="AA55" s="35">
        <f>MACD!AA55*$G$3+AA54*(1-$G$3)</f>
        <v>-1.3001824106668975E-4</v>
      </c>
      <c r="AB55" s="28">
        <f>외인!AB55</f>
        <v>190454.53</v>
      </c>
      <c r="AC55" s="35">
        <f>MACD!AC55*$G$3+AC54*(1-$G$3)</f>
        <v>-1.9722451378616343E-4</v>
      </c>
      <c r="AD55" s="28">
        <f>외인!AD55</f>
        <v>18515.099999999999</v>
      </c>
      <c r="AE55" s="35">
        <f>MACD!AE55*$G$3+AE54*(1-$G$3)</f>
        <v>-4.6268257110101339E-4</v>
      </c>
      <c r="AF55" s="28">
        <f>외인!AF55</f>
        <v>23531.63</v>
      </c>
      <c r="AG55" s="35">
        <f>MACD!AG55*$G$3+AG54*(1-$G$3)</f>
        <v>-2.1795948992551914E-4</v>
      </c>
      <c r="AH55" s="28">
        <f>외인!AH55</f>
        <v>175168.96</v>
      </c>
      <c r="AI55" s="35">
        <f>MACD!AI55*$G$3+AI54*(1-$G$3)</f>
        <v>-2.5151186262000141E-4</v>
      </c>
      <c r="AJ55" s="28">
        <f>외인!AJ55</f>
        <v>106923.02</v>
      </c>
      <c r="AK55" s="35">
        <f>MACD!AK55*$G$3+AK54*(1-$G$3)</f>
        <v>-1.1576351728437219E-3</v>
      </c>
      <c r="AL55" s="28">
        <f>외인!AL55</f>
        <v>80786.179999999993</v>
      </c>
      <c r="AM55" s="35">
        <f>MACD!AM55*$G$3+AM54*(1-$G$3)</f>
        <v>3.5448099513739266E-6</v>
      </c>
      <c r="AN55" s="28">
        <f>외인!AN55</f>
        <v>150342.19</v>
      </c>
      <c r="AO55" s="35">
        <f>MACD!AO55*$G$3+AO54*(1-$G$3)</f>
        <v>2.0038396318994468E-4</v>
      </c>
      <c r="AP55" s="28">
        <f>외인!AP55</f>
        <v>105142.09</v>
      </c>
      <c r="AQ55" s="35">
        <f>MACD!AQ55*$G$3+AQ54*(1-$G$3)</f>
        <v>-2.7825339720464413E-4</v>
      </c>
      <c r="AR55" s="28">
        <f>외인!AR55</f>
        <v>22794.49</v>
      </c>
      <c r="AS55" s="35">
        <f>MACD!AS55*$G$3+AS54*(1-$G$3)</f>
        <v>-4.8692941368426906E-4</v>
      </c>
      <c r="AT55" s="28">
        <f>외인!AT55</f>
        <v>72994.27</v>
      </c>
      <c r="AU55" s="35">
        <f>MACD!AU55*$G$3+AU54*(1-$G$3)</f>
        <v>-4.7591777128673605E-4</v>
      </c>
      <c r="AV55" s="28">
        <f>외인!AV55</f>
        <v>46851.16</v>
      </c>
      <c r="AW55" s="35">
        <f>MACD!AW55*$G$3+AW54*(1-$G$3)</f>
        <v>-5.5008924585496434E-4</v>
      </c>
      <c r="AX55" s="28">
        <f>외인!AX55</f>
        <v>54833.34</v>
      </c>
      <c r="AY55" s="35">
        <f>MACD!AY55*$G$3+AY54*(1-$G$3)</f>
        <v>-1.7451045710857476E-3</v>
      </c>
      <c r="AZ55" s="28">
        <f>외인!AZ55</f>
        <v>1784315.84</v>
      </c>
      <c r="BA55" s="35">
        <f>MACD!BA55*$G$3+BA54*(1-$G$3)</f>
        <v>-4.5355016287884013E-4</v>
      </c>
      <c r="BB55" s="28">
        <f>외인!BB55</f>
        <v>92487.65</v>
      </c>
      <c r="BC55" s="35">
        <f>MACD!BC55*$G$3+BC54*(1-$G$3)</f>
        <v>9.8091117070316596E-5</v>
      </c>
      <c r="BD55" s="28">
        <f>외인!BD55</f>
        <v>35772.160000000003</v>
      </c>
      <c r="BE55" s="35">
        <f>MACD!BE55*$G$3+BE54*(1-$G$3)</f>
        <v>5.3817813741642031E-4</v>
      </c>
      <c r="BF55" s="28">
        <f>외인!BF55</f>
        <v>0</v>
      </c>
      <c r="BG55" s="35" t="e">
        <f>MACD!BG55*$G$3+BG54*(1-$G$3)</f>
        <v>#DIV/0!</v>
      </c>
      <c r="BH55" s="28">
        <f>외인!BH55</f>
        <v>83364.39</v>
      </c>
      <c r="BI55" s="35">
        <f>MACD!BI55*$G$3+BI54*(1-$G$3)</f>
        <v>-1.354366940970111E-4</v>
      </c>
      <c r="BJ55" s="28">
        <f>외인!BJ55</f>
        <v>110825.15</v>
      </c>
      <c r="BK55" s="35">
        <f>MACD!BK55*$G$3+BK54*(1-$G$3)</f>
        <v>-1.127713278441861E-3</v>
      </c>
      <c r="BL55" s="28">
        <f>외인!BL55</f>
        <v>44219.95</v>
      </c>
      <c r="BM55" s="35">
        <f>MACD!BM55*$G$3+BM54*(1-$G$3)</f>
        <v>-5.3486093577654898E-4</v>
      </c>
      <c r="BN55" s="28">
        <f>외인!BN55</f>
        <v>42657.17</v>
      </c>
      <c r="BO55" s="35">
        <f>MACD!BO55*$G$3+BO54*(1-$G$3)</f>
        <v>-3.1780135882588848E-4</v>
      </c>
      <c r="BP55" s="28">
        <f>외인!BP55</f>
        <v>65079.29</v>
      </c>
      <c r="BQ55" s="35">
        <f>MACD!BQ55*$G$3+BQ54*(1-$G$3)</f>
        <v>-1.6917607339938462E-3</v>
      </c>
      <c r="BR55" s="28">
        <f>외인!BR55</f>
        <v>221744.06</v>
      </c>
      <c r="BS55" s="35">
        <f>MACD!BS55*$G$3+BS54*(1-$G$3)</f>
        <v>-5.7348357028211348E-4</v>
      </c>
      <c r="BT55" s="28">
        <f>외인!BT55</f>
        <v>1692706.63</v>
      </c>
      <c r="BU55" s="35">
        <f>MACD!BU55*$G$3+BU54*(1-$G$3)</f>
        <v>-4.7105447468808338E-4</v>
      </c>
      <c r="BV55" s="28">
        <f>외인!BV55</f>
        <v>327374.12</v>
      </c>
      <c r="BW55" s="35">
        <f>MACD!BW55*$G$3+BW54*(1-$G$3)</f>
        <v>-2.337754438963913E-4</v>
      </c>
      <c r="BX55" s="28">
        <f>외인!BX55</f>
        <v>70965.710000000006</v>
      </c>
      <c r="BY55" s="35">
        <f>MACD!BY55*$G$3+BY54*(1-$G$3)</f>
        <v>2.4820590282390908E-5</v>
      </c>
      <c r="BZ55" s="28">
        <f>외인!BZ55</f>
        <v>231128.37</v>
      </c>
      <c r="CA55" s="35">
        <f>MACD!CA55*$G$3+CA54*(1-$G$3)</f>
        <v>1.1127033517892668E-4</v>
      </c>
      <c r="CB55" s="28">
        <f>외인!CB55</f>
        <v>12037.54</v>
      </c>
      <c r="CC55" s="35">
        <f>MACD!CC55*$G$3+CC54*(1-$G$3)</f>
        <v>-7.3107425183575165E-4</v>
      </c>
      <c r="CD55" s="28">
        <f>외인!CD55</f>
        <v>30448.52</v>
      </c>
      <c r="CE55" s="35">
        <f>MACD!CE55*$G$3+CE54*(1-$G$3)</f>
        <v>-1.6950906593822736E-3</v>
      </c>
      <c r="CF55" s="28">
        <f>외인!CF55</f>
        <v>23881.47</v>
      </c>
      <c r="CG55" s="35">
        <f>MACD!CG55*$G$3+CG54*(1-$G$3)</f>
        <v>-3.9885390649160385E-4</v>
      </c>
      <c r="CH55" s="28">
        <f>외인!CH55</f>
        <v>65548.5</v>
      </c>
      <c r="CI55" s="35">
        <f>MACD!CI55*$G$3+CI54*(1-$G$3)</f>
        <v>-3.3812003324687316E-4</v>
      </c>
      <c r="CJ55" s="28">
        <f>외인!CJ55</f>
        <v>370501.2</v>
      </c>
      <c r="CK55" s="35">
        <f>MACD!CK55*$G$3+CK54*(1-$G$3)</f>
        <v>-9.7158401988411177E-4</v>
      </c>
      <c r="CL55" s="28">
        <f>외인!CL55</f>
        <v>217500.91</v>
      </c>
      <c r="CM55" s="35">
        <f>MACD!CM55*$G$3+CM54*(1-$G$3)</f>
        <v>-2.0765505975522161E-4</v>
      </c>
      <c r="CN55" s="28">
        <f>외인!CN55</f>
        <v>110049.36</v>
      </c>
      <c r="CO55" s="35">
        <f>MACD!CO55*$G$3+CO54*(1-$G$3)</f>
        <v>-4.4736226781858527E-4</v>
      </c>
      <c r="CP55" s="28">
        <f>외인!CP55</f>
        <v>93033.32</v>
      </c>
      <c r="CQ55" s="35">
        <f>MACD!CQ55*$G$3+CQ54*(1-$G$3)</f>
        <v>9.1132232935024047E-5</v>
      </c>
      <c r="CR55" s="28">
        <f>외인!CR55</f>
        <v>152852.04999999999</v>
      </c>
      <c r="CS55" s="35">
        <f>MACD!CS55*$G$3+CS54*(1-$G$3)</f>
        <v>-6.8793096506399335E-4</v>
      </c>
      <c r="CT55" s="28">
        <f>외인!CT55</f>
        <v>102446.44</v>
      </c>
      <c r="CU55" s="35">
        <f>MACD!CU55*$G$3+CU54*(1-$G$3)</f>
        <v>-2.7407187907776222E-4</v>
      </c>
      <c r="CV55" s="28">
        <f>외인!CV55</f>
        <v>1692706.63</v>
      </c>
      <c r="CW55" s="35">
        <f>MACD!CW55*$G$3+CW54*(1-$G$3)</f>
        <v>-4.7105447468808338E-4</v>
      </c>
      <c r="CX55" s="28">
        <f>외인!CX55</f>
        <v>196426.27</v>
      </c>
      <c r="CY55" s="35">
        <f>MACD!CY55*$G$3+CY54*(1-$G$3)</f>
        <v>-2.731495911681976E-4</v>
      </c>
      <c r="CZ55" s="28">
        <f>외인!CZ55</f>
        <v>16066.97</v>
      </c>
      <c r="DA55" s="35">
        <f>MACD!DA55*$G$3+DA54*(1-$G$3)</f>
        <v>-5.5521037859944682E-4</v>
      </c>
      <c r="DB55" s="28">
        <f>외인!DB55</f>
        <v>35772.160000000003</v>
      </c>
      <c r="DC55" s="35">
        <f>MACD!DC55*$G$3+DC54*(1-$G$3)</f>
        <v>5.3817813741642031E-4</v>
      </c>
      <c r="DD55" s="28">
        <f>외인!DD55</f>
        <v>8559.1299999999992</v>
      </c>
      <c r="DE55" s="35">
        <f>MACD!DE55*$G$3+DE54*(1-$G$3)</f>
        <v>1.7714322492673118E-4</v>
      </c>
      <c r="DF55" s="28">
        <f>외인!DF55</f>
        <v>53115.13</v>
      </c>
      <c r="DG55" s="35">
        <f>MACD!DG55*$G$3+DG54*(1-$G$3)</f>
        <v>8.8542112311345642E-5</v>
      </c>
      <c r="DH55" s="28">
        <f>외인!DH55</f>
        <v>22616.37</v>
      </c>
      <c r="DI55" s="35">
        <f>MACD!DI55*$G$3+DI54*(1-$G$3)</f>
        <v>-2.2227050289382534E-3</v>
      </c>
      <c r="DJ55" s="28">
        <f>외인!DJ55</f>
        <v>521281.05</v>
      </c>
      <c r="DK55" s="35">
        <f>MACD!DK55*$G$3+DK54*(1-$G$3)</f>
        <v>-4.7859816463358877E-4</v>
      </c>
      <c r="DL55" s="28">
        <f>외인!DL55</f>
        <v>86125.89</v>
      </c>
      <c r="DM55" s="35">
        <f>MACD!DM55*$G$3+DM54*(1-$G$3)</f>
        <v>-4.2794670059484035E-4</v>
      </c>
      <c r="DN55" s="28">
        <f>외인!DN55</f>
        <v>1692706.63</v>
      </c>
      <c r="DO55" s="35">
        <f>MACD!DO55*$G$3+DO54*(1-$G$3)</f>
        <v>-4.7105447468808338E-4</v>
      </c>
      <c r="DP55" s="28">
        <f>외인!DP55</f>
        <v>79096.539999999994</v>
      </c>
      <c r="DQ55" s="35">
        <f>MACD!DQ55*$G$3+DQ54*(1-$G$3)</f>
        <v>-1.8664470349027827E-3</v>
      </c>
      <c r="DR55" s="28">
        <f>외인!DR55</f>
        <v>40949.96</v>
      </c>
      <c r="DS55" s="35">
        <f>MACD!DS55*$G$3+DS54*(1-$G$3)</f>
        <v>-9.5276940768155931E-4</v>
      </c>
      <c r="DT55" s="28">
        <f>외인!DT55</f>
        <v>118391.85</v>
      </c>
      <c r="DU55" s="35">
        <f>MACD!DU55*$G$3+DU54*(1-$G$3)</f>
        <v>-6.9569052129972973E-4</v>
      </c>
      <c r="DV55" s="28">
        <f>외인!DV55</f>
        <v>34178.76</v>
      </c>
      <c r="DW55" s="35">
        <f>MACD!DW55*$G$3+DW54*(1-$G$3)</f>
        <v>-6.8555666970525038E-4</v>
      </c>
      <c r="DX55" s="28">
        <f>외인!DX55</f>
        <v>96492.31</v>
      </c>
      <c r="DY55" s="35">
        <f>MACD!DY55*$G$3+DY54*(1-$G$3)</f>
        <v>-1.3398278144576162E-3</v>
      </c>
      <c r="DZ55" s="28">
        <f>외인!DZ55</f>
        <v>8452.7800000000007</v>
      </c>
      <c r="EA55" s="35">
        <f>MACD!EA55*$G$3+EA54*(1-$G$3)</f>
        <v>-2.3424019817335591E-3</v>
      </c>
      <c r="EB55" s="28">
        <f>외인!EB55</f>
        <v>12300.61</v>
      </c>
      <c r="EC55" s="35">
        <f>MACD!EC55*$G$3+EC54*(1-$G$3)</f>
        <v>-1.3788887936280469E-3</v>
      </c>
      <c r="ED55" s="28">
        <f>외인!ED55</f>
        <v>9758.77</v>
      </c>
      <c r="EE55" s="35">
        <f>MACD!EE55*$G$3+EE54*(1-$G$3)</f>
        <v>-9.1020180041488316E-4</v>
      </c>
      <c r="EF55" s="28">
        <f>외인!EF55</f>
        <v>242632.26</v>
      </c>
      <c r="EG55" s="35">
        <f>MACD!EG55*$G$3+EG54*(1-$G$3)</f>
        <v>-6.4437244640964074E-4</v>
      </c>
      <c r="EH55" s="28">
        <f>외인!EH55</f>
        <v>155183.20000000001</v>
      </c>
      <c r="EI55" s="35">
        <f>MACD!EI55*$G$3+EI54*(1-$G$3)</f>
        <v>-4.103016205554097E-4</v>
      </c>
      <c r="EJ55" s="28">
        <f>외인!EJ55</f>
        <v>95284.3</v>
      </c>
      <c r="EK55" s="35">
        <f>MACD!EK55*$G$3+EK54*(1-$G$3)</f>
        <v>-3.3634912753436946E-4</v>
      </c>
      <c r="EL55" s="28">
        <f>외인!EL55</f>
        <v>32961.79</v>
      </c>
      <c r="EM55" s="35">
        <f>MACD!EM55*$G$3+EM54*(1-$G$3)</f>
        <v>-1.5423180956495651E-3</v>
      </c>
      <c r="EN55" s="28">
        <f>외인!EN55</f>
        <v>40949.96</v>
      </c>
      <c r="EO55" s="35">
        <f>MACD!EO55*$G$3+EO54*(1-$G$3)</f>
        <v>-9.5276940768155931E-4</v>
      </c>
      <c r="EP55" s="28">
        <f>외인!EP55</f>
        <v>148068.14000000001</v>
      </c>
      <c r="EQ55" s="35">
        <f>MACD!EQ55*$G$3+EQ54*(1-$G$3)</f>
        <v>-6.6232535751521216E-6</v>
      </c>
      <c r="ER55" s="28">
        <f>외인!ER55</f>
        <v>12806.38</v>
      </c>
      <c r="ES55" s="35">
        <f>MACD!ES55*$G$3+ES54*(1-$G$3)</f>
        <v>-2.771756626089264E-3</v>
      </c>
      <c r="ET55" s="28">
        <f>외인!ET55</f>
        <v>105142.09</v>
      </c>
      <c r="EU55" s="35">
        <f>MACD!EU55*$G$3+EU54*(1-$G$3)</f>
        <v>-2.7825339720464413E-4</v>
      </c>
      <c r="EV55" s="28">
        <f>외인!EV55</f>
        <v>42794.32</v>
      </c>
      <c r="EW55" s="35">
        <f>MACD!EW55*$G$3+EW54*(1-$G$3)</f>
        <v>-1.3001824106668975E-4</v>
      </c>
      <c r="EX55" s="28">
        <f>외인!EX55</f>
        <v>50239</v>
      </c>
      <c r="EY55" s="35">
        <f>MACD!EY55*$G$3+EY54*(1-$G$3)</f>
        <v>2.9055670014355476E-4</v>
      </c>
    </row>
    <row r="56" spans="1:155">
      <c r="A56" s="27">
        <f>외인!A56</f>
        <v>46113</v>
      </c>
      <c r="B56" s="28">
        <f>외인!B56</f>
        <v>4375420</v>
      </c>
      <c r="C56" s="35">
        <f>MACD!C56*$G$3+C55*(1-$G$3)</f>
        <v>-2.8633898746288042E-4</v>
      </c>
      <c r="D56" s="28">
        <f>외인!D56</f>
        <v>617454.49</v>
      </c>
      <c r="E56" s="35">
        <f>MACD!E56*$G$3+E55*(1-$G$3)</f>
        <v>-1.569627656837288E-3</v>
      </c>
      <c r="F56" s="28">
        <f>외인!F56</f>
        <v>1885889.76</v>
      </c>
      <c r="G56" s="35">
        <f>MACD!G56*$G$3+G55*(1-$G$3)</f>
        <v>-4.0673249613490837E-4</v>
      </c>
      <c r="H56" s="28">
        <f>외인!H56</f>
        <v>289578.58</v>
      </c>
      <c r="I56" s="35">
        <f>MACD!I56*$G$3+I55*(1-$G$3)</f>
        <v>-3.9437563820957149E-4</v>
      </c>
      <c r="J56" s="28">
        <f>외인!J56</f>
        <v>40571.089999999997</v>
      </c>
      <c r="K56" s="35">
        <f>MACD!K56*$G$3+K55*(1-$G$3)</f>
        <v>-6.5755164684777926E-4</v>
      </c>
      <c r="L56" s="28">
        <f>외인!L56</f>
        <v>267962.44</v>
      </c>
      <c r="M56" s="35">
        <f>MACD!M56*$G$3+M55*(1-$G$3)</f>
        <v>-3.5607886582119243E-4</v>
      </c>
      <c r="N56" s="28">
        <f>외인!N56</f>
        <v>229999.58</v>
      </c>
      <c r="O56" s="35">
        <f>MACD!O56*$G$3+O55*(1-$G$3)</f>
        <v>2.2669192736862113E-4</v>
      </c>
      <c r="P56" s="28">
        <f>외인!P56</f>
        <v>200106.08</v>
      </c>
      <c r="Q56" s="35">
        <f>MACD!Q56*$G$3+Q55*(1-$G$3)</f>
        <v>-5.9466743570881419E-4</v>
      </c>
      <c r="R56" s="28">
        <f>외인!R56</f>
        <v>124229.74</v>
      </c>
      <c r="S56" s="35">
        <f>MACD!S56*$G$3+S55*(1-$G$3)</f>
        <v>-6.3061993457804322E-4</v>
      </c>
      <c r="T56" s="28">
        <f>외인!T56</f>
        <v>8591.17</v>
      </c>
      <c r="U56" s="35">
        <f>MACD!U56*$G$3+U55*(1-$G$3)</f>
        <v>3.3989301694316906E-4</v>
      </c>
      <c r="V56" s="28">
        <f>외인!V56</f>
        <v>105659.35</v>
      </c>
      <c r="W56" s="35">
        <f>MACD!W56*$G$3+W55*(1-$G$3)</f>
        <v>-1.3156494643471119E-3</v>
      </c>
      <c r="X56" s="28">
        <f>외인!X56</f>
        <v>1862073.58</v>
      </c>
      <c r="Y56" s="35">
        <f>MACD!Y56*$G$3+Y55*(1-$G$3)</f>
        <v>-5.4614493917091967E-4</v>
      </c>
      <c r="Z56" s="28">
        <f>외인!Z56</f>
        <v>44000.41</v>
      </c>
      <c r="AA56" s="35">
        <f>MACD!AA56*$G$3+AA55*(1-$G$3)</f>
        <v>-1.2854410239554757E-4</v>
      </c>
      <c r="AB56" s="28">
        <f>외인!AB56</f>
        <v>199084.11</v>
      </c>
      <c r="AC56" s="35">
        <f>MACD!AC56*$G$3+AC55*(1-$G$3)</f>
        <v>-1.715062945751161E-4</v>
      </c>
      <c r="AD56" s="28">
        <f>외인!AD56</f>
        <v>19631.560000000001</v>
      </c>
      <c r="AE56" s="35">
        <f>MACD!AE56*$G$3+AE55*(1-$G$3)</f>
        <v>-4.1670042603825642E-4</v>
      </c>
      <c r="AF56" s="28">
        <f>외인!AF56</f>
        <v>24303.95</v>
      </c>
      <c r="AG56" s="35">
        <f>MACD!AG56*$G$3+AG55*(1-$G$3)</f>
        <v>-1.5564245476439292E-4</v>
      </c>
      <c r="AH56" s="28">
        <f>외인!AH56</f>
        <v>181941.38</v>
      </c>
      <c r="AI56" s="35">
        <f>MACD!AI56*$G$3+AI55*(1-$G$3)</f>
        <v>-3.149701053501768E-4</v>
      </c>
      <c r="AJ56" s="28">
        <f>외인!AJ56</f>
        <v>110197.24</v>
      </c>
      <c r="AK56" s="35">
        <f>MACD!AK56*$G$3+AK55*(1-$G$3)</f>
        <v>-9.3808904398342391E-4</v>
      </c>
      <c r="AL56" s="28">
        <f>외인!AL56</f>
        <v>85704.73</v>
      </c>
      <c r="AM56" s="35">
        <f>MACD!AM56*$G$3+AM55*(1-$G$3)</f>
        <v>6.0163113730703674E-5</v>
      </c>
      <c r="AN56" s="28">
        <f>외인!AN56</f>
        <v>162961.95000000001</v>
      </c>
      <c r="AO56" s="35">
        <f>MACD!AO56*$G$3+AO55*(1-$G$3)</f>
        <v>2.7560276110709923E-4</v>
      </c>
      <c r="AP56" s="28">
        <f>외인!AP56</f>
        <v>114396.66</v>
      </c>
      <c r="AQ56" s="35">
        <f>MACD!AQ56*$G$3+AQ55*(1-$G$3)</f>
        <v>-1.9030087570429685E-4</v>
      </c>
      <c r="AR56" s="28">
        <f>외인!AR56</f>
        <v>23648.59</v>
      </c>
      <c r="AS56" s="35">
        <f>MACD!AS56*$G$3+AS55*(1-$G$3)</f>
        <v>-4.2746553806395296E-4</v>
      </c>
      <c r="AT56" s="28">
        <f>외인!AT56</f>
        <v>75877.320000000007</v>
      </c>
      <c r="AU56" s="35">
        <f>MACD!AU56*$G$3+AU55*(1-$G$3)</f>
        <v>-4.0784633817543743E-4</v>
      </c>
      <c r="AV56" s="28">
        <f>외인!AV56</f>
        <v>48808.49</v>
      </c>
      <c r="AW56" s="35">
        <f>MACD!AW56*$G$3+AW55*(1-$G$3)</f>
        <v>-4.1387536573622637E-4</v>
      </c>
      <c r="AX56" s="28">
        <f>외인!AX56</f>
        <v>60637.01</v>
      </c>
      <c r="AY56" s="35">
        <f>MACD!AY56*$G$3+AY55*(1-$G$3)</f>
        <v>-1.6248885046383789E-3</v>
      </c>
      <c r="AZ56" s="28">
        <f>외인!AZ56</f>
        <v>1996278.37</v>
      </c>
      <c r="BA56" s="35">
        <f>MACD!BA56*$G$3+BA55*(1-$G$3)</f>
        <v>-5.1682914651071589E-4</v>
      </c>
      <c r="BB56" s="28">
        <f>외인!BB56</f>
        <v>97357.02</v>
      </c>
      <c r="BC56" s="35">
        <f>MACD!BC56*$G$3+BC55*(1-$G$3)</f>
        <v>1.0123560520430497E-4</v>
      </c>
      <c r="BD56" s="28">
        <f>외인!BD56</f>
        <v>37888.910000000003</v>
      </c>
      <c r="BE56" s="35">
        <f>MACD!BE56*$G$3+BE55*(1-$G$3)</f>
        <v>5.7902489456447483E-4</v>
      </c>
      <c r="BF56" s="28">
        <f>외인!BF56</f>
        <v>0</v>
      </c>
      <c r="BG56" s="35" t="e">
        <f>MACD!BG56*$G$3+BG55*(1-$G$3)</f>
        <v>#DIV/0!</v>
      </c>
      <c r="BH56" s="28">
        <f>외인!BH56</f>
        <v>87711.57</v>
      </c>
      <c r="BI56" s="35">
        <f>MACD!BI56*$G$3+BI55*(1-$G$3)</f>
        <v>-4.9202343876659977E-5</v>
      </c>
      <c r="BJ56" s="28">
        <f>외인!BJ56</f>
        <v>116135.5</v>
      </c>
      <c r="BK56" s="35">
        <f>MACD!BK56*$G$3+BK55*(1-$G$3)</f>
        <v>-9.7928511206630512E-4</v>
      </c>
      <c r="BL56" s="28">
        <f>외인!BL56</f>
        <v>46661.94</v>
      </c>
      <c r="BM56" s="35">
        <f>MACD!BM56*$G$3+BM55*(1-$G$3)</f>
        <v>-4.8714716772198409E-4</v>
      </c>
      <c r="BN56" s="28">
        <f>외인!BN56</f>
        <v>44711.27</v>
      </c>
      <c r="BO56" s="35">
        <f>MACD!BO56*$G$3+BO55*(1-$G$3)</f>
        <v>-2.1635413073136032E-4</v>
      </c>
      <c r="BP56" s="28">
        <f>외인!BP56</f>
        <v>70971.55</v>
      </c>
      <c r="BQ56" s="35">
        <f>MACD!BQ56*$G$3+BQ55*(1-$G$3)</f>
        <v>-1.6030740317602345E-3</v>
      </c>
      <c r="BR56" s="28">
        <f>외인!BR56</f>
        <v>240733</v>
      </c>
      <c r="BS56" s="35">
        <f>MACD!BS56*$G$3+BS55*(1-$G$3)</f>
        <v>-5.4885468361231876E-4</v>
      </c>
      <c r="BT56" s="28">
        <f>외인!BT56</f>
        <v>1898611.75</v>
      </c>
      <c r="BU56" s="35">
        <f>MACD!BU56*$G$3+BU55*(1-$G$3)</f>
        <v>-5.4392671749479364E-4</v>
      </c>
      <c r="BV56" s="28">
        <f>외인!BV56</f>
        <v>356661.72</v>
      </c>
      <c r="BW56" s="35">
        <f>MACD!BW56*$G$3+BW55*(1-$G$3)</f>
        <v>-1.8269123340122545E-4</v>
      </c>
      <c r="BX56" s="28">
        <f>외인!BX56</f>
        <v>73990.53</v>
      </c>
      <c r="BY56" s="35">
        <f>MACD!BY56*$G$3+BY55*(1-$G$3)</f>
        <v>4.1806927347290652E-5</v>
      </c>
      <c r="BZ56" s="28">
        <f>외인!BZ56</f>
        <v>248666.68</v>
      </c>
      <c r="CA56" s="35">
        <f>MACD!CA56*$G$3+CA55*(1-$G$3)</f>
        <v>1.8298524192591895E-4</v>
      </c>
      <c r="CB56" s="28">
        <f>외인!CB56</f>
        <v>12471.64</v>
      </c>
      <c r="CC56" s="35">
        <f>MACD!CC56*$G$3+CC55*(1-$G$3)</f>
        <v>-6.9947042471335845E-4</v>
      </c>
      <c r="CD56" s="28">
        <f>외인!CD56</f>
        <v>30392.65</v>
      </c>
      <c r="CE56" s="35">
        <f>MACD!CE56*$G$3+CE55*(1-$G$3)</f>
        <v>-1.4793457135936225E-3</v>
      </c>
      <c r="CF56" s="28">
        <f>외인!CF56</f>
        <v>24366.11</v>
      </c>
      <c r="CG56" s="35">
        <f>MACD!CG56*$G$3+CG55*(1-$G$3)</f>
        <v>-2.9252524049250446E-4</v>
      </c>
      <c r="CH56" s="28">
        <f>외인!CH56</f>
        <v>67605.45</v>
      </c>
      <c r="CI56" s="35">
        <f>MACD!CI56*$G$3+CI55*(1-$G$3)</f>
        <v>-2.3014782858419742E-4</v>
      </c>
      <c r="CJ56" s="28">
        <f>외인!CJ56</f>
        <v>386360.9</v>
      </c>
      <c r="CK56" s="35">
        <f>MACD!CK56*$G$3+CK55*(1-$G$3)</f>
        <v>-9.0683496077107156E-4</v>
      </c>
      <c r="CL56" s="28">
        <f>외인!CL56</f>
        <v>226782.91</v>
      </c>
      <c r="CM56" s="35">
        <f>MACD!CM56*$G$3+CM55*(1-$G$3)</f>
        <v>-1.7786282535084213E-4</v>
      </c>
      <c r="CN56" s="28">
        <f>외인!CN56</f>
        <v>118014.1</v>
      </c>
      <c r="CO56" s="35">
        <f>MACD!CO56*$G$3+CO55*(1-$G$3)</f>
        <v>-3.5656893518572067E-4</v>
      </c>
      <c r="CP56" s="28">
        <f>외인!CP56</f>
        <v>97917.63</v>
      </c>
      <c r="CQ56" s="35">
        <f>MACD!CQ56*$G$3+CQ55*(1-$G$3)</f>
        <v>9.3839678606531313E-5</v>
      </c>
      <c r="CR56" s="28">
        <f>외인!CR56</f>
        <v>159826.60999999999</v>
      </c>
      <c r="CS56" s="35">
        <f>MACD!CS56*$G$3+CS55*(1-$G$3)</f>
        <v>-5.9477273476144605E-4</v>
      </c>
      <c r="CT56" s="28">
        <f>외인!CT56</f>
        <v>112577.23</v>
      </c>
      <c r="CU56" s="35">
        <f>MACD!CU56*$G$3+CU55*(1-$G$3)</f>
        <v>-2.9625102929350516E-4</v>
      </c>
      <c r="CV56" s="28">
        <f>외인!CV56</f>
        <v>1898611.75</v>
      </c>
      <c r="CW56" s="35">
        <f>MACD!CW56*$G$3+CW55*(1-$G$3)</f>
        <v>-5.4392671749479364E-4</v>
      </c>
      <c r="CX56" s="28">
        <f>외인!CX56</f>
        <v>205987.42</v>
      </c>
      <c r="CY56" s="35">
        <f>MACD!CY56*$G$3+CY55*(1-$G$3)</f>
        <v>-1.2700328452401041E-4</v>
      </c>
      <c r="CZ56" s="28">
        <f>외인!CZ56</f>
        <v>16769.009999999998</v>
      </c>
      <c r="DA56" s="35">
        <f>MACD!DA56*$G$3+DA55*(1-$G$3)</f>
        <v>-5.707491618524266E-4</v>
      </c>
      <c r="DB56" s="28">
        <f>외인!DB56</f>
        <v>37888.910000000003</v>
      </c>
      <c r="DC56" s="35">
        <f>MACD!DC56*$G$3+DC55*(1-$G$3)</f>
        <v>5.7902489456447483E-4</v>
      </c>
      <c r="DD56" s="28">
        <f>외인!DD56</f>
        <v>8591.17</v>
      </c>
      <c r="DE56" s="35">
        <f>MACD!DE56*$G$3+DE55*(1-$G$3)</f>
        <v>3.3989301694316906E-4</v>
      </c>
      <c r="DF56" s="28">
        <f>외인!DF56</f>
        <v>55386.98</v>
      </c>
      <c r="DG56" s="35">
        <f>MACD!DG56*$G$3+DG55*(1-$G$3)</f>
        <v>1.1106515909160913E-4</v>
      </c>
      <c r="DH56" s="28">
        <f>외인!DH56</f>
        <v>22430.27</v>
      </c>
      <c r="DI56" s="35">
        <f>MACD!DI56*$G$3+DI55*(1-$G$3)</f>
        <v>-1.9320336669801615E-3</v>
      </c>
      <c r="DJ56" s="28">
        <f>외인!DJ56</f>
        <v>552675.47</v>
      </c>
      <c r="DK56" s="35">
        <f>MACD!DK56*$G$3+DK55*(1-$G$3)</f>
        <v>-4.3289281514151433E-4</v>
      </c>
      <c r="DL56" s="28">
        <f>외인!DL56</f>
        <v>93013.48</v>
      </c>
      <c r="DM56" s="35">
        <f>MACD!DM56*$G$3+DM55*(1-$G$3)</f>
        <v>-3.2584436295938335E-4</v>
      </c>
      <c r="DN56" s="28">
        <f>외인!DN56</f>
        <v>1898611.75</v>
      </c>
      <c r="DO56" s="35">
        <f>MACD!DO56*$G$3+DO55*(1-$G$3)</f>
        <v>-5.4392671749479364E-4</v>
      </c>
      <c r="DP56" s="28">
        <f>외인!DP56</f>
        <v>83377.789999999994</v>
      </c>
      <c r="DQ56" s="35">
        <f>MACD!DQ56*$G$3+DQ55*(1-$G$3)</f>
        <v>-1.8251056756214208E-3</v>
      </c>
      <c r="DR56" s="28">
        <f>외인!DR56</f>
        <v>42244.07</v>
      </c>
      <c r="DS56" s="35">
        <f>MACD!DS56*$G$3+DS55*(1-$G$3)</f>
        <v>-8.695858245878138E-4</v>
      </c>
      <c r="DT56" s="28">
        <f>외인!DT56</f>
        <v>124229.74</v>
      </c>
      <c r="DU56" s="35">
        <f>MACD!DU56*$G$3+DU55*(1-$G$3)</f>
        <v>-6.3061993457804322E-4</v>
      </c>
      <c r="DV56" s="28">
        <f>외인!DV56</f>
        <v>35316.269999999997</v>
      </c>
      <c r="DW56" s="35">
        <f>MACD!DW56*$G$3+DW55*(1-$G$3)</f>
        <v>-4.9107608755890849E-4</v>
      </c>
      <c r="DX56" s="28">
        <f>외인!DX56</f>
        <v>105659.35</v>
      </c>
      <c r="DY56" s="35">
        <f>MACD!DY56*$G$3+DY55*(1-$G$3)</f>
        <v>-1.3156494643471119E-3</v>
      </c>
      <c r="DZ56" s="28">
        <f>외인!DZ56</f>
        <v>8733.81</v>
      </c>
      <c r="EA56" s="35">
        <f>MACD!EA56*$G$3+EA55*(1-$G$3)</f>
        <v>-2.0962140576300573E-3</v>
      </c>
      <c r="EB56" s="28">
        <f>외인!EB56</f>
        <v>12561.56</v>
      </c>
      <c r="EC56" s="35">
        <f>MACD!EC56*$G$3+EC55*(1-$G$3)</f>
        <v>-1.2374770856740094E-3</v>
      </c>
      <c r="ED56" s="28">
        <f>외인!ED56</f>
        <v>10336.66</v>
      </c>
      <c r="EE56" s="35">
        <f>MACD!EE56*$G$3+EE55*(1-$G$3)</f>
        <v>-8.2128571238728994E-4</v>
      </c>
      <c r="EF56" s="28">
        <f>외인!EF56</f>
        <v>251339.07</v>
      </c>
      <c r="EG56" s="35">
        <f>MACD!EG56*$G$3+EG55*(1-$G$3)</f>
        <v>-5.7722214980036727E-4</v>
      </c>
      <c r="EH56" s="28">
        <f>외인!EH56</f>
        <v>166485.09</v>
      </c>
      <c r="EI56" s="35">
        <f>MACD!EI56*$G$3+EI55*(1-$G$3)</f>
        <v>-4.3553888423105731E-4</v>
      </c>
      <c r="EJ56" s="28">
        <f>외인!EJ56</f>
        <v>98061.1</v>
      </c>
      <c r="EK56" s="35">
        <f>MACD!EK56*$G$3+EK55*(1-$G$3)</f>
        <v>-2.4896521611060399E-4</v>
      </c>
      <c r="EL56" s="28">
        <f>외인!EL56</f>
        <v>32930.9</v>
      </c>
      <c r="EM56" s="35">
        <f>MACD!EM56*$G$3+EM55*(1-$G$3)</f>
        <v>-1.3397483316229964E-3</v>
      </c>
      <c r="EN56" s="28">
        <f>외인!EN56</f>
        <v>42244.07</v>
      </c>
      <c r="EO56" s="35">
        <f>MACD!EO56*$G$3+EO55*(1-$G$3)</f>
        <v>-8.695858245878138E-4</v>
      </c>
      <c r="EP56" s="28">
        <f>외인!EP56</f>
        <v>164900.54999999999</v>
      </c>
      <c r="EQ56" s="35">
        <f>MACD!EQ56*$G$3+EQ55*(1-$G$3)</f>
        <v>1.2140861778203263E-4</v>
      </c>
      <c r="ER56" s="28">
        <f>외인!ER56</f>
        <v>14020.14</v>
      </c>
      <c r="ES56" s="35">
        <f>MACD!ES56*$G$3+ES55*(1-$G$3)</f>
        <v>-2.505346283458294E-3</v>
      </c>
      <c r="ET56" s="28">
        <f>외인!ET56</f>
        <v>114396.66</v>
      </c>
      <c r="EU56" s="35">
        <f>MACD!EU56*$G$3+EU55*(1-$G$3)</f>
        <v>-1.9030087570429685E-4</v>
      </c>
      <c r="EV56" s="28">
        <f>외인!EV56</f>
        <v>44000.41</v>
      </c>
      <c r="EW56" s="35">
        <f>MACD!EW56*$G$3+EW55*(1-$G$3)</f>
        <v>-1.2854410239554757E-4</v>
      </c>
      <c r="EX56" s="28">
        <f>외인!EX56</f>
        <v>53917.22</v>
      </c>
      <c r="EY56" s="35">
        <f>MACD!EY56*$G$3+EY55*(1-$G$3)</f>
        <v>2.9299755771654067E-4</v>
      </c>
    </row>
    <row r="57" spans="1:155">
      <c r="A57" s="27">
        <f>외인!A57</f>
        <v>46114</v>
      </c>
      <c r="B57" s="28">
        <f>외인!B57</f>
        <v>4180185.88</v>
      </c>
      <c r="C57" s="35">
        <f>MACD!C57*$G$3+C56*(1-$G$3)</f>
        <v>-2.7115346401600812E-4</v>
      </c>
      <c r="D57" s="28">
        <f>외인!D57</f>
        <v>584461.63</v>
      </c>
      <c r="E57" s="35">
        <f>MACD!E57*$G$3+E56*(1-$G$3)</f>
        <v>-1.4884382161003209E-3</v>
      </c>
      <c r="F57" s="28">
        <f>외인!F57</f>
        <v>1794161.18</v>
      </c>
      <c r="G57" s="35">
        <f>MACD!G57*$G$3+G56*(1-$G$3)</f>
        <v>-3.9708473318976543E-4</v>
      </c>
      <c r="H57" s="28">
        <f>외인!H57</f>
        <v>287047.42</v>
      </c>
      <c r="I57" s="35">
        <f>MACD!I57*$G$3+I56*(1-$G$3)</f>
        <v>-2.2571029978471594E-4</v>
      </c>
      <c r="J57" s="28">
        <f>외인!J57</f>
        <v>39203.49</v>
      </c>
      <c r="K57" s="35">
        <f>MACD!K57*$G$3+K56*(1-$G$3)</f>
        <v>-5.7271255784054845E-4</v>
      </c>
      <c r="L57" s="28">
        <f>외인!L57</f>
        <v>266398.90000000002</v>
      </c>
      <c r="M57" s="35">
        <f>MACD!M57*$G$3+M56*(1-$G$3)</f>
        <v>-1.8267266815537336E-4</v>
      </c>
      <c r="N57" s="28">
        <f>외인!N57</f>
        <v>220259.83</v>
      </c>
      <c r="O57" s="35">
        <f>MACD!O57*$G$3+O56*(1-$G$3)</f>
        <v>3.1856854503124738E-4</v>
      </c>
      <c r="P57" s="28">
        <f>외인!P57</f>
        <v>193678.65</v>
      </c>
      <c r="Q57" s="35">
        <f>MACD!Q57*$G$3+Q56*(1-$G$3)</f>
        <v>-5.3787756907120409E-4</v>
      </c>
      <c r="R57" s="28">
        <f>외인!R57</f>
        <v>117830.5</v>
      </c>
      <c r="S57" s="35">
        <f>MACD!S57*$G$3+S56*(1-$G$3)</f>
        <v>-5.7844708031219261E-4</v>
      </c>
      <c r="T57" s="28">
        <f>외인!T57</f>
        <v>8403.06</v>
      </c>
      <c r="U57" s="35">
        <f>MACD!U57*$G$3+U56*(1-$G$3)</f>
        <v>4.7869580899018518E-4</v>
      </c>
      <c r="V57" s="28">
        <f>외인!V57</f>
        <v>98926.73</v>
      </c>
      <c r="W57" s="35">
        <f>MACD!W57*$G$3+W56*(1-$G$3)</f>
        <v>-1.2727370444950269E-3</v>
      </c>
      <c r="X57" s="28">
        <f>외인!X57</f>
        <v>1744393.48</v>
      </c>
      <c r="Y57" s="35">
        <f>MACD!Y57*$G$3+Y56*(1-$G$3)</f>
        <v>-5.8205221620420244E-4</v>
      </c>
      <c r="Z57" s="28">
        <f>외인!Z57</f>
        <v>42606.49</v>
      </c>
      <c r="AA57" s="35">
        <f>MACD!AA57*$G$3+AA56*(1-$G$3)</f>
        <v>-1.2311171846552104E-4</v>
      </c>
      <c r="AB57" s="28">
        <f>외인!AB57</f>
        <v>195096.19</v>
      </c>
      <c r="AC57" s="35">
        <f>MACD!AC57*$G$3+AC56*(1-$G$3)</f>
        <v>-1.4659014970262746E-4</v>
      </c>
      <c r="AD57" s="28">
        <f>외인!AD57</f>
        <v>18650.46</v>
      </c>
      <c r="AE57" s="35">
        <f>MACD!AE57*$G$3+AE56*(1-$G$3)</f>
        <v>-3.8582264010920102E-4</v>
      </c>
      <c r="AF57" s="28">
        <f>외인!AF57</f>
        <v>24185.86</v>
      </c>
      <c r="AG57" s="35">
        <f>MACD!AG57*$G$3+AG56*(1-$G$3)</f>
        <v>-9.3757296725595297E-5</v>
      </c>
      <c r="AH57" s="28">
        <f>외인!AH57</f>
        <v>174889.63</v>
      </c>
      <c r="AI57" s="35">
        <f>MACD!AI57*$G$3+AI56*(1-$G$3)</f>
        <v>-3.7315441707427252E-4</v>
      </c>
      <c r="AJ57" s="28">
        <f>외인!AJ57</f>
        <v>103351.22</v>
      </c>
      <c r="AK57" s="35">
        <f>MACD!AK57*$G$3+AK56*(1-$G$3)</f>
        <v>-7.4800168536812476E-4</v>
      </c>
      <c r="AL57" s="28">
        <f>외인!AL57</f>
        <v>81854.8</v>
      </c>
      <c r="AM57" s="35">
        <f>MACD!AM57*$G$3+AM56*(1-$G$3)</f>
        <v>1.0992823628594001E-4</v>
      </c>
      <c r="AN57" s="28">
        <f>외인!AN57</f>
        <v>156415.48000000001</v>
      </c>
      <c r="AO57" s="35">
        <f>MACD!AO57*$G$3+AO56*(1-$G$3)</f>
        <v>3.757548062458566E-4</v>
      </c>
      <c r="AP57" s="28">
        <f>외인!AP57</f>
        <v>109684.06</v>
      </c>
      <c r="AQ57" s="35">
        <f>MACD!AQ57*$G$3+AQ56*(1-$G$3)</f>
        <v>-1.1799279229162039E-4</v>
      </c>
      <c r="AR57" s="28">
        <f>외인!AR57</f>
        <v>22611.17</v>
      </c>
      <c r="AS57" s="35">
        <f>MACD!AS57*$G$3+AS56*(1-$G$3)</f>
        <v>-3.9116445646883332E-4</v>
      </c>
      <c r="AT57" s="28">
        <f>외인!AT57</f>
        <v>73331.839999999997</v>
      </c>
      <c r="AU57" s="35">
        <f>MACD!AU57*$G$3+AU56*(1-$G$3)</f>
        <v>-3.4176379220994773E-4</v>
      </c>
      <c r="AV57" s="28">
        <f>외인!AV57</f>
        <v>47448.37</v>
      </c>
      <c r="AW57" s="35">
        <f>MACD!AW57*$G$3+AW56*(1-$G$3)</f>
        <v>-2.6881193426591028E-4</v>
      </c>
      <c r="AX57" s="28">
        <f>외인!AX57</f>
        <v>56475.43</v>
      </c>
      <c r="AY57" s="35">
        <f>MACD!AY57*$G$3+AY56*(1-$G$3)</f>
        <v>-1.4840583194265342E-3</v>
      </c>
      <c r="AZ57" s="28">
        <f>외인!AZ57</f>
        <v>1874681.59</v>
      </c>
      <c r="BA57" s="35">
        <f>MACD!BA57*$G$3+BA56*(1-$G$3)</f>
        <v>-5.4357599591544248E-4</v>
      </c>
      <c r="BB57" s="28">
        <f>외인!BB57</f>
        <v>93654.21</v>
      </c>
      <c r="BC57" s="35">
        <f>MACD!BC57*$G$3+BC56*(1-$G$3)</f>
        <v>1.0325041825506006E-4</v>
      </c>
      <c r="BD57" s="28">
        <f>외인!BD57</f>
        <v>35702.160000000003</v>
      </c>
      <c r="BE57" s="35">
        <f>MACD!BE57*$G$3+BE56*(1-$G$3)</f>
        <v>6.1301887385426022E-4</v>
      </c>
      <c r="BF57" s="28">
        <f>외인!BF57</f>
        <v>0</v>
      </c>
      <c r="BG57" s="35" t="e">
        <f>MACD!BG57*$G$3+BG56*(1-$G$3)</f>
        <v>#DIV/0!</v>
      </c>
      <c r="BH57" s="28">
        <f>외인!BH57</f>
        <v>85073.93</v>
      </c>
      <c r="BI57" s="35">
        <f>MACD!BI57*$G$3+BI56*(1-$G$3)</f>
        <v>3.8886559578970177E-5</v>
      </c>
      <c r="BJ57" s="28">
        <f>외인!BJ57</f>
        <v>112817.33</v>
      </c>
      <c r="BK57" s="35">
        <f>MACD!BK57*$G$3+BK56*(1-$G$3)</f>
        <v>-8.5553837799782193E-4</v>
      </c>
      <c r="BL57" s="28">
        <f>외인!BL57</f>
        <v>45397.93</v>
      </c>
      <c r="BM57" s="35">
        <f>MACD!BM57*$G$3+BM56*(1-$G$3)</f>
        <v>-4.3053119998323456E-4</v>
      </c>
      <c r="BN57" s="28">
        <f>외인!BN57</f>
        <v>43640.03</v>
      </c>
      <c r="BO57" s="35">
        <f>MACD!BO57*$G$3+BO56*(1-$G$3)</f>
        <v>-1.2463772156078192E-4</v>
      </c>
      <c r="BP57" s="28">
        <f>외인!BP57</f>
        <v>66094.080000000002</v>
      </c>
      <c r="BQ57" s="35">
        <f>MACD!BQ57*$G$3+BQ56*(1-$G$3)</f>
        <v>-1.4992217246578904E-3</v>
      </c>
      <c r="BR57" s="28">
        <f>외인!BR57</f>
        <v>230178.75</v>
      </c>
      <c r="BS57" s="35">
        <f>MACD!BS57*$G$3+BS56*(1-$G$3)</f>
        <v>-5.1748722785162392E-4</v>
      </c>
      <c r="BT57" s="28">
        <f>외인!BT57</f>
        <v>1778607.09</v>
      </c>
      <c r="BU57" s="35">
        <f>MACD!BU57*$G$3+BU56*(1-$G$3)</f>
        <v>-5.8021709076700487E-4</v>
      </c>
      <c r="BV57" s="28">
        <f>외인!BV57</f>
        <v>353210.16</v>
      </c>
      <c r="BW57" s="35">
        <f>MACD!BW57*$G$3+BW56*(1-$G$3)</f>
        <v>-1.1258834534277876E-4</v>
      </c>
      <c r="BX57" s="28">
        <f>외인!BX57</f>
        <v>72058.740000000005</v>
      </c>
      <c r="BY57" s="35">
        <f>MACD!BY57*$G$3+BY56*(1-$G$3)</f>
        <v>5.4750913158933888E-5</v>
      </c>
      <c r="BZ57" s="28">
        <f>외인!BZ57</f>
        <v>238270.28</v>
      </c>
      <c r="CA57" s="35">
        <f>MACD!CA57*$G$3+CA56*(1-$G$3)</f>
        <v>2.6838620850981165E-4</v>
      </c>
      <c r="CB57" s="28">
        <f>외인!CB57</f>
        <v>11977.01</v>
      </c>
      <c r="CC57" s="35">
        <f>MACD!CC57*$G$3+CC56*(1-$G$3)</f>
        <v>-6.8526391023060766E-4</v>
      </c>
      <c r="CD57" s="28">
        <f>외인!CD57</f>
        <v>28773.64</v>
      </c>
      <c r="CE57" s="35">
        <f>MACD!CE57*$G$3+CE56*(1-$G$3)</f>
        <v>-1.2859713236424535E-3</v>
      </c>
      <c r="CF57" s="28">
        <f>외인!CF57</f>
        <v>23411</v>
      </c>
      <c r="CG57" s="35">
        <f>MACD!CG57*$G$3+CG56*(1-$G$3)</f>
        <v>-1.9003138024913593E-4</v>
      </c>
      <c r="CH57" s="28">
        <f>외인!CH57</f>
        <v>65613.240000000005</v>
      </c>
      <c r="CI57" s="35">
        <f>MACD!CI57*$G$3+CI56*(1-$G$3)</f>
        <v>-1.1830670716971607E-4</v>
      </c>
      <c r="CJ57" s="28">
        <f>외인!CJ57</f>
        <v>367335.96</v>
      </c>
      <c r="CK57" s="35">
        <f>MACD!CK57*$G$3+CK56*(1-$G$3)</f>
        <v>-8.6604873340456886E-4</v>
      </c>
      <c r="CL57" s="28">
        <f>외인!CL57</f>
        <v>222098.05</v>
      </c>
      <c r="CM57" s="35">
        <f>MACD!CM57*$G$3+CM56*(1-$G$3)</f>
        <v>-1.515310695378644E-4</v>
      </c>
      <c r="CN57" s="28">
        <f>외인!CN57</f>
        <v>110722.8</v>
      </c>
      <c r="CO57" s="35">
        <f>MACD!CO57*$G$3+CO56*(1-$G$3)</f>
        <v>-2.7096101335721709E-4</v>
      </c>
      <c r="CP57" s="28">
        <f>외인!CP57</f>
        <v>94196.11</v>
      </c>
      <c r="CQ57" s="35">
        <f>MACD!CQ57*$G$3+CQ56*(1-$G$3)</f>
        <v>9.5545109279162075E-5</v>
      </c>
      <c r="CR57" s="28">
        <f>외인!CR57</f>
        <v>151384.6</v>
      </c>
      <c r="CS57" s="35">
        <f>MACD!CS57*$G$3+CS56*(1-$G$3)</f>
        <v>-5.0957580424339786E-4</v>
      </c>
      <c r="CT57" s="28">
        <f>외인!CT57</f>
        <v>106733.11</v>
      </c>
      <c r="CU57" s="35">
        <f>MACD!CU57*$G$3+CU56*(1-$G$3)</f>
        <v>-3.1542460739638874E-4</v>
      </c>
      <c r="CV57" s="28">
        <f>외인!CV57</f>
        <v>1778607.09</v>
      </c>
      <c r="CW57" s="35">
        <f>MACD!CW57*$G$3+CW56*(1-$G$3)</f>
        <v>-5.8021709076700487E-4</v>
      </c>
      <c r="CX57" s="28">
        <f>외인!CX57</f>
        <v>204619.65</v>
      </c>
      <c r="CY57" s="35">
        <f>MACD!CY57*$G$3+CY56*(1-$G$3)</f>
        <v>2.4989085898809374E-5</v>
      </c>
      <c r="CZ57" s="28">
        <f>외인!CZ57</f>
        <v>16053.52</v>
      </c>
      <c r="DA57" s="35">
        <f>MACD!DA57*$G$3+DA56*(1-$G$3)</f>
        <v>-5.765754117988014E-4</v>
      </c>
      <c r="DB57" s="28">
        <f>외인!DB57</f>
        <v>35702.160000000003</v>
      </c>
      <c r="DC57" s="35">
        <f>MACD!DC57*$G$3+DC56*(1-$G$3)</f>
        <v>6.1301887385426022E-4</v>
      </c>
      <c r="DD57" s="28">
        <f>외인!DD57</f>
        <v>8403.06</v>
      </c>
      <c r="DE57" s="35">
        <f>MACD!DE57*$G$3+DE56*(1-$G$3)</f>
        <v>4.7869580899018518E-4</v>
      </c>
      <c r="DF57" s="28">
        <f>외인!DF57</f>
        <v>54004.08</v>
      </c>
      <c r="DG57" s="35">
        <f>MACD!DG57*$G$3+DG56*(1-$G$3)</f>
        <v>1.3140767588361695E-4</v>
      </c>
      <c r="DH57" s="28">
        <f>외인!DH57</f>
        <v>21035.16</v>
      </c>
      <c r="DI57" s="35">
        <f>MACD!DI57*$G$3+DI56*(1-$G$3)</f>
        <v>-1.6718511137052494E-3</v>
      </c>
      <c r="DJ57" s="28">
        <f>외인!DJ57</f>
        <v>536553.15</v>
      </c>
      <c r="DK57" s="35">
        <f>MACD!DK57*$G$3+DK56*(1-$G$3)</f>
        <v>-3.8712866371730359E-4</v>
      </c>
      <c r="DL57" s="28">
        <f>외인!DL57</f>
        <v>86642.8</v>
      </c>
      <c r="DM57" s="35">
        <f>MACD!DM57*$G$3+DM56*(1-$G$3)</f>
        <v>-2.294070163832941E-4</v>
      </c>
      <c r="DN57" s="28">
        <f>외인!DN57</f>
        <v>1778607.09</v>
      </c>
      <c r="DO57" s="35">
        <f>MACD!DO57*$G$3+DO56*(1-$G$3)</f>
        <v>-5.8021709076700487E-4</v>
      </c>
      <c r="DP57" s="28">
        <f>외인!DP57</f>
        <v>78116.53</v>
      </c>
      <c r="DQ57" s="35">
        <f>MACD!DQ57*$G$3+DQ56*(1-$G$3)</f>
        <v>-1.8174252656944878E-3</v>
      </c>
      <c r="DR57" s="28">
        <f>외인!DR57</f>
        <v>40810.089999999997</v>
      </c>
      <c r="DS57" s="35">
        <f>MACD!DS57*$G$3+DS56*(1-$G$3)</f>
        <v>-7.7194750769603326E-4</v>
      </c>
      <c r="DT57" s="28">
        <f>외인!DT57</f>
        <v>117830.5</v>
      </c>
      <c r="DU57" s="35">
        <f>MACD!DU57*$G$3+DU56*(1-$G$3)</f>
        <v>-5.7844708031219261E-4</v>
      </c>
      <c r="DV57" s="28">
        <f>외인!DV57</f>
        <v>33275.31</v>
      </c>
      <c r="DW57" s="35">
        <f>MACD!DW57*$G$3+DW56*(1-$G$3)</f>
        <v>-2.8671986223828712E-4</v>
      </c>
      <c r="DX57" s="28">
        <f>외인!DX57</f>
        <v>98926.73</v>
      </c>
      <c r="DY57" s="35">
        <f>MACD!DY57*$G$3+DY56*(1-$G$3)</f>
        <v>-1.2727370444950269E-3</v>
      </c>
      <c r="DZ57" s="28">
        <f>외인!DZ57</f>
        <v>8379.9599999999991</v>
      </c>
      <c r="EA57" s="35">
        <f>MACD!EA57*$G$3+EA56*(1-$G$3)</f>
        <v>-1.8538741206420221E-3</v>
      </c>
      <c r="EB57" s="28">
        <f>외인!EB57</f>
        <v>12020.73</v>
      </c>
      <c r="EC57" s="35">
        <f>MACD!EC57*$G$3+EC56*(1-$G$3)</f>
        <v>-1.1130402931049783E-3</v>
      </c>
      <c r="ED57" s="28">
        <f>외인!ED57</f>
        <v>10033.200000000001</v>
      </c>
      <c r="EE57" s="35">
        <f>MACD!EE57*$G$3+EE56*(1-$G$3)</f>
        <v>-7.4496642572277573E-4</v>
      </c>
      <c r="EF57" s="28">
        <f>외인!EF57</f>
        <v>239337.38</v>
      </c>
      <c r="EG57" s="35">
        <f>MACD!EG57*$G$3+EG56*(1-$G$3)</f>
        <v>-5.3432846838433949E-4</v>
      </c>
      <c r="EH57" s="28">
        <f>외인!EH57</f>
        <v>157899.62</v>
      </c>
      <c r="EI57" s="35">
        <f>MACD!EI57*$G$3+EI56*(1-$G$3)</f>
        <v>-4.576738110342489E-4</v>
      </c>
      <c r="EJ57" s="28">
        <f>외인!EJ57</f>
        <v>94894.15</v>
      </c>
      <c r="EK57" s="35">
        <f>MACD!EK57*$G$3+EK56*(1-$G$3)</f>
        <v>-1.5378281727521087E-4</v>
      </c>
      <c r="EL57" s="28">
        <f>외인!EL57</f>
        <v>31259.58</v>
      </c>
      <c r="EM57" s="35">
        <f>MACD!EM57*$G$3+EM56*(1-$G$3)</f>
        <v>-1.1585476447699616E-3</v>
      </c>
      <c r="EN57" s="28">
        <f>외인!EN57</f>
        <v>40810.089999999997</v>
      </c>
      <c r="EO57" s="35">
        <f>MACD!EO57*$G$3+EO56*(1-$G$3)</f>
        <v>-7.7194750769603326E-4</v>
      </c>
      <c r="EP57" s="28">
        <f>외인!EP57</f>
        <v>169435.14</v>
      </c>
      <c r="EQ57" s="35">
        <f>MACD!EQ57*$G$3+EQ56*(1-$G$3)</f>
        <v>2.7957825219733002E-4</v>
      </c>
      <c r="ER57" s="28">
        <f>외인!ER57</f>
        <v>13352.38</v>
      </c>
      <c r="ES57" s="35">
        <f>MACD!ES57*$G$3+ES56*(1-$G$3)</f>
        <v>-2.080735980133289E-3</v>
      </c>
      <c r="ET57" s="28">
        <f>외인!ET57</f>
        <v>109684.06</v>
      </c>
      <c r="EU57" s="35">
        <f>MACD!EU57*$G$3+EU56*(1-$G$3)</f>
        <v>-1.1799279229162039E-4</v>
      </c>
      <c r="EV57" s="28">
        <f>외인!EV57</f>
        <v>42606.49</v>
      </c>
      <c r="EW57" s="35">
        <f>MACD!EW57*$G$3+EW56*(1-$G$3)</f>
        <v>-1.2311171846552104E-4</v>
      </c>
      <c r="EX57" s="28">
        <f>외인!EX57</f>
        <v>51589.62</v>
      </c>
      <c r="EY57" s="35">
        <f>MACD!EY57*$G$3+EY56*(1-$G$3)</f>
        <v>2.9029249485608432E-4</v>
      </c>
    </row>
    <row r="58" spans="1:155">
      <c r="A58" s="27">
        <f>외인!A58</f>
        <v>46115</v>
      </c>
      <c r="B58" s="28">
        <f>외인!B58</f>
        <v>4294542.28</v>
      </c>
      <c r="C58" s="35">
        <f>MACD!C58*$G$3+C57*(1-$G$3)</f>
        <v>-2.3023572553204741E-4</v>
      </c>
      <c r="D58" s="28">
        <f>외인!D58</f>
        <v>588601.06999999995</v>
      </c>
      <c r="E58" s="35">
        <f>MACD!E58*$G$3+E57*(1-$G$3)</f>
        <v>-1.4114359334240019E-3</v>
      </c>
      <c r="F58" s="28">
        <f>외인!F58</f>
        <v>1845058.33</v>
      </c>
      <c r="G58" s="35">
        <f>MACD!G58*$G$3+G57*(1-$G$3)</f>
        <v>-3.4533446916961943E-4</v>
      </c>
      <c r="H58" s="28">
        <f>외인!H58</f>
        <v>286163.71999999997</v>
      </c>
      <c r="I58" s="35">
        <f>MACD!I58*$G$3+I57*(1-$G$3)</f>
        <v>-8.2724161190381127E-5</v>
      </c>
      <c r="J58" s="28">
        <f>외인!J58</f>
        <v>38486.94</v>
      </c>
      <c r="K58" s="35">
        <f>MACD!K58*$G$3+K57*(1-$G$3)</f>
        <v>-5.2088580597569884E-4</v>
      </c>
      <c r="L58" s="28">
        <f>외인!L58</f>
        <v>265357.75</v>
      </c>
      <c r="M58" s="35">
        <f>MACD!M58*$G$3+M57*(1-$G$3)</f>
        <v>-2.9856540705886552E-5</v>
      </c>
      <c r="N58" s="28">
        <f>외인!N58</f>
        <v>221124.73</v>
      </c>
      <c r="O58" s="35">
        <f>MACD!O58*$G$3+O57*(1-$G$3)</f>
        <v>4.1440115175351221E-4</v>
      </c>
      <c r="P58" s="28">
        <f>외인!P58</f>
        <v>192190.69</v>
      </c>
      <c r="Q58" s="35">
        <f>MACD!Q58*$G$3+Q57*(1-$G$3)</f>
        <v>-4.9952816107978531E-4</v>
      </c>
      <c r="R58" s="28">
        <f>외인!R58</f>
        <v>118637.89</v>
      </c>
      <c r="S58" s="35">
        <f>MACD!S58*$G$3+S57*(1-$G$3)</f>
        <v>-5.3841514141413712E-4</v>
      </c>
      <c r="T58" s="28">
        <f>외인!T58</f>
        <v>8427.3700000000008</v>
      </c>
      <c r="U58" s="35">
        <f>MACD!U58*$G$3+U57*(1-$G$3)</f>
        <v>6.0600072278783705E-4</v>
      </c>
      <c r="V58" s="28">
        <f>외인!V58</f>
        <v>99878.86</v>
      </c>
      <c r="W58" s="35">
        <f>MACD!W58*$G$3+W57*(1-$G$3)</f>
        <v>-1.218822986294424E-3</v>
      </c>
      <c r="X58" s="28">
        <f>외인!X58</f>
        <v>1825423.89</v>
      </c>
      <c r="Y58" s="35">
        <f>MACD!Y58*$G$3+Y57*(1-$G$3)</f>
        <v>-5.5869181064434423E-4</v>
      </c>
      <c r="Z58" s="28">
        <f>외인!Z58</f>
        <v>42421.07</v>
      </c>
      <c r="AA58" s="35">
        <f>MACD!AA58*$G$3+AA57*(1-$G$3)</f>
        <v>-1.1245053582732451E-4</v>
      </c>
      <c r="AB58" s="28">
        <f>외인!AB58</f>
        <v>194110.96</v>
      </c>
      <c r="AC58" s="35">
        <f>MACD!AC58*$G$3+AC57*(1-$G$3)</f>
        <v>-1.2775904667559332E-4</v>
      </c>
      <c r="AD58" s="28">
        <f>외인!AD58</f>
        <v>18464.330000000002</v>
      </c>
      <c r="AE58" s="35">
        <f>MACD!AE58*$G$3+AE57*(1-$G$3)</f>
        <v>-4.0902832626178742E-4</v>
      </c>
      <c r="AF58" s="28">
        <f>외인!AF58</f>
        <v>24212.400000000001</v>
      </c>
      <c r="AG58" s="35">
        <f>MACD!AG58*$G$3+AG57*(1-$G$3)</f>
        <v>-2.9202720630817879E-5</v>
      </c>
      <c r="AH58" s="28">
        <f>외인!AH58</f>
        <v>186352.36</v>
      </c>
      <c r="AI58" s="35">
        <f>MACD!AI58*$G$3+AI57*(1-$G$3)</f>
        <v>-4.0434216227305477E-4</v>
      </c>
      <c r="AJ58" s="28">
        <f>외인!AJ58</f>
        <v>103321.23</v>
      </c>
      <c r="AK58" s="35">
        <f>MACD!AK58*$G$3+AK57*(1-$G$3)</f>
        <v>-5.9421200035536688E-4</v>
      </c>
      <c r="AL58" s="28">
        <f>외인!AL58</f>
        <v>81977.87</v>
      </c>
      <c r="AM58" s="35">
        <f>MACD!AM58*$G$3+AM57*(1-$G$3)</f>
        <v>1.4358124406171262E-4</v>
      </c>
      <c r="AN58" s="28">
        <f>외인!AN58</f>
        <v>157394.63</v>
      </c>
      <c r="AO58" s="35">
        <f>MACD!AO58*$G$3+AO57*(1-$G$3)</f>
        <v>4.8924439994897455E-4</v>
      </c>
      <c r="AP58" s="28">
        <f>외인!AP58</f>
        <v>110903</v>
      </c>
      <c r="AQ58" s="35">
        <f>MACD!AQ58*$G$3+AQ57*(1-$G$3)</f>
        <v>-8.6894667501449051E-5</v>
      </c>
      <c r="AR58" s="28">
        <f>외인!AR58</f>
        <v>22317.23</v>
      </c>
      <c r="AS58" s="35">
        <f>MACD!AS58*$G$3+AS57*(1-$G$3)</f>
        <v>-4.4713564827466516E-4</v>
      </c>
      <c r="AT58" s="28">
        <f>외인!AT58</f>
        <v>72643.53</v>
      </c>
      <c r="AU58" s="35">
        <f>MACD!AU58*$G$3+AU57*(1-$G$3)</f>
        <v>-3.0166491814808663E-4</v>
      </c>
      <c r="AV58" s="28">
        <f>외인!AV58</f>
        <v>47449.21</v>
      </c>
      <c r="AW58" s="35">
        <f>MACD!AW58*$G$3+AW57*(1-$G$3)</f>
        <v>-1.2970341483713237E-4</v>
      </c>
      <c r="AX58" s="28">
        <f>외인!AX58</f>
        <v>58773.56</v>
      </c>
      <c r="AY58" s="35">
        <f>MACD!AY58*$G$3+AY57*(1-$G$3)</f>
        <v>-1.3041517881686494E-3</v>
      </c>
      <c r="AZ58" s="28">
        <f>외인!AZ58</f>
        <v>1957884.4</v>
      </c>
      <c r="BA58" s="35">
        <f>MACD!BA58*$G$3+BA57*(1-$G$3)</f>
        <v>-5.130909833989158E-4</v>
      </c>
      <c r="BB58" s="28">
        <f>외인!BB58</f>
        <v>94327.52</v>
      </c>
      <c r="BC58" s="35">
        <f>MACD!BC58*$G$3+BC57*(1-$G$3)</f>
        <v>1.055319228293158E-4</v>
      </c>
      <c r="BD58" s="28">
        <f>외인!BD58</f>
        <v>35459.18</v>
      </c>
      <c r="BE58" s="35">
        <f>MACD!BE58*$G$3+BE57*(1-$G$3)</f>
        <v>6.4077574487599888E-4</v>
      </c>
      <c r="BF58" s="28">
        <f>외인!BF58</f>
        <v>0</v>
      </c>
      <c r="BG58" s="35" t="e">
        <f>MACD!BG58*$G$3+BG57*(1-$G$3)</f>
        <v>#DIV/0!</v>
      </c>
      <c r="BH58" s="28">
        <f>외인!BH58</f>
        <v>89223.2</v>
      </c>
      <c r="BI58" s="35">
        <f>MACD!BI58*$G$3+BI57*(1-$G$3)</f>
        <v>1.8237007653842041E-4</v>
      </c>
      <c r="BJ58" s="28">
        <f>외인!BJ58</f>
        <v>114065.35</v>
      </c>
      <c r="BK58" s="35">
        <f>MACD!BK58*$G$3+BK57*(1-$G$3)</f>
        <v>-7.5927855576693763E-4</v>
      </c>
      <c r="BL58" s="28">
        <f>외인!BL58</f>
        <v>45961.32</v>
      </c>
      <c r="BM58" s="35">
        <f>MACD!BM58*$G$3+BM57*(1-$G$3)</f>
        <v>-3.5981618518868941E-4</v>
      </c>
      <c r="BN58" s="28">
        <f>외인!BN58</f>
        <v>44813.68</v>
      </c>
      <c r="BO58" s="35">
        <f>MACD!BO58*$G$3+BO57*(1-$G$3)</f>
        <v>-3.3342972920126089E-5</v>
      </c>
      <c r="BP58" s="28">
        <f>외인!BP58</f>
        <v>68364.86</v>
      </c>
      <c r="BQ58" s="35">
        <f>MACD!BQ58*$G$3+BQ57*(1-$G$3)</f>
        <v>-1.3641004386830196E-3</v>
      </c>
      <c r="BR58" s="28">
        <f>외인!BR58</f>
        <v>234057.19</v>
      </c>
      <c r="BS58" s="35">
        <f>MACD!BS58*$G$3+BS57*(1-$G$3)</f>
        <v>-4.8929940068011778E-4</v>
      </c>
      <c r="BT58" s="28">
        <f>외인!BT58</f>
        <v>1859384.37</v>
      </c>
      <c r="BU58" s="35">
        <f>MACD!BU58*$G$3+BU57*(1-$G$3)</f>
        <v>-5.5817121520404815E-4</v>
      </c>
      <c r="BV58" s="28">
        <f>외인!BV58</f>
        <v>362982.96</v>
      </c>
      <c r="BW58" s="35">
        <f>MACD!BW58*$G$3+BW57*(1-$G$3)</f>
        <v>-1.8783125998474701E-5</v>
      </c>
      <c r="BX58" s="28">
        <f>외인!BX58</f>
        <v>71849.36</v>
      </c>
      <c r="BY58" s="35">
        <f>MACD!BY58*$G$3+BY57*(1-$G$3)</f>
        <v>5.2176090285695569E-5</v>
      </c>
      <c r="BZ58" s="28">
        <f>외인!BZ58</f>
        <v>239372.5</v>
      </c>
      <c r="CA58" s="35">
        <f>MACD!CA58*$G$3+CA57*(1-$G$3)</f>
        <v>3.5669261765997669E-4</v>
      </c>
      <c r="CB58" s="28">
        <f>외인!CB58</f>
        <v>11762.67</v>
      </c>
      <c r="CC58" s="35">
        <f>MACD!CC58*$G$3+CC57*(1-$G$3)</f>
        <v>-7.2764249193156083E-4</v>
      </c>
      <c r="CD58" s="28">
        <f>외인!CD58</f>
        <v>28901.13</v>
      </c>
      <c r="CE58" s="35">
        <f>MACD!CE58*$G$3+CE57*(1-$G$3)</f>
        <v>-1.1108503841501672E-3</v>
      </c>
      <c r="CF58" s="28">
        <f>외인!CF58</f>
        <v>23262.560000000001</v>
      </c>
      <c r="CG58" s="35">
        <f>MACD!CG58*$G$3+CG57*(1-$G$3)</f>
        <v>-1.2622305117790186E-4</v>
      </c>
      <c r="CH58" s="28">
        <f>외인!CH58</f>
        <v>65815.08</v>
      </c>
      <c r="CI58" s="35">
        <f>MACD!CI58*$G$3+CI57*(1-$G$3)</f>
        <v>-1.3617018652107977E-5</v>
      </c>
      <c r="CJ58" s="28">
        <f>외인!CJ58</f>
        <v>365598.69</v>
      </c>
      <c r="CK58" s="35">
        <f>MACD!CK58*$G$3+CK57*(1-$G$3)</f>
        <v>-8.5157710744701684E-4</v>
      </c>
      <c r="CL58" s="28">
        <f>외인!CL58</f>
        <v>221353.54</v>
      </c>
      <c r="CM58" s="35">
        <f>MACD!CM58*$G$3+CM57*(1-$G$3)</f>
        <v>-1.3073127203896851E-4</v>
      </c>
      <c r="CN58" s="28">
        <f>외인!CN58</f>
        <v>112183.88</v>
      </c>
      <c r="CO58" s="35">
        <f>MACD!CO58*$G$3+CO57*(1-$G$3)</f>
        <v>-1.9471165932046362E-4</v>
      </c>
      <c r="CP58" s="28">
        <f>외인!CP58</f>
        <v>94882.55</v>
      </c>
      <c r="CQ58" s="35">
        <f>MACD!CQ58*$G$3+CQ57*(1-$G$3)</f>
        <v>9.7671554829863944E-5</v>
      </c>
      <c r="CR58" s="28">
        <f>외인!CR58</f>
        <v>151910.22</v>
      </c>
      <c r="CS58" s="35">
        <f>MACD!CS58*$G$3+CS57*(1-$G$3)</f>
        <v>-4.4011524106521465E-4</v>
      </c>
      <c r="CT58" s="28">
        <f>외인!CT58</f>
        <v>110876.21</v>
      </c>
      <c r="CU58" s="35">
        <f>MACD!CU58*$G$3+CU57*(1-$G$3)</f>
        <v>-2.8385079672595657E-4</v>
      </c>
      <c r="CV58" s="28">
        <f>외인!CV58</f>
        <v>1859384.37</v>
      </c>
      <c r="CW58" s="35">
        <f>MACD!CW58*$G$3+CW57*(1-$G$3)</f>
        <v>-5.5817121520404815E-4</v>
      </c>
      <c r="CX58" s="28">
        <f>외인!CX58</f>
        <v>203084.32</v>
      </c>
      <c r="CY58" s="35">
        <f>MACD!CY58*$G$3+CY57*(1-$G$3)</f>
        <v>1.5787008085712455E-4</v>
      </c>
      <c r="CZ58" s="28">
        <f>외인!CZ58</f>
        <v>15944.45</v>
      </c>
      <c r="DA58" s="35">
        <f>MACD!DA58*$G$3+DA57*(1-$G$3)</f>
        <v>-5.9186346595027075E-4</v>
      </c>
      <c r="DB58" s="28">
        <f>외인!DB58</f>
        <v>35459.18</v>
      </c>
      <c r="DC58" s="35">
        <f>MACD!DC58*$G$3+DC57*(1-$G$3)</f>
        <v>6.4077574487599888E-4</v>
      </c>
      <c r="DD58" s="28">
        <f>외인!DD58</f>
        <v>8427.3700000000008</v>
      </c>
      <c r="DE58" s="35">
        <f>MACD!DE58*$G$3+DE57*(1-$G$3)</f>
        <v>6.0600072278783705E-4</v>
      </c>
      <c r="DF58" s="28">
        <f>외인!DF58</f>
        <v>53874.07</v>
      </c>
      <c r="DG58" s="35">
        <f>MACD!DG58*$G$3+DG57*(1-$G$3)</f>
        <v>1.3297303311841932E-4</v>
      </c>
      <c r="DH58" s="28">
        <f>외인!DH58</f>
        <v>21073.61</v>
      </c>
      <c r="DI58" s="35">
        <f>MACD!DI58*$G$3+DI57*(1-$G$3)</f>
        <v>-1.4379901394468628E-3</v>
      </c>
      <c r="DJ58" s="28">
        <f>외인!DJ58</f>
        <v>549987.56999999995</v>
      </c>
      <c r="DK58" s="35">
        <f>MACD!DK58*$G$3+DK57*(1-$G$3)</f>
        <v>-3.433516233539476E-4</v>
      </c>
      <c r="DL58" s="28">
        <f>외인!DL58</f>
        <v>87970.19</v>
      </c>
      <c r="DM58" s="35">
        <f>MACD!DM58*$G$3+DM57*(1-$G$3)</f>
        <v>-1.4309393220872317E-4</v>
      </c>
      <c r="DN58" s="28">
        <f>외인!DN58</f>
        <v>1859384.37</v>
      </c>
      <c r="DO58" s="35">
        <f>MACD!DO58*$G$3+DO57*(1-$G$3)</f>
        <v>-5.5817121520404815E-4</v>
      </c>
      <c r="DP58" s="28">
        <f>외인!DP58</f>
        <v>77987.05</v>
      </c>
      <c r="DQ58" s="35">
        <f>MACD!DQ58*$G$3+DQ57*(1-$G$3)</f>
        <v>-1.8455861480753391E-3</v>
      </c>
      <c r="DR58" s="28">
        <f>외인!DR58</f>
        <v>40075.93</v>
      </c>
      <c r="DS58" s="35">
        <f>MACD!DS58*$G$3+DS57*(1-$G$3)</f>
        <v>-7.076339486773919E-4</v>
      </c>
      <c r="DT58" s="28">
        <f>외인!DT58</f>
        <v>118637.89</v>
      </c>
      <c r="DU58" s="35">
        <f>MACD!DU58*$G$3+DU57*(1-$G$3)</f>
        <v>-5.3841514141413712E-4</v>
      </c>
      <c r="DV58" s="28">
        <f>외인!DV58</f>
        <v>32988.370000000003</v>
      </c>
      <c r="DW58" s="35">
        <f>MACD!DW58*$G$3+DW57*(1-$G$3)</f>
        <v>-1.1015592056254108E-4</v>
      </c>
      <c r="DX58" s="28">
        <f>외인!DX58</f>
        <v>99878.86</v>
      </c>
      <c r="DY58" s="35">
        <f>MACD!DY58*$G$3+DY57*(1-$G$3)</f>
        <v>-1.218822986294424E-3</v>
      </c>
      <c r="DZ58" s="28">
        <f>외인!DZ58</f>
        <v>8497.7800000000007</v>
      </c>
      <c r="EA58" s="35">
        <f>MACD!EA58*$G$3+EA57*(1-$G$3)</f>
        <v>-1.6156987647890208E-3</v>
      </c>
      <c r="EB58" s="28">
        <f>외인!EB58</f>
        <v>12009.45</v>
      </c>
      <c r="EC58" s="35">
        <f>MACD!EC58*$G$3+EC57*(1-$G$3)</f>
        <v>-1.0115455170476291E-3</v>
      </c>
      <c r="ED58" s="28">
        <f>외인!ED58</f>
        <v>10157.950000000001</v>
      </c>
      <c r="EE58" s="35">
        <f>MACD!EE58*$G$3+EE57*(1-$G$3)</f>
        <v>-6.8800676319512137E-4</v>
      </c>
      <c r="EF58" s="28">
        <f>외인!EF58</f>
        <v>237791.25</v>
      </c>
      <c r="EG58" s="35">
        <f>MACD!EG58*$G$3+EG57*(1-$G$3)</f>
        <v>-5.1618840747519107E-4</v>
      </c>
      <c r="EH58" s="28">
        <f>외인!EH58</f>
        <v>160915.57</v>
      </c>
      <c r="EI58" s="35">
        <f>MACD!EI58*$G$3+EI57*(1-$G$3)</f>
        <v>-4.6772343243191392E-4</v>
      </c>
      <c r="EJ58" s="28">
        <f>외인!EJ58</f>
        <v>94145.06</v>
      </c>
      <c r="EK58" s="35">
        <f>MACD!EK58*$G$3+EK57*(1-$G$3)</f>
        <v>-7.5413230734513003E-5</v>
      </c>
      <c r="EL58" s="28">
        <f>외인!EL58</f>
        <v>31391.47</v>
      </c>
      <c r="EM58" s="35">
        <f>MACD!EM58*$G$3+EM57*(1-$G$3)</f>
        <v>-9.9505591581714316E-4</v>
      </c>
      <c r="EN58" s="28">
        <f>외인!EN58</f>
        <v>40075.93</v>
      </c>
      <c r="EO58" s="35">
        <f>MACD!EO58*$G$3+EO57*(1-$G$3)</f>
        <v>-7.076339486773919E-4</v>
      </c>
      <c r="EP58" s="28">
        <f>외인!EP58</f>
        <v>175112.83</v>
      </c>
      <c r="EQ58" s="35">
        <f>MACD!EQ58*$G$3+EQ57*(1-$G$3)</f>
        <v>4.6730584596384845E-4</v>
      </c>
      <c r="ER58" s="28">
        <f>외인!ER58</f>
        <v>13618.61</v>
      </c>
      <c r="ES58" s="35">
        <f>MACD!ES58*$G$3+ES57*(1-$G$3)</f>
        <v>-1.56208529364021E-3</v>
      </c>
      <c r="ET58" s="28">
        <f>외인!ET58</f>
        <v>110903</v>
      </c>
      <c r="EU58" s="35">
        <f>MACD!EU58*$G$3+EU57*(1-$G$3)</f>
        <v>-8.6894667501449051E-5</v>
      </c>
      <c r="EV58" s="28">
        <f>외인!EV58</f>
        <v>42421.07</v>
      </c>
      <c r="EW58" s="35">
        <f>MACD!EW58*$G$3+EW57*(1-$G$3)</f>
        <v>-1.1245053582732451E-4</v>
      </c>
      <c r="EX58" s="28">
        <f>외인!EX58</f>
        <v>52461.48</v>
      </c>
      <c r="EY58" s="35">
        <f>MACD!EY58*$G$3+EY57*(1-$G$3)</f>
        <v>2.8393868020091579E-4</v>
      </c>
    </row>
    <row r="59" spans="1:155">
      <c r="A59" s="27">
        <f>외인!A59</f>
        <v>46118</v>
      </c>
      <c r="B59" s="28">
        <f>외인!B59</f>
        <v>4352651.26</v>
      </c>
      <c r="C59" s="35">
        <f>MACD!C59*$G$3+C58*(1-$G$3)</f>
        <v>-1.6771083353430303E-4</v>
      </c>
      <c r="D59" s="28">
        <f>외인!D59</f>
        <v>579662.86</v>
      </c>
      <c r="E59" s="35">
        <f>MACD!E59*$G$3+E58*(1-$G$3)</f>
        <v>-1.3386403548911936E-3</v>
      </c>
      <c r="F59" s="28">
        <f>외인!F59</f>
        <v>1891166.64</v>
      </c>
      <c r="G59" s="35">
        <f>MACD!G59*$G$3+G58*(1-$G$3)</f>
        <v>-2.5914413655494411E-4</v>
      </c>
      <c r="H59" s="28">
        <f>외인!H59</f>
        <v>293902.92</v>
      </c>
      <c r="I59" s="35">
        <f>MACD!I59*$G$3+I58*(1-$G$3)</f>
        <v>3.5061834293459711E-5</v>
      </c>
      <c r="J59" s="28">
        <f>외인!J59</f>
        <v>38456.959999999999</v>
      </c>
      <c r="K59" s="35">
        <f>MACD!K59*$G$3+K58*(1-$G$3)</f>
        <v>-4.929945912671126E-4</v>
      </c>
      <c r="L59" s="28">
        <f>외인!L59</f>
        <v>272544.98</v>
      </c>
      <c r="M59" s="35">
        <f>MACD!M59*$G$3+M58*(1-$G$3)</f>
        <v>9.7729670099353921E-5</v>
      </c>
      <c r="N59" s="28">
        <f>외인!N59</f>
        <v>221205.45</v>
      </c>
      <c r="O59" s="35">
        <f>MACD!O59*$G$3+O58*(1-$G$3)</f>
        <v>5.0939740000025295E-4</v>
      </c>
      <c r="P59" s="28">
        <f>외인!P59</f>
        <v>191506.29</v>
      </c>
      <c r="Q59" s="35">
        <f>MACD!Q59*$G$3+Q58*(1-$G$3)</f>
        <v>-4.6744751224157881E-4</v>
      </c>
      <c r="R59" s="28">
        <f>외인!R59</f>
        <v>118716.01</v>
      </c>
      <c r="S59" s="35">
        <f>MACD!S59*$G$3+S58*(1-$G$3)</f>
        <v>-5.1435304311143125E-4</v>
      </c>
      <c r="T59" s="28">
        <f>외인!T59</f>
        <v>8518.7199999999993</v>
      </c>
      <c r="U59" s="35">
        <f>MACD!U59*$G$3+U58*(1-$G$3)</f>
        <v>7.1071974403563558E-4</v>
      </c>
      <c r="V59" s="28">
        <f>외인!V59</f>
        <v>98855.11</v>
      </c>
      <c r="W59" s="35">
        <f>MACD!W59*$G$3+W58*(1-$G$3)</f>
        <v>-1.1360574011312892E-3</v>
      </c>
      <c r="X59" s="28">
        <f>외인!X59</f>
        <v>1871908.24</v>
      </c>
      <c r="Y59" s="35">
        <f>MACD!Y59*$G$3+Y58*(1-$G$3)</f>
        <v>-4.80353025327261E-4</v>
      </c>
      <c r="Z59" s="28">
        <f>외인!Z59</f>
        <v>42597.13</v>
      </c>
      <c r="AA59" s="35">
        <f>MACD!AA59*$G$3+AA58*(1-$G$3)</f>
        <v>-9.9819477735790259E-5</v>
      </c>
      <c r="AB59" s="28">
        <f>외인!AB59</f>
        <v>197043.05</v>
      </c>
      <c r="AC59" s="35">
        <f>MACD!AC59*$G$3+AC58*(1-$G$3)</f>
        <v>-1.0931137281481775E-4</v>
      </c>
      <c r="AD59" s="28">
        <f>외인!AD59</f>
        <v>18448.939999999999</v>
      </c>
      <c r="AE59" s="35">
        <f>MACD!AE59*$G$3+AE58*(1-$G$3)</f>
        <v>-4.595082127695978E-4</v>
      </c>
      <c r="AF59" s="28">
        <f>외인!AF59</f>
        <v>24155.77</v>
      </c>
      <c r="AG59" s="35">
        <f>MACD!AG59*$G$3+AG58*(1-$G$3)</f>
        <v>3.642998419453628E-5</v>
      </c>
      <c r="AH59" s="28">
        <f>외인!AH59</f>
        <v>181804.38</v>
      </c>
      <c r="AI59" s="35">
        <f>MACD!AI59*$G$3+AI58*(1-$G$3)</f>
        <v>-4.1831831561046635E-4</v>
      </c>
      <c r="AJ59" s="28">
        <f>외인!AJ59</f>
        <v>102463.77</v>
      </c>
      <c r="AK59" s="35">
        <f>MACD!AK59*$G$3+AK58*(1-$G$3)</f>
        <v>-4.7105963585178867E-4</v>
      </c>
      <c r="AL59" s="28">
        <f>외인!AL59</f>
        <v>81691.12</v>
      </c>
      <c r="AM59" s="35">
        <f>MACD!AM59*$G$3+AM58*(1-$G$3)</f>
        <v>1.6518945233621237E-4</v>
      </c>
      <c r="AN59" s="28">
        <f>외인!AN59</f>
        <v>157492.35</v>
      </c>
      <c r="AO59" s="35">
        <f>MACD!AO59*$G$3+AO58*(1-$G$3)</f>
        <v>6.0864399887934682E-4</v>
      </c>
      <c r="AP59" s="28">
        <f>외인!AP59</f>
        <v>113122.44</v>
      </c>
      <c r="AQ59" s="35">
        <f>MACD!AQ59*$G$3+AQ58*(1-$G$3)</f>
        <v>-7.7517193308208846E-5</v>
      </c>
      <c r="AR59" s="28">
        <f>외인!AR59</f>
        <v>22405.77</v>
      </c>
      <c r="AS59" s="35">
        <f>MACD!AS59*$G$3+AS58*(1-$G$3)</f>
        <v>-5.4706908492036855E-4</v>
      </c>
      <c r="AT59" s="28">
        <f>외인!AT59</f>
        <v>72856.97</v>
      </c>
      <c r="AU59" s="35">
        <f>MACD!AU59*$G$3+AU58*(1-$G$3)</f>
        <v>-2.7933504157526669E-4</v>
      </c>
      <c r="AV59" s="28">
        <f>외인!AV59</f>
        <v>47225.48</v>
      </c>
      <c r="AW59" s="35">
        <f>MACD!AW59*$G$3+AW58*(1-$G$3)</f>
        <v>7.2223178069635998E-6</v>
      </c>
      <c r="AX59" s="28">
        <f>외인!AX59</f>
        <v>60093.47</v>
      </c>
      <c r="AY59" s="35">
        <f>MACD!AY59*$G$3+AY58*(1-$G$3)</f>
        <v>-1.1253709958467225E-3</v>
      </c>
      <c r="AZ59" s="28">
        <f>외인!AZ59</f>
        <v>2006609.01</v>
      </c>
      <c r="BA59" s="35">
        <f>MACD!BA59*$G$3+BA58*(1-$G$3)</f>
        <v>-4.3077121257342434E-4</v>
      </c>
      <c r="BB59" s="28">
        <f>외인!BB59</f>
        <v>95552.08</v>
      </c>
      <c r="BC59" s="35">
        <f>MACD!BC59*$G$3+BC58*(1-$G$3)</f>
        <v>1.0708608569760922E-4</v>
      </c>
      <c r="BD59" s="28">
        <f>외인!BD59</f>
        <v>35295.32</v>
      </c>
      <c r="BE59" s="35">
        <f>MACD!BE59*$G$3+BE58*(1-$G$3)</f>
        <v>6.564583516028142E-4</v>
      </c>
      <c r="BF59" s="28">
        <f>외인!BF59</f>
        <v>0</v>
      </c>
      <c r="BG59" s="35" t="e">
        <f>MACD!BG59*$G$3+BG58*(1-$G$3)</f>
        <v>#DIV/0!</v>
      </c>
      <c r="BH59" s="28">
        <f>외인!BH59</f>
        <v>90203.45</v>
      </c>
      <c r="BI59" s="35">
        <f>MACD!BI59*$G$3+BI58*(1-$G$3)</f>
        <v>3.3040083805441575E-4</v>
      </c>
      <c r="BJ59" s="28">
        <f>외인!BJ59</f>
        <v>115342.04</v>
      </c>
      <c r="BK59" s="35">
        <f>MACD!BK59*$G$3+BK58*(1-$G$3)</f>
        <v>-6.8324183303423687E-4</v>
      </c>
      <c r="BL59" s="28">
        <f>외인!BL59</f>
        <v>46497.89</v>
      </c>
      <c r="BM59" s="35">
        <f>MACD!BM59*$G$3+BM58*(1-$G$3)</f>
        <v>-3.0358754607321748E-4</v>
      </c>
      <c r="BN59" s="28">
        <f>외인!BN59</f>
        <v>44744.42</v>
      </c>
      <c r="BO59" s="35">
        <f>MACD!BO59*$G$3+BO58*(1-$G$3)</f>
        <v>4.8441892510916267E-5</v>
      </c>
      <c r="BP59" s="28">
        <f>외인!BP59</f>
        <v>69707.789999999994</v>
      </c>
      <c r="BQ59" s="35">
        <f>MACD!BQ59*$G$3+BQ58*(1-$G$3)</f>
        <v>-1.2263632390685044E-3</v>
      </c>
      <c r="BR59" s="28">
        <f>외인!BR59</f>
        <v>235198.28</v>
      </c>
      <c r="BS59" s="35">
        <f>MACD!BS59*$G$3+BS58*(1-$G$3)</f>
        <v>-4.6487881129665616E-4</v>
      </c>
      <c r="BT59" s="28">
        <f>외인!BT59</f>
        <v>1905606.64</v>
      </c>
      <c r="BU59" s="35">
        <f>MACD!BU59*$G$3+BU58*(1-$G$3)</f>
        <v>-4.8163144762194856E-4</v>
      </c>
      <c r="BV59" s="28">
        <f>외인!BV59</f>
        <v>361292.83</v>
      </c>
      <c r="BW59" s="35">
        <f>MACD!BW59*$G$3+BW58*(1-$G$3)</f>
        <v>8.2913940927985941E-5</v>
      </c>
      <c r="BX59" s="28">
        <f>외인!BX59</f>
        <v>71682.03</v>
      </c>
      <c r="BY59" s="35">
        <f>MACD!BY59*$G$3+BY58*(1-$G$3)</f>
        <v>4.2156763234133698E-5</v>
      </c>
      <c r="BZ59" s="28">
        <f>외인!BZ59</f>
        <v>239183.48</v>
      </c>
      <c r="CA59" s="35">
        <f>MACD!CA59*$G$3+CA58*(1-$G$3)</f>
        <v>4.4445557511663169E-4</v>
      </c>
      <c r="CB59" s="28">
        <f>외인!CB59</f>
        <v>11739.19</v>
      </c>
      <c r="CC59" s="35">
        <f>MACD!CC59*$G$3+CC58*(1-$G$3)</f>
        <v>-7.954253186296216E-4</v>
      </c>
      <c r="CD59" s="28">
        <f>외인!CD59</f>
        <v>28825.39</v>
      </c>
      <c r="CE59" s="35">
        <f>MACD!CE59*$G$3+CE58*(1-$G$3)</f>
        <v>-9.5430501254584676E-4</v>
      </c>
      <c r="CF59" s="28">
        <f>외인!CF59</f>
        <v>23549.65</v>
      </c>
      <c r="CG59" s="35">
        <f>MACD!CG59*$G$3+CG58*(1-$G$3)</f>
        <v>-8.8589125798363373E-5</v>
      </c>
      <c r="CH59" s="28">
        <f>외인!CH59</f>
        <v>65699.34</v>
      </c>
      <c r="CI59" s="35">
        <f>MACD!CI59*$G$3+CI58*(1-$G$3)</f>
        <v>8.6529542979489006E-5</v>
      </c>
      <c r="CJ59" s="28">
        <f>외인!CJ59</f>
        <v>359422.36</v>
      </c>
      <c r="CK59" s="35">
        <f>MACD!CK59*$G$3+CK58*(1-$G$3)</f>
        <v>-8.5114450923032281E-4</v>
      </c>
      <c r="CL59" s="28">
        <f>외인!CL59</f>
        <v>224539.19</v>
      </c>
      <c r="CM59" s="35">
        <f>MACD!CM59*$G$3+CM58*(1-$G$3)</f>
        <v>-1.094785284755388E-4</v>
      </c>
      <c r="CN59" s="28">
        <f>외인!CN59</f>
        <v>112729.89</v>
      </c>
      <c r="CO59" s="35">
        <f>MACD!CO59*$G$3+CO58*(1-$G$3)</f>
        <v>-1.1894368309390284E-4</v>
      </c>
      <c r="CP59" s="28">
        <f>외인!CP59</f>
        <v>96098.15</v>
      </c>
      <c r="CQ59" s="35">
        <f>MACD!CQ59*$G$3+CQ58*(1-$G$3)</f>
        <v>9.9328923205901519E-5</v>
      </c>
      <c r="CR59" s="28">
        <f>외인!CR59</f>
        <v>151345.72</v>
      </c>
      <c r="CS59" s="35">
        <f>MACD!CS59*$G$3+CS58*(1-$G$3)</f>
        <v>-3.9023954345368577E-4</v>
      </c>
      <c r="CT59" s="28">
        <f>외인!CT59</f>
        <v>111641.22</v>
      </c>
      <c r="CU59" s="35">
        <f>MACD!CU59*$G$3+CU58*(1-$G$3)</f>
        <v>-2.2787287193550481E-4</v>
      </c>
      <c r="CV59" s="28">
        <f>외인!CV59</f>
        <v>1905606.64</v>
      </c>
      <c r="CW59" s="35">
        <f>MACD!CW59*$G$3+CW58*(1-$G$3)</f>
        <v>-4.8163144762194856E-4</v>
      </c>
      <c r="CX59" s="28">
        <f>외인!CX59</f>
        <v>208146.2</v>
      </c>
      <c r="CY59" s="35">
        <f>MACD!CY59*$G$3+CY58*(1-$G$3)</f>
        <v>2.6601914986110436E-4</v>
      </c>
      <c r="CZ59" s="28">
        <f>외인!CZ59</f>
        <v>16019.88</v>
      </c>
      <c r="DA59" s="35">
        <f>MACD!DA59*$G$3+DA58*(1-$G$3)</f>
        <v>-6.1053642551660357E-4</v>
      </c>
      <c r="DB59" s="28">
        <f>외인!DB59</f>
        <v>35295.32</v>
      </c>
      <c r="DC59" s="35">
        <f>MACD!DC59*$G$3+DC58*(1-$G$3)</f>
        <v>6.564583516028142E-4</v>
      </c>
      <c r="DD59" s="28">
        <f>외인!DD59</f>
        <v>8518.7199999999993</v>
      </c>
      <c r="DE59" s="35">
        <f>MACD!DE59*$G$3+DE58*(1-$G$3)</f>
        <v>7.1071974403563558E-4</v>
      </c>
      <c r="DF59" s="28">
        <f>외인!DF59</f>
        <v>53818.83</v>
      </c>
      <c r="DG59" s="35">
        <f>MACD!DG59*$G$3+DG58*(1-$G$3)</f>
        <v>1.2798334311414763E-4</v>
      </c>
      <c r="DH59" s="28">
        <f>외인!DH59</f>
        <v>21011.81</v>
      </c>
      <c r="DI59" s="35">
        <f>MACD!DI59*$G$3+DI58*(1-$G$3)</f>
        <v>-1.2295398799873024E-3</v>
      </c>
      <c r="DJ59" s="28">
        <f>외인!DJ59</f>
        <v>551753.81999999995</v>
      </c>
      <c r="DK59" s="35">
        <f>MACD!DK59*$G$3+DK58*(1-$G$3)</f>
        <v>-3.0198785364706209E-4</v>
      </c>
      <c r="DL59" s="28">
        <f>외인!DL59</f>
        <v>88727.39</v>
      </c>
      <c r="DM59" s="35">
        <f>MACD!DM59*$G$3+DM58*(1-$G$3)</f>
        <v>-5.6747390232908274E-5</v>
      </c>
      <c r="DN59" s="28">
        <f>외인!DN59</f>
        <v>1905606.64</v>
      </c>
      <c r="DO59" s="35">
        <f>MACD!DO59*$G$3+DO58*(1-$G$3)</f>
        <v>-4.8163144762194856E-4</v>
      </c>
      <c r="DP59" s="28">
        <f>외인!DP59</f>
        <v>76330.649999999994</v>
      </c>
      <c r="DQ59" s="35">
        <f>MACD!DQ59*$G$3+DQ58*(1-$G$3)</f>
        <v>-1.8749977778232153E-3</v>
      </c>
      <c r="DR59" s="28">
        <f>외인!DR59</f>
        <v>40138.839999999997</v>
      </c>
      <c r="DS59" s="35">
        <f>MACD!DS59*$G$3+DS58*(1-$G$3)</f>
        <v>-6.6633225214725723E-4</v>
      </c>
      <c r="DT59" s="28">
        <f>외인!DT59</f>
        <v>118716.01</v>
      </c>
      <c r="DU59" s="35">
        <f>MACD!DU59*$G$3+DU58*(1-$G$3)</f>
        <v>-5.1435304311143125E-4</v>
      </c>
      <c r="DV59" s="28">
        <f>외인!DV59</f>
        <v>32336.84</v>
      </c>
      <c r="DW59" s="35">
        <f>MACD!DW59*$G$3+DW58*(1-$G$3)</f>
        <v>3.5464919594200265E-5</v>
      </c>
      <c r="DX59" s="28">
        <f>외인!DX59</f>
        <v>98855.11</v>
      </c>
      <c r="DY59" s="35">
        <f>MACD!DY59*$G$3+DY58*(1-$G$3)</f>
        <v>-1.1360574011312892E-3</v>
      </c>
      <c r="DZ59" s="28">
        <f>외인!DZ59</f>
        <v>8431.19</v>
      </c>
      <c r="EA59" s="35">
        <f>MACD!EA59*$G$3+EA58*(1-$G$3)</f>
        <v>-1.3608741755301926E-3</v>
      </c>
      <c r="EB59" s="28">
        <f>외인!EB59</f>
        <v>11907.67</v>
      </c>
      <c r="EC59" s="35">
        <f>MACD!EC59*$G$3+EC58*(1-$G$3)</f>
        <v>-9.2868052300754361E-4</v>
      </c>
      <c r="ED59" s="28">
        <f>외인!ED59</f>
        <v>9863.26</v>
      </c>
      <c r="EE59" s="35">
        <f>MACD!EE59*$G$3+EE58*(1-$G$3)</f>
        <v>-6.3386380353840132E-4</v>
      </c>
      <c r="EF59" s="28">
        <f>외인!EF59</f>
        <v>235898.11</v>
      </c>
      <c r="EG59" s="35">
        <f>MACD!EG59*$G$3+EG58*(1-$G$3)</f>
        <v>-5.1490500017994977E-4</v>
      </c>
      <c r="EH59" s="28">
        <f>외인!EH59</f>
        <v>162938.1</v>
      </c>
      <c r="EI59" s="35">
        <f>MACD!EI59*$G$3+EI58*(1-$G$3)</f>
        <v>-4.5919490922780623E-4</v>
      </c>
      <c r="EJ59" s="28">
        <f>외인!EJ59</f>
        <v>93999.91</v>
      </c>
      <c r="EK59" s="35">
        <f>MACD!EK59*$G$3+EK58*(1-$G$3)</f>
        <v>-1.5823626173567378E-5</v>
      </c>
      <c r="EL59" s="28">
        <f>외인!EL59</f>
        <v>31286.82</v>
      </c>
      <c r="EM59" s="35">
        <f>MACD!EM59*$G$3+EM58*(1-$G$3)</f>
        <v>-8.4994076096119703E-4</v>
      </c>
      <c r="EN59" s="28">
        <f>외인!EN59</f>
        <v>40138.839999999997</v>
      </c>
      <c r="EO59" s="35">
        <f>MACD!EO59*$G$3+EO58*(1-$G$3)</f>
        <v>-6.6633225214725723E-4</v>
      </c>
      <c r="EP59" s="28">
        <f>외인!EP59</f>
        <v>172154.01</v>
      </c>
      <c r="EQ59" s="35">
        <f>MACD!EQ59*$G$3+EQ58*(1-$G$3)</f>
        <v>6.520710280193034E-4</v>
      </c>
      <c r="ER59" s="28">
        <f>외인!ER59</f>
        <v>13087.32</v>
      </c>
      <c r="ES59" s="35">
        <f>MACD!ES59*$G$3+ES58*(1-$G$3)</f>
        <v>-1.1018235645661257E-3</v>
      </c>
      <c r="ET59" s="28">
        <f>외인!ET59</f>
        <v>113122.44</v>
      </c>
      <c r="EU59" s="35">
        <f>MACD!EU59*$G$3+EU58*(1-$G$3)</f>
        <v>-7.7517193308208846E-5</v>
      </c>
      <c r="EV59" s="28">
        <f>외인!EV59</f>
        <v>42597.13</v>
      </c>
      <c r="EW59" s="35">
        <f>MACD!EW59*$G$3+EW58*(1-$G$3)</f>
        <v>-9.9819477735790259E-5</v>
      </c>
      <c r="EX59" s="28">
        <f>외인!EX59</f>
        <v>53501.02</v>
      </c>
      <c r="EY59" s="35">
        <f>MACD!EY59*$G$3+EY58*(1-$G$3)</f>
        <v>2.7498516834742996E-4</v>
      </c>
    </row>
    <row r="60" spans="1:155">
      <c r="A60" s="27">
        <f>외인!A60</f>
        <v>46119</v>
      </c>
      <c r="B60" s="28">
        <f>외인!B60</f>
        <v>4388134.4400000004</v>
      </c>
      <c r="C60" s="35">
        <f>MACD!C60*$G$3+C59*(1-$G$3)</f>
        <v>-8.4453243805559996E-5</v>
      </c>
      <c r="D60" s="28">
        <f>외인!D60</f>
        <v>573926.65</v>
      </c>
      <c r="E60" s="35">
        <f>MACD!E60*$G$3+E59*(1-$G$3)</f>
        <v>-1.2690683263414523E-3</v>
      </c>
      <c r="F60" s="28">
        <f>외인!F60</f>
        <v>1909105.01</v>
      </c>
      <c r="G60" s="35">
        <f>MACD!G60*$G$3+G59*(1-$G$3)</f>
        <v>-1.4410159102573432E-4</v>
      </c>
      <c r="H60" s="28">
        <f>외인!H60</f>
        <v>294440.92</v>
      </c>
      <c r="I60" s="35">
        <f>MACD!I60*$G$3+I59*(1-$G$3)</f>
        <v>1.4960892657448413E-4</v>
      </c>
      <c r="J60" s="28">
        <f>외인!J60</f>
        <v>37566.519999999997</v>
      </c>
      <c r="K60" s="35">
        <f>MACD!K60*$G$3+K59*(1-$G$3)</f>
        <v>-4.9755961824655872E-4</v>
      </c>
      <c r="L60" s="28">
        <f>외인!L60</f>
        <v>272646.38</v>
      </c>
      <c r="M60" s="35">
        <f>MACD!M60*$G$3+M59*(1-$G$3)</f>
        <v>2.1987724092989327E-4</v>
      </c>
      <c r="N60" s="28">
        <f>외인!N60</f>
        <v>221389.4</v>
      </c>
      <c r="O60" s="35">
        <f>MACD!O60*$G$3+O59*(1-$G$3)</f>
        <v>5.9390711020182929E-4</v>
      </c>
      <c r="P60" s="28">
        <f>외인!P60</f>
        <v>192207.15</v>
      </c>
      <c r="Q60" s="35">
        <f>MACD!Q60*$G$3+Q59*(1-$G$3)</f>
        <v>-4.3987675524658864E-4</v>
      </c>
      <c r="R60" s="28">
        <f>외인!R60</f>
        <v>118518.97</v>
      </c>
      <c r="S60" s="35">
        <f>MACD!S60*$G$3+S59*(1-$G$3)</f>
        <v>-4.9947376414169616E-4</v>
      </c>
      <c r="T60" s="28">
        <f>외인!T60</f>
        <v>8428.0499999999993</v>
      </c>
      <c r="U60" s="35">
        <f>MACD!U60*$G$3+U59*(1-$G$3)</f>
        <v>7.7495457471947774E-4</v>
      </c>
      <c r="V60" s="28">
        <f>외인!V60</f>
        <v>99456.3</v>
      </c>
      <c r="W60" s="35">
        <f>MACD!W60*$G$3+W59*(1-$G$3)</f>
        <v>-1.0476673877360268E-3</v>
      </c>
      <c r="X60" s="28">
        <f>외인!X60</f>
        <v>1914030.24</v>
      </c>
      <c r="Y60" s="35">
        <f>MACD!Y60*$G$3+Y59*(1-$G$3)</f>
        <v>-3.4943550223628792E-4</v>
      </c>
      <c r="Z60" s="28">
        <f>외인!Z60</f>
        <v>42438.16</v>
      </c>
      <c r="AA60" s="35">
        <f>MACD!AA60*$G$3+AA59*(1-$G$3)</f>
        <v>-8.6678078413419095E-5</v>
      </c>
      <c r="AB60" s="28">
        <f>외인!AB60</f>
        <v>194674.19</v>
      </c>
      <c r="AC60" s="35">
        <f>MACD!AC60*$G$3+AC59*(1-$G$3)</f>
        <v>-9.2152279527733203E-5</v>
      </c>
      <c r="AD60" s="28">
        <f>외인!AD60</f>
        <v>18389.62</v>
      </c>
      <c r="AE60" s="35">
        <f>MACD!AE60*$G$3+AE59*(1-$G$3)</f>
        <v>-5.1594932622163188E-4</v>
      </c>
      <c r="AF60" s="28">
        <f>외인!AF60</f>
        <v>24129.759999999998</v>
      </c>
      <c r="AG60" s="35">
        <f>MACD!AG60*$G$3+AG59*(1-$G$3)</f>
        <v>1.1415309260496305E-4</v>
      </c>
      <c r="AH60" s="28">
        <f>외인!AH60</f>
        <v>180614.49</v>
      </c>
      <c r="AI60" s="35">
        <f>MACD!AI60*$G$3+AI59*(1-$G$3)</f>
        <v>-4.1793039322648653E-4</v>
      </c>
      <c r="AJ60" s="28">
        <f>외인!AJ60</f>
        <v>101645.54</v>
      </c>
      <c r="AK60" s="35">
        <f>MACD!AK60*$G$3+AK59*(1-$G$3)</f>
        <v>-3.8335787097433559E-4</v>
      </c>
      <c r="AL60" s="28">
        <f>외인!AL60</f>
        <v>81171.86</v>
      </c>
      <c r="AM60" s="35">
        <f>MACD!AM60*$G$3+AM59*(1-$G$3)</f>
        <v>1.7933965356601602E-4</v>
      </c>
      <c r="AN60" s="28">
        <f>외인!AN60</f>
        <v>157991.99</v>
      </c>
      <c r="AO60" s="35">
        <f>MACD!AO60*$G$3+AO59*(1-$G$3)</f>
        <v>7.1789848410687494E-4</v>
      </c>
      <c r="AP60" s="28">
        <f>외인!AP60</f>
        <v>111514.05</v>
      </c>
      <c r="AQ60" s="35">
        <f>MACD!AQ60*$G$3+AQ59*(1-$G$3)</f>
        <v>-9.4061554196994251E-5</v>
      </c>
      <c r="AR60" s="28">
        <f>외인!AR60</f>
        <v>22423.91</v>
      </c>
      <c r="AS60" s="35">
        <f>MACD!AS60*$G$3+AS59*(1-$G$3)</f>
        <v>-6.5179046082639133E-4</v>
      </c>
      <c r="AT60" s="28">
        <f>외인!AT60</f>
        <v>72865.61</v>
      </c>
      <c r="AU60" s="35">
        <f>MACD!AU60*$G$3+AU59*(1-$G$3)</f>
        <v>-2.7884109378128108E-4</v>
      </c>
      <c r="AV60" s="28">
        <f>외인!AV60</f>
        <v>46778.59</v>
      </c>
      <c r="AW60" s="35">
        <f>MACD!AW60*$G$3+AW59*(1-$G$3)</f>
        <v>1.3301822737682862E-4</v>
      </c>
      <c r="AX60" s="28">
        <f>외인!AX60</f>
        <v>60579.6</v>
      </c>
      <c r="AY60" s="35">
        <f>MACD!AY60*$G$3+AY59*(1-$G$3)</f>
        <v>-9.5886174124243113E-4</v>
      </c>
      <c r="AZ60" s="28">
        <f>외인!AZ60</f>
        <v>2048208.66</v>
      </c>
      <c r="BA60" s="35">
        <f>MACD!BA60*$G$3+BA59*(1-$G$3)</f>
        <v>-2.9891581346520033E-4</v>
      </c>
      <c r="BB60" s="28">
        <f>외인!BB60</f>
        <v>94357.95</v>
      </c>
      <c r="BC60" s="35">
        <f>MACD!BC60*$G$3+BC59*(1-$G$3)</f>
        <v>1.0776576305216702E-4</v>
      </c>
      <c r="BD60" s="28">
        <f>외인!BD60</f>
        <v>34910.26</v>
      </c>
      <c r="BE60" s="35">
        <f>MACD!BE60*$G$3+BE59*(1-$G$3)</f>
        <v>6.5158620917630194E-4</v>
      </c>
      <c r="BF60" s="28">
        <f>외인!BF60</f>
        <v>0</v>
      </c>
      <c r="BG60" s="35" t="e">
        <f>MACD!BG60*$G$3+BG59*(1-$G$3)</f>
        <v>#DIV/0!</v>
      </c>
      <c r="BH60" s="28">
        <f>외인!BH60</f>
        <v>88029.43</v>
      </c>
      <c r="BI60" s="35">
        <f>MACD!BI60*$G$3+BI59*(1-$G$3)</f>
        <v>4.6459231712188913E-4</v>
      </c>
      <c r="BJ60" s="28">
        <f>외인!BJ60</f>
        <v>115439.09</v>
      </c>
      <c r="BK60" s="35">
        <f>MACD!BK60*$G$3+BK59*(1-$G$3)</f>
        <v>-6.0148065629063159E-4</v>
      </c>
      <c r="BL60" s="28">
        <f>외인!BL60</f>
        <v>46063.99</v>
      </c>
      <c r="BM60" s="35">
        <f>MACD!BM60*$G$3+BM59*(1-$G$3)</f>
        <v>-2.7542823912081726E-4</v>
      </c>
      <c r="BN60" s="28">
        <f>외인!BN60</f>
        <v>44409.08</v>
      </c>
      <c r="BO60" s="35">
        <f>MACD!BO60*$G$3+BO59*(1-$G$3)</f>
        <v>1.2294861960974836E-4</v>
      </c>
      <c r="BP60" s="28">
        <f>외인!BP60</f>
        <v>70286.929999999993</v>
      </c>
      <c r="BQ60" s="35">
        <f>MACD!BQ60*$G$3+BQ59*(1-$G$3)</f>
        <v>-1.0958049977171248E-3</v>
      </c>
      <c r="BR60" s="28">
        <f>외인!BR60</f>
        <v>232547.04</v>
      </c>
      <c r="BS60" s="35">
        <f>MACD!BS60*$G$3+BS59*(1-$G$3)</f>
        <v>-4.5216978667179638E-4</v>
      </c>
      <c r="BT60" s="28">
        <f>외인!BT60</f>
        <v>1947657.66</v>
      </c>
      <c r="BU60" s="35">
        <f>MACD!BU60*$G$3+BU59*(1-$G$3)</f>
        <v>-3.5317363425015487E-4</v>
      </c>
      <c r="BV60" s="28">
        <f>외인!BV60</f>
        <v>367670.81</v>
      </c>
      <c r="BW60" s="35">
        <f>MACD!BW60*$G$3+BW59*(1-$G$3)</f>
        <v>1.9853057980286873E-4</v>
      </c>
      <c r="BX60" s="28">
        <f>외인!BX60</f>
        <v>71419.539999999994</v>
      </c>
      <c r="BY60" s="35">
        <f>MACD!BY60*$G$3+BY59*(1-$G$3)</f>
        <v>3.3556120659273224E-5</v>
      </c>
      <c r="BZ60" s="28">
        <f>외인!BZ60</f>
        <v>239163.85</v>
      </c>
      <c r="CA60" s="35">
        <f>MACD!CA60*$G$3+CA59*(1-$G$3)</f>
        <v>5.226926261029895E-4</v>
      </c>
      <c r="CB60" s="28">
        <f>외인!CB60</f>
        <v>11719.22</v>
      </c>
      <c r="CC60" s="35">
        <f>MACD!CC60*$G$3+CC59*(1-$G$3)</f>
        <v>-8.6446014648820042E-4</v>
      </c>
      <c r="CD60" s="28">
        <f>외인!CD60</f>
        <v>27977.38</v>
      </c>
      <c r="CE60" s="35">
        <f>MACD!CE60*$G$3+CE59*(1-$G$3)</f>
        <v>-8.3758242118768295E-4</v>
      </c>
      <c r="CF60" s="28">
        <f>외인!CF60</f>
        <v>23595.91</v>
      </c>
      <c r="CG60" s="35">
        <f>MACD!CG60*$G$3+CG59*(1-$G$3)</f>
        <v>-7.8379728562100558E-5</v>
      </c>
      <c r="CH60" s="28">
        <f>외인!CH60</f>
        <v>64950.63</v>
      </c>
      <c r="CI60" s="35">
        <f>MACD!CI60*$G$3+CI59*(1-$G$3)</f>
        <v>1.72094202984527E-4</v>
      </c>
      <c r="CJ60" s="28">
        <f>외인!CJ60</f>
        <v>356899.82</v>
      </c>
      <c r="CK60" s="35">
        <f>MACD!CK60*$G$3+CK59*(1-$G$3)</f>
        <v>-8.4789676442680951E-4</v>
      </c>
      <c r="CL60" s="28">
        <f>외인!CL60</f>
        <v>221954.81</v>
      </c>
      <c r="CM60" s="35">
        <f>MACD!CM60*$G$3+CM59*(1-$G$3)</f>
        <v>-9.1154422555388319E-5</v>
      </c>
      <c r="CN60" s="28">
        <f>외인!CN60</f>
        <v>111228.84</v>
      </c>
      <c r="CO60" s="35">
        <f>MACD!CO60*$G$3+CO59*(1-$G$3)</f>
        <v>-5.255405629297458E-5</v>
      </c>
      <c r="CP60" s="28">
        <f>외인!CP60</f>
        <v>94898.64</v>
      </c>
      <c r="CQ60" s="35">
        <f>MACD!CQ60*$G$3+CQ59*(1-$G$3)</f>
        <v>1.0027011214521372E-4</v>
      </c>
      <c r="CR60" s="28">
        <f>외인!CR60</f>
        <v>150523.79999999999</v>
      </c>
      <c r="CS60" s="35">
        <f>MACD!CS60*$G$3+CS59*(1-$G$3)</f>
        <v>-3.5780646699119908E-4</v>
      </c>
      <c r="CT60" s="28">
        <f>외인!CT60</f>
        <v>110585.44</v>
      </c>
      <c r="CU60" s="35">
        <f>MACD!CU60*$G$3+CU59*(1-$G$3)</f>
        <v>-1.5755959844831286E-4</v>
      </c>
      <c r="CV60" s="28">
        <f>외인!CV60</f>
        <v>1947657.66</v>
      </c>
      <c r="CW60" s="35">
        <f>MACD!CW60*$G$3+CW59*(1-$G$3)</f>
        <v>-3.5317363425015487E-4</v>
      </c>
      <c r="CX60" s="28">
        <f>외인!CX60</f>
        <v>207927.44</v>
      </c>
      <c r="CY60" s="35">
        <f>MACD!CY60*$G$3+CY59*(1-$G$3)</f>
        <v>3.5864821830454972E-4</v>
      </c>
      <c r="CZ60" s="28">
        <f>외인!CZ60</f>
        <v>16130.85</v>
      </c>
      <c r="DA60" s="35">
        <f>MACD!DA60*$G$3+DA59*(1-$G$3)</f>
        <v>-6.1612517804065083E-4</v>
      </c>
      <c r="DB60" s="28">
        <f>외인!DB60</f>
        <v>34910.26</v>
      </c>
      <c r="DC60" s="35">
        <f>MACD!DC60*$G$3+DC59*(1-$G$3)</f>
        <v>6.5158620917630194E-4</v>
      </c>
      <c r="DD60" s="28">
        <f>외인!DD60</f>
        <v>8428.0499999999993</v>
      </c>
      <c r="DE60" s="35">
        <f>MACD!DE60*$G$3+DE59*(1-$G$3)</f>
        <v>7.7495457471947774E-4</v>
      </c>
      <c r="DF60" s="28">
        <f>외인!DF60</f>
        <v>53624.98</v>
      </c>
      <c r="DG60" s="35">
        <f>MACD!DG60*$G$3+DG59*(1-$G$3)</f>
        <v>1.2458816651023311E-4</v>
      </c>
      <c r="DH60" s="28">
        <f>외인!DH60</f>
        <v>20215.09</v>
      </c>
      <c r="DI60" s="35">
        <f>MACD!DI60*$G$3+DI59*(1-$G$3)</f>
        <v>-1.0751247917712675E-3</v>
      </c>
      <c r="DJ60" s="28">
        <f>외인!DJ60</f>
        <v>549157.43000000005</v>
      </c>
      <c r="DK60" s="35">
        <f>MACD!DK60*$G$3+DK59*(1-$G$3)</f>
        <v>-2.5921829788951332E-4</v>
      </c>
      <c r="DL60" s="28">
        <f>외인!DL60</f>
        <v>87320.38</v>
      </c>
      <c r="DM60" s="35">
        <f>MACD!DM60*$G$3+DM59*(1-$G$3)</f>
        <v>1.8039689969906588E-5</v>
      </c>
      <c r="DN60" s="28">
        <f>외인!DN60</f>
        <v>1947657.66</v>
      </c>
      <c r="DO60" s="35">
        <f>MACD!DO60*$G$3+DO59*(1-$G$3)</f>
        <v>-3.5317363425015487E-4</v>
      </c>
      <c r="DP60" s="28">
        <f>외인!DP60</f>
        <v>76062.48</v>
      </c>
      <c r="DQ60" s="35">
        <f>MACD!DQ60*$G$3+DQ59*(1-$G$3)</f>
        <v>-1.8979840370230159E-3</v>
      </c>
      <c r="DR60" s="28">
        <f>외인!DR60</f>
        <v>39194.26</v>
      </c>
      <c r="DS60" s="35">
        <f>MACD!DS60*$G$3+DS59*(1-$G$3)</f>
        <v>-6.5359839113049412E-4</v>
      </c>
      <c r="DT60" s="28">
        <f>외인!DT60</f>
        <v>118518.97</v>
      </c>
      <c r="DU60" s="35">
        <f>MACD!DU60*$G$3+DU59*(1-$G$3)</f>
        <v>-4.9947376414169616E-4</v>
      </c>
      <c r="DV60" s="28">
        <f>외인!DV60</f>
        <v>31719.82</v>
      </c>
      <c r="DW60" s="35">
        <f>MACD!DW60*$G$3+DW59*(1-$G$3)</f>
        <v>1.3479054825111644E-4</v>
      </c>
      <c r="DX60" s="28">
        <f>외인!DX60</f>
        <v>99456.3</v>
      </c>
      <c r="DY60" s="35">
        <f>MACD!DY60*$G$3+DY59*(1-$G$3)</f>
        <v>-1.0476673877360268E-3</v>
      </c>
      <c r="DZ60" s="28">
        <f>외인!DZ60</f>
        <v>8281.2999999999993</v>
      </c>
      <c r="EA60" s="35">
        <f>MACD!EA60*$G$3+EA59*(1-$G$3)</f>
        <v>-1.1181320029334972E-3</v>
      </c>
      <c r="EB60" s="28">
        <f>외인!EB60</f>
        <v>11743.2</v>
      </c>
      <c r="EC60" s="35">
        <f>MACD!EC60*$G$3+EC59*(1-$G$3)</f>
        <v>-8.7499304957311592E-4</v>
      </c>
      <c r="ED60" s="28">
        <f>외인!ED60</f>
        <v>9700.14</v>
      </c>
      <c r="EE60" s="35">
        <f>MACD!EE60*$G$3+EE59*(1-$G$3)</f>
        <v>-5.8352024550064338E-4</v>
      </c>
      <c r="EF60" s="28">
        <f>외인!EF60</f>
        <v>234108.96</v>
      </c>
      <c r="EG60" s="35">
        <f>MACD!EG60*$G$3+EG59*(1-$G$3)</f>
        <v>-5.0936025106748726E-4</v>
      </c>
      <c r="EH60" s="28">
        <f>외인!EH60</f>
        <v>164564.45000000001</v>
      </c>
      <c r="EI60" s="35">
        <f>MACD!EI60*$G$3+EI59*(1-$G$3)</f>
        <v>-4.3141912619056987E-4</v>
      </c>
      <c r="EJ60" s="28">
        <f>외인!EJ60</f>
        <v>92418.18</v>
      </c>
      <c r="EK60" s="35">
        <f>MACD!EK60*$G$3+EK59*(1-$G$3)</f>
        <v>1.5335505640642364E-5</v>
      </c>
      <c r="EL60" s="28">
        <f>외인!EL60</f>
        <v>30431.31</v>
      </c>
      <c r="EM60" s="35">
        <f>MACD!EM60*$G$3+EM59*(1-$G$3)</f>
        <v>-7.4319778771847022E-4</v>
      </c>
      <c r="EN60" s="28">
        <f>외인!EN60</f>
        <v>39194.26</v>
      </c>
      <c r="EO60" s="35">
        <f>MACD!EO60*$G$3+EO59*(1-$G$3)</f>
        <v>-6.5359839113049412E-4</v>
      </c>
      <c r="EP60" s="28">
        <f>외인!EP60</f>
        <v>177621.55</v>
      </c>
      <c r="EQ60" s="35">
        <f>MACD!EQ60*$G$3+EQ59*(1-$G$3)</f>
        <v>8.4591747194243659E-4</v>
      </c>
      <c r="ER60" s="28">
        <f>외인!ER60</f>
        <v>12694.48</v>
      </c>
      <c r="ES60" s="35">
        <f>MACD!ES60*$G$3+ES59*(1-$G$3)</f>
        <v>-7.4225978194840197E-4</v>
      </c>
      <c r="ET60" s="28">
        <f>외인!ET60</f>
        <v>111514.05</v>
      </c>
      <c r="EU60" s="35">
        <f>MACD!EU60*$G$3+EU59*(1-$G$3)</f>
        <v>-9.4061554196994251E-5</v>
      </c>
      <c r="EV60" s="28">
        <f>외인!EV60</f>
        <v>42438.16</v>
      </c>
      <c r="EW60" s="35">
        <f>MACD!EW60*$G$3+EW59*(1-$G$3)</f>
        <v>-8.6678078413419095E-5</v>
      </c>
      <c r="EX60" s="28">
        <f>외인!EX60</f>
        <v>52460.480000000003</v>
      </c>
      <c r="EY60" s="35">
        <f>MACD!EY60*$G$3+EY59*(1-$G$3)</f>
        <v>2.6437131723459223E-4</v>
      </c>
    </row>
    <row r="61" spans="1:155">
      <c r="A61" s="27">
        <f>외인!A61</f>
        <v>46120</v>
      </c>
      <c r="B61" s="28">
        <f>외인!B61</f>
        <v>4689521.4000000004</v>
      </c>
      <c r="C61" s="35">
        <f>MACD!C61*$G$3+C60*(1-$G$3)</f>
        <v>1.0892962778352258E-5</v>
      </c>
      <c r="D61" s="28">
        <f>외인!D61</f>
        <v>603100.29</v>
      </c>
      <c r="E61" s="35">
        <f>MACD!E61*$G$3+E60*(1-$G$3)</f>
        <v>-1.2094282874314148E-3</v>
      </c>
      <c r="F61" s="28">
        <f>외인!F61</f>
        <v>2041061.47</v>
      </c>
      <c r="G61" s="35">
        <f>MACD!G61*$G$3+G60*(1-$G$3)</f>
        <v>-1.9635640954315418E-5</v>
      </c>
      <c r="H61" s="28">
        <f>외인!H61</f>
        <v>300972.31</v>
      </c>
      <c r="I61" s="35">
        <f>MACD!I61*$G$3+I60*(1-$G$3)</f>
        <v>2.4582147488395721E-4</v>
      </c>
      <c r="J61" s="28">
        <f>외인!J61</f>
        <v>39090.22</v>
      </c>
      <c r="K61" s="35">
        <f>MACD!K61*$G$3+K60*(1-$G$3)</f>
        <v>-5.3642424216531132E-4</v>
      </c>
      <c r="L61" s="28">
        <f>외인!L61</f>
        <v>278605.06</v>
      </c>
      <c r="M61" s="35">
        <f>MACD!M61*$G$3+M60*(1-$G$3)</f>
        <v>3.2343206585330801E-4</v>
      </c>
      <c r="N61" s="28">
        <f>외인!N61</f>
        <v>235763.4</v>
      </c>
      <c r="O61" s="35">
        <f>MACD!O61*$G$3+O60*(1-$G$3)</f>
        <v>6.6771610814180243E-4</v>
      </c>
      <c r="P61" s="28">
        <f>외인!P61</f>
        <v>198309.09</v>
      </c>
      <c r="Q61" s="35">
        <f>MACD!Q61*$G$3+Q60*(1-$G$3)</f>
        <v>-4.1823804897629462E-4</v>
      </c>
      <c r="R61" s="28">
        <f>외인!R61</f>
        <v>123826.12</v>
      </c>
      <c r="S61" s="35">
        <f>MACD!S61*$G$3+S60*(1-$G$3)</f>
        <v>-4.9326344535247405E-4</v>
      </c>
      <c r="T61" s="28">
        <f>외인!T61</f>
        <v>8414.92</v>
      </c>
      <c r="U61" s="35">
        <f>MACD!U61*$G$3+U60*(1-$G$3)</f>
        <v>8.0037114821076118E-4</v>
      </c>
      <c r="V61" s="28">
        <f>외인!V61</f>
        <v>107914.32</v>
      </c>
      <c r="W61" s="35">
        <f>MACD!W61*$G$3+W60*(1-$G$3)</f>
        <v>-9.6233391315754644E-4</v>
      </c>
      <c r="X61" s="28">
        <f>외인!X61</f>
        <v>2089291.42</v>
      </c>
      <c r="Y61" s="35">
        <f>MACD!Y61*$G$3+Y60*(1-$G$3)</f>
        <v>-1.8144984256910848E-4</v>
      </c>
      <c r="Z61" s="28">
        <f>외인!Z61</f>
        <v>44107.360000000001</v>
      </c>
      <c r="AA61" s="35">
        <f>MACD!AA61*$G$3+AA60*(1-$G$3)</f>
        <v>-7.3848597599312431E-5</v>
      </c>
      <c r="AB61" s="28">
        <f>외인!AB61</f>
        <v>205031.34</v>
      </c>
      <c r="AC61" s="35">
        <f>MACD!AC61*$G$3+AC60*(1-$G$3)</f>
        <v>-7.3905544544934851E-5</v>
      </c>
      <c r="AD61" s="28">
        <f>외인!AD61</f>
        <v>19692.009999999998</v>
      </c>
      <c r="AE61" s="35">
        <f>MACD!AE61*$G$3+AE60*(1-$G$3)</f>
        <v>-5.4613343249844393E-4</v>
      </c>
      <c r="AF61" s="28">
        <f>외인!AF61</f>
        <v>24454.07</v>
      </c>
      <c r="AG61" s="35">
        <f>MACD!AG61*$G$3+AG60*(1-$G$3)</f>
        <v>1.7360017033976174E-4</v>
      </c>
      <c r="AH61" s="28">
        <f>외인!AH61</f>
        <v>188542.27</v>
      </c>
      <c r="AI61" s="35">
        <f>MACD!AI61*$G$3+AI60*(1-$G$3)</f>
        <v>-3.9753348245298619E-4</v>
      </c>
      <c r="AJ61" s="28">
        <f>외인!AJ61</f>
        <v>104244.63</v>
      </c>
      <c r="AK61" s="35">
        <f>MACD!AK61*$G$3+AK60*(1-$G$3)</f>
        <v>-3.3831055791948441E-4</v>
      </c>
      <c r="AL61" s="28">
        <f>외인!AL61</f>
        <v>85677.54</v>
      </c>
      <c r="AM61" s="35">
        <f>MACD!AM61*$G$3+AM60*(1-$G$3)</f>
        <v>1.877658042450409E-4</v>
      </c>
      <c r="AN61" s="28">
        <f>외인!AN61</f>
        <v>168536.51</v>
      </c>
      <c r="AO61" s="35">
        <f>MACD!AO61*$G$3+AO60*(1-$G$3)</f>
        <v>8.1791761267088823E-4</v>
      </c>
      <c r="AP61" s="28">
        <f>외인!AP61</f>
        <v>120388.71</v>
      </c>
      <c r="AQ61" s="35">
        <f>MACD!AQ61*$G$3+AQ60*(1-$G$3)</f>
        <v>-1.0663604959202806E-4</v>
      </c>
      <c r="AR61" s="28">
        <f>외인!AR61</f>
        <v>23553.27</v>
      </c>
      <c r="AS61" s="35">
        <f>MACD!AS61*$G$3+AS60*(1-$G$3)</f>
        <v>-7.2908744593504584E-4</v>
      </c>
      <c r="AT61" s="28">
        <f>외인!AT61</f>
        <v>76361.42</v>
      </c>
      <c r="AU61" s="35">
        <f>MACD!AU61*$G$3+AU60*(1-$G$3)</f>
        <v>-2.7796832582132426E-4</v>
      </c>
      <c r="AV61" s="28">
        <f>외인!AV61</f>
        <v>47240.51</v>
      </c>
      <c r="AW61" s="35">
        <f>MACD!AW61*$G$3+AW60*(1-$G$3)</f>
        <v>2.1553566770727168E-4</v>
      </c>
      <c r="AX61" s="28">
        <f>외인!AX61</f>
        <v>70238.66</v>
      </c>
      <c r="AY61" s="35">
        <f>MACD!AY61*$G$3+AY60*(1-$G$3)</f>
        <v>-7.8299928222278999E-4</v>
      </c>
      <c r="AZ61" s="28">
        <f>외인!AZ61</f>
        <v>2232670.62</v>
      </c>
      <c r="BA61" s="35">
        <f>MACD!BA61*$G$3+BA60*(1-$G$3)</f>
        <v>-1.3342738925205337E-4</v>
      </c>
      <c r="BB61" s="28">
        <f>외인!BB61</f>
        <v>99809.87</v>
      </c>
      <c r="BC61" s="35">
        <f>MACD!BC61*$G$3+BC60*(1-$G$3)</f>
        <v>1.0928156233822252E-4</v>
      </c>
      <c r="BD61" s="28">
        <f>외인!BD61</f>
        <v>38172.43</v>
      </c>
      <c r="BE61" s="35">
        <f>MACD!BE61*$G$3+BE60*(1-$G$3)</f>
        <v>6.5060200386510552E-4</v>
      </c>
      <c r="BF61" s="28">
        <f>외인!BF61</f>
        <v>0</v>
      </c>
      <c r="BG61" s="35" t="e">
        <f>MACD!BG61*$G$3+BG60*(1-$G$3)</f>
        <v>#DIV/0!</v>
      </c>
      <c r="BH61" s="28">
        <f>외인!BH61</f>
        <v>90888.2</v>
      </c>
      <c r="BI61" s="35">
        <f>MACD!BI61*$G$3+BI60*(1-$G$3)</f>
        <v>5.7002559143535711E-4</v>
      </c>
      <c r="BJ61" s="28">
        <f>외인!BJ61</f>
        <v>120674.15</v>
      </c>
      <c r="BK61" s="35">
        <f>MACD!BK61*$G$3+BK60*(1-$G$3)</f>
        <v>-5.1477945177203486E-4</v>
      </c>
      <c r="BL61" s="28">
        <f>외인!BL61</f>
        <v>48628.42</v>
      </c>
      <c r="BM61" s="35">
        <f>MACD!BM61*$G$3+BM60*(1-$G$3)</f>
        <v>-4.2823438119666499E-4</v>
      </c>
      <c r="BN61" s="28">
        <f>외인!BN61</f>
        <v>46619.519999999997</v>
      </c>
      <c r="BO61" s="35">
        <f>MACD!BO61*$G$3+BO60*(1-$G$3)</f>
        <v>1.9868558043734574E-4</v>
      </c>
      <c r="BP61" s="28">
        <f>외인!BP61</f>
        <v>80513.02</v>
      </c>
      <c r="BQ61" s="35">
        <f>MACD!BQ61*$G$3+BQ60*(1-$G$3)</f>
        <v>-9.5355993881130168E-4</v>
      </c>
      <c r="BR61" s="28">
        <f>외인!BR61</f>
        <v>250430.56</v>
      </c>
      <c r="BS61" s="35">
        <f>MACD!BS61*$G$3+BS60*(1-$G$3)</f>
        <v>-4.3631848854472198E-4</v>
      </c>
      <c r="BT61" s="28">
        <f>외인!BT61</f>
        <v>2125439.75</v>
      </c>
      <c r="BU61" s="35">
        <f>MACD!BU61*$G$3+BU60*(1-$G$3)</f>
        <v>-1.8835634035731461E-4</v>
      </c>
      <c r="BV61" s="28">
        <f>외인!BV61</f>
        <v>385986.29</v>
      </c>
      <c r="BW61" s="35">
        <f>MACD!BW61*$G$3+BW60*(1-$G$3)</f>
        <v>3.13903022232332E-4</v>
      </c>
      <c r="BX61" s="28">
        <f>외인!BX61</f>
        <v>74163.759999999995</v>
      </c>
      <c r="BY61" s="35">
        <f>MACD!BY61*$G$3+BY60*(1-$G$3)</f>
        <v>2.4181681499126714E-5</v>
      </c>
      <c r="BZ61" s="28">
        <f>외인!BZ61</f>
        <v>254214.05</v>
      </c>
      <c r="CA61" s="35">
        <f>MACD!CA61*$G$3+CA60*(1-$G$3)</f>
        <v>5.9263845380145674E-4</v>
      </c>
      <c r="CB61" s="28">
        <f>외인!CB61</f>
        <v>12030.48</v>
      </c>
      <c r="CC61" s="35">
        <f>MACD!CC61*$G$3+CC60*(1-$G$3)</f>
        <v>-9.3950660315010159E-4</v>
      </c>
      <c r="CD61" s="28">
        <f>외인!CD61</f>
        <v>28656.97</v>
      </c>
      <c r="CE61" s="35">
        <f>MACD!CE61*$G$3+CE60*(1-$G$3)</f>
        <v>-7.4391162471805191E-4</v>
      </c>
      <c r="CF61" s="28">
        <f>외인!CF61</f>
        <v>24194.34</v>
      </c>
      <c r="CG61" s="35">
        <f>MACD!CG61*$G$3+CG60*(1-$G$3)</f>
        <v>-6.6537879881665768E-5</v>
      </c>
      <c r="CH61" s="28">
        <f>외인!CH61</f>
        <v>65850.929999999993</v>
      </c>
      <c r="CI61" s="35">
        <f>MACD!CI61*$G$3+CI60*(1-$G$3)</f>
        <v>2.2332703262905245E-4</v>
      </c>
      <c r="CJ61" s="28">
        <f>외인!CJ61</f>
        <v>366487.24</v>
      </c>
      <c r="CK61" s="35">
        <f>MACD!CK61*$G$3+CK60*(1-$G$3)</f>
        <v>-8.5217846893308657E-4</v>
      </c>
      <c r="CL61" s="28">
        <f>외인!CL61</f>
        <v>232954.95</v>
      </c>
      <c r="CM61" s="35">
        <f>MACD!CM61*$G$3+CM60*(1-$G$3)</f>
        <v>-7.1584102535235535E-5</v>
      </c>
      <c r="CN61" s="28">
        <f>외인!CN61</f>
        <v>121845.36</v>
      </c>
      <c r="CO61" s="35">
        <f>MACD!CO61*$G$3+CO60*(1-$G$3)</f>
        <v>7.5866215044996846E-6</v>
      </c>
      <c r="CP61" s="28">
        <f>외인!CP61</f>
        <v>100379.67</v>
      </c>
      <c r="CQ61" s="35">
        <f>MACD!CQ61*$G$3+CQ60*(1-$G$3)</f>
        <v>1.0221743368068353E-4</v>
      </c>
      <c r="CR61" s="28">
        <f>외인!CR61</f>
        <v>156431.9</v>
      </c>
      <c r="CS61" s="35">
        <f>MACD!CS61*$G$3+CS60*(1-$G$3)</f>
        <v>-3.4683826461591542E-4</v>
      </c>
      <c r="CT61" s="28">
        <f>외인!CT61</f>
        <v>120175.23</v>
      </c>
      <c r="CU61" s="35">
        <f>MACD!CU61*$G$3+CU60*(1-$G$3)</f>
        <v>-8.7888826406461773E-5</v>
      </c>
      <c r="CV61" s="28">
        <f>외인!CV61</f>
        <v>2125439.75</v>
      </c>
      <c r="CW61" s="35">
        <f>MACD!CW61*$G$3+CW60*(1-$G$3)</f>
        <v>-1.8835634035731461E-4</v>
      </c>
      <c r="CX61" s="28">
        <f>외인!CX61</f>
        <v>212122.83</v>
      </c>
      <c r="CY61" s="35">
        <f>MACD!CY61*$G$3+CY60*(1-$G$3)</f>
        <v>4.1814072729725725E-4</v>
      </c>
      <c r="CZ61" s="28">
        <f>외인!CZ61</f>
        <v>17128.18</v>
      </c>
      <c r="DA61" s="35">
        <f>MACD!DA61*$G$3+DA60*(1-$G$3)</f>
        <v>-5.8344271264762254E-4</v>
      </c>
      <c r="DB61" s="28">
        <f>외인!DB61</f>
        <v>38172.43</v>
      </c>
      <c r="DC61" s="35">
        <f>MACD!DC61*$G$3+DC60*(1-$G$3)</f>
        <v>6.5060200386510552E-4</v>
      </c>
      <c r="DD61" s="28">
        <f>외인!DD61</f>
        <v>8414.92</v>
      </c>
      <c r="DE61" s="35">
        <f>MACD!DE61*$G$3+DE60*(1-$G$3)</f>
        <v>8.0037114821076118E-4</v>
      </c>
      <c r="DF61" s="28">
        <f>외인!DF61</f>
        <v>55736.3</v>
      </c>
      <c r="DG61" s="35">
        <f>MACD!DG61*$G$3+DG60*(1-$G$3)</f>
        <v>1.1930724357708239E-4</v>
      </c>
      <c r="DH61" s="28">
        <f>외인!DH61</f>
        <v>20804.53</v>
      </c>
      <c r="DI61" s="35">
        <f>MACD!DI61*$G$3+DI60*(1-$G$3)</f>
        <v>-9.5283245650844652E-4</v>
      </c>
      <c r="DJ61" s="28">
        <f>외인!DJ61</f>
        <v>572955.84</v>
      </c>
      <c r="DK61" s="35">
        <f>MACD!DK61*$G$3+DK60*(1-$G$3)</f>
        <v>-2.146219515679774E-4</v>
      </c>
      <c r="DL61" s="28">
        <f>외인!DL61</f>
        <v>96468.76</v>
      </c>
      <c r="DM61" s="35">
        <f>MACD!DM61*$G$3+DM60*(1-$G$3)</f>
        <v>8.4029185431773646E-5</v>
      </c>
      <c r="DN61" s="28">
        <f>외인!DN61</f>
        <v>2125439.75</v>
      </c>
      <c r="DO61" s="35">
        <f>MACD!DO61*$G$3+DO60*(1-$G$3)</f>
        <v>-1.8835634035731461E-4</v>
      </c>
      <c r="DP61" s="28">
        <f>외인!DP61</f>
        <v>79130.33</v>
      </c>
      <c r="DQ61" s="35">
        <f>MACD!DQ61*$G$3+DQ60*(1-$G$3)</f>
        <v>-1.9219853985496982E-3</v>
      </c>
      <c r="DR61" s="28">
        <f>외인!DR61</f>
        <v>40738.35</v>
      </c>
      <c r="DS61" s="35">
        <f>MACD!DS61*$G$3+DS60*(1-$G$3)</f>
        <v>-6.7433163355315343E-4</v>
      </c>
      <c r="DT61" s="28">
        <f>외인!DT61</f>
        <v>123826.12</v>
      </c>
      <c r="DU61" s="35">
        <f>MACD!DU61*$G$3+DU60*(1-$G$3)</f>
        <v>-4.9326344535247405E-4</v>
      </c>
      <c r="DV61" s="28">
        <f>외인!DV61</f>
        <v>32326.06</v>
      </c>
      <c r="DW61" s="35">
        <f>MACD!DW61*$G$3+DW60*(1-$G$3)</f>
        <v>1.664057311418007E-4</v>
      </c>
      <c r="DX61" s="28">
        <f>외인!DX61</f>
        <v>107914.32</v>
      </c>
      <c r="DY61" s="35">
        <f>MACD!DY61*$G$3+DY60*(1-$G$3)</f>
        <v>-9.6233391315754644E-4</v>
      </c>
      <c r="DZ61" s="28">
        <f>외인!DZ61</f>
        <v>8546.4500000000007</v>
      </c>
      <c r="EA61" s="35">
        <f>MACD!EA61*$G$3+EA60*(1-$G$3)</f>
        <v>-8.8619790129530979E-4</v>
      </c>
      <c r="EB61" s="28">
        <f>외인!EB61</f>
        <v>12132.21</v>
      </c>
      <c r="EC61" s="35">
        <f>MACD!EC61*$G$3+EC60*(1-$G$3)</f>
        <v>-8.2512647825041066E-4</v>
      </c>
      <c r="ED61" s="28">
        <f>외인!ED61</f>
        <v>10166.36</v>
      </c>
      <c r="EE61" s="35">
        <f>MACD!EE61*$G$3+EE60*(1-$G$3)</f>
        <v>-5.4191416200199407E-4</v>
      </c>
      <c r="EF61" s="28">
        <f>외인!EF61</f>
        <v>238990.21</v>
      </c>
      <c r="EG61" s="35">
        <f>MACD!EG61*$G$3+EG60*(1-$G$3)</f>
        <v>-5.1183410132304475E-4</v>
      </c>
      <c r="EH61" s="28">
        <f>외인!EH61</f>
        <v>185229.62</v>
      </c>
      <c r="EI61" s="35">
        <f>MACD!EI61*$G$3+EI60*(1-$G$3)</f>
        <v>-3.7613474014909081E-4</v>
      </c>
      <c r="EJ61" s="28">
        <f>외인!EJ61</f>
        <v>94399.18</v>
      </c>
      <c r="EK61" s="35">
        <f>MACD!EK61*$G$3+EK60*(1-$G$3)</f>
        <v>4.6163622088502759E-6</v>
      </c>
      <c r="EL61" s="28">
        <f>외인!EL61</f>
        <v>31117.55</v>
      </c>
      <c r="EM61" s="35">
        <f>MACD!EM61*$G$3+EM60*(1-$G$3)</f>
        <v>-6.6060971299715962E-4</v>
      </c>
      <c r="EN61" s="28">
        <f>외인!EN61</f>
        <v>40738.35</v>
      </c>
      <c r="EO61" s="35">
        <f>MACD!EO61*$G$3+EO60*(1-$G$3)</f>
        <v>-6.7433163355315343E-4</v>
      </c>
      <c r="EP61" s="28">
        <f>외인!EP61</f>
        <v>175953.58</v>
      </c>
      <c r="EQ61" s="35">
        <f>MACD!EQ61*$G$3+EQ60*(1-$G$3)</f>
        <v>1.0249384305692298E-3</v>
      </c>
      <c r="ER61" s="28">
        <f>외인!ER61</f>
        <v>13895.21</v>
      </c>
      <c r="ES61" s="35">
        <f>MACD!ES61*$G$3+ES60*(1-$G$3)</f>
        <v>-4.4289988361964551E-4</v>
      </c>
      <c r="ET61" s="28">
        <f>외인!ET61</f>
        <v>120388.71</v>
      </c>
      <c r="EU61" s="35">
        <f>MACD!EU61*$G$3+EU60*(1-$G$3)</f>
        <v>-1.0663604959202806E-4</v>
      </c>
      <c r="EV61" s="28">
        <f>외인!EV61</f>
        <v>44107.360000000001</v>
      </c>
      <c r="EW61" s="35">
        <f>MACD!EW61*$G$3+EW60*(1-$G$3)</f>
        <v>-7.3848597599312431E-5</v>
      </c>
      <c r="EX61" s="28">
        <f>외인!EX61</f>
        <v>56272.31</v>
      </c>
      <c r="EY61" s="35">
        <f>MACD!EY61*$G$3+EY60*(1-$G$3)</f>
        <v>2.5569182805319416E-4</v>
      </c>
    </row>
    <row r="62" spans="1:155">
      <c r="A62" s="27">
        <f>외인!A62</f>
        <v>46121</v>
      </c>
      <c r="B62" s="28">
        <f>외인!B62</f>
        <v>4614254.1399999997</v>
      </c>
      <c r="C62" s="35">
        <f>MACD!C62*$G$3+C61*(1-$G$3)</f>
        <v>1.1227741943654941E-4</v>
      </c>
      <c r="D62" s="28">
        <f>외인!D62</f>
        <v>595696.52</v>
      </c>
      <c r="E62" s="35">
        <f>MACD!E62*$G$3+E61*(1-$G$3)</f>
        <v>-1.1657191253364053E-3</v>
      </c>
      <c r="F62" s="28">
        <f>외인!F62</f>
        <v>1990923.53</v>
      </c>
      <c r="G62" s="35">
        <f>MACD!G62*$G$3+G61*(1-$G$3)</f>
        <v>1.0767367316443314E-4</v>
      </c>
      <c r="H62" s="28">
        <f>외인!H62</f>
        <v>305982.98</v>
      </c>
      <c r="I62" s="35">
        <f>MACD!I62*$G$3+I61*(1-$G$3)</f>
        <v>3.1178585052221068E-4</v>
      </c>
      <c r="J62" s="28">
        <f>외인!J62</f>
        <v>40661.32</v>
      </c>
      <c r="K62" s="35">
        <f>MACD!K62*$G$3+K61*(1-$G$3)</f>
        <v>-5.6330433331290824E-4</v>
      </c>
      <c r="L62" s="28">
        <f>외인!L62</f>
        <v>283654.13</v>
      </c>
      <c r="M62" s="35">
        <f>MACD!M62*$G$3+M61*(1-$G$3)</f>
        <v>3.9504737302012226E-4</v>
      </c>
      <c r="N62" s="28">
        <f>외인!N62</f>
        <v>228115.87</v>
      </c>
      <c r="O62" s="35">
        <f>MACD!O62*$G$3+O61*(1-$G$3)</f>
        <v>7.2312254574725325E-4</v>
      </c>
      <c r="P62" s="28">
        <f>외인!P62</f>
        <v>196625.86</v>
      </c>
      <c r="Q62" s="35">
        <f>MACD!Q62*$G$3+Q61*(1-$G$3)</f>
        <v>-3.9569165836901213E-4</v>
      </c>
      <c r="R62" s="28">
        <f>외인!R62</f>
        <v>122522.44</v>
      </c>
      <c r="S62" s="35">
        <f>MACD!S62*$G$3+S61*(1-$G$3)</f>
        <v>-4.826524902753382E-4</v>
      </c>
      <c r="T62" s="28">
        <f>외인!T62</f>
        <v>8381.09</v>
      </c>
      <c r="U62" s="35">
        <f>MACD!U62*$G$3+U61*(1-$G$3)</f>
        <v>8.0939963032562691E-4</v>
      </c>
      <c r="V62" s="28">
        <f>외인!V62</f>
        <v>105810.81</v>
      </c>
      <c r="W62" s="35">
        <f>MACD!W62*$G$3+W61*(1-$G$3)</f>
        <v>-8.9854709251090885E-4</v>
      </c>
      <c r="X62" s="28">
        <f>외인!X62</f>
        <v>2025049.66</v>
      </c>
      <c r="Y62" s="35">
        <f>MACD!Y62*$G$3+Y61*(1-$G$3)</f>
        <v>5.6505514392424965E-6</v>
      </c>
      <c r="Z62" s="28">
        <f>외인!Z62</f>
        <v>43591.14</v>
      </c>
      <c r="AA62" s="35">
        <f>MACD!AA62*$G$3+AA61*(1-$G$3)</f>
        <v>-6.1090498018316215E-5</v>
      </c>
      <c r="AB62" s="28">
        <f>외인!AB62</f>
        <v>203978.85</v>
      </c>
      <c r="AC62" s="35">
        <f>MACD!AC62*$G$3+AC61*(1-$G$3)</f>
        <v>-5.6930375315170156E-5</v>
      </c>
      <c r="AD62" s="28">
        <f>외인!AD62</f>
        <v>19183.32</v>
      </c>
      <c r="AE62" s="35">
        <f>MACD!AE62*$G$3+AE61*(1-$G$3)</f>
        <v>-5.5278629066305297E-4</v>
      </c>
      <c r="AF62" s="28">
        <f>외인!AF62</f>
        <v>24702.46</v>
      </c>
      <c r="AG62" s="35">
        <f>MACD!AG62*$G$3+AG61*(1-$G$3)</f>
        <v>2.2832244550551566E-4</v>
      </c>
      <c r="AH62" s="28">
        <f>외인!AH62</f>
        <v>186066.58</v>
      </c>
      <c r="AI62" s="35">
        <f>MACD!AI62*$G$3+AI61*(1-$G$3)</f>
        <v>-3.6625514892869127E-4</v>
      </c>
      <c r="AJ62" s="28">
        <f>외인!AJ62</f>
        <v>103991.24</v>
      </c>
      <c r="AK62" s="35">
        <f>MACD!AK62*$G$3+AK61*(1-$G$3)</f>
        <v>-2.9828868719392163E-4</v>
      </c>
      <c r="AL62" s="28">
        <f>외인!AL62</f>
        <v>85036.5</v>
      </c>
      <c r="AM62" s="35">
        <f>MACD!AM62*$G$3+AM61*(1-$G$3)</f>
        <v>1.9651313735178033E-4</v>
      </c>
      <c r="AN62" s="28">
        <f>외인!AN62</f>
        <v>161346.49</v>
      </c>
      <c r="AO62" s="35">
        <f>MACD!AO62*$G$3+AO61*(1-$G$3)</f>
        <v>8.9374285673885661E-4</v>
      </c>
      <c r="AP62" s="28">
        <f>외인!AP62</f>
        <v>118964.78</v>
      </c>
      <c r="AQ62" s="35">
        <f>MACD!AQ62*$G$3+AQ61*(1-$G$3)</f>
        <v>-1.1243787873353575E-4</v>
      </c>
      <c r="AR62" s="28">
        <f>외인!AR62</f>
        <v>23416.74</v>
      </c>
      <c r="AS62" s="35">
        <f>MACD!AS62*$G$3+AS61*(1-$G$3)</f>
        <v>-7.6350605339965596E-4</v>
      </c>
      <c r="AT62" s="28">
        <f>외인!AT62</f>
        <v>76378.98</v>
      </c>
      <c r="AU62" s="35">
        <f>MACD!AU62*$G$3+AU61*(1-$G$3)</f>
        <v>-2.719611547725029E-4</v>
      </c>
      <c r="AV62" s="28">
        <f>외인!AV62</f>
        <v>47322.23</v>
      </c>
      <c r="AW62" s="35">
        <f>MACD!AW62*$G$3+AW61*(1-$G$3)</f>
        <v>2.6074883951705694E-4</v>
      </c>
      <c r="AX62" s="28">
        <f>외인!AX62</f>
        <v>69736.710000000006</v>
      </c>
      <c r="AY62" s="35">
        <f>MACD!AY62*$G$3+AY61*(1-$G$3)</f>
        <v>-5.7559343161252101E-4</v>
      </c>
      <c r="AZ62" s="28">
        <f>외인!AZ62</f>
        <v>2167791.11</v>
      </c>
      <c r="BA62" s="35">
        <f>MACD!BA62*$G$3+BA61*(1-$G$3)</f>
        <v>4.805645186053395E-5</v>
      </c>
      <c r="BB62" s="28">
        <f>외인!BB62</f>
        <v>97534.42</v>
      </c>
      <c r="BC62" s="35">
        <f>MACD!BC62*$G$3+BC61*(1-$G$3)</f>
        <v>1.099140166133343E-4</v>
      </c>
      <c r="BD62" s="28">
        <f>외인!BD62</f>
        <v>37686.42</v>
      </c>
      <c r="BE62" s="35">
        <f>MACD!BE62*$G$3+BE61*(1-$G$3)</f>
        <v>6.5147050855855673E-4</v>
      </c>
      <c r="BF62" s="28">
        <f>외인!BF62</f>
        <v>0</v>
      </c>
      <c r="BG62" s="35" t="e">
        <f>MACD!BG62*$G$3+BG61*(1-$G$3)</f>
        <v>#DIV/0!</v>
      </c>
      <c r="BH62" s="28">
        <f>외인!BH62</f>
        <v>92171.12</v>
      </c>
      <c r="BI62" s="35">
        <f>MACD!BI62*$G$3+BI61*(1-$G$3)</f>
        <v>6.4302806246623826E-4</v>
      </c>
      <c r="BJ62" s="28">
        <f>외인!BJ62</f>
        <v>121382.82</v>
      </c>
      <c r="BK62" s="35">
        <f>MACD!BK62*$G$3+BK61*(1-$G$3)</f>
        <v>-4.2263038063936612E-4</v>
      </c>
      <c r="BL62" s="28">
        <f>외인!BL62</f>
        <v>47456.77</v>
      </c>
      <c r="BM62" s="35">
        <f>MACD!BM62*$G$3+BM61*(1-$G$3)</f>
        <v>-6.9003026212629171E-4</v>
      </c>
      <c r="BN62" s="28">
        <f>외인!BN62</f>
        <v>47407.199999999997</v>
      </c>
      <c r="BO62" s="35">
        <f>MACD!BO62*$G$3+BO61*(1-$G$3)</f>
        <v>2.8542274838778368E-4</v>
      </c>
      <c r="BP62" s="28">
        <f>외인!BP62</f>
        <v>79886.350000000006</v>
      </c>
      <c r="BQ62" s="35">
        <f>MACD!BQ62*$G$3+BQ61*(1-$G$3)</f>
        <v>-7.7632988984267326E-4</v>
      </c>
      <c r="BR62" s="28">
        <f>외인!BR62</f>
        <v>247671.73</v>
      </c>
      <c r="BS62" s="35">
        <f>MACD!BS62*$G$3+BS61*(1-$G$3)</f>
        <v>-4.1229075474343984E-4</v>
      </c>
      <c r="BT62" s="28">
        <f>외인!BT62</f>
        <v>2060248.53</v>
      </c>
      <c r="BU62" s="35">
        <f>MACD!BU62*$G$3+BU61*(1-$G$3)</f>
        <v>-4.5320951413871087E-6</v>
      </c>
      <c r="BV62" s="28">
        <f>외인!BV62</f>
        <v>384164.27</v>
      </c>
      <c r="BW62" s="35">
        <f>MACD!BW62*$G$3+BW61*(1-$G$3)</f>
        <v>4.0323621363458367E-4</v>
      </c>
      <c r="BX62" s="28">
        <f>외인!BX62</f>
        <v>73291.78</v>
      </c>
      <c r="BY62" s="35">
        <f>MACD!BY62*$G$3+BY61*(1-$G$3)</f>
        <v>1.7951296907780949E-5</v>
      </c>
      <c r="BZ62" s="28">
        <f>외인!BZ62</f>
        <v>246382.98</v>
      </c>
      <c r="CA62" s="35">
        <f>MACD!CA62*$G$3+CA61*(1-$G$3)</f>
        <v>6.467107679189681E-4</v>
      </c>
      <c r="CB62" s="28">
        <f>외인!CB62</f>
        <v>12084.68</v>
      </c>
      <c r="CC62" s="35">
        <f>MACD!CC62*$G$3+CC61*(1-$G$3)</f>
        <v>-1.0022069371746027E-3</v>
      </c>
      <c r="CD62" s="28">
        <f>외인!CD62</f>
        <v>28276.14</v>
      </c>
      <c r="CE62" s="35">
        <f>MACD!CE62*$G$3+CE61*(1-$G$3)</f>
        <v>-6.6119080769332377E-4</v>
      </c>
      <c r="CF62" s="28">
        <f>외인!CF62</f>
        <v>24946.6</v>
      </c>
      <c r="CG62" s="35">
        <f>MACD!CG62*$G$3+CG61*(1-$G$3)</f>
        <v>-3.2382425185936273E-5</v>
      </c>
      <c r="CH62" s="28">
        <f>외인!CH62</f>
        <v>66468.56</v>
      </c>
      <c r="CI62" s="35">
        <f>MACD!CI62*$G$3+CI61*(1-$G$3)</f>
        <v>2.4893045105928326E-4</v>
      </c>
      <c r="CJ62" s="28">
        <f>외인!CJ62</f>
        <v>364491.24</v>
      </c>
      <c r="CK62" s="35">
        <f>MACD!CK62*$G$3+CK61*(1-$G$3)</f>
        <v>-8.5382641802152378E-4</v>
      </c>
      <c r="CL62" s="28">
        <f>외인!CL62</f>
        <v>231776.47</v>
      </c>
      <c r="CM62" s="35">
        <f>MACD!CM62*$G$3+CM61*(1-$G$3)</f>
        <v>-5.1905573844179733E-5</v>
      </c>
      <c r="CN62" s="28">
        <f>외인!CN62</f>
        <v>120339.94</v>
      </c>
      <c r="CO62" s="35">
        <f>MACD!CO62*$G$3+CO61*(1-$G$3)</f>
        <v>8.2368440705313126E-5</v>
      </c>
      <c r="CP62" s="28">
        <f>외인!CP62</f>
        <v>98093.39</v>
      </c>
      <c r="CQ62" s="35">
        <f>MACD!CQ62*$G$3+CQ61*(1-$G$3)</f>
        <v>1.0340279975687503E-4</v>
      </c>
      <c r="CR62" s="28">
        <f>외인!CR62</f>
        <v>155494.19</v>
      </c>
      <c r="CS62" s="35">
        <f>MACD!CS62*$G$3+CS61*(1-$G$3)</f>
        <v>-3.3658652815675774E-4</v>
      </c>
      <c r="CT62" s="28">
        <f>외인!CT62</f>
        <v>119132.13</v>
      </c>
      <c r="CU62" s="35">
        <f>MACD!CU62*$G$3+CU61*(1-$G$3)</f>
        <v>-3.3805056191681908E-5</v>
      </c>
      <c r="CV62" s="28">
        <f>외인!CV62</f>
        <v>2060248.53</v>
      </c>
      <c r="CW62" s="35">
        <f>MACD!CW62*$G$3+CW61*(1-$G$3)</f>
        <v>-4.5320951413871087E-6</v>
      </c>
      <c r="CX62" s="28">
        <f>외인!CX62</f>
        <v>215660.23</v>
      </c>
      <c r="CY62" s="35">
        <f>MACD!CY62*$G$3+CY61*(1-$G$3)</f>
        <v>4.3052000193441909E-4</v>
      </c>
      <c r="CZ62" s="28">
        <f>외인!CZ62</f>
        <v>16958.14</v>
      </c>
      <c r="DA62" s="35">
        <f>MACD!DA62*$G$3+DA61*(1-$G$3)</f>
        <v>-5.3646552576509104E-4</v>
      </c>
      <c r="DB62" s="28">
        <f>외인!DB62</f>
        <v>37686.42</v>
      </c>
      <c r="DC62" s="35">
        <f>MACD!DC62*$G$3+DC61*(1-$G$3)</f>
        <v>6.5147050855855673E-4</v>
      </c>
      <c r="DD62" s="28">
        <f>외인!DD62</f>
        <v>8381.09</v>
      </c>
      <c r="DE62" s="35">
        <f>MACD!DE62*$G$3+DE61*(1-$G$3)</f>
        <v>8.0939963032562691E-4</v>
      </c>
      <c r="DF62" s="28">
        <f>외인!DF62</f>
        <v>55149.73</v>
      </c>
      <c r="DG62" s="35">
        <f>MACD!DG62*$G$3+DG61*(1-$G$3)</f>
        <v>1.1665839128436341E-4</v>
      </c>
      <c r="DH62" s="28">
        <f>외인!DH62</f>
        <v>20411.41</v>
      </c>
      <c r="DI62" s="35">
        <f>MACD!DI62*$G$3+DI61*(1-$G$3)</f>
        <v>-8.4957136591618508E-4</v>
      </c>
      <c r="DJ62" s="28">
        <f>외인!DJ62</f>
        <v>570279.55000000005</v>
      </c>
      <c r="DK62" s="35">
        <f>MACD!DK62*$G$3+DK61*(1-$G$3)</f>
        <v>-1.7608564647447956E-4</v>
      </c>
      <c r="DL62" s="28">
        <f>외인!DL62</f>
        <v>95249.85</v>
      </c>
      <c r="DM62" s="35">
        <f>MACD!DM62*$G$3+DM61*(1-$G$3)</f>
        <v>1.678500197806062E-4</v>
      </c>
      <c r="DN62" s="28">
        <f>외인!DN62</f>
        <v>2060248.53</v>
      </c>
      <c r="DO62" s="35">
        <f>MACD!DO62*$G$3+DO61*(1-$G$3)</f>
        <v>-4.5320951413871087E-6</v>
      </c>
      <c r="DP62" s="28">
        <f>외인!DP62</f>
        <v>78287.839999999997</v>
      </c>
      <c r="DQ62" s="35">
        <f>MACD!DQ62*$G$3+DQ61*(1-$G$3)</f>
        <v>-1.9212798025025316E-3</v>
      </c>
      <c r="DR62" s="28">
        <f>외인!DR62</f>
        <v>42156.31</v>
      </c>
      <c r="DS62" s="35">
        <f>MACD!DS62*$G$3+DS61*(1-$G$3)</f>
        <v>-6.9108691082962054E-4</v>
      </c>
      <c r="DT62" s="28">
        <f>외인!DT62</f>
        <v>122522.44</v>
      </c>
      <c r="DU62" s="35">
        <f>MACD!DU62*$G$3+DU61*(1-$G$3)</f>
        <v>-4.826524902753382E-4</v>
      </c>
      <c r="DV62" s="28">
        <f>외인!DV62</f>
        <v>32693.9</v>
      </c>
      <c r="DW62" s="35">
        <f>MACD!DW62*$G$3+DW61*(1-$G$3)</f>
        <v>1.7910026308151807E-4</v>
      </c>
      <c r="DX62" s="28">
        <f>외인!DX62</f>
        <v>105810.81</v>
      </c>
      <c r="DY62" s="35">
        <f>MACD!DY62*$G$3+DY61*(1-$G$3)</f>
        <v>-8.9854709251090885E-4</v>
      </c>
      <c r="DZ62" s="28">
        <f>외인!DZ62</f>
        <v>8383.94</v>
      </c>
      <c r="EA62" s="35">
        <f>MACD!EA62*$G$3+EA61*(1-$G$3)</f>
        <v>-6.8104248504439937E-4</v>
      </c>
      <c r="EB62" s="28">
        <f>외인!EB62</f>
        <v>11995.14</v>
      </c>
      <c r="EC62" s="35">
        <f>MACD!EC62*$G$3+EC61*(1-$G$3)</f>
        <v>-7.7744595078412383E-4</v>
      </c>
      <c r="ED62" s="28">
        <f>외인!ED62</f>
        <v>9936.81</v>
      </c>
      <c r="EE62" s="35">
        <f>MACD!EE62*$G$3+EE61*(1-$G$3)</f>
        <v>-4.942535606997084E-4</v>
      </c>
      <c r="EF62" s="28">
        <f>외인!EF62</f>
        <v>238166.8</v>
      </c>
      <c r="EG62" s="35">
        <f>MACD!EG62*$G$3+EG61*(1-$G$3)</f>
        <v>-5.1516419052162271E-4</v>
      </c>
      <c r="EH62" s="28">
        <f>외인!EH62</f>
        <v>182457.56</v>
      </c>
      <c r="EI62" s="35">
        <f>MACD!EI62*$G$3+EI61*(1-$G$3)</f>
        <v>-3.0231365163550859E-4</v>
      </c>
      <c r="EJ62" s="28">
        <f>외인!EJ62</f>
        <v>96646.84</v>
      </c>
      <c r="EK62" s="35">
        <f>MACD!EK62*$G$3+EK61*(1-$G$3)</f>
        <v>-2.8362722945739542E-5</v>
      </c>
      <c r="EL62" s="28">
        <f>외인!EL62</f>
        <v>30728.81</v>
      </c>
      <c r="EM62" s="35">
        <f>MACD!EM62*$G$3+EM61*(1-$G$3)</f>
        <v>-5.8916005419098214E-4</v>
      </c>
      <c r="EN62" s="28">
        <f>외인!EN62</f>
        <v>42156.31</v>
      </c>
      <c r="EO62" s="35">
        <f>MACD!EO62*$G$3+EO61*(1-$G$3)</f>
        <v>-6.9108691082962054E-4</v>
      </c>
      <c r="EP62" s="28">
        <f>외인!EP62</f>
        <v>176675.29</v>
      </c>
      <c r="EQ62" s="35">
        <f>MACD!EQ62*$G$3+EQ61*(1-$G$3)</f>
        <v>1.140224850029035E-3</v>
      </c>
      <c r="ER62" s="28">
        <f>외인!ER62</f>
        <v>13233.06</v>
      </c>
      <c r="ES62" s="35">
        <f>MACD!ES62*$G$3+ES61*(1-$G$3)</f>
        <v>-3.4146756173484779E-4</v>
      </c>
      <c r="ET62" s="28">
        <f>외인!ET62</f>
        <v>118964.78</v>
      </c>
      <c r="EU62" s="35">
        <f>MACD!EU62*$G$3+EU61*(1-$G$3)</f>
        <v>-1.1243787873353575E-4</v>
      </c>
      <c r="EV62" s="28">
        <f>외인!EV62</f>
        <v>43591.14</v>
      </c>
      <c r="EW62" s="35">
        <f>MACD!EW62*$G$3+EW61*(1-$G$3)</f>
        <v>-6.1090498018316215E-5</v>
      </c>
      <c r="EX62" s="28">
        <f>외인!EX62</f>
        <v>54502.25</v>
      </c>
      <c r="EY62" s="35">
        <f>MACD!EY62*$G$3+EY61*(1-$G$3)</f>
        <v>2.458355464377887E-4</v>
      </c>
    </row>
    <row r="63" spans="1:155">
      <c r="A63" s="27">
        <f>외인!A63</f>
        <v>46122</v>
      </c>
      <c r="B63" s="28">
        <f>외인!B63</f>
        <v>4678034.47</v>
      </c>
      <c r="C63" s="35">
        <f>MACD!C63*$G$3+C62*(1-$G$3)</f>
        <v>2.0926129424198589E-4</v>
      </c>
      <c r="D63" s="28">
        <f>외인!D63</f>
        <v>604984.19999999995</v>
      </c>
      <c r="E63" s="35">
        <f>MACD!E63*$G$3+E62*(1-$G$3)</f>
        <v>-1.117919944560336E-3</v>
      </c>
      <c r="F63" s="28">
        <f>외인!F63</f>
        <v>2013547.95</v>
      </c>
      <c r="G63" s="35">
        <f>MACD!G63*$G$3+G62*(1-$G$3)</f>
        <v>2.2539961457907658E-4</v>
      </c>
      <c r="H63" s="28">
        <f>외인!H63</f>
        <v>303898.49</v>
      </c>
      <c r="I63" s="35">
        <f>MACD!I63*$G$3+I62*(1-$G$3)</f>
        <v>3.5821180548231631E-4</v>
      </c>
      <c r="J63" s="28">
        <f>외인!J63</f>
        <v>41866.31</v>
      </c>
      <c r="K63" s="35">
        <f>MACD!K63*$G$3+K62*(1-$G$3)</f>
        <v>-5.5486356764201483E-4</v>
      </c>
      <c r="L63" s="28">
        <f>외인!L63</f>
        <v>280340.83</v>
      </c>
      <c r="M63" s="35">
        <f>MACD!M63*$G$3+M62*(1-$G$3)</f>
        <v>4.4487227322902059E-4</v>
      </c>
      <c r="N63" s="28">
        <f>외인!N63</f>
        <v>227925.04</v>
      </c>
      <c r="O63" s="35">
        <f>MACD!O63*$G$3+O62*(1-$G$3)</f>
        <v>7.416995252582404E-4</v>
      </c>
      <c r="P63" s="28">
        <f>외인!P63</f>
        <v>196458.66</v>
      </c>
      <c r="Q63" s="35">
        <f>MACD!Q63*$G$3+Q62*(1-$G$3)</f>
        <v>-3.7619418202408824E-4</v>
      </c>
      <c r="R63" s="28">
        <f>외인!R63</f>
        <v>123463.36</v>
      </c>
      <c r="S63" s="35">
        <f>MACD!S63*$G$3+S62*(1-$G$3)</f>
        <v>-4.6675572168305897E-4</v>
      </c>
      <c r="T63" s="28">
        <f>외인!T63</f>
        <v>8448.1</v>
      </c>
      <c r="U63" s="35">
        <f>MACD!U63*$G$3+U62*(1-$G$3)</f>
        <v>8.0234912096485895E-4</v>
      </c>
      <c r="V63" s="28">
        <f>외인!V63</f>
        <v>107949.74</v>
      </c>
      <c r="W63" s="35">
        <f>MACD!W63*$G$3+W62*(1-$G$3)</f>
        <v>-8.1874913025078782E-4</v>
      </c>
      <c r="X63" s="28">
        <f>외인!X63</f>
        <v>2058545.67</v>
      </c>
      <c r="Y63" s="35">
        <f>MACD!Y63*$G$3+Y62*(1-$G$3)</f>
        <v>1.9322095292881238E-4</v>
      </c>
      <c r="Z63" s="28">
        <f>외인!Z63</f>
        <v>44294.82</v>
      </c>
      <c r="AA63" s="35">
        <f>MACD!AA63*$G$3+AA62*(1-$G$3)</f>
        <v>-4.5307063341585515E-5</v>
      </c>
      <c r="AB63" s="28">
        <f>외인!AB63</f>
        <v>209020.82</v>
      </c>
      <c r="AC63" s="35">
        <f>MACD!AC63*$G$3+AC62*(1-$G$3)</f>
        <v>-3.0860323139635878E-5</v>
      </c>
      <c r="AD63" s="28">
        <f>외인!AD63</f>
        <v>19818.099999999999</v>
      </c>
      <c r="AE63" s="35">
        <f>MACD!AE63*$G$3+AE62*(1-$G$3)</f>
        <v>-5.0130436865600952E-4</v>
      </c>
      <c r="AF63" s="28">
        <f>외인!AF63</f>
        <v>25859.31</v>
      </c>
      <c r="AG63" s="35">
        <f>MACD!AG63*$G$3+AG62*(1-$G$3)</f>
        <v>3.0168833981750512E-4</v>
      </c>
      <c r="AH63" s="28">
        <f>외인!AH63</f>
        <v>187266.35</v>
      </c>
      <c r="AI63" s="35">
        <f>MACD!AI63*$G$3+AI62*(1-$G$3)</f>
        <v>-3.4257552990784934E-4</v>
      </c>
      <c r="AJ63" s="28">
        <f>외인!AJ63</f>
        <v>104559.88</v>
      </c>
      <c r="AK63" s="35">
        <f>MACD!AK63*$G$3+AK62*(1-$G$3)</f>
        <v>-2.6175619920702759E-4</v>
      </c>
      <c r="AL63" s="28">
        <f>외인!AL63</f>
        <v>85774.26</v>
      </c>
      <c r="AM63" s="35">
        <f>MACD!AM63*$G$3+AM62*(1-$G$3)</f>
        <v>2.0952482283309983E-4</v>
      </c>
      <c r="AN63" s="28">
        <f>외인!AN63</f>
        <v>160836.64000000001</v>
      </c>
      <c r="AO63" s="35">
        <f>MACD!AO63*$G$3+AO62*(1-$G$3)</f>
        <v>9.1768115413985545E-4</v>
      </c>
      <c r="AP63" s="28">
        <f>외인!AP63</f>
        <v>121747.73</v>
      </c>
      <c r="AQ63" s="35">
        <f>MACD!AQ63*$G$3+AQ62*(1-$G$3)</f>
        <v>-9.6452388188417721E-5</v>
      </c>
      <c r="AR63" s="28">
        <f>외인!AR63</f>
        <v>23868.2</v>
      </c>
      <c r="AS63" s="35">
        <f>MACD!AS63*$G$3+AS62*(1-$G$3)</f>
        <v>-7.1098195213057671E-4</v>
      </c>
      <c r="AT63" s="28">
        <f>외인!AT63</f>
        <v>77356.72</v>
      </c>
      <c r="AU63" s="35">
        <f>MACD!AU63*$G$3+AU62*(1-$G$3)</f>
        <v>-2.4678521986594014E-4</v>
      </c>
      <c r="AV63" s="28">
        <f>외인!AV63</f>
        <v>48527.78</v>
      </c>
      <c r="AW63" s="35">
        <f>MACD!AW63*$G$3+AW62*(1-$G$3)</f>
        <v>2.8855939208438273E-4</v>
      </c>
      <c r="AX63" s="28">
        <f>외인!AX63</f>
        <v>69876.97</v>
      </c>
      <c r="AY63" s="35">
        <f>MACD!AY63*$G$3+AY62*(1-$G$3)</f>
        <v>-4.206274845237793E-4</v>
      </c>
      <c r="AZ63" s="28">
        <f>외인!AZ63</f>
        <v>2206379.4500000002</v>
      </c>
      <c r="BA63" s="35">
        <f>MACD!BA63*$G$3+BA62*(1-$G$3)</f>
        <v>2.2815293369789238E-4</v>
      </c>
      <c r="BB63" s="28">
        <f>외인!BB63</f>
        <v>99162.91</v>
      </c>
      <c r="BC63" s="35">
        <f>MACD!BC63*$G$3+BC62*(1-$G$3)</f>
        <v>1.1122211812280056E-4</v>
      </c>
      <c r="BD63" s="28">
        <f>외인!BD63</f>
        <v>37558.68</v>
      </c>
      <c r="BE63" s="35">
        <f>MACD!BE63*$G$3+BE62*(1-$G$3)</f>
        <v>6.5079964871984496E-4</v>
      </c>
      <c r="BF63" s="28">
        <f>외인!BF63</f>
        <v>0</v>
      </c>
      <c r="BG63" s="35" t="e">
        <f>MACD!BG63*$G$3+BG62*(1-$G$3)</f>
        <v>#DIV/0!</v>
      </c>
      <c r="BH63" s="28">
        <f>외인!BH63</f>
        <v>93687.95</v>
      </c>
      <c r="BI63" s="35">
        <f>MACD!BI63*$G$3+BI62*(1-$G$3)</f>
        <v>6.4779790294500032E-4</v>
      </c>
      <c r="BJ63" s="28">
        <f>외인!BJ63</f>
        <v>121081.62</v>
      </c>
      <c r="BK63" s="35">
        <f>MACD!BK63*$G$3+BK62*(1-$G$3)</f>
        <v>-3.3442479214580852E-4</v>
      </c>
      <c r="BL63" s="28">
        <f>외인!BL63</f>
        <v>48741.23</v>
      </c>
      <c r="BM63" s="35">
        <f>MACD!BM63*$G$3+BM62*(1-$G$3)</f>
        <v>-9.9121471126470623E-4</v>
      </c>
      <c r="BN63" s="28">
        <f>외인!BN63</f>
        <v>46999.06</v>
      </c>
      <c r="BO63" s="35">
        <f>MACD!BO63*$G$3+BO62*(1-$G$3)</f>
        <v>3.640412063156216E-4</v>
      </c>
      <c r="BP63" s="28">
        <f>외인!BP63</f>
        <v>80400.479999999996</v>
      </c>
      <c r="BQ63" s="35">
        <f>MACD!BQ63*$G$3+BQ62*(1-$G$3)</f>
        <v>-6.3395051238791854E-4</v>
      </c>
      <c r="BR63" s="28">
        <f>외인!BR63</f>
        <v>251495.02</v>
      </c>
      <c r="BS63" s="35">
        <f>MACD!BS63*$G$3+BS62*(1-$G$3)</f>
        <v>-3.7316579279120157E-4</v>
      </c>
      <c r="BT63" s="28">
        <f>외인!BT63</f>
        <v>2095280.05</v>
      </c>
      <c r="BU63" s="35">
        <f>MACD!BU63*$G$3+BU62*(1-$G$3)</f>
        <v>1.8025937591773558E-4</v>
      </c>
      <c r="BV63" s="28">
        <f>외인!BV63</f>
        <v>390240.06</v>
      </c>
      <c r="BW63" s="35">
        <f>MACD!BW63*$G$3+BW62*(1-$G$3)</f>
        <v>4.6257620053111702E-4</v>
      </c>
      <c r="BX63" s="28">
        <f>외인!BX63</f>
        <v>75708.179999999993</v>
      </c>
      <c r="BY63" s="35">
        <f>MACD!BY63*$G$3+BY62*(1-$G$3)</f>
        <v>3.478679267834402E-5</v>
      </c>
      <c r="BZ63" s="28">
        <f>외인!BZ63</f>
        <v>246610.9</v>
      </c>
      <c r="CA63" s="35">
        <f>MACD!CA63*$G$3+CA62*(1-$G$3)</f>
        <v>6.6829784684830675E-4</v>
      </c>
      <c r="CB63" s="28">
        <f>외인!CB63</f>
        <v>12274.34</v>
      </c>
      <c r="CC63" s="35">
        <f>MACD!CC63*$G$3+CC62*(1-$G$3)</f>
        <v>-1.0147170016878938E-3</v>
      </c>
      <c r="CD63" s="28">
        <f>외인!CD63</f>
        <v>28472.18</v>
      </c>
      <c r="CE63" s="35">
        <f>MACD!CE63*$G$3+CE62*(1-$G$3)</f>
        <v>-6.0406557084470471E-4</v>
      </c>
      <c r="CF63" s="28">
        <f>외인!CF63</f>
        <v>24540.12</v>
      </c>
      <c r="CG63" s="35">
        <f>MACD!CG63*$G$3+CG62*(1-$G$3)</f>
        <v>2.2211707103153358E-5</v>
      </c>
      <c r="CH63" s="28">
        <f>외인!CH63</f>
        <v>67806.22</v>
      </c>
      <c r="CI63" s="35">
        <f>MACD!CI63*$G$3+CI62*(1-$G$3)</f>
        <v>2.6226046227376576E-4</v>
      </c>
      <c r="CJ63" s="28">
        <f>외인!CJ63</f>
        <v>366626.39</v>
      </c>
      <c r="CK63" s="35">
        <f>MACD!CK63*$G$3+CK62*(1-$G$3)</f>
        <v>-8.4469908748424063E-4</v>
      </c>
      <c r="CL63" s="28">
        <f>외인!CL63</f>
        <v>237185.27</v>
      </c>
      <c r="CM63" s="35">
        <f>MACD!CM63*$G$3+CM62*(1-$G$3)</f>
        <v>-2.4186023963478827E-5</v>
      </c>
      <c r="CN63" s="28">
        <f>외인!CN63</f>
        <v>121037.5</v>
      </c>
      <c r="CO63" s="35">
        <f>MACD!CO63*$G$3+CO62*(1-$G$3)</f>
        <v>1.5671532676915802E-4</v>
      </c>
      <c r="CP63" s="28">
        <f>외인!CP63</f>
        <v>99731.91</v>
      </c>
      <c r="CQ63" s="35">
        <f>MACD!CQ63*$G$3+CQ62*(1-$G$3)</f>
        <v>1.0528010792402111E-4</v>
      </c>
      <c r="CR63" s="28">
        <f>외인!CR63</f>
        <v>156704.99</v>
      </c>
      <c r="CS63" s="35">
        <f>MACD!CS63*$G$3+CS62*(1-$G$3)</f>
        <v>-3.2299425941655465E-4</v>
      </c>
      <c r="CT63" s="28">
        <f>외인!CT63</f>
        <v>126486.64</v>
      </c>
      <c r="CU63" s="35">
        <f>MACD!CU63*$G$3+CU62*(1-$G$3)</f>
        <v>2.1853981905600359E-5</v>
      </c>
      <c r="CV63" s="28">
        <f>외인!CV63</f>
        <v>2095280.05</v>
      </c>
      <c r="CW63" s="35">
        <f>MACD!CW63*$G$3+CW62*(1-$G$3)</f>
        <v>1.8025937591773558E-4</v>
      </c>
      <c r="CX63" s="28">
        <f>외인!CX63</f>
        <v>214293.61</v>
      </c>
      <c r="CY63" s="35">
        <f>MACD!CY63*$G$3+CY62*(1-$G$3)</f>
        <v>4.2275395284831262E-4</v>
      </c>
      <c r="CZ63" s="28">
        <f>외인!CZ63</f>
        <v>17766.68</v>
      </c>
      <c r="DA63" s="35">
        <f>MACD!DA63*$G$3+DA62*(1-$G$3)</f>
        <v>-4.0520683424811977E-4</v>
      </c>
      <c r="DB63" s="28">
        <f>외인!DB63</f>
        <v>37558.68</v>
      </c>
      <c r="DC63" s="35">
        <f>MACD!DC63*$G$3+DC62*(1-$G$3)</f>
        <v>6.5079964871984496E-4</v>
      </c>
      <c r="DD63" s="28">
        <f>외인!DD63</f>
        <v>8448.1</v>
      </c>
      <c r="DE63" s="35">
        <f>MACD!DE63*$G$3+DE62*(1-$G$3)</f>
        <v>8.0234912096485895E-4</v>
      </c>
      <c r="DF63" s="28">
        <f>외인!DF63</f>
        <v>56949.61</v>
      </c>
      <c r="DG63" s="35">
        <f>MACD!DG63*$G$3+DG62*(1-$G$3)</f>
        <v>1.4134760213984439E-4</v>
      </c>
      <c r="DH63" s="28">
        <f>외인!DH63</f>
        <v>20364.740000000002</v>
      </c>
      <c r="DI63" s="35">
        <f>MACD!DI63*$G$3+DI62*(1-$G$3)</f>
        <v>-7.8679921833074381E-4</v>
      </c>
      <c r="DJ63" s="28">
        <f>외인!DJ63</f>
        <v>572693.57999999996</v>
      </c>
      <c r="DK63" s="35">
        <f>MACD!DK63*$G$3+DK62*(1-$G$3)</f>
        <v>-1.4460920865134961E-4</v>
      </c>
      <c r="DL63" s="28">
        <f>외인!DL63</f>
        <v>95983.27</v>
      </c>
      <c r="DM63" s="35">
        <f>MACD!DM63*$G$3+DM62*(1-$G$3)</f>
        <v>2.5074164915142285E-4</v>
      </c>
      <c r="DN63" s="28">
        <f>외인!DN63</f>
        <v>2095280.05</v>
      </c>
      <c r="DO63" s="35">
        <f>MACD!DO63*$G$3+DO62*(1-$G$3)</f>
        <v>1.8025937591773558E-4</v>
      </c>
      <c r="DP63" s="28">
        <f>외인!DP63</f>
        <v>78339.44</v>
      </c>
      <c r="DQ63" s="35">
        <f>MACD!DQ63*$G$3+DQ62*(1-$G$3)</f>
        <v>-1.899998182925626E-3</v>
      </c>
      <c r="DR63" s="28">
        <f>외인!DR63</f>
        <v>43416.27</v>
      </c>
      <c r="DS63" s="35">
        <f>MACD!DS63*$G$3+DS62*(1-$G$3)</f>
        <v>-6.7886660226366209E-4</v>
      </c>
      <c r="DT63" s="28">
        <f>외인!DT63</f>
        <v>123463.36</v>
      </c>
      <c r="DU63" s="35">
        <f>MACD!DU63*$G$3+DU62*(1-$G$3)</f>
        <v>-4.6675572168305897E-4</v>
      </c>
      <c r="DV63" s="28">
        <f>외인!DV63</f>
        <v>32961.99</v>
      </c>
      <c r="DW63" s="35">
        <f>MACD!DW63*$G$3+DW62*(1-$G$3)</f>
        <v>1.8838298116441806E-4</v>
      </c>
      <c r="DX63" s="28">
        <f>외인!DX63</f>
        <v>107949.74</v>
      </c>
      <c r="DY63" s="35">
        <f>MACD!DY63*$G$3+DY62*(1-$G$3)</f>
        <v>-8.1874913025078782E-4</v>
      </c>
      <c r="DZ63" s="28">
        <f>외인!DZ63</f>
        <v>8645.6299999999992</v>
      </c>
      <c r="EA63" s="35">
        <f>MACD!EA63*$G$3+EA62*(1-$G$3)</f>
        <v>-4.9576505369842419E-4</v>
      </c>
      <c r="EB63" s="28">
        <f>외인!EB63</f>
        <v>12177.08</v>
      </c>
      <c r="EC63" s="35">
        <f>MACD!EC63*$G$3+EC62*(1-$G$3)</f>
        <v>-7.2310209196982487E-4</v>
      </c>
      <c r="ED63" s="28">
        <f>외인!ED63</f>
        <v>10127.68</v>
      </c>
      <c r="EE63" s="35">
        <f>MACD!EE63*$G$3+EE62*(1-$G$3)</f>
        <v>-4.2994261022414844E-4</v>
      </c>
      <c r="EF63" s="28">
        <f>외인!EF63</f>
        <v>239284.9</v>
      </c>
      <c r="EG63" s="35">
        <f>MACD!EG63*$G$3+EG62*(1-$G$3)</f>
        <v>-5.0909308154201355E-4</v>
      </c>
      <c r="EH63" s="28">
        <f>외인!EH63</f>
        <v>184665.09</v>
      </c>
      <c r="EI63" s="35">
        <f>MACD!EI63*$G$3+EI62*(1-$G$3)</f>
        <v>-2.1786456007760987E-4</v>
      </c>
      <c r="EJ63" s="28">
        <f>외인!EJ63</f>
        <v>98537.26</v>
      </c>
      <c r="EK63" s="35">
        <f>MACD!EK63*$G$3+EK62*(1-$G$3)</f>
        <v>-6.16694580292879E-5</v>
      </c>
      <c r="EL63" s="28">
        <f>외인!EL63</f>
        <v>30938.02</v>
      </c>
      <c r="EM63" s="35">
        <f>MACD!EM63*$G$3+EM62*(1-$G$3)</f>
        <v>-5.4304335678234737E-4</v>
      </c>
      <c r="EN63" s="28">
        <f>외인!EN63</f>
        <v>43416.27</v>
      </c>
      <c r="EO63" s="35">
        <f>MACD!EO63*$G$3+EO62*(1-$G$3)</f>
        <v>-6.7886660226366209E-4</v>
      </c>
      <c r="EP63" s="28">
        <f>외인!EP63</f>
        <v>180422.17</v>
      </c>
      <c r="EQ63" s="35">
        <f>MACD!EQ63*$G$3+EQ62*(1-$G$3)</f>
        <v>1.1903041680498419E-3</v>
      </c>
      <c r="ER63" s="28">
        <f>외인!ER63</f>
        <v>13156.33</v>
      </c>
      <c r="ES63" s="35">
        <f>MACD!ES63*$G$3+ES62*(1-$G$3)</f>
        <v>-4.7021715366577535E-4</v>
      </c>
      <c r="ET63" s="28">
        <f>외인!ET63</f>
        <v>121747.73</v>
      </c>
      <c r="EU63" s="35">
        <f>MACD!EU63*$G$3+EU62*(1-$G$3)</f>
        <v>-9.6452388188417721E-5</v>
      </c>
      <c r="EV63" s="28">
        <f>외인!EV63</f>
        <v>44294.82</v>
      </c>
      <c r="EW63" s="35">
        <f>MACD!EW63*$G$3+EW62*(1-$G$3)</f>
        <v>-4.5307063341585515E-5</v>
      </c>
      <c r="EX63" s="28">
        <f>외인!EX63</f>
        <v>55437.09</v>
      </c>
      <c r="EY63" s="35">
        <f>MACD!EY63*$G$3+EY62*(1-$G$3)</f>
        <v>2.349586928322716E-4</v>
      </c>
    </row>
    <row r="64" spans="1:155">
      <c r="A64" s="27">
        <f>외인!A64</f>
        <v>46125</v>
      </c>
      <c r="B64" s="28">
        <f>외인!B64</f>
        <v>4635961.26</v>
      </c>
      <c r="C64" s="35">
        <f>MACD!C64*$G$3+C63*(1-$G$3)</f>
        <v>2.918827264151015E-4</v>
      </c>
      <c r="D64" s="28">
        <f>외인!D64</f>
        <v>609148.54</v>
      </c>
      <c r="E64" s="35">
        <f>MACD!E64*$G$3+E63*(1-$G$3)</f>
        <v>-1.0666252446321911E-3</v>
      </c>
      <c r="F64" s="28">
        <f>외인!F64</f>
        <v>1976393.1</v>
      </c>
      <c r="G64" s="35">
        <f>MACD!G64*$G$3+G63*(1-$G$3)</f>
        <v>3.191265004550372E-4</v>
      </c>
      <c r="H64" s="28">
        <f>외인!H64</f>
        <v>297754.88</v>
      </c>
      <c r="I64" s="35">
        <f>MACD!I64*$G$3+I63*(1-$G$3)</f>
        <v>3.6468063152068176E-4</v>
      </c>
      <c r="J64" s="28">
        <f>외인!J64</f>
        <v>42604.95</v>
      </c>
      <c r="K64" s="35">
        <f>MACD!K64*$G$3+K63*(1-$G$3)</f>
        <v>-4.9185507875997806E-4</v>
      </c>
      <c r="L64" s="28">
        <f>외인!L64</f>
        <v>274519.53000000003</v>
      </c>
      <c r="M64" s="35">
        <f>MACD!M64*$G$3+M63*(1-$G$3)</f>
        <v>4.535428332768532E-4</v>
      </c>
      <c r="N64" s="28">
        <f>외인!N64</f>
        <v>223262.32</v>
      </c>
      <c r="O64" s="35">
        <f>MACD!O64*$G$3+O63*(1-$G$3)</f>
        <v>7.2964495715338725E-4</v>
      </c>
      <c r="P64" s="28">
        <f>외인!P64</f>
        <v>191888.79</v>
      </c>
      <c r="Q64" s="35">
        <f>MACD!Q64*$G$3+Q63*(1-$G$3)</f>
        <v>-3.6289165188065672E-4</v>
      </c>
      <c r="R64" s="28">
        <f>외인!R64</f>
        <v>122108.29</v>
      </c>
      <c r="S64" s="35">
        <f>MACD!S64*$G$3+S63*(1-$G$3)</f>
        <v>-4.4085663967708365E-4</v>
      </c>
      <c r="T64" s="28">
        <f>외인!T64</f>
        <v>8351.99</v>
      </c>
      <c r="U64" s="35">
        <f>MACD!U64*$G$3+U63*(1-$G$3)</f>
        <v>7.7470156959924346E-4</v>
      </c>
      <c r="V64" s="28">
        <f>외인!V64</f>
        <v>108439.25</v>
      </c>
      <c r="W64" s="35">
        <f>MACD!W64*$G$3+W63*(1-$G$3)</f>
        <v>-7.5080233420646248E-4</v>
      </c>
      <c r="X64" s="28">
        <f>외인!X64</f>
        <v>2036804.85</v>
      </c>
      <c r="Y64" s="35">
        <f>MACD!Y64*$G$3+Y63*(1-$G$3)</f>
        <v>3.6155566561982472E-4</v>
      </c>
      <c r="Z64" s="28">
        <f>외인!Z64</f>
        <v>44069.17</v>
      </c>
      <c r="AA64" s="35">
        <f>MACD!AA64*$G$3+AA63*(1-$G$3)</f>
        <v>-3.0388509619976628E-5</v>
      </c>
      <c r="AB64" s="28">
        <f>외인!AB64</f>
        <v>208153.38</v>
      </c>
      <c r="AC64" s="35">
        <f>MACD!AC64*$G$3+AC63*(1-$G$3)</f>
        <v>-2.8496996340476864E-6</v>
      </c>
      <c r="AD64" s="28">
        <f>외인!AD64</f>
        <v>18989.87</v>
      </c>
      <c r="AE64" s="35">
        <f>MACD!AE64*$G$3+AE63*(1-$G$3)</f>
        <v>-4.2395885824104219E-4</v>
      </c>
      <c r="AF64" s="28">
        <f>외인!AF64</f>
        <v>25391.57</v>
      </c>
      <c r="AG64" s="35">
        <f>MACD!AG64*$G$3+AG63*(1-$G$3)</f>
        <v>3.5482443121009243E-4</v>
      </c>
      <c r="AH64" s="28">
        <f>외인!AH64</f>
        <v>183556.11</v>
      </c>
      <c r="AI64" s="35">
        <f>MACD!AI64*$G$3+AI63*(1-$G$3)</f>
        <v>-3.2466419225584054E-4</v>
      </c>
      <c r="AJ64" s="28">
        <f>외인!AJ64</f>
        <v>103833.5</v>
      </c>
      <c r="AK64" s="35">
        <f>MACD!AK64*$G$3+AK63*(1-$G$3)</f>
        <v>-2.2949128047164164E-4</v>
      </c>
      <c r="AL64" s="28">
        <f>외인!AL64</f>
        <v>83919.24</v>
      </c>
      <c r="AM64" s="35">
        <f>MACD!AM64*$G$3+AM63*(1-$G$3)</f>
        <v>2.1973359978684609E-4</v>
      </c>
      <c r="AN64" s="28">
        <f>외인!AN64</f>
        <v>157955.9</v>
      </c>
      <c r="AO64" s="35">
        <f>MACD!AO64*$G$3+AO63*(1-$G$3)</f>
        <v>9.0102770862347987E-4</v>
      </c>
      <c r="AP64" s="28">
        <f>외인!AP64</f>
        <v>127305.81</v>
      </c>
      <c r="AQ64" s="35">
        <f>MACD!AQ64*$G$3+AQ63*(1-$G$3)</f>
        <v>-7.3459903328911079E-5</v>
      </c>
      <c r="AR64" s="28">
        <f>외인!AR64</f>
        <v>23354.07</v>
      </c>
      <c r="AS64" s="35">
        <f>MACD!AS64*$G$3+AS63*(1-$G$3)</f>
        <v>-6.122327396902447E-4</v>
      </c>
      <c r="AT64" s="28">
        <f>외인!AT64</f>
        <v>76199.38</v>
      </c>
      <c r="AU64" s="35">
        <f>MACD!AU64*$G$3+AU63*(1-$G$3)</f>
        <v>-2.0335510242404286E-4</v>
      </c>
      <c r="AV64" s="28">
        <f>외인!AV64</f>
        <v>48589.49</v>
      </c>
      <c r="AW64" s="35">
        <f>MACD!AW64*$G$3+AW63*(1-$G$3)</f>
        <v>3.0390799160475638E-4</v>
      </c>
      <c r="AX64" s="28">
        <f>외인!AX64</f>
        <v>68801.09</v>
      </c>
      <c r="AY64" s="35">
        <f>MACD!AY64*$G$3+AY63*(1-$G$3)</f>
        <v>-3.3349867325200254E-4</v>
      </c>
      <c r="AZ64" s="28">
        <f>외인!AZ64</f>
        <v>2183716.52</v>
      </c>
      <c r="BA64" s="35">
        <f>MACD!BA64*$G$3+BA63*(1-$G$3)</f>
        <v>3.8766673250069676E-4</v>
      </c>
      <c r="BB64" s="28">
        <f>외인!BB64</f>
        <v>98978.99</v>
      </c>
      <c r="BC64" s="35">
        <f>MACD!BC64*$G$3+BC63*(1-$G$3)</f>
        <v>1.1080882079517236E-4</v>
      </c>
      <c r="BD64" s="28">
        <f>외인!BD64</f>
        <v>36796.57</v>
      </c>
      <c r="BE64" s="35">
        <f>MACD!BE64*$G$3+BE63*(1-$G$3)</f>
        <v>6.4751603374015726E-4</v>
      </c>
      <c r="BF64" s="28">
        <f>외인!BF64</f>
        <v>0</v>
      </c>
      <c r="BG64" s="35" t="e">
        <f>MACD!BG64*$G$3+BG63*(1-$G$3)</f>
        <v>#DIV/0!</v>
      </c>
      <c r="BH64" s="28">
        <f>외인!BH64</f>
        <v>93015.81</v>
      </c>
      <c r="BI64" s="35">
        <f>MACD!BI64*$G$3+BI63*(1-$G$3)</f>
        <v>6.1237128758853188E-4</v>
      </c>
      <c r="BJ64" s="28">
        <f>외인!BJ64</f>
        <v>118980.97</v>
      </c>
      <c r="BK64" s="35">
        <f>MACD!BK64*$G$3+BK63*(1-$G$3)</f>
        <v>-2.6989958320565248E-4</v>
      </c>
      <c r="BL64" s="28">
        <f>외인!BL64</f>
        <v>50857.27</v>
      </c>
      <c r="BM64" s="35">
        <f>MACD!BM64*$G$3+BM63*(1-$G$3)</f>
        <v>-1.2607934126114997E-3</v>
      </c>
      <c r="BN64" s="28">
        <f>외인!BN64</f>
        <v>46098.76</v>
      </c>
      <c r="BO64" s="35">
        <f>MACD!BO64*$G$3+BO63*(1-$G$3)</f>
        <v>4.2194148038041742E-4</v>
      </c>
      <c r="BP64" s="28">
        <f>외인!BP64</f>
        <v>78813.27</v>
      </c>
      <c r="BQ64" s="35">
        <f>MACD!BQ64*$G$3+BQ63*(1-$G$3)</f>
        <v>-5.4624494423806511E-4</v>
      </c>
      <c r="BR64" s="28">
        <f>외인!BR64</f>
        <v>255888.78</v>
      </c>
      <c r="BS64" s="35">
        <f>MACD!BS64*$G$3+BS63*(1-$G$3)</f>
        <v>-3.2508386455013482E-4</v>
      </c>
      <c r="BT64" s="28">
        <f>외인!BT64</f>
        <v>2074690.07</v>
      </c>
      <c r="BU64" s="35">
        <f>MACD!BU64*$G$3+BU63*(1-$G$3)</f>
        <v>3.4689458816365687E-4</v>
      </c>
      <c r="BV64" s="28">
        <f>외인!BV64</f>
        <v>389904.6</v>
      </c>
      <c r="BW64" s="35">
        <f>MACD!BW64*$G$3+BW63*(1-$G$3)</f>
        <v>4.9801034928993542E-4</v>
      </c>
      <c r="BX64" s="28">
        <f>외인!BX64</f>
        <v>73776.47</v>
      </c>
      <c r="BY64" s="35">
        <f>MACD!BY64*$G$3+BY63*(1-$G$3)</f>
        <v>5.0524075334863991E-5</v>
      </c>
      <c r="BZ64" s="28">
        <f>외인!BZ64</f>
        <v>241875.14</v>
      </c>
      <c r="CA64" s="35">
        <f>MACD!CA64*$G$3+CA63*(1-$G$3)</f>
        <v>6.6223281685462508E-4</v>
      </c>
      <c r="CB64" s="28">
        <f>외인!CB64</f>
        <v>12077.63</v>
      </c>
      <c r="CC64" s="35">
        <f>MACD!CC64*$G$3+CC63*(1-$G$3)</f>
        <v>-1.0013457349923628E-3</v>
      </c>
      <c r="CD64" s="28">
        <f>외인!CD64</f>
        <v>28297.24</v>
      </c>
      <c r="CE64" s="35">
        <f>MACD!CE64*$G$3+CE63*(1-$G$3)</f>
        <v>-5.6613587978289589E-4</v>
      </c>
      <c r="CF64" s="28">
        <f>외인!CF64</f>
        <v>24489.45</v>
      </c>
      <c r="CG64" s="35">
        <f>MACD!CG64*$G$3+CG63*(1-$G$3)</f>
        <v>1.1201883434441669E-4</v>
      </c>
      <c r="CH64" s="28">
        <f>외인!CH64</f>
        <v>68016.02</v>
      </c>
      <c r="CI64" s="35">
        <f>MACD!CI64*$G$3+CI63*(1-$G$3)</f>
        <v>2.6764234431648809E-4</v>
      </c>
      <c r="CJ64" s="28">
        <f>외인!CJ64</f>
        <v>364623.97</v>
      </c>
      <c r="CK64" s="35">
        <f>MACD!CK64*$G$3+CK63*(1-$G$3)</f>
        <v>-8.2276260340816956E-4</v>
      </c>
      <c r="CL64" s="28">
        <f>외인!CL64</f>
        <v>236401.2</v>
      </c>
      <c r="CM64" s="35">
        <f>MACD!CM64*$G$3+CM63*(1-$G$3)</f>
        <v>5.0404663419797817E-6</v>
      </c>
      <c r="CN64" s="28">
        <f>외인!CN64</f>
        <v>120181.59</v>
      </c>
      <c r="CO64" s="35">
        <f>MACD!CO64*$G$3+CO63*(1-$G$3)</f>
        <v>2.217741318299361E-4</v>
      </c>
      <c r="CP64" s="28">
        <f>외인!CP64</f>
        <v>99544.86</v>
      </c>
      <c r="CQ64" s="35">
        <f>MACD!CQ64*$G$3+CQ63*(1-$G$3)</f>
        <v>1.0551419959808626E-4</v>
      </c>
      <c r="CR64" s="28">
        <f>외인!CR64</f>
        <v>155587.65</v>
      </c>
      <c r="CS64" s="35">
        <f>MACD!CS64*$G$3+CS63*(1-$G$3)</f>
        <v>-3.0181654463031979E-4</v>
      </c>
      <c r="CT64" s="28">
        <f>외인!CT64</f>
        <v>127709.94</v>
      </c>
      <c r="CU64" s="35">
        <f>MACD!CU64*$G$3+CU63*(1-$G$3)</f>
        <v>6.4229463234875451E-5</v>
      </c>
      <c r="CV64" s="28">
        <f>외인!CV64</f>
        <v>2074690.07</v>
      </c>
      <c r="CW64" s="35">
        <f>MACD!CW64*$G$3+CW63*(1-$G$3)</f>
        <v>3.4689458816365687E-4</v>
      </c>
      <c r="CX64" s="28">
        <f>외인!CX64</f>
        <v>210665.04</v>
      </c>
      <c r="CY64" s="35">
        <f>MACD!CY64*$G$3+CY63*(1-$G$3)</f>
        <v>3.8211455428196356E-4</v>
      </c>
      <c r="CZ64" s="28">
        <f>외인!CZ64</f>
        <v>17694.5</v>
      </c>
      <c r="DA64" s="35">
        <f>MACD!DA64*$G$3+DA63*(1-$G$3)</f>
        <v>-2.1694174218509198E-4</v>
      </c>
      <c r="DB64" s="28">
        <f>외인!DB64</f>
        <v>36796.57</v>
      </c>
      <c r="DC64" s="35">
        <f>MACD!DC64*$G$3+DC63*(1-$G$3)</f>
        <v>6.4751603374015726E-4</v>
      </c>
      <c r="DD64" s="28">
        <f>외인!DD64</f>
        <v>8351.99</v>
      </c>
      <c r="DE64" s="35">
        <f>MACD!DE64*$G$3+DE63*(1-$G$3)</f>
        <v>7.7470156959924346E-4</v>
      </c>
      <c r="DF64" s="28">
        <f>외인!DF64</f>
        <v>55575.31</v>
      </c>
      <c r="DG64" s="35">
        <f>MACD!DG64*$G$3+DG63*(1-$G$3)</f>
        <v>1.6381977615201868E-4</v>
      </c>
      <c r="DH64" s="28">
        <f>외인!DH64</f>
        <v>20167.240000000002</v>
      </c>
      <c r="DI64" s="35">
        <f>MACD!DI64*$G$3+DI63*(1-$G$3)</f>
        <v>-7.5294764370461794E-4</v>
      </c>
      <c r="DJ64" s="28">
        <f>외인!DJ64</f>
        <v>569534.43000000005</v>
      </c>
      <c r="DK64" s="35">
        <f>MACD!DK64*$G$3+DK63*(1-$G$3)</f>
        <v>-1.2751388218665234E-4</v>
      </c>
      <c r="DL64" s="28">
        <f>외인!DL64</f>
        <v>95457.37</v>
      </c>
      <c r="DM64" s="35">
        <f>MACD!DM64*$G$3+DM63*(1-$G$3)</f>
        <v>3.2241586173029004E-4</v>
      </c>
      <c r="DN64" s="28">
        <f>외인!DN64</f>
        <v>2074690.07</v>
      </c>
      <c r="DO64" s="35">
        <f>MACD!DO64*$G$3+DO63*(1-$G$3)</f>
        <v>3.4689458816365687E-4</v>
      </c>
      <c r="DP64" s="28">
        <f>외인!DP64</f>
        <v>77718.75</v>
      </c>
      <c r="DQ64" s="35">
        <f>MACD!DQ64*$G$3+DQ63*(1-$G$3)</f>
        <v>-1.8637296873549225E-3</v>
      </c>
      <c r="DR64" s="28">
        <f>외인!DR64</f>
        <v>43873.99</v>
      </c>
      <c r="DS64" s="35">
        <f>MACD!DS64*$G$3+DS63*(1-$G$3)</f>
        <v>-6.3432601156628184E-4</v>
      </c>
      <c r="DT64" s="28">
        <f>외인!DT64</f>
        <v>122108.29</v>
      </c>
      <c r="DU64" s="35">
        <f>MACD!DU64*$G$3+DU63*(1-$G$3)</f>
        <v>-4.4085663967708365E-4</v>
      </c>
      <c r="DV64" s="28">
        <f>외인!DV64</f>
        <v>33200.620000000003</v>
      </c>
      <c r="DW64" s="35">
        <f>MACD!DW64*$G$3+DW63*(1-$G$3)</f>
        <v>1.9597661072755091E-4</v>
      </c>
      <c r="DX64" s="28">
        <f>외인!DX64</f>
        <v>108439.25</v>
      </c>
      <c r="DY64" s="35">
        <f>MACD!DY64*$G$3+DY63*(1-$G$3)</f>
        <v>-7.5080233420646248E-4</v>
      </c>
      <c r="DZ64" s="28">
        <f>외인!DZ64</f>
        <v>8499.76</v>
      </c>
      <c r="EA64" s="35">
        <f>MACD!EA64*$G$3+EA63*(1-$G$3)</f>
        <v>-3.4638607666421931E-4</v>
      </c>
      <c r="EB64" s="28">
        <f>외인!EB64</f>
        <v>12168.93</v>
      </c>
      <c r="EC64" s="35">
        <f>MACD!EC64*$G$3+EC63*(1-$G$3)</f>
        <v>-6.6584414187897348E-4</v>
      </c>
      <c r="ED64" s="28">
        <f>외인!ED64</f>
        <v>10069.040000000001</v>
      </c>
      <c r="EE64" s="35">
        <f>MACD!EE64*$G$3+EE63*(1-$G$3)</f>
        <v>-3.5956706946544683E-4</v>
      </c>
      <c r="EF64" s="28">
        <f>외인!EF64</f>
        <v>236043.6</v>
      </c>
      <c r="EG64" s="35">
        <f>MACD!EG64*$G$3+EG63*(1-$G$3)</f>
        <v>-4.9186585107446781E-4</v>
      </c>
      <c r="EH64" s="28">
        <f>외인!EH64</f>
        <v>183524.07</v>
      </c>
      <c r="EI64" s="35">
        <f>MACD!EI64*$G$3+EI63*(1-$G$3)</f>
        <v>-1.2937884622531327E-4</v>
      </c>
      <c r="EJ64" s="28">
        <f>외인!EJ64</f>
        <v>98975.79</v>
      </c>
      <c r="EK64" s="35">
        <f>MACD!EK64*$G$3+EK63*(1-$G$3)</f>
        <v>-8.6653048234142089E-5</v>
      </c>
      <c r="EL64" s="28">
        <f>외인!EL64</f>
        <v>30747.360000000001</v>
      </c>
      <c r="EM64" s="35">
        <f>MACD!EM64*$G$3+EM63*(1-$G$3)</f>
        <v>-5.1546937819295347E-4</v>
      </c>
      <c r="EN64" s="28">
        <f>외인!EN64</f>
        <v>43873.99</v>
      </c>
      <c r="EO64" s="35">
        <f>MACD!EO64*$G$3+EO63*(1-$G$3)</f>
        <v>-6.3432601156628184E-4</v>
      </c>
      <c r="EP64" s="28">
        <f>외인!EP64</f>
        <v>181280.58</v>
      </c>
      <c r="EQ64" s="35">
        <f>MACD!EQ64*$G$3+EQ63*(1-$G$3)</f>
        <v>1.1913817659074265E-3</v>
      </c>
      <c r="ER64" s="28">
        <f>외인!ER64</f>
        <v>13691.53</v>
      </c>
      <c r="ES64" s="35">
        <f>MACD!ES64*$G$3+ES63*(1-$G$3)</f>
        <v>-6.4492553761512036E-4</v>
      </c>
      <c r="ET64" s="28">
        <f>외인!ET64</f>
        <v>127305.81</v>
      </c>
      <c r="EU64" s="35">
        <f>MACD!EU64*$G$3+EU63*(1-$G$3)</f>
        <v>-7.3459903328911079E-5</v>
      </c>
      <c r="EV64" s="28">
        <f>외인!EV64</f>
        <v>44069.17</v>
      </c>
      <c r="EW64" s="35">
        <f>MACD!EW64*$G$3+EW63*(1-$G$3)</f>
        <v>-3.0388509619976628E-5</v>
      </c>
      <c r="EX64" s="28">
        <f>외인!EX64</f>
        <v>55475.69</v>
      </c>
      <c r="EY64" s="35">
        <f>MACD!EY64*$G$3+EY63*(1-$G$3)</f>
        <v>2.2194833899379085E-4</v>
      </c>
    </row>
    <row r="65" spans="1:155">
      <c r="A65" s="27">
        <f>외인!A65</f>
        <v>46126</v>
      </c>
      <c r="B65" s="28">
        <f>외인!B65</f>
        <v>4747572.28</v>
      </c>
      <c r="C65" s="35">
        <f>MACD!C65*$G$3+C64*(1-$G$3)</f>
        <v>3.6730516120008492E-4</v>
      </c>
      <c r="D65" s="28">
        <f>외인!D65</f>
        <v>621365.07999999996</v>
      </c>
      <c r="E65" s="35">
        <f>MACD!E65*$G$3+E64*(1-$G$3)</f>
        <v>-1.0181903515214814E-3</v>
      </c>
      <c r="F65" s="28">
        <f>외인!F65</f>
        <v>2007597.45</v>
      </c>
      <c r="G65" s="35">
        <f>MACD!G65*$G$3+G64*(1-$G$3)</f>
        <v>4.0224279862144125E-4</v>
      </c>
      <c r="H65" s="28">
        <f>외인!H65</f>
        <v>296406.05</v>
      </c>
      <c r="I65" s="35">
        <f>MACD!I65*$G$3+I64*(1-$G$3)</f>
        <v>3.1809980457238107E-4</v>
      </c>
      <c r="J65" s="28">
        <f>외인!J65</f>
        <v>41886.14</v>
      </c>
      <c r="K65" s="35">
        <f>MACD!K65*$G$3+K64*(1-$G$3)</f>
        <v>-3.8746457421776298E-4</v>
      </c>
      <c r="L65" s="28">
        <f>외인!L65</f>
        <v>273358.75</v>
      </c>
      <c r="M65" s="35">
        <f>MACD!M65*$G$3+M64*(1-$G$3)</f>
        <v>4.1145983634620462E-4</v>
      </c>
      <c r="N65" s="28">
        <f>외인!N65</f>
        <v>228582.21</v>
      </c>
      <c r="O65" s="35">
        <f>MACD!O65*$G$3+O64*(1-$G$3)</f>
        <v>7.0818670589076259E-4</v>
      </c>
      <c r="P65" s="28">
        <f>외인!P65</f>
        <v>192691.94</v>
      </c>
      <c r="Q65" s="35">
        <f>MACD!Q65*$G$3+Q64*(1-$G$3)</f>
        <v>-3.5829370993172721E-4</v>
      </c>
      <c r="R65" s="28">
        <f>외인!R65</f>
        <v>124753.23</v>
      </c>
      <c r="S65" s="35">
        <f>MACD!S65*$G$3+S64*(1-$G$3)</f>
        <v>-4.0153866110115321E-4</v>
      </c>
      <c r="T65" s="28">
        <f>외인!T65</f>
        <v>8360.48</v>
      </c>
      <c r="U65" s="35">
        <f>MACD!U65*$G$3+U64*(1-$G$3)</f>
        <v>7.3461147007384923E-4</v>
      </c>
      <c r="V65" s="28">
        <f>외인!V65</f>
        <v>111579.46</v>
      </c>
      <c r="W65" s="35">
        <f>MACD!W65*$G$3+W64*(1-$G$3)</f>
        <v>-6.9024210969894945E-4</v>
      </c>
      <c r="X65" s="28">
        <f>외인!X65</f>
        <v>2100811.88</v>
      </c>
      <c r="Y65" s="35">
        <f>MACD!Y65*$G$3+Y64*(1-$G$3)</f>
        <v>5.2071779462181851E-4</v>
      </c>
      <c r="Z65" s="28">
        <f>외인!Z65</f>
        <v>45447.34</v>
      </c>
      <c r="AA65" s="35">
        <f>MACD!AA65*$G$3+AA64*(1-$G$3)</f>
        <v>-1.0763955197047303E-5</v>
      </c>
      <c r="AB65" s="28">
        <f>외인!AB65</f>
        <v>208983.1</v>
      </c>
      <c r="AC65" s="35">
        <f>MACD!AC65*$G$3+AC64*(1-$G$3)</f>
        <v>2.4083322746934213E-5</v>
      </c>
      <c r="AD65" s="28">
        <f>외인!AD65</f>
        <v>19386.349999999999</v>
      </c>
      <c r="AE65" s="35">
        <f>MACD!AE65*$G$3+AE64*(1-$G$3)</f>
        <v>-3.2872509390712826E-4</v>
      </c>
      <c r="AF65" s="28">
        <f>외인!AF65</f>
        <v>25090.04</v>
      </c>
      <c r="AG65" s="35">
        <f>MACD!AG65*$G$3+AG64*(1-$G$3)</f>
        <v>3.7773884903097809E-4</v>
      </c>
      <c r="AH65" s="28">
        <f>외인!AH65</f>
        <v>188306.85</v>
      </c>
      <c r="AI65" s="35">
        <f>MACD!AI65*$G$3+AI64*(1-$G$3)</f>
        <v>-3.0712623620294724E-4</v>
      </c>
      <c r="AJ65" s="28">
        <f>외인!AJ65</f>
        <v>104927.69</v>
      </c>
      <c r="AK65" s="35">
        <f>MACD!AK65*$G$3+AK64*(1-$G$3)</f>
        <v>-2.0302216244687477E-4</v>
      </c>
      <c r="AL65" s="28">
        <f>외인!AL65</f>
        <v>86195.5</v>
      </c>
      <c r="AM65" s="35">
        <f>MACD!AM65*$G$3+AM64*(1-$G$3)</f>
        <v>2.3512976946737482E-4</v>
      </c>
      <c r="AN65" s="28">
        <f>외인!AN65</f>
        <v>161412.45000000001</v>
      </c>
      <c r="AO65" s="35">
        <f>MACD!AO65*$G$3+AO64*(1-$G$3)</f>
        <v>8.7003176441151527E-4</v>
      </c>
      <c r="AP65" s="28">
        <f>외인!AP65</f>
        <v>131138.71</v>
      </c>
      <c r="AQ65" s="35">
        <f>MACD!AQ65*$G$3+AQ64*(1-$G$3)</f>
        <v>-5.571104757560413E-5</v>
      </c>
      <c r="AR65" s="28">
        <f>외인!AR65</f>
        <v>23892.02</v>
      </c>
      <c r="AS65" s="35">
        <f>MACD!AS65*$G$3+AS64*(1-$G$3)</f>
        <v>-4.8022165040947343E-4</v>
      </c>
      <c r="AT65" s="28">
        <f>외인!AT65</f>
        <v>78072.100000000006</v>
      </c>
      <c r="AU65" s="35">
        <f>MACD!AU65*$G$3+AU64*(1-$G$3)</f>
        <v>-1.3683600851826123E-4</v>
      </c>
      <c r="AV65" s="28">
        <f>외인!AV65</f>
        <v>48728.37</v>
      </c>
      <c r="AW65" s="35">
        <f>MACD!AW65*$G$3+AW64*(1-$G$3)</f>
        <v>2.9687172749717062E-4</v>
      </c>
      <c r="AX65" s="28">
        <f>외인!AX65</f>
        <v>69852.23</v>
      </c>
      <c r="AY65" s="35">
        <f>MACD!AY65*$G$3+AY64*(1-$G$3)</f>
        <v>-3.0623993431000245E-4</v>
      </c>
      <c r="AZ65" s="28">
        <f>외인!AZ65</f>
        <v>2250050.7599999998</v>
      </c>
      <c r="BA65" s="35">
        <f>MACD!BA65*$G$3+BA64*(1-$G$3)</f>
        <v>5.3649866044860818E-4</v>
      </c>
      <c r="BB65" s="28">
        <f>외인!BB65</f>
        <v>102617.52</v>
      </c>
      <c r="BC65" s="35">
        <f>MACD!BC65*$G$3+BC64*(1-$G$3)</f>
        <v>1.1421941916106603E-4</v>
      </c>
      <c r="BD65" s="28">
        <f>외인!BD65</f>
        <v>38473.660000000003</v>
      </c>
      <c r="BE65" s="35">
        <f>MACD!BE65*$G$3+BE64*(1-$G$3)</f>
        <v>6.6497171018182555E-4</v>
      </c>
      <c r="BF65" s="28">
        <f>외인!BF65</f>
        <v>0</v>
      </c>
      <c r="BG65" s="35" t="e">
        <f>MACD!BG65*$G$3+BG64*(1-$G$3)</f>
        <v>#DIV/0!</v>
      </c>
      <c r="BH65" s="28">
        <f>외인!BH65</f>
        <v>93651.91</v>
      </c>
      <c r="BI65" s="35">
        <f>MACD!BI65*$G$3+BI64*(1-$G$3)</f>
        <v>5.5055063630056824E-4</v>
      </c>
      <c r="BJ65" s="28">
        <f>외인!BJ65</f>
        <v>119509.02</v>
      </c>
      <c r="BK65" s="35">
        <f>MACD!BK65*$G$3+BK64*(1-$G$3)</f>
        <v>-2.2939888126113377E-4</v>
      </c>
      <c r="BL65" s="28">
        <f>외인!BL65</f>
        <v>50710.239999999998</v>
      </c>
      <c r="BM65" s="35">
        <f>MACD!BM65*$G$3+BM64*(1-$G$3)</f>
        <v>-1.4777619412493874E-3</v>
      </c>
      <c r="BN65" s="28">
        <f>외인!BN65</f>
        <v>46463.92</v>
      </c>
      <c r="BO65" s="35">
        <f>MACD!BO65*$G$3+BO64*(1-$G$3)</f>
        <v>4.7892834621795209E-4</v>
      </c>
      <c r="BP65" s="28">
        <f>외인!BP65</f>
        <v>80481.039999999994</v>
      </c>
      <c r="BQ65" s="35">
        <f>MACD!BQ65*$G$3+BQ64*(1-$G$3)</f>
        <v>-5.0251794076632569E-4</v>
      </c>
      <c r="BR65" s="28">
        <f>외인!BR65</f>
        <v>261455.06</v>
      </c>
      <c r="BS65" s="35">
        <f>MACD!BS65*$G$3+BS64*(1-$G$3)</f>
        <v>-2.7278967059200175E-4</v>
      </c>
      <c r="BT65" s="28">
        <f>외인!BT65</f>
        <v>2140926.94</v>
      </c>
      <c r="BU65" s="35">
        <f>MACD!BU65*$G$3+BU64*(1-$G$3)</f>
        <v>5.0556752139997631E-4</v>
      </c>
      <c r="BV65" s="28">
        <f>외인!BV65</f>
        <v>400973.77</v>
      </c>
      <c r="BW65" s="35">
        <f>MACD!BW65*$G$3+BW64*(1-$G$3)</f>
        <v>5.0943782533242042E-4</v>
      </c>
      <c r="BX65" s="28">
        <f>외인!BX65</f>
        <v>74483.53</v>
      </c>
      <c r="BY65" s="35">
        <f>MACD!BY65*$G$3+BY64*(1-$G$3)</f>
        <v>6.0886784735079631E-5</v>
      </c>
      <c r="BZ65" s="28">
        <f>외인!BZ65</f>
        <v>247607.96</v>
      </c>
      <c r="CA65" s="35">
        <f>MACD!CA65*$G$3+CA64*(1-$G$3)</f>
        <v>6.4850062328300451E-4</v>
      </c>
      <c r="CB65" s="28">
        <f>외인!CB65</f>
        <v>12377.37</v>
      </c>
      <c r="CC65" s="35">
        <f>MACD!CC65*$G$3+CC64*(1-$G$3)</f>
        <v>-9.5318469435797513E-4</v>
      </c>
      <c r="CD65" s="28">
        <f>외인!CD65</f>
        <v>28328.76</v>
      </c>
      <c r="CE65" s="35">
        <f>MACD!CE65*$G$3+CE64*(1-$G$3)</f>
        <v>-5.5055958309384442E-4</v>
      </c>
      <c r="CF65" s="28">
        <f>외인!CF65</f>
        <v>24946.87</v>
      </c>
      <c r="CG65" s="35">
        <f>MACD!CG65*$G$3+CG64*(1-$G$3)</f>
        <v>2.1795616582615852E-4</v>
      </c>
      <c r="CH65" s="28">
        <f>외인!CH65</f>
        <v>68442.03</v>
      </c>
      <c r="CI65" s="35">
        <f>MACD!CI65*$G$3+CI64*(1-$G$3)</f>
        <v>2.6152134910041006E-4</v>
      </c>
      <c r="CJ65" s="28">
        <f>외인!CJ65</f>
        <v>366991.21</v>
      </c>
      <c r="CK65" s="35">
        <f>MACD!CK65*$G$3+CK64*(1-$G$3)</f>
        <v>-8.0161027509226008E-4</v>
      </c>
      <c r="CL65" s="28">
        <f>외인!CL65</f>
        <v>238326.04</v>
      </c>
      <c r="CM65" s="35">
        <f>MACD!CM65*$G$3+CM64*(1-$G$3)</f>
        <v>3.598765672208457E-5</v>
      </c>
      <c r="CN65" s="28">
        <f>외인!CN65</f>
        <v>127528.86</v>
      </c>
      <c r="CO65" s="35">
        <f>MACD!CO65*$G$3+CO64*(1-$G$3)</f>
        <v>2.876740630178517E-4</v>
      </c>
      <c r="CP65" s="28">
        <f>외인!CP65</f>
        <v>103203.71</v>
      </c>
      <c r="CQ65" s="35">
        <f>MACD!CQ65*$G$3+CQ64*(1-$G$3)</f>
        <v>1.09547928831723E-4</v>
      </c>
      <c r="CR65" s="28">
        <f>외인!CR65</f>
        <v>158572.51999999999</v>
      </c>
      <c r="CS65" s="35">
        <f>MACD!CS65*$G$3+CS64*(1-$G$3)</f>
        <v>-2.6971603058908007E-4</v>
      </c>
      <c r="CT65" s="28">
        <f>외인!CT65</f>
        <v>131362.42000000001</v>
      </c>
      <c r="CU65" s="35">
        <f>MACD!CU65*$G$3+CU64*(1-$G$3)</f>
        <v>9.3294064239521029E-5</v>
      </c>
      <c r="CV65" s="28">
        <f>외인!CV65</f>
        <v>2140926.94</v>
      </c>
      <c r="CW65" s="35">
        <f>MACD!CW65*$G$3+CW64*(1-$G$3)</f>
        <v>5.0556752139997631E-4</v>
      </c>
      <c r="CX65" s="28">
        <f>외인!CX65</f>
        <v>211126.34</v>
      </c>
      <c r="CY65" s="35">
        <f>MACD!CY65*$G$3+CY64*(1-$G$3)</f>
        <v>3.0489378823070026E-4</v>
      </c>
      <c r="CZ65" s="28">
        <f>외인!CZ65</f>
        <v>18136.490000000002</v>
      </c>
      <c r="DA65" s="35">
        <f>MACD!DA65*$G$3+DA64*(1-$G$3)</f>
        <v>3.1326740514387526E-6</v>
      </c>
      <c r="DB65" s="28">
        <f>외인!DB65</f>
        <v>38473.660000000003</v>
      </c>
      <c r="DC65" s="35">
        <f>MACD!DC65*$G$3+DC64*(1-$G$3)</f>
        <v>6.6497171018182555E-4</v>
      </c>
      <c r="DD65" s="28">
        <f>외인!DD65</f>
        <v>8360.48</v>
      </c>
      <c r="DE65" s="35">
        <f>MACD!DE65*$G$3+DE64*(1-$G$3)</f>
        <v>7.3461147007384923E-4</v>
      </c>
      <c r="DF65" s="28">
        <f>외인!DF65</f>
        <v>56122.78</v>
      </c>
      <c r="DG65" s="35">
        <f>MACD!DG65*$G$3+DG64*(1-$G$3)</f>
        <v>1.7942115729491117E-4</v>
      </c>
      <c r="DH65" s="28">
        <f>외인!DH65</f>
        <v>20102.310000000001</v>
      </c>
      <c r="DI65" s="35">
        <f>MACD!DI65*$G$3+DI64*(1-$G$3)</f>
        <v>-7.5317516125580279E-4</v>
      </c>
      <c r="DJ65" s="28">
        <f>외인!DJ65</f>
        <v>577686.31000000006</v>
      </c>
      <c r="DK65" s="35">
        <f>MACD!DK65*$G$3+DK64*(1-$G$3)</f>
        <v>-1.2540419752537002E-4</v>
      </c>
      <c r="DL65" s="28">
        <f>외인!DL65</f>
        <v>101827.53</v>
      </c>
      <c r="DM65" s="35">
        <f>MACD!DM65*$G$3+DM64*(1-$G$3)</f>
        <v>3.949488408299288E-4</v>
      </c>
      <c r="DN65" s="28">
        <f>외인!DN65</f>
        <v>2140926.94</v>
      </c>
      <c r="DO65" s="35">
        <f>MACD!DO65*$G$3+DO64*(1-$G$3)</f>
        <v>5.0556752139997631E-4</v>
      </c>
      <c r="DP65" s="28">
        <f>외인!DP65</f>
        <v>78428.960000000006</v>
      </c>
      <c r="DQ65" s="35">
        <f>MACD!DQ65*$G$3+DQ64*(1-$G$3)</f>
        <v>-1.8207606057234552E-3</v>
      </c>
      <c r="DR65" s="28">
        <f>외인!DR65</f>
        <v>43183.92</v>
      </c>
      <c r="DS65" s="35">
        <f>MACD!DS65*$G$3+DS64*(1-$G$3)</f>
        <v>-5.6077196991759454E-4</v>
      </c>
      <c r="DT65" s="28">
        <f>외인!DT65</f>
        <v>124753.23</v>
      </c>
      <c r="DU65" s="35">
        <f>MACD!DU65*$G$3+DU64*(1-$G$3)</f>
        <v>-4.0153866110115321E-4</v>
      </c>
      <c r="DV65" s="28">
        <f>외인!DV65</f>
        <v>33542.21</v>
      </c>
      <c r="DW65" s="35">
        <f>MACD!DW65*$G$3+DW64*(1-$G$3)</f>
        <v>2.0532895163247216E-4</v>
      </c>
      <c r="DX65" s="28">
        <f>외인!DX65</f>
        <v>111579.46</v>
      </c>
      <c r="DY65" s="35">
        <f>MACD!DY65*$G$3+DY64*(1-$G$3)</f>
        <v>-6.9024210969894945E-4</v>
      </c>
      <c r="DZ65" s="28">
        <f>외인!DZ65</f>
        <v>8810.31</v>
      </c>
      <c r="EA65" s="35">
        <f>MACD!EA65*$G$3+EA64*(1-$G$3)</f>
        <v>-2.1692583793750516E-4</v>
      </c>
      <c r="EB65" s="28">
        <f>외인!EB65</f>
        <v>12352.32</v>
      </c>
      <c r="EC65" s="35">
        <f>MACD!EC65*$G$3+EC64*(1-$G$3)</f>
        <v>-6.0425407120424652E-4</v>
      </c>
      <c r="ED65" s="28">
        <f>외인!ED65</f>
        <v>10400.040000000001</v>
      </c>
      <c r="EE65" s="35">
        <f>MACD!EE65*$G$3+EE64*(1-$G$3)</f>
        <v>-2.7078033317234836E-4</v>
      </c>
      <c r="EF65" s="28">
        <f>외인!EF65</f>
        <v>236567.12</v>
      </c>
      <c r="EG65" s="35">
        <f>MACD!EG65*$G$3+EG64*(1-$G$3)</f>
        <v>-4.7832046108886269E-4</v>
      </c>
      <c r="EH65" s="28">
        <f>외인!EH65</f>
        <v>194004.03</v>
      </c>
      <c r="EI65" s="35">
        <f>MACD!EI65*$G$3+EI64*(1-$G$3)</f>
        <v>-3.3659292654420728E-5</v>
      </c>
      <c r="EJ65" s="28">
        <f>외인!EJ65</f>
        <v>98700.479999999996</v>
      </c>
      <c r="EK65" s="35">
        <f>MACD!EK65*$G$3+EK64*(1-$G$3)</f>
        <v>-1.0176463271816073E-4</v>
      </c>
      <c r="EL65" s="28">
        <f>외인!EL65</f>
        <v>30823.3</v>
      </c>
      <c r="EM65" s="35">
        <f>MACD!EM65*$G$3+EM64*(1-$G$3)</f>
        <v>-5.0858005813932833E-4</v>
      </c>
      <c r="EN65" s="28">
        <f>외인!EN65</f>
        <v>43183.92</v>
      </c>
      <c r="EO65" s="35">
        <f>MACD!EO65*$G$3+EO64*(1-$G$3)</f>
        <v>-5.6077196991759454E-4</v>
      </c>
      <c r="EP65" s="28">
        <f>외인!EP65</f>
        <v>182142.35</v>
      </c>
      <c r="EQ65" s="35">
        <f>MACD!EQ65*$G$3+EQ64*(1-$G$3)</f>
        <v>1.1384974704611705E-3</v>
      </c>
      <c r="ER65" s="28">
        <f>외인!ER65</f>
        <v>14250.66</v>
      </c>
      <c r="ES65" s="35">
        <f>MACD!ES65*$G$3+ES64*(1-$G$3)</f>
        <v>-8.5825639916123982E-4</v>
      </c>
      <c r="ET65" s="28">
        <f>외인!ET65</f>
        <v>131138.71</v>
      </c>
      <c r="EU65" s="35">
        <f>MACD!EU65*$G$3+EU64*(1-$G$3)</f>
        <v>-5.571104757560413E-5</v>
      </c>
      <c r="EV65" s="28">
        <f>외인!EV65</f>
        <v>45447.34</v>
      </c>
      <c r="EW65" s="35">
        <f>MACD!EW65*$G$3+EW64*(1-$G$3)</f>
        <v>-1.0763955197047303E-5</v>
      </c>
      <c r="EX65" s="28">
        <f>외인!EX65</f>
        <v>57756.37</v>
      </c>
      <c r="EY65" s="35">
        <f>MACD!EY65*$G$3+EY64*(1-$G$3)</f>
        <v>2.1212650464127493E-4</v>
      </c>
    </row>
    <row r="66" spans="1:155">
      <c r="A66" s="27">
        <f>외인!A66</f>
        <v>46127</v>
      </c>
      <c r="B66" s="28">
        <f>외인!B66</f>
        <v>4845669.8099999996</v>
      </c>
      <c r="C66" s="35">
        <f>MACD!C66*$G$3+C65*(1-$G$3)</f>
        <v>4.1952656368819408E-4</v>
      </c>
      <c r="D66" s="28">
        <f>외인!D66</f>
        <v>638902.21</v>
      </c>
      <c r="E66" s="35">
        <f>MACD!E66*$G$3+E65*(1-$G$3)</f>
        <v>-9.7670886716280311E-4</v>
      </c>
      <c r="F66" s="28">
        <f>외인!F66</f>
        <v>2048700.47</v>
      </c>
      <c r="G66" s="35">
        <f>MACD!G66*$G$3+G65*(1-$G$3)</f>
        <v>4.6690212241620071E-4</v>
      </c>
      <c r="H66" s="28">
        <f>외인!H66</f>
        <v>301782.89</v>
      </c>
      <c r="I66" s="35">
        <f>MACD!I66*$G$3+I65*(1-$G$3)</f>
        <v>2.3911196891067949E-4</v>
      </c>
      <c r="J66" s="28">
        <f>외인!J66</f>
        <v>43191.55</v>
      </c>
      <c r="K66" s="35">
        <f>MACD!K66*$G$3+K65*(1-$G$3)</f>
        <v>-2.4935883951614072E-4</v>
      </c>
      <c r="L66" s="28">
        <f>외인!L66</f>
        <v>278031.65000000002</v>
      </c>
      <c r="M66" s="35">
        <f>MACD!M66*$G$3+M65*(1-$G$3)</f>
        <v>3.3500168232465964E-4</v>
      </c>
      <c r="N66" s="28">
        <f>외인!N66</f>
        <v>233951.99</v>
      </c>
      <c r="O66" s="35">
        <f>MACD!O66*$G$3+O65*(1-$G$3)</f>
        <v>6.8012242924661603E-4</v>
      </c>
      <c r="P66" s="28">
        <f>외인!P66</f>
        <v>201529.87</v>
      </c>
      <c r="Q66" s="35">
        <f>MACD!Q66*$G$3+Q65*(1-$G$3)</f>
        <v>-3.4621034386702395E-4</v>
      </c>
      <c r="R66" s="28">
        <f>외인!R66</f>
        <v>131102.15</v>
      </c>
      <c r="S66" s="35">
        <f>MACD!S66*$G$3+S65*(1-$G$3)</f>
        <v>-3.4672116276671837E-4</v>
      </c>
      <c r="T66" s="28">
        <f>외인!T66</f>
        <v>8380.08</v>
      </c>
      <c r="U66" s="35">
        <f>MACD!U66*$G$3+U65*(1-$G$3)</f>
        <v>6.8079205084503895E-4</v>
      </c>
      <c r="V66" s="28">
        <f>외인!V66</f>
        <v>113803.6</v>
      </c>
      <c r="W66" s="35">
        <f>MACD!W66*$G$3+W65*(1-$G$3)</f>
        <v>-6.5009320479319686E-4</v>
      </c>
      <c r="X66" s="28">
        <f>외인!X66</f>
        <v>2153420.9900000002</v>
      </c>
      <c r="Y66" s="35">
        <f>MACD!Y66*$G$3+Y65*(1-$G$3)</f>
        <v>6.3589440448500096E-4</v>
      </c>
      <c r="Z66" s="28">
        <f>외인!Z66</f>
        <v>44843.34</v>
      </c>
      <c r="AA66" s="35">
        <f>MACD!AA66*$G$3+AA65*(1-$G$3)</f>
        <v>7.0646357769252881E-6</v>
      </c>
      <c r="AB66" s="28">
        <f>외인!AB66</f>
        <v>211161.53</v>
      </c>
      <c r="AC66" s="35">
        <f>MACD!AC66*$G$3+AC65*(1-$G$3)</f>
        <v>4.666513160382582E-5</v>
      </c>
      <c r="AD66" s="28">
        <f>외인!AD66</f>
        <v>19628.52</v>
      </c>
      <c r="AE66" s="35">
        <f>MACD!AE66*$G$3+AE65*(1-$G$3)</f>
        <v>-2.6654283568888965E-4</v>
      </c>
      <c r="AF66" s="28">
        <f>외인!AF66</f>
        <v>25254.05</v>
      </c>
      <c r="AG66" s="35">
        <f>MACD!AG66*$G$3+AG65*(1-$G$3)</f>
        <v>3.7249271748915407E-4</v>
      </c>
      <c r="AH66" s="28">
        <f>외인!AH66</f>
        <v>189199.83</v>
      </c>
      <c r="AI66" s="35">
        <f>MACD!AI66*$G$3+AI65*(1-$G$3)</f>
        <v>-2.9530325309215136E-4</v>
      </c>
      <c r="AJ66" s="28">
        <f>외인!AJ66</f>
        <v>107843.99</v>
      </c>
      <c r="AK66" s="35">
        <f>MACD!AK66*$G$3+AK65*(1-$G$3)</f>
        <v>-1.7162775190135369E-4</v>
      </c>
      <c r="AL66" s="28">
        <f>외인!AL66</f>
        <v>87324.76</v>
      </c>
      <c r="AM66" s="35">
        <f>MACD!AM66*$G$3+AM65*(1-$G$3)</f>
        <v>2.4328263562667314E-4</v>
      </c>
      <c r="AN66" s="28">
        <f>외인!AN66</f>
        <v>165707.67000000001</v>
      </c>
      <c r="AO66" s="35">
        <f>MACD!AO66*$G$3+AO65*(1-$G$3)</f>
        <v>8.3132007398250846E-4</v>
      </c>
      <c r="AP66" s="28">
        <f>외인!AP66</f>
        <v>134598.1</v>
      </c>
      <c r="AQ66" s="35">
        <f>MACD!AQ66*$G$3+AQ65*(1-$G$3)</f>
        <v>-5.1258007781148043E-5</v>
      </c>
      <c r="AR66" s="28">
        <f>외인!AR66</f>
        <v>24146.42</v>
      </c>
      <c r="AS66" s="35">
        <f>MACD!AS66*$G$3+AS65*(1-$G$3)</f>
        <v>-3.6238060458387318E-4</v>
      </c>
      <c r="AT66" s="28">
        <f>외인!AT66</f>
        <v>78928.27</v>
      </c>
      <c r="AU66" s="35">
        <f>MACD!AU66*$G$3+AU65*(1-$G$3)</f>
        <v>-6.7334296408036031E-5</v>
      </c>
      <c r="AV66" s="28">
        <f>외인!AV66</f>
        <v>49362.03</v>
      </c>
      <c r="AW66" s="35">
        <f>MACD!AW66*$G$3+AW65*(1-$G$3)</f>
        <v>2.7854037843941574E-4</v>
      </c>
      <c r="AX66" s="28">
        <f>외인!AX66</f>
        <v>73160.27</v>
      </c>
      <c r="AY66" s="35">
        <f>MACD!AY66*$G$3+AY65*(1-$G$3)</f>
        <v>-3.1974006275627375E-4</v>
      </c>
      <c r="AZ66" s="28">
        <f>외인!AZ66</f>
        <v>2308751.7200000002</v>
      </c>
      <c r="BA66" s="35">
        <f>MACD!BA66*$G$3+BA65*(1-$G$3)</f>
        <v>6.4303749083545448E-4</v>
      </c>
      <c r="BB66" s="28">
        <f>외인!BB66</f>
        <v>104443.36</v>
      </c>
      <c r="BC66" s="35">
        <f>MACD!BC66*$G$3+BC65*(1-$G$3)</f>
        <v>1.1780150940785998E-4</v>
      </c>
      <c r="BD66" s="28">
        <f>외인!BD66</f>
        <v>38739.35</v>
      </c>
      <c r="BE66" s="35">
        <f>MACD!BE66*$G$3+BE65*(1-$G$3)</f>
        <v>6.6068235090848706E-4</v>
      </c>
      <c r="BF66" s="28">
        <f>외인!BF66</f>
        <v>0</v>
      </c>
      <c r="BG66" s="35" t="e">
        <f>MACD!BG66*$G$3+BG65*(1-$G$3)</f>
        <v>#DIV/0!</v>
      </c>
      <c r="BH66" s="28">
        <f>외인!BH66</f>
        <v>94237.17</v>
      </c>
      <c r="BI66" s="35">
        <f>MACD!BI66*$G$3+BI65*(1-$G$3)</f>
        <v>4.7129988737402864E-4</v>
      </c>
      <c r="BJ66" s="28">
        <f>외인!BJ66</f>
        <v>123199.51</v>
      </c>
      <c r="BK66" s="35">
        <f>MACD!BK66*$G$3+BK65*(1-$G$3)</f>
        <v>-2.1077788132310753E-4</v>
      </c>
      <c r="BL66" s="28">
        <f>외인!BL66</f>
        <v>50791.24</v>
      </c>
      <c r="BM66" s="35">
        <f>MACD!BM66*$G$3+BM65*(1-$G$3)</f>
        <v>-1.5048915748096005E-3</v>
      </c>
      <c r="BN66" s="28">
        <f>외인!BN66</f>
        <v>47043.91</v>
      </c>
      <c r="BO66" s="35">
        <f>MACD!BO66*$G$3+BO65*(1-$G$3)</f>
        <v>5.0812265735483665E-4</v>
      </c>
      <c r="BP66" s="28">
        <f>외인!BP66</f>
        <v>83857.899999999994</v>
      </c>
      <c r="BQ66" s="35">
        <f>MACD!BQ66*$G$3+BQ65*(1-$G$3)</f>
        <v>-4.9155826880682946E-4</v>
      </c>
      <c r="BR66" s="28">
        <f>외인!BR66</f>
        <v>268680.3</v>
      </c>
      <c r="BS66" s="35">
        <f>MACD!BS66*$G$3+BS65*(1-$G$3)</f>
        <v>-2.2517096197578249E-4</v>
      </c>
      <c r="BT66" s="28">
        <f>외인!BT66</f>
        <v>2194185.87</v>
      </c>
      <c r="BU66" s="35">
        <f>MACD!BU66*$G$3+BU65*(1-$G$3)</f>
        <v>6.215196731712419E-4</v>
      </c>
      <c r="BV66" s="28">
        <f>외인!BV66</f>
        <v>404429.11</v>
      </c>
      <c r="BW66" s="35">
        <f>MACD!BW66*$G$3+BW65*(1-$G$3)</f>
        <v>4.940130820542195E-4</v>
      </c>
      <c r="BX66" s="28">
        <f>외인!BX66</f>
        <v>74987.11</v>
      </c>
      <c r="BY66" s="35">
        <f>MACD!BY66*$G$3+BY65*(1-$G$3)</f>
        <v>5.0724514882953883E-5</v>
      </c>
      <c r="BZ66" s="28">
        <f>외인!BZ66</f>
        <v>253032.43</v>
      </c>
      <c r="CA66" s="35">
        <f>MACD!CA66*$G$3+CA65*(1-$G$3)</f>
        <v>6.2693875288823684E-4</v>
      </c>
      <c r="CB66" s="28">
        <f>외인!CB66</f>
        <v>12518.05</v>
      </c>
      <c r="CC66" s="35">
        <f>MACD!CC66*$G$3+CC65*(1-$G$3)</f>
        <v>-8.7995495636420415E-4</v>
      </c>
      <c r="CD66" s="28">
        <f>외인!CD66</f>
        <v>28954.87</v>
      </c>
      <c r="CE66" s="35">
        <f>MACD!CE66*$G$3+CE65*(1-$G$3)</f>
        <v>-5.374782474759541E-4</v>
      </c>
      <c r="CF66" s="28">
        <f>외인!CF66</f>
        <v>25188.21</v>
      </c>
      <c r="CG66" s="35">
        <f>MACD!CG66*$G$3+CG65*(1-$G$3)</f>
        <v>3.1410318009871332E-4</v>
      </c>
      <c r="CH66" s="28">
        <f>외인!CH66</f>
        <v>69341.47</v>
      </c>
      <c r="CI66" s="35">
        <f>MACD!CI66*$G$3+CI65*(1-$G$3)</f>
        <v>2.5105581586072661E-4</v>
      </c>
      <c r="CJ66" s="28">
        <f>외인!CJ66</f>
        <v>382289.97</v>
      </c>
      <c r="CK66" s="35">
        <f>MACD!CK66*$G$3+CK65*(1-$G$3)</f>
        <v>-7.6591338069598972E-4</v>
      </c>
      <c r="CL66" s="28">
        <f>외인!CL66</f>
        <v>240494.74</v>
      </c>
      <c r="CM66" s="35">
        <f>MACD!CM66*$G$3+CM65*(1-$G$3)</f>
        <v>6.4791034269731513E-5</v>
      </c>
      <c r="CN66" s="28">
        <f>외인!CN66</f>
        <v>125567.9</v>
      </c>
      <c r="CO66" s="35">
        <f>MACD!CO66*$G$3+CO65*(1-$G$3)</f>
        <v>3.2086947420910622E-4</v>
      </c>
      <c r="CP66" s="28">
        <f>외인!CP66</f>
        <v>105018.37</v>
      </c>
      <c r="CQ66" s="35">
        <f>MACD!CQ66*$G$3+CQ65*(1-$G$3)</f>
        <v>1.136182585336765E-4</v>
      </c>
      <c r="CR66" s="28">
        <f>외인!CR66</f>
        <v>165039.82</v>
      </c>
      <c r="CS66" s="35">
        <f>MACD!CS66*$G$3+CS65*(1-$G$3)</f>
        <v>-2.2575004984542408E-4</v>
      </c>
      <c r="CT66" s="28">
        <f>외인!CT66</f>
        <v>135952.23000000001</v>
      </c>
      <c r="CU66" s="35">
        <f>MACD!CU66*$G$3+CU65*(1-$G$3)</f>
        <v>8.5427380363472334E-5</v>
      </c>
      <c r="CV66" s="28">
        <f>외인!CV66</f>
        <v>2194185.87</v>
      </c>
      <c r="CW66" s="35">
        <f>MACD!CW66*$G$3+CW65*(1-$G$3)</f>
        <v>6.215196731712419E-4</v>
      </c>
      <c r="CX66" s="28">
        <f>외인!CX66</f>
        <v>214420.55</v>
      </c>
      <c r="CY66" s="35">
        <f>MACD!CY66*$G$3+CY65*(1-$G$3)</f>
        <v>2.0476710441898354E-4</v>
      </c>
      <c r="CZ66" s="28">
        <f>외인!CZ66</f>
        <v>18691.080000000002</v>
      </c>
      <c r="DA66" s="35">
        <f>MACD!DA66*$G$3+DA65*(1-$G$3)</f>
        <v>2.1329472410786936E-4</v>
      </c>
      <c r="DB66" s="28">
        <f>외인!DB66</f>
        <v>38739.35</v>
      </c>
      <c r="DC66" s="35">
        <f>MACD!DC66*$G$3+DC65*(1-$G$3)</f>
        <v>6.6068235090848706E-4</v>
      </c>
      <c r="DD66" s="28">
        <f>외인!DD66</f>
        <v>8380.08</v>
      </c>
      <c r="DE66" s="35">
        <f>MACD!DE66*$G$3+DE65*(1-$G$3)</f>
        <v>6.8079205084503895E-4</v>
      </c>
      <c r="DF66" s="28">
        <f>외인!DF66</f>
        <v>56409.72</v>
      </c>
      <c r="DG66" s="35">
        <f>MACD!DG66*$G$3+DG65*(1-$G$3)</f>
        <v>1.7053165673290265E-4</v>
      </c>
      <c r="DH66" s="28">
        <f>외인!DH66</f>
        <v>20693.169999999998</v>
      </c>
      <c r="DI66" s="35">
        <f>MACD!DI66*$G$3+DI65*(1-$G$3)</f>
        <v>-7.5485898090696152E-4</v>
      </c>
      <c r="DJ66" s="28">
        <f>외인!DJ66</f>
        <v>587673</v>
      </c>
      <c r="DK66" s="35">
        <f>MACD!DK66*$G$3+DK65*(1-$G$3)</f>
        <v>-1.3583493402228683E-4</v>
      </c>
      <c r="DL66" s="28">
        <f>외인!DL66</f>
        <v>99958.19</v>
      </c>
      <c r="DM66" s="35">
        <f>MACD!DM66*$G$3+DM65*(1-$G$3)</f>
        <v>4.2935086964324511E-4</v>
      </c>
      <c r="DN66" s="28">
        <f>외인!DN66</f>
        <v>2194185.87</v>
      </c>
      <c r="DO66" s="35">
        <f>MACD!DO66*$G$3+DO65*(1-$G$3)</f>
        <v>6.215196731712419E-4</v>
      </c>
      <c r="DP66" s="28">
        <f>외인!DP66</f>
        <v>82387.08</v>
      </c>
      <c r="DQ66" s="35">
        <f>MACD!DQ66*$G$3+DQ65*(1-$G$3)</f>
        <v>-1.7495572166902015E-3</v>
      </c>
      <c r="DR66" s="28">
        <f>외인!DR66</f>
        <v>44616.32</v>
      </c>
      <c r="DS66" s="35">
        <f>MACD!DS66*$G$3+DS65*(1-$G$3)</f>
        <v>-4.514718963203291E-4</v>
      </c>
      <c r="DT66" s="28">
        <f>외인!DT66</f>
        <v>131102.15</v>
      </c>
      <c r="DU66" s="35">
        <f>MACD!DU66*$G$3+DU65*(1-$G$3)</f>
        <v>-3.4672116276671837E-4</v>
      </c>
      <c r="DV66" s="28">
        <f>외인!DV66</f>
        <v>33665.480000000003</v>
      </c>
      <c r="DW66" s="35">
        <f>MACD!DW66*$G$3+DW65*(1-$G$3)</f>
        <v>2.1338182812597205E-4</v>
      </c>
      <c r="DX66" s="28">
        <f>외인!DX66</f>
        <v>113803.6</v>
      </c>
      <c r="DY66" s="35">
        <f>MACD!DY66*$G$3+DY65*(1-$G$3)</f>
        <v>-6.5009320479319686E-4</v>
      </c>
      <c r="DZ66" s="28">
        <f>외인!DZ66</f>
        <v>8886.76</v>
      </c>
      <c r="EA66" s="35">
        <f>MACD!EA66*$G$3+EA65*(1-$G$3)</f>
        <v>-1.2609328596084051E-4</v>
      </c>
      <c r="EB66" s="28">
        <f>외인!EB66</f>
        <v>12530.1</v>
      </c>
      <c r="EC66" s="35">
        <f>MACD!EC66*$G$3+EC65*(1-$G$3)</f>
        <v>-5.5435536205644177E-4</v>
      </c>
      <c r="ED66" s="28">
        <f>외인!ED66</f>
        <v>10511.03</v>
      </c>
      <c r="EE66" s="35">
        <f>MACD!EE66*$G$3+EE65*(1-$G$3)</f>
        <v>-2.0651945406811184E-4</v>
      </c>
      <c r="EF66" s="28">
        <f>외인!EF66</f>
        <v>246201.65</v>
      </c>
      <c r="EG66" s="35">
        <f>MACD!EG66*$G$3+EG65*(1-$G$3)</f>
        <v>-4.536905395874307E-4</v>
      </c>
      <c r="EH66" s="28">
        <f>외인!EH66</f>
        <v>199614.06</v>
      </c>
      <c r="EI66" s="35">
        <f>MACD!EI66*$G$3+EI65*(1-$G$3)</f>
        <v>5.3591078670929074E-5</v>
      </c>
      <c r="EJ66" s="28">
        <f>외인!EJ66</f>
        <v>100988.52</v>
      </c>
      <c r="EK66" s="35">
        <f>MACD!EK66*$G$3+EK65*(1-$G$3)</f>
        <v>-9.6505730578349863E-5</v>
      </c>
      <c r="EL66" s="28">
        <f>외인!EL66</f>
        <v>31454.240000000002</v>
      </c>
      <c r="EM66" s="35">
        <f>MACD!EM66*$G$3+EM65*(1-$G$3)</f>
        <v>-5.0402109398265413E-4</v>
      </c>
      <c r="EN66" s="28">
        <f>외인!EN66</f>
        <v>44616.32</v>
      </c>
      <c r="EO66" s="35">
        <f>MACD!EO66*$G$3+EO65*(1-$G$3)</f>
        <v>-4.514718963203291E-4</v>
      </c>
      <c r="EP66" s="28">
        <f>외인!EP66</f>
        <v>179824.46</v>
      </c>
      <c r="EQ66" s="35">
        <f>MACD!EQ66*$G$3+EQ65*(1-$G$3)</f>
        <v>1.0340297949244267E-3</v>
      </c>
      <c r="ER66" s="28">
        <f>외인!ER66</f>
        <v>14299.51</v>
      </c>
      <c r="ES66" s="35">
        <f>MACD!ES66*$G$3+ES65*(1-$G$3)</f>
        <v>-1.1444083038096348E-3</v>
      </c>
      <c r="ET66" s="28">
        <f>외인!ET66</f>
        <v>134598.1</v>
      </c>
      <c r="EU66" s="35">
        <f>MACD!EU66*$G$3+EU65*(1-$G$3)</f>
        <v>-5.1258007781148043E-5</v>
      </c>
      <c r="EV66" s="28">
        <f>외인!EV66</f>
        <v>44843.34</v>
      </c>
      <c r="EW66" s="35">
        <f>MACD!EW66*$G$3+EW65*(1-$G$3)</f>
        <v>7.0646357769252881E-6</v>
      </c>
      <c r="EX66" s="28">
        <f>외인!EX66</f>
        <v>60175.02</v>
      </c>
      <c r="EY66" s="35">
        <f>MACD!EY66*$G$3+EY65*(1-$G$3)</f>
        <v>2.0364176601109717E-4</v>
      </c>
    </row>
    <row r="67" spans="1:155">
      <c r="A67" s="27">
        <f>외인!A67</f>
        <v>46128</v>
      </c>
      <c r="B67" s="28">
        <f>외인!B67</f>
        <v>4951999.74</v>
      </c>
      <c r="C67" s="35">
        <f>MACD!C67*$G$3+C66*(1-$G$3)</f>
        <v>4.6056023975769362E-4</v>
      </c>
      <c r="D67" s="28">
        <f>외인!D67</f>
        <v>645038.38</v>
      </c>
      <c r="E67" s="35">
        <f>MACD!E67*$G$3+E66*(1-$G$3)</f>
        <v>-9.2393943993128729E-4</v>
      </c>
      <c r="F67" s="28">
        <f>외인!F67</f>
        <v>2100350</v>
      </c>
      <c r="G67" s="35">
        <f>MACD!G67*$G$3+G66*(1-$G$3)</f>
        <v>5.274853757131526E-4</v>
      </c>
      <c r="H67" s="28">
        <f>외인!H67</f>
        <v>307718.38</v>
      </c>
      <c r="I67" s="35">
        <f>MACD!I67*$G$3+I66*(1-$G$3)</f>
        <v>1.4620187948054955E-4</v>
      </c>
      <c r="J67" s="28">
        <f>외인!J67</f>
        <v>43724.37</v>
      </c>
      <c r="K67" s="35">
        <f>MACD!K67*$G$3+K66*(1-$G$3)</f>
        <v>-1.1536002862297987E-4</v>
      </c>
      <c r="L67" s="28">
        <f>외인!L67</f>
        <v>283493.03999999998</v>
      </c>
      <c r="M67" s="35">
        <f>MACD!M67*$G$3+M66*(1-$G$3)</f>
        <v>2.4003948908521915E-4</v>
      </c>
      <c r="N67" s="28">
        <f>외인!N67</f>
        <v>243300.29</v>
      </c>
      <c r="O67" s="35">
        <f>MACD!O67*$G$3+O66*(1-$G$3)</f>
        <v>6.7024505597542197E-4</v>
      </c>
      <c r="P67" s="28">
        <f>외인!P67</f>
        <v>203394.69</v>
      </c>
      <c r="Q67" s="35">
        <f>MACD!Q67*$G$3+Q66*(1-$G$3)</f>
        <v>-3.2669159516800878E-4</v>
      </c>
      <c r="R67" s="28">
        <f>외인!R67</f>
        <v>135918.12</v>
      </c>
      <c r="S67" s="35">
        <f>MACD!S67*$G$3+S66*(1-$G$3)</f>
        <v>-2.7094837437524518E-4</v>
      </c>
      <c r="T67" s="28">
        <f>외인!T67</f>
        <v>8479.93</v>
      </c>
      <c r="U67" s="35">
        <f>MACD!U67*$G$3+U66*(1-$G$3)</f>
        <v>6.2998965231421844E-4</v>
      </c>
      <c r="V67" s="28">
        <f>외인!V67</f>
        <v>116205.38</v>
      </c>
      <c r="W67" s="35">
        <f>MACD!W67*$G$3+W66*(1-$G$3)</f>
        <v>-5.9455183435071701E-4</v>
      </c>
      <c r="X67" s="28">
        <f>외인!X67</f>
        <v>2206696.13</v>
      </c>
      <c r="Y67" s="35">
        <f>MACD!Y67*$G$3+Y66*(1-$G$3)</f>
        <v>7.2552143963214722E-4</v>
      </c>
      <c r="Z67" s="28">
        <f>외인!Z67</f>
        <v>45511.4</v>
      </c>
      <c r="AA67" s="35">
        <f>MACD!AA67*$G$3+AA66*(1-$G$3)</f>
        <v>2.9824533353907251E-5</v>
      </c>
      <c r="AB67" s="28">
        <f>외인!AB67</f>
        <v>213952.83</v>
      </c>
      <c r="AC67" s="35">
        <f>MACD!AC67*$G$3+AC66*(1-$G$3)</f>
        <v>6.794507634168322E-5</v>
      </c>
      <c r="AD67" s="28">
        <f>외인!AD67</f>
        <v>20033.98</v>
      </c>
      <c r="AE67" s="35">
        <f>MACD!AE67*$G$3+AE66*(1-$G$3)</f>
        <v>-2.1093605885802048E-4</v>
      </c>
      <c r="AF67" s="28">
        <f>외인!AF67</f>
        <v>25522.26</v>
      </c>
      <c r="AG67" s="35">
        <f>MACD!AG67*$G$3+AG66*(1-$G$3)</f>
        <v>3.4929970889069557E-4</v>
      </c>
      <c r="AH67" s="28">
        <f>외인!AH67</f>
        <v>194183.61</v>
      </c>
      <c r="AI67" s="35">
        <f>MACD!AI67*$G$3+AI66*(1-$G$3)</f>
        <v>-2.6513277879014328E-4</v>
      </c>
      <c r="AJ67" s="28">
        <f>외인!AJ67</f>
        <v>111520.23</v>
      </c>
      <c r="AK67" s="35">
        <f>MACD!AK67*$G$3+AK66*(1-$G$3)</f>
        <v>-1.2143594850253441E-4</v>
      </c>
      <c r="AL67" s="28">
        <f>외인!AL67</f>
        <v>89264.02</v>
      </c>
      <c r="AM67" s="35">
        <f>MACD!AM67*$G$3+AM66*(1-$G$3)</f>
        <v>2.4315482476103354E-4</v>
      </c>
      <c r="AN67" s="28">
        <f>외인!AN67</f>
        <v>173589.72</v>
      </c>
      <c r="AO67" s="35">
        <f>MACD!AO67*$G$3+AO66*(1-$G$3)</f>
        <v>8.233290807881582E-4</v>
      </c>
      <c r="AP67" s="28">
        <f>외인!AP67</f>
        <v>136398.97</v>
      </c>
      <c r="AQ67" s="35">
        <f>MACD!AQ67*$G$3+AQ66*(1-$G$3)</f>
        <v>-5.8677146787157306E-5</v>
      </c>
      <c r="AR67" s="28">
        <f>외인!AR67</f>
        <v>24683.84</v>
      </c>
      <c r="AS67" s="35">
        <f>MACD!AS67*$G$3+AS66*(1-$G$3)</f>
        <v>-2.2098853151537764E-4</v>
      </c>
      <c r="AT67" s="28">
        <f>외인!AT67</f>
        <v>81381.97</v>
      </c>
      <c r="AU67" s="35">
        <f>MACD!AU67*$G$3+AU66*(1-$G$3)</f>
        <v>1.9229495796364896E-5</v>
      </c>
      <c r="AV67" s="28">
        <f>외인!AV67</f>
        <v>50291.95</v>
      </c>
      <c r="AW67" s="35">
        <f>MACD!AW67*$G$3+AW66*(1-$G$3)</f>
        <v>2.6411614548153909E-4</v>
      </c>
      <c r="AX67" s="28">
        <f>외인!AX67</f>
        <v>73091.899999999994</v>
      </c>
      <c r="AY67" s="35">
        <f>MACD!AY67*$G$3+AY66*(1-$G$3)</f>
        <v>-3.8819745139254981E-4</v>
      </c>
      <c r="AZ67" s="28">
        <f>외인!AZ67</f>
        <v>2366406.62</v>
      </c>
      <c r="BA67" s="35">
        <f>MACD!BA67*$G$3+BA66*(1-$G$3)</f>
        <v>7.2502086532334168E-4</v>
      </c>
      <c r="BB67" s="28">
        <f>외인!BB67</f>
        <v>105170.29</v>
      </c>
      <c r="BC67" s="35">
        <f>MACD!BC67*$G$3+BC66*(1-$G$3)</f>
        <v>1.2637095346738623E-4</v>
      </c>
      <c r="BD67" s="28">
        <f>외인!BD67</f>
        <v>40133.800000000003</v>
      </c>
      <c r="BE67" s="35">
        <f>MACD!BE67*$G$3+BE66*(1-$G$3)</f>
        <v>6.5964460235067295E-4</v>
      </c>
      <c r="BF67" s="28">
        <f>외인!BF67</f>
        <v>0</v>
      </c>
      <c r="BG67" s="35" t="e">
        <f>MACD!BG67*$G$3+BG66*(1-$G$3)</f>
        <v>#DIV/0!</v>
      </c>
      <c r="BH67" s="28">
        <f>외인!BH67</f>
        <v>95870.29</v>
      </c>
      <c r="BI67" s="35">
        <f>MACD!BI67*$G$3+BI66*(1-$G$3)</f>
        <v>3.8760970341000816E-4</v>
      </c>
      <c r="BJ67" s="28">
        <f>외인!BJ67</f>
        <v>126405.22</v>
      </c>
      <c r="BK67" s="35">
        <f>MACD!BK67*$G$3+BK66*(1-$G$3)</f>
        <v>-1.9820459514888393E-4</v>
      </c>
      <c r="BL67" s="28">
        <f>외인!BL67</f>
        <v>51720.78</v>
      </c>
      <c r="BM67" s="35">
        <f>MACD!BM67*$G$3+BM66*(1-$G$3)</f>
        <v>-1.3968229422844794E-3</v>
      </c>
      <c r="BN67" s="28">
        <f>외인!BN67</f>
        <v>47348.21</v>
      </c>
      <c r="BO67" s="35">
        <f>MACD!BO67*$G$3+BO66*(1-$G$3)</f>
        <v>5.0460864864078055E-4</v>
      </c>
      <c r="BP67" s="28">
        <f>외인!BP67</f>
        <v>83352.13</v>
      </c>
      <c r="BQ67" s="35">
        <f>MACD!BQ67*$G$3+BQ66*(1-$G$3)</f>
        <v>-5.3362400270168091E-4</v>
      </c>
      <c r="BR67" s="28">
        <f>외인!BR67</f>
        <v>275457.45</v>
      </c>
      <c r="BS67" s="35">
        <f>MACD!BS67*$G$3+BS66*(1-$G$3)</f>
        <v>-1.6130557047484782E-4</v>
      </c>
      <c r="BT67" s="28">
        <f>외인!BT67</f>
        <v>2248158.09</v>
      </c>
      <c r="BU67" s="35">
        <f>MACD!BU67*$G$3+BU66*(1-$G$3)</f>
        <v>7.1250909168577372E-4</v>
      </c>
      <c r="BV67" s="28">
        <f>외인!BV67</f>
        <v>409424.28</v>
      </c>
      <c r="BW67" s="35">
        <f>MACD!BW67*$G$3+BW66*(1-$G$3)</f>
        <v>4.6133556764842544E-4</v>
      </c>
      <c r="BX67" s="28">
        <f>외인!BX67</f>
        <v>76431.98</v>
      </c>
      <c r="BY67" s="35">
        <f>MACD!BY67*$G$3+BY66*(1-$G$3)</f>
        <v>3.6298899233163799E-5</v>
      </c>
      <c r="BZ67" s="28">
        <f>외인!BZ67</f>
        <v>262853.74</v>
      </c>
      <c r="CA67" s="35">
        <f>MACD!CA67*$G$3+CA66*(1-$G$3)</f>
        <v>6.2236042124415932E-4</v>
      </c>
      <c r="CB67" s="28">
        <f>외인!CB67</f>
        <v>12732.79</v>
      </c>
      <c r="CC67" s="35">
        <f>MACD!CC67*$G$3+CC66*(1-$G$3)</f>
        <v>-7.743619971308719E-4</v>
      </c>
      <c r="CD67" s="28">
        <f>외인!CD67</f>
        <v>29986.07</v>
      </c>
      <c r="CE67" s="35">
        <f>MACD!CE67*$G$3+CE66*(1-$G$3)</f>
        <v>-5.0467314799825902E-4</v>
      </c>
      <c r="CF67" s="28">
        <f>외인!CF67</f>
        <v>26672.799999999999</v>
      </c>
      <c r="CG67" s="35">
        <f>MACD!CG67*$G$3+CG66*(1-$G$3)</f>
        <v>4.2438028267484959E-4</v>
      </c>
      <c r="CH67" s="28">
        <f>외인!CH67</f>
        <v>70342.41</v>
      </c>
      <c r="CI67" s="35">
        <f>MACD!CI67*$G$3+CI66*(1-$G$3)</f>
        <v>2.4400244660130693E-4</v>
      </c>
      <c r="CJ67" s="28">
        <f>외인!CJ67</f>
        <v>385140.66</v>
      </c>
      <c r="CK67" s="35">
        <f>MACD!CK67*$G$3+CK66*(1-$G$3)</f>
        <v>-7.1713718724001187E-4</v>
      </c>
      <c r="CL67" s="28">
        <f>외인!CL67</f>
        <v>243328.75</v>
      </c>
      <c r="CM67" s="35">
        <f>MACD!CM67*$G$3+CM66*(1-$G$3)</f>
        <v>9.1278558087107319E-5</v>
      </c>
      <c r="CN67" s="28">
        <f>외인!CN67</f>
        <v>126568.01</v>
      </c>
      <c r="CO67" s="35">
        <f>MACD!CO67*$G$3+CO66*(1-$G$3)</f>
        <v>3.2561223145912132E-4</v>
      </c>
      <c r="CP67" s="28">
        <f>외인!CP67</f>
        <v>105752.08</v>
      </c>
      <c r="CQ67" s="35">
        <f>MACD!CQ67*$G$3+CQ66*(1-$G$3)</f>
        <v>1.2255029978057341E-4</v>
      </c>
      <c r="CR67" s="28">
        <f>외인!CR67</f>
        <v>171080.9</v>
      </c>
      <c r="CS67" s="35">
        <f>MACD!CS67*$G$3+CS66*(1-$G$3)</f>
        <v>-1.6544084139117842E-4</v>
      </c>
      <c r="CT67" s="28">
        <f>외인!CT67</f>
        <v>137294.82</v>
      </c>
      <c r="CU67" s="35">
        <f>MACD!CU67*$G$3+CU66*(1-$G$3)</f>
        <v>7.2740438472857237E-5</v>
      </c>
      <c r="CV67" s="28">
        <f>외인!CV67</f>
        <v>2248158.09</v>
      </c>
      <c r="CW67" s="35">
        <f>MACD!CW67*$G$3+CW66*(1-$G$3)</f>
        <v>7.1250909168577372E-4</v>
      </c>
      <c r="CX67" s="28">
        <f>외인!CX67</f>
        <v>218492.6</v>
      </c>
      <c r="CY67" s="35">
        <f>MACD!CY67*$G$3+CY66*(1-$G$3)</f>
        <v>1.0102290390721466E-4</v>
      </c>
      <c r="CZ67" s="28">
        <f>외인!CZ67</f>
        <v>19212.27</v>
      </c>
      <c r="DA67" s="35">
        <f>MACD!DA67*$G$3+DA66*(1-$G$3)</f>
        <v>4.2692011550599313E-4</v>
      </c>
      <c r="DB67" s="28">
        <f>외인!DB67</f>
        <v>40133.800000000003</v>
      </c>
      <c r="DC67" s="35">
        <f>MACD!DC67*$G$3+DC66*(1-$G$3)</f>
        <v>6.5964460235067295E-4</v>
      </c>
      <c r="DD67" s="28">
        <f>외인!DD67</f>
        <v>8479.93</v>
      </c>
      <c r="DE67" s="35">
        <f>MACD!DE67*$G$3+DE66*(1-$G$3)</f>
        <v>6.2998965231421844E-4</v>
      </c>
      <c r="DF67" s="28">
        <f>외인!DF67</f>
        <v>57600.72</v>
      </c>
      <c r="DG67" s="35">
        <f>MACD!DG67*$G$3+DG66*(1-$G$3)</f>
        <v>1.5234390951628606E-4</v>
      </c>
      <c r="DH67" s="28">
        <f>외인!DH67</f>
        <v>21661.78</v>
      </c>
      <c r="DI67" s="35">
        <f>MACD!DI67*$G$3+DI66*(1-$G$3)</f>
        <v>-7.2772922417685924E-4</v>
      </c>
      <c r="DJ67" s="28">
        <f>외인!DJ67</f>
        <v>602480.56999999995</v>
      </c>
      <c r="DK67" s="35">
        <f>MACD!DK67*$G$3+DK66*(1-$G$3)</f>
        <v>-1.3491435092127446E-4</v>
      </c>
      <c r="DL67" s="28">
        <f>외인!DL67</f>
        <v>100714.88</v>
      </c>
      <c r="DM67" s="35">
        <f>MACD!DM67*$G$3+DM66*(1-$G$3)</f>
        <v>4.3010460731586475E-4</v>
      </c>
      <c r="DN67" s="28">
        <f>외인!DN67</f>
        <v>2248158.09</v>
      </c>
      <c r="DO67" s="35">
        <f>MACD!DO67*$G$3+DO66*(1-$G$3)</f>
        <v>7.1250909168577372E-4</v>
      </c>
      <c r="DP67" s="28">
        <f>외인!DP67</f>
        <v>83359.31</v>
      </c>
      <c r="DQ67" s="35">
        <f>MACD!DQ67*$G$3+DQ66*(1-$G$3)</f>
        <v>-1.6488999074373066E-3</v>
      </c>
      <c r="DR67" s="28">
        <f>외인!DR67</f>
        <v>45071.81</v>
      </c>
      <c r="DS67" s="35">
        <f>MACD!DS67*$G$3+DS66*(1-$G$3)</f>
        <v>-3.3847472918177791E-4</v>
      </c>
      <c r="DT67" s="28">
        <f>외인!DT67</f>
        <v>135918.12</v>
      </c>
      <c r="DU67" s="35">
        <f>MACD!DU67*$G$3+DU66*(1-$G$3)</f>
        <v>-2.7094837437524518E-4</v>
      </c>
      <c r="DV67" s="28">
        <f>외인!DV67</f>
        <v>34892.800000000003</v>
      </c>
      <c r="DW67" s="35">
        <f>MACD!DW67*$G$3+DW66*(1-$G$3)</f>
        <v>2.1981524330287242E-4</v>
      </c>
      <c r="DX67" s="28">
        <f>외인!DX67</f>
        <v>116205.38</v>
      </c>
      <c r="DY67" s="35">
        <f>MACD!DY67*$G$3+DY66*(1-$G$3)</f>
        <v>-5.9455183435071701E-4</v>
      </c>
      <c r="DZ67" s="28">
        <f>외인!DZ67</f>
        <v>8895.08</v>
      </c>
      <c r="EA67" s="35">
        <f>MACD!EA67*$G$3+EA66*(1-$G$3)</f>
        <v>-5.0095744479393668E-5</v>
      </c>
      <c r="EB67" s="28">
        <f>외인!EB67</f>
        <v>12952.84</v>
      </c>
      <c r="EC67" s="35">
        <f>MACD!EC67*$G$3+EC66*(1-$G$3)</f>
        <v>-4.8444600433854751E-4</v>
      </c>
      <c r="ED67" s="28">
        <f>외인!ED67</f>
        <v>10827.37</v>
      </c>
      <c r="EE67" s="35">
        <f>MACD!EE67*$G$3+EE66*(1-$G$3)</f>
        <v>-1.3070685133644122E-4</v>
      </c>
      <c r="EF67" s="28">
        <f>외인!EF67</f>
        <v>248154.88</v>
      </c>
      <c r="EG67" s="35">
        <f>MACD!EG67*$G$3+EG66*(1-$G$3)</f>
        <v>-4.1894997950158754E-4</v>
      </c>
      <c r="EH67" s="28">
        <f>외인!EH67</f>
        <v>203338.96</v>
      </c>
      <c r="EI67" s="35">
        <f>MACD!EI67*$G$3+EI66*(1-$G$3)</f>
        <v>1.3375453223161044E-4</v>
      </c>
      <c r="EJ67" s="28">
        <f>외인!EJ67</f>
        <v>102625.73</v>
      </c>
      <c r="EK67" s="35">
        <f>MACD!EK67*$G$3+EK66*(1-$G$3)</f>
        <v>-7.5949235294138544E-5</v>
      </c>
      <c r="EL67" s="28">
        <f>외인!EL67</f>
        <v>32528.62</v>
      </c>
      <c r="EM67" s="35">
        <f>MACD!EM67*$G$3+EM66*(1-$G$3)</f>
        <v>-4.7998656104920477E-4</v>
      </c>
      <c r="EN67" s="28">
        <f>외인!EN67</f>
        <v>45071.81</v>
      </c>
      <c r="EO67" s="35">
        <f>MACD!EO67*$G$3+EO66*(1-$G$3)</f>
        <v>-3.3847472918177791E-4</v>
      </c>
      <c r="EP67" s="28">
        <f>외인!EP67</f>
        <v>180880.67</v>
      </c>
      <c r="EQ67" s="35">
        <f>MACD!EQ67*$G$3+EQ66*(1-$G$3)</f>
        <v>8.97308106579871E-4</v>
      </c>
      <c r="ER67" s="28">
        <f>외인!ER67</f>
        <v>14475.29</v>
      </c>
      <c r="ES67" s="35">
        <f>MACD!ES67*$G$3+ES66*(1-$G$3)</f>
        <v>-1.3835443809707029E-3</v>
      </c>
      <c r="ET67" s="28">
        <f>외인!ET67</f>
        <v>136398.97</v>
      </c>
      <c r="EU67" s="35">
        <f>MACD!EU67*$G$3+EU66*(1-$G$3)</f>
        <v>-5.8677146787157306E-5</v>
      </c>
      <c r="EV67" s="28">
        <f>외인!EV67</f>
        <v>45511.4</v>
      </c>
      <c r="EW67" s="35">
        <f>MACD!EW67*$G$3+EW66*(1-$G$3)</f>
        <v>2.9824533353907251E-5</v>
      </c>
      <c r="EX67" s="28">
        <f>외인!EX67</f>
        <v>60240.68</v>
      </c>
      <c r="EY67" s="35">
        <f>MACD!EY67*$G$3+EY66*(1-$G$3)</f>
        <v>2.0007450233966098E-4</v>
      </c>
    </row>
    <row r="68" spans="1:155">
      <c r="A68" s="27">
        <f>외인!A68</f>
        <v>46129</v>
      </c>
      <c r="B68" s="28">
        <f>외인!B68</f>
        <v>4924268.7300000004</v>
      </c>
      <c r="C68" s="35">
        <f>MACD!C68*$G$3+C67*(1-$G$3)</f>
        <v>4.8267692655003583E-4</v>
      </c>
      <c r="D68" s="28">
        <f>외인!D68</f>
        <v>648829.6</v>
      </c>
      <c r="E68" s="35">
        <f>MACD!E68*$G$3+E67*(1-$G$3)</f>
        <v>-8.6630490029220356E-4</v>
      </c>
      <c r="F68" s="28">
        <f>외인!F68</f>
        <v>2090593.5</v>
      </c>
      <c r="G68" s="35">
        <f>MACD!G68*$G$3+G67*(1-$G$3)</f>
        <v>5.7747200732104708E-4</v>
      </c>
      <c r="H68" s="28">
        <f>외인!H68</f>
        <v>315845.49</v>
      </c>
      <c r="I68" s="35">
        <f>MACD!I68*$G$3+I67*(1-$G$3)</f>
        <v>7.8876870081308049E-5</v>
      </c>
      <c r="J68" s="28">
        <f>외인!J68</f>
        <v>44237.81</v>
      </c>
      <c r="K68" s="35">
        <f>MACD!K68*$G$3+K67*(1-$G$3)</f>
        <v>1.2484773287483442E-6</v>
      </c>
      <c r="L68" s="28">
        <f>외인!L68</f>
        <v>290570.02</v>
      </c>
      <c r="M68" s="35">
        <f>MACD!M68*$G$3+M67*(1-$G$3)</f>
        <v>1.6634218616430564E-4</v>
      </c>
      <c r="N68" s="28">
        <f>외인!N68</f>
        <v>244620.41</v>
      </c>
      <c r="O68" s="35">
        <f>MACD!O68*$G$3+O67*(1-$G$3)</f>
        <v>6.8645391533551665E-4</v>
      </c>
      <c r="P68" s="28">
        <f>외인!P68</f>
        <v>201263</v>
      </c>
      <c r="Q68" s="35">
        <f>MACD!Q68*$G$3+Q67*(1-$G$3)</f>
        <v>-3.0251834308081863E-4</v>
      </c>
      <c r="R68" s="28">
        <f>외인!R68</f>
        <v>134120.85999999999</v>
      </c>
      <c r="S68" s="35">
        <f>MACD!S68*$G$3+S67*(1-$G$3)</f>
        <v>-1.9206396163779616E-4</v>
      </c>
      <c r="T68" s="28">
        <f>외인!T68</f>
        <v>8506.34</v>
      </c>
      <c r="U68" s="35">
        <f>MACD!U68*$G$3+U67*(1-$G$3)</f>
        <v>5.760675329638563E-4</v>
      </c>
      <c r="V68" s="28">
        <f>외인!V68</f>
        <v>117440.11</v>
      </c>
      <c r="W68" s="35">
        <f>MACD!W68*$G$3+W67*(1-$G$3)</f>
        <v>-5.280640627906522E-4</v>
      </c>
      <c r="X68" s="28">
        <f>외인!X68</f>
        <v>2178840.12</v>
      </c>
      <c r="Y68" s="35">
        <f>MACD!Y68*$G$3+Y67*(1-$G$3)</f>
        <v>7.7732651980658781E-4</v>
      </c>
      <c r="Z68" s="28">
        <f>외인!Z68</f>
        <v>44628.62</v>
      </c>
      <c r="AA68" s="35">
        <f>MACD!AA68*$G$3+AA67*(1-$G$3)</f>
        <v>4.9304146677913902E-5</v>
      </c>
      <c r="AB68" s="28">
        <f>외인!AB68</f>
        <v>213731.78</v>
      </c>
      <c r="AC68" s="35">
        <f>MACD!AC68*$G$3+AC67*(1-$G$3)</f>
        <v>8.0652703915355027E-5</v>
      </c>
      <c r="AD68" s="28">
        <f>외인!AD68</f>
        <v>19980.05</v>
      </c>
      <c r="AE68" s="35">
        <f>MACD!AE68*$G$3+AE67*(1-$G$3)</f>
        <v>-1.726020552507205E-4</v>
      </c>
      <c r="AF68" s="28">
        <f>외인!AF68</f>
        <v>25263.63</v>
      </c>
      <c r="AG68" s="35">
        <f>MACD!AG68*$G$3+AG67*(1-$G$3)</f>
        <v>2.7663524966389905E-4</v>
      </c>
      <c r="AH68" s="28">
        <f>외인!AH68</f>
        <v>198789.95</v>
      </c>
      <c r="AI68" s="35">
        <f>MACD!AI68*$G$3+AI67*(1-$G$3)</f>
        <v>-2.2323855129144327E-4</v>
      </c>
      <c r="AJ68" s="28">
        <f>외인!AJ68</f>
        <v>110753.5</v>
      </c>
      <c r="AK68" s="35">
        <f>MACD!AK68*$G$3+AK67*(1-$G$3)</f>
        <v>-7.5070966535635596E-5</v>
      </c>
      <c r="AL68" s="28">
        <f>외인!AL68</f>
        <v>89331.21</v>
      </c>
      <c r="AM68" s="35">
        <f>MACD!AM68*$G$3+AM67*(1-$G$3)</f>
        <v>2.279645348669161E-4</v>
      </c>
      <c r="AN68" s="28">
        <f>외인!AN68</f>
        <v>174945.8</v>
      </c>
      <c r="AO68" s="35">
        <f>MACD!AO68*$G$3+AO67*(1-$G$3)</f>
        <v>8.5783873038325267E-4</v>
      </c>
      <c r="AP68" s="28">
        <f>외인!AP68</f>
        <v>135705.18</v>
      </c>
      <c r="AQ68" s="35">
        <f>MACD!AQ68*$G$3+AQ67*(1-$G$3)</f>
        <v>-9.3879246885218487E-5</v>
      </c>
      <c r="AR68" s="28">
        <f>외인!AR68</f>
        <v>24616.53</v>
      </c>
      <c r="AS68" s="35">
        <f>MACD!AS68*$G$3+AS67*(1-$G$3)</f>
        <v>-8.8384035417669095E-5</v>
      </c>
      <c r="AT68" s="28">
        <f>외인!AT68</f>
        <v>80969.67</v>
      </c>
      <c r="AU68" s="35">
        <f>MACD!AU68*$G$3+AU67*(1-$G$3)</f>
        <v>1.0459585009851025E-4</v>
      </c>
      <c r="AV68" s="28">
        <f>외인!AV68</f>
        <v>50311.24</v>
      </c>
      <c r="AW68" s="35">
        <f>MACD!AW68*$G$3+AW67*(1-$G$3)</f>
        <v>2.4300676739024926E-4</v>
      </c>
      <c r="AX68" s="28">
        <f>외인!AX68</f>
        <v>72404.36</v>
      </c>
      <c r="AY68" s="35">
        <f>MACD!AY68*$G$3+AY67*(1-$G$3)</f>
        <v>-4.6231643590344891E-4</v>
      </c>
      <c r="AZ68" s="28">
        <f>외인!AZ68</f>
        <v>2344012.94</v>
      </c>
      <c r="BA68" s="35">
        <f>MACD!BA68*$G$3+BA67*(1-$G$3)</f>
        <v>7.7258306919666627E-4</v>
      </c>
      <c r="BB68" s="28">
        <f>외인!BB68</f>
        <v>103338.92</v>
      </c>
      <c r="BC68" s="35">
        <f>MACD!BC68*$G$3+BC67*(1-$G$3)</f>
        <v>1.3476965500515913E-4</v>
      </c>
      <c r="BD68" s="28">
        <f>외인!BD68</f>
        <v>39961.949999999997</v>
      </c>
      <c r="BE68" s="35">
        <f>MACD!BE68*$G$3+BE67*(1-$G$3)</f>
        <v>6.6273965174010977E-4</v>
      </c>
      <c r="BF68" s="28">
        <f>외인!BF68</f>
        <v>0</v>
      </c>
      <c r="BG68" s="35" t="e">
        <f>MACD!BG68*$G$3+BG67*(1-$G$3)</f>
        <v>#DIV/0!</v>
      </c>
      <c r="BH68" s="28">
        <f>외인!BH68</f>
        <v>95764.21</v>
      </c>
      <c r="BI68" s="35">
        <f>MACD!BI68*$G$3+BI67*(1-$G$3)</f>
        <v>2.93311437084141E-4</v>
      </c>
      <c r="BJ68" s="28">
        <f>외인!BJ68</f>
        <v>127735.27</v>
      </c>
      <c r="BK68" s="35">
        <f>MACD!BK68*$G$3+BK67*(1-$G$3)</f>
        <v>-1.7150712214890009E-4</v>
      </c>
      <c r="BL68" s="28">
        <f>외인!BL68</f>
        <v>51407.21</v>
      </c>
      <c r="BM68" s="35">
        <f>MACD!BM68*$G$3+BM67*(1-$G$3)</f>
        <v>-1.2133081067958454E-3</v>
      </c>
      <c r="BN68" s="28">
        <f>외인!BN68</f>
        <v>48656.34</v>
      </c>
      <c r="BO68" s="35">
        <f>MACD!BO68*$G$3+BO67*(1-$G$3)</f>
        <v>5.0375168287506637E-4</v>
      </c>
      <c r="BP68" s="28">
        <f>외인!BP68</f>
        <v>82685.72</v>
      </c>
      <c r="BQ68" s="35">
        <f>MACD!BQ68*$G$3+BQ67*(1-$G$3)</f>
        <v>-5.8525882579605216E-4</v>
      </c>
      <c r="BR68" s="28">
        <f>외인!BR68</f>
        <v>274001</v>
      </c>
      <c r="BS68" s="35">
        <f>MACD!BS68*$G$3+BS67*(1-$G$3)</f>
        <v>-1.070675529978871E-4</v>
      </c>
      <c r="BT68" s="28">
        <f>외인!BT68</f>
        <v>2221021.38</v>
      </c>
      <c r="BU68" s="35">
        <f>MACD!BU68*$G$3+BU67*(1-$G$3)</f>
        <v>7.6641832293182304E-4</v>
      </c>
      <c r="BV68" s="28">
        <f>외인!BV68</f>
        <v>402688.9</v>
      </c>
      <c r="BW68" s="35">
        <f>MACD!BW68*$G$3+BW67*(1-$G$3)</f>
        <v>4.0623931870372929E-4</v>
      </c>
      <c r="BX68" s="28">
        <f>외인!BX68</f>
        <v>76020.75</v>
      </c>
      <c r="BY68" s="35">
        <f>MACD!BY68*$G$3+BY67*(1-$G$3)</f>
        <v>3.1397106636025284E-6</v>
      </c>
      <c r="BZ68" s="28">
        <f>외인!BZ68</f>
        <v>264277.01</v>
      </c>
      <c r="CA68" s="35">
        <f>MACD!CA68*$G$3+CA67*(1-$G$3)</f>
        <v>6.4043439447978678E-4</v>
      </c>
      <c r="CB68" s="28">
        <f>외인!CB68</f>
        <v>12747.69</v>
      </c>
      <c r="CC68" s="35">
        <f>MACD!CC68*$G$3+CC67*(1-$G$3)</f>
        <v>-6.5853739178812598E-4</v>
      </c>
      <c r="CD68" s="28">
        <f>외인!CD68</f>
        <v>29766.58</v>
      </c>
      <c r="CE68" s="35">
        <f>MACD!CE68*$G$3+CE67*(1-$G$3)</f>
        <v>-4.7796159749757128E-4</v>
      </c>
      <c r="CF68" s="28">
        <f>외인!CF68</f>
        <v>26373.66</v>
      </c>
      <c r="CG68" s="35">
        <f>MACD!CG68*$G$3+CG67*(1-$G$3)</f>
        <v>5.3069439165637829E-4</v>
      </c>
      <c r="CH68" s="28">
        <f>외인!CH68</f>
        <v>70397.38</v>
      </c>
      <c r="CI68" s="35">
        <f>MACD!CI68*$G$3+CI67*(1-$G$3)</f>
        <v>2.3232349733334789E-4</v>
      </c>
      <c r="CJ68" s="28">
        <f>외인!CJ68</f>
        <v>383242.2</v>
      </c>
      <c r="CK68" s="35">
        <f>MACD!CK68*$G$3+CK67*(1-$G$3)</f>
        <v>-6.6828730649930949E-4</v>
      </c>
      <c r="CL68" s="28">
        <f>외인!CL68</f>
        <v>243609.26</v>
      </c>
      <c r="CM68" s="35">
        <f>MACD!CM68*$G$3+CM67*(1-$G$3)</f>
        <v>1.0993854191724401E-4</v>
      </c>
      <c r="CN68" s="28">
        <f>외인!CN68</f>
        <v>125484.27</v>
      </c>
      <c r="CO68" s="35">
        <f>MACD!CO68*$G$3+CO67*(1-$G$3)</f>
        <v>3.0833696922915612E-4</v>
      </c>
      <c r="CP68" s="28">
        <f>외인!CP68</f>
        <v>103911.69</v>
      </c>
      <c r="CQ68" s="35">
        <f>MACD!CQ68*$G$3+CQ67*(1-$G$3)</f>
        <v>1.3120315934386391E-4</v>
      </c>
      <c r="CR68" s="28">
        <f>외인!CR68</f>
        <v>169395.23</v>
      </c>
      <c r="CS68" s="35">
        <f>MACD!CS68*$G$3+CS67*(1-$G$3)</f>
        <v>-1.0454157181147617E-4</v>
      </c>
      <c r="CT68" s="28">
        <f>외인!CT68</f>
        <v>141965.76999999999</v>
      </c>
      <c r="CU68" s="35">
        <f>MACD!CU68*$G$3+CU67*(1-$G$3)</f>
        <v>3.8553878592004537E-5</v>
      </c>
      <c r="CV68" s="28">
        <f>외인!CV68</f>
        <v>2221021.38</v>
      </c>
      <c r="CW68" s="35">
        <f>MACD!CW68*$G$3+CW67*(1-$G$3)</f>
        <v>7.6641832293182304E-4</v>
      </c>
      <c r="CX68" s="28">
        <f>외인!CX68</f>
        <v>223025.11</v>
      </c>
      <c r="CY68" s="35">
        <f>MACD!CY68*$G$3+CY67*(1-$G$3)</f>
        <v>2.5088792909711672E-5</v>
      </c>
      <c r="CZ68" s="28">
        <f>외인!CZ68</f>
        <v>19705.830000000002</v>
      </c>
      <c r="DA68" s="35">
        <f>MACD!DA68*$G$3+DA67*(1-$G$3)</f>
        <v>6.2120802345824787E-4</v>
      </c>
      <c r="DB68" s="28">
        <f>외인!DB68</f>
        <v>39961.949999999997</v>
      </c>
      <c r="DC68" s="35">
        <f>MACD!DC68*$G$3+DC67*(1-$G$3)</f>
        <v>6.6273965174010977E-4</v>
      </c>
      <c r="DD68" s="28">
        <f>외인!DD68</f>
        <v>8506.34</v>
      </c>
      <c r="DE68" s="35">
        <f>MACD!DE68*$G$3+DE67*(1-$G$3)</f>
        <v>5.760675329638563E-4</v>
      </c>
      <c r="DF68" s="28">
        <f>외인!DF68</f>
        <v>57230.89</v>
      </c>
      <c r="DG68" s="35">
        <f>MACD!DG68*$G$3+DG67*(1-$G$3)</f>
        <v>1.085476653174543E-4</v>
      </c>
      <c r="DH68" s="28">
        <f>외인!DH68</f>
        <v>21389.94</v>
      </c>
      <c r="DI68" s="35">
        <f>MACD!DI68*$G$3+DI67*(1-$G$3)</f>
        <v>-7.0332833139262149E-4</v>
      </c>
      <c r="DJ68" s="28">
        <f>외인!DJ68</f>
        <v>607433.43999999994</v>
      </c>
      <c r="DK68" s="35">
        <f>MACD!DK68*$G$3+DK67*(1-$G$3)</f>
        <v>-1.2672010560568441E-4</v>
      </c>
      <c r="DL68" s="28">
        <f>외인!DL68</f>
        <v>99847.11</v>
      </c>
      <c r="DM68" s="35">
        <f>MACD!DM68*$G$3+DM67*(1-$G$3)</f>
        <v>4.0546815021759181E-4</v>
      </c>
      <c r="DN68" s="28">
        <f>외인!DN68</f>
        <v>2221021.38</v>
      </c>
      <c r="DO68" s="35">
        <f>MACD!DO68*$G$3+DO67*(1-$G$3)</f>
        <v>7.6641832293182304E-4</v>
      </c>
      <c r="DP68" s="28">
        <f>외인!DP68</f>
        <v>82764.600000000006</v>
      </c>
      <c r="DQ68" s="35">
        <f>MACD!DQ68*$G$3+DQ67*(1-$G$3)</f>
        <v>-1.5402440373915077E-3</v>
      </c>
      <c r="DR68" s="28">
        <f>외인!DR68</f>
        <v>45633.69</v>
      </c>
      <c r="DS68" s="35">
        <f>MACD!DS68*$G$3+DS67*(1-$G$3)</f>
        <v>-2.3356759920643451E-4</v>
      </c>
      <c r="DT68" s="28">
        <f>외인!DT68</f>
        <v>134120.85999999999</v>
      </c>
      <c r="DU68" s="35">
        <f>MACD!DU68*$G$3+DU67*(1-$G$3)</f>
        <v>-1.9206396163779616E-4</v>
      </c>
      <c r="DV68" s="28">
        <f>외인!DV68</f>
        <v>34999.879999999997</v>
      </c>
      <c r="DW68" s="35">
        <f>MACD!DW68*$G$3+DW67*(1-$G$3)</f>
        <v>2.1665950297707434E-4</v>
      </c>
      <c r="DX68" s="28">
        <f>외인!DX68</f>
        <v>117440.11</v>
      </c>
      <c r="DY68" s="35">
        <f>MACD!DY68*$G$3+DY67*(1-$G$3)</f>
        <v>-5.280640627906522E-4</v>
      </c>
      <c r="DZ68" s="28">
        <f>외인!DZ68</f>
        <v>8899.9699999999993</v>
      </c>
      <c r="EA68" s="35">
        <f>MACD!EA68*$G$3+EA67*(1-$G$3)</f>
        <v>-3.3517411686187905E-6</v>
      </c>
      <c r="EB68" s="28">
        <f>외인!EB68</f>
        <v>12947.19</v>
      </c>
      <c r="EC68" s="35">
        <f>MACD!EC68*$G$3+EC67*(1-$G$3)</f>
        <v>-4.1675168065416062E-4</v>
      </c>
      <c r="ED68" s="28">
        <f>외인!ED68</f>
        <v>10903.42</v>
      </c>
      <c r="EE68" s="35">
        <f>MACD!EE68*$G$3+EE67*(1-$G$3)</f>
        <v>-7.0797996576677294E-5</v>
      </c>
      <c r="EF68" s="28">
        <f>외인!EF68</f>
        <v>246641.78</v>
      </c>
      <c r="EG68" s="35">
        <f>MACD!EG68*$G$3+EG67*(1-$G$3)</f>
        <v>-3.8442729325311001E-4</v>
      </c>
      <c r="EH68" s="28">
        <f>외인!EH68</f>
        <v>201436.86</v>
      </c>
      <c r="EI68" s="35">
        <f>MACD!EI68*$G$3+EI67*(1-$G$3)</f>
        <v>2.0240973390778583E-4</v>
      </c>
      <c r="EJ68" s="28">
        <f>외인!EJ68</f>
        <v>102919.03</v>
      </c>
      <c r="EK68" s="35">
        <f>MACD!EK68*$G$3+EK67*(1-$G$3)</f>
        <v>-5.1754929098834468E-5</v>
      </c>
      <c r="EL68" s="28">
        <f>외인!EL68</f>
        <v>32319.33</v>
      </c>
      <c r="EM68" s="35">
        <f>MACD!EM68*$G$3+EM67*(1-$G$3)</f>
        <v>-4.6000161009863532E-4</v>
      </c>
      <c r="EN68" s="28">
        <f>외인!EN68</f>
        <v>45633.69</v>
      </c>
      <c r="EO68" s="35">
        <f>MACD!EO68*$G$3+EO67*(1-$G$3)</f>
        <v>-2.3356759920643451E-4</v>
      </c>
      <c r="EP68" s="28">
        <f>외인!EP68</f>
        <v>175676.73</v>
      </c>
      <c r="EQ68" s="35">
        <f>MACD!EQ68*$G$3+EQ67*(1-$G$3)</f>
        <v>7.2007034999028736E-4</v>
      </c>
      <c r="ER68" s="28">
        <f>외인!ER68</f>
        <v>14766.59</v>
      </c>
      <c r="ES68" s="35">
        <f>MACD!ES68*$G$3+ES67*(1-$G$3)</f>
        <v>-1.4581173902172898E-3</v>
      </c>
      <c r="ET68" s="28">
        <f>외인!ET68</f>
        <v>135705.18</v>
      </c>
      <c r="EU68" s="35">
        <f>MACD!EU68*$G$3+EU67*(1-$G$3)</f>
        <v>-9.3879246885218487E-5</v>
      </c>
      <c r="EV68" s="28">
        <f>외인!EV68</f>
        <v>44628.62</v>
      </c>
      <c r="EW68" s="35">
        <f>MACD!EW68*$G$3+EW67*(1-$G$3)</f>
        <v>4.9304146677913902E-5</v>
      </c>
      <c r="EX68" s="28">
        <f>외인!EX68</f>
        <v>59283.07</v>
      </c>
      <c r="EY68" s="35">
        <f>MACD!EY68*$G$3+EY67*(1-$G$3)</f>
        <v>1.9863418229803756E-4</v>
      </c>
    </row>
    <row r="69" spans="1:155">
      <c r="A69" s="27">
        <f>외인!A69</f>
        <v>46132</v>
      </c>
      <c r="B69" s="28">
        <f>외인!B69</f>
        <v>4945676.92</v>
      </c>
      <c r="C69" s="35">
        <f>MACD!C69*$G$3+C68*(1-$G$3)</f>
        <v>4.944920254712806E-4</v>
      </c>
      <c r="D69" s="28">
        <f>외인!D69</f>
        <v>651570.55000000005</v>
      </c>
      <c r="E69" s="35">
        <f>MACD!E69*$G$3+E68*(1-$G$3)</f>
        <v>-8.0412964440017753E-4</v>
      </c>
      <c r="F69" s="28">
        <f>외인!F69</f>
        <v>2076554.74</v>
      </c>
      <c r="G69" s="35">
        <f>MACD!G69*$G$3+G68*(1-$G$3)</f>
        <v>6.1795846703683547E-4</v>
      </c>
      <c r="H69" s="28">
        <f>외인!H69</f>
        <v>322220.3</v>
      </c>
      <c r="I69" s="35">
        <f>MACD!I69*$G$3+I68*(1-$G$3)</f>
        <v>4.7067245819345831E-5</v>
      </c>
      <c r="J69" s="28">
        <f>외인!J69</f>
        <v>43795.38</v>
      </c>
      <c r="K69" s="35">
        <f>MACD!K69*$G$3+K68*(1-$G$3)</f>
        <v>6.7757040134212396E-5</v>
      </c>
      <c r="L69" s="28">
        <f>외인!L69</f>
        <v>296419.61</v>
      </c>
      <c r="M69" s="35">
        <f>MACD!M69*$G$3+M68*(1-$G$3)</f>
        <v>1.249331246045962E-4</v>
      </c>
      <c r="N69" s="28">
        <f>외인!N69</f>
        <v>240893.93</v>
      </c>
      <c r="O69" s="35">
        <f>MACD!O69*$G$3+O68*(1-$G$3)</f>
        <v>7.1591699920641795E-4</v>
      </c>
      <c r="P69" s="28">
        <f>외인!P69</f>
        <v>200803.16</v>
      </c>
      <c r="Q69" s="35">
        <f>MACD!Q69*$G$3+Q68*(1-$G$3)</f>
        <v>-2.7119954301676905E-4</v>
      </c>
      <c r="R69" s="28">
        <f>외인!R69</f>
        <v>133058.28</v>
      </c>
      <c r="S69" s="35">
        <f>MACD!S69*$G$3+S68*(1-$G$3)</f>
        <v>-1.1868294417897947E-4</v>
      </c>
      <c r="T69" s="28">
        <f>외인!T69</f>
        <v>8474.26</v>
      </c>
      <c r="U69" s="35">
        <f>MACD!U69*$G$3+U68*(1-$G$3)</f>
        <v>5.2412226375189524E-4</v>
      </c>
      <c r="V69" s="28">
        <f>외인!V69</f>
        <v>118210.01</v>
      </c>
      <c r="W69" s="35">
        <f>MACD!W69*$G$3+W68*(1-$G$3)</f>
        <v>-4.450441806353525E-4</v>
      </c>
      <c r="X69" s="28">
        <f>외인!X69</f>
        <v>2199164.87</v>
      </c>
      <c r="Y69" s="35">
        <f>MACD!Y69*$G$3+Y68*(1-$G$3)</f>
        <v>8.0563386290847302E-4</v>
      </c>
      <c r="Z69" s="28">
        <f>외인!Z69</f>
        <v>44123.45</v>
      </c>
      <c r="AA69" s="35">
        <f>MACD!AA69*$G$3+AA68*(1-$G$3)</f>
        <v>6.4115956832738426E-5</v>
      </c>
      <c r="AB69" s="28">
        <f>외인!AB69</f>
        <v>213288.75</v>
      </c>
      <c r="AC69" s="35">
        <f>MACD!AC69*$G$3+AC68*(1-$G$3)</f>
        <v>8.8144514299042984E-5</v>
      </c>
      <c r="AD69" s="28">
        <f>외인!AD69</f>
        <v>19916.87</v>
      </c>
      <c r="AE69" s="35">
        <f>MACD!AE69*$G$3+AE68*(1-$G$3)</f>
        <v>-1.2271415183264745E-4</v>
      </c>
      <c r="AF69" s="28">
        <f>외인!AF69</f>
        <v>25311.48</v>
      </c>
      <c r="AG69" s="35">
        <f>MACD!AG69*$G$3+AG68*(1-$G$3)</f>
        <v>2.0075837458083997E-4</v>
      </c>
      <c r="AH69" s="28">
        <f>외인!AH69</f>
        <v>198347.29</v>
      </c>
      <c r="AI69" s="35">
        <f>MACD!AI69*$G$3+AI68*(1-$G$3)</f>
        <v>-1.7767424651693055E-4</v>
      </c>
      <c r="AJ69" s="28">
        <f>외인!AJ69</f>
        <v>109589.45</v>
      </c>
      <c r="AK69" s="35">
        <f>MACD!AK69*$G$3+AK68*(1-$G$3)</f>
        <v>-4.613703431670781E-5</v>
      </c>
      <c r="AL69" s="28">
        <f>외인!AL69</f>
        <v>88556.69</v>
      </c>
      <c r="AM69" s="35">
        <f>MACD!AM69*$G$3+AM68*(1-$G$3)</f>
        <v>2.0710149620051124E-4</v>
      </c>
      <c r="AN69" s="28">
        <f>외인!AN69</f>
        <v>171954.25</v>
      </c>
      <c r="AO69" s="35">
        <f>MACD!AO69*$G$3+AO68*(1-$G$3)</f>
        <v>9.1327001286948986E-4</v>
      </c>
      <c r="AP69" s="28">
        <f>외인!AP69</f>
        <v>136264.63</v>
      </c>
      <c r="AQ69" s="35">
        <f>MACD!AQ69*$G$3+AQ68*(1-$G$3)</f>
        <v>-1.4631493897557002E-4</v>
      </c>
      <c r="AR69" s="28">
        <f>외인!AR69</f>
        <v>24496.81</v>
      </c>
      <c r="AS69" s="35">
        <f>MACD!AS69*$G$3+AS68*(1-$G$3)</f>
        <v>4.7752294825059155E-5</v>
      </c>
      <c r="AT69" s="28">
        <f>외인!AT69</f>
        <v>80853.5</v>
      </c>
      <c r="AU69" s="35">
        <f>MACD!AU69*$G$3+AU68*(1-$G$3)</f>
        <v>1.8364466286360776E-4</v>
      </c>
      <c r="AV69" s="28">
        <f>외인!AV69</f>
        <v>50176.42</v>
      </c>
      <c r="AW69" s="35">
        <f>MACD!AW69*$G$3+AW68*(1-$G$3)</f>
        <v>2.1415181748281713E-4</v>
      </c>
      <c r="AX69" s="28">
        <f>외인!AX69</f>
        <v>71178.460000000006</v>
      </c>
      <c r="AY69" s="35">
        <f>MACD!AY69*$G$3+AY68*(1-$G$3)</f>
        <v>-5.1698639595722403E-4</v>
      </c>
      <c r="AZ69" s="28">
        <f>외인!AZ69</f>
        <v>2367495.0099999998</v>
      </c>
      <c r="BA69" s="35">
        <f>MACD!BA69*$G$3+BA68*(1-$G$3)</f>
        <v>7.9983758632814898E-4</v>
      </c>
      <c r="BB69" s="28">
        <f>외인!BB69</f>
        <v>102816.45</v>
      </c>
      <c r="BC69" s="35">
        <f>MACD!BC69*$G$3+BC68*(1-$G$3)</f>
        <v>1.4240111014260408E-4</v>
      </c>
      <c r="BD69" s="28">
        <f>외인!BD69</f>
        <v>39925.629999999997</v>
      </c>
      <c r="BE69" s="35">
        <f>MACD!BE69*$G$3+BE68*(1-$G$3)</f>
        <v>6.5689339313789233E-4</v>
      </c>
      <c r="BF69" s="28">
        <f>외인!BF69</f>
        <v>0</v>
      </c>
      <c r="BG69" s="35" t="e">
        <f>MACD!BG69*$G$3+BG68*(1-$G$3)</f>
        <v>#DIV/0!</v>
      </c>
      <c r="BH69" s="28">
        <f>외인!BH69</f>
        <v>95720.85</v>
      </c>
      <c r="BI69" s="35">
        <f>MACD!BI69*$G$3+BI68*(1-$G$3)</f>
        <v>2.0317649733719682E-4</v>
      </c>
      <c r="BJ69" s="28">
        <f>외인!BJ69</f>
        <v>128861.83</v>
      </c>
      <c r="BK69" s="35">
        <f>MACD!BK69*$G$3+BK68*(1-$G$3)</f>
        <v>-1.2391255975788943E-4</v>
      </c>
      <c r="BL69" s="28">
        <f>외인!BL69</f>
        <v>51053.83</v>
      </c>
      <c r="BM69" s="35">
        <f>MACD!BM69*$G$3+BM68*(1-$G$3)</f>
        <v>-1.0038662445632967E-3</v>
      </c>
      <c r="BN69" s="28">
        <f>외인!BN69</f>
        <v>48743.66</v>
      </c>
      <c r="BO69" s="35">
        <f>MACD!BO69*$G$3+BO68*(1-$G$3)</f>
        <v>5.1170800738642962E-4</v>
      </c>
      <c r="BP69" s="28">
        <f>외인!BP69</f>
        <v>81752.94</v>
      </c>
      <c r="BQ69" s="35">
        <f>MACD!BQ69*$G$3+BQ68*(1-$G$3)</f>
        <v>-6.2394118994735866E-4</v>
      </c>
      <c r="BR69" s="28">
        <f>외인!BR69</f>
        <v>275920.78000000003</v>
      </c>
      <c r="BS69" s="35">
        <f>MACD!BS69*$G$3+BS68*(1-$G$3)</f>
        <v>-5.2664458474820943E-5</v>
      </c>
      <c r="BT69" s="28">
        <f>외인!BT69</f>
        <v>2240961.8199999998</v>
      </c>
      <c r="BU69" s="35">
        <f>MACD!BU69*$G$3+BU68*(1-$G$3)</f>
        <v>7.9647020396854049E-4</v>
      </c>
      <c r="BV69" s="28">
        <f>외인!BV69</f>
        <v>407567.81</v>
      </c>
      <c r="BW69" s="35">
        <f>MACD!BW69*$G$3+BW68*(1-$G$3)</f>
        <v>3.4633498878866077E-4</v>
      </c>
      <c r="BX69" s="28">
        <f>외인!BX69</f>
        <v>75931.77</v>
      </c>
      <c r="BY69" s="35">
        <f>MACD!BY69*$G$3+BY68*(1-$G$3)</f>
        <v>-2.0893555915197276E-5</v>
      </c>
      <c r="BZ69" s="28">
        <f>외인!BZ69</f>
        <v>260510.93</v>
      </c>
      <c r="CA69" s="35">
        <f>MACD!CA69*$G$3+CA68*(1-$G$3)</f>
        <v>6.7014998123510498E-4</v>
      </c>
      <c r="CB69" s="28">
        <f>외인!CB69</f>
        <v>12629.85</v>
      </c>
      <c r="CC69" s="35">
        <f>MACD!CC69*$G$3+CC68*(1-$G$3)</f>
        <v>-5.4046365937977412E-4</v>
      </c>
      <c r="CD69" s="28">
        <f>외인!CD69</f>
        <v>29299.85</v>
      </c>
      <c r="CE69" s="35">
        <f>MACD!CE69*$G$3+CE68*(1-$G$3)</f>
        <v>-4.8106307209781068E-4</v>
      </c>
      <c r="CF69" s="28">
        <f>외인!CF69</f>
        <v>26370.22</v>
      </c>
      <c r="CG69" s="35">
        <f>MACD!CG69*$G$3+CG68*(1-$G$3)</f>
        <v>6.1199807753006233E-4</v>
      </c>
      <c r="CH69" s="28">
        <f>외인!CH69</f>
        <v>70283.039999999994</v>
      </c>
      <c r="CI69" s="35">
        <f>MACD!CI69*$G$3+CI68*(1-$G$3)</f>
        <v>2.1455406473359375E-4</v>
      </c>
      <c r="CJ69" s="28">
        <f>외인!CJ69</f>
        <v>382346.97</v>
      </c>
      <c r="CK69" s="35">
        <f>MACD!CK69*$G$3+CK68*(1-$G$3)</f>
        <v>-6.2333442695380133E-4</v>
      </c>
      <c r="CL69" s="28">
        <f>외인!CL69</f>
        <v>243212.67</v>
      </c>
      <c r="CM69" s="35">
        <f>MACD!CM69*$G$3+CM68*(1-$G$3)</f>
        <v>1.2139178451281088E-4</v>
      </c>
      <c r="CN69" s="28">
        <f>외인!CN69</f>
        <v>124414.5</v>
      </c>
      <c r="CO69" s="35">
        <f>MACD!CO69*$G$3+CO68*(1-$G$3)</f>
        <v>2.7791634429057832E-4</v>
      </c>
      <c r="CP69" s="28">
        <f>외인!CP69</f>
        <v>103391.66</v>
      </c>
      <c r="CQ69" s="35">
        <f>MACD!CQ69*$G$3+CQ68*(1-$G$3)</f>
        <v>1.3896073803959161E-4</v>
      </c>
      <c r="CR69" s="28">
        <f>외인!CR69</f>
        <v>168626.11</v>
      </c>
      <c r="CS69" s="35">
        <f>MACD!CS69*$G$3+CS68*(1-$G$3)</f>
        <v>-4.9873964493926208E-5</v>
      </c>
      <c r="CT69" s="28">
        <f>외인!CT69</f>
        <v>143978.71</v>
      </c>
      <c r="CU69" s="35">
        <f>MACD!CU69*$G$3+CU68*(1-$G$3)</f>
        <v>1.3101049623339043E-5</v>
      </c>
      <c r="CV69" s="28">
        <f>외인!CV69</f>
        <v>2240961.8199999998</v>
      </c>
      <c r="CW69" s="35">
        <f>MACD!CW69*$G$3+CW68*(1-$G$3)</f>
        <v>7.9647020396854049E-4</v>
      </c>
      <c r="CX69" s="28">
        <f>외인!CX69</f>
        <v>228112.29</v>
      </c>
      <c r="CY69" s="35">
        <f>MACD!CY69*$G$3+CY68*(1-$G$3)</f>
        <v>-1.5486204538879554E-5</v>
      </c>
      <c r="CZ69" s="28">
        <f>외인!CZ69</f>
        <v>19771.38</v>
      </c>
      <c r="DA69" s="35">
        <f>MACD!DA69*$G$3+DA68*(1-$G$3)</f>
        <v>7.9473540984948993E-4</v>
      </c>
      <c r="DB69" s="28">
        <f>외인!DB69</f>
        <v>39925.629999999997</v>
      </c>
      <c r="DC69" s="35">
        <f>MACD!DC69*$G$3+DC68*(1-$G$3)</f>
        <v>6.5689339313789233E-4</v>
      </c>
      <c r="DD69" s="28">
        <f>외인!DD69</f>
        <v>8474.26</v>
      </c>
      <c r="DE69" s="35">
        <f>MACD!DE69*$G$3+DE68*(1-$G$3)</f>
        <v>5.2412226375189524E-4</v>
      </c>
      <c r="DF69" s="28">
        <f>외인!DF69</f>
        <v>57193.74</v>
      </c>
      <c r="DG69" s="35">
        <f>MACD!DG69*$G$3+DG68*(1-$G$3)</f>
        <v>7.1718615582846816E-5</v>
      </c>
      <c r="DH69" s="28">
        <f>외인!DH69</f>
        <v>20897.46</v>
      </c>
      <c r="DI69" s="35">
        <f>MACD!DI69*$G$3+DI68*(1-$G$3)</f>
        <v>-7.190314945504495E-4</v>
      </c>
      <c r="DJ69" s="28">
        <f>외인!DJ69</f>
        <v>612912.22</v>
      </c>
      <c r="DK69" s="35">
        <f>MACD!DK69*$G$3+DK68*(1-$G$3)</f>
        <v>-1.0549267115116416E-4</v>
      </c>
      <c r="DL69" s="28">
        <f>외인!DL69</f>
        <v>98996.38</v>
      </c>
      <c r="DM69" s="35">
        <f>MACD!DM69*$G$3+DM68*(1-$G$3)</f>
        <v>3.6617817433009061E-4</v>
      </c>
      <c r="DN69" s="28">
        <f>외인!DN69</f>
        <v>2240961.8199999998</v>
      </c>
      <c r="DO69" s="35">
        <f>MACD!DO69*$G$3+DO68*(1-$G$3)</f>
        <v>7.9647020396854049E-4</v>
      </c>
      <c r="DP69" s="28">
        <f>외인!DP69</f>
        <v>82953.31</v>
      </c>
      <c r="DQ69" s="35">
        <f>MACD!DQ69*$G$3+DQ68*(1-$G$3)</f>
        <v>-1.4346176716766154E-3</v>
      </c>
      <c r="DR69" s="28">
        <f>외인!DR69</f>
        <v>45287.3</v>
      </c>
      <c r="DS69" s="35">
        <f>MACD!DS69*$G$3+DS68*(1-$G$3)</f>
        <v>-1.5701910109962118E-4</v>
      </c>
      <c r="DT69" s="28">
        <f>외인!DT69</f>
        <v>133058.28</v>
      </c>
      <c r="DU69" s="35">
        <f>MACD!DU69*$G$3+DU68*(1-$G$3)</f>
        <v>-1.1868294417897947E-4</v>
      </c>
      <c r="DV69" s="28">
        <f>외인!DV69</f>
        <v>35284.910000000003</v>
      </c>
      <c r="DW69" s="35">
        <f>MACD!DW69*$G$3+DW68*(1-$G$3)</f>
        <v>2.0417665122520639E-4</v>
      </c>
      <c r="DX69" s="28">
        <f>외인!DX69</f>
        <v>118210.01</v>
      </c>
      <c r="DY69" s="35">
        <f>MACD!DY69*$G$3+DY68*(1-$G$3)</f>
        <v>-4.450441806353525E-4</v>
      </c>
      <c r="DZ69" s="28">
        <f>외인!DZ69</f>
        <v>8923.8700000000008</v>
      </c>
      <c r="EA69" s="35">
        <f>MACD!EA69*$G$3+EA68*(1-$G$3)</f>
        <v>3.9203227716036041E-5</v>
      </c>
      <c r="EB69" s="28">
        <f>외인!EB69</f>
        <v>12803.18</v>
      </c>
      <c r="EC69" s="35">
        <f>MACD!EC69*$G$3+EC68*(1-$G$3)</f>
        <v>-3.5557807344252409E-4</v>
      </c>
      <c r="ED69" s="28">
        <f>외인!ED69</f>
        <v>10930.81</v>
      </c>
      <c r="EE69" s="35">
        <f>MACD!EE69*$G$3+EE68*(1-$G$3)</f>
        <v>-7.6237599933520487E-6</v>
      </c>
      <c r="EF69" s="28">
        <f>외인!EF69</f>
        <v>246082.82</v>
      </c>
      <c r="EG69" s="35">
        <f>MACD!EG69*$G$3+EG68*(1-$G$3)</f>
        <v>-3.5252387340778423E-4</v>
      </c>
      <c r="EH69" s="28">
        <f>외인!EH69</f>
        <v>204452.56</v>
      </c>
      <c r="EI69" s="35">
        <f>MACD!EI69*$G$3+EI68*(1-$G$3)</f>
        <v>2.5994816370811258E-4</v>
      </c>
      <c r="EJ69" s="28">
        <f>외인!EJ69</f>
        <v>102471.56</v>
      </c>
      <c r="EK69" s="35">
        <f>MACD!EK69*$G$3+EK68*(1-$G$3)</f>
        <v>-3.3757076402162119E-5</v>
      </c>
      <c r="EL69" s="28">
        <f>외인!EL69</f>
        <v>31874.63</v>
      </c>
      <c r="EM69" s="35">
        <f>MACD!EM69*$G$3+EM68*(1-$G$3)</f>
        <v>-4.6599005624712507E-4</v>
      </c>
      <c r="EN69" s="28">
        <f>외인!EN69</f>
        <v>45287.3</v>
      </c>
      <c r="EO69" s="35">
        <f>MACD!EO69*$G$3+EO68*(1-$G$3)</f>
        <v>-1.5701910109962118E-4</v>
      </c>
      <c r="EP69" s="28">
        <f>외인!EP69</f>
        <v>177016.98</v>
      </c>
      <c r="EQ69" s="35">
        <f>MACD!EQ69*$G$3+EQ68*(1-$G$3)</f>
        <v>5.388995582871985E-4</v>
      </c>
      <c r="ER69" s="28">
        <f>외인!ER69</f>
        <v>14592.29</v>
      </c>
      <c r="ES69" s="35">
        <f>MACD!ES69*$G$3+ES68*(1-$G$3)</f>
        <v>-1.4681196365381012E-3</v>
      </c>
      <c r="ET69" s="28">
        <f>외인!ET69</f>
        <v>136264.63</v>
      </c>
      <c r="EU69" s="35">
        <f>MACD!EU69*$G$3+EU68*(1-$G$3)</f>
        <v>-1.4631493897557002E-4</v>
      </c>
      <c r="EV69" s="28">
        <f>외인!EV69</f>
        <v>44123.45</v>
      </c>
      <c r="EW69" s="35">
        <f>MACD!EW69*$G$3+EW68*(1-$G$3)</f>
        <v>6.4115956832738426E-5</v>
      </c>
      <c r="EX69" s="28">
        <f>외인!EX69</f>
        <v>59268.21</v>
      </c>
      <c r="EY69" s="35">
        <f>MACD!EY69*$G$3+EY68*(1-$G$3)</f>
        <v>1.9924559731134518E-4</v>
      </c>
    </row>
    <row r="70" spans="1:155">
      <c r="A70" s="27">
        <f>외인!A70</f>
        <v>46133</v>
      </c>
      <c r="B70" s="28">
        <f>외인!B70</f>
        <v>5080309.8499999996</v>
      </c>
      <c r="C70" s="35">
        <f>MACD!C70*$G$3+C69*(1-$G$3)</f>
        <v>4.9787589761773453E-4</v>
      </c>
      <c r="D70" s="28">
        <f>외인!D70</f>
        <v>653289.03</v>
      </c>
      <c r="E70" s="35">
        <f>MACD!E70*$G$3+E69*(1-$G$3)</f>
        <v>-7.4707110290931429E-4</v>
      </c>
      <c r="F70" s="28">
        <f>외인!F70</f>
        <v>2113667.39</v>
      </c>
      <c r="G70" s="35">
        <f>MACD!G70*$G$3+G69*(1-$G$3)</f>
        <v>6.4919365455655149E-4</v>
      </c>
      <c r="H70" s="28">
        <f>외인!H70</f>
        <v>354336.92</v>
      </c>
      <c r="I70" s="35">
        <f>MACD!I70*$G$3+I69*(1-$G$3)</f>
        <v>8.1810089690499362E-5</v>
      </c>
      <c r="J70" s="28">
        <f>외인!J70</f>
        <v>43624.23</v>
      </c>
      <c r="K70" s="35">
        <f>MACD!K70*$G$3+K69*(1-$G$3)</f>
        <v>8.6588441523086299E-5</v>
      </c>
      <c r="L70" s="28">
        <f>외인!L70</f>
        <v>326003.83</v>
      </c>
      <c r="M70" s="35">
        <f>MACD!M70*$G$3+M69*(1-$G$3)</f>
        <v>1.4308950212385627E-4</v>
      </c>
      <c r="N70" s="28">
        <f>외인!N70</f>
        <v>249228.06</v>
      </c>
      <c r="O70" s="35">
        <f>MACD!O70*$G$3+O69*(1-$G$3)</f>
        <v>7.5541438237460587E-4</v>
      </c>
      <c r="P70" s="28">
        <f>외인!P70</f>
        <v>198325.66</v>
      </c>
      <c r="Q70" s="35">
        <f>MACD!Q70*$G$3+Q69*(1-$G$3)</f>
        <v>-2.410161849243115E-4</v>
      </c>
      <c r="R70" s="28">
        <f>외인!R70</f>
        <v>133669.64000000001</v>
      </c>
      <c r="S70" s="35">
        <f>MACD!S70*$G$3+S69*(1-$G$3)</f>
        <v>-6.6069024618922237E-5</v>
      </c>
      <c r="T70" s="28">
        <f>외인!T70</f>
        <v>8464.44</v>
      </c>
      <c r="U70" s="35">
        <f>MACD!U70*$G$3+U69*(1-$G$3)</f>
        <v>4.7705527692011107E-4</v>
      </c>
      <c r="V70" s="28">
        <f>외인!V70</f>
        <v>120622.39999999999</v>
      </c>
      <c r="W70" s="35">
        <f>MACD!W70*$G$3+W69*(1-$G$3)</f>
        <v>-3.5671722749192628E-4</v>
      </c>
      <c r="X70" s="28">
        <f>외인!X70</f>
        <v>2269748.14</v>
      </c>
      <c r="Y70" s="35">
        <f>MACD!Y70*$G$3+Y69*(1-$G$3)</f>
        <v>8.1049696815933272E-4</v>
      </c>
      <c r="Z70" s="28">
        <f>외인!Z70</f>
        <v>43617.54</v>
      </c>
      <c r="AA70" s="35">
        <f>MACD!AA70*$G$3+AA69*(1-$G$3)</f>
        <v>6.1236478498877261E-5</v>
      </c>
      <c r="AB70" s="28">
        <f>외인!AB70</f>
        <v>212792.2</v>
      </c>
      <c r="AC70" s="35">
        <f>MACD!AC70*$G$3+AC69*(1-$G$3)</f>
        <v>8.9901188090365798E-5</v>
      </c>
      <c r="AD70" s="28">
        <f>외인!AD70</f>
        <v>20324.080000000002</v>
      </c>
      <c r="AE70" s="35">
        <f>MACD!AE70*$G$3+AE69*(1-$G$3)</f>
        <v>-6.0901287743698523E-5</v>
      </c>
      <c r="AF70" s="28">
        <f>외인!AF70</f>
        <v>25381.59</v>
      </c>
      <c r="AG70" s="35">
        <f>MACD!AG70*$G$3+AG69*(1-$G$3)</f>
        <v>1.3796580953369256E-4</v>
      </c>
      <c r="AH70" s="28">
        <f>외인!AH70</f>
        <v>209834.22</v>
      </c>
      <c r="AI70" s="35">
        <f>MACD!AI70*$G$3+AI69*(1-$G$3)</f>
        <v>-1.1911293497338275E-4</v>
      </c>
      <c r="AJ70" s="28">
        <f>외인!AJ70</f>
        <v>108735.2</v>
      </c>
      <c r="AK70" s="35">
        <f>MACD!AK70*$G$3+AK69*(1-$G$3)</f>
        <v>-4.6845972340296132E-5</v>
      </c>
      <c r="AL70" s="28">
        <f>외인!AL70</f>
        <v>92109.84</v>
      </c>
      <c r="AM70" s="35">
        <f>MACD!AM70*$G$3+AM69*(1-$G$3)</f>
        <v>1.793265458062185E-4</v>
      </c>
      <c r="AN70" s="28">
        <f>외인!AN70</f>
        <v>176826.52</v>
      </c>
      <c r="AO70" s="35">
        <f>MACD!AO70*$G$3+AO69*(1-$G$3)</f>
        <v>9.8420410275234377E-4</v>
      </c>
      <c r="AP70" s="28">
        <f>외인!AP70</f>
        <v>135888.76</v>
      </c>
      <c r="AQ70" s="35">
        <f>MACD!AQ70*$G$3+AQ69*(1-$G$3)</f>
        <v>-1.903829649705644E-4</v>
      </c>
      <c r="AR70" s="28">
        <f>외인!AR70</f>
        <v>24719.41</v>
      </c>
      <c r="AS70" s="35">
        <f>MACD!AS70*$G$3+AS69*(1-$G$3)</f>
        <v>1.7031859026004362E-4</v>
      </c>
      <c r="AT70" s="28">
        <f>외인!AT70</f>
        <v>81580.539999999994</v>
      </c>
      <c r="AU70" s="35">
        <f>MACD!AU70*$G$3+AU69*(1-$G$3)</f>
        <v>2.4785403155761735E-4</v>
      </c>
      <c r="AV70" s="28">
        <f>외인!AV70</f>
        <v>49883.6</v>
      </c>
      <c r="AW70" s="35">
        <f>MACD!AW70*$G$3+AW69*(1-$G$3)</f>
        <v>1.8004547264384714E-4</v>
      </c>
      <c r="AX70" s="28">
        <f>외인!AX70</f>
        <v>74384.990000000005</v>
      </c>
      <c r="AY70" s="35">
        <f>MACD!AY70*$G$3+AY69*(1-$G$3)</f>
        <v>-4.8468828633750405E-4</v>
      </c>
      <c r="AZ70" s="28">
        <f>외인!AZ70</f>
        <v>2455733.73</v>
      </c>
      <c r="BA70" s="35">
        <f>MACD!BA70*$G$3+BA69*(1-$G$3)</f>
        <v>8.0689172133241384E-4</v>
      </c>
      <c r="BB70" s="28">
        <f>외인!BB70</f>
        <v>102799.63</v>
      </c>
      <c r="BC70" s="35">
        <f>MACD!BC70*$G$3+BC69*(1-$G$3)</f>
        <v>1.4095482612459464E-4</v>
      </c>
      <c r="BD70" s="28">
        <f>외인!BD70</f>
        <v>39887.57</v>
      </c>
      <c r="BE70" s="35">
        <f>MACD!BE70*$G$3+BE69*(1-$G$3)</f>
        <v>6.1676290992204199E-4</v>
      </c>
      <c r="BF70" s="28">
        <f>외인!BF70</f>
        <v>0</v>
      </c>
      <c r="BG70" s="35" t="e">
        <f>MACD!BG70*$G$3+BG69*(1-$G$3)</f>
        <v>#DIV/0!</v>
      </c>
      <c r="BH70" s="28">
        <f>외인!BH70</f>
        <v>97352.17</v>
      </c>
      <c r="BI70" s="35">
        <f>MACD!BI70*$G$3+BI69*(1-$G$3)</f>
        <v>1.3544979408180091E-4</v>
      </c>
      <c r="BJ70" s="28">
        <f>외인!BJ70</f>
        <v>134919.53</v>
      </c>
      <c r="BK70" s="35">
        <f>MACD!BK70*$G$3+BK69*(1-$G$3)</f>
        <v>-4.5207674315688563E-5</v>
      </c>
      <c r="BL70" s="28">
        <f>외인!BL70</f>
        <v>51290.99</v>
      </c>
      <c r="BM70" s="35">
        <f>MACD!BM70*$G$3+BM69*(1-$G$3)</f>
        <v>-7.8893325902754943E-4</v>
      </c>
      <c r="BN70" s="28">
        <f>외인!BN70</f>
        <v>51552.82</v>
      </c>
      <c r="BO70" s="35">
        <f>MACD!BO70*$G$3+BO69*(1-$G$3)</f>
        <v>5.7190790177321911E-4</v>
      </c>
      <c r="BP70" s="28">
        <f>외인!BP70</f>
        <v>85398.23</v>
      </c>
      <c r="BQ70" s="35">
        <f>MACD!BQ70*$G$3+BQ69*(1-$G$3)</f>
        <v>-5.9143984111497132E-4</v>
      </c>
      <c r="BR70" s="28">
        <f>외인!BR70</f>
        <v>279062.15999999997</v>
      </c>
      <c r="BS70" s="35">
        <f>MACD!BS70*$G$3+BS69*(1-$G$3)</f>
        <v>9.9992470675327368E-6</v>
      </c>
      <c r="BT70" s="28">
        <f>외인!BT70</f>
        <v>2311708.2599999998</v>
      </c>
      <c r="BU70" s="35">
        <f>MACD!BU70*$G$3+BU69*(1-$G$3)</f>
        <v>8.0196244927598353E-4</v>
      </c>
      <c r="BV70" s="28">
        <f>외인!BV70</f>
        <v>408936.92</v>
      </c>
      <c r="BW70" s="35">
        <f>MACD!BW70*$G$3+BW69*(1-$G$3)</f>
        <v>2.7283364608891625E-4</v>
      </c>
      <c r="BX70" s="28">
        <f>외인!BX70</f>
        <v>76975.69</v>
      </c>
      <c r="BY70" s="35">
        <f>MACD!BY70*$G$3+BY69*(1-$G$3)</f>
        <v>-3.0604568259123432E-5</v>
      </c>
      <c r="BZ70" s="28">
        <f>외인!BZ70</f>
        <v>268936.36</v>
      </c>
      <c r="CA70" s="35">
        <f>MACD!CA70*$G$3+CA69*(1-$G$3)</f>
        <v>7.0751800815372387E-4</v>
      </c>
      <c r="CB70" s="28">
        <f>외인!CB70</f>
        <v>12603.81</v>
      </c>
      <c r="CC70" s="35">
        <f>MACD!CC70*$G$3+CC69*(1-$G$3)</f>
        <v>-4.5586238168485806E-4</v>
      </c>
      <c r="CD70" s="28">
        <f>외인!CD70</f>
        <v>28921.25</v>
      </c>
      <c r="CE70" s="35">
        <f>MACD!CE70*$G$3+CE69*(1-$G$3)</f>
        <v>-5.1500078858305828E-4</v>
      </c>
      <c r="CF70" s="28">
        <f>외인!CF70</f>
        <v>26543.95</v>
      </c>
      <c r="CG70" s="35">
        <f>MACD!CG70*$G$3+CG69*(1-$G$3)</f>
        <v>6.6965199588076626E-4</v>
      </c>
      <c r="CH70" s="28">
        <f>외인!CH70</f>
        <v>70158.64</v>
      </c>
      <c r="CI70" s="35">
        <f>MACD!CI70*$G$3+CI69*(1-$G$3)</f>
        <v>1.9117462291078598E-4</v>
      </c>
      <c r="CJ70" s="28">
        <f>외인!CJ70</f>
        <v>374186.48</v>
      </c>
      <c r="CK70" s="35">
        <f>MACD!CK70*$G$3+CK69*(1-$G$3)</f>
        <v>-5.9372895056272333E-4</v>
      </c>
      <c r="CL70" s="28">
        <f>외인!CL70</f>
        <v>242900.06</v>
      </c>
      <c r="CM70" s="35">
        <f>MACD!CM70*$G$3+CM69*(1-$G$3)</f>
        <v>1.224488617925244E-4</v>
      </c>
      <c r="CN70" s="28">
        <f>외인!CN70</f>
        <v>125128.46</v>
      </c>
      <c r="CO70" s="35">
        <f>MACD!CO70*$G$3+CO69*(1-$G$3)</f>
        <v>2.2714844460783198E-4</v>
      </c>
      <c r="CP70" s="28">
        <f>외인!CP70</f>
        <v>103373.69</v>
      </c>
      <c r="CQ70" s="35">
        <f>MACD!CQ70*$G$3+CQ69*(1-$G$3)</f>
        <v>1.376068696081851E-4</v>
      </c>
      <c r="CR70" s="28">
        <f>외인!CR70</f>
        <v>168676.77</v>
      </c>
      <c r="CS70" s="35">
        <f>MACD!CS70*$G$3+CS69*(1-$G$3)</f>
        <v>-1.5978323147713746E-5</v>
      </c>
      <c r="CT70" s="28">
        <f>외인!CT70</f>
        <v>152800.75</v>
      </c>
      <c r="CU70" s="35">
        <f>MACD!CU70*$G$3+CU69*(1-$G$3)</f>
        <v>2.8938618649948276E-6</v>
      </c>
      <c r="CV70" s="28">
        <f>외인!CV70</f>
        <v>2311708.2599999998</v>
      </c>
      <c r="CW70" s="35">
        <f>MACD!CW70*$G$3+CW69*(1-$G$3)</f>
        <v>8.0196244927598353E-4</v>
      </c>
      <c r="CX70" s="28">
        <f>외인!CX70</f>
        <v>252183.06</v>
      </c>
      <c r="CY70" s="35">
        <f>MACD!CY70*$G$3+CY69*(1-$G$3)</f>
        <v>-3.2653547386231232E-6</v>
      </c>
      <c r="CZ70" s="28">
        <f>외인!CZ70</f>
        <v>20160.53</v>
      </c>
      <c r="DA70" s="35">
        <f>MACD!DA70*$G$3+DA69*(1-$G$3)</f>
        <v>9.5221039708763035E-4</v>
      </c>
      <c r="DB70" s="28">
        <f>외인!DB70</f>
        <v>39887.57</v>
      </c>
      <c r="DC70" s="35">
        <f>MACD!DC70*$G$3+DC69*(1-$G$3)</f>
        <v>6.1676290992204199E-4</v>
      </c>
      <c r="DD70" s="28">
        <f>외인!DD70</f>
        <v>8464.44</v>
      </c>
      <c r="DE70" s="35">
        <f>MACD!DE70*$G$3+DE69*(1-$G$3)</f>
        <v>4.7705527692011107E-4</v>
      </c>
      <c r="DF70" s="28">
        <f>외인!DF70</f>
        <v>58037.06</v>
      </c>
      <c r="DG70" s="35">
        <f>MACD!DG70*$G$3+DG69*(1-$G$3)</f>
        <v>4.7207803193810619E-5</v>
      </c>
      <c r="DH70" s="28">
        <f>외인!DH70</f>
        <v>20555.46</v>
      </c>
      <c r="DI70" s="35">
        <f>MACD!DI70*$G$3+DI69*(1-$G$3)</f>
        <v>-7.7459912715905331E-4</v>
      </c>
      <c r="DJ70" s="28">
        <f>외인!DJ70</f>
        <v>643468.81000000006</v>
      </c>
      <c r="DK70" s="35">
        <f>MACD!DK70*$G$3+DK69*(1-$G$3)</f>
        <v>-5.7827294948667676E-5</v>
      </c>
      <c r="DL70" s="28">
        <f>외인!DL70</f>
        <v>99614.399999999994</v>
      </c>
      <c r="DM70" s="35">
        <f>MACD!DM70*$G$3+DM69*(1-$G$3)</f>
        <v>3.0352480702653854E-4</v>
      </c>
      <c r="DN70" s="28">
        <f>외인!DN70</f>
        <v>2311708.2599999998</v>
      </c>
      <c r="DO70" s="35">
        <f>MACD!DO70*$G$3+DO69*(1-$G$3)</f>
        <v>8.0196244927598353E-4</v>
      </c>
      <c r="DP70" s="28">
        <f>외인!DP70</f>
        <v>80481.45</v>
      </c>
      <c r="DQ70" s="35">
        <f>MACD!DQ70*$G$3+DQ69*(1-$G$3)</f>
        <v>-1.3581236490999525E-3</v>
      </c>
      <c r="DR70" s="28">
        <f>외인!DR70</f>
        <v>44922.85</v>
      </c>
      <c r="DS70" s="35">
        <f>MACD!DS70*$G$3+DS69*(1-$G$3)</f>
        <v>-1.2252654939169999E-4</v>
      </c>
      <c r="DT70" s="28">
        <f>외인!DT70</f>
        <v>133669.64000000001</v>
      </c>
      <c r="DU70" s="35">
        <f>MACD!DU70*$G$3+DU69*(1-$G$3)</f>
        <v>-6.6069024618922237E-5</v>
      </c>
      <c r="DV70" s="28">
        <f>외인!DV70</f>
        <v>34728.74</v>
      </c>
      <c r="DW70" s="35">
        <f>MACD!DW70*$G$3+DW69*(1-$G$3)</f>
        <v>1.7072400978566468E-4</v>
      </c>
      <c r="DX70" s="28">
        <f>외인!DX70</f>
        <v>120622.39999999999</v>
      </c>
      <c r="DY70" s="35">
        <f>MACD!DY70*$G$3+DY69*(1-$G$3)</f>
        <v>-3.5671722749192628E-4</v>
      </c>
      <c r="DZ70" s="28">
        <f>외인!DZ70</f>
        <v>8815.43</v>
      </c>
      <c r="EA70" s="35">
        <f>MACD!EA70*$G$3+EA69*(1-$G$3)</f>
        <v>5.3994227691585609E-5</v>
      </c>
      <c r="EB70" s="28">
        <f>외인!EB70</f>
        <v>12693.19</v>
      </c>
      <c r="EC70" s="35">
        <f>MACD!EC70*$G$3+EC69*(1-$G$3)</f>
        <v>-3.1210985144635182E-4</v>
      </c>
      <c r="ED70" s="28">
        <f>외인!ED70</f>
        <v>11117.09</v>
      </c>
      <c r="EE70" s="35">
        <f>MACD!EE70*$G$3+EE69*(1-$G$3)</f>
        <v>3.3349296183395052E-5</v>
      </c>
      <c r="EF70" s="28">
        <f>외인!EF70</f>
        <v>241582.06</v>
      </c>
      <c r="EG70" s="35">
        <f>MACD!EG70*$G$3+EG69*(1-$G$3)</f>
        <v>-3.3121971461073582E-4</v>
      </c>
      <c r="EH70" s="28">
        <f>외인!EH70</f>
        <v>207878.31</v>
      </c>
      <c r="EI70" s="35">
        <f>MACD!EI70*$G$3+EI69*(1-$G$3)</f>
        <v>2.9345900912065094E-4</v>
      </c>
      <c r="EJ70" s="28">
        <f>외인!EJ70</f>
        <v>102157.37</v>
      </c>
      <c r="EK70" s="35">
        <f>MACD!EK70*$G$3+EK69*(1-$G$3)</f>
        <v>-3.0412271142194247E-5</v>
      </c>
      <c r="EL70" s="28">
        <f>외인!EL70</f>
        <v>31505.75</v>
      </c>
      <c r="EM70" s="35">
        <f>MACD!EM70*$G$3+EM69*(1-$G$3)</f>
        <v>-4.9884479728699339E-4</v>
      </c>
      <c r="EN70" s="28">
        <f>외인!EN70</f>
        <v>44922.85</v>
      </c>
      <c r="EO70" s="35">
        <f>MACD!EO70*$G$3+EO69*(1-$G$3)</f>
        <v>-1.2252654939169999E-4</v>
      </c>
      <c r="EP70" s="28">
        <f>외인!EP70</f>
        <v>174945.04</v>
      </c>
      <c r="EQ70" s="35">
        <f>MACD!EQ70*$G$3+EQ69*(1-$G$3)</f>
        <v>3.4639560628939563E-4</v>
      </c>
      <c r="ER70" s="28">
        <f>외인!ER70</f>
        <v>14565.99</v>
      </c>
      <c r="ES70" s="35">
        <f>MACD!ES70*$G$3+ES69*(1-$G$3)</f>
        <v>-1.4705148364044739E-3</v>
      </c>
      <c r="ET70" s="28">
        <f>외인!ET70</f>
        <v>135888.76</v>
      </c>
      <c r="EU70" s="35">
        <f>MACD!EU70*$G$3+EU69*(1-$G$3)</f>
        <v>-1.903829649705644E-4</v>
      </c>
      <c r="EV70" s="28">
        <f>외인!EV70</f>
        <v>43617.54</v>
      </c>
      <c r="EW70" s="35">
        <f>MACD!EW70*$G$3+EW69*(1-$G$3)</f>
        <v>6.1236478498877261E-5</v>
      </c>
      <c r="EX70" s="28">
        <f>외인!EX70</f>
        <v>59756.14</v>
      </c>
      <c r="EY70" s="35">
        <f>MACD!EY70*$G$3+EY69*(1-$G$3)</f>
        <v>1.9708990758776271E-4</v>
      </c>
    </row>
    <row r="71" spans="1:155">
      <c r="A71" s="27">
        <f>외인!A71</f>
        <v>46134</v>
      </c>
      <c r="B71" s="28">
        <f>외인!B71</f>
        <v>5103381.16</v>
      </c>
      <c r="C71" s="35">
        <f>MACD!C71*$G$3+C70*(1-$G$3)</f>
        <v>4.8958062208282469E-4</v>
      </c>
      <c r="D71" s="28">
        <f>외인!D71</f>
        <v>654295.44999999995</v>
      </c>
      <c r="E71" s="35">
        <f>MACD!E71*$G$3+E70*(1-$G$3)</f>
        <v>-7.0923554025393318E-4</v>
      </c>
      <c r="F71" s="28">
        <f>외인!F71</f>
        <v>2097438.1</v>
      </c>
      <c r="G71" s="35">
        <f>MACD!G71*$G$3+G70*(1-$G$3)</f>
        <v>6.6414584881812819E-4</v>
      </c>
      <c r="H71" s="28">
        <f>외인!H71</f>
        <v>357511.41</v>
      </c>
      <c r="I71" s="35">
        <f>MACD!I71*$G$3+I70*(1-$G$3)</f>
        <v>1.3404695410834346E-4</v>
      </c>
      <c r="J71" s="28">
        <f>외인!J71</f>
        <v>44786.68</v>
      </c>
      <c r="K71" s="35">
        <f>MACD!K71*$G$3+K70*(1-$G$3)</f>
        <v>7.6662521492258765E-5</v>
      </c>
      <c r="L71" s="28">
        <f>외인!L71</f>
        <v>328707.78000000003</v>
      </c>
      <c r="M71" s="35">
        <f>MACD!M71*$G$3+M70*(1-$G$3)</f>
        <v>1.7832473418602225E-4</v>
      </c>
      <c r="N71" s="28">
        <f>외인!N71</f>
        <v>249213.49</v>
      </c>
      <c r="O71" s="35">
        <f>MACD!O71*$G$3+O70*(1-$G$3)</f>
        <v>7.827068234024984E-4</v>
      </c>
      <c r="P71" s="28">
        <f>외인!P71</f>
        <v>195726.54</v>
      </c>
      <c r="Q71" s="35">
        <f>MACD!Q71*$G$3+Q70*(1-$G$3)</f>
        <v>-2.4582991772951969E-4</v>
      </c>
      <c r="R71" s="28">
        <f>외인!R71</f>
        <v>133578.93</v>
      </c>
      <c r="S71" s="35">
        <f>MACD!S71*$G$3+S70*(1-$G$3)</f>
        <v>-4.660983875584695E-5</v>
      </c>
      <c r="T71" s="28">
        <f>외인!T71</f>
        <v>8468.2999999999993</v>
      </c>
      <c r="U71" s="35">
        <f>MACD!U71*$G$3+U70*(1-$G$3)</f>
        <v>4.3414248229196379E-4</v>
      </c>
      <c r="V71" s="28">
        <f>외인!V71</f>
        <v>123164.05</v>
      </c>
      <c r="W71" s="35">
        <f>MACD!W71*$G$3+W70*(1-$G$3)</f>
        <v>-2.6078644920139173E-4</v>
      </c>
      <c r="X71" s="28">
        <f>외인!X71</f>
        <v>2262661.63</v>
      </c>
      <c r="Y71" s="35">
        <f>MACD!Y71*$G$3+Y70*(1-$G$3)</f>
        <v>7.9531541095608188E-4</v>
      </c>
      <c r="Z71" s="28">
        <f>외인!Z71</f>
        <v>42704.51</v>
      </c>
      <c r="AA71" s="35">
        <f>MACD!AA71*$G$3+AA70*(1-$G$3)</f>
        <v>4.9100767901519581E-5</v>
      </c>
      <c r="AB71" s="28">
        <f>외인!AB71</f>
        <v>208976.84</v>
      </c>
      <c r="AC71" s="35">
        <f>MACD!AC71*$G$3+AC70*(1-$G$3)</f>
        <v>7.9568049788481099E-5</v>
      </c>
      <c r="AD71" s="28">
        <f>외인!AD71</f>
        <v>19986.919999999998</v>
      </c>
      <c r="AE71" s="35">
        <f>MACD!AE71*$G$3+AE70*(1-$G$3)</f>
        <v>-1.755557149054139E-6</v>
      </c>
      <c r="AF71" s="28">
        <f>외인!AF71</f>
        <v>25176.639999999999</v>
      </c>
      <c r="AG71" s="35">
        <f>MACD!AG71*$G$3+AG70*(1-$G$3)</f>
        <v>8.4264490245408144E-5</v>
      </c>
      <c r="AH71" s="28">
        <f>외인!AH71</f>
        <v>223515.49</v>
      </c>
      <c r="AI71" s="35">
        <f>MACD!AI71*$G$3+AI70*(1-$G$3)</f>
        <v>-3.7813784706211602E-5</v>
      </c>
      <c r="AJ71" s="28">
        <f>외인!AJ71</f>
        <v>109755.36</v>
      </c>
      <c r="AK71" s="35">
        <f>MACD!AK71*$G$3+AK70*(1-$G$3)</f>
        <v>-7.1318560940680797E-5</v>
      </c>
      <c r="AL71" s="28">
        <f>외인!AL71</f>
        <v>93280.21</v>
      </c>
      <c r="AM71" s="35">
        <f>MACD!AM71*$G$3+AM70*(1-$G$3)</f>
        <v>1.4415514689801389E-4</v>
      </c>
      <c r="AN71" s="28">
        <f>외인!AN71</f>
        <v>175797.94</v>
      </c>
      <c r="AO71" s="35">
        <f>MACD!AO71*$G$3+AO70*(1-$G$3)</f>
        <v>1.0406348604557949E-3</v>
      </c>
      <c r="AP71" s="28">
        <f>외인!AP71</f>
        <v>140532.45000000001</v>
      </c>
      <c r="AQ71" s="35">
        <f>MACD!AQ71*$G$3+AQ70*(1-$G$3)</f>
        <v>-2.3672290026165724E-4</v>
      </c>
      <c r="AR71" s="28">
        <f>외인!AR71</f>
        <v>24595.8</v>
      </c>
      <c r="AS71" s="35">
        <f>MACD!AS71*$G$3+AS70*(1-$G$3)</f>
        <v>2.8131967869913371E-4</v>
      </c>
      <c r="AT71" s="28">
        <f>외인!AT71</f>
        <v>82358</v>
      </c>
      <c r="AU71" s="35">
        <f>MACD!AU71*$G$3+AU70*(1-$G$3)</f>
        <v>2.9945864274971842E-4</v>
      </c>
      <c r="AV71" s="28">
        <f>외인!AV71</f>
        <v>49776.46</v>
      </c>
      <c r="AW71" s="35">
        <f>MACD!AW71*$G$3+AW70*(1-$G$3)</f>
        <v>1.4150784614198392E-4</v>
      </c>
      <c r="AX71" s="28">
        <f>외인!AX71</f>
        <v>73277.66</v>
      </c>
      <c r="AY71" s="35">
        <f>MACD!AY71*$G$3+AY70*(1-$G$3)</f>
        <v>-4.7969679430268916E-4</v>
      </c>
      <c r="AZ71" s="28">
        <f>외인!AZ71</f>
        <v>2456043.63</v>
      </c>
      <c r="BA71" s="35">
        <f>MACD!BA71*$G$3+BA70*(1-$G$3)</f>
        <v>7.933335328195796E-4</v>
      </c>
      <c r="BB71" s="28">
        <f>외인!BB71</f>
        <v>100328.52</v>
      </c>
      <c r="BC71" s="35">
        <f>MACD!BC71*$G$3+BC70*(1-$G$3)</f>
        <v>1.3038173909428414E-4</v>
      </c>
      <c r="BD71" s="28">
        <f>외인!BD71</f>
        <v>40199.32</v>
      </c>
      <c r="BE71" s="35">
        <f>MACD!BE71*$G$3+BE70*(1-$G$3)</f>
        <v>5.7098689847541483E-4</v>
      </c>
      <c r="BF71" s="28">
        <f>외인!BF71</f>
        <v>0</v>
      </c>
      <c r="BG71" s="35" t="e">
        <f>MACD!BG71*$G$3+BG70*(1-$G$3)</f>
        <v>#DIV/0!</v>
      </c>
      <c r="BH71" s="28">
        <f>외인!BH71</f>
        <v>98067.16</v>
      </c>
      <c r="BI71" s="35">
        <f>MACD!BI71*$G$3+BI70*(1-$G$3)</f>
        <v>9.2597588863886765E-5</v>
      </c>
      <c r="BJ71" s="28">
        <f>외인!BJ71</f>
        <v>136708.25</v>
      </c>
      <c r="BK71" s="35">
        <f>MACD!BK71*$G$3+BK70*(1-$G$3)</f>
        <v>2.9541865101472582E-5</v>
      </c>
      <c r="BL71" s="28">
        <f>외인!BL71</f>
        <v>52078.97</v>
      </c>
      <c r="BM71" s="35">
        <f>MACD!BM71*$G$3+BM70*(1-$G$3)</f>
        <v>-5.649573951161227E-4</v>
      </c>
      <c r="BN71" s="28">
        <f>외인!BN71</f>
        <v>51334.67</v>
      </c>
      <c r="BO71" s="35">
        <f>MACD!BO71*$G$3+BO70*(1-$G$3)</f>
        <v>6.5035403886440444E-4</v>
      </c>
      <c r="BP71" s="28">
        <f>외인!BP71</f>
        <v>84265.06</v>
      </c>
      <c r="BQ71" s="35">
        <f>MACD!BQ71*$G$3+BQ70*(1-$G$3)</f>
        <v>-5.751776421385696E-4</v>
      </c>
      <c r="BR71" s="28">
        <f>외인!BR71</f>
        <v>283806.03000000003</v>
      </c>
      <c r="BS71" s="35">
        <f>MACD!BS71*$G$3+BS70*(1-$G$3)</f>
        <v>4.9161106872932866E-5</v>
      </c>
      <c r="BT71" s="28">
        <f>외인!BT71</f>
        <v>2305133.88</v>
      </c>
      <c r="BU71" s="35">
        <f>MACD!BU71*$G$3+BU70*(1-$G$3)</f>
        <v>7.8665099716567714E-4</v>
      </c>
      <c r="BV71" s="28">
        <f>외인!BV71</f>
        <v>416235.71</v>
      </c>
      <c r="BW71" s="35">
        <f>MACD!BW71*$G$3+BW70*(1-$G$3)</f>
        <v>1.9876204647282803E-4</v>
      </c>
      <c r="BX71" s="28">
        <f>외인!BX71</f>
        <v>76517.039999999994</v>
      </c>
      <c r="BY71" s="35">
        <f>MACD!BY71*$G$3+BY70*(1-$G$3)</f>
        <v>-3.0204640798534983E-5</v>
      </c>
      <c r="BZ71" s="28">
        <f>외인!BZ71</f>
        <v>269078.15000000002</v>
      </c>
      <c r="CA71" s="35">
        <f>MACD!CA71*$G$3+CA70*(1-$G$3)</f>
        <v>7.3263251229430495E-4</v>
      </c>
      <c r="CB71" s="28">
        <f>외인!CB71</f>
        <v>12608.86</v>
      </c>
      <c r="CC71" s="35">
        <f>MACD!CC71*$G$3+CC70*(1-$G$3)</f>
        <v>-3.951922942215712E-4</v>
      </c>
      <c r="CD71" s="28">
        <f>외인!CD71</f>
        <v>29017.33</v>
      </c>
      <c r="CE71" s="35">
        <f>MACD!CE71*$G$3+CE70*(1-$G$3)</f>
        <v>-5.7215877504604743E-4</v>
      </c>
      <c r="CF71" s="28">
        <f>외인!CF71</f>
        <v>26592.28</v>
      </c>
      <c r="CG71" s="35">
        <f>MACD!CG71*$G$3+CG70*(1-$G$3)</f>
        <v>7.1518329045830464E-4</v>
      </c>
      <c r="CH71" s="28">
        <f>외인!CH71</f>
        <v>69822.559999999998</v>
      </c>
      <c r="CI71" s="35">
        <f>MACD!CI71*$G$3+CI70*(1-$G$3)</f>
        <v>1.6115219723552071E-4</v>
      </c>
      <c r="CJ71" s="28">
        <f>외인!CJ71</f>
        <v>368778.87</v>
      </c>
      <c r="CK71" s="35">
        <f>MACD!CK71*$G$3+CK70*(1-$G$3)</f>
        <v>-6.0284110223171291E-4</v>
      </c>
      <c r="CL71" s="28">
        <f>외인!CL71</f>
        <v>240098.52</v>
      </c>
      <c r="CM71" s="35">
        <f>MACD!CM71*$G$3+CM70*(1-$G$3)</f>
        <v>1.1147752234162204E-4</v>
      </c>
      <c r="CN71" s="28">
        <f>외인!CN71</f>
        <v>124847.37</v>
      </c>
      <c r="CO71" s="35">
        <f>MACD!CO71*$G$3+CO70*(1-$G$3)</f>
        <v>1.6722029801609356E-4</v>
      </c>
      <c r="CP71" s="28">
        <f>외인!CP71</f>
        <v>100903.85</v>
      </c>
      <c r="CQ71" s="35">
        <f>MACD!CQ71*$G$3+CQ70*(1-$G$3)</f>
        <v>1.2716581772985515E-4</v>
      </c>
      <c r="CR71" s="28">
        <f>외인!CR71</f>
        <v>169680.25</v>
      </c>
      <c r="CS71" s="35">
        <f>MACD!CS71*$G$3+CS70*(1-$G$3)</f>
        <v>-8.1400712339248121E-6</v>
      </c>
      <c r="CT71" s="28">
        <f>외인!CT71</f>
        <v>160977.96</v>
      </c>
      <c r="CU71" s="35">
        <f>MACD!CU71*$G$3+CU70*(1-$G$3)</f>
        <v>5.6016481930015057E-6</v>
      </c>
      <c r="CV71" s="28">
        <f>외인!CV71</f>
        <v>2305133.88</v>
      </c>
      <c r="CW71" s="35">
        <f>MACD!CW71*$G$3+CW70*(1-$G$3)</f>
        <v>7.8665099716567714E-4</v>
      </c>
      <c r="CX71" s="28">
        <f>외인!CX71</f>
        <v>256197.26</v>
      </c>
      <c r="CY71" s="35">
        <f>MACD!CY71*$G$3+CY70*(1-$G$3)</f>
        <v>2.5921747347108547E-5</v>
      </c>
      <c r="CZ71" s="28">
        <f>외인!CZ71</f>
        <v>20594.810000000001</v>
      </c>
      <c r="DA71" s="35">
        <f>MACD!DA71*$G$3+DA70*(1-$G$3)</f>
        <v>1.1221548363949019E-3</v>
      </c>
      <c r="DB71" s="28">
        <f>외인!DB71</f>
        <v>40199.32</v>
      </c>
      <c r="DC71" s="35">
        <f>MACD!DC71*$G$3+DC70*(1-$G$3)</f>
        <v>5.7098689847541483E-4</v>
      </c>
      <c r="DD71" s="28">
        <f>외인!DD71</f>
        <v>8468.2999999999993</v>
      </c>
      <c r="DE71" s="35">
        <f>MACD!DE71*$G$3+DE70*(1-$G$3)</f>
        <v>4.3414248229196379E-4</v>
      </c>
      <c r="DF71" s="28">
        <f>외인!DF71</f>
        <v>57705.27</v>
      </c>
      <c r="DG71" s="35">
        <f>MACD!DG71*$G$3+DG70*(1-$G$3)</f>
        <v>3.1299569235895135E-5</v>
      </c>
      <c r="DH71" s="28">
        <f>외인!DH71</f>
        <v>20676.95</v>
      </c>
      <c r="DI71" s="35">
        <f>MACD!DI71*$G$3+DI70*(1-$G$3)</f>
        <v>-8.6185036640032441E-4</v>
      </c>
      <c r="DJ71" s="28">
        <f>외인!DJ71</f>
        <v>664663.30000000005</v>
      </c>
      <c r="DK71" s="35">
        <f>MACD!DK71*$G$3+DK70*(1-$G$3)</f>
        <v>-1.3094108795501749E-6</v>
      </c>
      <c r="DL71" s="28">
        <f>외인!DL71</f>
        <v>99496.23</v>
      </c>
      <c r="DM71" s="35">
        <f>MACD!DM71*$G$3+DM70*(1-$G$3)</f>
        <v>2.3046157454509154E-4</v>
      </c>
      <c r="DN71" s="28">
        <f>외인!DN71</f>
        <v>2305133.88</v>
      </c>
      <c r="DO71" s="35">
        <f>MACD!DO71*$G$3+DO70*(1-$G$3)</f>
        <v>7.8665099716567714E-4</v>
      </c>
      <c r="DP71" s="28">
        <f>외인!DP71</f>
        <v>79379.53</v>
      </c>
      <c r="DQ71" s="35">
        <f>MACD!DQ71*$G$3+DQ70*(1-$G$3)</f>
        <v>-1.3522466868705126E-3</v>
      </c>
      <c r="DR71" s="28">
        <f>외인!DR71</f>
        <v>46126.22</v>
      </c>
      <c r="DS71" s="35">
        <f>MACD!DS71*$G$3+DS70*(1-$G$3)</f>
        <v>-1.1623524735562996E-4</v>
      </c>
      <c r="DT71" s="28">
        <f>외인!DT71</f>
        <v>133578.93</v>
      </c>
      <c r="DU71" s="35">
        <f>MACD!DU71*$G$3+DU70*(1-$G$3)</f>
        <v>-4.660983875584695E-5</v>
      </c>
      <c r="DV71" s="28">
        <f>외인!DV71</f>
        <v>35819.760000000002</v>
      </c>
      <c r="DW71" s="35">
        <f>MACD!DW71*$G$3+DW70*(1-$G$3)</f>
        <v>1.3746804015540815E-4</v>
      </c>
      <c r="DX71" s="28">
        <f>외인!DX71</f>
        <v>123164.05</v>
      </c>
      <c r="DY71" s="35">
        <f>MACD!DY71*$G$3+DY70*(1-$G$3)</f>
        <v>-2.6078644920139173E-4</v>
      </c>
      <c r="DZ71" s="28">
        <f>외인!DZ71</f>
        <v>8751.69</v>
      </c>
      <c r="EA71" s="35">
        <f>MACD!EA71*$G$3+EA70*(1-$G$3)</f>
        <v>3.6468109498138913E-5</v>
      </c>
      <c r="EB71" s="28">
        <f>외인!EB71</f>
        <v>12752.68</v>
      </c>
      <c r="EC71" s="35">
        <f>MACD!EC71*$G$3+EC70*(1-$G$3)</f>
        <v>-2.8194030782219352E-4</v>
      </c>
      <c r="ED71" s="28">
        <f>외인!ED71</f>
        <v>11090.58</v>
      </c>
      <c r="EE71" s="35">
        <f>MACD!EE71*$G$3+EE70*(1-$G$3)</f>
        <v>4.9513943580985941E-5</v>
      </c>
      <c r="EF71" s="28">
        <f>외인!EF71</f>
        <v>237539.82</v>
      </c>
      <c r="EG71" s="35">
        <f>MACD!EG71*$G$3+EG70*(1-$G$3)</f>
        <v>-3.4064541380950596E-4</v>
      </c>
      <c r="EH71" s="28">
        <f>외인!EH71</f>
        <v>207868.41</v>
      </c>
      <c r="EI71" s="35">
        <f>MACD!EI71*$G$3+EI70*(1-$G$3)</f>
        <v>3.0518968585818739E-4</v>
      </c>
      <c r="EJ71" s="28">
        <f>외인!EJ71</f>
        <v>102873.23</v>
      </c>
      <c r="EK71" s="35">
        <f>MACD!EK71*$G$3+EK70*(1-$G$3)</f>
        <v>-4.1293167470449406E-5</v>
      </c>
      <c r="EL71" s="28">
        <f>외인!EL71</f>
        <v>31583.73</v>
      </c>
      <c r="EM71" s="35">
        <f>MACD!EM71*$G$3+EM70*(1-$G$3)</f>
        <v>-5.516351971941824E-4</v>
      </c>
      <c r="EN71" s="28">
        <f>외인!EN71</f>
        <v>46126.22</v>
      </c>
      <c r="EO71" s="35">
        <f>MACD!EO71*$G$3+EO70*(1-$G$3)</f>
        <v>-1.1623524735562996E-4</v>
      </c>
      <c r="EP71" s="28">
        <f>외인!EP71</f>
        <v>181578.28</v>
      </c>
      <c r="EQ71" s="35">
        <f>MACD!EQ71*$G$3+EQ70*(1-$G$3)</f>
        <v>1.7007198071957683E-4</v>
      </c>
      <c r="ER71" s="28">
        <f>외인!ER71</f>
        <v>14708.44</v>
      </c>
      <c r="ES71" s="35">
        <f>MACD!ES71*$G$3+ES70*(1-$G$3)</f>
        <v>-1.4539729960425319E-3</v>
      </c>
      <c r="ET71" s="28">
        <f>외인!ET71</f>
        <v>140532.45000000001</v>
      </c>
      <c r="EU71" s="35">
        <f>MACD!EU71*$G$3+EU70*(1-$G$3)</f>
        <v>-2.3672290026165724E-4</v>
      </c>
      <c r="EV71" s="28">
        <f>외인!EV71</f>
        <v>42704.51</v>
      </c>
      <c r="EW71" s="35">
        <f>MACD!EW71*$G$3+EW70*(1-$G$3)</f>
        <v>4.9100767901519581E-5</v>
      </c>
      <c r="EX71" s="28">
        <f>외인!EX71</f>
        <v>58199.34</v>
      </c>
      <c r="EY71" s="35">
        <f>MACD!EY71*$G$3+EY70*(1-$G$3)</f>
        <v>1.8615152251930112E-4</v>
      </c>
    </row>
    <row r="72" spans="1:155">
      <c r="A72" s="27">
        <f>외인!A72</f>
        <v>46135</v>
      </c>
      <c r="B72" s="28">
        <f>외인!B72</f>
        <v>5148032.28</v>
      </c>
      <c r="C72" s="35">
        <f>MACD!C72*$G$3+C71*(1-$G$3)</f>
        <v>4.6725632857990763E-4</v>
      </c>
      <c r="D72" s="28">
        <f>외인!D72</f>
        <v>650646.61</v>
      </c>
      <c r="E72" s="35">
        <f>MACD!E72*$G$3+E71*(1-$G$3)</f>
        <v>-6.8359791132016113E-4</v>
      </c>
      <c r="F72" s="28">
        <f>외인!F72</f>
        <v>2142967.52</v>
      </c>
      <c r="G72" s="35">
        <f>MACD!G72*$G$3+G71*(1-$G$3)</f>
        <v>6.6453769951150513E-4</v>
      </c>
      <c r="H72" s="28">
        <f>외인!H72</f>
        <v>345609.33</v>
      </c>
      <c r="I72" s="35">
        <f>MACD!I72*$G$3+I71*(1-$G$3)</f>
        <v>1.7399434678261566E-4</v>
      </c>
      <c r="J72" s="28">
        <f>외인!J72</f>
        <v>45126.87</v>
      </c>
      <c r="K72" s="35">
        <f>MACD!K72*$G$3+K71*(1-$G$3)</f>
        <v>4.6561019521522836E-5</v>
      </c>
      <c r="L72" s="28">
        <f>외인!L72</f>
        <v>317793.78000000003</v>
      </c>
      <c r="M72" s="35">
        <f>MACD!M72*$G$3+M71*(1-$G$3)</f>
        <v>2.0457397336530822E-4</v>
      </c>
      <c r="N72" s="28">
        <f>외인!N72</f>
        <v>245331.36</v>
      </c>
      <c r="O72" s="35">
        <f>MACD!O72*$G$3+O71*(1-$G$3)</f>
        <v>7.748543250454354E-4</v>
      </c>
      <c r="P72" s="28">
        <f>외인!P72</f>
        <v>195002.36</v>
      </c>
      <c r="Q72" s="35">
        <f>MACD!Q72*$G$3+Q71*(1-$G$3)</f>
        <v>-2.8338587836505716E-4</v>
      </c>
      <c r="R72" s="28">
        <f>외인!R72</f>
        <v>133346.87</v>
      </c>
      <c r="S72" s="35">
        <f>MACD!S72*$G$3+S71*(1-$G$3)</f>
        <v>-6.0388466301445893E-5</v>
      </c>
      <c r="T72" s="28">
        <f>외인!T72</f>
        <v>8563.8700000000008</v>
      </c>
      <c r="U72" s="35">
        <f>MACD!U72*$G$3+U71*(1-$G$3)</f>
        <v>3.9993847265973098E-4</v>
      </c>
      <c r="V72" s="28">
        <f>외인!V72</f>
        <v>122805.39</v>
      </c>
      <c r="W72" s="35">
        <f>MACD!W72*$G$3+W71*(1-$G$3)</f>
        <v>-1.6378119748986539E-4</v>
      </c>
      <c r="X72" s="28">
        <f>외인!X72</f>
        <v>2304806.2799999998</v>
      </c>
      <c r="Y72" s="35">
        <f>MACD!Y72*$G$3+Y71*(1-$G$3)</f>
        <v>7.6831950229840323E-4</v>
      </c>
      <c r="Z72" s="28">
        <f>외인!Z72</f>
        <v>42676.53</v>
      </c>
      <c r="AA72" s="35">
        <f>MACD!AA72*$G$3+AA71*(1-$G$3)</f>
        <v>2.587971116841724E-5</v>
      </c>
      <c r="AB72" s="28">
        <f>외인!AB72</f>
        <v>209923.31</v>
      </c>
      <c r="AC72" s="35">
        <f>MACD!AC72*$G$3+AC71*(1-$G$3)</f>
        <v>5.6048886814132419E-5</v>
      </c>
      <c r="AD72" s="28">
        <f>외인!AD72</f>
        <v>19712.77</v>
      </c>
      <c r="AE72" s="35">
        <f>MACD!AE72*$G$3+AE71*(1-$G$3)</f>
        <v>2.724990765920655E-5</v>
      </c>
      <c r="AF72" s="28">
        <f>외인!AF72</f>
        <v>25025.19</v>
      </c>
      <c r="AG72" s="35">
        <f>MACD!AG72*$G$3+AG71*(1-$G$3)</f>
        <v>3.0968145500174252E-5</v>
      </c>
      <c r="AH72" s="28">
        <f>외인!AH72</f>
        <v>226425.53</v>
      </c>
      <c r="AI72" s="35">
        <f>MACD!AI72*$G$3+AI71*(1-$G$3)</f>
        <v>5.2080661408288249E-5</v>
      </c>
      <c r="AJ72" s="28">
        <f>외인!AJ72</f>
        <v>109723.57</v>
      </c>
      <c r="AK72" s="35">
        <f>MACD!AK72*$G$3+AK71*(1-$G$3)</f>
        <v>-1.3382660319492392E-4</v>
      </c>
      <c r="AL72" s="28">
        <f>외인!AL72</f>
        <v>91649.06</v>
      </c>
      <c r="AM72" s="35">
        <f>MACD!AM72*$G$3+AM71*(1-$G$3)</f>
        <v>9.5623840516593611E-5</v>
      </c>
      <c r="AN72" s="28">
        <f>외인!AN72</f>
        <v>173335.1</v>
      </c>
      <c r="AO72" s="35">
        <f>MACD!AO72*$G$3+AO71*(1-$G$3)</f>
        <v>1.0514301440954434E-3</v>
      </c>
      <c r="AP72" s="28">
        <f>외인!AP72</f>
        <v>148872.98000000001</v>
      </c>
      <c r="AQ72" s="35">
        <f>MACD!AQ72*$G$3+AQ71*(1-$G$3)</f>
        <v>-2.873213475125438E-4</v>
      </c>
      <c r="AR72" s="28">
        <f>외인!AR72</f>
        <v>24399.43</v>
      </c>
      <c r="AS72" s="35">
        <f>MACD!AS72*$G$3+AS71*(1-$G$3)</f>
        <v>3.3147311913354964E-4</v>
      </c>
      <c r="AT72" s="28">
        <f>외인!AT72</f>
        <v>81906.740000000005</v>
      </c>
      <c r="AU72" s="35">
        <f>MACD!AU72*$G$3+AU71*(1-$G$3)</f>
        <v>3.1050101227639022E-4</v>
      </c>
      <c r="AV72" s="28">
        <f>외인!AV72</f>
        <v>49934.82</v>
      </c>
      <c r="AW72" s="35">
        <f>MACD!AW72*$G$3+AW71*(1-$G$3)</f>
        <v>9.139068972533852E-5</v>
      </c>
      <c r="AX72" s="28">
        <f>외인!AX72</f>
        <v>74736.240000000005</v>
      </c>
      <c r="AY72" s="35">
        <f>MACD!AY72*$G$3+AY71*(1-$G$3)</f>
        <v>-4.515097853302294E-4</v>
      </c>
      <c r="AZ72" s="28">
        <f>외인!AZ72</f>
        <v>2490456.2799999998</v>
      </c>
      <c r="BA72" s="35">
        <f>MACD!BA72*$G$3+BA71*(1-$G$3)</f>
        <v>7.6427643951677783E-4</v>
      </c>
      <c r="BB72" s="28">
        <f>외인!BB72</f>
        <v>101850.93</v>
      </c>
      <c r="BC72" s="35">
        <f>MACD!BC72*$G$3+BC71*(1-$G$3)</f>
        <v>1.1264074505524813E-4</v>
      </c>
      <c r="BD72" s="28">
        <f>외인!BD72</f>
        <v>40573.94</v>
      </c>
      <c r="BE72" s="35">
        <f>MACD!BE72*$G$3+BE71*(1-$G$3)</f>
        <v>5.1379038861195671E-4</v>
      </c>
      <c r="BF72" s="28">
        <f>외인!BF72</f>
        <v>0</v>
      </c>
      <c r="BG72" s="35" t="e">
        <f>MACD!BG72*$G$3+BG71*(1-$G$3)</f>
        <v>#DIV/0!</v>
      </c>
      <c r="BH72" s="28">
        <f>외인!BH72</f>
        <v>100465.83</v>
      </c>
      <c r="BI72" s="35">
        <f>MACD!BI72*$G$3+BI71*(1-$G$3)</f>
        <v>7.2370885651479658E-5</v>
      </c>
      <c r="BJ72" s="28">
        <f>외인!BJ72</f>
        <v>134280.65</v>
      </c>
      <c r="BK72" s="35">
        <f>MACD!BK72*$G$3+BK71*(1-$G$3)</f>
        <v>7.0833820006628074E-5</v>
      </c>
      <c r="BL72" s="28">
        <f>외인!BL72</f>
        <v>51327.93</v>
      </c>
      <c r="BM72" s="35">
        <f>MACD!BM72*$G$3+BM71*(1-$G$3)</f>
        <v>-3.6462385602255591E-4</v>
      </c>
      <c r="BN72" s="28">
        <f>외인!BN72</f>
        <v>50687.22</v>
      </c>
      <c r="BO72" s="35">
        <f>MACD!BO72*$G$3+BO71*(1-$G$3)</f>
        <v>7.2998619929093853E-4</v>
      </c>
      <c r="BP72" s="28">
        <f>외인!BP72</f>
        <v>85508.13</v>
      </c>
      <c r="BQ72" s="35">
        <f>MACD!BQ72*$G$3+BQ71*(1-$G$3)</f>
        <v>-5.2947401176442856E-4</v>
      </c>
      <c r="BR72" s="28">
        <f>외인!BR72</f>
        <v>296403.38</v>
      </c>
      <c r="BS72" s="35">
        <f>MACD!BS72*$G$3+BS71*(1-$G$3)</f>
        <v>5.5971527503347281E-5</v>
      </c>
      <c r="BT72" s="28">
        <f>외인!BT72</f>
        <v>2347577.6</v>
      </c>
      <c r="BU72" s="35">
        <f>MACD!BU72*$G$3+BU71*(1-$G$3)</f>
        <v>7.5958881096728167E-4</v>
      </c>
      <c r="BV72" s="28">
        <f>외인!BV72</f>
        <v>417772.82</v>
      </c>
      <c r="BW72" s="35">
        <f>MACD!BW72*$G$3+BW71*(1-$G$3)</f>
        <v>1.2574421273053496E-4</v>
      </c>
      <c r="BX72" s="28">
        <f>외인!BX72</f>
        <v>75588.429999999993</v>
      </c>
      <c r="BY72" s="35">
        <f>MACD!BY72*$G$3+BY71*(1-$G$3)</f>
        <v>-4.2920548336070711E-5</v>
      </c>
      <c r="BZ72" s="28">
        <f>외인!BZ72</f>
        <v>264984.15999999997</v>
      </c>
      <c r="CA72" s="35">
        <f>MACD!CA72*$G$3+CA71*(1-$G$3)</f>
        <v>7.2313162379655685E-4</v>
      </c>
      <c r="CB72" s="28">
        <f>외인!CB72</f>
        <v>12524.49</v>
      </c>
      <c r="CC72" s="35">
        <f>MACD!CC72*$G$3+CC71*(1-$G$3)</f>
        <v>-3.7447366610588058E-4</v>
      </c>
      <c r="CD72" s="28">
        <f>외인!CD72</f>
        <v>28775.89</v>
      </c>
      <c r="CE72" s="35">
        <f>MACD!CE72*$G$3+CE71*(1-$G$3)</f>
        <v>-6.6309208700222194E-4</v>
      </c>
      <c r="CF72" s="28">
        <f>외인!CF72</f>
        <v>26829.96</v>
      </c>
      <c r="CG72" s="35">
        <f>MACD!CG72*$G$3+CG71*(1-$G$3)</f>
        <v>7.0692793476486077E-4</v>
      </c>
      <c r="CH72" s="28">
        <f>외인!CH72</f>
        <v>69980.19</v>
      </c>
      <c r="CI72" s="35">
        <f>MACD!CI72*$G$3+CI71*(1-$G$3)</f>
        <v>1.2057048537984674E-4</v>
      </c>
      <c r="CJ72" s="28">
        <f>외인!CJ72</f>
        <v>369997.55</v>
      </c>
      <c r="CK72" s="35">
        <f>MACD!CK72*$G$3+CK71*(1-$G$3)</f>
        <v>-6.3136585212778418E-4</v>
      </c>
      <c r="CL72" s="28">
        <f>외인!CL72</f>
        <v>241231.77</v>
      </c>
      <c r="CM72" s="35">
        <f>MACD!CM72*$G$3+CM71*(1-$G$3)</f>
        <v>8.7966642858614124E-5</v>
      </c>
      <c r="CN72" s="28">
        <f>외인!CN72</f>
        <v>124209.76</v>
      </c>
      <c r="CO72" s="35">
        <f>MACD!CO72*$G$3+CO71*(1-$G$3)</f>
        <v>9.527914315730534E-5</v>
      </c>
      <c r="CP72" s="28">
        <f>외인!CP72</f>
        <v>102424.27</v>
      </c>
      <c r="CQ72" s="35">
        <f>MACD!CQ72*$G$3+CQ71*(1-$G$3)</f>
        <v>1.095946317236226E-4</v>
      </c>
      <c r="CR72" s="28">
        <f>외인!CR72</f>
        <v>169106.12</v>
      </c>
      <c r="CS72" s="35">
        <f>MACD!CS72*$G$3+CS71*(1-$G$3)</f>
        <v>-3.0322166114324504E-5</v>
      </c>
      <c r="CT72" s="28">
        <f>외인!CT72</f>
        <v>155888.94</v>
      </c>
      <c r="CU72" s="35">
        <f>MACD!CU72*$G$3+CU71*(1-$G$3)</f>
        <v>-1.4838833147645742E-5</v>
      </c>
      <c r="CV72" s="28">
        <f>외인!CV72</f>
        <v>2347577.6</v>
      </c>
      <c r="CW72" s="35">
        <f>MACD!CW72*$G$3+CW71*(1-$G$3)</f>
        <v>7.5958881096728167E-4</v>
      </c>
      <c r="CX72" s="28">
        <f>외인!CX72</f>
        <v>246168.89</v>
      </c>
      <c r="CY72" s="35">
        <f>MACD!CY72*$G$3+CY71*(1-$G$3)</f>
        <v>4.0924372415237744E-5</v>
      </c>
      <c r="CZ72" s="28">
        <f>외인!CZ72</f>
        <v>19190.97</v>
      </c>
      <c r="DA72" s="35">
        <f>MACD!DA72*$G$3+DA71*(1-$G$3)</f>
        <v>1.1918903802893481E-3</v>
      </c>
      <c r="DB72" s="28">
        <f>외인!DB72</f>
        <v>40573.94</v>
      </c>
      <c r="DC72" s="35">
        <f>MACD!DC72*$G$3+DC71*(1-$G$3)</f>
        <v>5.1379038861195671E-4</v>
      </c>
      <c r="DD72" s="28">
        <f>외인!DD72</f>
        <v>8563.8700000000008</v>
      </c>
      <c r="DE72" s="35">
        <f>MACD!DE72*$G$3+DE71*(1-$G$3)</f>
        <v>3.9993847265973098E-4</v>
      </c>
      <c r="DF72" s="28">
        <f>외인!DF72</f>
        <v>56931.11</v>
      </c>
      <c r="DG72" s="35">
        <f>MACD!DG72*$G$3+DG71*(1-$G$3)</f>
        <v>1.4286937617998567E-6</v>
      </c>
      <c r="DH72" s="28">
        <f>외인!DH72</f>
        <v>20443.330000000002</v>
      </c>
      <c r="DI72" s="35">
        <f>MACD!DI72*$G$3+DI71*(1-$G$3)</f>
        <v>-9.9465166426015972E-4</v>
      </c>
      <c r="DJ72" s="28">
        <f>외인!DJ72</f>
        <v>670418.02</v>
      </c>
      <c r="DK72" s="35">
        <f>MACD!DK72*$G$3+DK71*(1-$G$3)</f>
        <v>4.4056978034523682E-5</v>
      </c>
      <c r="DL72" s="28">
        <f>외인!DL72</f>
        <v>98813.64</v>
      </c>
      <c r="DM72" s="35">
        <f>MACD!DM72*$G$3+DM71*(1-$G$3)</f>
        <v>1.4311476670277919E-4</v>
      </c>
      <c r="DN72" s="28">
        <f>외인!DN72</f>
        <v>2347577.6</v>
      </c>
      <c r="DO72" s="35">
        <f>MACD!DO72*$G$3+DO71*(1-$G$3)</f>
        <v>7.5958881096728167E-4</v>
      </c>
      <c r="DP72" s="28">
        <f>외인!DP72</f>
        <v>79883.66</v>
      </c>
      <c r="DQ72" s="35">
        <f>MACD!DQ72*$G$3+DQ71*(1-$G$3)</f>
        <v>-1.3840892167148939E-3</v>
      </c>
      <c r="DR72" s="28">
        <f>외인!DR72</f>
        <v>46484.26</v>
      </c>
      <c r="DS72" s="35">
        <f>MACD!DS72*$G$3+DS71*(1-$G$3)</f>
        <v>-1.269182393308531E-4</v>
      </c>
      <c r="DT72" s="28">
        <f>외인!DT72</f>
        <v>133346.87</v>
      </c>
      <c r="DU72" s="35">
        <f>MACD!DU72*$G$3+DU71*(1-$G$3)</f>
        <v>-6.0388466301445893E-5</v>
      </c>
      <c r="DV72" s="28">
        <f>외인!DV72</f>
        <v>35486.339999999997</v>
      </c>
      <c r="DW72" s="35">
        <f>MACD!DW72*$G$3+DW71*(1-$G$3)</f>
        <v>8.6711143038862998E-5</v>
      </c>
      <c r="DX72" s="28">
        <f>외인!DX72</f>
        <v>122805.39</v>
      </c>
      <c r="DY72" s="35">
        <f>MACD!DY72*$G$3+DY71*(1-$G$3)</f>
        <v>-1.6378119748986539E-4</v>
      </c>
      <c r="DZ72" s="28">
        <f>외인!DZ72</f>
        <v>8720.92</v>
      </c>
      <c r="EA72" s="35">
        <f>MACD!EA72*$G$3+EA71*(1-$G$3)</f>
        <v>8.196951859758122E-7</v>
      </c>
      <c r="EB72" s="28">
        <f>외인!EB72</f>
        <v>12668.13</v>
      </c>
      <c r="EC72" s="35">
        <f>MACD!EC72*$G$3+EC71*(1-$G$3)</f>
        <v>-2.806887257296898E-4</v>
      </c>
      <c r="ED72" s="28">
        <f>외인!ED72</f>
        <v>10865.21</v>
      </c>
      <c r="EE72" s="35">
        <f>MACD!EE72*$G$3+EE71*(1-$G$3)</f>
        <v>1.156848028741064E-5</v>
      </c>
      <c r="EF72" s="28">
        <f>외인!EF72</f>
        <v>237143.44</v>
      </c>
      <c r="EG72" s="35">
        <f>MACD!EG72*$G$3+EG71*(1-$G$3)</f>
        <v>-3.6922894245124962E-4</v>
      </c>
      <c r="EH72" s="28">
        <f>외인!EH72</f>
        <v>211956.03</v>
      </c>
      <c r="EI72" s="35">
        <f>MACD!EI72*$G$3+EI71*(1-$G$3)</f>
        <v>3.0343208340402746E-4</v>
      </c>
      <c r="EJ72" s="28">
        <f>외인!EJ72</f>
        <v>103266.71</v>
      </c>
      <c r="EK72" s="35">
        <f>MACD!EK72*$G$3+EK71*(1-$G$3)</f>
        <v>-6.7991359195269536E-5</v>
      </c>
      <c r="EL72" s="28">
        <f>외인!EL72</f>
        <v>31331.75</v>
      </c>
      <c r="EM72" s="35">
        <f>MACD!EM72*$G$3+EM71*(1-$G$3)</f>
        <v>-6.3594766401870242E-4</v>
      </c>
      <c r="EN72" s="28">
        <f>외인!EN72</f>
        <v>46484.26</v>
      </c>
      <c r="EO72" s="35">
        <f>MACD!EO72*$G$3+EO71*(1-$G$3)</f>
        <v>-1.269182393308531E-4</v>
      </c>
      <c r="EP72" s="28">
        <f>외인!EP72</f>
        <v>179240.68</v>
      </c>
      <c r="EQ72" s="35">
        <f>MACD!EQ72*$G$3+EQ71*(1-$G$3)</f>
        <v>4.4310971071564076E-6</v>
      </c>
      <c r="ER72" s="28">
        <f>외인!ER72</f>
        <v>14465.77</v>
      </c>
      <c r="ES72" s="35">
        <f>MACD!ES72*$G$3+ES71*(1-$G$3)</f>
        <v>-1.3737179615107564E-3</v>
      </c>
      <c r="ET72" s="28">
        <f>외인!ET72</f>
        <v>148872.98000000001</v>
      </c>
      <c r="EU72" s="35">
        <f>MACD!EU72*$G$3+EU71*(1-$G$3)</f>
        <v>-2.873213475125438E-4</v>
      </c>
      <c r="EV72" s="28">
        <f>외인!EV72</f>
        <v>42676.53</v>
      </c>
      <c r="EW72" s="35">
        <f>MACD!EW72*$G$3+EW71*(1-$G$3)</f>
        <v>2.587971116841724E-5</v>
      </c>
      <c r="EX72" s="28">
        <f>외인!EX72</f>
        <v>59747.74</v>
      </c>
      <c r="EY72" s="35">
        <f>MACD!EY72*$G$3+EY71*(1-$G$3)</f>
        <v>1.7091517269286161E-4</v>
      </c>
    </row>
    <row r="73" spans="1:155">
      <c r="A73" s="27">
        <f>외인!A73</f>
        <v>46136</v>
      </c>
      <c r="B73" s="28">
        <f>외인!B73</f>
        <v>5147296.49</v>
      </c>
      <c r="C73" s="35">
        <f>MACD!C73*$G$3+C72*(1-$G$3)</f>
        <v>4.3842273388290746E-4</v>
      </c>
      <c r="D73" s="28">
        <f>외인!D73</f>
        <v>666906.5</v>
      </c>
      <c r="E73" s="35">
        <f>MACD!E73*$G$3+E72*(1-$G$3)</f>
        <v>-6.4339121302540742E-4</v>
      </c>
      <c r="F73" s="28">
        <f>외인!F73</f>
        <v>2105714.06</v>
      </c>
      <c r="G73" s="35">
        <f>MACD!G73*$G$3+G72*(1-$G$3)</f>
        <v>6.4717915193569385E-4</v>
      </c>
      <c r="H73" s="28">
        <f>외인!H73</f>
        <v>353071.07</v>
      </c>
      <c r="I73" s="35">
        <f>MACD!I73*$G$3+I72*(1-$G$3)</f>
        <v>1.8432648899377506E-4</v>
      </c>
      <c r="J73" s="28">
        <f>외인!J73</f>
        <v>47178.86</v>
      </c>
      <c r="K73" s="35">
        <f>MACD!K73*$G$3+K72*(1-$G$3)</f>
        <v>2.0203658425727466E-5</v>
      </c>
      <c r="L73" s="28">
        <f>외인!L73</f>
        <v>323625.34000000003</v>
      </c>
      <c r="M73" s="35">
        <f>MACD!M73*$G$3+M72*(1-$G$3)</f>
        <v>2.049949613258975E-4</v>
      </c>
      <c r="N73" s="28">
        <f>외인!N73</f>
        <v>237699.67</v>
      </c>
      <c r="O73" s="35">
        <f>MACD!O73*$G$3+O72*(1-$G$3)</f>
        <v>7.2018801805998187E-4</v>
      </c>
      <c r="P73" s="28">
        <f>외인!P73</f>
        <v>197348.32</v>
      </c>
      <c r="Q73" s="35">
        <f>MACD!Q73*$G$3+Q72*(1-$G$3)</f>
        <v>-3.2701805767643057E-4</v>
      </c>
      <c r="R73" s="28">
        <f>외인!R73</f>
        <v>131484.85999999999</v>
      </c>
      <c r="S73" s="35">
        <f>MACD!S73*$G$3+S72*(1-$G$3)</f>
        <v>-1.0390102682197169E-4</v>
      </c>
      <c r="T73" s="28">
        <f>외인!T73</f>
        <v>8822.6200000000008</v>
      </c>
      <c r="U73" s="35">
        <f>MACD!U73*$G$3+U72*(1-$G$3)</f>
        <v>3.9465366740374226E-4</v>
      </c>
      <c r="V73" s="28">
        <f>외인!V73</f>
        <v>127857.1</v>
      </c>
      <c r="W73" s="35">
        <f>MACD!W73*$G$3+W72*(1-$G$3)</f>
        <v>-1.8220526298219278E-5</v>
      </c>
      <c r="X73" s="28">
        <f>외인!X73</f>
        <v>2278231.89</v>
      </c>
      <c r="Y73" s="35">
        <f>MACD!Y73*$G$3+Y72*(1-$G$3)</f>
        <v>7.3533054687404753E-4</v>
      </c>
      <c r="Z73" s="28">
        <f>외인!Z73</f>
        <v>42644.83</v>
      </c>
      <c r="AA73" s="35">
        <f>MACD!AA73*$G$3+AA72*(1-$G$3)</f>
        <v>-2.2784101222801012E-6</v>
      </c>
      <c r="AB73" s="28">
        <f>외인!AB73</f>
        <v>210463.41</v>
      </c>
      <c r="AC73" s="35">
        <f>MACD!AC73*$G$3+AC72*(1-$G$3)</f>
        <v>2.4785850802011211E-5</v>
      </c>
      <c r="AD73" s="28">
        <f>외인!AD73</f>
        <v>19662.900000000001</v>
      </c>
      <c r="AE73" s="35">
        <f>MACD!AE73*$G$3+AE72*(1-$G$3)</f>
        <v>3.7437406692777946E-5</v>
      </c>
      <c r="AF73" s="28">
        <f>외인!AF73</f>
        <v>25368.37</v>
      </c>
      <c r="AG73" s="35">
        <f>MACD!AG73*$G$3+AG72*(1-$G$3)</f>
        <v>-5.6381656669450154E-6</v>
      </c>
      <c r="AH73" s="28">
        <f>외인!AH73</f>
        <v>234305.23</v>
      </c>
      <c r="AI73" s="35">
        <f>MACD!AI73*$G$3+AI72*(1-$G$3)</f>
        <v>1.5192849135919583E-4</v>
      </c>
      <c r="AJ73" s="28">
        <f>외인!AJ73</f>
        <v>109842.87</v>
      </c>
      <c r="AK73" s="35">
        <f>MACD!AK73*$G$3+AK72*(1-$G$3)</f>
        <v>-2.0822491046039384E-4</v>
      </c>
      <c r="AL73" s="28">
        <f>외인!AL73</f>
        <v>89941.22</v>
      </c>
      <c r="AM73" s="35">
        <f>MACD!AM73*$G$3+AM72*(1-$G$3)</f>
        <v>3.4621789965419555E-5</v>
      </c>
      <c r="AN73" s="28">
        <f>외인!AN73</f>
        <v>167566.29</v>
      </c>
      <c r="AO73" s="35">
        <f>MACD!AO73*$G$3+AO72*(1-$G$3)</f>
        <v>1.0014036843080105E-3</v>
      </c>
      <c r="AP73" s="28">
        <f>외인!AP73</f>
        <v>158849.79</v>
      </c>
      <c r="AQ73" s="35">
        <f>MACD!AQ73*$G$3+AQ72*(1-$G$3)</f>
        <v>-2.9500930624968094E-4</v>
      </c>
      <c r="AR73" s="28">
        <f>외인!AR73</f>
        <v>24894.74</v>
      </c>
      <c r="AS73" s="35">
        <f>MACD!AS73*$G$3+AS72*(1-$G$3)</f>
        <v>3.7976674410820476E-4</v>
      </c>
      <c r="AT73" s="28">
        <f>외인!AT73</f>
        <v>83210.63</v>
      </c>
      <c r="AU73" s="35">
        <f>MACD!AU73*$G$3+AU72*(1-$G$3)</f>
        <v>3.0652005629515713E-4</v>
      </c>
      <c r="AV73" s="28">
        <f>외인!AV73</f>
        <v>49763.47</v>
      </c>
      <c r="AW73" s="35">
        <f>MACD!AW73*$G$3+AW72*(1-$G$3)</f>
        <v>3.8283185951792673E-5</v>
      </c>
      <c r="AX73" s="28">
        <f>외인!AX73</f>
        <v>75368.67</v>
      </c>
      <c r="AY73" s="35">
        <f>MACD!AY73*$G$3+AY72*(1-$G$3)</f>
        <v>-3.8856481399988962E-4</v>
      </c>
      <c r="AZ73" s="28">
        <f>외인!AZ73</f>
        <v>2466860.88</v>
      </c>
      <c r="BA73" s="35">
        <f>MACD!BA73*$G$3+BA72*(1-$G$3)</f>
        <v>7.2370815738773164E-4</v>
      </c>
      <c r="BB73" s="28">
        <f>외인!BB73</f>
        <v>99092.67</v>
      </c>
      <c r="BC73" s="35">
        <f>MACD!BC73*$G$3+BC72*(1-$G$3)</f>
        <v>8.9823558669117407E-5</v>
      </c>
      <c r="BD73" s="28">
        <f>외인!BD73</f>
        <v>40829.57</v>
      </c>
      <c r="BE73" s="35">
        <f>MACD!BE73*$G$3+BE72*(1-$G$3)</f>
        <v>4.7315402508699562E-4</v>
      </c>
      <c r="BF73" s="28">
        <f>외인!BF73</f>
        <v>0</v>
      </c>
      <c r="BG73" s="35" t="e">
        <f>MACD!BG73*$G$3+BG72*(1-$G$3)</f>
        <v>#DIV/0!</v>
      </c>
      <c r="BH73" s="28">
        <f>외인!BH73</f>
        <v>101131.98</v>
      </c>
      <c r="BI73" s="35">
        <f>MACD!BI73*$G$3+BI72*(1-$G$3)</f>
        <v>8.6557851749892965E-5</v>
      </c>
      <c r="BJ73" s="28">
        <f>외인!BJ73</f>
        <v>136861.74</v>
      </c>
      <c r="BK73" s="35">
        <f>MACD!BK73*$G$3+BK72*(1-$G$3)</f>
        <v>8.6991825010175066E-5</v>
      </c>
      <c r="BL73" s="28">
        <f>외인!BL73</f>
        <v>50769.45</v>
      </c>
      <c r="BM73" s="35">
        <f>MACD!BM73*$G$3+BM72*(1-$G$3)</f>
        <v>-1.902927012793292E-4</v>
      </c>
      <c r="BN73" s="28">
        <f>외인!BN73</f>
        <v>51513.97</v>
      </c>
      <c r="BO73" s="35">
        <f>MACD!BO73*$G$3+BO72*(1-$G$3)</f>
        <v>7.9402805512926173E-4</v>
      </c>
      <c r="BP73" s="28">
        <f>외인!BP73</f>
        <v>85609.45</v>
      </c>
      <c r="BQ73" s="35">
        <f>MACD!BQ73*$G$3+BQ72*(1-$G$3)</f>
        <v>-4.6084595783356884E-4</v>
      </c>
      <c r="BR73" s="28">
        <f>외인!BR73</f>
        <v>311858.28000000003</v>
      </c>
      <c r="BS73" s="35">
        <f>MACD!BS73*$G$3+BS72*(1-$G$3)</f>
        <v>8.2109393820579225E-5</v>
      </c>
      <c r="BT73" s="28">
        <f>외인!BT73</f>
        <v>2322392.81</v>
      </c>
      <c r="BU73" s="35">
        <f>MACD!BU73*$G$3+BU72*(1-$G$3)</f>
        <v>7.2661713781153913E-4</v>
      </c>
      <c r="BV73" s="28">
        <f>외인!BV73</f>
        <v>419508.39</v>
      </c>
      <c r="BW73" s="35">
        <f>MACD!BW73*$G$3+BW72*(1-$G$3)</f>
        <v>6.4577003626223306E-5</v>
      </c>
      <c r="BX73" s="28">
        <f>외인!BX73</f>
        <v>75404.95</v>
      </c>
      <c r="BY73" s="35">
        <f>MACD!BY73*$G$3+BY72*(1-$G$3)</f>
        <v>-6.1203097437340196E-5</v>
      </c>
      <c r="BZ73" s="28">
        <f>외인!BZ73</f>
        <v>257507.51</v>
      </c>
      <c r="CA73" s="35">
        <f>MACD!CA73*$G$3+CA72*(1-$G$3)</f>
        <v>6.6952223339894544E-4</v>
      </c>
      <c r="CB73" s="28">
        <f>외인!CB73</f>
        <v>12815.13</v>
      </c>
      <c r="CC73" s="35">
        <f>MACD!CC73*$G$3+CC72*(1-$G$3)</f>
        <v>-3.7328822961140887E-4</v>
      </c>
      <c r="CD73" s="28">
        <f>외인!CD73</f>
        <v>29175.38</v>
      </c>
      <c r="CE73" s="35">
        <f>MACD!CE73*$G$3+CE72*(1-$G$3)</f>
        <v>-7.346050168927237E-4</v>
      </c>
      <c r="CF73" s="28">
        <f>외인!CF73</f>
        <v>28062.13</v>
      </c>
      <c r="CG73" s="35">
        <f>MACD!CG73*$G$3+CG72*(1-$G$3)</f>
        <v>7.0321926287346534E-4</v>
      </c>
      <c r="CH73" s="28">
        <f>외인!CH73</f>
        <v>70407.13</v>
      </c>
      <c r="CI73" s="35">
        <f>MACD!CI73*$G$3+CI72*(1-$G$3)</f>
        <v>8.0356613249094139E-5</v>
      </c>
      <c r="CJ73" s="28">
        <f>외인!CJ73</f>
        <v>375841.4</v>
      </c>
      <c r="CK73" s="35">
        <f>MACD!CK73*$G$3+CK72*(1-$G$3)</f>
        <v>-6.4962353192428608E-4</v>
      </c>
      <c r="CL73" s="28">
        <f>외인!CL73</f>
        <v>242556.38</v>
      </c>
      <c r="CM73" s="35">
        <f>MACD!CM73*$G$3+CM72*(1-$G$3)</f>
        <v>6.0138160600940904E-5</v>
      </c>
      <c r="CN73" s="28">
        <f>외인!CN73</f>
        <v>123493.67</v>
      </c>
      <c r="CO73" s="35">
        <f>MACD!CO73*$G$3+CO72*(1-$G$3)</f>
        <v>2.2548713969851639E-5</v>
      </c>
      <c r="CP73" s="28">
        <f>외인!CP73</f>
        <v>99670.49</v>
      </c>
      <c r="CQ73" s="35">
        <f>MACD!CQ73*$G$3+CQ72*(1-$G$3)</f>
        <v>8.7020172234910596E-5</v>
      </c>
      <c r="CR73" s="28">
        <f>외인!CR73</f>
        <v>167851.29</v>
      </c>
      <c r="CS73" s="35">
        <f>MACD!CS73*$G$3+CS72*(1-$G$3)</f>
        <v>-7.5486387291909618E-5</v>
      </c>
      <c r="CT73" s="28">
        <f>외인!CT73</f>
        <v>161308.16</v>
      </c>
      <c r="CU73" s="35">
        <f>MACD!CU73*$G$3+CU72*(1-$G$3)</f>
        <v>-3.9232895589085422E-5</v>
      </c>
      <c r="CV73" s="28">
        <f>외인!CV73</f>
        <v>2322392.81</v>
      </c>
      <c r="CW73" s="35">
        <f>MACD!CW73*$G$3+CW72*(1-$G$3)</f>
        <v>7.2661713781153913E-4</v>
      </c>
      <c r="CX73" s="28">
        <f>외인!CX73</f>
        <v>251891.69</v>
      </c>
      <c r="CY73" s="35">
        <f>MACD!CY73*$G$3+CY72*(1-$G$3)</f>
        <v>2.7220139389359864E-5</v>
      </c>
      <c r="CZ73" s="28">
        <f>외인!CZ73</f>
        <v>19459.62</v>
      </c>
      <c r="DA73" s="35">
        <f>MACD!DA73*$G$3+DA72*(1-$G$3)</f>
        <v>1.1466889218516762E-3</v>
      </c>
      <c r="DB73" s="28">
        <f>외인!DB73</f>
        <v>40829.57</v>
      </c>
      <c r="DC73" s="35">
        <f>MACD!DC73*$G$3+DC72*(1-$G$3)</f>
        <v>4.7315402508699562E-4</v>
      </c>
      <c r="DD73" s="28">
        <f>외인!DD73</f>
        <v>8822.6200000000008</v>
      </c>
      <c r="DE73" s="35">
        <f>MACD!DE73*$G$3+DE72*(1-$G$3)</f>
        <v>3.9465366740374226E-4</v>
      </c>
      <c r="DF73" s="28">
        <f>외인!DF73</f>
        <v>56790.07</v>
      </c>
      <c r="DG73" s="35">
        <f>MACD!DG73*$G$3+DG72*(1-$G$3)</f>
        <v>-3.4267691960827574E-5</v>
      </c>
      <c r="DH73" s="28">
        <f>외인!DH73</f>
        <v>20800.95</v>
      </c>
      <c r="DI73" s="35">
        <f>MACD!DI73*$G$3+DI72*(1-$G$3)</f>
        <v>-1.1002131377115627E-3</v>
      </c>
      <c r="DJ73" s="28">
        <f>외인!DJ73</f>
        <v>696063.54</v>
      </c>
      <c r="DK73" s="35">
        <f>MACD!DK73*$G$3+DK72*(1-$G$3)</f>
        <v>9.741158945772557E-5</v>
      </c>
      <c r="DL73" s="28">
        <f>외인!DL73</f>
        <v>98446.44</v>
      </c>
      <c r="DM73" s="35">
        <f>MACD!DM73*$G$3+DM72*(1-$G$3)</f>
        <v>5.475534373082813E-5</v>
      </c>
      <c r="DN73" s="28">
        <f>외인!DN73</f>
        <v>2322392.81</v>
      </c>
      <c r="DO73" s="35">
        <f>MACD!DO73*$G$3+DO72*(1-$G$3)</f>
        <v>7.2661713781153913E-4</v>
      </c>
      <c r="DP73" s="28">
        <f>외인!DP73</f>
        <v>82169.460000000006</v>
      </c>
      <c r="DQ73" s="35">
        <f>MACD!DQ73*$G$3+DQ72*(1-$G$3)</f>
        <v>-1.3811123244039756E-3</v>
      </c>
      <c r="DR73" s="28">
        <f>외인!DR73</f>
        <v>48736.31</v>
      </c>
      <c r="DS73" s="35">
        <f>MACD!DS73*$G$3+DS72*(1-$G$3)</f>
        <v>-1.3491797784161529E-4</v>
      </c>
      <c r="DT73" s="28">
        <f>외인!DT73</f>
        <v>131484.85999999999</v>
      </c>
      <c r="DU73" s="35">
        <f>MACD!DU73*$G$3+DU72*(1-$G$3)</f>
        <v>-1.0390102682197169E-4</v>
      </c>
      <c r="DV73" s="28">
        <f>외인!DV73</f>
        <v>36088.32</v>
      </c>
      <c r="DW73" s="35">
        <f>MACD!DW73*$G$3+DW72*(1-$G$3)</f>
        <v>3.71762495056959E-5</v>
      </c>
      <c r="DX73" s="28">
        <f>외인!DX73</f>
        <v>127857.1</v>
      </c>
      <c r="DY73" s="35">
        <f>MACD!DY73*$G$3+DY72*(1-$G$3)</f>
        <v>-1.8220526298219278E-5</v>
      </c>
      <c r="DZ73" s="28">
        <f>외인!DZ73</f>
        <v>8772.5300000000007</v>
      </c>
      <c r="EA73" s="35">
        <f>MACD!EA73*$G$3+EA72*(1-$G$3)</f>
        <v>-3.6298964956043656E-5</v>
      </c>
      <c r="EB73" s="28">
        <f>외인!EB73</f>
        <v>12816.27</v>
      </c>
      <c r="EC73" s="35">
        <f>MACD!EC73*$G$3+EC72*(1-$G$3)</f>
        <v>-2.8152624092136222E-4</v>
      </c>
      <c r="ED73" s="28">
        <f>외인!ED73</f>
        <v>10943.99</v>
      </c>
      <c r="EE73" s="35">
        <f>MACD!EE73*$G$3+EE72*(1-$G$3)</f>
        <v>-5.7982484395822629E-5</v>
      </c>
      <c r="EF73" s="28">
        <f>외인!EF73</f>
        <v>239784.83</v>
      </c>
      <c r="EG73" s="35">
        <f>MACD!EG73*$G$3+EG72*(1-$G$3)</f>
        <v>-3.9743062291885424E-4</v>
      </c>
      <c r="EH73" s="28">
        <f>외인!EH73</f>
        <v>212129.04</v>
      </c>
      <c r="EI73" s="35">
        <f>MACD!EI73*$G$3+EI72*(1-$G$3)</f>
        <v>2.96489945566931E-4</v>
      </c>
      <c r="EJ73" s="28">
        <f>외인!EJ73</f>
        <v>105526.74</v>
      </c>
      <c r="EK73" s="35">
        <f>MACD!EK73*$G$3+EK72*(1-$G$3)</f>
        <v>-9.0327685578696479E-5</v>
      </c>
      <c r="EL73" s="28">
        <f>외인!EL73</f>
        <v>31762.84</v>
      </c>
      <c r="EM73" s="35">
        <f>MACD!EM73*$G$3+EM72*(1-$G$3)</f>
        <v>-7.0267398545471871E-4</v>
      </c>
      <c r="EN73" s="28">
        <f>외인!EN73</f>
        <v>48736.31</v>
      </c>
      <c r="EO73" s="35">
        <f>MACD!EO73*$G$3+EO72*(1-$G$3)</f>
        <v>-1.3491797784161529E-4</v>
      </c>
      <c r="EP73" s="28">
        <f>외인!EP73</f>
        <v>180371.16</v>
      </c>
      <c r="EQ73" s="35">
        <f>MACD!EQ73*$G$3+EQ72*(1-$G$3)</f>
        <v>-1.334923307545706E-4</v>
      </c>
      <c r="ER73" s="28">
        <f>외인!ER73</f>
        <v>14461.33</v>
      </c>
      <c r="ES73" s="35">
        <f>MACD!ES73*$G$3+ES72*(1-$G$3)</f>
        <v>-1.2887247935402543E-3</v>
      </c>
      <c r="ET73" s="28">
        <f>외인!ET73</f>
        <v>158849.79</v>
      </c>
      <c r="EU73" s="35">
        <f>MACD!EU73*$G$3+EU72*(1-$G$3)</f>
        <v>-2.9500930624968094E-4</v>
      </c>
      <c r="EV73" s="28">
        <f>외인!EV73</f>
        <v>42644.83</v>
      </c>
      <c r="EW73" s="35">
        <f>MACD!EW73*$G$3+EW72*(1-$G$3)</f>
        <v>-2.2784101222801012E-6</v>
      </c>
      <c r="EX73" s="28">
        <f>외인!EX73</f>
        <v>57025.66</v>
      </c>
      <c r="EY73" s="35">
        <f>MACD!EY73*$G$3+EY72*(1-$G$3)</f>
        <v>1.511168617132598E-4</v>
      </c>
    </row>
    <row r="74" spans="1:155">
      <c r="A74" s="27">
        <f>외인!A74</f>
        <v>46139</v>
      </c>
      <c r="B74" s="28">
        <f>외인!B74</f>
        <v>5257845.74</v>
      </c>
      <c r="C74" s="35">
        <f>MACD!C74*$G$3+C73*(1-$G$3)</f>
        <v>4.1191221843571218E-4</v>
      </c>
      <c r="D74" s="28">
        <f>외인!D74</f>
        <v>679529.72</v>
      </c>
      <c r="E74" s="35">
        <f>MACD!E74*$G$3+E73*(1-$G$3)</f>
        <v>-5.9342873262653356E-4</v>
      </c>
      <c r="F74" s="28">
        <f>외인!F74</f>
        <v>2143200.61</v>
      </c>
      <c r="G74" s="35">
        <f>MACD!G74*$G$3+G73*(1-$G$3)</f>
        <v>6.3431184312779884E-4</v>
      </c>
      <c r="H74" s="28">
        <f>외인!H74</f>
        <v>347835.7</v>
      </c>
      <c r="I74" s="35">
        <f>MACD!I74*$G$3+I73*(1-$G$3)</f>
        <v>1.6308673741090757E-4</v>
      </c>
      <c r="J74" s="28">
        <f>외인!J74</f>
        <v>47329.84</v>
      </c>
      <c r="K74" s="35">
        <f>MACD!K74*$G$3+K73*(1-$G$3)</f>
        <v>-1.2330880659705895E-5</v>
      </c>
      <c r="L74" s="28">
        <f>외인!L74</f>
        <v>318349.51</v>
      </c>
      <c r="M74" s="35">
        <f>MACD!M74*$G$3+M73*(1-$G$3)</f>
        <v>1.7805996540180553E-4</v>
      </c>
      <c r="N74" s="28">
        <f>외인!N74</f>
        <v>241144.72</v>
      </c>
      <c r="O74" s="35">
        <f>MACD!O74*$G$3+O73*(1-$G$3)</f>
        <v>6.4478341868171745E-4</v>
      </c>
      <c r="P74" s="28">
        <f>외인!P74</f>
        <v>197150.45</v>
      </c>
      <c r="Q74" s="35">
        <f>MACD!Q74*$G$3+Q73*(1-$G$3)</f>
        <v>-3.7913367840624175E-4</v>
      </c>
      <c r="R74" s="28">
        <f>외인!R74</f>
        <v>132728.4</v>
      </c>
      <c r="S74" s="35">
        <f>MACD!S74*$G$3+S73*(1-$G$3)</f>
        <v>-1.573115788386412E-4</v>
      </c>
      <c r="T74" s="28">
        <f>외인!T74</f>
        <v>8795.8700000000008</v>
      </c>
      <c r="U74" s="35">
        <f>MACD!U74*$G$3+U73*(1-$G$3)</f>
        <v>4.1138636143472592E-4</v>
      </c>
      <c r="V74" s="28">
        <f>외인!V74</f>
        <v>129017.19</v>
      </c>
      <c r="W74" s="35">
        <f>MACD!W74*$G$3+W73*(1-$G$3)</f>
        <v>9.8749347295405975E-5</v>
      </c>
      <c r="X74" s="28">
        <f>외인!X74</f>
        <v>2365904.2999999998</v>
      </c>
      <c r="Y74" s="35">
        <f>MACD!Y74*$G$3+Y73*(1-$G$3)</f>
        <v>7.1740759746402301E-4</v>
      </c>
      <c r="Z74" s="28">
        <f>외인!Z74</f>
        <v>42496.72</v>
      </c>
      <c r="AA74" s="35">
        <f>MACD!AA74*$G$3+AA73*(1-$G$3)</f>
        <v>-3.1258504663024672E-5</v>
      </c>
      <c r="AB74" s="28">
        <f>외인!AB74</f>
        <v>208551.63</v>
      </c>
      <c r="AC74" s="35">
        <f>MACD!AC74*$G$3+AC73*(1-$G$3)</f>
        <v>-2.4389528365874798E-5</v>
      </c>
      <c r="AD74" s="28">
        <f>외인!AD74</f>
        <v>19580.91</v>
      </c>
      <c r="AE74" s="35">
        <f>MACD!AE74*$G$3+AE73*(1-$G$3)</f>
        <v>1.9081330018004449E-5</v>
      </c>
      <c r="AF74" s="28">
        <f>외인!AF74</f>
        <v>25156.59</v>
      </c>
      <c r="AG74" s="35">
        <f>MACD!AG74*$G$3+AG73*(1-$G$3)</f>
        <v>-2.9214216815692324E-5</v>
      </c>
      <c r="AH74" s="28">
        <f>외인!AH74</f>
        <v>235511.51</v>
      </c>
      <c r="AI74" s="35">
        <f>MACD!AI74*$G$3+AI73*(1-$G$3)</f>
        <v>2.4510634579890392E-4</v>
      </c>
      <c r="AJ74" s="28">
        <f>외인!AJ74</f>
        <v>110089.22</v>
      </c>
      <c r="AK74" s="35">
        <f>MACD!AK74*$G$3+AK73*(1-$G$3)</f>
        <v>-2.7818862209567159E-4</v>
      </c>
      <c r="AL74" s="28">
        <f>외인!AL74</f>
        <v>91620.36</v>
      </c>
      <c r="AM74" s="35">
        <f>MACD!AM74*$G$3+AM73*(1-$G$3)</f>
        <v>-2.6603713902545738E-5</v>
      </c>
      <c r="AN74" s="28">
        <f>외인!AN74</f>
        <v>169545.66</v>
      </c>
      <c r="AO74" s="35">
        <f>MACD!AO74*$G$3+AO73*(1-$G$3)</f>
        <v>9.2159580000833105E-4</v>
      </c>
      <c r="AP74" s="28">
        <f>외인!AP74</f>
        <v>171471.02</v>
      </c>
      <c r="AQ74" s="35">
        <f>MACD!AQ74*$G$3+AQ73*(1-$G$3)</f>
        <v>-2.79459421033266E-4</v>
      </c>
      <c r="AR74" s="28">
        <f>외인!AR74</f>
        <v>25168.6</v>
      </c>
      <c r="AS74" s="35">
        <f>MACD!AS74*$G$3+AS73*(1-$G$3)</f>
        <v>4.1690064299487154E-4</v>
      </c>
      <c r="AT74" s="28">
        <f>외인!AT74</f>
        <v>84257.38</v>
      </c>
      <c r="AU74" s="35">
        <f>MACD!AU74*$G$3+AU73*(1-$G$3)</f>
        <v>2.8600204372194354E-4</v>
      </c>
      <c r="AV74" s="28">
        <f>외인!AV74</f>
        <v>49603.3</v>
      </c>
      <c r="AW74" s="35">
        <f>MACD!AW74*$G$3+AW73*(1-$G$3)</f>
        <v>-1.8576695649971438E-5</v>
      </c>
      <c r="AX74" s="28">
        <f>외인!AX74</f>
        <v>75764.38</v>
      </c>
      <c r="AY74" s="35">
        <f>MACD!AY74*$G$3+AY73*(1-$G$3)</f>
        <v>-3.0305370649923971E-4</v>
      </c>
      <c r="AZ74" s="28">
        <f>외인!AZ74</f>
        <v>2554780.0699999998</v>
      </c>
      <c r="BA74" s="35">
        <f>MACD!BA74*$G$3+BA73*(1-$G$3)</f>
        <v>6.9225393434719389E-4</v>
      </c>
      <c r="BB74" s="28">
        <f>외인!BB74</f>
        <v>99974.56</v>
      </c>
      <c r="BC74" s="35">
        <f>MACD!BC74*$G$3+BC73*(1-$G$3)</f>
        <v>6.9528545254842066E-5</v>
      </c>
      <c r="BD74" s="28">
        <f>외인!BD74</f>
        <v>40558.519999999997</v>
      </c>
      <c r="BE74" s="35">
        <f>MACD!BE74*$G$3+BE73*(1-$G$3)</f>
        <v>4.489270054961309E-4</v>
      </c>
      <c r="BF74" s="28">
        <f>외인!BF74</f>
        <v>0</v>
      </c>
      <c r="BG74" s="35" t="e">
        <f>MACD!BG74*$G$3+BG73*(1-$G$3)</f>
        <v>#DIV/0!</v>
      </c>
      <c r="BH74" s="28">
        <f>외인!BH74</f>
        <v>101510.73</v>
      </c>
      <c r="BI74" s="35">
        <f>MACD!BI74*$G$3+BI73*(1-$G$3)</f>
        <v>1.1604738021063978E-4</v>
      </c>
      <c r="BJ74" s="28">
        <f>외인!BJ74</f>
        <v>135949.75</v>
      </c>
      <c r="BK74" s="35">
        <f>MACD!BK74*$G$3+BK73*(1-$G$3)</f>
        <v>7.6384822761617211E-5</v>
      </c>
      <c r="BL74" s="28">
        <f>외인!BL74</f>
        <v>50983.69</v>
      </c>
      <c r="BM74" s="35">
        <f>MACD!BM74*$G$3+BM73*(1-$G$3)</f>
        <v>-3.8392653280324267E-5</v>
      </c>
      <c r="BN74" s="28">
        <f>외인!BN74</f>
        <v>52317.21</v>
      </c>
      <c r="BO74" s="35">
        <f>MACD!BO74*$G$3+BO73*(1-$G$3)</f>
        <v>8.4664419061598547E-4</v>
      </c>
      <c r="BP74" s="28">
        <f>외인!BP74</f>
        <v>85878.87</v>
      </c>
      <c r="BQ74" s="35">
        <f>MACD!BQ74*$G$3+BQ73*(1-$G$3)</f>
        <v>-3.7552759207723821E-4</v>
      </c>
      <c r="BR74" s="28">
        <f>외인!BR74</f>
        <v>329099.19</v>
      </c>
      <c r="BS74" s="35">
        <f>MACD!BS74*$G$3+BS73*(1-$G$3)</f>
        <v>1.1004935219016585E-4</v>
      </c>
      <c r="BT74" s="28">
        <f>외인!BT74</f>
        <v>2410282.0099999998</v>
      </c>
      <c r="BU74" s="35">
        <f>MACD!BU74*$G$3+BU73*(1-$G$3)</f>
        <v>7.078010333455611E-4</v>
      </c>
      <c r="BV74" s="28">
        <f>외인!BV74</f>
        <v>427305.83</v>
      </c>
      <c r="BW74" s="35">
        <f>MACD!BW74*$G$3+BW73*(1-$G$3)</f>
        <v>4.2672067433678054E-6</v>
      </c>
      <c r="BX74" s="28">
        <f>외인!BX74</f>
        <v>75670.37</v>
      </c>
      <c r="BY74" s="35">
        <f>MACD!BY74*$G$3+BY73*(1-$G$3)</f>
        <v>-8.515526976722804E-5</v>
      </c>
      <c r="BZ74" s="28">
        <f>외인!BZ74</f>
        <v>261166.02</v>
      </c>
      <c r="CA74" s="35">
        <f>MACD!CA74*$G$3+CA73*(1-$G$3)</f>
        <v>5.9635532030481025E-4</v>
      </c>
      <c r="CB74" s="28">
        <f>외인!CB74</f>
        <v>13094.73</v>
      </c>
      <c r="CC74" s="35">
        <f>MACD!CC74*$G$3+CC73*(1-$G$3)</f>
        <v>-3.7585716096180351E-4</v>
      </c>
      <c r="CD74" s="28">
        <f>외인!CD74</f>
        <v>29055.94</v>
      </c>
      <c r="CE74" s="35">
        <f>MACD!CE74*$G$3+CE73*(1-$G$3)</f>
        <v>-7.8880998516255528E-4</v>
      </c>
      <c r="CF74" s="28">
        <f>외인!CF74</f>
        <v>28632.49</v>
      </c>
      <c r="CG74" s="35">
        <f>MACD!CG74*$G$3+CG73*(1-$G$3)</f>
        <v>6.8238006515857765E-4</v>
      </c>
      <c r="CH74" s="28">
        <f>외인!CH74</f>
        <v>70430.84</v>
      </c>
      <c r="CI74" s="35">
        <f>MACD!CI74*$G$3+CI73*(1-$G$3)</f>
        <v>3.9764625759491967E-5</v>
      </c>
      <c r="CJ74" s="28">
        <f>외인!CJ74</f>
        <v>378864.74</v>
      </c>
      <c r="CK74" s="35">
        <f>MACD!CK74*$G$3+CK73*(1-$G$3)</f>
        <v>-6.5584392746527345E-4</v>
      </c>
      <c r="CL74" s="28">
        <f>외인!CL74</f>
        <v>240376.32000000001</v>
      </c>
      <c r="CM74" s="35">
        <f>MACD!CM74*$G$3+CM73*(1-$G$3)</f>
        <v>1.7582478829783619E-5</v>
      </c>
      <c r="CN74" s="28">
        <f>외인!CN74</f>
        <v>125486.91</v>
      </c>
      <c r="CO74" s="35">
        <f>MACD!CO74*$G$3+CO73*(1-$G$3)</f>
        <v>-3.9332685691648855E-5</v>
      </c>
      <c r="CP74" s="28">
        <f>외인!CP74</f>
        <v>100560.18</v>
      </c>
      <c r="CQ74" s="35">
        <f>MACD!CQ74*$G$3+CQ73*(1-$G$3)</f>
        <v>6.6992524350698208E-5</v>
      </c>
      <c r="CR74" s="28">
        <f>외인!CR74</f>
        <v>169098.11</v>
      </c>
      <c r="CS74" s="35">
        <f>MACD!CS74*$G$3+CS73*(1-$G$3)</f>
        <v>-1.2644508693998048E-4</v>
      </c>
      <c r="CT74" s="28">
        <f>외인!CT74</f>
        <v>163117.31</v>
      </c>
      <c r="CU74" s="35">
        <f>MACD!CU74*$G$3+CU73*(1-$G$3)</f>
        <v>-7.2629812973714537E-5</v>
      </c>
      <c r="CV74" s="28">
        <f>외인!CV74</f>
        <v>2410282.0099999998</v>
      </c>
      <c r="CW74" s="35">
        <f>MACD!CW74*$G$3+CW73*(1-$G$3)</f>
        <v>7.078010333455611E-4</v>
      </c>
      <c r="CX74" s="28">
        <f>외인!CX74</f>
        <v>248686.3</v>
      </c>
      <c r="CY74" s="35">
        <f>MACD!CY74*$G$3+CY73*(1-$G$3)</f>
        <v>-1.3917838239514918E-5</v>
      </c>
      <c r="CZ74" s="28">
        <f>외인!CZ74</f>
        <v>19863.7</v>
      </c>
      <c r="DA74" s="35">
        <f>MACD!DA74*$G$3+DA73*(1-$G$3)</f>
        <v>1.0213594505680559E-3</v>
      </c>
      <c r="DB74" s="28">
        <f>외인!DB74</f>
        <v>40558.519999999997</v>
      </c>
      <c r="DC74" s="35">
        <f>MACD!DC74*$G$3+DC73*(1-$G$3)</f>
        <v>4.489270054961309E-4</v>
      </c>
      <c r="DD74" s="28">
        <f>외인!DD74</f>
        <v>8795.8700000000008</v>
      </c>
      <c r="DE74" s="35">
        <f>MACD!DE74*$G$3+DE73*(1-$G$3)</f>
        <v>4.1138636143472592E-4</v>
      </c>
      <c r="DF74" s="28">
        <f>외인!DF74</f>
        <v>56974.93</v>
      </c>
      <c r="DG74" s="35">
        <f>MACD!DG74*$G$3+DG73*(1-$G$3)</f>
        <v>-7.5563294663810938E-5</v>
      </c>
      <c r="DH74" s="28">
        <f>외인!DH74</f>
        <v>20680.64</v>
      </c>
      <c r="DI74" s="35">
        <f>MACD!DI74*$G$3+DI73*(1-$G$3)</f>
        <v>-1.1780257525066599E-3</v>
      </c>
      <c r="DJ74" s="28">
        <f>외인!DJ74</f>
        <v>708835.94</v>
      </c>
      <c r="DK74" s="35">
        <f>MACD!DK74*$G$3+DK73*(1-$G$3)</f>
        <v>1.4192518144072019E-4</v>
      </c>
      <c r="DL74" s="28">
        <f>외인!DL74</f>
        <v>100296.48</v>
      </c>
      <c r="DM74" s="35">
        <f>MACD!DM74*$G$3+DM73*(1-$G$3)</f>
        <v>-2.0881566889303443E-5</v>
      </c>
      <c r="DN74" s="28">
        <f>외인!DN74</f>
        <v>2410282.0099999998</v>
      </c>
      <c r="DO74" s="35">
        <f>MACD!DO74*$G$3+DO73*(1-$G$3)</f>
        <v>7.078010333455611E-4</v>
      </c>
      <c r="DP74" s="28">
        <f>외인!DP74</f>
        <v>84454.47</v>
      </c>
      <c r="DQ74" s="35">
        <f>MACD!DQ74*$G$3+DQ73*(1-$G$3)</f>
        <v>-1.3196138432455141E-3</v>
      </c>
      <c r="DR74" s="28">
        <f>외인!DR74</f>
        <v>49177.36</v>
      </c>
      <c r="DS74" s="35">
        <f>MACD!DS74*$G$3+DS73*(1-$G$3)</f>
        <v>-1.3376392764016202E-4</v>
      </c>
      <c r="DT74" s="28">
        <f>외인!DT74</f>
        <v>132728.4</v>
      </c>
      <c r="DU74" s="35">
        <f>MACD!DU74*$G$3+DU73*(1-$G$3)</f>
        <v>-1.573115788386412E-4</v>
      </c>
      <c r="DV74" s="28">
        <f>외인!DV74</f>
        <v>36092.47</v>
      </c>
      <c r="DW74" s="35">
        <f>MACD!DW74*$G$3+DW73*(1-$G$3)</f>
        <v>-3.6205508222111113E-6</v>
      </c>
      <c r="DX74" s="28">
        <f>외인!DX74</f>
        <v>129017.19</v>
      </c>
      <c r="DY74" s="35">
        <f>MACD!DY74*$G$3+DY73*(1-$G$3)</f>
        <v>9.8749347295405975E-5</v>
      </c>
      <c r="DZ74" s="28">
        <f>외인!DZ74</f>
        <v>8792.76</v>
      </c>
      <c r="EA74" s="35">
        <f>MACD!EA74*$G$3+EA73*(1-$G$3)</f>
        <v>-6.9549936206745125E-5</v>
      </c>
      <c r="EB74" s="28">
        <f>외인!EB74</f>
        <v>12783.18</v>
      </c>
      <c r="EC74" s="35">
        <f>MACD!EC74*$G$3+EC73*(1-$G$3)</f>
        <v>-2.9035218343912838E-4</v>
      </c>
      <c r="ED74" s="28">
        <f>외인!ED74</f>
        <v>11244.98</v>
      </c>
      <c r="EE74" s="35">
        <f>MACD!EE74*$G$3+EE73*(1-$G$3)</f>
        <v>-1.383700909347396E-4</v>
      </c>
      <c r="EF74" s="28">
        <f>외인!EF74</f>
        <v>239612.74</v>
      </c>
      <c r="EG74" s="35">
        <f>MACD!EG74*$G$3+EG73*(1-$G$3)</f>
        <v>-4.3113510980107836E-4</v>
      </c>
      <c r="EH74" s="28">
        <f>외인!EH74</f>
        <v>222013.68</v>
      </c>
      <c r="EI74" s="35">
        <f>MACD!EI74*$G$3+EI73*(1-$G$3)</f>
        <v>2.8621964158382469E-4</v>
      </c>
      <c r="EJ74" s="28">
        <f>외인!EJ74</f>
        <v>106137.28</v>
      </c>
      <c r="EK74" s="35">
        <f>MACD!EK74*$G$3+EK73*(1-$G$3)</f>
        <v>-1.0683048634002406E-4</v>
      </c>
      <c r="EL74" s="28">
        <f>외인!EL74</f>
        <v>31657.64</v>
      </c>
      <c r="EM74" s="35">
        <f>MACD!EM74*$G$3+EM73*(1-$G$3)</f>
        <v>-7.532262604361341E-4</v>
      </c>
      <c r="EN74" s="28">
        <f>외인!EN74</f>
        <v>49177.36</v>
      </c>
      <c r="EO74" s="35">
        <f>MACD!EO74*$G$3+EO73*(1-$G$3)</f>
        <v>-1.3376392764016202E-4</v>
      </c>
      <c r="EP74" s="28">
        <f>외인!EP74</f>
        <v>178247.09</v>
      </c>
      <c r="EQ74" s="35">
        <f>MACD!EQ74*$G$3+EQ73*(1-$G$3)</f>
        <v>-2.6987824841066387E-4</v>
      </c>
      <c r="ER74" s="28">
        <f>외인!ER74</f>
        <v>14697.58</v>
      </c>
      <c r="ES74" s="35">
        <f>MACD!ES74*$G$3+ES73*(1-$G$3)</f>
        <v>-1.1424557916786867E-3</v>
      </c>
      <c r="ET74" s="28">
        <f>외인!ET74</f>
        <v>171471.02</v>
      </c>
      <c r="EU74" s="35">
        <f>MACD!EU74*$G$3+EU73*(1-$G$3)</f>
        <v>-2.79459421033266E-4</v>
      </c>
      <c r="EV74" s="28">
        <f>외인!EV74</f>
        <v>42496.72</v>
      </c>
      <c r="EW74" s="35">
        <f>MACD!EW74*$G$3+EW73*(1-$G$3)</f>
        <v>-3.1258504663024672E-5</v>
      </c>
      <c r="EX74" s="28">
        <f>외인!EX74</f>
        <v>58063.45</v>
      </c>
      <c r="EY74" s="35">
        <f>MACD!EY74*$G$3+EY73*(1-$G$3)</f>
        <v>1.3652189581393422E-4</v>
      </c>
    </row>
    <row r="75" spans="1:155">
      <c r="A75" s="27">
        <f>외인!A75</f>
        <v>46140</v>
      </c>
      <c r="B75" s="28">
        <f>외인!B75</f>
        <v>5278520.33</v>
      </c>
      <c r="C75" s="35">
        <f>MACD!C75*$G$3+C74*(1-$G$3)</f>
        <v>3.8153136149482946E-4</v>
      </c>
      <c r="D75" s="28">
        <f>외인!D75</f>
        <v>673932.24</v>
      </c>
      <c r="E75" s="35">
        <f>MACD!E75*$G$3+E74*(1-$G$3)</f>
        <v>-5.4682248568847683E-4</v>
      </c>
      <c r="F75" s="28">
        <f>외인!F75</f>
        <v>2139500.6800000002</v>
      </c>
      <c r="G75" s="35">
        <f>MACD!G75*$G$3+G74*(1-$G$3)</f>
        <v>6.1880777849507437E-4</v>
      </c>
      <c r="H75" s="28">
        <f>외인!H75</f>
        <v>361379.78</v>
      </c>
      <c r="I75" s="35">
        <f>MACD!I75*$G$3+I74*(1-$G$3)</f>
        <v>1.1285663662183617E-4</v>
      </c>
      <c r="J75" s="28">
        <f>외인!J75</f>
        <v>47210.15</v>
      </c>
      <c r="K75" s="35">
        <f>MACD!K75*$G$3+K74*(1-$G$3)</f>
        <v>-4.3180440458785171E-5</v>
      </c>
      <c r="L75" s="28">
        <f>외인!L75</f>
        <v>331703.03999999998</v>
      </c>
      <c r="M75" s="35">
        <f>MACD!M75*$G$3+M74*(1-$G$3)</f>
        <v>1.3244647841727017E-4</v>
      </c>
      <c r="N75" s="28">
        <f>외인!N75</f>
        <v>250266.99</v>
      </c>
      <c r="O75" s="35">
        <f>MACD!O75*$G$3+O74*(1-$G$3)</f>
        <v>5.8406276724892151E-4</v>
      </c>
      <c r="P75" s="28">
        <f>외인!P75</f>
        <v>195369.28</v>
      </c>
      <c r="Q75" s="35">
        <f>MACD!Q75*$G$3+Q74*(1-$G$3)</f>
        <v>-4.4284377208443605E-4</v>
      </c>
      <c r="R75" s="28">
        <f>외인!R75</f>
        <v>134851.04999999999</v>
      </c>
      <c r="S75" s="35">
        <f>MACD!S75*$G$3+S74*(1-$G$3)</f>
        <v>-1.981480939735344E-4</v>
      </c>
      <c r="T75" s="28">
        <f>외인!T75</f>
        <v>8980.99</v>
      </c>
      <c r="U75" s="35">
        <f>MACD!U75*$G$3+U74*(1-$G$3)</f>
        <v>4.5357228191969263E-4</v>
      </c>
      <c r="V75" s="28">
        <f>외인!V75</f>
        <v>129246.6</v>
      </c>
      <c r="W75" s="35">
        <f>MACD!W75*$G$3+W74*(1-$G$3)</f>
        <v>1.9461306401422198E-4</v>
      </c>
      <c r="X75" s="28">
        <f>외인!X75</f>
        <v>2356135.92</v>
      </c>
      <c r="Y75" s="35">
        <f>MACD!Y75*$G$3+Y74*(1-$G$3)</f>
        <v>6.9668676847846214E-4</v>
      </c>
      <c r="Z75" s="28">
        <f>외인!Z75</f>
        <v>43740.44</v>
      </c>
      <c r="AA75" s="35">
        <f>MACD!AA75*$G$3+AA74*(1-$G$3)</f>
        <v>-4.1596464500139686E-5</v>
      </c>
      <c r="AB75" s="28">
        <f>외인!AB75</f>
        <v>210486.41</v>
      </c>
      <c r="AC75" s="35">
        <f>MACD!AC75*$G$3+AC74*(1-$G$3)</f>
        <v>-7.4481338460893339E-5</v>
      </c>
      <c r="AD75" s="28">
        <f>외인!AD75</f>
        <v>19464.14</v>
      </c>
      <c r="AE75" s="35">
        <f>MACD!AE75*$G$3+AE74*(1-$G$3)</f>
        <v>-3.6031588060825303E-5</v>
      </c>
      <c r="AF75" s="28">
        <f>외인!AF75</f>
        <v>24958.7</v>
      </c>
      <c r="AG75" s="35">
        <f>MACD!AG75*$G$3+AG74*(1-$G$3)</f>
        <v>-4.7992577037607825E-5</v>
      </c>
      <c r="AH75" s="28">
        <f>외인!AH75</f>
        <v>232599.11</v>
      </c>
      <c r="AI75" s="35">
        <f>MACD!AI75*$G$3+AI74*(1-$G$3)</f>
        <v>3.1372014841327817E-4</v>
      </c>
      <c r="AJ75" s="28">
        <f>외인!AJ75</f>
        <v>111623.38</v>
      </c>
      <c r="AK75" s="35">
        <f>MACD!AK75*$G$3+AK74*(1-$G$3)</f>
        <v>-3.1983654213766635E-4</v>
      </c>
      <c r="AL75" s="28">
        <f>외인!AL75</f>
        <v>93270.27</v>
      </c>
      <c r="AM75" s="35">
        <f>MACD!AM75*$G$3+AM74*(1-$G$3)</f>
        <v>-8.9951437807308249E-5</v>
      </c>
      <c r="AN75" s="28">
        <f>외인!AN75</f>
        <v>177078.6</v>
      </c>
      <c r="AO75" s="35">
        <f>MACD!AO75*$G$3+AO74*(1-$G$3)</f>
        <v>8.6253342080627325E-4</v>
      </c>
      <c r="AP75" s="28">
        <f>외인!AP75</f>
        <v>169825.83</v>
      </c>
      <c r="AQ75" s="35">
        <f>MACD!AQ75*$G$3+AQ74*(1-$G$3)</f>
        <v>-2.9987856538750353E-4</v>
      </c>
      <c r="AR75" s="28">
        <f>외인!AR75</f>
        <v>25236.46</v>
      </c>
      <c r="AS75" s="35">
        <f>MACD!AS75*$G$3+AS74*(1-$G$3)</f>
        <v>4.5017894968361628E-4</v>
      </c>
      <c r="AT75" s="28">
        <f>외인!AT75</f>
        <v>86090.53</v>
      </c>
      <c r="AU75" s="35">
        <f>MACD!AU75*$G$3+AU74*(1-$G$3)</f>
        <v>2.6210521809725857E-4</v>
      </c>
      <c r="AV75" s="28">
        <f>외인!AV75</f>
        <v>49337.120000000003</v>
      </c>
      <c r="AW75" s="35">
        <f>MACD!AW75*$G$3+AW74*(1-$G$3)</f>
        <v>-7.116260260773233E-5</v>
      </c>
      <c r="AX75" s="28">
        <f>외인!AX75</f>
        <v>77319.67</v>
      </c>
      <c r="AY75" s="35">
        <f>MACD!AY75*$G$3+AY74*(1-$G$3)</f>
        <v>-1.9396064074435183E-4</v>
      </c>
      <c r="AZ75" s="28">
        <f>외인!AZ75</f>
        <v>2553635.63</v>
      </c>
      <c r="BA75" s="35">
        <f>MACD!BA75*$G$3+BA74*(1-$G$3)</f>
        <v>6.558279421841368E-4</v>
      </c>
      <c r="BB75" s="28">
        <f>외인!BB75</f>
        <v>101528.05</v>
      </c>
      <c r="BC75" s="35">
        <f>MACD!BC75*$G$3+BC74*(1-$G$3)</f>
        <v>5.903600265018283E-5</v>
      </c>
      <c r="BD75" s="28">
        <f>외인!BD75</f>
        <v>39766.1</v>
      </c>
      <c r="BE75" s="35">
        <f>MACD!BE75*$G$3+BE74*(1-$G$3)</f>
        <v>4.3618277653786653E-4</v>
      </c>
      <c r="BF75" s="28">
        <f>외인!BF75</f>
        <v>0</v>
      </c>
      <c r="BG75" s="35" t="e">
        <f>MACD!BG75*$G$3+BG74*(1-$G$3)</f>
        <v>#DIV/0!</v>
      </c>
      <c r="BH75" s="28">
        <f>외인!BH75</f>
        <v>102302.03</v>
      </c>
      <c r="BI75" s="35">
        <f>MACD!BI75*$G$3+BI74*(1-$G$3)</f>
        <v>1.6267637942619202E-4</v>
      </c>
      <c r="BJ75" s="28">
        <f>외인!BJ75</f>
        <v>139506.01999999999</v>
      </c>
      <c r="BK75" s="35">
        <f>MACD!BK75*$G$3+BK74*(1-$G$3)</f>
        <v>4.9049659762167863E-5</v>
      </c>
      <c r="BL75" s="28">
        <f>외인!BL75</f>
        <v>51006.48</v>
      </c>
      <c r="BM75" s="35">
        <f>MACD!BM75*$G$3+BM74*(1-$G$3)</f>
        <v>9.7831283143314126E-5</v>
      </c>
      <c r="BN75" s="28">
        <f>외인!BN75</f>
        <v>57165.5</v>
      </c>
      <c r="BO75" s="35">
        <f>MACD!BO75*$G$3+BO74*(1-$G$3)</f>
        <v>9.0830907588758608E-4</v>
      </c>
      <c r="BP75" s="28">
        <f>외인!BP75</f>
        <v>87633.35</v>
      </c>
      <c r="BQ75" s="35">
        <f>MACD!BQ75*$G$3+BQ74*(1-$G$3)</f>
        <v>-2.7264826911778243E-4</v>
      </c>
      <c r="BR75" s="28">
        <f>외인!BR75</f>
        <v>326099.03999999998</v>
      </c>
      <c r="BS75" s="35">
        <f>MACD!BS75*$G$3+BS74*(1-$G$3)</f>
        <v>1.0248382192749011E-4</v>
      </c>
      <c r="BT75" s="28">
        <f>외인!BT75</f>
        <v>2400740.38</v>
      </c>
      <c r="BU75" s="35">
        <f>MACD!BU75*$G$3+BU74*(1-$G$3)</f>
        <v>6.865185098434473E-4</v>
      </c>
      <c r="BV75" s="28">
        <f>외인!BV75</f>
        <v>427497.76</v>
      </c>
      <c r="BW75" s="35">
        <f>MACD!BW75*$G$3+BW74*(1-$G$3)</f>
        <v>-5.4161113208380447E-5</v>
      </c>
      <c r="BX75" s="28">
        <f>외인!BX75</f>
        <v>75729.75</v>
      </c>
      <c r="BY75" s="35">
        <f>MACD!BY75*$G$3+BY74*(1-$G$3)</f>
        <v>-1.1529156499148348E-4</v>
      </c>
      <c r="BZ75" s="28">
        <f>외인!BZ75</f>
        <v>270348.86</v>
      </c>
      <c r="CA75" s="35">
        <f>MACD!CA75*$G$3+CA74*(1-$G$3)</f>
        <v>5.3590302741118943E-4</v>
      </c>
      <c r="CB75" s="28">
        <f>외인!CB75</f>
        <v>13126.57</v>
      </c>
      <c r="CC75" s="35">
        <f>MACD!CC75*$G$3+CC74*(1-$G$3)</f>
        <v>-3.6864320046633053E-4</v>
      </c>
      <c r="CD75" s="28">
        <f>외인!CD75</f>
        <v>29101.42</v>
      </c>
      <c r="CE75" s="35">
        <f>MACD!CE75*$G$3+CE74*(1-$G$3)</f>
        <v>-8.0986332643282713E-4</v>
      </c>
      <c r="CF75" s="28">
        <f>외인!CF75</f>
        <v>28478.25</v>
      </c>
      <c r="CG75" s="35">
        <f>MACD!CG75*$G$3+CG74*(1-$G$3)</f>
        <v>6.5785577247756103E-4</v>
      </c>
      <c r="CH75" s="28">
        <f>외인!CH75</f>
        <v>70190.17</v>
      </c>
      <c r="CI75" s="35">
        <f>MACD!CI75*$G$3+CI74*(1-$G$3)</f>
        <v>2.9977918795310695E-6</v>
      </c>
      <c r="CJ75" s="28">
        <f>외인!CJ75</f>
        <v>374713.1</v>
      </c>
      <c r="CK75" s="35">
        <f>MACD!CK75*$G$3+CK74*(1-$G$3)</f>
        <v>-6.4868054061528214E-4</v>
      </c>
      <c r="CL75" s="28">
        <f>외인!CL75</f>
        <v>242467.22</v>
      </c>
      <c r="CM75" s="35">
        <f>MACD!CM75*$G$3+CM74*(1-$G$3)</f>
        <v>-2.4614963695814669E-5</v>
      </c>
      <c r="CN75" s="28">
        <f>외인!CN75</f>
        <v>125086.9</v>
      </c>
      <c r="CO75" s="35">
        <f>MACD!CO75*$G$3+CO74*(1-$G$3)</f>
        <v>-8.8403389543380395E-5</v>
      </c>
      <c r="CP75" s="28">
        <f>외인!CP75</f>
        <v>102105.99</v>
      </c>
      <c r="CQ75" s="35">
        <f>MACD!CQ75*$G$3+CQ74*(1-$G$3)</f>
        <v>5.6721202115166462E-5</v>
      </c>
      <c r="CR75" s="28">
        <f>외인!CR75</f>
        <v>171905.69</v>
      </c>
      <c r="CS75" s="35">
        <f>MACD!CS75*$G$3+CS74*(1-$G$3)</f>
        <v>-1.614104583211785E-4</v>
      </c>
      <c r="CT75" s="28">
        <f>외인!CT75</f>
        <v>165222.32</v>
      </c>
      <c r="CU75" s="35">
        <f>MACD!CU75*$G$3+CU74*(1-$G$3)</f>
        <v>-1.3910374609180722E-4</v>
      </c>
      <c r="CV75" s="28">
        <f>외인!CV75</f>
        <v>2400740.38</v>
      </c>
      <c r="CW75" s="35">
        <f>MACD!CW75*$G$3+CW74*(1-$G$3)</f>
        <v>6.865185098434473E-4</v>
      </c>
      <c r="CX75" s="28">
        <f>외인!CX75</f>
        <v>256559.81</v>
      </c>
      <c r="CY75" s="35">
        <f>MACD!CY75*$G$3+CY74*(1-$G$3)</f>
        <v>-8.290671115363897E-5</v>
      </c>
      <c r="CZ75" s="28">
        <f>외인!CZ75</f>
        <v>19561.28</v>
      </c>
      <c r="DA75" s="35">
        <f>MACD!DA75*$G$3+DA74*(1-$G$3)</f>
        <v>7.9283524839171039E-4</v>
      </c>
      <c r="DB75" s="28">
        <f>외인!DB75</f>
        <v>39766.1</v>
      </c>
      <c r="DC75" s="35">
        <f>MACD!DC75*$G$3+DC74*(1-$G$3)</f>
        <v>4.3618277653786653E-4</v>
      </c>
      <c r="DD75" s="28">
        <f>외인!DD75</f>
        <v>8980.99</v>
      </c>
      <c r="DE75" s="35">
        <f>MACD!DE75*$G$3+DE74*(1-$G$3)</f>
        <v>4.5357228191969263E-4</v>
      </c>
      <c r="DF75" s="28">
        <f>외인!DF75</f>
        <v>57021.45</v>
      </c>
      <c r="DG75" s="35">
        <f>MACD!DG75*$G$3+DG74*(1-$G$3)</f>
        <v>-1.2243470667410247E-4</v>
      </c>
      <c r="DH75" s="28">
        <f>외인!DH75</f>
        <v>20765.599999999999</v>
      </c>
      <c r="DI75" s="35">
        <f>MACD!DI75*$G$3+DI74*(1-$G$3)</f>
        <v>-1.2063795321865932E-3</v>
      </c>
      <c r="DJ75" s="28">
        <f>외인!DJ75</f>
        <v>709401.13</v>
      </c>
      <c r="DK75" s="35">
        <f>MACD!DK75*$G$3+DK74*(1-$G$3)</f>
        <v>1.5391172362522084E-4</v>
      </c>
      <c r="DL75" s="28">
        <f>외인!DL75</f>
        <v>99861.97</v>
      </c>
      <c r="DM75" s="35">
        <f>MACD!DM75*$G$3+DM74*(1-$G$3)</f>
        <v>-8.1925050119199249E-5</v>
      </c>
      <c r="DN75" s="28">
        <f>외인!DN75</f>
        <v>2400740.38</v>
      </c>
      <c r="DO75" s="35">
        <f>MACD!DO75*$G$3+DO74*(1-$G$3)</f>
        <v>6.865185098434473E-4</v>
      </c>
      <c r="DP75" s="28">
        <f>외인!DP75</f>
        <v>81614.03</v>
      </c>
      <c r="DQ75" s="35">
        <f>MACD!DQ75*$G$3+DQ74*(1-$G$3)</f>
        <v>-1.2364443814084167E-3</v>
      </c>
      <c r="DR75" s="28">
        <f>외인!DR75</f>
        <v>49014.64</v>
      </c>
      <c r="DS75" s="35">
        <f>MACD!DS75*$G$3+DS74*(1-$G$3)</f>
        <v>-1.1165717921820919E-4</v>
      </c>
      <c r="DT75" s="28">
        <f>외인!DT75</f>
        <v>134851.04999999999</v>
      </c>
      <c r="DU75" s="35">
        <f>MACD!DU75*$G$3+DU74*(1-$G$3)</f>
        <v>-1.981480939735344E-4</v>
      </c>
      <c r="DV75" s="28">
        <f>외인!DV75</f>
        <v>36779.730000000003</v>
      </c>
      <c r="DW75" s="35">
        <f>MACD!DW75*$G$3+DW74*(1-$G$3)</f>
        <v>-1.6324516235456158E-5</v>
      </c>
      <c r="DX75" s="28">
        <f>외인!DX75</f>
        <v>129246.6</v>
      </c>
      <c r="DY75" s="35">
        <f>MACD!DY75*$G$3+DY74*(1-$G$3)</f>
        <v>1.9461306401422198E-4</v>
      </c>
      <c r="DZ75" s="28">
        <f>외인!DZ75</f>
        <v>8764.33</v>
      </c>
      <c r="EA75" s="35">
        <f>MACD!EA75*$G$3+EA74*(1-$G$3)</f>
        <v>-8.7890013408640436E-5</v>
      </c>
      <c r="EB75" s="28">
        <f>외인!EB75</f>
        <v>12889.8</v>
      </c>
      <c r="EC75" s="35">
        <f>MACD!EC75*$G$3+EC74*(1-$G$3)</f>
        <v>-2.9159573792947096E-4</v>
      </c>
      <c r="ED75" s="28">
        <f>외인!ED75</f>
        <v>11215.91</v>
      </c>
      <c r="EE75" s="35">
        <f>MACD!EE75*$G$3+EE74*(1-$G$3)</f>
        <v>-2.3747750779741684E-4</v>
      </c>
      <c r="EF75" s="28">
        <f>외인!EF75</f>
        <v>239031.26</v>
      </c>
      <c r="EG75" s="35">
        <f>MACD!EG75*$G$3+EG74*(1-$G$3)</f>
        <v>-4.536394565602212E-4</v>
      </c>
      <c r="EH75" s="28">
        <f>외인!EH75</f>
        <v>225319.08</v>
      </c>
      <c r="EI75" s="35">
        <f>MACD!EI75*$G$3+EI74*(1-$G$3)</f>
        <v>2.7515533269092528E-4</v>
      </c>
      <c r="EJ75" s="28">
        <f>외인!EJ75</f>
        <v>105551.09</v>
      </c>
      <c r="EK75" s="35">
        <f>MACD!EK75*$G$3+EK74*(1-$G$3)</f>
        <v>-1.1300700226473835E-4</v>
      </c>
      <c r="EL75" s="28">
        <f>외인!EL75</f>
        <v>31724.65</v>
      </c>
      <c r="EM75" s="35">
        <f>MACD!EM75*$G$3+EM74*(1-$G$3)</f>
        <v>-7.7280823165938334E-4</v>
      </c>
      <c r="EN75" s="28">
        <f>외인!EN75</f>
        <v>49014.64</v>
      </c>
      <c r="EO75" s="35">
        <f>MACD!EO75*$G$3+EO74*(1-$G$3)</f>
        <v>-1.1165717921820919E-4</v>
      </c>
      <c r="EP75" s="28">
        <f>외인!EP75</f>
        <v>174457.14</v>
      </c>
      <c r="EQ75" s="35">
        <f>MACD!EQ75*$G$3+EQ74*(1-$G$3)</f>
        <v>-4.06948763791279E-4</v>
      </c>
      <c r="ER75" s="28">
        <f>외인!ER75</f>
        <v>14417.39</v>
      </c>
      <c r="ES75" s="35">
        <f>MACD!ES75*$G$3+ES74*(1-$G$3)</f>
        <v>-9.755496619868458E-4</v>
      </c>
      <c r="ET75" s="28">
        <f>외인!ET75</f>
        <v>169825.83</v>
      </c>
      <c r="EU75" s="35">
        <f>MACD!EU75*$G$3+EU74*(1-$G$3)</f>
        <v>-2.9987856538750353E-4</v>
      </c>
      <c r="EV75" s="28">
        <f>외인!EV75</f>
        <v>43740.44</v>
      </c>
      <c r="EW75" s="35">
        <f>MACD!EW75*$G$3+EW74*(1-$G$3)</f>
        <v>-4.1596464500139686E-5</v>
      </c>
      <c r="EX75" s="28">
        <f>외인!EX75</f>
        <v>58365.56</v>
      </c>
      <c r="EY75" s="35">
        <f>MACD!EY75*$G$3+EY74*(1-$G$3)</f>
        <v>1.2545823245703431E-4</v>
      </c>
    </row>
    <row r="76" spans="1:155">
      <c r="A76" s="27">
        <f>외인!A76</f>
        <v>46141</v>
      </c>
      <c r="B76" s="28">
        <f>외인!B76</f>
        <v>5318255.55</v>
      </c>
      <c r="C76" s="35">
        <f>MACD!C76*$G$3+C75*(1-$G$3)</f>
        <v>3.5230997158176375E-4</v>
      </c>
      <c r="D76" s="28">
        <f>외인!D76</f>
        <v>677611.06</v>
      </c>
      <c r="E76" s="35">
        <f>MACD!E76*$G$3+E75*(1-$G$3)</f>
        <v>-5.0035222412277245E-4</v>
      </c>
      <c r="F76" s="28">
        <f>외인!F76</f>
        <v>2166150.79</v>
      </c>
      <c r="G76" s="35">
        <f>MACD!G76*$G$3+G75*(1-$G$3)</f>
        <v>6.101451332527994E-4</v>
      </c>
      <c r="H76" s="28">
        <f>외인!H76</f>
        <v>367885.22</v>
      </c>
      <c r="I76" s="35">
        <f>MACD!I76*$G$3+I75*(1-$G$3)</f>
        <v>7.2872968027182098E-5</v>
      </c>
      <c r="J76" s="28">
        <f>외인!J76</f>
        <v>46746.49</v>
      </c>
      <c r="K76" s="35">
        <f>MACD!K76*$G$3+K75*(1-$G$3)</f>
        <v>-1.1093514527671334E-4</v>
      </c>
      <c r="L76" s="28">
        <f>외인!L76</f>
        <v>338122.45</v>
      </c>
      <c r="M76" s="35">
        <f>MACD!M76*$G$3+M75*(1-$G$3)</f>
        <v>1.0392095199962133E-4</v>
      </c>
      <c r="N76" s="28">
        <f>외인!N76</f>
        <v>250295.3</v>
      </c>
      <c r="O76" s="35">
        <f>MACD!O76*$G$3+O75*(1-$G$3)</f>
        <v>5.3313256035014103E-4</v>
      </c>
      <c r="P76" s="28">
        <f>외인!P76</f>
        <v>192945.28</v>
      </c>
      <c r="Q76" s="35">
        <f>MACD!Q76*$G$3+Q75*(1-$G$3)</f>
        <v>-5.0987074185466672E-4</v>
      </c>
      <c r="R76" s="28">
        <f>외인!R76</f>
        <v>134609.67000000001</v>
      </c>
      <c r="S76" s="35">
        <f>MACD!S76*$G$3+S75*(1-$G$3)</f>
        <v>-2.3335507401017964E-4</v>
      </c>
      <c r="T76" s="28">
        <f>외인!T76</f>
        <v>9205.4500000000007</v>
      </c>
      <c r="U76" s="35">
        <f>MACD!U76*$G$3+U75*(1-$G$3)</f>
        <v>5.1395923238118973E-4</v>
      </c>
      <c r="V76" s="28">
        <f>외인!V76</f>
        <v>128996.85</v>
      </c>
      <c r="W76" s="35">
        <f>MACD!W76*$G$3+W75*(1-$G$3)</f>
        <v>2.6825142007905087E-4</v>
      </c>
      <c r="X76" s="28">
        <f>외인!X76</f>
        <v>2373839.5099999998</v>
      </c>
      <c r="Y76" s="35">
        <f>MACD!Y76*$G$3+Y75*(1-$G$3)</f>
        <v>6.81241497158495E-4</v>
      </c>
      <c r="Z76" s="28">
        <f>외인!Z76</f>
        <v>42784.6</v>
      </c>
      <c r="AA76" s="35">
        <f>MACD!AA76*$G$3+AA75*(1-$G$3)</f>
        <v>-4.6731174753136363E-5</v>
      </c>
      <c r="AB76" s="28">
        <f>외인!AB76</f>
        <v>210996.95</v>
      </c>
      <c r="AC76" s="35">
        <f>MACD!AC76*$G$3+AC75*(1-$G$3)</f>
        <v>-1.1515016049155018E-4</v>
      </c>
      <c r="AD76" s="28">
        <f>외인!AD76</f>
        <v>19654.11</v>
      </c>
      <c r="AE76" s="35">
        <f>MACD!AE76*$G$3+AE75*(1-$G$3)</f>
        <v>-9.6326665559082604E-5</v>
      </c>
      <c r="AF76" s="28">
        <f>외인!AF76</f>
        <v>24890.91</v>
      </c>
      <c r="AG76" s="35">
        <f>MACD!AG76*$G$3+AG75*(1-$G$3)</f>
        <v>-6.1425993717257829E-5</v>
      </c>
      <c r="AH76" s="28">
        <f>외인!AH76</f>
        <v>236640.78</v>
      </c>
      <c r="AI76" s="35">
        <f>MACD!AI76*$G$3+AI75*(1-$G$3)</f>
        <v>3.5126757667391093E-4</v>
      </c>
      <c r="AJ76" s="28">
        <f>외인!AJ76</f>
        <v>111783.58</v>
      </c>
      <c r="AK76" s="35">
        <f>MACD!AK76*$G$3+AK75*(1-$G$3)</f>
        <v>-3.4281448689177157E-4</v>
      </c>
      <c r="AL76" s="28">
        <f>외인!AL76</f>
        <v>92837.46</v>
      </c>
      <c r="AM76" s="35">
        <f>MACD!AM76*$G$3+AM75*(1-$G$3)</f>
        <v>-1.5439177244005989E-4</v>
      </c>
      <c r="AN76" s="28">
        <f>외인!AN76</f>
        <v>177848.2</v>
      </c>
      <c r="AO76" s="35">
        <f>MACD!AO76*$G$3+AO75*(1-$G$3)</f>
        <v>8.187827787107441E-4</v>
      </c>
      <c r="AP76" s="28">
        <f>외인!AP76</f>
        <v>176131.99</v>
      </c>
      <c r="AQ76" s="35">
        <f>MACD!AQ76*$G$3+AQ75*(1-$G$3)</f>
        <v>-3.4537013975767864E-4</v>
      </c>
      <c r="AR76" s="28">
        <f>외인!AR76</f>
        <v>25460.799999999999</v>
      </c>
      <c r="AS76" s="35">
        <f>MACD!AS76*$G$3+AS75*(1-$G$3)</f>
        <v>4.8239731599287615E-4</v>
      </c>
      <c r="AT76" s="28">
        <f>외인!AT76</f>
        <v>85813.58</v>
      </c>
      <c r="AU76" s="35">
        <f>MACD!AU76*$G$3+AU75*(1-$G$3)</f>
        <v>2.2315451149612493E-4</v>
      </c>
      <c r="AV76" s="28">
        <f>외인!AV76</f>
        <v>50222.45</v>
      </c>
      <c r="AW76" s="35">
        <f>MACD!AW76*$G$3+AW75*(1-$G$3)</f>
        <v>-1.0559696867167103E-4</v>
      </c>
      <c r="AX76" s="28">
        <f>외인!AX76</f>
        <v>77463.100000000006</v>
      </c>
      <c r="AY76" s="35">
        <f>MACD!AY76*$G$3+AY75*(1-$G$3)</f>
        <v>-7.4196106487958146E-5</v>
      </c>
      <c r="AZ76" s="28">
        <f>외인!AZ76</f>
        <v>2572651.1</v>
      </c>
      <c r="BA76" s="35">
        <f>MACD!BA76*$G$3+BA75*(1-$G$3)</f>
        <v>6.2453651222014344E-4</v>
      </c>
      <c r="BB76" s="28">
        <f>외인!BB76</f>
        <v>100656.84</v>
      </c>
      <c r="BC76" s="35">
        <f>MACD!BC76*$G$3+BC75*(1-$G$3)</f>
        <v>5.2830423477404762E-5</v>
      </c>
      <c r="BD76" s="28">
        <f>외인!BD76</f>
        <v>39693.230000000003</v>
      </c>
      <c r="BE76" s="35">
        <f>MACD!BE76*$G$3+BE75*(1-$G$3)</f>
        <v>4.2675694249625588E-4</v>
      </c>
      <c r="BF76" s="28">
        <f>외인!BF76</f>
        <v>0</v>
      </c>
      <c r="BG76" s="35" t="e">
        <f>MACD!BG76*$G$3+BG75*(1-$G$3)</f>
        <v>#DIV/0!</v>
      </c>
      <c r="BH76" s="28">
        <f>외인!BH76</f>
        <v>108606.43</v>
      </c>
      <c r="BI76" s="35">
        <f>MACD!BI76*$G$3+BI75*(1-$G$3)</f>
        <v>2.4223870816824142E-4</v>
      </c>
      <c r="BJ76" s="28">
        <f>외인!BJ76</f>
        <v>142521.01</v>
      </c>
      <c r="BK76" s="35">
        <f>MACD!BK76*$G$3+BK75*(1-$G$3)</f>
        <v>2.7326780241004119E-5</v>
      </c>
      <c r="BL76" s="28">
        <f>외인!BL76</f>
        <v>50527.46</v>
      </c>
      <c r="BM76" s="35">
        <f>MACD!BM76*$G$3+BM75*(1-$G$3)</f>
        <v>1.9564713854490154E-4</v>
      </c>
      <c r="BN76" s="28">
        <f>외인!BN76</f>
        <v>57524.71</v>
      </c>
      <c r="BO76" s="35">
        <f>MACD!BO76*$G$3+BO75*(1-$G$3)</f>
        <v>9.6898586174146259E-4</v>
      </c>
      <c r="BP76" s="28">
        <f>외인!BP76</f>
        <v>87910.91</v>
      </c>
      <c r="BQ76" s="35">
        <f>MACD!BQ76*$G$3+BQ75*(1-$G$3)</f>
        <v>-1.7227325747319573E-4</v>
      </c>
      <c r="BR76" s="28">
        <f>외인!BR76</f>
        <v>333292.33</v>
      </c>
      <c r="BS76" s="35">
        <f>MACD!BS76*$G$3+BS75*(1-$G$3)</f>
        <v>7.5983406945865603E-5</v>
      </c>
      <c r="BT76" s="28">
        <f>외인!BT76</f>
        <v>2417875.5699999998</v>
      </c>
      <c r="BU76" s="35">
        <f>MACD!BU76*$G$3+BU75*(1-$G$3)</f>
        <v>6.7032780190464378E-4</v>
      </c>
      <c r="BV76" s="28">
        <f>외인!BV76</f>
        <v>434002.88</v>
      </c>
      <c r="BW76" s="35">
        <f>MACD!BW76*$G$3+BW75*(1-$G$3)</f>
        <v>-1.0673228617123583E-4</v>
      </c>
      <c r="BX76" s="28">
        <f>외인!BX76</f>
        <v>76149.63</v>
      </c>
      <c r="BY76" s="35">
        <f>MACD!BY76*$G$3+BY75*(1-$G$3)</f>
        <v>-1.4693933545075085E-4</v>
      </c>
      <c r="BZ76" s="28">
        <f>외인!BZ76</f>
        <v>270685.65000000002</v>
      </c>
      <c r="CA76" s="35">
        <f>MACD!CA76*$G$3+CA75*(1-$G$3)</f>
        <v>4.8505088147864995E-4</v>
      </c>
      <c r="CB76" s="28">
        <f>외인!CB76</f>
        <v>13199.8</v>
      </c>
      <c r="CC76" s="35">
        <f>MACD!CC76*$G$3+CC75*(1-$G$3)</f>
        <v>-3.4908886627087627E-4</v>
      </c>
      <c r="CD76" s="28">
        <f>외인!CD76</f>
        <v>29415.98</v>
      </c>
      <c r="CE76" s="35">
        <f>MACD!CE76*$G$3+CE75*(1-$G$3)</f>
        <v>-8.0096807041670306E-4</v>
      </c>
      <c r="CF76" s="28">
        <f>외인!CF76</f>
        <v>28708.28</v>
      </c>
      <c r="CG76" s="35">
        <f>MACD!CG76*$G$3+CG75*(1-$G$3)</f>
        <v>6.2943814867894748E-4</v>
      </c>
      <c r="CH76" s="28">
        <f>외인!CH76</f>
        <v>70903.73</v>
      </c>
      <c r="CI76" s="35">
        <f>MACD!CI76*$G$3+CI75*(1-$G$3)</f>
        <v>-1.958746448017487E-5</v>
      </c>
      <c r="CJ76" s="28">
        <f>외인!CJ76</f>
        <v>372197.45</v>
      </c>
      <c r="CK76" s="35">
        <f>MACD!CK76*$G$3+CK75*(1-$G$3)</f>
        <v>-6.2955180867752187E-4</v>
      </c>
      <c r="CL76" s="28">
        <f>외인!CL76</f>
        <v>241796.05</v>
      </c>
      <c r="CM76" s="35">
        <f>MACD!CM76*$G$3+CM75*(1-$G$3)</f>
        <v>-6.4818512440046575E-5</v>
      </c>
      <c r="CN76" s="28">
        <f>외인!CN76</f>
        <v>122743.44</v>
      </c>
      <c r="CO76" s="35">
        <f>MACD!CO76*$G$3+CO75*(1-$G$3)</f>
        <v>-1.3017944630384063E-4</v>
      </c>
      <c r="CP76" s="28">
        <f>외인!CP76</f>
        <v>101230.43</v>
      </c>
      <c r="CQ76" s="35">
        <f>MACD!CQ76*$G$3+CQ75*(1-$G$3)</f>
        <v>5.0725672127654253E-5</v>
      </c>
      <c r="CR76" s="28">
        <f>외인!CR76</f>
        <v>171646.95</v>
      </c>
      <c r="CS76" s="35">
        <f>MACD!CS76*$G$3+CS75*(1-$G$3)</f>
        <v>-1.869198027985386E-4</v>
      </c>
      <c r="CT76" s="28">
        <f>외인!CT76</f>
        <v>165066.23000000001</v>
      </c>
      <c r="CU76" s="35">
        <f>MACD!CU76*$G$3+CU75*(1-$G$3)</f>
        <v>-2.4337902130283859E-4</v>
      </c>
      <c r="CV76" s="28">
        <f>외인!CV76</f>
        <v>2417875.5699999998</v>
      </c>
      <c r="CW76" s="35">
        <f>MACD!CW76*$G$3+CW75*(1-$G$3)</f>
        <v>6.7032780190464378E-4</v>
      </c>
      <c r="CX76" s="28">
        <f>외인!CX76</f>
        <v>260956.85</v>
      </c>
      <c r="CY76" s="35">
        <f>MACD!CY76*$G$3+CY75*(1-$G$3)</f>
        <v>-1.477868099633293E-4</v>
      </c>
      <c r="CZ76" s="28">
        <f>외인!CZ76</f>
        <v>19314.57</v>
      </c>
      <c r="DA76" s="35">
        <f>MACD!DA76*$G$3+DA75*(1-$G$3)</f>
        <v>4.3572197461457342E-4</v>
      </c>
      <c r="DB76" s="28">
        <f>외인!DB76</f>
        <v>39693.230000000003</v>
      </c>
      <c r="DC76" s="35">
        <f>MACD!DC76*$G$3+DC75*(1-$G$3)</f>
        <v>4.2675694249625588E-4</v>
      </c>
      <c r="DD76" s="28">
        <f>외인!DD76</f>
        <v>9205.4500000000007</v>
      </c>
      <c r="DE76" s="35">
        <f>MACD!DE76*$G$3+DE75*(1-$G$3)</f>
        <v>5.1395923238118973E-4</v>
      </c>
      <c r="DF76" s="28">
        <f>외인!DF76</f>
        <v>57545.9</v>
      </c>
      <c r="DG76" s="35">
        <f>MACD!DG76*$G$3+DG75*(1-$G$3)</f>
        <v>-1.6618870171993872E-4</v>
      </c>
      <c r="DH76" s="28">
        <f>외인!DH76</f>
        <v>21093.08</v>
      </c>
      <c r="DI76" s="35">
        <f>MACD!DI76*$G$3+DI75*(1-$G$3)</f>
        <v>-1.1902026549971648E-3</v>
      </c>
      <c r="DJ76" s="28">
        <f>외인!DJ76</f>
        <v>719295.54</v>
      </c>
      <c r="DK76" s="35">
        <f>MACD!DK76*$G$3+DK75*(1-$G$3)</f>
        <v>1.4300451001602151E-4</v>
      </c>
      <c r="DL76" s="28">
        <f>외인!DL76</f>
        <v>97752.6</v>
      </c>
      <c r="DM76" s="35">
        <f>MACD!DM76*$G$3+DM75*(1-$G$3)</f>
        <v>-1.3402735300741602E-4</v>
      </c>
      <c r="DN76" s="28">
        <f>외인!DN76</f>
        <v>2417875.5699999998</v>
      </c>
      <c r="DO76" s="35">
        <f>MACD!DO76*$G$3+DO75*(1-$G$3)</f>
        <v>6.7032780190464378E-4</v>
      </c>
      <c r="DP76" s="28">
        <f>외인!DP76</f>
        <v>81960.12</v>
      </c>
      <c r="DQ76" s="35">
        <f>MACD!DQ76*$G$3+DQ75*(1-$G$3)</f>
        <v>-1.1264240439945905E-3</v>
      </c>
      <c r="DR76" s="28">
        <f>외인!DR76</f>
        <v>48534.47</v>
      </c>
      <c r="DS76" s="35">
        <f>MACD!DS76*$G$3+DS75*(1-$G$3)</f>
        <v>-1.1918149699715426E-4</v>
      </c>
      <c r="DT76" s="28">
        <f>외인!DT76</f>
        <v>134609.67000000001</v>
      </c>
      <c r="DU76" s="35">
        <f>MACD!DU76*$G$3+DU75*(1-$G$3)</f>
        <v>-2.3335507401017964E-4</v>
      </c>
      <c r="DV76" s="28">
        <f>외인!DV76</f>
        <v>36762.230000000003</v>
      </c>
      <c r="DW76" s="35">
        <f>MACD!DW76*$G$3+DW75*(1-$G$3)</f>
        <v>-6.0305259633470289E-6</v>
      </c>
      <c r="DX76" s="28">
        <f>외인!DX76</f>
        <v>128996.85</v>
      </c>
      <c r="DY76" s="35">
        <f>MACD!DY76*$G$3+DY75*(1-$G$3)</f>
        <v>2.6825142007905087E-4</v>
      </c>
      <c r="DZ76" s="28">
        <f>외인!DZ76</f>
        <v>8920.6</v>
      </c>
      <c r="EA76" s="35">
        <f>MACD!EA76*$G$3+EA75*(1-$G$3)</f>
        <v>-7.4967147031133148E-5</v>
      </c>
      <c r="EB76" s="28">
        <f>외인!EB76</f>
        <v>13024.68</v>
      </c>
      <c r="EC76" s="35">
        <f>MACD!EC76*$G$3+EC75*(1-$G$3)</f>
        <v>-2.8442678925671701E-4</v>
      </c>
      <c r="ED76" s="28">
        <f>외인!ED76</f>
        <v>11318.9</v>
      </c>
      <c r="EE76" s="35">
        <f>MACD!EE76*$G$3+EE75*(1-$G$3)</f>
        <v>-3.2613762286758758E-4</v>
      </c>
      <c r="EF76" s="28">
        <f>외인!EF76</f>
        <v>236077.06</v>
      </c>
      <c r="EG76" s="35">
        <f>MACD!EG76*$G$3+EG75*(1-$G$3)</f>
        <v>-4.6826891147760551E-4</v>
      </c>
      <c r="EH76" s="28">
        <f>외인!EH76</f>
        <v>228165.85</v>
      </c>
      <c r="EI76" s="35">
        <f>MACD!EI76*$G$3+EI75*(1-$G$3)</f>
        <v>2.5887711909235492E-4</v>
      </c>
      <c r="EJ76" s="28">
        <f>외인!EJ76</f>
        <v>105605.49</v>
      </c>
      <c r="EK76" s="35">
        <f>MACD!EK76*$G$3+EK75*(1-$G$3)</f>
        <v>-1.194492268727376E-4</v>
      </c>
      <c r="EL76" s="28">
        <f>외인!EL76</f>
        <v>32058.880000000001</v>
      </c>
      <c r="EM76" s="35">
        <f>MACD!EM76*$G$3+EM75*(1-$G$3)</f>
        <v>-7.6389043908801186E-4</v>
      </c>
      <c r="EN76" s="28">
        <f>외인!EN76</f>
        <v>48534.47</v>
      </c>
      <c r="EO76" s="35">
        <f>MACD!EO76*$G$3+EO75*(1-$G$3)</f>
        <v>-1.1918149699715426E-4</v>
      </c>
      <c r="EP76" s="28">
        <f>외인!EP76</f>
        <v>178028</v>
      </c>
      <c r="EQ76" s="35">
        <f>MACD!EQ76*$G$3+EQ75*(1-$G$3)</f>
        <v>-5.2422708837445927E-4</v>
      </c>
      <c r="ER76" s="28">
        <f>외인!ER76</f>
        <v>14292.95</v>
      </c>
      <c r="ES76" s="35">
        <f>MACD!ES76*$G$3+ES75*(1-$G$3)</f>
        <v>-8.0310606525079049E-4</v>
      </c>
      <c r="ET76" s="28">
        <f>외인!ET76</f>
        <v>176131.99</v>
      </c>
      <c r="EU76" s="35">
        <f>MACD!EU76*$G$3+EU75*(1-$G$3)</f>
        <v>-3.4537013975767864E-4</v>
      </c>
      <c r="EV76" s="28">
        <f>외인!EV76</f>
        <v>42784.6</v>
      </c>
      <c r="EW76" s="35">
        <f>MACD!EW76*$G$3+EW75*(1-$G$3)</f>
        <v>-4.6731174753136363E-5</v>
      </c>
      <c r="EX76" s="28">
        <f>외인!EX76</f>
        <v>58445.83</v>
      </c>
      <c r="EY76" s="35">
        <f>MACD!EY76*$G$3+EY75*(1-$G$3)</f>
        <v>1.1812423737267669E-4</v>
      </c>
    </row>
    <row r="77" spans="1:155">
      <c r="A77" s="27">
        <f>외인!A77</f>
        <v>46142</v>
      </c>
      <c r="B77" s="28">
        <f>외인!B77</f>
        <v>5245172.8899999997</v>
      </c>
      <c r="C77" s="35">
        <f>MACD!C77*$G$3+C76*(1-$G$3)</f>
        <v>3.2215156375159918E-4</v>
      </c>
      <c r="D77" s="28">
        <f>외인!D77</f>
        <v>661976.19999999995</v>
      </c>
      <c r="E77" s="35">
        <f>MACD!E77*$G$3+E76*(1-$G$3)</f>
        <v>-4.607250101554611E-4</v>
      </c>
      <c r="F77" s="28">
        <f>외인!F77</f>
        <v>2123249.75</v>
      </c>
      <c r="G77" s="35">
        <f>MACD!G77*$G$3+G76*(1-$G$3)</f>
        <v>5.960961928458136E-4</v>
      </c>
      <c r="H77" s="28">
        <f>외인!H77</f>
        <v>357119.09</v>
      </c>
      <c r="I77" s="35">
        <f>MACD!I77*$G$3+I76*(1-$G$3)</f>
        <v>4.5859113461559507E-5</v>
      </c>
      <c r="J77" s="28">
        <f>외인!J77</f>
        <v>44796.68</v>
      </c>
      <c r="K77" s="35">
        <f>MACD!K77*$G$3+K76*(1-$G$3)</f>
        <v>-2.0950900266728634E-4</v>
      </c>
      <c r="L77" s="28">
        <f>외인!L77</f>
        <v>328785.71999999997</v>
      </c>
      <c r="M77" s="35">
        <f>MACD!M77*$G$3+M76*(1-$G$3)</f>
        <v>8.9592122344066998E-5</v>
      </c>
      <c r="N77" s="28">
        <f>외인!N77</f>
        <v>241159.06</v>
      </c>
      <c r="O77" s="35">
        <f>MACD!O77*$G$3+O76*(1-$G$3)</f>
        <v>4.7726633827851523E-4</v>
      </c>
      <c r="P77" s="28">
        <f>외인!P77</f>
        <v>189411.13</v>
      </c>
      <c r="Q77" s="35">
        <f>MACD!Q77*$G$3+Q76*(1-$G$3)</f>
        <v>-5.7424734009277258E-4</v>
      </c>
      <c r="R77" s="28">
        <f>외인!R77</f>
        <v>130828.74</v>
      </c>
      <c r="S77" s="35">
        <f>MACD!S77*$G$3+S76*(1-$G$3)</f>
        <v>-2.8387531763369333E-4</v>
      </c>
      <c r="T77" s="28">
        <f>외인!T77</f>
        <v>9230.07</v>
      </c>
      <c r="U77" s="35">
        <f>MACD!U77*$G$3+U76*(1-$G$3)</f>
        <v>5.8155386258304824E-4</v>
      </c>
      <c r="V77" s="28">
        <f>외인!V77</f>
        <v>126641.7</v>
      </c>
      <c r="W77" s="35">
        <f>MACD!W77*$G$3+W76*(1-$G$3)</f>
        <v>3.2067793713929738E-4</v>
      </c>
      <c r="X77" s="28">
        <f>외인!X77</f>
        <v>2336030.14</v>
      </c>
      <c r="Y77" s="35">
        <f>MACD!Y77*$G$3+Y76*(1-$G$3)</f>
        <v>6.6562009720361366E-4</v>
      </c>
      <c r="Z77" s="28">
        <f>외인!Z77</f>
        <v>42161.87</v>
      </c>
      <c r="AA77" s="35">
        <f>MACD!AA77*$G$3+AA76*(1-$G$3)</f>
        <v>-4.9598293431012312E-5</v>
      </c>
      <c r="AB77" s="28">
        <f>외인!AB77</f>
        <v>210969.95</v>
      </c>
      <c r="AC77" s="35">
        <f>MACD!AC77*$G$3+AC76*(1-$G$3)</f>
        <v>-1.4116449750565131E-4</v>
      </c>
      <c r="AD77" s="28">
        <f>외인!AD77</f>
        <v>19391.23</v>
      </c>
      <c r="AE77" s="35">
        <f>MACD!AE77*$G$3+AE76*(1-$G$3)</f>
        <v>-1.5572042451330074E-4</v>
      </c>
      <c r="AF77" s="28">
        <f>외인!AF77</f>
        <v>24622.46</v>
      </c>
      <c r="AG77" s="35">
        <f>MACD!AG77*$G$3+AG76*(1-$G$3)</f>
        <v>-7.1931928886393055E-5</v>
      </c>
      <c r="AH77" s="28">
        <f>외인!AH77</f>
        <v>234907.15</v>
      </c>
      <c r="AI77" s="35">
        <f>MACD!AI77*$G$3+AI76*(1-$G$3)</f>
        <v>3.6334255184568813E-4</v>
      </c>
      <c r="AJ77" s="28">
        <f>외인!AJ77</f>
        <v>109022.85</v>
      </c>
      <c r="AK77" s="35">
        <f>MACD!AK77*$G$3+AK76*(1-$G$3)</f>
        <v>-3.707128064964376E-4</v>
      </c>
      <c r="AL77" s="28">
        <f>외인!AL77</f>
        <v>90704.98</v>
      </c>
      <c r="AM77" s="35">
        <f>MACD!AM77*$G$3+AM76*(1-$G$3)</f>
        <v>-2.1149488776093383E-4</v>
      </c>
      <c r="AN77" s="28">
        <f>외인!AN77</f>
        <v>170760.92</v>
      </c>
      <c r="AO77" s="35">
        <f>MACD!AO77*$G$3+AO76*(1-$G$3)</f>
        <v>7.6702420872825424E-4</v>
      </c>
      <c r="AP77" s="28">
        <f>외인!AP77</f>
        <v>180198.13</v>
      </c>
      <c r="AQ77" s="35">
        <f>MACD!AQ77*$G$3+AQ76*(1-$G$3)</f>
        <v>-3.9352142717616643E-4</v>
      </c>
      <c r="AR77" s="28">
        <f>외인!AR77</f>
        <v>24969.47</v>
      </c>
      <c r="AS77" s="35">
        <f>MACD!AS77*$G$3+AS76*(1-$G$3)</f>
        <v>5.1535753676748618E-4</v>
      </c>
      <c r="AT77" s="28">
        <f>외인!AT77</f>
        <v>85701.26</v>
      </c>
      <c r="AU77" s="35">
        <f>MACD!AU77*$G$3+AU76*(1-$G$3)</f>
        <v>1.9564760986888854E-4</v>
      </c>
      <c r="AV77" s="28">
        <f>외인!AV77</f>
        <v>50020.51</v>
      </c>
      <c r="AW77" s="35">
        <f>MACD!AW77*$G$3+AW76*(1-$G$3)</f>
        <v>-1.2535191588871394E-4</v>
      </c>
      <c r="AX77" s="28">
        <f>외인!AX77</f>
        <v>74868.62</v>
      </c>
      <c r="AY77" s="35">
        <f>MACD!AY77*$G$3+AY76*(1-$G$3)</f>
        <v>1.0545754704839471E-5</v>
      </c>
      <c r="AZ77" s="28">
        <f>외인!AZ77</f>
        <v>2532359.6</v>
      </c>
      <c r="BA77" s="35">
        <f>MACD!BA77*$G$3+BA76*(1-$G$3)</f>
        <v>5.9653029481884475E-4</v>
      </c>
      <c r="BB77" s="28">
        <f>외인!BB77</f>
        <v>99271.15</v>
      </c>
      <c r="BC77" s="35">
        <f>MACD!BC77*$G$3+BC76*(1-$G$3)</f>
        <v>4.7390881840997202E-5</v>
      </c>
      <c r="BD77" s="28">
        <f>외인!BD77</f>
        <v>38819.85</v>
      </c>
      <c r="BE77" s="35">
        <f>MACD!BE77*$G$3+BE76*(1-$G$3)</f>
        <v>4.1954470520001773E-4</v>
      </c>
      <c r="BF77" s="28">
        <f>외인!BF77</f>
        <v>0</v>
      </c>
      <c r="BG77" s="35" t="e">
        <f>MACD!BG77*$G$3+BG76*(1-$G$3)</f>
        <v>#DIV/0!</v>
      </c>
      <c r="BH77" s="28">
        <f>외인!BH77</f>
        <v>108338.58</v>
      </c>
      <c r="BI77" s="35">
        <f>MACD!BI77*$G$3+BI76*(1-$G$3)</f>
        <v>3.5212394258829472E-4</v>
      </c>
      <c r="BJ77" s="28">
        <f>외인!BJ77</f>
        <v>138263.54999999999</v>
      </c>
      <c r="BK77" s="35">
        <f>MACD!BK77*$G$3+BK76*(1-$G$3)</f>
        <v>1.4834194784535795E-5</v>
      </c>
      <c r="BL77" s="28">
        <f>외인!BL77</f>
        <v>49630.79</v>
      </c>
      <c r="BM77" s="35">
        <f>MACD!BM77*$G$3+BM76*(1-$G$3)</f>
        <v>2.5178350653357544E-4</v>
      </c>
      <c r="BN77" s="28">
        <f>외인!BN77</f>
        <v>56295.44</v>
      </c>
      <c r="BO77" s="35">
        <f>MACD!BO77*$G$3+BO76*(1-$G$3)</f>
        <v>1.0172429705679227E-3</v>
      </c>
      <c r="BP77" s="28">
        <f>외인!BP77</f>
        <v>85056.88</v>
      </c>
      <c r="BQ77" s="35">
        <f>MACD!BQ77*$G$3+BQ76*(1-$G$3)</f>
        <v>-1.1102845282204171E-4</v>
      </c>
      <c r="BR77" s="28">
        <f>외인!BR77</f>
        <v>335281.28000000003</v>
      </c>
      <c r="BS77" s="35">
        <f>MACD!BS77*$G$3+BS76*(1-$G$3)</f>
        <v>2.7395665217652255E-5</v>
      </c>
      <c r="BT77" s="28">
        <f>외인!BT77</f>
        <v>2379667.06</v>
      </c>
      <c r="BU77" s="35">
        <f>MACD!BU77*$G$3+BU76*(1-$G$3)</f>
        <v>6.5329821704322656E-4</v>
      </c>
      <c r="BV77" s="28">
        <f>외인!BV77</f>
        <v>433851.04</v>
      </c>
      <c r="BW77" s="35">
        <f>MACD!BW77*$G$3+BW76*(1-$G$3)</f>
        <v>-1.5005175603117999E-4</v>
      </c>
      <c r="BX77" s="28">
        <f>외인!BX77</f>
        <v>74870.7</v>
      </c>
      <c r="BY77" s="35">
        <f>MACD!BY77*$G$3+BY76*(1-$G$3)</f>
        <v>-1.7619204443066727E-4</v>
      </c>
      <c r="BZ77" s="28">
        <f>외인!BZ77</f>
        <v>261465.9</v>
      </c>
      <c r="CA77" s="35">
        <f>MACD!CA77*$G$3+CA76*(1-$G$3)</f>
        <v>4.3140011197487845E-4</v>
      </c>
      <c r="CB77" s="28">
        <f>외인!CB77</f>
        <v>12944.75</v>
      </c>
      <c r="CC77" s="35">
        <f>MACD!CC77*$G$3+CC76*(1-$G$3)</f>
        <v>-3.2224611945144298E-4</v>
      </c>
      <c r="CD77" s="28">
        <f>외인!CD77</f>
        <v>29717.14</v>
      </c>
      <c r="CE77" s="35">
        <f>MACD!CE77*$G$3+CE76*(1-$G$3)</f>
        <v>-7.6676012700767912E-4</v>
      </c>
      <c r="CF77" s="28">
        <f>외인!CF77</f>
        <v>28327.11</v>
      </c>
      <c r="CG77" s="35">
        <f>MACD!CG77*$G$3+CG76*(1-$G$3)</f>
        <v>6.0967850668506153E-4</v>
      </c>
      <c r="CH77" s="28">
        <f>외인!CH77</f>
        <v>70905.77</v>
      </c>
      <c r="CI77" s="35">
        <f>MACD!CI77*$G$3+CI76*(1-$G$3)</f>
        <v>-2.9508641797585965E-5</v>
      </c>
      <c r="CJ77" s="28">
        <f>외인!CJ77</f>
        <v>363226.63</v>
      </c>
      <c r="CK77" s="35">
        <f>MACD!CK77*$G$3+CK76*(1-$G$3)</f>
        <v>-6.1206652884826735E-4</v>
      </c>
      <c r="CL77" s="28">
        <f>외인!CL77</f>
        <v>241385.91</v>
      </c>
      <c r="CM77" s="35">
        <f>MACD!CM77*$G$3+CM76*(1-$G$3)</f>
        <v>-9.5259896837599373E-5</v>
      </c>
      <c r="CN77" s="28">
        <f>외인!CN77</f>
        <v>118644.02</v>
      </c>
      <c r="CO77" s="35">
        <f>MACD!CO77*$G$3+CO76*(1-$G$3)</f>
        <v>-1.6918046214938788E-4</v>
      </c>
      <c r="CP77" s="28">
        <f>외인!CP77</f>
        <v>99841.16</v>
      </c>
      <c r="CQ77" s="35">
        <f>MACD!CQ77*$G$3+CQ76*(1-$G$3)</f>
        <v>4.5545013094182489E-5</v>
      </c>
      <c r="CR77" s="28">
        <f>외인!CR77</f>
        <v>166676.69</v>
      </c>
      <c r="CS77" s="35">
        <f>MACD!CS77*$G$3+CS76*(1-$G$3)</f>
        <v>-2.1860886030737364E-4</v>
      </c>
      <c r="CT77" s="28">
        <f>외인!CT77</f>
        <v>164167.18</v>
      </c>
      <c r="CU77" s="35">
        <f>MACD!CU77*$G$3+CU76*(1-$G$3)</f>
        <v>-3.3526468743379613E-4</v>
      </c>
      <c r="CV77" s="28">
        <f>외인!CV77</f>
        <v>2379667.06</v>
      </c>
      <c r="CW77" s="35">
        <f>MACD!CW77*$G$3+CW76*(1-$G$3)</f>
        <v>6.5329821704322656E-4</v>
      </c>
      <c r="CX77" s="28">
        <f>외인!CX77</f>
        <v>255124.66</v>
      </c>
      <c r="CY77" s="35">
        <f>MACD!CY77*$G$3+CY76*(1-$G$3)</f>
        <v>-1.9627590558658162E-4</v>
      </c>
      <c r="CZ77" s="28">
        <f>외인!CZ77</f>
        <v>19269.36</v>
      </c>
      <c r="DA77" s="35">
        <f>MACD!DA77*$G$3+DA76*(1-$G$3)</f>
        <v>9.4714579199945087E-5</v>
      </c>
      <c r="DB77" s="28">
        <f>외인!DB77</f>
        <v>38819.85</v>
      </c>
      <c r="DC77" s="35">
        <f>MACD!DC77*$G$3+DC76*(1-$G$3)</f>
        <v>4.1954470520001773E-4</v>
      </c>
      <c r="DD77" s="28">
        <f>외인!DD77</f>
        <v>9230.07</v>
      </c>
      <c r="DE77" s="35">
        <f>MACD!DE77*$G$3+DE76*(1-$G$3)</f>
        <v>5.8155386258304824E-4</v>
      </c>
      <c r="DF77" s="28">
        <f>외인!DF77</f>
        <v>56189.08</v>
      </c>
      <c r="DG77" s="35">
        <f>MACD!DG77*$G$3+DG76*(1-$G$3)</f>
        <v>-2.0438378812400625E-4</v>
      </c>
      <c r="DH77" s="28">
        <f>외인!DH77</f>
        <v>21310.84</v>
      </c>
      <c r="DI77" s="35">
        <f>MACD!DI77*$G$3+DI76*(1-$G$3)</f>
        <v>-1.1430830324540417E-3</v>
      </c>
      <c r="DJ77" s="28">
        <f>외인!DJ77</f>
        <v>713483.84</v>
      </c>
      <c r="DK77" s="35">
        <f>MACD!DK77*$G$3+DK76*(1-$G$3)</f>
        <v>1.157774432365737E-4</v>
      </c>
      <c r="DL77" s="28">
        <f>외인!DL77</f>
        <v>94170.91</v>
      </c>
      <c r="DM77" s="35">
        <f>MACD!DM77*$G$3+DM76*(1-$G$3)</f>
        <v>-1.8256412386389413E-4</v>
      </c>
      <c r="DN77" s="28">
        <f>외인!DN77</f>
        <v>2379667.06</v>
      </c>
      <c r="DO77" s="35">
        <f>MACD!DO77*$G$3+DO76*(1-$G$3)</f>
        <v>6.5329821704322656E-4</v>
      </c>
      <c r="DP77" s="28">
        <f>외인!DP77</f>
        <v>79058.149999999994</v>
      </c>
      <c r="DQ77" s="35">
        <f>MACD!DQ77*$G$3+DQ76*(1-$G$3)</f>
        <v>-1.0214863265799463E-3</v>
      </c>
      <c r="DR77" s="28">
        <f>외인!DR77</f>
        <v>46443.88</v>
      </c>
      <c r="DS77" s="35">
        <f>MACD!DS77*$G$3+DS76*(1-$G$3)</f>
        <v>-1.6298770606582884E-4</v>
      </c>
      <c r="DT77" s="28">
        <f>외인!DT77</f>
        <v>130828.74</v>
      </c>
      <c r="DU77" s="35">
        <f>MACD!DU77*$G$3+DU76*(1-$G$3)</f>
        <v>-2.8387531763369333E-4</v>
      </c>
      <c r="DV77" s="28">
        <f>외인!DV77</f>
        <v>35572.97</v>
      </c>
      <c r="DW77" s="35">
        <f>MACD!DW77*$G$3+DW76*(1-$G$3)</f>
        <v>3.116529960011264E-5</v>
      </c>
      <c r="DX77" s="28">
        <f>외인!DX77</f>
        <v>126641.7</v>
      </c>
      <c r="DY77" s="35">
        <f>MACD!DY77*$G$3+DY76*(1-$G$3)</f>
        <v>3.2067793713929738E-4</v>
      </c>
      <c r="DZ77" s="28">
        <f>외인!DZ77</f>
        <v>8624.9500000000007</v>
      </c>
      <c r="EA77" s="35">
        <f>MACD!EA77*$G$3+EA76*(1-$G$3)</f>
        <v>-8.3654181494707632E-5</v>
      </c>
      <c r="EB77" s="28">
        <f>외인!EB77</f>
        <v>12807.89</v>
      </c>
      <c r="EC77" s="35">
        <f>MACD!EC77*$G$3+EC76*(1-$G$3)</f>
        <v>-2.8397852560921907E-4</v>
      </c>
      <c r="ED77" s="28">
        <f>외인!ED77</f>
        <v>11129.54</v>
      </c>
      <c r="EE77" s="35">
        <f>MACD!EE77*$G$3+EE76*(1-$G$3)</f>
        <v>-3.8165120517515724E-4</v>
      </c>
      <c r="EF77" s="28">
        <f>외인!EF77</f>
        <v>231365.67</v>
      </c>
      <c r="EG77" s="35">
        <f>MACD!EG77*$G$3+EG76*(1-$G$3)</f>
        <v>-4.8190052434119492E-4</v>
      </c>
      <c r="EH77" s="28">
        <f>외인!EH77</f>
        <v>228320.64000000001</v>
      </c>
      <c r="EI77" s="35">
        <f>MACD!EI77*$G$3+EI76*(1-$G$3)</f>
        <v>2.309136106260335E-4</v>
      </c>
      <c r="EJ77" s="28">
        <f>외인!EJ77</f>
        <v>104026.31</v>
      </c>
      <c r="EK77" s="35">
        <f>MACD!EK77*$G$3+EK76*(1-$G$3)</f>
        <v>-1.2641254111247656E-4</v>
      </c>
      <c r="EL77" s="28">
        <f>외인!EL77</f>
        <v>32349.88</v>
      </c>
      <c r="EM77" s="35">
        <f>MACD!EM77*$G$3+EM76*(1-$G$3)</f>
        <v>-7.3200442938850833E-4</v>
      </c>
      <c r="EN77" s="28">
        <f>외인!EN77</f>
        <v>46443.88</v>
      </c>
      <c r="EO77" s="35">
        <f>MACD!EO77*$G$3+EO76*(1-$G$3)</f>
        <v>-1.6298770606582884E-4</v>
      </c>
      <c r="EP77" s="28">
        <f>외인!EP77</f>
        <v>177580.82</v>
      </c>
      <c r="EQ77" s="35">
        <f>MACD!EQ77*$G$3+EQ76*(1-$G$3)</f>
        <v>-6.0502133139603558E-4</v>
      </c>
      <c r="ER77" s="28">
        <f>외인!ER77</f>
        <v>14026.92</v>
      </c>
      <c r="ES77" s="35">
        <f>MACD!ES77*$G$3+ES76*(1-$G$3)</f>
        <v>-6.3262330213639069E-4</v>
      </c>
      <c r="ET77" s="28">
        <f>외인!ET77</f>
        <v>180198.13</v>
      </c>
      <c r="EU77" s="35">
        <f>MACD!EU77*$G$3+EU76*(1-$G$3)</f>
        <v>-3.9352142717616643E-4</v>
      </c>
      <c r="EV77" s="28">
        <f>외인!EV77</f>
        <v>42161.87</v>
      </c>
      <c r="EW77" s="35">
        <f>MACD!EW77*$G$3+EW76*(1-$G$3)</f>
        <v>-4.9598293431012312E-5</v>
      </c>
      <c r="EX77" s="28">
        <f>외인!EX77</f>
        <v>57679.29</v>
      </c>
      <c r="EY77" s="35">
        <f>MACD!EY77*$G$3+EY76*(1-$G$3)</f>
        <v>1.1066066453186491E-4</v>
      </c>
    </row>
    <row r="78" spans="1:155">
      <c r="A78" s="27">
        <f>외인!A78</f>
        <v>46146</v>
      </c>
      <c r="B78" s="28">
        <f>외인!B78</f>
        <v>5513736.5099999998</v>
      </c>
      <c r="C78" s="35">
        <f>MACD!C78*$G$3+C77*(1-$G$3)</f>
        <v>3.0990201663385697E-4</v>
      </c>
      <c r="D78" s="28">
        <f>외인!D78</f>
        <v>673862.28</v>
      </c>
      <c r="E78" s="35">
        <f>MACD!E78*$G$3+E77*(1-$G$3)</f>
        <v>-4.3660092405742009E-4</v>
      </c>
      <c r="F78" s="28">
        <f>외인!F78</f>
        <v>2210636.63</v>
      </c>
      <c r="G78" s="35">
        <f>MACD!G78*$G$3+G77*(1-$G$3)</f>
        <v>6.0576036904104176E-4</v>
      </c>
      <c r="H78" s="28">
        <f>외인!H78</f>
        <v>370887.89</v>
      </c>
      <c r="I78" s="35">
        <f>MACD!I78*$G$3+I77*(1-$G$3)</f>
        <v>3.9659424533796701E-5</v>
      </c>
      <c r="J78" s="28">
        <f>외인!J78</f>
        <v>45424.67</v>
      </c>
      <c r="K78" s="35">
        <f>MACD!K78*$G$3+K77*(1-$G$3)</f>
        <v>-3.4122348960493069E-4</v>
      </c>
      <c r="L78" s="28">
        <f>외인!L78</f>
        <v>341233.76</v>
      </c>
      <c r="M78" s="35">
        <f>MACD!M78*$G$3+M77*(1-$G$3)</f>
        <v>9.5171323626636964E-5</v>
      </c>
      <c r="N78" s="28">
        <f>외인!N78</f>
        <v>245422.59</v>
      </c>
      <c r="O78" s="35">
        <f>MACD!O78*$G$3+O77*(1-$G$3)</f>
        <v>4.5375384693579828E-4</v>
      </c>
      <c r="P78" s="28">
        <f>외인!P78</f>
        <v>189241.63</v>
      </c>
      <c r="Q78" s="35">
        <f>MACD!Q78*$G$3+Q77*(1-$G$3)</f>
        <v>-6.5268564394021795E-4</v>
      </c>
      <c r="R78" s="28">
        <f>외인!R78</f>
        <v>130896.73</v>
      </c>
      <c r="S78" s="35">
        <f>MACD!S78*$G$3+S77*(1-$G$3)</f>
        <v>-3.4088853370205761E-4</v>
      </c>
      <c r="T78" s="28">
        <f>외인!T78</f>
        <v>8945.75</v>
      </c>
      <c r="U78" s="35">
        <f>MACD!U78*$G$3+U77*(1-$G$3)</f>
        <v>6.2300363155644778E-4</v>
      </c>
      <c r="V78" s="28">
        <f>외인!V78</f>
        <v>131040.88</v>
      </c>
      <c r="W78" s="35">
        <f>MACD!W78*$G$3+W77*(1-$G$3)</f>
        <v>3.1143938009141477E-4</v>
      </c>
      <c r="X78" s="28">
        <f>외인!X78</f>
        <v>2524258.7200000002</v>
      </c>
      <c r="Y78" s="35">
        <f>MACD!Y78*$G$3+Y77*(1-$G$3)</f>
        <v>6.8725946055654187E-4</v>
      </c>
      <c r="Z78" s="28">
        <f>외인!Z78</f>
        <v>42692.12</v>
      </c>
      <c r="AA78" s="35">
        <f>MACD!AA78*$G$3+AA77*(1-$G$3)</f>
        <v>-4.9418438249350309E-5</v>
      </c>
      <c r="AB78" s="28">
        <f>외인!AB78</f>
        <v>208164.57</v>
      </c>
      <c r="AC78" s="35">
        <f>MACD!AC78*$G$3+AC77*(1-$G$3)</f>
        <v>-1.6816564340045484E-4</v>
      </c>
      <c r="AD78" s="28">
        <f>외인!AD78</f>
        <v>19336.21</v>
      </c>
      <c r="AE78" s="35">
        <f>MACD!AE78*$G$3+AE77*(1-$G$3)</f>
        <v>-2.2536115213676918E-4</v>
      </c>
      <c r="AF78" s="28">
        <f>외인!AF78</f>
        <v>25287.87</v>
      </c>
      <c r="AG78" s="35">
        <f>MACD!AG78*$G$3+AG77*(1-$G$3)</f>
        <v>-1.0561670804956436E-4</v>
      </c>
      <c r="AH78" s="28">
        <f>외인!AH78</f>
        <v>234927.49</v>
      </c>
      <c r="AI78" s="35">
        <f>MACD!AI78*$G$3+AI77*(1-$G$3)</f>
        <v>3.3880523805693649E-4</v>
      </c>
      <c r="AJ78" s="28">
        <f>외인!AJ78</f>
        <v>109305.49</v>
      </c>
      <c r="AK78" s="35">
        <f>MACD!AK78*$G$3+AK77*(1-$G$3)</f>
        <v>-4.1647512327193219E-4</v>
      </c>
      <c r="AL78" s="28">
        <f>외인!AL78</f>
        <v>92529.07</v>
      </c>
      <c r="AM78" s="35">
        <f>MACD!AM78*$G$3+AM77*(1-$G$3)</f>
        <v>-2.3655947577803981E-4</v>
      </c>
      <c r="AN78" s="28">
        <f>외인!AN78</f>
        <v>173219.58</v>
      </c>
      <c r="AO78" s="35">
        <f>MACD!AO78*$G$3+AO77*(1-$G$3)</f>
        <v>7.4564076465394595E-4</v>
      </c>
      <c r="AP78" s="28">
        <f>외인!AP78</f>
        <v>195088.24</v>
      </c>
      <c r="AQ78" s="35">
        <f>MACD!AQ78*$G$3+AQ77*(1-$G$3)</f>
        <v>-4.6578711002216548E-4</v>
      </c>
      <c r="AR78" s="28">
        <f>외인!AR78</f>
        <v>24942.47</v>
      </c>
      <c r="AS78" s="35">
        <f>MACD!AS78*$G$3+AS77*(1-$G$3)</f>
        <v>4.9611248544155538E-4</v>
      </c>
      <c r="AT78" s="28">
        <f>외인!AT78</f>
        <v>86690.03</v>
      </c>
      <c r="AU78" s="35">
        <f>MACD!AU78*$G$3+AU77*(1-$G$3)</f>
        <v>1.6580611117081835E-4</v>
      </c>
      <c r="AV78" s="28">
        <f>외인!AV78</f>
        <v>49794.06</v>
      </c>
      <c r="AW78" s="35">
        <f>MACD!AW78*$G$3+AW77*(1-$G$3)</f>
        <v>-1.5020683781389628E-4</v>
      </c>
      <c r="AX78" s="28">
        <f>외인!AX78</f>
        <v>73897.679999999993</v>
      </c>
      <c r="AY78" s="35">
        <f>MACD!AY78*$G$3+AY77*(1-$G$3)</f>
        <v>4.1307590836455264E-5</v>
      </c>
      <c r="AZ78" s="28">
        <f>외인!AZ78</f>
        <v>2728568.84</v>
      </c>
      <c r="BA78" s="35">
        <f>MACD!BA78*$G$3+BA77*(1-$G$3)</f>
        <v>6.066799302298241E-4</v>
      </c>
      <c r="BB78" s="28">
        <f>외인!BB78</f>
        <v>103099.44</v>
      </c>
      <c r="BC78" s="35">
        <f>MACD!BC78*$G$3+BC77*(1-$G$3)</f>
        <v>4.6242583180073055E-5</v>
      </c>
      <c r="BD78" s="28">
        <f>외인!BD78</f>
        <v>39322.5</v>
      </c>
      <c r="BE78" s="35">
        <f>MACD!BE78*$G$3+BE77*(1-$G$3)</f>
        <v>4.0458921644151706E-4</v>
      </c>
      <c r="BF78" s="28">
        <f>외인!BF78</f>
        <v>0</v>
      </c>
      <c r="BG78" s="35" t="e">
        <f>MACD!BG78*$G$3+BG77*(1-$G$3)</f>
        <v>#DIV/0!</v>
      </c>
      <c r="BH78" s="28">
        <f>외인!BH78</f>
        <v>110828.55</v>
      </c>
      <c r="BI78" s="35">
        <f>MACD!BI78*$G$3+BI77*(1-$G$3)</f>
        <v>4.507063230484756E-4</v>
      </c>
      <c r="BJ78" s="28">
        <f>외인!BJ78</f>
        <v>142268.57</v>
      </c>
      <c r="BK78" s="35">
        <f>MACD!BK78*$G$3+BK77*(1-$G$3)</f>
        <v>2.0713302906794628E-5</v>
      </c>
      <c r="BL78" s="28">
        <f>외인!BL78</f>
        <v>50732.86</v>
      </c>
      <c r="BM78" s="35">
        <f>MACD!BM78*$G$3+BM77*(1-$G$3)</f>
        <v>2.8575585620600801E-4</v>
      </c>
      <c r="BN78" s="28">
        <f>외인!BN78</f>
        <v>59271.1</v>
      </c>
      <c r="BO78" s="35">
        <f>MACD!BO78*$G$3+BO77*(1-$G$3)</f>
        <v>1.08330202378823E-3</v>
      </c>
      <c r="BP78" s="28">
        <f>외인!BP78</f>
        <v>84455.34</v>
      </c>
      <c r="BQ78" s="35">
        <f>MACD!BQ78*$G$3+BQ77*(1-$G$3)</f>
        <v>-9.3818431201905103E-5</v>
      </c>
      <c r="BR78" s="28">
        <f>외인!BR78</f>
        <v>351502.72</v>
      </c>
      <c r="BS78" s="35">
        <f>MACD!BS78*$G$3+BS77*(1-$G$3)</f>
        <v>-6.2259186696279667E-5</v>
      </c>
      <c r="BT78" s="28">
        <f>외인!BT78</f>
        <v>2570197.5499999998</v>
      </c>
      <c r="BU78" s="35">
        <f>MACD!BU78*$G$3+BU77*(1-$G$3)</f>
        <v>6.7286712504919946E-4</v>
      </c>
      <c r="BV78" s="28">
        <f>외인!BV78</f>
        <v>464747.68</v>
      </c>
      <c r="BW78" s="35">
        <f>MACD!BW78*$G$3+BW77*(1-$G$3)</f>
        <v>-1.7676969452188414E-4</v>
      </c>
      <c r="BX78" s="28">
        <f>외인!BX78</f>
        <v>75290.23</v>
      </c>
      <c r="BY78" s="35">
        <f>MACD!BY78*$G$3+BY77*(1-$G$3)</f>
        <v>-2.1621636565959974E-4</v>
      </c>
      <c r="BZ78" s="28">
        <f>외인!BZ78</f>
        <v>265748.65000000002</v>
      </c>
      <c r="CA78" s="35">
        <f>MACD!CA78*$G$3+CA77*(1-$G$3)</f>
        <v>4.0860965712040474E-4</v>
      </c>
      <c r="CB78" s="28">
        <f>외인!CB78</f>
        <v>12966.18</v>
      </c>
      <c r="CC78" s="35">
        <f>MACD!CC78*$G$3+CC77*(1-$G$3)</f>
        <v>-3.038029017689084E-4</v>
      </c>
      <c r="CD78" s="28">
        <f>외인!CD78</f>
        <v>29346.799999999999</v>
      </c>
      <c r="CE78" s="35">
        <f>MACD!CE78*$G$3+CE77*(1-$G$3)</f>
        <v>-7.5500452955980311E-4</v>
      </c>
      <c r="CF78" s="28">
        <f>외인!CF78</f>
        <v>28291.46</v>
      </c>
      <c r="CG78" s="35">
        <f>MACD!CG78*$G$3+CG77*(1-$G$3)</f>
        <v>5.5238262185382909E-4</v>
      </c>
      <c r="CH78" s="28">
        <f>외인!CH78</f>
        <v>70829.17</v>
      </c>
      <c r="CI78" s="35">
        <f>MACD!CI78*$G$3+CI77*(1-$G$3)</f>
        <v>-4.516064258514307E-5</v>
      </c>
      <c r="CJ78" s="28">
        <f>외인!CJ78</f>
        <v>362189.33</v>
      </c>
      <c r="CK78" s="35">
        <f>MACD!CK78*$G$3+CK77*(1-$G$3)</f>
        <v>-6.1202040114826024E-4</v>
      </c>
      <c r="CL78" s="28">
        <f>외인!CL78</f>
        <v>238211.02</v>
      </c>
      <c r="CM78" s="35">
        <f>MACD!CM78*$G$3+CM77*(1-$G$3)</f>
        <v>-1.3213455579229566E-4</v>
      </c>
      <c r="CN78" s="28">
        <f>외인!CN78</f>
        <v>128527.37</v>
      </c>
      <c r="CO78" s="35">
        <f>MACD!CO78*$G$3+CO77*(1-$G$3)</f>
        <v>-1.6787067341095225E-4</v>
      </c>
      <c r="CP78" s="28">
        <f>외인!CP78</f>
        <v>103664.29</v>
      </c>
      <c r="CQ78" s="35">
        <f>MACD!CQ78*$G$3+CQ77*(1-$G$3)</f>
        <v>4.4627775712826463E-5</v>
      </c>
      <c r="CR78" s="28">
        <f>외인!CR78</f>
        <v>167733.07</v>
      </c>
      <c r="CS78" s="35">
        <f>MACD!CS78*$G$3+CS77*(1-$G$3)</f>
        <v>-2.5254277276279339E-4</v>
      </c>
      <c r="CT78" s="28">
        <f>외인!CT78</f>
        <v>173434.99</v>
      </c>
      <c r="CU78" s="35">
        <f>MACD!CU78*$G$3+CU77*(1-$G$3)</f>
        <v>-4.114205734677536E-4</v>
      </c>
      <c r="CV78" s="28">
        <f>외인!CV78</f>
        <v>2570197.5499999998</v>
      </c>
      <c r="CW78" s="35">
        <f>MACD!CW78*$G$3+CW77*(1-$G$3)</f>
        <v>6.7286712504919946E-4</v>
      </c>
      <c r="CX78" s="28">
        <f>외인!CX78</f>
        <v>261661.33</v>
      </c>
      <c r="CY78" s="35">
        <f>MACD!CY78*$G$3+CY77*(1-$G$3)</f>
        <v>-2.3125241354984743E-4</v>
      </c>
      <c r="CZ78" s="28">
        <f>외인!CZ78</f>
        <v>19714.61</v>
      </c>
      <c r="DA78" s="35">
        <f>MACD!DA78*$G$3+DA77*(1-$G$3)</f>
        <v>-2.2140276167503863E-4</v>
      </c>
      <c r="DB78" s="28">
        <f>외인!DB78</f>
        <v>39322.5</v>
      </c>
      <c r="DC78" s="35">
        <f>MACD!DC78*$G$3+DC77*(1-$G$3)</f>
        <v>4.0458921644151706E-4</v>
      </c>
      <c r="DD78" s="28">
        <f>외인!DD78</f>
        <v>8945.75</v>
      </c>
      <c r="DE78" s="35">
        <f>MACD!DE78*$G$3+DE77*(1-$G$3)</f>
        <v>6.2300363155644778E-4</v>
      </c>
      <c r="DF78" s="28">
        <f>외인!DF78</f>
        <v>56702.77</v>
      </c>
      <c r="DG78" s="35">
        <f>MACD!DG78*$G$3+DG77*(1-$G$3)</f>
        <v>-2.5116038607601458E-4</v>
      </c>
      <c r="DH78" s="28">
        <f>외인!DH78</f>
        <v>21013.84</v>
      </c>
      <c r="DI78" s="35">
        <f>MACD!DI78*$G$3+DI77*(1-$G$3)</f>
        <v>-1.1222196749619212E-3</v>
      </c>
      <c r="DJ78" s="28">
        <f>외인!DJ78</f>
        <v>734904.92</v>
      </c>
      <c r="DK78" s="35">
        <f>MACD!DK78*$G$3+DK77*(1-$G$3)</f>
        <v>6.2882901803125161E-5</v>
      </c>
      <c r="DL78" s="28">
        <f>외인!DL78</f>
        <v>103613.04</v>
      </c>
      <c r="DM78" s="35">
        <f>MACD!DM78*$G$3+DM77*(1-$G$3)</f>
        <v>-1.8111376363334186E-4</v>
      </c>
      <c r="DN78" s="28">
        <f>외인!DN78</f>
        <v>2570197.5499999998</v>
      </c>
      <c r="DO78" s="35">
        <f>MACD!DO78*$G$3+DO77*(1-$G$3)</f>
        <v>6.7286712504919946E-4</v>
      </c>
      <c r="DP78" s="28">
        <f>외인!DP78</f>
        <v>79673.95</v>
      </c>
      <c r="DQ78" s="35">
        <f>MACD!DQ78*$G$3+DQ77*(1-$G$3)</f>
        <v>-9.509586837050944E-4</v>
      </c>
      <c r="DR78" s="28">
        <f>외인!DR78</f>
        <v>46955.12</v>
      </c>
      <c r="DS78" s="35">
        <f>MACD!DS78*$G$3+DS77*(1-$G$3)</f>
        <v>-2.489167507822845E-4</v>
      </c>
      <c r="DT78" s="28">
        <f>외인!DT78</f>
        <v>130896.73</v>
      </c>
      <c r="DU78" s="35">
        <f>MACD!DU78*$G$3+DU77*(1-$G$3)</f>
        <v>-3.4088853370205761E-4</v>
      </c>
      <c r="DV78" s="28">
        <f>외인!DV78</f>
        <v>36563.730000000003</v>
      </c>
      <c r="DW78" s="35">
        <f>MACD!DW78*$G$3+DW77*(1-$G$3)</f>
        <v>7.9629581584286297E-5</v>
      </c>
      <c r="DX78" s="28">
        <f>외인!DX78</f>
        <v>131040.88</v>
      </c>
      <c r="DY78" s="35">
        <f>MACD!DY78*$G$3+DY77*(1-$G$3)</f>
        <v>3.1143938009141477E-4</v>
      </c>
      <c r="DZ78" s="28">
        <f>외인!DZ78</f>
        <v>8798.24</v>
      </c>
      <c r="EA78" s="35">
        <f>MACD!EA78*$G$3+EA77*(1-$G$3)</f>
        <v>-9.8466250251452253E-5</v>
      </c>
      <c r="EB78" s="28">
        <f>외인!EB78</f>
        <v>12726.66</v>
      </c>
      <c r="EC78" s="35">
        <f>MACD!EC78*$G$3+EC77*(1-$G$3)</f>
        <v>-3.0344256610128858E-4</v>
      </c>
      <c r="ED78" s="28">
        <f>외인!ED78</f>
        <v>11264.11</v>
      </c>
      <c r="EE78" s="35">
        <f>MACD!EE78*$G$3+EE77*(1-$G$3)</f>
        <v>-4.0254499298206193E-4</v>
      </c>
      <c r="EF78" s="28">
        <f>외인!EF78</f>
        <v>230246.87</v>
      </c>
      <c r="EG78" s="35">
        <f>MACD!EG78*$G$3+EG77*(1-$G$3)</f>
        <v>-5.1005945709737036E-4</v>
      </c>
      <c r="EH78" s="28">
        <f>외인!EH78</f>
        <v>254347.99</v>
      </c>
      <c r="EI78" s="35">
        <f>MACD!EI78*$G$3+EI77*(1-$G$3)</f>
        <v>1.9415602606936944E-4</v>
      </c>
      <c r="EJ78" s="28">
        <f>외인!EJ78</f>
        <v>104321.3</v>
      </c>
      <c r="EK78" s="35">
        <f>MACD!EK78*$G$3+EK77*(1-$G$3)</f>
        <v>-1.5476426504421081E-4</v>
      </c>
      <c r="EL78" s="28">
        <f>외인!EL78</f>
        <v>31946.959999999999</v>
      </c>
      <c r="EM78" s="35">
        <f>MACD!EM78*$G$3+EM77*(1-$G$3)</f>
        <v>-7.2143454062641643E-4</v>
      </c>
      <c r="EN78" s="28">
        <f>외인!EN78</f>
        <v>46955.12</v>
      </c>
      <c r="EO78" s="35">
        <f>MACD!EO78*$G$3+EO77*(1-$G$3)</f>
        <v>-2.489167507822845E-4</v>
      </c>
      <c r="EP78" s="28">
        <f>외인!EP78</f>
        <v>182805.14</v>
      </c>
      <c r="EQ78" s="35">
        <f>MACD!EQ78*$G$3+EQ77*(1-$G$3)</f>
        <v>-6.3183115849161004E-4</v>
      </c>
      <c r="ER78" s="28">
        <f>외인!ER78</f>
        <v>14248.75</v>
      </c>
      <c r="ES78" s="35">
        <f>MACD!ES78*$G$3+ES77*(1-$G$3)</f>
        <v>-4.4634506460671278E-4</v>
      </c>
      <c r="ET78" s="28">
        <f>외인!ET78</f>
        <v>195088.24</v>
      </c>
      <c r="EU78" s="35">
        <f>MACD!EU78*$G$3+EU77*(1-$G$3)</f>
        <v>-4.6578711002216548E-4</v>
      </c>
      <c r="EV78" s="28">
        <f>외인!EV78</f>
        <v>42692.12</v>
      </c>
      <c r="EW78" s="35">
        <f>MACD!EW78*$G$3+EW77*(1-$G$3)</f>
        <v>-4.9418438249350309E-5</v>
      </c>
      <c r="EX78" s="28">
        <f>외인!EX78</f>
        <v>60972.17</v>
      </c>
      <c r="EY78" s="35">
        <f>MACD!EY78*$G$3+EY77*(1-$G$3)</f>
        <v>1.0809349279251462E-4</v>
      </c>
    </row>
    <row r="79" spans="1:155">
      <c r="A79" s="27">
        <f>외인!A79</f>
        <v>46148</v>
      </c>
      <c r="B79" s="28">
        <f>외인!B79</f>
        <v>5868742.3300000001</v>
      </c>
      <c r="C79" s="35">
        <f>MACD!C79*$G$3+C78*(1-$G$3)</f>
        <v>3.0461170048298107E-4</v>
      </c>
      <c r="D79" s="28">
        <f>외인!D79</f>
        <v>671717.13</v>
      </c>
      <c r="E79" s="35">
        <f>MACD!E79*$G$3+E78*(1-$G$3)</f>
        <v>-4.3483018666960369E-4</v>
      </c>
      <c r="F79" s="28">
        <f>외인!F79</f>
        <v>2426729.7400000002</v>
      </c>
      <c r="G79" s="35">
        <f>MACD!G79*$G$3+G78*(1-$G$3)</f>
        <v>6.3078166528118948E-4</v>
      </c>
      <c r="H79" s="28">
        <f>외인!H79</f>
        <v>378015.55</v>
      </c>
      <c r="I79" s="35">
        <f>MACD!I79*$G$3+I78*(1-$G$3)</f>
        <v>5.2763967972551468E-5</v>
      </c>
      <c r="J79" s="28">
        <f>외인!J79</f>
        <v>44490.46</v>
      </c>
      <c r="K79" s="35">
        <f>MACD!K79*$G$3+K78*(1-$G$3)</f>
        <v>-4.8874192815925378E-4</v>
      </c>
      <c r="L79" s="28">
        <f>외인!L79</f>
        <v>348630.51</v>
      </c>
      <c r="M79" s="35">
        <f>MACD!M79*$G$3+M78*(1-$G$3)</f>
        <v>1.1973459864791375E-4</v>
      </c>
      <c r="N79" s="28">
        <f>외인!N79</f>
        <v>247805.26</v>
      </c>
      <c r="O79" s="35">
        <f>MACD!O79*$G$3+O78*(1-$G$3)</f>
        <v>4.5690615274991637E-4</v>
      </c>
      <c r="P79" s="28">
        <f>외인!P79</f>
        <v>186892.36</v>
      </c>
      <c r="Q79" s="35">
        <f>MACD!Q79*$G$3+Q78*(1-$G$3)</f>
        <v>-7.4398435513847901E-4</v>
      </c>
      <c r="R79" s="28">
        <f>외인!R79</f>
        <v>131482.75</v>
      </c>
      <c r="S79" s="35">
        <f>MACD!S79*$G$3+S78*(1-$G$3)</f>
        <v>-4.0884356883379104E-4</v>
      </c>
      <c r="T79" s="28">
        <f>외인!T79</f>
        <v>8815.34</v>
      </c>
      <c r="U79" s="35">
        <f>MACD!U79*$G$3+U78*(1-$G$3)</f>
        <v>6.4575686360156498E-4</v>
      </c>
      <c r="V79" s="28">
        <f>외인!V79</f>
        <v>132659.01</v>
      </c>
      <c r="W79" s="35">
        <f>MACD!W79*$G$3+W78*(1-$G$3)</f>
        <v>2.7242202155034964E-4</v>
      </c>
      <c r="X79" s="28">
        <f>외인!X79</f>
        <v>2833129.16</v>
      </c>
      <c r="Y79" s="35">
        <f>MACD!Y79*$G$3+Y78*(1-$G$3)</f>
        <v>7.1992376860608972E-4</v>
      </c>
      <c r="Z79" s="28">
        <f>외인!Z79</f>
        <v>42573.38</v>
      </c>
      <c r="AA79" s="35">
        <f>MACD!AA79*$G$3+AA78*(1-$G$3)</f>
        <v>-5.5452405816601518E-5</v>
      </c>
      <c r="AB79" s="28">
        <f>외인!AB79</f>
        <v>207092.13</v>
      </c>
      <c r="AC79" s="35">
        <f>MACD!AC79*$G$3+AC78*(1-$G$3)</f>
        <v>-1.8379278750026742E-4</v>
      </c>
      <c r="AD79" s="28">
        <f>외인!AD79</f>
        <v>19143.11</v>
      </c>
      <c r="AE79" s="35">
        <f>MACD!AE79*$G$3+AE78*(1-$G$3)</f>
        <v>-2.9357586288177538E-4</v>
      </c>
      <c r="AF79" s="28">
        <f>외인!AF79</f>
        <v>24653.599999999999</v>
      </c>
      <c r="AG79" s="35">
        <f>MACD!AG79*$G$3+AG78*(1-$G$3)</f>
        <v>-1.5200994725922379E-4</v>
      </c>
      <c r="AH79" s="28">
        <f>외인!AH79</f>
        <v>226401.61</v>
      </c>
      <c r="AI79" s="35">
        <f>MACD!AI79*$G$3+AI78*(1-$G$3)</f>
        <v>2.8651502122480446E-4</v>
      </c>
      <c r="AJ79" s="28">
        <f>외인!AJ79</f>
        <v>107191.57</v>
      </c>
      <c r="AK79" s="35">
        <f>MACD!AK79*$G$3+AK78*(1-$G$3)</f>
        <v>-4.9075030183553755E-4</v>
      </c>
      <c r="AL79" s="28">
        <f>외인!AL79</f>
        <v>91907.42</v>
      </c>
      <c r="AM79" s="35">
        <f>MACD!AM79*$G$3+AM78*(1-$G$3)</f>
        <v>-2.4838152086540007E-4</v>
      </c>
      <c r="AN79" s="28">
        <f>외인!AN79</f>
        <v>175625.26</v>
      </c>
      <c r="AO79" s="35">
        <f>MACD!AO79*$G$3+AO78*(1-$G$3)</f>
        <v>7.5406855422229771E-4</v>
      </c>
      <c r="AP79" s="28">
        <f>외인!AP79</f>
        <v>208179.69</v>
      </c>
      <c r="AQ79" s="35">
        <f>MACD!AQ79*$G$3+AQ78*(1-$G$3)</f>
        <v>-5.4472797809423002E-4</v>
      </c>
      <c r="AR79" s="28">
        <f>외인!AR79</f>
        <v>24610.6</v>
      </c>
      <c r="AS79" s="35">
        <f>MACD!AS79*$G$3+AS78*(1-$G$3)</f>
        <v>4.3421882304905648E-4</v>
      </c>
      <c r="AT79" s="28">
        <f>외인!AT79</f>
        <v>86961.63</v>
      </c>
      <c r="AU79" s="35">
        <f>MACD!AU79*$G$3+AU78*(1-$G$3)</f>
        <v>1.6199816661819467E-4</v>
      </c>
      <c r="AV79" s="28">
        <f>외인!AV79</f>
        <v>48604.05</v>
      </c>
      <c r="AW79" s="35">
        <f>MACD!AW79*$G$3+AW78*(1-$G$3)</f>
        <v>-1.9115368391615478E-4</v>
      </c>
      <c r="AX79" s="28">
        <f>외인!AX79</f>
        <v>73535.95</v>
      </c>
      <c r="AY79" s="35">
        <f>MACD!AY79*$G$3+AY78*(1-$G$3)</f>
        <v>4.4529353595619642E-5</v>
      </c>
      <c r="AZ79" s="28">
        <f>외인!AZ79</f>
        <v>3038135.73</v>
      </c>
      <c r="BA79" s="35">
        <f>MACD!BA79*$G$3+BA78*(1-$G$3)</f>
        <v>6.2907465486933007E-4</v>
      </c>
      <c r="BB79" s="28">
        <f>외인!BB79</f>
        <v>109745.64</v>
      </c>
      <c r="BC79" s="35">
        <f>MACD!BC79*$G$3+BC78*(1-$G$3)</f>
        <v>4.1777416037477448E-5</v>
      </c>
      <c r="BD79" s="28">
        <f>외인!BD79</f>
        <v>39439.68</v>
      </c>
      <c r="BE79" s="35">
        <f>MACD!BE79*$G$3+BE78*(1-$G$3)</f>
        <v>3.7843961043121908E-4</v>
      </c>
      <c r="BF79" s="28">
        <f>외인!BF79</f>
        <v>0</v>
      </c>
      <c r="BG79" s="35" t="e">
        <f>MACD!BG79*$G$3+BG78*(1-$G$3)</f>
        <v>#DIV/0!</v>
      </c>
      <c r="BH79" s="28">
        <f>외인!BH79</f>
        <v>112654.32</v>
      </c>
      <c r="BI79" s="35">
        <f>MACD!BI79*$G$3+BI78*(1-$G$3)</f>
        <v>5.3081326275246604E-4</v>
      </c>
      <c r="BJ79" s="28">
        <f>외인!BJ79</f>
        <v>145082.72</v>
      </c>
      <c r="BK79" s="35">
        <f>MACD!BK79*$G$3+BK78*(1-$G$3)</f>
        <v>5.0494595999040981E-5</v>
      </c>
      <c r="BL79" s="28">
        <f>외인!BL79</f>
        <v>52843.06</v>
      </c>
      <c r="BM79" s="35">
        <f>MACD!BM79*$G$3+BM78*(1-$G$3)</f>
        <v>3.230995687252174E-4</v>
      </c>
      <c r="BN79" s="28">
        <f>외인!BN79</f>
        <v>59285.1</v>
      </c>
      <c r="BO79" s="35">
        <f>MACD!BO79*$G$3+BO78*(1-$G$3)</f>
        <v>1.1402849506360108E-3</v>
      </c>
      <c r="BP79" s="28">
        <f>외인!BP79</f>
        <v>84261.38</v>
      </c>
      <c r="BQ79" s="35">
        <f>MACD!BQ79*$G$3+BQ78*(1-$G$3)</f>
        <v>-9.1515922665761685E-5</v>
      </c>
      <c r="BR79" s="28">
        <f>외인!BR79</f>
        <v>363500.96</v>
      </c>
      <c r="BS79" s="35">
        <f>MACD!BS79*$G$3+BS78*(1-$G$3)</f>
        <v>-1.8008805151547127E-4</v>
      </c>
      <c r="BT79" s="28">
        <f>외인!BT79</f>
        <v>2879095.3</v>
      </c>
      <c r="BU79" s="35">
        <f>MACD!BU79*$G$3+BU78*(1-$G$3)</f>
        <v>7.0357252778588441E-4</v>
      </c>
      <c r="BV79" s="28">
        <f>외인!BV79</f>
        <v>485083.6</v>
      </c>
      <c r="BW79" s="35">
        <f>MACD!BW79*$G$3+BW78*(1-$G$3)</f>
        <v>-1.9562732848545618E-4</v>
      </c>
      <c r="BX79" s="28">
        <f>외인!BX79</f>
        <v>73836.3</v>
      </c>
      <c r="BY79" s="35">
        <f>MACD!BY79*$G$3+BY78*(1-$G$3)</f>
        <v>-2.676586186579107E-4</v>
      </c>
      <c r="BZ79" s="28">
        <f>외인!BZ79</f>
        <v>267532.69</v>
      </c>
      <c r="CA79" s="35">
        <f>MACD!CA79*$G$3+CA78*(1-$G$3)</f>
        <v>4.0994010053018522E-4</v>
      </c>
      <c r="CB79" s="28">
        <f>외인!CB79</f>
        <v>12658.91</v>
      </c>
      <c r="CC79" s="35">
        <f>MACD!CC79*$G$3+CC78*(1-$G$3)</f>
        <v>-3.2653867757423633E-4</v>
      </c>
      <c r="CD79" s="28">
        <f>외인!CD79</f>
        <v>28323.87</v>
      </c>
      <c r="CE79" s="35">
        <f>MACD!CE79*$G$3+CE78*(1-$G$3)</f>
        <v>-7.8787719742177292E-4</v>
      </c>
      <c r="CF79" s="28">
        <f>외인!CF79</f>
        <v>27763.54</v>
      </c>
      <c r="CG79" s="35">
        <f>MACD!CG79*$G$3+CG78*(1-$G$3)</f>
        <v>4.9030774189907076E-4</v>
      </c>
      <c r="CH79" s="28">
        <f>외인!CH79</f>
        <v>69152.91</v>
      </c>
      <c r="CI79" s="35">
        <f>MACD!CI79*$G$3+CI78*(1-$G$3)</f>
        <v>-7.6623308377136951E-5</v>
      </c>
      <c r="CJ79" s="28">
        <f>외인!CJ79</f>
        <v>355495.41</v>
      </c>
      <c r="CK79" s="35">
        <f>MACD!CK79*$G$3+CK78*(1-$G$3)</f>
        <v>-6.3318245185297088E-4</v>
      </c>
      <c r="CL79" s="28">
        <f>외인!CL79</f>
        <v>236529.15</v>
      </c>
      <c r="CM79" s="35">
        <f>MACD!CM79*$G$3+CM78*(1-$G$3)</f>
        <v>-1.6108435229910111E-4</v>
      </c>
      <c r="CN79" s="28">
        <f>외인!CN79</f>
        <v>142273.15</v>
      </c>
      <c r="CO79" s="35">
        <f>MACD!CO79*$G$3+CO78*(1-$G$3)</f>
        <v>-1.4224038493984356E-4</v>
      </c>
      <c r="CP79" s="28">
        <f>외인!CP79</f>
        <v>110302.48</v>
      </c>
      <c r="CQ79" s="35">
        <f>MACD!CQ79*$G$3+CQ78*(1-$G$3)</f>
        <v>4.0409070670641721E-5</v>
      </c>
      <c r="CR79" s="28">
        <f>외인!CR79</f>
        <v>167418.63</v>
      </c>
      <c r="CS79" s="35">
        <f>MACD!CS79*$G$3+CS78*(1-$G$3)</f>
        <v>-2.9562837877387016E-4</v>
      </c>
      <c r="CT79" s="28">
        <f>외인!CT79</f>
        <v>176010.54</v>
      </c>
      <c r="CU79" s="35">
        <f>MACD!CU79*$G$3+CU78*(1-$G$3)</f>
        <v>-4.9501539974995332E-4</v>
      </c>
      <c r="CV79" s="28">
        <f>외인!CV79</f>
        <v>2879095.3</v>
      </c>
      <c r="CW79" s="35">
        <f>MACD!CW79*$G$3+CW78*(1-$G$3)</f>
        <v>7.0357252778588441E-4</v>
      </c>
      <c r="CX79" s="28">
        <f>외인!CX79</f>
        <v>267420.21000000002</v>
      </c>
      <c r="CY79" s="35">
        <f>MACD!CY79*$G$3+CY78*(1-$G$3)</f>
        <v>-2.446158928640828E-4</v>
      </c>
      <c r="CZ79" s="28">
        <f>외인!CZ79</f>
        <v>19987.2</v>
      </c>
      <c r="DA79" s="35">
        <f>MACD!DA79*$G$3+DA78*(1-$G$3)</f>
        <v>-5.1041244931310779E-4</v>
      </c>
      <c r="DB79" s="28">
        <f>외인!DB79</f>
        <v>39439.68</v>
      </c>
      <c r="DC79" s="35">
        <f>MACD!DC79*$G$3+DC78*(1-$G$3)</f>
        <v>3.7843961043121908E-4</v>
      </c>
      <c r="DD79" s="28">
        <f>외인!DD79</f>
        <v>8815.34</v>
      </c>
      <c r="DE79" s="35">
        <f>MACD!DE79*$G$3+DE78*(1-$G$3)</f>
        <v>6.4575686360156498E-4</v>
      </c>
      <c r="DF79" s="28">
        <f>외인!DF79</f>
        <v>55595.85</v>
      </c>
      <c r="DG79" s="35">
        <f>MACD!DG79*$G$3+DG78*(1-$G$3)</f>
        <v>-3.0519330335608856E-4</v>
      </c>
      <c r="DH79" s="28">
        <f>외인!DH79</f>
        <v>20203.29</v>
      </c>
      <c r="DI79" s="35">
        <f>MACD!DI79*$G$3+DI78*(1-$G$3)</f>
        <v>-1.152306602712701E-3</v>
      </c>
      <c r="DJ79" s="28">
        <f>외인!DJ79</f>
        <v>747157.26</v>
      </c>
      <c r="DK79" s="35">
        <f>MACD!DK79*$G$3+DK78*(1-$G$3)</f>
        <v>5.7260732775153955E-7</v>
      </c>
      <c r="DL79" s="28">
        <f>외인!DL79</f>
        <v>117384.51</v>
      </c>
      <c r="DM79" s="35">
        <f>MACD!DM79*$G$3+DM78*(1-$G$3)</f>
        <v>-1.4761618446918213E-4</v>
      </c>
      <c r="DN79" s="28">
        <f>외인!DN79</f>
        <v>2879095.3</v>
      </c>
      <c r="DO79" s="35">
        <f>MACD!DO79*$G$3+DO78*(1-$G$3)</f>
        <v>7.0357252778588441E-4</v>
      </c>
      <c r="DP79" s="28">
        <f>외인!DP79</f>
        <v>77662.42</v>
      </c>
      <c r="DQ79" s="35">
        <f>MACD!DQ79*$G$3+DQ78*(1-$G$3)</f>
        <v>-9.3857977576272407E-4</v>
      </c>
      <c r="DR79" s="28">
        <f>외인!DR79</f>
        <v>45779.86</v>
      </c>
      <c r="DS79" s="35">
        <f>MACD!DS79*$G$3+DS78*(1-$G$3)</f>
        <v>-3.7828097622934253E-4</v>
      </c>
      <c r="DT79" s="28">
        <f>외인!DT79</f>
        <v>131482.75</v>
      </c>
      <c r="DU79" s="35">
        <f>MACD!DU79*$G$3+DU78*(1-$G$3)</f>
        <v>-4.0884356883379104E-4</v>
      </c>
      <c r="DV79" s="28">
        <f>외인!DV79</f>
        <v>35669.629999999997</v>
      </c>
      <c r="DW79" s="35">
        <f>MACD!DW79*$G$3+DW78*(1-$G$3)</f>
        <v>1.264290216606097E-4</v>
      </c>
      <c r="DX79" s="28">
        <f>외인!DX79</f>
        <v>132659.01</v>
      </c>
      <c r="DY79" s="35">
        <f>MACD!DY79*$G$3+DY78*(1-$G$3)</f>
        <v>2.7242202155034964E-4</v>
      </c>
      <c r="DZ79" s="28">
        <f>외인!DZ79</f>
        <v>8553.66</v>
      </c>
      <c r="EA79" s="35">
        <f>MACD!EA79*$G$3+EA78*(1-$G$3)</f>
        <v>-1.4679288833854761E-4</v>
      </c>
      <c r="EB79" s="28">
        <f>외인!EB79</f>
        <v>12339.47</v>
      </c>
      <c r="EC79" s="35">
        <f>MACD!EC79*$G$3+EC78*(1-$G$3)</f>
        <v>-3.5576788504938821E-4</v>
      </c>
      <c r="ED79" s="28">
        <f>외인!ED79</f>
        <v>10887.82</v>
      </c>
      <c r="EE79" s="35">
        <f>MACD!EE79*$G$3+EE78*(1-$G$3)</f>
        <v>-4.3394241534600389E-4</v>
      </c>
      <c r="EF79" s="28">
        <f>외인!EF79</f>
        <v>226520.41</v>
      </c>
      <c r="EG79" s="35">
        <f>MACD!EG79*$G$3+EG78*(1-$G$3)</f>
        <v>-5.5052196699180856E-4</v>
      </c>
      <c r="EH79" s="28">
        <f>외인!EH79</f>
        <v>278061.09999999998</v>
      </c>
      <c r="EI79" s="35">
        <f>MACD!EI79*$G$3+EI78*(1-$G$3)</f>
        <v>1.3461277072678539E-4</v>
      </c>
      <c r="EJ79" s="28">
        <f>외인!EJ79</f>
        <v>101792.6</v>
      </c>
      <c r="EK79" s="35">
        <f>MACD!EK79*$G$3+EK78*(1-$G$3)</f>
        <v>-2.1153417352928782E-4</v>
      </c>
      <c r="EL79" s="28">
        <f>외인!EL79</f>
        <v>30861.89</v>
      </c>
      <c r="EM79" s="35">
        <f>MACD!EM79*$G$3+EM78*(1-$G$3)</f>
        <v>-7.5239711716048219E-4</v>
      </c>
      <c r="EN79" s="28">
        <f>외인!EN79</f>
        <v>45779.86</v>
      </c>
      <c r="EO79" s="35">
        <f>MACD!EO79*$G$3+EO78*(1-$G$3)</f>
        <v>-3.7828097622934253E-4</v>
      </c>
      <c r="EP79" s="28">
        <f>외인!EP79</f>
        <v>180318.2</v>
      </c>
      <c r="EQ79" s="35">
        <f>MACD!EQ79*$G$3+EQ78*(1-$G$3)</f>
        <v>-6.0105109856309271E-4</v>
      </c>
      <c r="ER79" s="28">
        <f>외인!ER79</f>
        <v>14175.97</v>
      </c>
      <c r="ES79" s="35">
        <f>MACD!ES79*$G$3+ES78*(1-$G$3)</f>
        <v>-2.7094627794395956E-4</v>
      </c>
      <c r="ET79" s="28">
        <f>외인!ET79</f>
        <v>208179.69</v>
      </c>
      <c r="EU79" s="35">
        <f>MACD!EU79*$G$3+EU78*(1-$G$3)</f>
        <v>-5.4472797809423002E-4</v>
      </c>
      <c r="EV79" s="28">
        <f>외인!EV79</f>
        <v>42573.38</v>
      </c>
      <c r="EW79" s="35">
        <f>MACD!EW79*$G$3+EW78*(1-$G$3)</f>
        <v>-5.5452405816601518E-5</v>
      </c>
      <c r="EX79" s="28">
        <f>외인!EX79</f>
        <v>67729.100000000006</v>
      </c>
      <c r="EY79" s="35">
        <f>MACD!EY79*$G$3+EY78*(1-$G$3)</f>
        <v>1.0315689434528449E-4</v>
      </c>
    </row>
    <row r="80" spans="1:155">
      <c r="A80" s="27">
        <f>외인!A80</f>
        <v>46149</v>
      </c>
      <c r="B80" s="28">
        <f>외인!B80</f>
        <v>5952488.9299999997</v>
      </c>
      <c r="C80" s="35">
        <f>MACD!C80*$G$3+C79*(1-$G$3)</f>
        <v>2.8707242715158242E-4</v>
      </c>
      <c r="D80" s="28">
        <f>외인!D80</f>
        <v>666656.18000000005</v>
      </c>
      <c r="E80" s="35">
        <f>MACD!E80*$G$3+E79*(1-$G$3)</f>
        <v>-4.2749368645041272E-4</v>
      </c>
      <c r="F80" s="28">
        <f>외인!F80</f>
        <v>2471397.2799999998</v>
      </c>
      <c r="G80" s="35">
        <f>MACD!G80*$G$3+G79*(1-$G$3)</f>
        <v>6.4076023518723252E-4</v>
      </c>
      <c r="H80" s="28">
        <f>외인!H80</f>
        <v>379366.36</v>
      </c>
      <c r="I80" s="35">
        <f>MACD!I80*$G$3+I79*(1-$G$3)</f>
        <v>5.7153829065061733E-5</v>
      </c>
      <c r="J80" s="28">
        <f>외인!J80</f>
        <v>43773.82</v>
      </c>
      <c r="K80" s="35">
        <f>MACD!K80*$G$3+K79*(1-$G$3)</f>
        <v>-6.6080518370475886E-4</v>
      </c>
      <c r="L80" s="28">
        <f>외인!L80</f>
        <v>350800.45</v>
      </c>
      <c r="M80" s="35">
        <f>MACD!M80*$G$3+M79*(1-$G$3)</f>
        <v>1.3170130032942053E-4</v>
      </c>
      <c r="N80" s="28">
        <f>외인!N80</f>
        <v>254710.7</v>
      </c>
      <c r="O80" s="35">
        <f>MACD!O80*$G$3+O79*(1-$G$3)</f>
        <v>4.403174590990883E-4</v>
      </c>
      <c r="P80" s="28">
        <f>외인!P80</f>
        <v>187647.51</v>
      </c>
      <c r="Q80" s="35">
        <f>MACD!Q80*$G$3+Q79*(1-$G$3)</f>
        <v>-8.1977845240734505E-4</v>
      </c>
      <c r="R80" s="28">
        <f>외인!R80</f>
        <v>130808.28</v>
      </c>
      <c r="S80" s="35">
        <f>MACD!S80*$G$3+S79*(1-$G$3)</f>
        <v>-5.0033578565437953E-4</v>
      </c>
      <c r="T80" s="28">
        <f>외인!T80</f>
        <v>8818.76</v>
      </c>
      <c r="U80" s="35">
        <f>MACD!U80*$G$3+U79*(1-$G$3)</f>
        <v>6.4300785228425046E-4</v>
      </c>
      <c r="V80" s="28">
        <f>외인!V80</f>
        <v>131112.26999999999</v>
      </c>
      <c r="W80" s="35">
        <f>MACD!W80*$G$3+W79*(1-$G$3)</f>
        <v>2.1519129073472727E-4</v>
      </c>
      <c r="X80" s="28">
        <f>외인!X80</f>
        <v>2902373.59</v>
      </c>
      <c r="Y80" s="35">
        <f>MACD!Y80*$G$3+Y79*(1-$G$3)</f>
        <v>7.3499008062654714E-4</v>
      </c>
      <c r="Z80" s="28">
        <f>외인!Z80</f>
        <v>43147.48</v>
      </c>
      <c r="AA80" s="35">
        <f>MACD!AA80*$G$3+AA79*(1-$G$3)</f>
        <v>-6.2013759940232762E-5</v>
      </c>
      <c r="AB80" s="28">
        <f>외인!AB80</f>
        <v>209667.77</v>
      </c>
      <c r="AC80" s="35">
        <f>MACD!AC80*$G$3+AC79*(1-$G$3)</f>
        <v>-1.9238434682146774E-4</v>
      </c>
      <c r="AD80" s="28">
        <f>외인!AD80</f>
        <v>20153.57</v>
      </c>
      <c r="AE80" s="35">
        <f>MACD!AE80*$G$3+AE79*(1-$G$3)</f>
        <v>-2.9263056569660408E-4</v>
      </c>
      <c r="AF80" s="28">
        <f>외인!AF80</f>
        <v>25266.9</v>
      </c>
      <c r="AG80" s="35">
        <f>MACD!AG80*$G$3+AG79*(1-$G$3)</f>
        <v>-1.8224799277917397E-4</v>
      </c>
      <c r="AH80" s="28">
        <f>외인!AH80</f>
        <v>234598.74</v>
      </c>
      <c r="AI80" s="35">
        <f>MACD!AI80*$G$3+AI79*(1-$G$3)</f>
        <v>2.3044346378639984E-4</v>
      </c>
      <c r="AJ80" s="28">
        <f>외인!AJ80</f>
        <v>105125.17</v>
      </c>
      <c r="AK80" s="35">
        <f>MACD!AK80*$G$3+AK79*(1-$G$3)</f>
        <v>-6.0219606238798447E-4</v>
      </c>
      <c r="AL80" s="28">
        <f>외인!AL80</f>
        <v>93041.36</v>
      </c>
      <c r="AM80" s="35">
        <f>MACD!AM80*$G$3+AM79*(1-$G$3)</f>
        <v>-2.5243666845573589E-4</v>
      </c>
      <c r="AN80" s="28">
        <f>외인!AN80</f>
        <v>181291.71</v>
      </c>
      <c r="AO80" s="35">
        <f>MACD!AO80*$G$3+AO79*(1-$G$3)</f>
        <v>7.317602263447121E-4</v>
      </c>
      <c r="AP80" s="28">
        <f>외인!AP80</f>
        <v>208177.59</v>
      </c>
      <c r="AQ80" s="35">
        <f>MACD!AQ80*$G$3+AQ79*(1-$G$3)</f>
        <v>-5.9773377389939068E-4</v>
      </c>
      <c r="AR80" s="28">
        <f>외인!AR80</f>
        <v>25547.81</v>
      </c>
      <c r="AS80" s="35">
        <f>MACD!AS80*$G$3+AS79*(1-$G$3)</f>
        <v>3.8721116901425327E-4</v>
      </c>
      <c r="AT80" s="28">
        <f>외인!AT80</f>
        <v>87400.9</v>
      </c>
      <c r="AU80" s="35">
        <f>MACD!AU80*$G$3+AU79*(1-$G$3)</f>
        <v>1.660616408369938E-4</v>
      </c>
      <c r="AV80" s="28">
        <f>외인!AV80</f>
        <v>48316.37</v>
      </c>
      <c r="AW80" s="35">
        <f>MACD!AW80*$G$3+AW79*(1-$G$3)</f>
        <v>-2.4326857791627846E-4</v>
      </c>
      <c r="AX80" s="28">
        <f>외인!AX80</f>
        <v>77203.199999999997</v>
      </c>
      <c r="AY80" s="35">
        <f>MACD!AY80*$G$3+AY79*(1-$G$3)</f>
        <v>-2.5975173231637769E-5</v>
      </c>
      <c r="AZ80" s="28">
        <f>외인!AZ80</f>
        <v>3107060.84</v>
      </c>
      <c r="BA80" s="35">
        <f>MACD!BA80*$G$3+BA79*(1-$G$3)</f>
        <v>6.3529849819632151E-4</v>
      </c>
      <c r="BB80" s="28">
        <f>외인!BB80</f>
        <v>110359.54</v>
      </c>
      <c r="BC80" s="35">
        <f>MACD!BC80*$G$3+BC79*(1-$G$3)</f>
        <v>3.607979218001579E-5</v>
      </c>
      <c r="BD80" s="28">
        <f>외인!BD80</f>
        <v>39317.33</v>
      </c>
      <c r="BE80" s="35">
        <f>MACD!BE80*$G$3+BE79*(1-$G$3)</f>
        <v>3.4231215484482403E-4</v>
      </c>
      <c r="BF80" s="28">
        <f>외인!BF80</f>
        <v>0</v>
      </c>
      <c r="BG80" s="35" t="e">
        <f>MACD!BG80*$G$3+BG79*(1-$G$3)</f>
        <v>#DIV/0!</v>
      </c>
      <c r="BH80" s="28">
        <f>외인!BH80</f>
        <v>111657.68</v>
      </c>
      <c r="BI80" s="35">
        <f>MACD!BI80*$G$3+BI79*(1-$G$3)</f>
        <v>5.760304849283111E-4</v>
      </c>
      <c r="BJ80" s="28">
        <f>외인!BJ80</f>
        <v>144632.26</v>
      </c>
      <c r="BK80" s="35">
        <f>MACD!BK80*$G$3+BK79*(1-$G$3)</f>
        <v>7.3453488163025658E-5</v>
      </c>
      <c r="BL80" s="28">
        <f>외인!BL80</f>
        <v>48774.59</v>
      </c>
      <c r="BM80" s="35">
        <f>MACD!BM80*$G$3+BM79*(1-$G$3)</f>
        <v>3.0503280830728211E-4</v>
      </c>
      <c r="BN80" s="28">
        <f>외인!BN80</f>
        <v>61581.54</v>
      </c>
      <c r="BO80" s="35">
        <f>MACD!BO80*$G$3+BO79*(1-$G$3)</f>
        <v>1.130440203276472E-3</v>
      </c>
      <c r="BP80" s="28">
        <f>외인!BP80</f>
        <v>87637.49</v>
      </c>
      <c r="BQ80" s="35">
        <f>MACD!BQ80*$G$3+BQ79*(1-$G$3)</f>
        <v>-1.5362989955865723E-4</v>
      </c>
      <c r="BR80" s="28">
        <f>외인!BR80</f>
        <v>369462.27</v>
      </c>
      <c r="BS80" s="35">
        <f>MACD!BS80*$G$3+BS79*(1-$G$3)</f>
        <v>-2.7556967441557284E-4</v>
      </c>
      <c r="BT80" s="28">
        <f>외인!BT80</f>
        <v>2947215.32</v>
      </c>
      <c r="BU80" s="35">
        <f>MACD!BU80*$G$3+BU79*(1-$G$3)</f>
        <v>7.1649327654026759E-4</v>
      </c>
      <c r="BV80" s="28">
        <f>외인!BV80</f>
        <v>478191.08</v>
      </c>
      <c r="BW80" s="35">
        <f>MACD!BW80*$G$3+BW79*(1-$G$3)</f>
        <v>-2.1794504820708626E-4</v>
      </c>
      <c r="BX80" s="28">
        <f>외인!BX80</f>
        <v>76258.39</v>
      </c>
      <c r="BY80" s="35">
        <f>MACD!BY80*$G$3+BY79*(1-$G$3)</f>
        <v>-3.0092637207133042E-4</v>
      </c>
      <c r="BZ80" s="28">
        <f>외인!BZ80</f>
        <v>274333.07</v>
      </c>
      <c r="CA80" s="35">
        <f>MACD!CA80*$G$3+CA79*(1-$G$3)</f>
        <v>3.9370579773252066E-4</v>
      </c>
      <c r="CB80" s="28">
        <f>외인!CB80</f>
        <v>12781.44</v>
      </c>
      <c r="CC80" s="35">
        <f>MACD!CC80*$G$3+CC79*(1-$G$3)</f>
        <v>-3.675763071040741E-4</v>
      </c>
      <c r="CD80" s="28">
        <f>외인!CD80</f>
        <v>28053.66</v>
      </c>
      <c r="CE80" s="35">
        <f>MACD!CE80*$G$3+CE79*(1-$G$3)</f>
        <v>-8.4687253295242376E-4</v>
      </c>
      <c r="CF80" s="28">
        <f>외인!CF80</f>
        <v>28664.49</v>
      </c>
      <c r="CG80" s="35">
        <f>MACD!CG80*$G$3+CG79*(1-$G$3)</f>
        <v>4.4559175573196459E-4</v>
      </c>
      <c r="CH80" s="28">
        <f>외인!CH80</f>
        <v>69012.66</v>
      </c>
      <c r="CI80" s="35">
        <f>MACD!CI80*$G$3+CI79*(1-$G$3)</f>
        <v>-1.1858977586894065E-4</v>
      </c>
      <c r="CJ80" s="28">
        <f>외인!CJ80</f>
        <v>355444.74</v>
      </c>
      <c r="CK80" s="35">
        <f>MACD!CK80*$G$3+CK79*(1-$G$3)</f>
        <v>-6.5227493038649484E-4</v>
      </c>
      <c r="CL80" s="28">
        <f>외인!CL80</f>
        <v>239051.19</v>
      </c>
      <c r="CM80" s="35">
        <f>MACD!CM80*$G$3+CM79*(1-$G$3)</f>
        <v>-1.838120251640792E-4</v>
      </c>
      <c r="CN80" s="28">
        <f>외인!CN80</f>
        <v>136849.42000000001</v>
      </c>
      <c r="CO80" s="35">
        <f>MACD!CO80*$G$3+CO79*(1-$G$3)</f>
        <v>-1.1438707770413586E-4</v>
      </c>
      <c r="CP80" s="28">
        <f>외인!CP80</f>
        <v>110910.54</v>
      </c>
      <c r="CQ80" s="35">
        <f>MACD!CQ80*$G$3+CQ79*(1-$G$3)</f>
        <v>3.5014114873530346E-5</v>
      </c>
      <c r="CR80" s="28">
        <f>외인!CR80</f>
        <v>165429.59</v>
      </c>
      <c r="CS80" s="35">
        <f>MACD!CS80*$G$3+CS79*(1-$G$3)</f>
        <v>-3.6354639896726999E-4</v>
      </c>
      <c r="CT80" s="28">
        <f>외인!CT80</f>
        <v>176148.41</v>
      </c>
      <c r="CU80" s="35">
        <f>MACD!CU80*$G$3+CU79*(1-$G$3)</f>
        <v>-5.5281002787606792E-4</v>
      </c>
      <c r="CV80" s="28">
        <f>외인!CV80</f>
        <v>2947215.32</v>
      </c>
      <c r="CW80" s="35">
        <f>MACD!CW80*$G$3+CW79*(1-$G$3)</f>
        <v>7.1649327654026759E-4</v>
      </c>
      <c r="CX80" s="28">
        <f>외인!CX80</f>
        <v>266077.27</v>
      </c>
      <c r="CY80" s="35">
        <f>MACD!CY80*$G$3+CY79*(1-$G$3)</f>
        <v>-2.561350750962672E-4</v>
      </c>
      <c r="CZ80" s="28">
        <f>외인!CZ80</f>
        <v>19766.2</v>
      </c>
      <c r="DA80" s="35">
        <f>MACD!DA80*$G$3+DA79*(1-$G$3)</f>
        <v>-7.3959367410109372E-4</v>
      </c>
      <c r="DB80" s="28">
        <f>외인!DB80</f>
        <v>39317.33</v>
      </c>
      <c r="DC80" s="35">
        <f>MACD!DC80*$G$3+DC79*(1-$G$3)</f>
        <v>3.4231215484482403E-4</v>
      </c>
      <c r="DD80" s="28">
        <f>외인!DD80</f>
        <v>8818.76</v>
      </c>
      <c r="DE80" s="35">
        <f>MACD!DE80*$G$3+DE79*(1-$G$3)</f>
        <v>6.4300785228425046E-4</v>
      </c>
      <c r="DF80" s="28">
        <f>외인!DF80</f>
        <v>57743.199999999997</v>
      </c>
      <c r="DG80" s="35">
        <f>MACD!DG80*$G$3+DG79*(1-$G$3)</f>
        <v>-3.3174259335889842E-4</v>
      </c>
      <c r="DH80" s="28">
        <f>외인!DH80</f>
        <v>19910.59</v>
      </c>
      <c r="DI80" s="35">
        <f>MACD!DI80*$G$3+DI79*(1-$G$3)</f>
        <v>-1.2188769298986579E-3</v>
      </c>
      <c r="DJ80" s="28">
        <f>외인!DJ80</f>
        <v>758680.5</v>
      </c>
      <c r="DK80" s="35">
        <f>MACD!DK80*$G$3+DK79*(1-$G$3)</f>
        <v>-4.9486904385143814E-5</v>
      </c>
      <c r="DL80" s="28">
        <f>외인!DL80</f>
        <v>111897.41</v>
      </c>
      <c r="DM80" s="35">
        <f>MACD!DM80*$G$3+DM79*(1-$G$3)</f>
        <v>-1.0898508686897522E-4</v>
      </c>
      <c r="DN80" s="28">
        <f>외인!DN80</f>
        <v>2947215.32</v>
      </c>
      <c r="DO80" s="35">
        <f>MACD!DO80*$G$3+DO79*(1-$G$3)</f>
        <v>7.1649327654026759E-4</v>
      </c>
      <c r="DP80" s="28">
        <f>외인!DP80</f>
        <v>77621.600000000006</v>
      </c>
      <c r="DQ80" s="35">
        <f>MACD!DQ80*$G$3+DQ79*(1-$G$3)</f>
        <v>-9.1877278750521392E-4</v>
      </c>
      <c r="DR80" s="28">
        <f>외인!DR80</f>
        <v>44956.46</v>
      </c>
      <c r="DS80" s="35">
        <f>MACD!DS80*$G$3+DS79*(1-$G$3)</f>
        <v>-5.56459811674576E-4</v>
      </c>
      <c r="DT80" s="28">
        <f>외인!DT80</f>
        <v>130808.28</v>
      </c>
      <c r="DU80" s="35">
        <f>MACD!DU80*$G$3+DU79*(1-$G$3)</f>
        <v>-5.0033578565437953E-4</v>
      </c>
      <c r="DV80" s="28">
        <f>외인!DV80</f>
        <v>34355.33</v>
      </c>
      <c r="DW80" s="35">
        <f>MACD!DW80*$G$3+DW79*(1-$G$3)</f>
        <v>1.4635925028758635E-4</v>
      </c>
      <c r="DX80" s="28">
        <f>외인!DX80</f>
        <v>131112.26999999999</v>
      </c>
      <c r="DY80" s="35">
        <f>MACD!DY80*$G$3+DY79*(1-$G$3)</f>
        <v>2.1519129073472727E-4</v>
      </c>
      <c r="DZ80" s="28">
        <f>외인!DZ80</f>
        <v>8414.93</v>
      </c>
      <c r="EA80" s="35">
        <f>MACD!EA80*$G$3+EA79*(1-$G$3)</f>
        <v>-2.1072160850535069E-4</v>
      </c>
      <c r="EB80" s="28">
        <f>외인!EB80</f>
        <v>12185.59</v>
      </c>
      <c r="EC80" s="35">
        <f>MACD!EC80*$G$3+EC79*(1-$G$3)</f>
        <v>-4.3252963790182578E-4</v>
      </c>
      <c r="ED80" s="28">
        <f>외인!ED80</f>
        <v>10842.81</v>
      </c>
      <c r="EE80" s="35">
        <f>MACD!EE80*$G$3+EE79*(1-$G$3)</f>
        <v>-4.5567777758301001E-4</v>
      </c>
      <c r="EF80" s="28">
        <f>외인!EF80</f>
        <v>227819.97</v>
      </c>
      <c r="EG80" s="35">
        <f>MACD!EG80*$G$3+EG79*(1-$G$3)</f>
        <v>-5.906234587030807E-4</v>
      </c>
      <c r="EH80" s="28">
        <f>외인!EH80</f>
        <v>285124.59000000003</v>
      </c>
      <c r="EI80" s="35">
        <f>MACD!EI80*$G$3+EI79*(1-$G$3)</f>
        <v>5.9980709628335435E-5</v>
      </c>
      <c r="EJ80" s="28">
        <f>외인!EJ80</f>
        <v>101258.54</v>
      </c>
      <c r="EK80" s="35">
        <f>MACD!EK80*$G$3+EK79*(1-$G$3)</f>
        <v>-2.9409164985321921E-4</v>
      </c>
      <c r="EL80" s="28">
        <f>외인!EL80</f>
        <v>30580.85</v>
      </c>
      <c r="EM80" s="35">
        <f>MACD!EM80*$G$3+EM79*(1-$G$3)</f>
        <v>-8.0721657042127806E-4</v>
      </c>
      <c r="EN80" s="28">
        <f>외인!EN80</f>
        <v>44956.46</v>
      </c>
      <c r="EO80" s="35">
        <f>MACD!EO80*$G$3+EO79*(1-$G$3)</f>
        <v>-5.56459811674576E-4</v>
      </c>
      <c r="EP80" s="28">
        <f>외인!EP80</f>
        <v>166934.26999999999</v>
      </c>
      <c r="EQ80" s="35">
        <f>MACD!EQ80*$G$3+EQ79*(1-$G$3)</f>
        <v>-5.5213156728014753E-4</v>
      </c>
      <c r="ER80" s="28">
        <f>외인!ER80</f>
        <v>13785.4</v>
      </c>
      <c r="ES80" s="35">
        <f>MACD!ES80*$G$3+ES79*(1-$G$3)</f>
        <v>-1.0357793342815003E-4</v>
      </c>
      <c r="ET80" s="28">
        <f>외인!ET80</f>
        <v>208177.59</v>
      </c>
      <c r="EU80" s="35">
        <f>MACD!EU80*$G$3+EU79*(1-$G$3)</f>
        <v>-5.9773377389939068E-4</v>
      </c>
      <c r="EV80" s="28">
        <f>외인!EV80</f>
        <v>43147.48</v>
      </c>
      <c r="EW80" s="35">
        <f>MACD!EW80*$G$3+EW79*(1-$G$3)</f>
        <v>-6.2013759940232762E-5</v>
      </c>
      <c r="EX80" s="28">
        <f>외인!EX80</f>
        <v>67763.06</v>
      </c>
      <c r="EY80" s="35">
        <f>MACD!EY80*$G$3+EY79*(1-$G$3)</f>
        <v>9.6261124403619993E-5</v>
      </c>
    </row>
    <row r="81" spans="1:155">
      <c r="A81" s="27">
        <f>외인!A81</f>
        <v>46150</v>
      </c>
      <c r="B81" s="28">
        <f>외인!B81</f>
        <v>5958865.5999999996</v>
      </c>
      <c r="C81" s="35">
        <f>MACD!C81*$G$3+C80*(1-$G$3)</f>
        <v>2.5164951888787993E-4</v>
      </c>
      <c r="D81" s="28">
        <f>외인!D81</f>
        <v>672546.76</v>
      </c>
      <c r="E81" s="35">
        <f>MACD!E81*$G$3+E80*(1-$G$3)</f>
        <v>-4.0265745175937671E-4</v>
      </c>
      <c r="F81" s="28">
        <f>외인!F81</f>
        <v>2469470.9</v>
      </c>
      <c r="G81" s="35">
        <f>MACD!G81*$G$3+G80*(1-$G$3)</f>
        <v>6.2453114348241367E-4</v>
      </c>
      <c r="H81" s="28">
        <f>외인!H81</f>
        <v>372920.35</v>
      </c>
      <c r="I81" s="35">
        <f>MACD!I81*$G$3+I80*(1-$G$3)</f>
        <v>3.678832288199031E-5</v>
      </c>
      <c r="J81" s="28">
        <f>외인!J81</f>
        <v>45265.55</v>
      </c>
      <c r="K81" s="35">
        <f>MACD!K81*$G$3+K80*(1-$G$3)</f>
        <v>-8.0544130141579266E-4</v>
      </c>
      <c r="L81" s="28">
        <f>외인!L81</f>
        <v>344863.81</v>
      </c>
      <c r="M81" s="35">
        <f>MACD!M81*$G$3+M80*(1-$G$3)</f>
        <v>1.1386006573323123E-4</v>
      </c>
      <c r="N81" s="28">
        <f>외인!N81</f>
        <v>271995.09000000003</v>
      </c>
      <c r="O81" s="35">
        <f>MACD!O81*$G$3+O80*(1-$G$3)</f>
        <v>4.605462121491961E-4</v>
      </c>
      <c r="P81" s="28">
        <f>외인!P81</f>
        <v>186223.82</v>
      </c>
      <c r="Q81" s="35">
        <f>MACD!Q81*$G$3+Q80*(1-$G$3)</f>
        <v>-8.7836736899196569E-4</v>
      </c>
      <c r="R81" s="28">
        <f>외인!R81</f>
        <v>136137.84</v>
      </c>
      <c r="S81" s="35">
        <f>MACD!S81*$G$3+S80*(1-$G$3)</f>
        <v>-5.6732750604928219E-4</v>
      </c>
      <c r="T81" s="28">
        <f>외인!T81</f>
        <v>8844.3700000000008</v>
      </c>
      <c r="U81" s="35">
        <f>MACD!U81*$G$3+U80*(1-$G$3)</f>
        <v>6.1491264797399446E-4</v>
      </c>
      <c r="V81" s="28">
        <f>외인!V81</f>
        <v>131906.76</v>
      </c>
      <c r="W81" s="35">
        <f>MACD!W81*$G$3+W80*(1-$G$3)</f>
        <v>1.6060958530491844E-4</v>
      </c>
      <c r="X81" s="28">
        <f>외인!X81</f>
        <v>2908880.25</v>
      </c>
      <c r="Y81" s="35">
        <f>MACD!Y81*$G$3+Y80*(1-$G$3)</f>
        <v>7.1618761516674856E-4</v>
      </c>
      <c r="Z81" s="28">
        <f>외인!Z81</f>
        <v>43511.199999999997</v>
      </c>
      <c r="AA81" s="35">
        <f>MACD!AA81*$G$3+AA80*(1-$G$3)</f>
        <v>-5.5798330568600796E-5</v>
      </c>
      <c r="AB81" s="28">
        <f>외인!AB81</f>
        <v>208285.2</v>
      </c>
      <c r="AC81" s="35">
        <f>MACD!AC81*$G$3+AC80*(1-$G$3)</f>
        <v>-1.9728641783996591E-4</v>
      </c>
      <c r="AD81" s="28">
        <f>외인!AD81</f>
        <v>20435.43</v>
      </c>
      <c r="AE81" s="35">
        <f>MACD!AE81*$G$3+AE80*(1-$G$3)</f>
        <v>-2.3801082906718131E-4</v>
      </c>
      <c r="AF81" s="28">
        <f>외인!AF81</f>
        <v>24854.43</v>
      </c>
      <c r="AG81" s="35">
        <f>MACD!AG81*$G$3+AG80*(1-$G$3)</f>
        <v>-2.0301355878313743E-4</v>
      </c>
      <c r="AH81" s="28">
        <f>외인!AH81</f>
        <v>224539.62</v>
      </c>
      <c r="AI81" s="35">
        <f>MACD!AI81*$G$3+AI80*(1-$G$3)</f>
        <v>1.4451588273953959E-4</v>
      </c>
      <c r="AJ81" s="28">
        <f>외인!AJ81</f>
        <v>106535.59</v>
      </c>
      <c r="AK81" s="35">
        <f>MACD!AK81*$G$3+AK80*(1-$G$3)</f>
        <v>-7.1998506376294189E-4</v>
      </c>
      <c r="AL81" s="28">
        <f>외인!AL81</f>
        <v>99727.2</v>
      </c>
      <c r="AM81" s="35">
        <f>MACD!AM81*$G$3+AM80*(1-$G$3)</f>
        <v>-2.1576820915555106E-4</v>
      </c>
      <c r="AN81" s="28">
        <f>외인!AN81</f>
        <v>192338.39</v>
      </c>
      <c r="AO81" s="35">
        <f>MACD!AO81*$G$3+AO80*(1-$G$3)</f>
        <v>7.4357205591929162E-4</v>
      </c>
      <c r="AP81" s="28">
        <f>외인!AP81</f>
        <v>209688.18</v>
      </c>
      <c r="AQ81" s="35">
        <f>MACD!AQ81*$G$3+AQ80*(1-$G$3)</f>
        <v>-6.2730023238349191E-4</v>
      </c>
      <c r="AR81" s="28">
        <f>외인!AR81</f>
        <v>25599.39</v>
      </c>
      <c r="AS81" s="35">
        <f>MACD!AS81*$G$3+AS80*(1-$G$3)</f>
        <v>3.5223793668983066E-4</v>
      </c>
      <c r="AT81" s="28">
        <f>외인!AT81</f>
        <v>88162.75</v>
      </c>
      <c r="AU81" s="35">
        <f>MACD!AU81*$G$3+AU80*(1-$G$3)</f>
        <v>1.9416418185201644E-4</v>
      </c>
      <c r="AV81" s="28">
        <f>외인!AV81</f>
        <v>49285.02</v>
      </c>
      <c r="AW81" s="35">
        <f>MACD!AW81*$G$3+AW80*(1-$G$3)</f>
        <v>-2.8531787112515237E-4</v>
      </c>
      <c r="AX81" s="28">
        <f>외인!AX81</f>
        <v>76013.490000000005</v>
      </c>
      <c r="AY81" s="35">
        <f>MACD!AY81*$G$3+AY80*(1-$G$3)</f>
        <v>-1.2606953239267956E-4</v>
      </c>
      <c r="AZ81" s="28">
        <f>외인!AZ81</f>
        <v>3114461.3</v>
      </c>
      <c r="BA81" s="35">
        <f>MACD!BA81*$G$3+BA80*(1-$G$3)</f>
        <v>6.104530661121243E-4</v>
      </c>
      <c r="BB81" s="28">
        <f>외인!BB81</f>
        <v>109620.64</v>
      </c>
      <c r="BC81" s="35">
        <f>MACD!BC81*$G$3+BC80*(1-$G$3)</f>
        <v>3.420383373243749E-5</v>
      </c>
      <c r="BD81" s="28">
        <f>외인!BD81</f>
        <v>38372.51</v>
      </c>
      <c r="BE81" s="35">
        <f>MACD!BE81*$G$3+BE80*(1-$G$3)</f>
        <v>2.8357041953010681E-4</v>
      </c>
      <c r="BF81" s="28">
        <f>외인!BF81</f>
        <v>0</v>
      </c>
      <c r="BG81" s="35" t="e">
        <f>MACD!BG81*$G$3+BG80*(1-$G$3)</f>
        <v>#DIV/0!</v>
      </c>
      <c r="BH81" s="28">
        <f>외인!BH81</f>
        <v>111074.29</v>
      </c>
      <c r="BI81" s="35">
        <f>MACD!BI81*$G$3+BI80*(1-$G$3)</f>
        <v>5.5110731339672514E-4</v>
      </c>
      <c r="BJ81" s="28">
        <f>외인!BJ81</f>
        <v>142827.19</v>
      </c>
      <c r="BK81" s="35">
        <f>MACD!BK81*$G$3+BK80*(1-$G$3)</f>
        <v>7.4691863332000121E-5</v>
      </c>
      <c r="BL81" s="28">
        <f>외인!BL81</f>
        <v>48808.05</v>
      </c>
      <c r="BM81" s="35">
        <f>MACD!BM81*$G$3+BM80*(1-$G$3)</f>
        <v>2.619795493808027E-4</v>
      </c>
      <c r="BN81" s="28">
        <f>외인!BN81</f>
        <v>60768.95</v>
      </c>
      <c r="BO81" s="35">
        <f>MACD!BO81*$G$3+BO80*(1-$G$3)</f>
        <v>1.0695836516530198E-3</v>
      </c>
      <c r="BP81" s="28">
        <f>외인!BP81</f>
        <v>86098.75</v>
      </c>
      <c r="BQ81" s="35">
        <f>MACD!BQ81*$G$3+BQ80*(1-$G$3)</f>
        <v>-2.3850057285707525E-4</v>
      </c>
      <c r="BR81" s="28">
        <f>외인!BR81</f>
        <v>369216.06</v>
      </c>
      <c r="BS81" s="35">
        <f>MACD!BS81*$G$3+BS80*(1-$G$3)</f>
        <v>-3.5223882836704222E-4</v>
      </c>
      <c r="BT81" s="28">
        <f>외인!BT81</f>
        <v>2953437.16</v>
      </c>
      <c r="BU81" s="35">
        <f>MACD!BU81*$G$3+BU80*(1-$G$3)</f>
        <v>6.9600785823393206E-4</v>
      </c>
      <c r="BV81" s="28">
        <f>외인!BV81</f>
        <v>476747.78</v>
      </c>
      <c r="BW81" s="35">
        <f>MACD!BW81*$G$3+BW80*(1-$G$3)</f>
        <v>-2.5214614779490291E-4</v>
      </c>
      <c r="BX81" s="28">
        <f>외인!BX81</f>
        <v>77751.240000000005</v>
      </c>
      <c r="BY81" s="35">
        <f>MACD!BY81*$G$3+BY80*(1-$G$3)</f>
        <v>-3.0266569436379978E-4</v>
      </c>
      <c r="BZ81" s="28">
        <f>외인!BZ81</f>
        <v>292065.59000000003</v>
      </c>
      <c r="CA81" s="35">
        <f>MACD!CA81*$G$3+CA80*(1-$G$3)</f>
        <v>4.1390800083157596E-4</v>
      </c>
      <c r="CB81" s="28">
        <f>외인!CB81</f>
        <v>12669.28</v>
      </c>
      <c r="CC81" s="35">
        <f>MACD!CC81*$G$3+CC80*(1-$G$3)</f>
        <v>-4.290411627391401E-4</v>
      </c>
      <c r="CD81" s="28">
        <f>외인!CD81</f>
        <v>28190.76</v>
      </c>
      <c r="CE81" s="35">
        <f>MACD!CE81*$G$3+CE80*(1-$G$3)</f>
        <v>-9.206205660647731E-4</v>
      </c>
      <c r="CF81" s="28">
        <f>외인!CF81</f>
        <v>28871.15</v>
      </c>
      <c r="CG81" s="35">
        <f>MACD!CG81*$G$3+CG80*(1-$G$3)</f>
        <v>4.2530341365743294E-4</v>
      </c>
      <c r="CH81" s="28">
        <f>외인!CH81</f>
        <v>70466.2</v>
      </c>
      <c r="CI81" s="35">
        <f>MACD!CI81*$G$3+CI80*(1-$G$3)</f>
        <v>-1.5257664474665152E-4</v>
      </c>
      <c r="CJ81" s="28">
        <f>외인!CJ81</f>
        <v>356473.27</v>
      </c>
      <c r="CK81" s="35">
        <f>MACD!CK81*$G$3+CK80*(1-$G$3)</f>
        <v>-6.6215910018726999E-4</v>
      </c>
      <c r="CL81" s="28">
        <f>외인!CL81</f>
        <v>238051.20000000001</v>
      </c>
      <c r="CM81" s="35">
        <f>MACD!CM81*$G$3+CM80*(1-$G$3)</f>
        <v>-1.9947173614083476E-4</v>
      </c>
      <c r="CN81" s="28">
        <f>외인!CN81</f>
        <v>134928.18</v>
      </c>
      <c r="CO81" s="35">
        <f>MACD!CO81*$G$3+CO80*(1-$G$3)</f>
        <v>-8.1538432596503166E-5</v>
      </c>
      <c r="CP81" s="28">
        <f>외인!CP81</f>
        <v>110168.74</v>
      </c>
      <c r="CQ81" s="35">
        <f>MACD!CQ81*$G$3+CQ80*(1-$G$3)</f>
        <v>3.3448922763882661E-5</v>
      </c>
      <c r="CR81" s="28">
        <f>외인!CR81</f>
        <v>170538.69</v>
      </c>
      <c r="CS81" s="35">
        <f>MACD!CS81*$G$3+CS80*(1-$G$3)</f>
        <v>-4.2388050295031883E-4</v>
      </c>
      <c r="CT81" s="28">
        <f>외인!CT81</f>
        <v>175827.68</v>
      </c>
      <c r="CU81" s="35">
        <f>MACD!CU81*$G$3+CU80*(1-$G$3)</f>
        <v>-5.7273765706243433E-4</v>
      </c>
      <c r="CV81" s="28">
        <f>외인!CV81</f>
        <v>2953437.16</v>
      </c>
      <c r="CW81" s="35">
        <f>MACD!CW81*$G$3+CW80*(1-$G$3)</f>
        <v>6.9600785823393206E-4</v>
      </c>
      <c r="CX81" s="28">
        <f>외인!CX81</f>
        <v>264608.08</v>
      </c>
      <c r="CY81" s="35">
        <f>MACD!CY81*$G$3+CY80*(1-$G$3)</f>
        <v>-2.6905968195052577E-4</v>
      </c>
      <c r="CZ81" s="28">
        <f>외인!CZ81</f>
        <v>20066.66</v>
      </c>
      <c r="DA81" s="35">
        <f>MACD!DA81*$G$3+DA80*(1-$G$3)</f>
        <v>-8.8993903685528138E-4</v>
      </c>
      <c r="DB81" s="28">
        <f>외인!DB81</f>
        <v>38372.51</v>
      </c>
      <c r="DC81" s="35">
        <f>MACD!DC81*$G$3+DC80*(1-$G$3)</f>
        <v>2.8357041953010681E-4</v>
      </c>
      <c r="DD81" s="28">
        <f>외인!DD81</f>
        <v>8844.3700000000008</v>
      </c>
      <c r="DE81" s="35">
        <f>MACD!DE81*$G$3+DE80*(1-$G$3)</f>
        <v>6.1491264797399446E-4</v>
      </c>
      <c r="DF81" s="28">
        <f>외인!DF81</f>
        <v>59166.09</v>
      </c>
      <c r="DG81" s="35">
        <f>MACD!DG81*$G$3+DG80*(1-$G$3)</f>
        <v>-3.1932770727714299E-4</v>
      </c>
      <c r="DH81" s="28">
        <f>외인!DH81</f>
        <v>19993.490000000002</v>
      </c>
      <c r="DI81" s="35">
        <f>MACD!DI81*$G$3+DI80*(1-$G$3)</f>
        <v>-1.3083653226505913E-3</v>
      </c>
      <c r="DJ81" s="28">
        <f>외인!DJ81</f>
        <v>743587.15</v>
      </c>
      <c r="DK81" s="35">
        <f>MACD!DK81*$G$3+DK80*(1-$G$3)</f>
        <v>-1.0480467302766133E-4</v>
      </c>
      <c r="DL81" s="28">
        <f>외인!DL81</f>
        <v>110175.21</v>
      </c>
      <c r="DM81" s="35">
        <f>MACD!DM81*$G$3+DM80*(1-$G$3)</f>
        <v>-6.3346412056198136E-5</v>
      </c>
      <c r="DN81" s="28">
        <f>외인!DN81</f>
        <v>2953437.16</v>
      </c>
      <c r="DO81" s="35">
        <f>MACD!DO81*$G$3+DO80*(1-$G$3)</f>
        <v>6.9600785823393206E-4</v>
      </c>
      <c r="DP81" s="28">
        <f>외인!DP81</f>
        <v>78753.87</v>
      </c>
      <c r="DQ81" s="35">
        <f>MACD!DQ81*$G$3+DQ80*(1-$G$3)</f>
        <v>-8.8688938997558283E-4</v>
      </c>
      <c r="DR81" s="28">
        <f>외인!DR81</f>
        <v>46340.86</v>
      </c>
      <c r="DS81" s="35">
        <f>MACD!DS81*$G$3+DS80*(1-$G$3)</f>
        <v>-7.1980813857502131E-4</v>
      </c>
      <c r="DT81" s="28">
        <f>외인!DT81</f>
        <v>136137.84</v>
      </c>
      <c r="DU81" s="35">
        <f>MACD!DU81*$G$3+DU80*(1-$G$3)</f>
        <v>-5.6732750604928219E-4</v>
      </c>
      <c r="DV81" s="28">
        <f>외인!DV81</f>
        <v>34132.53</v>
      </c>
      <c r="DW81" s="35">
        <f>MACD!DW81*$G$3+DW80*(1-$G$3)</f>
        <v>1.1251557898135762E-4</v>
      </c>
      <c r="DX81" s="28">
        <f>외인!DX81</f>
        <v>131906.76</v>
      </c>
      <c r="DY81" s="35">
        <f>MACD!DY81*$G$3+DY80*(1-$G$3)</f>
        <v>1.6060958530491844E-4</v>
      </c>
      <c r="DZ81" s="28">
        <f>외인!DZ81</f>
        <v>8374.94</v>
      </c>
      <c r="EA81" s="35">
        <f>MACD!EA81*$G$3+EA80*(1-$G$3)</f>
        <v>-2.7974536300838602E-4</v>
      </c>
      <c r="EB81" s="28">
        <f>외인!EB81</f>
        <v>12089.7</v>
      </c>
      <c r="EC81" s="35">
        <f>MACD!EC81*$G$3+EC80*(1-$G$3)</f>
        <v>-5.4193172381918314E-4</v>
      </c>
      <c r="ED81" s="28">
        <f>외인!ED81</f>
        <v>11255.66</v>
      </c>
      <c r="EE81" s="35">
        <f>MACD!EE81*$G$3+EE80*(1-$G$3)</f>
        <v>-4.2004186392031854E-4</v>
      </c>
      <c r="EF81" s="28">
        <f>외인!EF81</f>
        <v>227412.68</v>
      </c>
      <c r="EG81" s="35">
        <f>MACD!EG81*$G$3+EG80*(1-$G$3)</f>
        <v>-6.1986766516364993E-4</v>
      </c>
      <c r="EH81" s="28">
        <f>외인!EH81</f>
        <v>287342.69</v>
      </c>
      <c r="EI81" s="35">
        <f>MACD!EI81*$G$3+EI80*(1-$G$3)</f>
        <v>-1.9014714427309858E-5</v>
      </c>
      <c r="EJ81" s="28">
        <f>외인!EJ81</f>
        <v>104487.59</v>
      </c>
      <c r="EK81" s="35">
        <f>MACD!EK81*$G$3+EK80*(1-$G$3)</f>
        <v>-3.6077457147456815E-4</v>
      </c>
      <c r="EL81" s="28">
        <f>외인!EL81</f>
        <v>30740.17</v>
      </c>
      <c r="EM81" s="35">
        <f>MACD!EM81*$G$3+EM80*(1-$G$3)</f>
        <v>-8.7528710397031021E-4</v>
      </c>
      <c r="EN81" s="28">
        <f>외인!EN81</f>
        <v>46340.86</v>
      </c>
      <c r="EO81" s="35">
        <f>MACD!EO81*$G$3+EO80*(1-$G$3)</f>
        <v>-7.1980813857502131E-4</v>
      </c>
      <c r="EP81" s="28">
        <f>외인!EP81</f>
        <v>163857.19</v>
      </c>
      <c r="EQ81" s="35">
        <f>MACD!EQ81*$G$3+EQ80*(1-$G$3)</f>
        <v>-5.261692136618451E-4</v>
      </c>
      <c r="ER81" s="28">
        <f>외인!ER81</f>
        <v>13738.47</v>
      </c>
      <c r="ES81" s="35">
        <f>MACD!ES81*$G$3+ES80*(1-$G$3)</f>
        <v>6.1729329278266455E-5</v>
      </c>
      <c r="ET81" s="28">
        <f>외인!ET81</f>
        <v>209688.18</v>
      </c>
      <c r="EU81" s="35">
        <f>MACD!EU81*$G$3+EU80*(1-$G$3)</f>
        <v>-6.2730023238349191E-4</v>
      </c>
      <c r="EV81" s="28">
        <f>외인!EV81</f>
        <v>43511.199999999997</v>
      </c>
      <c r="EW81" s="35">
        <f>MACD!EW81*$G$3+EW80*(1-$G$3)</f>
        <v>-5.5798330568600796E-5</v>
      </c>
      <c r="EX81" s="28">
        <f>외인!EX81</f>
        <v>66657.539999999994</v>
      </c>
      <c r="EY81" s="35">
        <f>MACD!EY81*$G$3+EY80*(1-$G$3)</f>
        <v>8.7451661138537797E-5</v>
      </c>
    </row>
    <row r="82" spans="1:155">
      <c r="A82" s="27">
        <f>외인!A82</f>
        <v>46153</v>
      </c>
      <c r="B82" s="28">
        <f>외인!B82</f>
        <v>6216556.2000000002</v>
      </c>
      <c r="C82" s="35">
        <f>MACD!C82*$G$3+C81*(1-$G$3)</f>
        <v>2.0255165509913735E-4</v>
      </c>
      <c r="D82" s="28">
        <f>외인!D82</f>
        <v>673596.67</v>
      </c>
      <c r="E82" s="35">
        <f>MACD!E82*$G$3+E81*(1-$G$3)</f>
        <v>-3.5613241126891047E-4</v>
      </c>
      <c r="F82" s="28">
        <f>외인!F82</f>
        <v>2584811.88</v>
      </c>
      <c r="G82" s="35">
        <f>MACD!G82*$G$3+G81*(1-$G$3)</f>
        <v>5.8446844234645969E-4</v>
      </c>
      <c r="H82" s="28">
        <f>외인!H82</f>
        <v>364674.63</v>
      </c>
      <c r="I82" s="35">
        <f>MACD!I82*$G$3+I81*(1-$G$3)</f>
        <v>5.4839305109027678E-6</v>
      </c>
      <c r="J82" s="28">
        <f>외인!J82</f>
        <v>45396.52</v>
      </c>
      <c r="K82" s="35">
        <f>MACD!K82*$G$3+K81*(1-$G$3)</f>
        <v>-9.0791849878604878E-4</v>
      </c>
      <c r="L82" s="28">
        <f>외인!L82</f>
        <v>337530.38</v>
      </c>
      <c r="M82" s="35">
        <f>MACD!M82*$G$3+M81*(1-$G$3)</f>
        <v>8.222900084237153E-5</v>
      </c>
      <c r="N82" s="28">
        <f>외인!N82</f>
        <v>287391.03999999998</v>
      </c>
      <c r="O82" s="35">
        <f>MACD!O82*$G$3+O81*(1-$G$3)</f>
        <v>5.2687219348795911E-4</v>
      </c>
      <c r="P82" s="28">
        <f>외인!P82</f>
        <v>182561.6</v>
      </c>
      <c r="Q82" s="35">
        <f>MACD!Q82*$G$3+Q81*(1-$G$3)</f>
        <v>-9.1909069915021679E-4</v>
      </c>
      <c r="R82" s="28">
        <f>외인!R82</f>
        <v>135962.22</v>
      </c>
      <c r="S82" s="35">
        <f>MACD!S82*$G$3+S81*(1-$G$3)</f>
        <v>-5.8820230050544813E-4</v>
      </c>
      <c r="T82" s="28">
        <f>외인!T82</f>
        <v>8763.24</v>
      </c>
      <c r="U82" s="35">
        <f>MACD!U82*$G$3+U81*(1-$G$3)</f>
        <v>5.5965148351741663E-4</v>
      </c>
      <c r="V82" s="28">
        <f>외인!V82</f>
        <v>135758.59</v>
      </c>
      <c r="W82" s="35">
        <f>MACD!W82*$G$3+W81*(1-$G$3)</f>
        <v>1.0960091697829532E-4</v>
      </c>
      <c r="X82" s="28">
        <f>외인!X82</f>
        <v>3151662.37</v>
      </c>
      <c r="Y82" s="35">
        <f>MACD!Y82*$G$3+Y81*(1-$G$3)</f>
        <v>6.6167761632173784E-4</v>
      </c>
      <c r="Z82" s="28">
        <f>외인!Z82</f>
        <v>43380.98</v>
      </c>
      <c r="AA82" s="35">
        <f>MACD!AA82*$G$3+AA81*(1-$G$3)</f>
        <v>-3.565319871172186E-5</v>
      </c>
      <c r="AB82" s="28">
        <f>외인!AB82</f>
        <v>205936.34</v>
      </c>
      <c r="AC82" s="35">
        <f>MACD!AC82*$G$3+AC81*(1-$G$3)</f>
        <v>-2.0435659344676687E-4</v>
      </c>
      <c r="AD82" s="28">
        <f>외인!AD82</f>
        <v>19675.150000000001</v>
      </c>
      <c r="AE82" s="35">
        <f>MACD!AE82*$G$3+AE81*(1-$G$3)</f>
        <v>-1.534352292309091E-4</v>
      </c>
      <c r="AF82" s="28">
        <f>외인!AF82</f>
        <v>24238.54</v>
      </c>
      <c r="AG82" s="35">
        <f>MACD!AG82*$G$3+AG81*(1-$G$3)</f>
        <v>-2.1236932731681573E-4</v>
      </c>
      <c r="AH82" s="28">
        <f>외인!AH82</f>
        <v>232711.58</v>
      </c>
      <c r="AI82" s="35">
        <f>MACD!AI82*$G$3+AI81*(1-$G$3)</f>
        <v>5.702663372346889E-5</v>
      </c>
      <c r="AJ82" s="28">
        <f>외인!AJ82</f>
        <v>105327.73</v>
      </c>
      <c r="AK82" s="35">
        <f>MACD!AK82*$G$3+AK81*(1-$G$3)</f>
        <v>-8.1011750155465746E-4</v>
      </c>
      <c r="AL82" s="28">
        <f>외인!AL82</f>
        <v>104122.37</v>
      </c>
      <c r="AM82" s="35">
        <f>MACD!AM82*$G$3+AM81*(1-$G$3)</f>
        <v>-1.5750749525713246E-4</v>
      </c>
      <c r="AN82" s="28">
        <f>외인!AN82</f>
        <v>202999.77</v>
      </c>
      <c r="AO82" s="35">
        <f>MACD!AO82*$G$3+AO81*(1-$G$3)</f>
        <v>8.0892571901299113E-4</v>
      </c>
      <c r="AP82" s="28">
        <f>외인!AP82</f>
        <v>205372.9</v>
      </c>
      <c r="AQ82" s="35">
        <f>MACD!AQ82*$G$3+AQ81*(1-$G$3)</f>
        <v>-6.5742696781641611E-4</v>
      </c>
      <c r="AR82" s="28">
        <f>외인!AR82</f>
        <v>24668.01</v>
      </c>
      <c r="AS82" s="35">
        <f>MACD!AS82*$G$3+AS81*(1-$G$3)</f>
        <v>3.0531634711626447E-4</v>
      </c>
      <c r="AT82" s="28">
        <f>외인!AT82</f>
        <v>88338.84</v>
      </c>
      <c r="AU82" s="35">
        <f>MACD!AU82*$G$3+AU81*(1-$G$3)</f>
        <v>2.1902610161452136E-4</v>
      </c>
      <c r="AV82" s="28">
        <f>외인!AV82</f>
        <v>48285.75</v>
      </c>
      <c r="AW82" s="35">
        <f>MACD!AW82*$G$3+AW81*(1-$G$3)</f>
        <v>-3.2867292365610566E-4</v>
      </c>
      <c r="AX82" s="28">
        <f>외인!AX82</f>
        <v>74464.679999999993</v>
      </c>
      <c r="AY82" s="35">
        <f>MACD!AY82*$G$3+AY81*(1-$G$3)</f>
        <v>-2.1119137576015441E-4</v>
      </c>
      <c r="AZ82" s="28">
        <f>외인!AZ82</f>
        <v>3359021.33</v>
      </c>
      <c r="BA82" s="35">
        <f>MACD!BA82*$G$3+BA81*(1-$G$3)</f>
        <v>5.53681098488003E-4</v>
      </c>
      <c r="BB82" s="28">
        <f>외인!BB82</f>
        <v>110208.74</v>
      </c>
      <c r="BC82" s="35">
        <f>MACD!BC82*$G$3+BC81*(1-$G$3)</f>
        <v>3.5375278694775542E-5</v>
      </c>
      <c r="BD82" s="28">
        <f>외인!BD82</f>
        <v>37623.5</v>
      </c>
      <c r="BE82" s="35">
        <f>MACD!BE82*$G$3+BE81*(1-$G$3)</f>
        <v>2.0736553433000761E-4</v>
      </c>
      <c r="BF82" s="28">
        <f>외인!BF82</f>
        <v>0</v>
      </c>
      <c r="BG82" s="35" t="e">
        <f>MACD!BG82*$G$3+BG81*(1-$G$3)</f>
        <v>#DIV/0!</v>
      </c>
      <c r="BH82" s="28">
        <f>외인!BH82</f>
        <v>110288.69</v>
      </c>
      <c r="BI82" s="35">
        <f>MACD!BI82*$G$3+BI81*(1-$G$3)</f>
        <v>4.4076807289913466E-4</v>
      </c>
      <c r="BJ82" s="28">
        <f>외인!BJ82</f>
        <v>139439.72</v>
      </c>
      <c r="BK82" s="35">
        <f>MACD!BK82*$G$3+BK81*(1-$G$3)</f>
        <v>6.1268817621085457E-5</v>
      </c>
      <c r="BL82" s="28">
        <f>외인!BL82</f>
        <v>48216.17</v>
      </c>
      <c r="BM82" s="35">
        <f>MACD!BM82*$G$3+BM81*(1-$G$3)</f>
        <v>2.3069964794470937E-4</v>
      </c>
      <c r="BN82" s="28">
        <f>외인!BN82</f>
        <v>59396.49</v>
      </c>
      <c r="BO82" s="35">
        <f>MACD!BO82*$G$3+BO81*(1-$G$3)</f>
        <v>9.9896075724309431E-4</v>
      </c>
      <c r="BP82" s="28">
        <f>외인!BP82</f>
        <v>84101.18</v>
      </c>
      <c r="BQ82" s="35">
        <f>MACD!BQ82*$G$3+BQ81*(1-$G$3)</f>
        <v>-3.0468312123474233E-4</v>
      </c>
      <c r="BR82" s="28">
        <f>외인!BR82</f>
        <v>366434.84</v>
      </c>
      <c r="BS82" s="35">
        <f>MACD!BS82*$G$3+BS81*(1-$G$3)</f>
        <v>-4.1530454358627606E-4</v>
      </c>
      <c r="BT82" s="28">
        <f>외인!BT82</f>
        <v>3196688.53</v>
      </c>
      <c r="BU82" s="35">
        <f>MACD!BU82*$G$3+BU81*(1-$G$3)</f>
        <v>6.4085118211427657E-4</v>
      </c>
      <c r="BV82" s="28">
        <f>외인!BV82</f>
        <v>492603.83</v>
      </c>
      <c r="BW82" s="35">
        <f>MACD!BW82*$G$3+BW81*(1-$G$3)</f>
        <v>-2.8968766074498786E-4</v>
      </c>
      <c r="BX82" s="28">
        <f>외인!BX82</f>
        <v>76158.41</v>
      </c>
      <c r="BY82" s="35">
        <f>MACD!BY82*$G$3+BY81*(1-$G$3)</f>
        <v>-2.8693330776565569E-4</v>
      </c>
      <c r="BZ82" s="28">
        <f>외인!BZ82</f>
        <v>307122.15000000002</v>
      </c>
      <c r="CA82" s="35">
        <f>MACD!CA82*$G$3+CA81*(1-$G$3)</f>
        <v>4.7689070465222009E-4</v>
      </c>
      <c r="CB82" s="28">
        <f>외인!CB82</f>
        <v>12257.34</v>
      </c>
      <c r="CC82" s="35">
        <f>MACD!CC82*$G$3+CC81*(1-$G$3)</f>
        <v>-5.1898273040212385E-4</v>
      </c>
      <c r="CD82" s="28">
        <f>외인!CD82</f>
        <v>27508.83</v>
      </c>
      <c r="CE82" s="35">
        <f>MACD!CE82*$G$3+CE81*(1-$G$3)</f>
        <v>-1.009881152811559E-3</v>
      </c>
      <c r="CF82" s="28">
        <f>외인!CF82</f>
        <v>28936.13</v>
      </c>
      <c r="CG82" s="35">
        <f>MACD!CG82*$G$3+CG81*(1-$G$3)</f>
        <v>4.0447577558931646E-4</v>
      </c>
      <c r="CH82" s="28">
        <f>외인!CH82</f>
        <v>69378.070000000007</v>
      </c>
      <c r="CI82" s="35">
        <f>MACD!CI82*$G$3+CI81*(1-$G$3)</f>
        <v>-1.8814290736898369E-4</v>
      </c>
      <c r="CJ82" s="28">
        <f>외인!CJ82</f>
        <v>351042.74</v>
      </c>
      <c r="CK82" s="35">
        <f>MACD!CK82*$G$3+CK81*(1-$G$3)</f>
        <v>-6.5737032009088056E-4</v>
      </c>
      <c r="CL82" s="28">
        <f>외인!CL82</f>
        <v>235750.08</v>
      </c>
      <c r="CM82" s="35">
        <f>MACD!CM82*$G$3+CM81*(1-$G$3)</f>
        <v>-2.1260441272722067E-4</v>
      </c>
      <c r="CN82" s="28">
        <f>외인!CN82</f>
        <v>134023.24</v>
      </c>
      <c r="CO82" s="35">
        <f>MACD!CO82*$G$3+CO81*(1-$G$3)</f>
        <v>-4.6073340361655131E-5</v>
      </c>
      <c r="CP82" s="28">
        <f>외인!CP82</f>
        <v>110741.07</v>
      </c>
      <c r="CQ82" s="35">
        <f>MACD!CQ82*$G$3+CQ81*(1-$G$3)</f>
        <v>3.4908277643271057E-5</v>
      </c>
      <c r="CR82" s="28">
        <f>외인!CR82</f>
        <v>170629.3</v>
      </c>
      <c r="CS82" s="35">
        <f>MACD!CS82*$G$3+CS81*(1-$G$3)</f>
        <v>-4.5341348766688697E-4</v>
      </c>
      <c r="CT82" s="28">
        <f>외인!CT82</f>
        <v>177828.15</v>
      </c>
      <c r="CU82" s="35">
        <f>MACD!CU82*$G$3+CU81*(1-$G$3)</f>
        <v>-5.6988796756175407E-4</v>
      </c>
      <c r="CV82" s="28">
        <f>외인!CV82</f>
        <v>3196688.53</v>
      </c>
      <c r="CW82" s="35">
        <f>MACD!CW82*$G$3+CW81*(1-$G$3)</f>
        <v>6.4085118211427657E-4</v>
      </c>
      <c r="CX82" s="28">
        <f>외인!CX82</f>
        <v>261699.76</v>
      </c>
      <c r="CY82" s="35">
        <f>MACD!CY82*$G$3+CY81*(1-$G$3)</f>
        <v>-2.7478075524531282E-4</v>
      </c>
      <c r="CZ82" s="28">
        <f>외인!CZ82</f>
        <v>20006.759999999998</v>
      </c>
      <c r="DA82" s="35">
        <f>MACD!DA82*$G$3+DA81*(1-$G$3)</f>
        <v>-9.9203974021260682E-4</v>
      </c>
      <c r="DB82" s="28">
        <f>외인!DB82</f>
        <v>37623.5</v>
      </c>
      <c r="DC82" s="35">
        <f>MACD!DC82*$G$3+DC81*(1-$G$3)</f>
        <v>2.0736553433000761E-4</v>
      </c>
      <c r="DD82" s="28">
        <f>외인!DD82</f>
        <v>8763.24</v>
      </c>
      <c r="DE82" s="35">
        <f>MACD!DE82*$G$3+DE81*(1-$G$3)</f>
        <v>5.5965148351741663E-4</v>
      </c>
      <c r="DF82" s="28">
        <f>외인!DF82</f>
        <v>57936</v>
      </c>
      <c r="DG82" s="35">
        <f>MACD!DG82*$G$3+DG81*(1-$G$3)</f>
        <v>-2.8432302713616046E-4</v>
      </c>
      <c r="DH82" s="28">
        <f>외인!DH82</f>
        <v>19481.259999999998</v>
      </c>
      <c r="DI82" s="35">
        <f>MACD!DI82*$G$3+DI81*(1-$G$3)</f>
        <v>-1.4124673306086083E-3</v>
      </c>
      <c r="DJ82" s="28">
        <f>외인!DJ82</f>
        <v>741358.82</v>
      </c>
      <c r="DK82" s="35">
        <f>MACD!DK82*$G$3+DK81*(1-$G$3)</f>
        <v>-1.6267256196064546E-4</v>
      </c>
      <c r="DL82" s="28">
        <f>외인!DL82</f>
        <v>109451.98</v>
      </c>
      <c r="DM82" s="35">
        <f>MACD!DM82*$G$3+DM81*(1-$G$3)</f>
        <v>-1.5160467619578683E-5</v>
      </c>
      <c r="DN82" s="28">
        <f>외인!DN82</f>
        <v>3196688.53</v>
      </c>
      <c r="DO82" s="35">
        <f>MACD!DO82*$G$3+DO81*(1-$G$3)</f>
        <v>6.4085118211427657E-4</v>
      </c>
      <c r="DP82" s="28">
        <f>외인!DP82</f>
        <v>78426.44</v>
      </c>
      <c r="DQ82" s="35">
        <f>MACD!DQ82*$G$3+DQ81*(1-$G$3)</f>
        <v>-8.2653725450414044E-4</v>
      </c>
      <c r="DR82" s="28">
        <f>외인!DR82</f>
        <v>46472.51</v>
      </c>
      <c r="DS82" s="35">
        <f>MACD!DS82*$G$3+DS81*(1-$G$3)</f>
        <v>-8.3500702583096532E-4</v>
      </c>
      <c r="DT82" s="28">
        <f>외인!DT82</f>
        <v>135962.22</v>
      </c>
      <c r="DU82" s="35">
        <f>MACD!DU82*$G$3+DU81*(1-$G$3)</f>
        <v>-5.8820230050544813E-4</v>
      </c>
      <c r="DV82" s="28">
        <f>외인!DV82</f>
        <v>34407.449999999997</v>
      </c>
      <c r="DW82" s="35">
        <f>MACD!DW82*$G$3+DW81*(1-$G$3)</f>
        <v>5.256355983766519E-5</v>
      </c>
      <c r="DX82" s="28">
        <f>외인!DX82</f>
        <v>135758.59</v>
      </c>
      <c r="DY82" s="35">
        <f>MACD!DY82*$G$3+DY81*(1-$G$3)</f>
        <v>1.0960091697829532E-4</v>
      </c>
      <c r="DZ82" s="28">
        <f>외인!DZ82</f>
        <v>8211.1</v>
      </c>
      <c r="EA82" s="35">
        <f>MACD!EA82*$G$3+EA81*(1-$G$3)</f>
        <v>-2.9759998759232157E-4</v>
      </c>
      <c r="EB82" s="28">
        <f>외인!EB82</f>
        <v>11773.74</v>
      </c>
      <c r="EC82" s="35">
        <f>MACD!EC82*$G$3+EC81*(1-$G$3)</f>
        <v>-6.6332811299387253E-4</v>
      </c>
      <c r="ED82" s="28">
        <f>외인!ED82</f>
        <v>11172.51</v>
      </c>
      <c r="EE82" s="35">
        <f>MACD!EE82*$G$3+EE81*(1-$G$3)</f>
        <v>-3.7782888040898495E-4</v>
      </c>
      <c r="EF82" s="28">
        <f>외인!EF82</f>
        <v>222638.48</v>
      </c>
      <c r="EG82" s="35">
        <f>MACD!EG82*$G$3+EG81*(1-$G$3)</f>
        <v>-6.3624226935227472E-4</v>
      </c>
      <c r="EH82" s="28">
        <f>외인!EH82</f>
        <v>302579.61</v>
      </c>
      <c r="EI82" s="35">
        <f>MACD!EI82*$G$3+EI81*(1-$G$3)</f>
        <v>-9.2532873326114701E-5</v>
      </c>
      <c r="EJ82" s="28">
        <f>외인!EJ82</f>
        <v>103578.68</v>
      </c>
      <c r="EK82" s="35">
        <f>MACD!EK82*$G$3+EK81*(1-$G$3)</f>
        <v>-4.0786747468936867E-4</v>
      </c>
      <c r="EL82" s="28">
        <f>외인!EL82</f>
        <v>30008.99</v>
      </c>
      <c r="EM82" s="35">
        <f>MACD!EM82*$G$3+EM81*(1-$G$3)</f>
        <v>-9.5558951397716309E-4</v>
      </c>
      <c r="EN82" s="28">
        <f>외인!EN82</f>
        <v>46472.51</v>
      </c>
      <c r="EO82" s="35">
        <f>MACD!EO82*$G$3+EO81*(1-$G$3)</f>
        <v>-8.3500702583096532E-4</v>
      </c>
      <c r="EP82" s="28">
        <f>외인!EP82</f>
        <v>165166.89000000001</v>
      </c>
      <c r="EQ82" s="35">
        <f>MACD!EQ82*$G$3+EQ81*(1-$G$3)</f>
        <v>-5.1527947991310209E-4</v>
      </c>
      <c r="ER82" s="28">
        <f>외인!ER82</f>
        <v>13963.57</v>
      </c>
      <c r="ES82" s="35">
        <f>MACD!ES82*$G$3+ES81*(1-$G$3)</f>
        <v>2.6934287797907399E-4</v>
      </c>
      <c r="ET82" s="28">
        <f>외인!ET82</f>
        <v>205372.9</v>
      </c>
      <c r="EU82" s="35">
        <f>MACD!EU82*$G$3+EU81*(1-$G$3)</f>
        <v>-6.5742696781641611E-4</v>
      </c>
      <c r="EV82" s="28">
        <f>외인!EV82</f>
        <v>43380.98</v>
      </c>
      <c r="EW82" s="35">
        <f>MACD!EW82*$G$3+EW81*(1-$G$3)</f>
        <v>-3.565319871172186E-5</v>
      </c>
      <c r="EX82" s="28">
        <f>외인!EX82</f>
        <v>67360.09</v>
      </c>
      <c r="EY82" s="35">
        <f>MACD!EY82*$G$3+EY81*(1-$G$3)</f>
        <v>7.4746610080400063E-5</v>
      </c>
    </row>
    <row r="83" spans="1:155">
      <c r="A83" s="27">
        <f>외인!A83</f>
        <v>46154</v>
      </c>
      <c r="B83" s="28">
        <f>외인!B83</f>
        <v>6074344.5199999996</v>
      </c>
      <c r="C83" s="35">
        <f>MACD!C83*$G$3+C82*(1-$G$3)</f>
        <v>1.1568041516365853E-4</v>
      </c>
      <c r="D83" s="28">
        <f>외인!D83</f>
        <v>658814.05000000005</v>
      </c>
      <c r="E83" s="35">
        <f>MACD!E83*$G$3+E82*(1-$G$3)</f>
        <v>-3.0274617287383195E-4</v>
      </c>
      <c r="F83" s="28">
        <f>외인!F83</f>
        <v>2530521.92</v>
      </c>
      <c r="G83" s="35">
        <f>MACD!G83*$G$3+G82*(1-$G$3)</f>
        <v>4.9825637192189062E-4</v>
      </c>
      <c r="H83" s="28">
        <f>외인!H83</f>
        <v>342374.74</v>
      </c>
      <c r="I83" s="35">
        <f>MACD!I83*$G$3+I82*(1-$G$3)</f>
        <v>-5.6502436041203885E-5</v>
      </c>
      <c r="J83" s="28">
        <f>외인!J83</f>
        <v>44265.54</v>
      </c>
      <c r="K83" s="35">
        <f>MACD!K83*$G$3+K82*(1-$G$3)</f>
        <v>-9.8143408254607978E-4</v>
      </c>
      <c r="L83" s="28">
        <f>외인!L83</f>
        <v>316313.06</v>
      </c>
      <c r="M83" s="35">
        <f>MACD!M83*$G$3+M82*(1-$G$3)</f>
        <v>1.7403296580956689E-5</v>
      </c>
      <c r="N83" s="28">
        <f>외인!N83</f>
        <v>282889.59999999998</v>
      </c>
      <c r="O83" s="35">
        <f>MACD!O83*$G$3+O82*(1-$G$3)</f>
        <v>5.80708170428467E-4</v>
      </c>
      <c r="P83" s="28">
        <f>외인!P83</f>
        <v>184773.7</v>
      </c>
      <c r="Q83" s="35">
        <f>MACD!Q83*$G$3+Q82*(1-$G$3)</f>
        <v>-9.1196702528410106E-4</v>
      </c>
      <c r="R83" s="28">
        <f>외인!R83</f>
        <v>133685.28</v>
      </c>
      <c r="S83" s="35">
        <f>MACD!S83*$G$3+S82*(1-$G$3)</f>
        <v>-5.6458923755152348E-4</v>
      </c>
      <c r="T83" s="28">
        <f>외인!T83</f>
        <v>8692.64</v>
      </c>
      <c r="U83" s="35">
        <f>MACD!U83*$G$3+U82*(1-$G$3)</f>
        <v>4.9542546345900497E-4</v>
      </c>
      <c r="V83" s="28">
        <f>외인!V83</f>
        <v>128586.23</v>
      </c>
      <c r="W83" s="35">
        <f>MACD!W83*$G$3+W82*(1-$G$3)</f>
        <v>5.1661736188545691E-5</v>
      </c>
      <c r="X83" s="28">
        <f>외인!X83</f>
        <v>3073404.52</v>
      </c>
      <c r="Y83" s="35">
        <f>MACD!Y83*$G$3+Y82*(1-$G$3)</f>
        <v>5.2845830123275531E-4</v>
      </c>
      <c r="Z83" s="28">
        <f>외인!Z83</f>
        <v>43264.1</v>
      </c>
      <c r="AA83" s="35">
        <f>MACD!AA83*$G$3+AA82*(1-$G$3)</f>
        <v>-4.3199677322844375E-6</v>
      </c>
      <c r="AB83" s="28">
        <f>외인!AB83</f>
        <v>201742.92</v>
      </c>
      <c r="AC83" s="35">
        <f>MACD!AC83*$G$3+AC82*(1-$G$3)</f>
        <v>-2.035643224537577E-4</v>
      </c>
      <c r="AD83" s="28">
        <f>외인!AD83</f>
        <v>19194.990000000002</v>
      </c>
      <c r="AE83" s="35">
        <f>MACD!AE83*$G$3+AE82*(1-$G$3)</f>
        <v>-4.8164397331261881E-5</v>
      </c>
      <c r="AF83" s="28">
        <f>외인!AF83</f>
        <v>23976.83</v>
      </c>
      <c r="AG83" s="35">
        <f>MACD!AG83*$G$3+AG82*(1-$G$3)</f>
        <v>-2.125343399802395E-4</v>
      </c>
      <c r="AH83" s="28">
        <f>외인!AH83</f>
        <v>227880.69</v>
      </c>
      <c r="AI83" s="35">
        <f>MACD!AI83*$G$3+AI82*(1-$G$3)</f>
        <v>-3.5017874327904463E-5</v>
      </c>
      <c r="AJ83" s="28">
        <f>외인!AJ83</f>
        <v>102389.36</v>
      </c>
      <c r="AK83" s="35">
        <f>MACD!AK83*$G$3+AK82*(1-$G$3)</f>
        <v>-8.5977304529015149E-4</v>
      </c>
      <c r="AL83" s="28">
        <f>외인!AL83</f>
        <v>102008.95</v>
      </c>
      <c r="AM83" s="35">
        <f>MACD!AM83*$G$3+AM82*(1-$G$3)</f>
        <v>-1.3888232339001507E-4</v>
      </c>
      <c r="AN83" s="28">
        <f>외인!AN83</f>
        <v>200499.04</v>
      </c>
      <c r="AO83" s="35">
        <f>MACD!AO83*$G$3+AO82*(1-$G$3)</f>
        <v>8.7567158006739349E-4</v>
      </c>
      <c r="AP83" s="28">
        <f>외인!AP83</f>
        <v>199023.28</v>
      </c>
      <c r="AQ83" s="35">
        <f>MACD!AQ83*$G$3+AQ82*(1-$G$3)</f>
        <v>-6.6694203788417801E-4</v>
      </c>
      <c r="AR83" s="28">
        <f>외인!AR83</f>
        <v>23975.22</v>
      </c>
      <c r="AS83" s="35">
        <f>MACD!AS83*$G$3+AS82*(1-$G$3)</f>
        <v>2.6544594551516866E-4</v>
      </c>
      <c r="AT83" s="28">
        <f>외인!AT83</f>
        <v>92066.03</v>
      </c>
      <c r="AU83" s="35">
        <f>MACD!AU83*$G$3+AU82*(1-$G$3)</f>
        <v>2.6886935348656112E-4</v>
      </c>
      <c r="AV83" s="28">
        <f>외인!AV83</f>
        <v>47664.69</v>
      </c>
      <c r="AW83" s="35">
        <f>MACD!AW83*$G$3+AW82*(1-$G$3)</f>
        <v>-3.6105820857358384E-4</v>
      </c>
      <c r="AX83" s="28">
        <f>외인!AX83</f>
        <v>71030.77</v>
      </c>
      <c r="AY83" s="35">
        <f>MACD!AY83*$G$3+AY82*(1-$G$3)</f>
        <v>-2.5880412098009948E-4</v>
      </c>
      <c r="AZ83" s="28">
        <f>외인!AZ83</f>
        <v>3280370.35</v>
      </c>
      <c r="BA83" s="35">
        <f>MACD!BA83*$G$3+BA82*(1-$G$3)</f>
        <v>4.2591024932168758E-4</v>
      </c>
      <c r="BB83" s="28">
        <f>외인!BB83</f>
        <v>110100.7</v>
      </c>
      <c r="BC83" s="35">
        <f>MACD!BC83*$G$3+BC82*(1-$G$3)</f>
        <v>4.0071311770886563E-5</v>
      </c>
      <c r="BD83" s="28">
        <f>외인!BD83</f>
        <v>36047.32</v>
      </c>
      <c r="BE83" s="35">
        <f>MACD!BE83*$G$3+BE82*(1-$G$3)</f>
        <v>1.0176530292998399E-4</v>
      </c>
      <c r="BF83" s="28">
        <f>외인!BF83</f>
        <v>0</v>
      </c>
      <c r="BG83" s="35" t="e">
        <f>MACD!BG83*$G$3+BG82*(1-$G$3)</f>
        <v>#DIV/0!</v>
      </c>
      <c r="BH83" s="28">
        <f>외인!BH83</f>
        <v>107009.82</v>
      </c>
      <c r="BI83" s="35">
        <f>MACD!BI83*$G$3+BI82*(1-$G$3)</f>
        <v>2.9122780230574817E-4</v>
      </c>
      <c r="BJ83" s="28">
        <f>외인!BJ83</f>
        <v>131995.26</v>
      </c>
      <c r="BK83" s="35">
        <f>MACD!BK83*$G$3+BK82*(1-$G$3)</f>
        <v>1.0639628462112074E-5</v>
      </c>
      <c r="BL83" s="28">
        <f>외인!BL83</f>
        <v>47483.19</v>
      </c>
      <c r="BM83" s="35">
        <f>MACD!BM83*$G$3+BM82*(1-$G$3)</f>
        <v>2.0225596317963735E-4</v>
      </c>
      <c r="BN83" s="28">
        <f>외인!BN83</f>
        <v>56105.31</v>
      </c>
      <c r="BO83" s="35">
        <f>MACD!BO83*$G$3+BO82*(1-$G$3)</f>
        <v>8.9692469736118096E-4</v>
      </c>
      <c r="BP83" s="28">
        <f>외인!BP83</f>
        <v>79747.64</v>
      </c>
      <c r="BQ83" s="35">
        <f>MACD!BQ83*$G$3+BQ82*(1-$G$3)</f>
        <v>-3.3007459011661348E-4</v>
      </c>
      <c r="BR83" s="28">
        <f>외인!BR83</f>
        <v>357617.73</v>
      </c>
      <c r="BS83" s="35">
        <f>MACD!BS83*$G$3+BS82*(1-$G$3)</f>
        <v>-4.5159477685837173E-4</v>
      </c>
      <c r="BT83" s="28">
        <f>외인!BT83</f>
        <v>3116188.31</v>
      </c>
      <c r="BU83" s="35">
        <f>MACD!BU83*$G$3+BU82*(1-$G$3)</f>
        <v>5.0810974737242119E-4</v>
      </c>
      <c r="BV83" s="28">
        <f>외인!BV83</f>
        <v>477195.8</v>
      </c>
      <c r="BW83" s="35">
        <f>MACD!BW83*$G$3+BW82*(1-$G$3)</f>
        <v>-3.3499469169323017E-4</v>
      </c>
      <c r="BX83" s="28">
        <f>외인!BX83</f>
        <v>76349.31</v>
      </c>
      <c r="BY83" s="35">
        <f>MACD!BY83*$G$3+BY82*(1-$G$3)</f>
        <v>-2.4624061545008326E-4</v>
      </c>
      <c r="BZ83" s="28">
        <f>외인!BZ83</f>
        <v>302507.99</v>
      </c>
      <c r="CA83" s="35">
        <f>MACD!CA83*$G$3+CA82*(1-$G$3)</f>
        <v>5.2752464704873569E-4</v>
      </c>
      <c r="CB83" s="28">
        <f>외인!CB83</f>
        <v>11928.06</v>
      </c>
      <c r="CC83" s="35">
        <f>MACD!CC83*$G$3+CC82*(1-$G$3)</f>
        <v>-6.164896732366213E-4</v>
      </c>
      <c r="CD83" s="28">
        <f>외인!CD83</f>
        <v>26827.39</v>
      </c>
      <c r="CE83" s="35">
        <f>MACD!CE83*$G$3+CE82*(1-$G$3)</f>
        <v>-1.0686490073883871E-3</v>
      </c>
      <c r="CF83" s="28">
        <f>외인!CF83</f>
        <v>28683.97</v>
      </c>
      <c r="CG83" s="35">
        <f>MACD!CG83*$G$3+CG82*(1-$G$3)</f>
        <v>3.9800464580560569E-4</v>
      </c>
      <c r="CH83" s="28">
        <f>외인!CH83</f>
        <v>68963.41</v>
      </c>
      <c r="CI83" s="35">
        <f>MACD!CI83*$G$3+CI82*(1-$G$3)</f>
        <v>-2.1574944572521921E-4</v>
      </c>
      <c r="CJ83" s="28">
        <f>외인!CJ83</f>
        <v>354157.94</v>
      </c>
      <c r="CK83" s="35">
        <f>MACD!CK83*$G$3+CK82*(1-$G$3)</f>
        <v>-6.2044052230425235E-4</v>
      </c>
      <c r="CL83" s="28">
        <f>외인!CL83</f>
        <v>230693.46</v>
      </c>
      <c r="CM83" s="35">
        <f>MACD!CM83*$G$3+CM82*(1-$G$3)</f>
        <v>-2.171453548490344E-4</v>
      </c>
      <c r="CN83" s="28">
        <f>외인!CN83</f>
        <v>126061.43</v>
      </c>
      <c r="CO83" s="35">
        <f>MACD!CO83*$G$3+CO82*(1-$G$3)</f>
        <v>-6.9367809303719176E-5</v>
      </c>
      <c r="CP83" s="28">
        <f>외인!CP83</f>
        <v>110636.79</v>
      </c>
      <c r="CQ83" s="35">
        <f>MACD!CQ83*$G$3+CQ82*(1-$G$3)</f>
        <v>3.9807755965295578E-5</v>
      </c>
      <c r="CR83" s="28">
        <f>외인!CR83</f>
        <v>167659.39000000001</v>
      </c>
      <c r="CS83" s="35">
        <f>MACD!CS83*$G$3+CS82*(1-$G$3)</f>
        <v>-4.5172433325713524E-4</v>
      </c>
      <c r="CT83" s="28">
        <f>외인!CT83</f>
        <v>179958.7</v>
      </c>
      <c r="CU83" s="35">
        <f>MACD!CU83*$G$3+CU82*(1-$G$3)</f>
        <v>-5.4624664387341109E-4</v>
      </c>
      <c r="CV83" s="28">
        <f>외인!CV83</f>
        <v>3116188.31</v>
      </c>
      <c r="CW83" s="35">
        <f>MACD!CW83*$G$3+CW82*(1-$G$3)</f>
        <v>5.0810974737242119E-4</v>
      </c>
      <c r="CX83" s="28">
        <f>외인!CX83</f>
        <v>252254.61</v>
      </c>
      <c r="CY83" s="35">
        <f>MACD!CY83*$G$3+CY82*(1-$G$3)</f>
        <v>-2.7807082137775514E-4</v>
      </c>
      <c r="CZ83" s="28">
        <f>외인!CZ83</f>
        <v>19621.79</v>
      </c>
      <c r="DA83" s="35">
        <f>MACD!DA83*$G$3+DA82*(1-$G$3)</f>
        <v>-1.0294873835962378E-3</v>
      </c>
      <c r="DB83" s="28">
        <f>외인!DB83</f>
        <v>36047.32</v>
      </c>
      <c r="DC83" s="35">
        <f>MACD!DC83*$G$3+DC82*(1-$G$3)</f>
        <v>1.0176530292998399E-4</v>
      </c>
      <c r="DD83" s="28">
        <f>외인!DD83</f>
        <v>8692.64</v>
      </c>
      <c r="DE83" s="35">
        <f>MACD!DE83*$G$3+DE82*(1-$G$3)</f>
        <v>4.9542546345900497E-4</v>
      </c>
      <c r="DF83" s="28">
        <f>외인!DF83</f>
        <v>58320.72</v>
      </c>
      <c r="DG83" s="35">
        <f>MACD!DG83*$G$3+DG82*(1-$G$3)</f>
        <v>-2.1923405553890928E-4</v>
      </c>
      <c r="DH83" s="28">
        <f>외인!DH83</f>
        <v>18859.080000000002</v>
      </c>
      <c r="DI83" s="35">
        <f>MACD!DI83*$G$3+DI82*(1-$G$3)</f>
        <v>-1.4828592223589229E-3</v>
      </c>
      <c r="DJ83" s="28">
        <f>외인!DJ83</f>
        <v>717267.5</v>
      </c>
      <c r="DK83" s="35">
        <f>MACD!DK83*$G$3+DK82*(1-$G$3)</f>
        <v>-2.2259057752716679E-4</v>
      </c>
      <c r="DL83" s="28">
        <f>외인!DL83</f>
        <v>102593.71</v>
      </c>
      <c r="DM83" s="35">
        <f>MACD!DM83*$G$3+DM82*(1-$G$3)</f>
        <v>-3.7673364765347169E-5</v>
      </c>
      <c r="DN83" s="28">
        <f>외인!DN83</f>
        <v>3116188.31</v>
      </c>
      <c r="DO83" s="35">
        <f>MACD!DO83*$G$3+DO82*(1-$G$3)</f>
        <v>5.0810974737242119E-4</v>
      </c>
      <c r="DP83" s="28">
        <f>외인!DP83</f>
        <v>80228.44</v>
      </c>
      <c r="DQ83" s="35">
        <f>MACD!DQ83*$G$3+DQ82*(1-$G$3)</f>
        <v>-7.2664901980382839E-4</v>
      </c>
      <c r="DR83" s="28">
        <f>외인!DR83</f>
        <v>45629.59</v>
      </c>
      <c r="DS83" s="35">
        <f>MACD!DS83*$G$3+DS82*(1-$G$3)</f>
        <v>-9.0777322161518634E-4</v>
      </c>
      <c r="DT83" s="28">
        <f>외인!DT83</f>
        <v>133685.28</v>
      </c>
      <c r="DU83" s="35">
        <f>MACD!DU83*$G$3+DU82*(1-$G$3)</f>
        <v>-5.6458923755152348E-4</v>
      </c>
      <c r="DV83" s="28">
        <f>외인!DV83</f>
        <v>33711.120000000003</v>
      </c>
      <c r="DW83" s="35">
        <f>MACD!DW83*$G$3+DW82*(1-$G$3)</f>
        <v>-2.6520224891262985E-5</v>
      </c>
      <c r="DX83" s="28">
        <f>외인!DX83</f>
        <v>128586.23</v>
      </c>
      <c r="DY83" s="35">
        <f>MACD!DY83*$G$3+DY82*(1-$G$3)</f>
        <v>5.1661736188545691E-5</v>
      </c>
      <c r="DZ83" s="28">
        <f>외인!DZ83</f>
        <v>8107.26</v>
      </c>
      <c r="EA83" s="35">
        <f>MACD!EA83*$G$3+EA82*(1-$G$3)</f>
        <v>-2.8352080042518723E-4</v>
      </c>
      <c r="EB83" s="28">
        <f>외인!EB83</f>
        <v>11523.8</v>
      </c>
      <c r="EC83" s="35">
        <f>MACD!EC83*$G$3+EC82*(1-$G$3)</f>
        <v>-7.8325816535122056E-4</v>
      </c>
      <c r="ED83" s="28">
        <f>외인!ED83</f>
        <v>10906.73</v>
      </c>
      <c r="EE83" s="35">
        <f>MACD!EE83*$G$3+EE82*(1-$G$3)</f>
        <v>-3.5386572091161082E-4</v>
      </c>
      <c r="EF83" s="28">
        <f>외인!EF83</f>
        <v>224694.79</v>
      </c>
      <c r="EG83" s="35">
        <f>MACD!EG83*$G$3+EG82*(1-$G$3)</f>
        <v>-6.166349148341259E-4</v>
      </c>
      <c r="EH83" s="28">
        <f>외인!EH83</f>
        <v>291439.76</v>
      </c>
      <c r="EI83" s="35">
        <f>MACD!EI83*$G$3+EI82*(1-$G$3)</f>
        <v>-1.5974424812939425E-4</v>
      </c>
      <c r="EJ83" s="28">
        <f>외인!EJ83</f>
        <v>102108.02</v>
      </c>
      <c r="EK83" s="35">
        <f>MACD!EK83*$G$3+EK82*(1-$G$3)</f>
        <v>-4.3563033935622558E-4</v>
      </c>
      <c r="EL83" s="28">
        <f>외인!EL83</f>
        <v>29300.91</v>
      </c>
      <c r="EM83" s="35">
        <f>MACD!EM83*$G$3+EM82*(1-$G$3)</f>
        <v>-1.0067502984249679E-3</v>
      </c>
      <c r="EN83" s="28">
        <f>외인!EN83</f>
        <v>45629.59</v>
      </c>
      <c r="EO83" s="35">
        <f>MACD!EO83*$G$3+EO82*(1-$G$3)</f>
        <v>-9.0777322161518634E-4</v>
      </c>
      <c r="EP83" s="28">
        <f>외인!EP83</f>
        <v>161397.54999999999</v>
      </c>
      <c r="EQ83" s="35">
        <f>MACD!EQ83*$G$3+EQ82*(1-$G$3)</f>
        <v>-5.3513484063095378E-4</v>
      </c>
      <c r="ER83" s="28">
        <f>외인!ER83</f>
        <v>13448.38</v>
      </c>
      <c r="ES83" s="35">
        <f>MACD!ES83*$G$3+ES82*(1-$G$3)</f>
        <v>4.7631546975969051E-4</v>
      </c>
      <c r="ET83" s="28">
        <f>외인!ET83</f>
        <v>199023.28</v>
      </c>
      <c r="EU83" s="35">
        <f>MACD!EU83*$G$3+EU82*(1-$G$3)</f>
        <v>-6.6694203788417801E-4</v>
      </c>
      <c r="EV83" s="28">
        <f>외인!EV83</f>
        <v>43264.1</v>
      </c>
      <c r="EW83" s="35">
        <f>MACD!EW83*$G$3+EW82*(1-$G$3)</f>
        <v>-4.3199677322844375E-6</v>
      </c>
      <c r="EX83" s="28">
        <f>외인!EX83</f>
        <v>67372.69</v>
      </c>
      <c r="EY83" s="35">
        <f>MACD!EY83*$G$3+EY82*(1-$G$3)</f>
        <v>6.0682392684270042E-5</v>
      </c>
    </row>
    <row r="84" spans="1:155">
      <c r="A84" s="27">
        <f>외인!A84</f>
        <v>46155</v>
      </c>
      <c r="B84" s="28">
        <f>외인!B84</f>
        <v>6233957.6600000001</v>
      </c>
      <c r="C84" s="35">
        <f>MACD!C84*$G$3+C83*(1-$G$3)</f>
        <v>3.377826185794913E-6</v>
      </c>
      <c r="D84" s="28">
        <f>외인!D84</f>
        <v>656034.65</v>
      </c>
      <c r="E84" s="35">
        <f>MACD!E84*$G$3+E83*(1-$G$3)</f>
        <v>-2.4697849440080357E-4</v>
      </c>
      <c r="F84" s="28">
        <f>외인!F84</f>
        <v>2578792.46</v>
      </c>
      <c r="G84" s="35">
        <f>MACD!G84*$G$3+G83*(1-$G$3)</f>
        <v>3.6999200555792243E-4</v>
      </c>
      <c r="H84" s="28">
        <f>외인!H84</f>
        <v>336207.7</v>
      </c>
      <c r="I84" s="35">
        <f>MACD!I84*$G$3+I83*(1-$G$3)</f>
        <v>-1.4665865511463231E-4</v>
      </c>
      <c r="J84" s="28">
        <f>외인!J84</f>
        <v>42977.47</v>
      </c>
      <c r="K84" s="35">
        <f>MACD!K84*$G$3+K83*(1-$G$3)</f>
        <v>-1.0409081508616464E-3</v>
      </c>
      <c r="L84" s="28">
        <f>외인!L84</f>
        <v>311184.90999999997</v>
      </c>
      <c r="M84" s="35">
        <f>MACD!M84*$G$3+M83*(1-$G$3)</f>
        <v>-7.922901304682127E-5</v>
      </c>
      <c r="N84" s="28">
        <f>외인!N84</f>
        <v>309756.28999999998</v>
      </c>
      <c r="O84" s="35">
        <f>MACD!O84*$G$3+O83*(1-$G$3)</f>
        <v>6.412669594437054E-4</v>
      </c>
      <c r="P84" s="28">
        <f>외인!P84</f>
        <v>181176.19</v>
      </c>
      <c r="Q84" s="35">
        <f>MACD!Q84*$G$3+Q83*(1-$G$3)</f>
        <v>-8.6996564032670246E-4</v>
      </c>
      <c r="R84" s="28">
        <f>외인!R84</f>
        <v>134123.87</v>
      </c>
      <c r="S84" s="35">
        <f>MACD!S84*$G$3+S83*(1-$G$3)</f>
        <v>-5.0979276928871825E-4</v>
      </c>
      <c r="T84" s="28">
        <f>외인!T84</f>
        <v>8720.4599999999991</v>
      </c>
      <c r="U84" s="35">
        <f>MACD!U84*$G$3+U83*(1-$G$3)</f>
        <v>4.2290211903587438E-4</v>
      </c>
      <c r="V84" s="28">
        <f>외인!V84</f>
        <v>135327.78</v>
      </c>
      <c r="W84" s="35">
        <f>MACD!W84*$G$3+W83*(1-$G$3)</f>
        <v>4.0682960049383072E-5</v>
      </c>
      <c r="X84" s="28">
        <f>외인!X84</f>
        <v>3211284.21</v>
      </c>
      <c r="Y84" s="35">
        <f>MACD!Y84*$G$3+Y83*(1-$G$3)</f>
        <v>3.3550105786885585E-4</v>
      </c>
      <c r="Z84" s="28">
        <f>외인!Z84</f>
        <v>42771.11</v>
      </c>
      <c r="AA84" s="35">
        <f>MACD!AA84*$G$3+AA83*(1-$G$3)</f>
        <v>4.3043041290466788E-5</v>
      </c>
      <c r="AB84" s="28">
        <f>외인!AB84</f>
        <v>198748.58</v>
      </c>
      <c r="AC84" s="35">
        <f>MACD!AC84*$G$3+AC83*(1-$G$3)</f>
        <v>-1.9836205755925426E-4</v>
      </c>
      <c r="AD84" s="28">
        <f>외인!AD84</f>
        <v>19670.48</v>
      </c>
      <c r="AE84" s="35">
        <f>MACD!AE84*$G$3+AE83*(1-$G$3)</f>
        <v>7.6257335330540284E-5</v>
      </c>
      <c r="AF84" s="28">
        <f>외인!AF84</f>
        <v>24158.77</v>
      </c>
      <c r="AG84" s="35">
        <f>MACD!AG84*$G$3+AG83*(1-$G$3)</f>
        <v>-2.0494644701190553E-4</v>
      </c>
      <c r="AH84" s="28">
        <f>외인!AH84</f>
        <v>229819.48</v>
      </c>
      <c r="AI84" s="35">
        <f>MACD!AI84*$G$3+AI83*(1-$G$3)</f>
        <v>-1.1690345026043892E-4</v>
      </c>
      <c r="AJ84" s="28">
        <f>외인!AJ84</f>
        <v>101832.8</v>
      </c>
      <c r="AK84" s="35">
        <f>MACD!AK84*$G$3+AK83*(1-$G$3)</f>
        <v>-8.7191595619565837E-4</v>
      </c>
      <c r="AL84" s="28">
        <f>외인!AL84</f>
        <v>111662.71</v>
      </c>
      <c r="AM84" s="35">
        <f>MACD!AM84*$G$3+AM83*(1-$G$3)</f>
        <v>-1.4484889662429415E-4</v>
      </c>
      <c r="AN84" s="28">
        <f>외인!AN84</f>
        <v>217916.3</v>
      </c>
      <c r="AO84" s="35">
        <f>MACD!AO84*$G$3+AO83*(1-$G$3)</f>
        <v>9.6413602699666509E-4</v>
      </c>
      <c r="AP84" s="28">
        <f>외인!AP84</f>
        <v>195614.27</v>
      </c>
      <c r="AQ84" s="35">
        <f>MACD!AQ84*$G$3+AQ83*(1-$G$3)</f>
        <v>-6.5731920039490744E-4</v>
      </c>
      <c r="AR84" s="28">
        <f>외인!AR84</f>
        <v>24215.82</v>
      </c>
      <c r="AS84" s="35">
        <f>MACD!AS84*$G$3+AS83*(1-$G$3)</f>
        <v>2.415966116213756E-4</v>
      </c>
      <c r="AT84" s="28">
        <f>외인!AT84</f>
        <v>93697.06</v>
      </c>
      <c r="AU84" s="35">
        <f>MACD!AU84*$G$3+AU83*(1-$G$3)</f>
        <v>3.0885415002024732E-4</v>
      </c>
      <c r="AV84" s="28">
        <f>외인!AV84</f>
        <v>46960.06</v>
      </c>
      <c r="AW84" s="35">
        <f>MACD!AW84*$G$3+AW83*(1-$G$3)</f>
        <v>-3.8251584630811174E-4</v>
      </c>
      <c r="AX84" s="28">
        <f>외인!AX84</f>
        <v>70382.350000000006</v>
      </c>
      <c r="AY84" s="35">
        <f>MACD!AY84*$G$3+AY83*(1-$G$3)</f>
        <v>-2.7714246029404628E-4</v>
      </c>
      <c r="AZ84" s="28">
        <f>외인!AZ84</f>
        <v>3426796.12</v>
      </c>
      <c r="BA84" s="35">
        <f>MACD!BA84*$G$3+BA83*(1-$G$3)</f>
        <v>2.4651931363484439E-4</v>
      </c>
      <c r="BB84" s="28">
        <f>외인!BB84</f>
        <v>110975.93</v>
      </c>
      <c r="BC84" s="35">
        <f>MACD!BC84*$G$3+BC83*(1-$G$3)</f>
        <v>5.0831918868258352E-5</v>
      </c>
      <c r="BD84" s="28">
        <f>외인!BD84</f>
        <v>35355.15</v>
      </c>
      <c r="BE84" s="35">
        <f>MACD!BE84*$G$3+BE83*(1-$G$3)</f>
        <v>-1.3041780330134818E-5</v>
      </c>
      <c r="BF84" s="28">
        <f>외인!BF84</f>
        <v>0</v>
      </c>
      <c r="BG84" s="35" t="e">
        <f>MACD!BG84*$G$3+BG83*(1-$G$3)</f>
        <v>#DIV/0!</v>
      </c>
      <c r="BH84" s="28">
        <f>외인!BH84</f>
        <v>107250.27</v>
      </c>
      <c r="BI84" s="35">
        <f>MACD!BI84*$G$3+BI83*(1-$G$3)</f>
        <v>1.2681557295893047E-4</v>
      </c>
      <c r="BJ84" s="28">
        <f>외인!BJ84</f>
        <v>130317.62</v>
      </c>
      <c r="BK84" s="35">
        <f>MACD!BK84*$G$3+BK83*(1-$G$3)</f>
        <v>-7.54484092408202E-5</v>
      </c>
      <c r="BL84" s="28">
        <f>외인!BL84</f>
        <v>47183.16</v>
      </c>
      <c r="BM84" s="35">
        <f>MACD!BM84*$G$3+BM83*(1-$G$3)</f>
        <v>1.5443215014516274E-4</v>
      </c>
      <c r="BN84" s="28">
        <f>외인!BN84</f>
        <v>56454.28</v>
      </c>
      <c r="BO84" s="35">
        <f>MACD!BO84*$G$3+BO83*(1-$G$3)</f>
        <v>7.9003085666651024E-4</v>
      </c>
      <c r="BP84" s="28">
        <f>외인!BP84</f>
        <v>79044.759999999995</v>
      </c>
      <c r="BQ84" s="35">
        <f>MACD!BQ84*$G$3+BQ83*(1-$G$3)</f>
        <v>-3.2849338138287159E-4</v>
      </c>
      <c r="BR84" s="28">
        <f>외인!BR84</f>
        <v>351586.56</v>
      </c>
      <c r="BS84" s="35">
        <f>MACD!BS84*$G$3+BS83*(1-$G$3)</f>
        <v>-4.6856032054394238E-4</v>
      </c>
      <c r="BT84" s="28">
        <f>외인!BT84</f>
        <v>3255966.53</v>
      </c>
      <c r="BU84" s="35">
        <f>MACD!BU84*$G$3+BU83*(1-$G$3)</f>
        <v>3.1743738335551758E-4</v>
      </c>
      <c r="BV84" s="28">
        <f>외인!BV84</f>
        <v>482408.71</v>
      </c>
      <c r="BW84" s="35">
        <f>MACD!BW84*$G$3+BW83*(1-$G$3)</f>
        <v>-3.749181287906946E-4</v>
      </c>
      <c r="BX84" s="28">
        <f>외인!BX84</f>
        <v>78552.61</v>
      </c>
      <c r="BY84" s="35">
        <f>MACD!BY84*$G$3+BY83*(1-$G$3)</f>
        <v>-1.8040048328521647E-4</v>
      </c>
      <c r="BZ84" s="28">
        <f>외인!BZ84</f>
        <v>329579.01</v>
      </c>
      <c r="CA84" s="35">
        <f>MACD!CA84*$G$3+CA83*(1-$G$3)</f>
        <v>5.8418515304063776E-4</v>
      </c>
      <c r="CB84" s="28">
        <f>외인!CB84</f>
        <v>11880.6</v>
      </c>
      <c r="CC84" s="35">
        <f>MACD!CC84*$G$3+CC83*(1-$G$3)</f>
        <v>-6.8985089290568124E-4</v>
      </c>
      <c r="CD84" s="28">
        <f>외인!CD84</f>
        <v>26543.61</v>
      </c>
      <c r="CE84" s="35">
        <f>MACD!CE84*$G$3+CE83*(1-$G$3)</f>
        <v>-1.0579857801408523E-3</v>
      </c>
      <c r="CF84" s="28">
        <f>외인!CF84</f>
        <v>29319.37</v>
      </c>
      <c r="CG84" s="35">
        <f>MACD!CG84*$G$3+CG83*(1-$G$3)</f>
        <v>3.9818203462715132E-4</v>
      </c>
      <c r="CH84" s="28">
        <f>외인!CH84</f>
        <v>67787.210000000006</v>
      </c>
      <c r="CI84" s="35">
        <f>MACD!CI84*$G$3+CI83*(1-$G$3)</f>
        <v>-2.3443061478526072E-4</v>
      </c>
      <c r="CJ84" s="28">
        <f>외인!CJ84</f>
        <v>345074.89</v>
      </c>
      <c r="CK84" s="35">
        <f>MACD!CK84*$G$3+CK83*(1-$G$3)</f>
        <v>-5.6978246625785688E-4</v>
      </c>
      <c r="CL84" s="28">
        <f>외인!CL84</f>
        <v>227148.55</v>
      </c>
      <c r="CM84" s="35">
        <f>MACD!CM84*$G$3+CM83*(1-$G$3)</f>
        <v>-2.168412010491417E-4</v>
      </c>
      <c r="CN84" s="28">
        <f>외인!CN84</f>
        <v>124423.64</v>
      </c>
      <c r="CO84" s="35">
        <f>MACD!CO84*$G$3+CO83*(1-$G$3)</f>
        <v>-1.44803228960636E-4</v>
      </c>
      <c r="CP84" s="28">
        <f>외인!CP84</f>
        <v>111495.65</v>
      </c>
      <c r="CQ84" s="35">
        <f>MACD!CQ84*$G$3+CQ83*(1-$G$3)</f>
        <v>5.0630945459437731E-5</v>
      </c>
      <c r="CR84" s="28">
        <f>외인!CR84</f>
        <v>168480</v>
      </c>
      <c r="CS84" s="35">
        <f>MACD!CS84*$G$3+CS83*(1-$G$3)</f>
        <v>-4.3129471912418677E-4</v>
      </c>
      <c r="CT84" s="28">
        <f>외인!CT84</f>
        <v>186840.76</v>
      </c>
      <c r="CU84" s="35">
        <f>MACD!CU84*$G$3+CU83*(1-$G$3)</f>
        <v>-4.824039894296753E-4</v>
      </c>
      <c r="CV84" s="28">
        <f>외인!CV84</f>
        <v>3255966.53</v>
      </c>
      <c r="CW84" s="35">
        <f>MACD!CW84*$G$3+CW83*(1-$G$3)</f>
        <v>3.1743738335551758E-4</v>
      </c>
      <c r="CX84" s="28">
        <f>외인!CX84</f>
        <v>248730.49</v>
      </c>
      <c r="CY84" s="35">
        <f>MACD!CY84*$G$3+CY83*(1-$G$3)</f>
        <v>-2.9575687431310834E-4</v>
      </c>
      <c r="CZ84" s="28">
        <f>외인!CZ84</f>
        <v>20658.02</v>
      </c>
      <c r="DA84" s="35">
        <f>MACD!DA84*$G$3+DA83*(1-$G$3)</f>
        <v>-9.3794233641314949E-4</v>
      </c>
      <c r="DB84" s="28">
        <f>외인!DB84</f>
        <v>35355.15</v>
      </c>
      <c r="DC84" s="35">
        <f>MACD!DC84*$G$3+DC83*(1-$G$3)</f>
        <v>-1.3041780330134818E-5</v>
      </c>
      <c r="DD84" s="28">
        <f>외인!DD84</f>
        <v>8720.4599999999991</v>
      </c>
      <c r="DE84" s="35">
        <f>MACD!DE84*$G$3+DE83*(1-$G$3)</f>
        <v>4.2290211903587438E-4</v>
      </c>
      <c r="DF84" s="28">
        <f>외인!DF84</f>
        <v>60172.43</v>
      </c>
      <c r="DG84" s="35">
        <f>MACD!DG84*$G$3+DG83*(1-$G$3)</f>
        <v>-1.2782526132756436E-4</v>
      </c>
      <c r="DH84" s="28">
        <f>외인!DH84</f>
        <v>18666.87</v>
      </c>
      <c r="DI84" s="35">
        <f>MACD!DI84*$G$3+DI83*(1-$G$3)</f>
        <v>-1.4684376458790895E-3</v>
      </c>
      <c r="DJ84" s="28">
        <f>외인!DJ84</f>
        <v>706212.07</v>
      </c>
      <c r="DK84" s="35">
        <f>MACD!DK84*$G$3+DK83*(1-$G$3)</f>
        <v>-2.863591702184791E-4</v>
      </c>
      <c r="DL84" s="28">
        <f>외인!DL84</f>
        <v>101232.57</v>
      </c>
      <c r="DM84" s="35">
        <f>MACD!DM84*$G$3+DM83*(1-$G$3)</f>
        <v>-1.2448645892880104E-4</v>
      </c>
      <c r="DN84" s="28">
        <f>외인!DN84</f>
        <v>3255966.53</v>
      </c>
      <c r="DO84" s="35">
        <f>MACD!DO84*$G$3+DO83*(1-$G$3)</f>
        <v>3.1743738335551758E-4</v>
      </c>
      <c r="DP84" s="28">
        <f>외인!DP84</f>
        <v>77243.94</v>
      </c>
      <c r="DQ84" s="35">
        <f>MACD!DQ84*$G$3+DQ83*(1-$G$3)</f>
        <v>-6.3033185677469647E-4</v>
      </c>
      <c r="DR84" s="28">
        <f>외인!DR84</f>
        <v>44203.98</v>
      </c>
      <c r="DS84" s="35">
        <f>MACD!DS84*$G$3+DS83*(1-$G$3)</f>
        <v>-9.5705479865341254E-4</v>
      </c>
      <c r="DT84" s="28">
        <f>외인!DT84</f>
        <v>134123.87</v>
      </c>
      <c r="DU84" s="35">
        <f>MACD!DU84*$G$3+DU83*(1-$G$3)</f>
        <v>-5.0979276928871825E-4</v>
      </c>
      <c r="DV84" s="28">
        <f>외인!DV84</f>
        <v>34088.33</v>
      </c>
      <c r="DW84" s="35">
        <f>MACD!DW84*$G$3+DW83*(1-$G$3)</f>
        <v>-1.3498260881356173E-4</v>
      </c>
      <c r="DX84" s="28">
        <f>외인!DX84</f>
        <v>135327.78</v>
      </c>
      <c r="DY84" s="35">
        <f>MACD!DY84*$G$3+DY83*(1-$G$3)</f>
        <v>4.0682960049383072E-5</v>
      </c>
      <c r="DZ84" s="28">
        <f>외인!DZ84</f>
        <v>7956.07</v>
      </c>
      <c r="EA84" s="35">
        <f>MACD!EA84*$G$3+EA83*(1-$G$3)</f>
        <v>-2.3106702610875779E-4</v>
      </c>
      <c r="EB84" s="28">
        <f>외인!EB84</f>
        <v>11367.42</v>
      </c>
      <c r="EC84" s="35">
        <f>MACD!EC84*$G$3+EC83*(1-$G$3)</f>
        <v>-8.7139469167764024E-4</v>
      </c>
      <c r="ED84" s="28">
        <f>외인!ED84</f>
        <v>11089.14</v>
      </c>
      <c r="EE84" s="35">
        <f>MACD!EE84*$G$3+EE83*(1-$G$3)</f>
        <v>-3.3597251436633574E-4</v>
      </c>
      <c r="EF84" s="28">
        <f>외인!EF84</f>
        <v>219673.7</v>
      </c>
      <c r="EG84" s="35">
        <f>MACD!EG84*$G$3+EG83*(1-$G$3)</f>
        <v>-5.7118669889009706E-4</v>
      </c>
      <c r="EH84" s="28">
        <f>외인!EH84</f>
        <v>298240.11</v>
      </c>
      <c r="EI84" s="35">
        <f>MACD!EI84*$G$3+EI83*(1-$G$3)</f>
        <v>-2.0509328175745973E-4</v>
      </c>
      <c r="EJ84" s="28">
        <f>외인!EJ84</f>
        <v>99734.64</v>
      </c>
      <c r="EK84" s="35">
        <f>MACD!EK84*$G$3+EK83*(1-$G$3)</f>
        <v>-4.5410956032419466E-4</v>
      </c>
      <c r="EL84" s="28">
        <f>외인!EL84</f>
        <v>28974.23</v>
      </c>
      <c r="EM84" s="35">
        <f>MACD!EM84*$G$3+EM83*(1-$G$3)</f>
        <v>-9.9377788430493998E-4</v>
      </c>
      <c r="EN84" s="28">
        <f>외인!EN84</f>
        <v>44203.98</v>
      </c>
      <c r="EO84" s="35">
        <f>MACD!EO84*$G$3+EO83*(1-$G$3)</f>
        <v>-9.5705479865341254E-4</v>
      </c>
      <c r="EP84" s="28">
        <f>외인!EP84</f>
        <v>160179.70000000001</v>
      </c>
      <c r="EQ84" s="35">
        <f>MACD!EQ84*$G$3+EQ83*(1-$G$3)</f>
        <v>-5.7896282062402666E-4</v>
      </c>
      <c r="ER84" s="28">
        <f>외인!ER84</f>
        <v>12930.87</v>
      </c>
      <c r="ES84" s="35">
        <f>MACD!ES84*$G$3+ES83*(1-$G$3)</f>
        <v>6.1199492222294193E-4</v>
      </c>
      <c r="ET84" s="28">
        <f>외인!ET84</f>
        <v>195614.27</v>
      </c>
      <c r="EU84" s="35">
        <f>MACD!EU84*$G$3+EU83*(1-$G$3)</f>
        <v>-6.5731920039490744E-4</v>
      </c>
      <c r="EV84" s="28">
        <f>외인!EV84</f>
        <v>42771.11</v>
      </c>
      <c r="EW84" s="35">
        <f>MACD!EW84*$G$3+EW83*(1-$G$3)</f>
        <v>4.3043041290466788E-5</v>
      </c>
      <c r="EX84" s="28">
        <f>외인!EX84</f>
        <v>68724.539999999994</v>
      </c>
      <c r="EY84" s="35">
        <f>MACD!EY84*$G$3+EY83*(1-$G$3)</f>
        <v>4.6480339663968822E-5</v>
      </c>
    </row>
    <row r="85" spans="1:155">
      <c r="A85" s="27">
        <f>외인!A85</f>
        <v>46156</v>
      </c>
      <c r="B85" s="28">
        <f>외인!B85</f>
        <v>6343129.96</v>
      </c>
      <c r="C85" s="35">
        <f>MACD!C85*$G$3+C84*(1-$G$3)</f>
        <v>-1.0833976096000324E-4</v>
      </c>
      <c r="D85" s="28">
        <f>외인!D85</f>
        <v>663721.03</v>
      </c>
      <c r="E85" s="35">
        <f>MACD!E85*$G$3+E84*(1-$G$3)</f>
        <v>-1.9494873414625975E-4</v>
      </c>
      <c r="F85" s="28">
        <f>외인!F85</f>
        <v>2667018.4700000002</v>
      </c>
      <c r="G85" s="35">
        <f>MACD!G85*$G$3+G84*(1-$G$3)</f>
        <v>2.4368921529372824E-4</v>
      </c>
      <c r="H85" s="28">
        <f>외인!H85</f>
        <v>342685.62</v>
      </c>
      <c r="I85" s="35">
        <f>MACD!I85*$G$3+I84*(1-$G$3)</f>
        <v>-2.6310737051914851E-4</v>
      </c>
      <c r="J85" s="28">
        <f>외인!J85</f>
        <v>45717.64</v>
      </c>
      <c r="K85" s="35">
        <f>MACD!K85*$G$3+K84*(1-$G$3)</f>
        <v>-1.0235154785842478E-3</v>
      </c>
      <c r="L85" s="28">
        <f>외인!L85</f>
        <v>316888.96999999997</v>
      </c>
      <c r="M85" s="35">
        <f>MACD!M85*$G$3+M84*(1-$G$3)</f>
        <v>-2.0540842402129591E-4</v>
      </c>
      <c r="N85" s="28">
        <f>외인!N85</f>
        <v>310201.55</v>
      </c>
      <c r="O85" s="35">
        <f>MACD!O85*$G$3+O84*(1-$G$3)</f>
        <v>6.6908435581819383E-4</v>
      </c>
      <c r="P85" s="28">
        <f>외인!P85</f>
        <v>186822.96</v>
      </c>
      <c r="Q85" s="35">
        <f>MACD!Q85*$G$3+Q84*(1-$G$3)</f>
        <v>-7.9259639184568915E-4</v>
      </c>
      <c r="R85" s="28">
        <f>외인!R85</f>
        <v>139887.23000000001</v>
      </c>
      <c r="S85" s="35">
        <f>MACD!S85*$G$3+S84*(1-$G$3)</f>
        <v>-4.0684889402927587E-4</v>
      </c>
      <c r="T85" s="28">
        <f>외인!T85</f>
        <v>8883.1</v>
      </c>
      <c r="U85" s="35">
        <f>MACD!U85*$G$3+U84*(1-$G$3)</f>
        <v>3.5334878273918745E-4</v>
      </c>
      <c r="V85" s="28">
        <f>외인!V85</f>
        <v>136913.66</v>
      </c>
      <c r="W85" s="35">
        <f>MACD!W85*$G$3+W84*(1-$G$3)</f>
        <v>5.9834597651535734E-5</v>
      </c>
      <c r="X85" s="28">
        <f>외인!X85</f>
        <v>3279333.61</v>
      </c>
      <c r="Y85" s="35">
        <f>MACD!Y85*$G$3+Y84*(1-$G$3)</f>
        <v>1.3000510253301334E-4</v>
      </c>
      <c r="Z85" s="28">
        <f>외인!Z85</f>
        <v>46013.68</v>
      </c>
      <c r="AA85" s="35">
        <f>MACD!AA85*$G$3+AA84*(1-$G$3)</f>
        <v>1.0394697563158524E-4</v>
      </c>
      <c r="AB85" s="28">
        <f>외인!AB85</f>
        <v>204213.65</v>
      </c>
      <c r="AC85" s="35">
        <f>MACD!AC85*$G$3+AC84*(1-$G$3)</f>
        <v>-1.9128632061192116E-4</v>
      </c>
      <c r="AD85" s="28">
        <f>외인!AD85</f>
        <v>21241.87</v>
      </c>
      <c r="AE85" s="35">
        <f>MACD!AE85*$G$3+AE84*(1-$G$3)</f>
        <v>1.829487522891417E-4</v>
      </c>
      <c r="AF85" s="28">
        <f>외인!AF85</f>
        <v>24454.03</v>
      </c>
      <c r="AG85" s="35">
        <f>MACD!AG85*$G$3+AG84*(1-$G$3)</f>
        <v>-2.0800075569217996E-4</v>
      </c>
      <c r="AH85" s="28">
        <f>외인!AH85</f>
        <v>218067.03</v>
      </c>
      <c r="AI85" s="35">
        <f>MACD!AI85*$G$3+AI84*(1-$G$3)</f>
        <v>-2.2357347012694597E-4</v>
      </c>
      <c r="AJ85" s="28">
        <f>외인!AJ85</f>
        <v>107384.63</v>
      </c>
      <c r="AK85" s="35">
        <f>MACD!AK85*$G$3+AK84*(1-$G$3)</f>
        <v>-8.1657222605603392E-4</v>
      </c>
      <c r="AL85" s="28">
        <f>외인!AL85</f>
        <v>111988.96</v>
      </c>
      <c r="AM85" s="35">
        <f>MACD!AM85*$G$3+AM84*(1-$G$3)</f>
        <v>-2.056448067084692E-4</v>
      </c>
      <c r="AN85" s="28">
        <f>외인!AN85</f>
        <v>217801.64</v>
      </c>
      <c r="AO85" s="35">
        <f>MACD!AO85*$G$3+AO84*(1-$G$3)</f>
        <v>1.032997036697147E-3</v>
      </c>
      <c r="AP85" s="28">
        <f>외인!AP85</f>
        <v>190123.61</v>
      </c>
      <c r="AQ85" s="35">
        <f>MACD!AQ85*$G$3+AQ84*(1-$G$3)</f>
        <v>-6.3683855754208707E-4</v>
      </c>
      <c r="AR85" s="28">
        <f>외인!AR85</f>
        <v>25768.22</v>
      </c>
      <c r="AS85" s="35">
        <f>MACD!AS85*$G$3+AS84*(1-$G$3)</f>
        <v>2.1540945238287753E-4</v>
      </c>
      <c r="AT85" s="28">
        <f>외인!AT85</f>
        <v>101575.53</v>
      </c>
      <c r="AU85" s="35">
        <f>MACD!AU85*$G$3+AU84*(1-$G$3)</f>
        <v>3.3777708865598857E-4</v>
      </c>
      <c r="AV85" s="28">
        <f>외인!AV85</f>
        <v>49765.56</v>
      </c>
      <c r="AW85" s="35">
        <f>MACD!AW85*$G$3+AW84*(1-$G$3)</f>
        <v>-3.4275497597571742E-4</v>
      </c>
      <c r="AX85" s="28">
        <f>외인!AX85</f>
        <v>73606.47</v>
      </c>
      <c r="AY85" s="35">
        <f>MACD!AY85*$G$3+AY84*(1-$G$3)</f>
        <v>-2.6044400066868362E-4</v>
      </c>
      <c r="AZ85" s="28">
        <f>외인!AZ85</f>
        <v>3495646.1</v>
      </c>
      <c r="BA85" s="35">
        <f>MACD!BA85*$G$3+BA84*(1-$G$3)</f>
        <v>5.8506009200048518E-5</v>
      </c>
      <c r="BB85" s="28">
        <f>외인!BB85</f>
        <v>119566.7</v>
      </c>
      <c r="BC85" s="35">
        <f>MACD!BC85*$G$3+BC84*(1-$G$3)</f>
        <v>7.1376921016003686E-5</v>
      </c>
      <c r="BD85" s="28">
        <f>외인!BD85</f>
        <v>34645.31</v>
      </c>
      <c r="BE85" s="35">
        <f>MACD!BE85*$G$3+BE84*(1-$G$3)</f>
        <v>-1.4885413369191702E-4</v>
      </c>
      <c r="BF85" s="28">
        <f>외인!BF85</f>
        <v>0</v>
      </c>
      <c r="BG85" s="35" t="e">
        <f>MACD!BG85*$G$3+BG84*(1-$G$3)</f>
        <v>#DIV/0!</v>
      </c>
      <c r="BH85" s="28">
        <f>외인!BH85</f>
        <v>107513.01</v>
      </c>
      <c r="BI85" s="35">
        <f>MACD!BI85*$G$3+BI84*(1-$G$3)</f>
        <v>-2.0083585039143355E-5</v>
      </c>
      <c r="BJ85" s="28">
        <f>외인!BJ85</f>
        <v>133575.48000000001</v>
      </c>
      <c r="BK85" s="35">
        <f>MACD!BK85*$G$3+BK84*(1-$G$3)</f>
        <v>-1.812567130253426E-4</v>
      </c>
      <c r="BL85" s="28">
        <f>외인!BL85</f>
        <v>47871.22</v>
      </c>
      <c r="BM85" s="35">
        <f>MACD!BM85*$G$3+BM84*(1-$G$3)</f>
        <v>1.5380844157153594E-4</v>
      </c>
      <c r="BN85" s="28">
        <f>외인!BN85</f>
        <v>57564.72</v>
      </c>
      <c r="BO85" s="35">
        <f>MACD!BO85*$G$3+BO84*(1-$G$3)</f>
        <v>6.6849368702521367E-4</v>
      </c>
      <c r="BP85" s="28">
        <f>외인!BP85</f>
        <v>82335.88</v>
      </c>
      <c r="BQ85" s="35">
        <f>MACD!BQ85*$G$3+BQ84*(1-$G$3)</f>
        <v>-2.9041510154223282E-4</v>
      </c>
      <c r="BR85" s="28">
        <f>외인!BR85</f>
        <v>343743.57</v>
      </c>
      <c r="BS85" s="35">
        <f>MACD!BS85*$G$3+BS84*(1-$G$3)</f>
        <v>-4.9796175873949831E-4</v>
      </c>
      <c r="BT85" s="28">
        <f>외인!BT85</f>
        <v>3324395.5</v>
      </c>
      <c r="BU85" s="35">
        <f>MACD!BU85*$G$3+BU84*(1-$G$3)</f>
        <v>1.157577610473465E-4</v>
      </c>
      <c r="BV85" s="28">
        <f>외인!BV85</f>
        <v>488447.51</v>
      </c>
      <c r="BW85" s="35">
        <f>MACD!BW85*$G$3+BW84*(1-$G$3)</f>
        <v>-3.8773172645356179E-4</v>
      </c>
      <c r="BX85" s="28">
        <f>외인!BX85</f>
        <v>79122.350000000006</v>
      </c>
      <c r="BY85" s="35">
        <f>MACD!BY85*$G$3+BY84*(1-$G$3)</f>
        <v>-1.285760148683935E-4</v>
      </c>
      <c r="BZ85" s="28">
        <f>외인!BZ85</f>
        <v>329790.61</v>
      </c>
      <c r="CA85" s="35">
        <f>MACD!CA85*$G$3+CA84*(1-$G$3)</f>
        <v>6.0922601242503109E-4</v>
      </c>
      <c r="CB85" s="28">
        <f>외인!CB85</f>
        <v>12510.85</v>
      </c>
      <c r="CC85" s="35">
        <f>MACD!CC85*$G$3+CC84*(1-$G$3)</f>
        <v>-7.2221273068777251E-4</v>
      </c>
      <c r="CD85" s="28">
        <f>외인!CD85</f>
        <v>27815.52</v>
      </c>
      <c r="CE85" s="35">
        <f>MACD!CE85*$G$3+CE84*(1-$G$3)</f>
        <v>-9.707213400699232E-4</v>
      </c>
      <c r="CF85" s="28">
        <f>외인!CF85</f>
        <v>31675.72</v>
      </c>
      <c r="CG85" s="35">
        <f>MACD!CG85*$G$3+CG84*(1-$G$3)</f>
        <v>4.0577350967752876E-4</v>
      </c>
      <c r="CH85" s="28">
        <f>외인!CH85</f>
        <v>71855.210000000006</v>
      </c>
      <c r="CI85" s="35">
        <f>MACD!CI85*$G$3+CI84*(1-$G$3)</f>
        <v>-2.0695400029917033E-4</v>
      </c>
      <c r="CJ85" s="28">
        <f>외인!CJ85</f>
        <v>353105.55</v>
      </c>
      <c r="CK85" s="35">
        <f>MACD!CK85*$G$3+CK84*(1-$G$3)</f>
        <v>-5.002280152182465E-4</v>
      </c>
      <c r="CL85" s="28">
        <f>외인!CL85</f>
        <v>233228.04</v>
      </c>
      <c r="CM85" s="35">
        <f>MACD!CM85*$G$3+CM84*(1-$G$3)</f>
        <v>-2.1438574676601696E-4</v>
      </c>
      <c r="CN85" s="28">
        <f>외인!CN85</f>
        <v>126228.99</v>
      </c>
      <c r="CO85" s="35">
        <f>MACD!CO85*$G$3+CO84*(1-$G$3)</f>
        <v>-2.3461625115890437E-4</v>
      </c>
      <c r="CP85" s="28">
        <f>외인!CP85</f>
        <v>120109.96</v>
      </c>
      <c r="CQ85" s="35">
        <f>MACD!CQ85*$G$3+CQ84*(1-$G$3)</f>
        <v>7.1125495918024237E-5</v>
      </c>
      <c r="CR85" s="28">
        <f>외인!CR85</f>
        <v>175527.54</v>
      </c>
      <c r="CS85" s="35">
        <f>MACD!CS85*$G$3+CS84*(1-$G$3)</f>
        <v>-3.6844961365366556E-4</v>
      </c>
      <c r="CT85" s="28">
        <f>외인!CT85</f>
        <v>186502.89</v>
      </c>
      <c r="CU85" s="35">
        <f>MACD!CU85*$G$3+CU84*(1-$G$3)</f>
        <v>-4.1003419635464428E-4</v>
      </c>
      <c r="CV85" s="28">
        <f>외인!CV85</f>
        <v>3324395.5</v>
      </c>
      <c r="CW85" s="35">
        <f>MACD!CW85*$G$3+CW84*(1-$G$3)</f>
        <v>1.157577610473465E-4</v>
      </c>
      <c r="CX85" s="28">
        <f>외인!CX85</f>
        <v>257191.36</v>
      </c>
      <c r="CY85" s="35">
        <f>MACD!CY85*$G$3+CY84*(1-$G$3)</f>
        <v>-3.3247084431128952E-4</v>
      </c>
      <c r="CZ85" s="28">
        <f>외인!CZ85</f>
        <v>21441.85</v>
      </c>
      <c r="DA85" s="35">
        <f>MACD!DA85*$G$3+DA84*(1-$G$3)</f>
        <v>-6.9504804766810848E-4</v>
      </c>
      <c r="DB85" s="28">
        <f>외인!DB85</f>
        <v>34645.31</v>
      </c>
      <c r="DC85" s="35">
        <f>MACD!DC85*$G$3+DC84*(1-$G$3)</f>
        <v>-1.4885413369191702E-4</v>
      </c>
      <c r="DD85" s="28">
        <f>외인!DD85</f>
        <v>8883.1</v>
      </c>
      <c r="DE85" s="35">
        <f>MACD!DE85*$G$3+DE84*(1-$G$3)</f>
        <v>3.5334878273918745E-4</v>
      </c>
      <c r="DF85" s="28">
        <f>외인!DF85</f>
        <v>59741.34</v>
      </c>
      <c r="DG85" s="35">
        <f>MACD!DG85*$G$3+DG84*(1-$G$3)</f>
        <v>-6.292308790983617E-5</v>
      </c>
      <c r="DH85" s="28">
        <f>외인!DH85</f>
        <v>19819.46</v>
      </c>
      <c r="DI85" s="35">
        <f>MACD!DI85*$G$3+DI84*(1-$G$3)</f>
        <v>-1.3535220363244422E-3</v>
      </c>
      <c r="DJ85" s="28">
        <f>외인!DJ85</f>
        <v>693144.17</v>
      </c>
      <c r="DK85" s="35">
        <f>MACD!DK85*$G$3+DK84*(1-$G$3)</f>
        <v>-3.7332822567000116E-4</v>
      </c>
      <c r="DL85" s="28">
        <f>외인!DL85</f>
        <v>102343.29</v>
      </c>
      <c r="DM85" s="35">
        <f>MACD!DM85*$G$3+DM84*(1-$G$3)</f>
        <v>-2.3094475221423661E-4</v>
      </c>
      <c r="DN85" s="28">
        <f>외인!DN85</f>
        <v>3324395.5</v>
      </c>
      <c r="DO85" s="35">
        <f>MACD!DO85*$G$3+DO84*(1-$G$3)</f>
        <v>1.157577610473465E-4</v>
      </c>
      <c r="DP85" s="28">
        <f>외인!DP85</f>
        <v>78651.740000000005</v>
      </c>
      <c r="DQ85" s="35">
        <f>MACD!DQ85*$G$3+DQ84*(1-$G$3)</f>
        <v>-5.1028041165155778E-4</v>
      </c>
      <c r="DR85" s="28">
        <f>외인!DR85</f>
        <v>46531.61</v>
      </c>
      <c r="DS85" s="35">
        <f>MACD!DS85*$G$3+DS84*(1-$G$3)</f>
        <v>-9.3322289306652681E-4</v>
      </c>
      <c r="DT85" s="28">
        <f>외인!DT85</f>
        <v>139887.23000000001</v>
      </c>
      <c r="DU85" s="35">
        <f>MACD!DU85*$G$3+DU84*(1-$G$3)</f>
        <v>-4.0684889402927587E-4</v>
      </c>
      <c r="DV85" s="28">
        <f>외인!DV85</f>
        <v>35370.47</v>
      </c>
      <c r="DW85" s="35">
        <f>MACD!DW85*$G$3+DW84*(1-$G$3)</f>
        <v>-2.23373173309503E-4</v>
      </c>
      <c r="DX85" s="28">
        <f>외인!DX85</f>
        <v>136913.66</v>
      </c>
      <c r="DY85" s="35">
        <f>MACD!DY85*$G$3+DY84*(1-$G$3)</f>
        <v>5.9834597651535734E-5</v>
      </c>
      <c r="DZ85" s="28">
        <f>외인!DZ85</f>
        <v>8104.79</v>
      </c>
      <c r="EA85" s="35">
        <f>MACD!EA85*$G$3+EA84*(1-$G$3)</f>
        <v>-1.3548913933706459E-4</v>
      </c>
      <c r="EB85" s="28">
        <f>외인!EB85</f>
        <v>11806.25</v>
      </c>
      <c r="EC85" s="35">
        <f>MACD!EC85*$G$3+EC84*(1-$G$3)</f>
        <v>-9.1473732844856456E-4</v>
      </c>
      <c r="ED85" s="28">
        <f>외인!ED85</f>
        <v>10954.66</v>
      </c>
      <c r="EE85" s="35">
        <f>MACD!EE85*$G$3+EE84*(1-$G$3)</f>
        <v>-3.3485532537415514E-4</v>
      </c>
      <c r="EF85" s="28">
        <f>외인!EF85</f>
        <v>224992.29</v>
      </c>
      <c r="EG85" s="35">
        <f>MACD!EG85*$G$3+EG84*(1-$G$3)</f>
        <v>-5.0805851729054041E-4</v>
      </c>
      <c r="EH85" s="28">
        <f>외인!EH85</f>
        <v>300709.74</v>
      </c>
      <c r="EI85" s="35">
        <f>MACD!EI85*$G$3+EI84*(1-$G$3)</f>
        <v>-2.2530476052431614E-4</v>
      </c>
      <c r="EJ85" s="28">
        <f>외인!EJ85</f>
        <v>106474.69</v>
      </c>
      <c r="EK85" s="35">
        <f>MACD!EK85*$G$3+EK84*(1-$G$3)</f>
        <v>-4.1472589609164393E-4</v>
      </c>
      <c r="EL85" s="28">
        <f>외인!EL85</f>
        <v>30262.09</v>
      </c>
      <c r="EM85" s="35">
        <f>MACD!EM85*$G$3+EM84*(1-$G$3)</f>
        <v>-9.1077897808877176E-4</v>
      </c>
      <c r="EN85" s="28">
        <f>외인!EN85</f>
        <v>46531.61</v>
      </c>
      <c r="EO85" s="35">
        <f>MACD!EO85*$G$3+EO84*(1-$G$3)</f>
        <v>-9.3322289306652681E-4</v>
      </c>
      <c r="EP85" s="28">
        <f>외인!EP85</f>
        <v>163061.79999999999</v>
      </c>
      <c r="EQ85" s="35">
        <f>MACD!EQ85*$G$3+EQ84*(1-$G$3)</f>
        <v>-5.878966726920611E-4</v>
      </c>
      <c r="ER85" s="28">
        <f>외인!ER85</f>
        <v>12842.55</v>
      </c>
      <c r="ES85" s="35">
        <f>MACD!ES85*$G$3+ES84*(1-$G$3)</f>
        <v>7.379658212413316E-4</v>
      </c>
      <c r="ET85" s="28">
        <f>외인!ET85</f>
        <v>190123.61</v>
      </c>
      <c r="EU85" s="35">
        <f>MACD!EU85*$G$3+EU84*(1-$G$3)</f>
        <v>-6.3683855754208707E-4</v>
      </c>
      <c r="EV85" s="28">
        <f>외인!EV85</f>
        <v>46013.68</v>
      </c>
      <c r="EW85" s="35">
        <f>MACD!EW85*$G$3+EW84*(1-$G$3)</f>
        <v>1.0394697563158524E-4</v>
      </c>
      <c r="EX85" s="28">
        <f>외인!EX85</f>
        <v>74096.28</v>
      </c>
      <c r="EY85" s="35">
        <f>MACD!EY85*$G$3+EY84*(1-$G$3)</f>
        <v>3.9841468508921451E-5</v>
      </c>
    </row>
    <row r="86" spans="1:155">
      <c r="A86" s="27">
        <f>외인!A86</f>
        <v>46157</v>
      </c>
      <c r="B86" s="28">
        <f>외인!B86</f>
        <v>5953343.3799999999</v>
      </c>
      <c r="C86" s="35">
        <f>MACD!C86*$G$3+C85*(1-$G$3)</f>
        <v>-2.2533795780692401E-4</v>
      </c>
      <c r="D86" s="28">
        <f>외인!D86</f>
        <v>629943.24</v>
      </c>
      <c r="E86" s="35">
        <f>MACD!E86*$G$3+E85*(1-$G$3)</f>
        <v>-1.536924495107848E-4</v>
      </c>
      <c r="F86" s="28">
        <f>외인!F86</f>
        <v>2480116.31</v>
      </c>
      <c r="G86" s="35">
        <f>MACD!G86*$G$3+G85*(1-$G$3)</f>
        <v>1.1138557079611353E-4</v>
      </c>
      <c r="H86" s="28">
        <f>외인!H86</f>
        <v>323999.31</v>
      </c>
      <c r="I86" s="35">
        <f>MACD!I86*$G$3+I85*(1-$G$3)</f>
        <v>-3.8430041674797198E-4</v>
      </c>
      <c r="J86" s="28">
        <f>외인!J86</f>
        <v>43220.7</v>
      </c>
      <c r="K86" s="35">
        <f>MACD!K86*$G$3+K85*(1-$G$3)</f>
        <v>-9.6934745334200799E-4</v>
      </c>
      <c r="L86" s="28">
        <f>외인!L86</f>
        <v>300044.68</v>
      </c>
      <c r="M86" s="35">
        <f>MACD!M86*$G$3+M85*(1-$G$3)</f>
        <v>-3.3642341960094749E-4</v>
      </c>
      <c r="N86" s="28">
        <f>외인!N86</f>
        <v>302028.25</v>
      </c>
      <c r="O86" s="35">
        <f>MACD!O86*$G$3+O85*(1-$G$3)</f>
        <v>6.2714505482912221E-4</v>
      </c>
      <c r="P86" s="28">
        <f>외인!P86</f>
        <v>181101.14</v>
      </c>
      <c r="Q86" s="35">
        <f>MACD!Q86*$G$3+Q85*(1-$G$3)</f>
        <v>-6.8734881053863193E-4</v>
      </c>
      <c r="R86" s="28">
        <f>외인!R86</f>
        <v>134630.69</v>
      </c>
      <c r="S86" s="35">
        <f>MACD!S86*$G$3+S85*(1-$G$3)</f>
        <v>-3.0562622570222604E-4</v>
      </c>
      <c r="T86" s="28">
        <f>외인!T86</f>
        <v>9000.8700000000008</v>
      </c>
      <c r="U86" s="35">
        <f>MACD!U86*$G$3+U85*(1-$G$3)</f>
        <v>3.1341480291511979E-4</v>
      </c>
      <c r="V86" s="28">
        <f>외인!V86</f>
        <v>125928</v>
      </c>
      <c r="W86" s="35">
        <f>MACD!W86*$G$3+W85*(1-$G$3)</f>
        <v>9.0602418928304872E-5</v>
      </c>
      <c r="X86" s="28">
        <f>외인!X86</f>
        <v>3009271.21</v>
      </c>
      <c r="Y86" s="35">
        <f>MACD!Y86*$G$3+Y85*(1-$G$3)</f>
        <v>-9.5956368618608267E-5</v>
      </c>
      <c r="Z86" s="28">
        <f>외인!Z86</f>
        <v>46272.38</v>
      </c>
      <c r="AA86" s="35">
        <f>MACD!AA86*$G$3+AA85*(1-$G$3)</f>
        <v>1.7803594953845849E-4</v>
      </c>
      <c r="AB86" s="28">
        <f>외인!AB86</f>
        <v>199534.72</v>
      </c>
      <c r="AC86" s="35">
        <f>MACD!AC86*$G$3+AC85*(1-$G$3)</f>
        <v>-1.8284747034608124E-4</v>
      </c>
      <c r="AD86" s="28">
        <f>외인!AD86</f>
        <v>20378.740000000002</v>
      </c>
      <c r="AE86" s="35">
        <f>MACD!AE86*$G$3+AE85*(1-$G$3)</f>
        <v>2.6261679192083806E-4</v>
      </c>
      <c r="AF86" s="28">
        <f>외인!AF86</f>
        <v>24166.73</v>
      </c>
      <c r="AG86" s="35">
        <f>MACD!AG86*$G$3+AG85*(1-$G$3)</f>
        <v>-2.0705164494562721E-4</v>
      </c>
      <c r="AH86" s="28">
        <f>외인!AH86</f>
        <v>209550.14</v>
      </c>
      <c r="AI86" s="35">
        <f>MACD!AI86*$G$3+AI85*(1-$G$3)</f>
        <v>-3.1262797830972582E-4</v>
      </c>
      <c r="AJ86" s="28">
        <f>외인!AJ86</f>
        <v>103692.38</v>
      </c>
      <c r="AK86" s="35">
        <f>MACD!AK86*$G$3+AK85*(1-$G$3)</f>
        <v>-7.193679640332399E-4</v>
      </c>
      <c r="AL86" s="28">
        <f>외인!AL86</f>
        <v>109581.03</v>
      </c>
      <c r="AM86" s="35">
        <f>MACD!AM86*$G$3+AM85*(1-$G$3)</f>
        <v>-3.137633454346029E-4</v>
      </c>
      <c r="AN86" s="28">
        <f>외인!AN86</f>
        <v>211374.27</v>
      </c>
      <c r="AO86" s="35">
        <f>MACD!AO86*$G$3+AO85*(1-$G$3)</f>
        <v>1.0254203983087412E-3</v>
      </c>
      <c r="AP86" s="28">
        <f>외인!AP86</f>
        <v>175714.81</v>
      </c>
      <c r="AQ86" s="35">
        <f>MACD!AQ86*$G$3+AQ85*(1-$G$3)</f>
        <v>-6.1951667020990751E-4</v>
      </c>
      <c r="AR86" s="28">
        <f>외인!AR86</f>
        <v>24852.62</v>
      </c>
      <c r="AS86" s="35">
        <f>MACD!AS86*$G$3+AS85*(1-$G$3)</f>
        <v>1.9316230656813682E-4</v>
      </c>
      <c r="AT86" s="28">
        <f>외인!AT86</f>
        <v>104632.37</v>
      </c>
      <c r="AU86" s="35">
        <f>MACD!AU86*$G$3+AU85*(1-$G$3)</f>
        <v>3.1303791710917723E-4</v>
      </c>
      <c r="AV86" s="28">
        <f>외인!AV86</f>
        <v>49582.95</v>
      </c>
      <c r="AW86" s="35">
        <f>MACD!AW86*$G$3+AW85*(1-$G$3)</f>
        <v>-2.6581091205345273E-4</v>
      </c>
      <c r="AX86" s="28">
        <f>외인!AX86</f>
        <v>67968.100000000006</v>
      </c>
      <c r="AY86" s="35">
        <f>MACD!AY86*$G$3+AY85*(1-$G$3)</f>
        <v>-2.5320103251138789E-4</v>
      </c>
      <c r="AZ86" s="28">
        <f>외인!AZ86</f>
        <v>3220809.41</v>
      </c>
      <c r="BA86" s="35">
        <f>MACD!BA86*$G$3+BA85*(1-$G$3)</f>
        <v>-1.4623342152301686E-4</v>
      </c>
      <c r="BB86" s="28">
        <f>외인!BB86</f>
        <v>115705.03</v>
      </c>
      <c r="BC86" s="35">
        <f>MACD!BC86*$G$3+BC85*(1-$G$3)</f>
        <v>1.0345146448394535E-4</v>
      </c>
      <c r="BD86" s="28">
        <f>외인!BD86</f>
        <v>33697.29</v>
      </c>
      <c r="BE86" s="35">
        <f>MACD!BE86*$G$3+BE85*(1-$G$3)</f>
        <v>-2.8258933845008385E-4</v>
      </c>
      <c r="BF86" s="28">
        <f>외인!BF86</f>
        <v>0</v>
      </c>
      <c r="BG86" s="35" t="e">
        <f>MACD!BG86*$G$3+BG85*(1-$G$3)</f>
        <v>#DIV/0!</v>
      </c>
      <c r="BH86" s="28">
        <f>외인!BH86</f>
        <v>101633.19</v>
      </c>
      <c r="BI86" s="35">
        <f>MACD!BI86*$G$3+BI85*(1-$G$3)</f>
        <v>-1.5708192624077217E-4</v>
      </c>
      <c r="BJ86" s="28">
        <f>외인!BJ86</f>
        <v>124999.79</v>
      </c>
      <c r="BK86" s="35">
        <f>MACD!BK86*$G$3+BK85*(1-$G$3)</f>
        <v>-2.9952423005033557E-4</v>
      </c>
      <c r="BL86" s="28">
        <f>외인!BL86</f>
        <v>45493.39</v>
      </c>
      <c r="BM86" s="35">
        <f>MACD!BM86*$G$3+BM85*(1-$G$3)</f>
        <v>1.8111054694055275E-4</v>
      </c>
      <c r="BN86" s="28">
        <f>외인!BN86</f>
        <v>55916.59</v>
      </c>
      <c r="BO86" s="35">
        <f>MACD!BO86*$G$3+BO85*(1-$G$3)</f>
        <v>5.8521487747649774E-4</v>
      </c>
      <c r="BP86" s="28">
        <f>외인!BP86</f>
        <v>76613.69</v>
      </c>
      <c r="BQ86" s="35">
        <f>MACD!BQ86*$G$3+BQ85*(1-$G$3)</f>
        <v>-2.584190166988486E-4</v>
      </c>
      <c r="BR86" s="28">
        <f>외인!BR86</f>
        <v>324075.99</v>
      </c>
      <c r="BS86" s="35">
        <f>MACD!BS86*$G$3+BS85*(1-$G$3)</f>
        <v>-5.3197034098534293E-4</v>
      </c>
      <c r="BT86" s="28">
        <f>외인!BT86</f>
        <v>3051663.89</v>
      </c>
      <c r="BU86" s="35">
        <f>MACD!BU86*$G$3+BU85*(1-$G$3)</f>
        <v>-1.0465941230030417E-4</v>
      </c>
      <c r="BV86" s="28">
        <f>외인!BV86</f>
        <v>459467.46</v>
      </c>
      <c r="BW86" s="35">
        <f>MACD!BW86*$G$3+BW85*(1-$G$3)</f>
        <v>-3.7512091652819459E-4</v>
      </c>
      <c r="BX86" s="28">
        <f>외인!BX86</f>
        <v>76213.38</v>
      </c>
      <c r="BY86" s="35">
        <f>MACD!BY86*$G$3+BY85*(1-$G$3)</f>
        <v>-1.0790698774875182E-4</v>
      </c>
      <c r="BZ86" s="28">
        <f>외인!BZ86</f>
        <v>320955.28999999998</v>
      </c>
      <c r="CA86" s="35">
        <f>MACD!CA86*$G$3+CA85*(1-$G$3)</f>
        <v>5.6756359978032294E-4</v>
      </c>
      <c r="CB86" s="28">
        <f>외인!CB86</f>
        <v>12242.45</v>
      </c>
      <c r="CC86" s="35">
        <f>MACD!CC86*$G$3+CC85*(1-$G$3)</f>
        <v>-7.0213771090534829E-4</v>
      </c>
      <c r="CD86" s="28">
        <f>외인!CD86</f>
        <v>27624.02</v>
      </c>
      <c r="CE86" s="35">
        <f>MACD!CE86*$G$3+CE85*(1-$G$3)</f>
        <v>-7.9756156955519003E-4</v>
      </c>
      <c r="CF86" s="28">
        <f>외인!CF86</f>
        <v>30586.76</v>
      </c>
      <c r="CG86" s="35">
        <f>MACD!CG86*$G$3+CG85*(1-$G$3)</f>
        <v>4.068072551679288E-4</v>
      </c>
      <c r="CH86" s="28">
        <f>외인!CH86</f>
        <v>68659.06</v>
      </c>
      <c r="CI86" s="35">
        <f>MACD!CI86*$G$3+CI85*(1-$G$3)</f>
        <v>-1.5448887191781311E-4</v>
      </c>
      <c r="CJ86" s="28">
        <f>외인!CJ86</f>
        <v>342447.99</v>
      </c>
      <c r="CK86" s="35">
        <f>MACD!CK86*$G$3+CK85*(1-$G$3)</f>
        <v>-4.1590730911614997E-4</v>
      </c>
      <c r="CL86" s="28">
        <f>외인!CL86</f>
        <v>227868.59</v>
      </c>
      <c r="CM86" s="35">
        <f>MACD!CM86*$G$3+CM85*(1-$G$3)</f>
        <v>-2.1070196650810677E-4</v>
      </c>
      <c r="CN86" s="28">
        <f>외인!CN86</f>
        <v>121302.15</v>
      </c>
      <c r="CO86" s="35">
        <f>MACD!CO86*$G$3+CO85*(1-$G$3)</f>
        <v>-3.2969017770206638E-4</v>
      </c>
      <c r="CP86" s="28">
        <f>외인!CP86</f>
        <v>116233.76</v>
      </c>
      <c r="CQ86" s="35">
        <f>MACD!CQ86*$G$3+CQ85*(1-$G$3)</f>
        <v>1.030136350223278E-4</v>
      </c>
      <c r="CR86" s="28">
        <f>외인!CR86</f>
        <v>168908.45</v>
      </c>
      <c r="CS86" s="35">
        <f>MACD!CS86*$G$3+CS85*(1-$G$3)</f>
        <v>-2.9811284631401633E-4</v>
      </c>
      <c r="CT86" s="28">
        <f>외인!CT86</f>
        <v>179825.48</v>
      </c>
      <c r="CU86" s="35">
        <f>MACD!CU86*$G$3+CU85*(1-$G$3)</f>
        <v>-3.4045403472683877E-4</v>
      </c>
      <c r="CV86" s="28">
        <f>외인!CV86</f>
        <v>3051663.89</v>
      </c>
      <c r="CW86" s="35">
        <f>MACD!CW86*$G$3+CW85*(1-$G$3)</f>
        <v>-1.0465941230030417E-4</v>
      </c>
      <c r="CX86" s="28">
        <f>외인!CX86</f>
        <v>248515.78</v>
      </c>
      <c r="CY86" s="35">
        <f>MACD!CY86*$G$3+CY85*(1-$G$3)</f>
        <v>-3.9147119921465769E-4</v>
      </c>
      <c r="CZ86" s="28">
        <f>외인!CZ86</f>
        <v>20032.47</v>
      </c>
      <c r="DA86" s="35">
        <f>MACD!DA86*$G$3+DA85*(1-$G$3)</f>
        <v>-3.7756178046990848E-4</v>
      </c>
      <c r="DB86" s="28">
        <f>외인!DB86</f>
        <v>33697.29</v>
      </c>
      <c r="DC86" s="35">
        <f>MACD!DC86*$G$3+DC85*(1-$G$3)</f>
        <v>-2.8258933845008385E-4</v>
      </c>
      <c r="DD86" s="28">
        <f>외인!DD86</f>
        <v>9000.8700000000008</v>
      </c>
      <c r="DE86" s="35">
        <f>MACD!DE86*$G$3+DE85*(1-$G$3)</f>
        <v>3.1341480291511979E-4</v>
      </c>
      <c r="DF86" s="28">
        <f>외인!DF86</f>
        <v>57217.41</v>
      </c>
      <c r="DG86" s="35">
        <f>MACD!DG86*$G$3+DG85*(1-$G$3)</f>
        <v>-3.9546391715959091E-5</v>
      </c>
      <c r="DH86" s="28">
        <f>외인!DH86</f>
        <v>19678.64</v>
      </c>
      <c r="DI86" s="35">
        <f>MACD!DI86*$G$3+DI85*(1-$G$3)</f>
        <v>-1.1332294797750612E-3</v>
      </c>
      <c r="DJ86" s="28">
        <f>외인!DJ86</f>
        <v>654746.93999999994</v>
      </c>
      <c r="DK86" s="35">
        <f>MACD!DK86*$G$3+DK85*(1-$G$3)</f>
        <v>-4.6092804457440752E-4</v>
      </c>
      <c r="DL86" s="28">
        <f>외인!DL86</f>
        <v>98300.13</v>
      </c>
      <c r="DM86" s="35">
        <f>MACD!DM86*$G$3+DM85*(1-$G$3)</f>
        <v>-3.4433680539981877E-4</v>
      </c>
      <c r="DN86" s="28">
        <f>외인!DN86</f>
        <v>3051663.89</v>
      </c>
      <c r="DO86" s="35">
        <f>MACD!DO86*$G$3+DO85*(1-$G$3)</f>
        <v>-1.0465941230030417E-4</v>
      </c>
      <c r="DP86" s="28">
        <f>외인!DP86</f>
        <v>75932.070000000007</v>
      </c>
      <c r="DQ86" s="35">
        <f>MACD!DQ86*$G$3+DQ85*(1-$G$3)</f>
        <v>-3.7715919370687981E-4</v>
      </c>
      <c r="DR86" s="28">
        <f>외인!DR86</f>
        <v>44180.59</v>
      </c>
      <c r="DS86" s="35">
        <f>MACD!DS86*$G$3+DS85*(1-$G$3)</f>
        <v>-8.7196051728332833E-4</v>
      </c>
      <c r="DT86" s="28">
        <f>외인!DT86</f>
        <v>134630.69</v>
      </c>
      <c r="DU86" s="35">
        <f>MACD!DU86*$G$3+DU85*(1-$G$3)</f>
        <v>-3.0562622570222604E-4</v>
      </c>
      <c r="DV86" s="28">
        <f>외인!DV86</f>
        <v>34004.92</v>
      </c>
      <c r="DW86" s="35">
        <f>MACD!DW86*$G$3+DW85*(1-$G$3)</f>
        <v>-2.6827186384092603E-4</v>
      </c>
      <c r="DX86" s="28">
        <f>외인!DX86</f>
        <v>125928</v>
      </c>
      <c r="DY86" s="35">
        <f>MACD!DY86*$G$3+DY85*(1-$G$3)</f>
        <v>9.0602418928304872E-5</v>
      </c>
      <c r="DZ86" s="28">
        <f>외인!DZ86</f>
        <v>7933.01</v>
      </c>
      <c r="EA86" s="35">
        <f>MACD!EA86*$G$3+EA85*(1-$G$3)</f>
        <v>-1.1560963782039911E-5</v>
      </c>
      <c r="EB86" s="28">
        <f>외인!EB86</f>
        <v>11730.93</v>
      </c>
      <c r="EC86" s="35">
        <f>MACD!EC86*$G$3+EC85*(1-$G$3)</f>
        <v>-8.691320501338438E-4</v>
      </c>
      <c r="ED86" s="28">
        <f>외인!ED86</f>
        <v>10537.86</v>
      </c>
      <c r="EE86" s="35">
        <f>MACD!EE86*$G$3+EE85*(1-$G$3)</f>
        <v>-3.6299258357268087E-4</v>
      </c>
      <c r="EF86" s="28">
        <f>외인!EF86</f>
        <v>218664.04</v>
      </c>
      <c r="EG86" s="35">
        <f>MACD!EG86*$G$3+EG85*(1-$G$3)</f>
        <v>-4.3060901552084745E-4</v>
      </c>
      <c r="EH86" s="28">
        <f>외인!EH86</f>
        <v>283074.76</v>
      </c>
      <c r="EI86" s="35">
        <f>MACD!EI86*$G$3+EI85*(1-$G$3)</f>
        <v>-2.2693356626474635E-4</v>
      </c>
      <c r="EJ86" s="28">
        <f>외인!EJ86</f>
        <v>100992.15</v>
      </c>
      <c r="EK86" s="35">
        <f>MACD!EK86*$G$3+EK85*(1-$G$3)</f>
        <v>-3.5484773307179385E-4</v>
      </c>
      <c r="EL86" s="28">
        <f>외인!EL86</f>
        <v>30062.39</v>
      </c>
      <c r="EM86" s="35">
        <f>MACD!EM86*$G$3+EM85*(1-$G$3)</f>
        <v>-7.485173451976518E-4</v>
      </c>
      <c r="EN86" s="28">
        <f>외인!EN86</f>
        <v>44180.59</v>
      </c>
      <c r="EO86" s="35">
        <f>MACD!EO86*$G$3+EO85*(1-$G$3)</f>
        <v>-8.7196051728332833E-4</v>
      </c>
      <c r="EP86" s="28">
        <f>외인!EP86</f>
        <v>152260.44</v>
      </c>
      <c r="EQ86" s="35">
        <f>MACD!EQ86*$G$3+EQ85*(1-$G$3)</f>
        <v>-5.5795707853163767E-4</v>
      </c>
      <c r="ER86" s="28">
        <f>외인!ER86</f>
        <v>12300.02</v>
      </c>
      <c r="ES86" s="35">
        <f>MACD!ES86*$G$3+ES85*(1-$G$3)</f>
        <v>8.8407479165174361E-4</v>
      </c>
      <c r="ET86" s="28">
        <f>외인!ET86</f>
        <v>175714.81</v>
      </c>
      <c r="EU86" s="35">
        <f>MACD!EU86*$G$3+EU85*(1-$G$3)</f>
        <v>-6.1951667020990751E-4</v>
      </c>
      <c r="EV86" s="28">
        <f>외인!EV86</f>
        <v>46272.38</v>
      </c>
      <c r="EW86" s="35">
        <f>MACD!EW86*$G$3+EW85*(1-$G$3)</f>
        <v>1.7803594953845849E-4</v>
      </c>
      <c r="EX86" s="28">
        <f>외인!EX86</f>
        <v>69961.37</v>
      </c>
      <c r="EY86" s="35">
        <f>MACD!EY86*$G$3+EY85*(1-$G$3)</f>
        <v>4.3357254457963989E-5</v>
      </c>
    </row>
    <row r="87" spans="1:155">
      <c r="A87" s="27">
        <f>외인!A87</f>
        <v>46160</v>
      </c>
      <c r="B87" s="28">
        <f>외인!B87</f>
        <v>5971606.3899999997</v>
      </c>
      <c r="C87" s="35">
        <f>MACD!C87*$G$3+C86*(1-$G$3)</f>
        <v>-3.3721921387512186E-4</v>
      </c>
      <c r="D87" s="28">
        <f>외인!D87</f>
        <v>619438.03</v>
      </c>
      <c r="E87" s="35">
        <f>MACD!E87*$G$3+E86*(1-$G$3)</f>
        <v>-1.2032316178596113E-4</v>
      </c>
      <c r="F87" s="28">
        <f>외인!F87</f>
        <v>2517647.21</v>
      </c>
      <c r="G87" s="35">
        <f>MACD!G87*$G$3+G86*(1-$G$3)</f>
        <v>-1.2974481247678048E-5</v>
      </c>
      <c r="H87" s="28">
        <f>외인!H87</f>
        <v>320666.81</v>
      </c>
      <c r="I87" s="35">
        <f>MACD!I87*$G$3+I86*(1-$G$3)</f>
        <v>-4.9373456940291871E-4</v>
      </c>
      <c r="J87" s="28">
        <f>외인!J87</f>
        <v>42395.27</v>
      </c>
      <c r="K87" s="35">
        <f>MACD!K87*$G$3+K86*(1-$G$3)</f>
        <v>-9.0299808763642797E-4</v>
      </c>
      <c r="L87" s="28">
        <f>외인!L87</f>
        <v>296875.89</v>
      </c>
      <c r="M87" s="35">
        <f>MACD!M87*$G$3+M86*(1-$G$3)</f>
        <v>-4.5622917394886659E-4</v>
      </c>
      <c r="N87" s="28">
        <f>외인!N87</f>
        <v>285944</v>
      </c>
      <c r="O87" s="35">
        <f>MACD!O87*$G$3+O86*(1-$G$3)</f>
        <v>5.1346227963391857E-4</v>
      </c>
      <c r="P87" s="28">
        <f>외인!P87</f>
        <v>175002.33</v>
      </c>
      <c r="Q87" s="35">
        <f>MACD!Q87*$G$3+Q86*(1-$G$3)</f>
        <v>-5.6968505362433881E-4</v>
      </c>
      <c r="R87" s="28">
        <f>외인!R87</f>
        <v>129959.67</v>
      </c>
      <c r="S87" s="35">
        <f>MACD!S87*$G$3+S86*(1-$G$3)</f>
        <v>-2.176578312892094E-4</v>
      </c>
      <c r="T87" s="28">
        <f>외인!T87</f>
        <v>8514.52</v>
      </c>
      <c r="U87" s="35">
        <f>MACD!U87*$G$3+U86*(1-$G$3)</f>
        <v>2.8792478052838189E-4</v>
      </c>
      <c r="V87" s="28">
        <f>외인!V87</f>
        <v>128104.1</v>
      </c>
      <c r="W87" s="35">
        <f>MACD!W87*$G$3+W86*(1-$G$3)</f>
        <v>1.3049933076240462E-4</v>
      </c>
      <c r="X87" s="28">
        <f>외인!X87</f>
        <v>3083196.46</v>
      </c>
      <c r="Y87" s="35">
        <f>MACD!Y87*$G$3+Y86*(1-$G$3)</f>
        <v>-3.1261766075037852E-4</v>
      </c>
      <c r="Z87" s="28">
        <f>외인!Z87</f>
        <v>46773.5</v>
      </c>
      <c r="AA87" s="35">
        <f>MACD!AA87*$G$3+AA86*(1-$G$3)</f>
        <v>2.7744686759510713E-4</v>
      </c>
      <c r="AB87" s="28">
        <f>외인!AB87</f>
        <v>195579.04</v>
      </c>
      <c r="AC87" s="35">
        <f>MACD!AC87*$G$3+AC86*(1-$G$3)</f>
        <v>-1.7109971120169782E-4</v>
      </c>
      <c r="AD87" s="28">
        <f>외인!AD87</f>
        <v>19653.080000000002</v>
      </c>
      <c r="AE87" s="35">
        <f>MACD!AE87*$G$3+AE86*(1-$G$3)</f>
        <v>3.368297789458492E-4</v>
      </c>
      <c r="AF87" s="28">
        <f>외인!AF87</f>
        <v>24160.06</v>
      </c>
      <c r="AG87" s="35">
        <f>MACD!AG87*$G$3+AG86*(1-$G$3)</f>
        <v>-1.9485946568576745E-4</v>
      </c>
      <c r="AH87" s="28">
        <f>외인!AH87</f>
        <v>205550.37</v>
      </c>
      <c r="AI87" s="35">
        <f>MACD!AI87*$G$3+AI86*(1-$G$3)</f>
        <v>-4.076011066906291E-4</v>
      </c>
      <c r="AJ87" s="28">
        <f>외인!AJ87</f>
        <v>100966.11</v>
      </c>
      <c r="AK87" s="35">
        <f>MACD!AK87*$G$3+AK86*(1-$G$3)</f>
        <v>-5.9472077361381068E-4</v>
      </c>
      <c r="AL87" s="28">
        <f>외인!AL87</f>
        <v>103040.77</v>
      </c>
      <c r="AM87" s="35">
        <f>MACD!AM87*$G$3+AM86*(1-$G$3)</f>
        <v>-4.6162158980326678E-4</v>
      </c>
      <c r="AN87" s="28">
        <f>외인!AN87</f>
        <v>201597.25</v>
      </c>
      <c r="AO87" s="35">
        <f>MACD!AO87*$G$3+AO86*(1-$G$3)</f>
        <v>9.3803361654489154E-4</v>
      </c>
      <c r="AP87" s="28">
        <f>외인!AP87</f>
        <v>175732.59</v>
      </c>
      <c r="AQ87" s="35">
        <f>MACD!AQ87*$G$3+AQ86*(1-$G$3)</f>
        <v>-5.9076502122347831E-4</v>
      </c>
      <c r="AR87" s="28">
        <f>외인!AR87</f>
        <v>24193.9</v>
      </c>
      <c r="AS87" s="35">
        <f>MACD!AS87*$G$3+AS86*(1-$G$3)</f>
        <v>1.9744419542818751E-4</v>
      </c>
      <c r="AT87" s="28">
        <f>외인!AT87</f>
        <v>98381.13</v>
      </c>
      <c r="AU87" s="35">
        <f>MACD!AU87*$G$3+AU86*(1-$G$3)</f>
        <v>2.2059040362133853E-4</v>
      </c>
      <c r="AV87" s="28">
        <f>외인!AV87</f>
        <v>47984.04</v>
      </c>
      <c r="AW87" s="35">
        <f>MACD!AW87*$G$3+AW86*(1-$G$3)</f>
        <v>-1.6056779119282517E-4</v>
      </c>
      <c r="AX87" s="28">
        <f>외인!AX87</f>
        <v>66243.240000000005</v>
      </c>
      <c r="AY87" s="35">
        <f>MACD!AY87*$G$3+AY86*(1-$G$3)</f>
        <v>-2.2616628361892216E-4</v>
      </c>
      <c r="AZ87" s="28">
        <f>외인!AZ87</f>
        <v>3294132.61</v>
      </c>
      <c r="BA87" s="35">
        <f>MACD!BA87*$G$3+BA86*(1-$G$3)</f>
        <v>-3.4173092179670835E-4</v>
      </c>
      <c r="BB87" s="28">
        <f>외인!BB87</f>
        <v>117129.49</v>
      </c>
      <c r="BC87" s="35">
        <f>MACD!BC87*$G$3+BC86*(1-$G$3)</f>
        <v>1.5094101108473749E-4</v>
      </c>
      <c r="BD87" s="28">
        <f>외인!BD87</f>
        <v>32842.5</v>
      </c>
      <c r="BE87" s="35">
        <f>MACD!BE87*$G$3+BE86*(1-$G$3)</f>
        <v>-4.0945359779367757E-4</v>
      </c>
      <c r="BF87" s="28">
        <f>외인!BF87</f>
        <v>0</v>
      </c>
      <c r="BG87" s="35" t="e">
        <f>MACD!BG87*$G$3+BG86*(1-$G$3)</f>
        <v>#DIV/0!</v>
      </c>
      <c r="BH87" s="28">
        <f>외인!BH87</f>
        <v>103609.75</v>
      </c>
      <c r="BI87" s="35">
        <f>MACD!BI87*$G$3+BI86*(1-$G$3)</f>
        <v>-2.4836883624486156E-4</v>
      </c>
      <c r="BJ87" s="28">
        <f>외인!BJ87</f>
        <v>124044.47</v>
      </c>
      <c r="BK87" s="35">
        <f>MACD!BK87*$G$3+BK86*(1-$G$3)</f>
        <v>-4.0124232352326293E-4</v>
      </c>
      <c r="BL87" s="28">
        <f>외인!BL87</f>
        <v>45433.96</v>
      </c>
      <c r="BM87" s="35">
        <f>MACD!BM87*$G$3+BM86*(1-$G$3)</f>
        <v>2.250864745372921E-4</v>
      </c>
      <c r="BN87" s="28">
        <f>외인!BN87</f>
        <v>55054.559999999998</v>
      </c>
      <c r="BO87" s="35">
        <f>MACD!BO87*$G$3+BO86*(1-$G$3)</f>
        <v>5.2298042927859166E-4</v>
      </c>
      <c r="BP87" s="28">
        <f>외인!BP87</f>
        <v>74975.360000000001</v>
      </c>
      <c r="BQ87" s="35">
        <f>MACD!BQ87*$G$3+BQ86*(1-$G$3)</f>
        <v>-2.1197773153974045E-4</v>
      </c>
      <c r="BR87" s="28">
        <f>외인!BR87</f>
        <v>321354.86</v>
      </c>
      <c r="BS87" s="35">
        <f>MACD!BS87*$G$3+BS86*(1-$G$3)</f>
        <v>-5.7045754148720448E-4</v>
      </c>
      <c r="BT87" s="28">
        <f>외인!BT87</f>
        <v>3125370.79</v>
      </c>
      <c r="BU87" s="35">
        <f>MACD!BU87*$G$3+BU86*(1-$G$3)</f>
        <v>-3.152477073237078E-4</v>
      </c>
      <c r="BV87" s="28">
        <f>외인!BV87</f>
        <v>455710.08</v>
      </c>
      <c r="BW87" s="35">
        <f>MACD!BW87*$G$3+BW86*(1-$G$3)</f>
        <v>-3.5294668957606225E-4</v>
      </c>
      <c r="BX87" s="28">
        <f>외인!BX87</f>
        <v>74281.42</v>
      </c>
      <c r="BY87" s="35">
        <f>MACD!BY87*$G$3+BY86*(1-$G$3)</f>
        <v>-9.5461220346293322E-5</v>
      </c>
      <c r="BZ87" s="28">
        <f>외인!BZ87</f>
        <v>304638.01</v>
      </c>
      <c r="CA87" s="35">
        <f>MACD!CA87*$G$3+CA86*(1-$G$3)</f>
        <v>4.5978616561232572E-4</v>
      </c>
      <c r="CB87" s="28">
        <f>외인!CB87</f>
        <v>11806.71</v>
      </c>
      <c r="CC87" s="35">
        <f>MACD!CC87*$G$3+CC86*(1-$G$3)</f>
        <v>-6.3092685267088645E-4</v>
      </c>
      <c r="CD87" s="28">
        <f>외인!CD87</f>
        <v>26743.62</v>
      </c>
      <c r="CE87" s="35">
        <f>MACD!CE87*$G$3+CE86*(1-$G$3)</f>
        <v>-5.5778076117485591E-4</v>
      </c>
      <c r="CF87" s="28">
        <f>외인!CF87</f>
        <v>29288.080000000002</v>
      </c>
      <c r="CG87" s="35">
        <f>MACD!CG87*$G$3+CG86*(1-$G$3)</f>
        <v>4.0828073307862066E-4</v>
      </c>
      <c r="CH87" s="28">
        <f>외인!CH87</f>
        <v>66890.83</v>
      </c>
      <c r="CI87" s="35">
        <f>MACD!CI87*$G$3+CI86*(1-$G$3)</f>
        <v>-8.3114299154874339E-5</v>
      </c>
      <c r="CJ87" s="28">
        <f>외인!CJ87</f>
        <v>328496.31</v>
      </c>
      <c r="CK87" s="35">
        <f>MACD!CK87*$G$3+CK86*(1-$G$3)</f>
        <v>-3.2703428885698296E-4</v>
      </c>
      <c r="CL87" s="28">
        <f>외인!CL87</f>
        <v>224372.67</v>
      </c>
      <c r="CM87" s="35">
        <f>MACD!CM87*$G$3+CM86*(1-$G$3)</f>
        <v>-2.0095311748029746E-4</v>
      </c>
      <c r="CN87" s="28">
        <f>외인!CN87</f>
        <v>119938.48</v>
      </c>
      <c r="CO87" s="35">
        <f>MACD!CO87*$G$3+CO86*(1-$G$3)</f>
        <v>-4.1892067811851938E-4</v>
      </c>
      <c r="CP87" s="28">
        <f>외인!CP87</f>
        <v>117682.64</v>
      </c>
      <c r="CQ87" s="35">
        <f>MACD!CQ87*$G$3+CQ86*(1-$G$3)</f>
        <v>1.5029059502727222E-4</v>
      </c>
      <c r="CR87" s="28">
        <f>외인!CR87</f>
        <v>163445.79999999999</v>
      </c>
      <c r="CS87" s="35">
        <f>MACD!CS87*$G$3+CS86*(1-$G$3)</f>
        <v>-2.322302290657539E-4</v>
      </c>
      <c r="CT87" s="28">
        <f>외인!CT87</f>
        <v>182661.37</v>
      </c>
      <c r="CU87" s="35">
        <f>MACD!CU87*$G$3+CU86*(1-$G$3)</f>
        <v>-2.7937206099051495E-4</v>
      </c>
      <c r="CV87" s="28">
        <f>외인!CV87</f>
        <v>3125370.79</v>
      </c>
      <c r="CW87" s="35">
        <f>MACD!CW87*$G$3+CW86*(1-$G$3)</f>
        <v>-3.152477073237078E-4</v>
      </c>
      <c r="CX87" s="28">
        <f>외인!CX87</f>
        <v>241746.15</v>
      </c>
      <c r="CY87" s="35">
        <f>MACD!CY87*$G$3+CY86*(1-$G$3)</f>
        <v>-4.74820438666669E-4</v>
      </c>
      <c r="CZ87" s="28">
        <f>외인!CZ87</f>
        <v>19590.22</v>
      </c>
      <c r="DA87" s="35">
        <f>MACD!DA87*$G$3+DA86*(1-$G$3)</f>
        <v>-7.4857410258329809E-6</v>
      </c>
      <c r="DB87" s="28">
        <f>외인!DB87</f>
        <v>32842.5</v>
      </c>
      <c r="DC87" s="35">
        <f>MACD!DC87*$G$3+DC86*(1-$G$3)</f>
        <v>-4.0945359779367757E-4</v>
      </c>
      <c r="DD87" s="28">
        <f>외인!DD87</f>
        <v>8514.52</v>
      </c>
      <c r="DE87" s="35">
        <f>MACD!DE87*$G$3+DE86*(1-$G$3)</f>
        <v>2.8792478052838189E-4</v>
      </c>
      <c r="DF87" s="28">
        <f>외인!DF87</f>
        <v>56055.89</v>
      </c>
      <c r="DG87" s="35">
        <f>MACD!DG87*$G$3+DG86*(1-$G$3)</f>
        <v>-2.9152349218309599E-5</v>
      </c>
      <c r="DH87" s="28">
        <f>외인!DH87</f>
        <v>18866.53</v>
      </c>
      <c r="DI87" s="35">
        <f>MACD!DI87*$G$3+DI86*(1-$G$3)</f>
        <v>-8.3197249175558368E-4</v>
      </c>
      <c r="DJ87" s="28">
        <f>외인!DJ87</f>
        <v>646460.51</v>
      </c>
      <c r="DK87" s="35">
        <f>MACD!DK87*$G$3+DK86*(1-$G$3)</f>
        <v>-5.4783138265079476E-4</v>
      </c>
      <c r="DL87" s="28">
        <f>외인!DL87</f>
        <v>96825.23</v>
      </c>
      <c r="DM87" s="35">
        <f>MACD!DM87*$G$3+DM86*(1-$G$3)</f>
        <v>-4.5188249490163017E-4</v>
      </c>
      <c r="DN87" s="28">
        <f>외인!DN87</f>
        <v>3125370.79</v>
      </c>
      <c r="DO87" s="35">
        <f>MACD!DO87*$G$3+DO86*(1-$G$3)</f>
        <v>-3.152477073237078E-4</v>
      </c>
      <c r="DP87" s="28">
        <f>외인!DP87</f>
        <v>72018.42</v>
      </c>
      <c r="DQ87" s="35">
        <f>MACD!DQ87*$G$3+DQ86*(1-$G$3)</f>
        <v>-2.5248897798410167E-4</v>
      </c>
      <c r="DR87" s="28">
        <f>외인!DR87</f>
        <v>43259.1</v>
      </c>
      <c r="DS87" s="35">
        <f>MACD!DS87*$G$3+DS86*(1-$G$3)</f>
        <v>-8.0703474795398085E-4</v>
      </c>
      <c r="DT87" s="28">
        <f>외인!DT87</f>
        <v>129959.67</v>
      </c>
      <c r="DU87" s="35">
        <f>MACD!DU87*$G$3+DU86*(1-$G$3)</f>
        <v>-2.176578312892094E-4</v>
      </c>
      <c r="DV87" s="28">
        <f>외인!DV87</f>
        <v>33216.1</v>
      </c>
      <c r="DW87" s="35">
        <f>MACD!DW87*$G$3+DW86*(1-$G$3)</f>
        <v>-2.8383642380631587E-4</v>
      </c>
      <c r="DX87" s="28">
        <f>외인!DX87</f>
        <v>128104.1</v>
      </c>
      <c r="DY87" s="35">
        <f>MACD!DY87*$G$3+DY86*(1-$G$3)</f>
        <v>1.3049933076240462E-4</v>
      </c>
      <c r="DZ87" s="28">
        <f>외인!DZ87</f>
        <v>7767.72</v>
      </c>
      <c r="EA87" s="35">
        <f>MACD!EA87*$G$3+EA86*(1-$G$3)</f>
        <v>1.304013532531182E-4</v>
      </c>
      <c r="EB87" s="28">
        <f>외인!EB87</f>
        <v>11302.99</v>
      </c>
      <c r="EC87" s="35">
        <f>MACD!EC87*$G$3+EC86*(1-$G$3)</f>
        <v>-7.5876699365825487E-4</v>
      </c>
      <c r="ED87" s="28">
        <f>외인!ED87</f>
        <v>10500.6</v>
      </c>
      <c r="EE87" s="35">
        <f>MACD!EE87*$G$3+EE86*(1-$G$3)</f>
        <v>-3.6104068804548861E-4</v>
      </c>
      <c r="EF87" s="28">
        <f>외인!EF87</f>
        <v>210890.72</v>
      </c>
      <c r="EG87" s="35">
        <f>MACD!EG87*$G$3+EG86*(1-$G$3)</f>
        <v>-3.4733268096964087E-4</v>
      </c>
      <c r="EH87" s="28">
        <f>외인!EH87</f>
        <v>277976.73</v>
      </c>
      <c r="EI87" s="35">
        <f>MACD!EI87*$G$3+EI86*(1-$G$3)</f>
        <v>-2.259780990199937E-4</v>
      </c>
      <c r="EJ87" s="28">
        <f>외인!EJ87</f>
        <v>98489.32</v>
      </c>
      <c r="EK87" s="35">
        <f>MACD!EK87*$G$3+EK86*(1-$G$3)</f>
        <v>-2.9018596573090192E-4</v>
      </c>
      <c r="EL87" s="28">
        <f>외인!EL87</f>
        <v>29150.6</v>
      </c>
      <c r="EM87" s="35">
        <f>MACD!EM87*$G$3+EM86*(1-$G$3)</f>
        <v>-5.265201072773973E-4</v>
      </c>
      <c r="EN87" s="28">
        <f>외인!EN87</f>
        <v>43259.1</v>
      </c>
      <c r="EO87" s="35">
        <f>MACD!EO87*$G$3+EO86*(1-$G$3)</f>
        <v>-8.0703474795398085E-4</v>
      </c>
      <c r="EP87" s="28">
        <f>외인!EP87</f>
        <v>153897.66</v>
      </c>
      <c r="EQ87" s="35">
        <f>MACD!EQ87*$G$3+EQ86*(1-$G$3)</f>
        <v>-5.0643295277986349E-4</v>
      </c>
      <c r="ER87" s="28">
        <f>외인!ER87</f>
        <v>12940.72</v>
      </c>
      <c r="ES87" s="35">
        <f>MACD!ES87*$G$3+ES86*(1-$G$3)</f>
        <v>9.9364572287205175E-4</v>
      </c>
      <c r="ET87" s="28">
        <f>외인!ET87</f>
        <v>175732.59</v>
      </c>
      <c r="EU87" s="35">
        <f>MACD!EU87*$G$3+EU86*(1-$G$3)</f>
        <v>-5.9076502122347831E-4</v>
      </c>
      <c r="EV87" s="28">
        <f>외인!EV87</f>
        <v>46773.5</v>
      </c>
      <c r="EW87" s="35">
        <f>MACD!EW87*$G$3+EW86*(1-$G$3)</f>
        <v>2.7744686759510713E-4</v>
      </c>
      <c r="EX87" s="28">
        <f>외인!EX87</f>
        <v>70909.13</v>
      </c>
      <c r="EY87" s="35">
        <f>MACD!EY87*$G$3+EY86*(1-$G$3)</f>
        <v>5.574668972847635E-5</v>
      </c>
    </row>
    <row r="88" spans="1:155">
      <c r="A88" s="27">
        <f>외인!A88</f>
        <v>46161</v>
      </c>
      <c r="B88" s="28">
        <f>외인!B88</f>
        <v>5777480.7999999998</v>
      </c>
      <c r="C88" s="35">
        <f>MACD!C88*$G$3+C87*(1-$G$3)</f>
        <v>-4.3762325504934129E-4</v>
      </c>
      <c r="D88" s="28">
        <f>외인!D88</f>
        <v>604828.56999999995</v>
      </c>
      <c r="E88" s="35">
        <f>MACD!E88*$G$3+E87*(1-$G$3)</f>
        <v>-9.8722985252439497E-5</v>
      </c>
      <c r="F88" s="28">
        <f>외인!F88</f>
        <v>2456223.64</v>
      </c>
      <c r="G88" s="35">
        <f>MACD!G88*$G$3+G87*(1-$G$3)</f>
        <v>-1.2785253591594993E-4</v>
      </c>
      <c r="H88" s="28">
        <f>외인!H88</f>
        <v>309017.89</v>
      </c>
      <c r="I88" s="35">
        <f>MACD!I88*$G$3+I87*(1-$G$3)</f>
        <v>-5.8389397560621977E-4</v>
      </c>
      <c r="J88" s="28">
        <f>외인!J88</f>
        <v>41981.86</v>
      </c>
      <c r="K88" s="35">
        <f>MACD!K88*$G$3+K87*(1-$G$3)</f>
        <v>-8.2041147690873175E-4</v>
      </c>
      <c r="L88" s="28">
        <f>외인!L88</f>
        <v>286240.61</v>
      </c>
      <c r="M88" s="35">
        <f>MACD!M88*$G$3+M87*(1-$G$3)</f>
        <v>-5.5387424333013251E-4</v>
      </c>
      <c r="N88" s="28">
        <f>외인!N88</f>
        <v>265211.89</v>
      </c>
      <c r="O88" s="35">
        <f>MACD!O88*$G$3+O87*(1-$G$3)</f>
        <v>3.512890450504772E-4</v>
      </c>
      <c r="P88" s="28">
        <f>외인!P88</f>
        <v>172279.81</v>
      </c>
      <c r="Q88" s="35">
        <f>MACD!Q88*$G$3+Q87*(1-$G$3)</f>
        <v>-4.6727898578213291E-4</v>
      </c>
      <c r="R88" s="28">
        <f>외인!R88</f>
        <v>125400.33</v>
      </c>
      <c r="S88" s="35">
        <f>MACD!S88*$G$3+S87*(1-$G$3)</f>
        <v>-1.4740215461944408E-4</v>
      </c>
      <c r="T88" s="28">
        <f>외인!T88</f>
        <v>8420.7099999999991</v>
      </c>
      <c r="U88" s="35">
        <f>MACD!U88*$G$3+U87*(1-$G$3)</f>
        <v>2.8058073174084511E-4</v>
      </c>
      <c r="V88" s="28">
        <f>외인!V88</f>
        <v>124427.81</v>
      </c>
      <c r="W88" s="35">
        <f>MACD!W88*$G$3+W87*(1-$G$3)</f>
        <v>1.6235542518964856E-4</v>
      </c>
      <c r="X88" s="28">
        <f>외인!X88</f>
        <v>2977412.25</v>
      </c>
      <c r="Y88" s="35">
        <f>MACD!Y88*$G$3+Y87*(1-$G$3)</f>
        <v>-5.053647115717192E-4</v>
      </c>
      <c r="Z88" s="28">
        <f>외인!Z88</f>
        <v>47164.14</v>
      </c>
      <c r="AA88" s="35">
        <f>MACD!AA88*$G$3+AA87*(1-$G$3)</f>
        <v>4.0111398643881765E-4</v>
      </c>
      <c r="AB88" s="28">
        <f>외인!AB88</f>
        <v>195979.33</v>
      </c>
      <c r="AC88" s="35">
        <f>MACD!AC88*$G$3+AC87*(1-$G$3)</f>
        <v>-1.5259223154736454E-4</v>
      </c>
      <c r="AD88" s="28">
        <f>외인!AD88</f>
        <v>19705.400000000001</v>
      </c>
      <c r="AE88" s="35">
        <f>MACD!AE88*$G$3+AE87*(1-$G$3)</f>
        <v>4.1386865800375155E-4</v>
      </c>
      <c r="AF88" s="28">
        <f>외인!AF88</f>
        <v>24044.71</v>
      </c>
      <c r="AG88" s="35">
        <f>MACD!AG88*$G$3+AG87*(1-$G$3)</f>
        <v>-1.5665981430164949E-4</v>
      </c>
      <c r="AH88" s="28">
        <f>외인!AH88</f>
        <v>200200.54</v>
      </c>
      <c r="AI88" s="35">
        <f>MACD!AI88*$G$3+AI87*(1-$G$3)</f>
        <v>-4.8849580904726682E-4</v>
      </c>
      <c r="AJ88" s="28">
        <f>외인!AJ88</f>
        <v>100424.43</v>
      </c>
      <c r="AK88" s="35">
        <f>MACD!AK88*$G$3+AK87*(1-$G$3)</f>
        <v>-4.5457637504512635E-4</v>
      </c>
      <c r="AL88" s="28">
        <f>외인!AL88</f>
        <v>96886.33</v>
      </c>
      <c r="AM88" s="35">
        <f>MACD!AM88*$G$3+AM87*(1-$G$3)</f>
        <v>-6.0065109611854369E-4</v>
      </c>
      <c r="AN88" s="28">
        <f>외인!AN88</f>
        <v>186489.21</v>
      </c>
      <c r="AO88" s="35">
        <f>MACD!AO88*$G$3+AO87*(1-$G$3)</f>
        <v>7.7932280158388709E-4</v>
      </c>
      <c r="AP88" s="28">
        <f>외인!AP88</f>
        <v>169305.51</v>
      </c>
      <c r="AQ88" s="35">
        <f>MACD!AQ88*$G$3+AQ87*(1-$G$3)</f>
        <v>-5.8752147467432299E-4</v>
      </c>
      <c r="AR88" s="28">
        <f>외인!AR88</f>
        <v>24080.77</v>
      </c>
      <c r="AS88" s="35">
        <f>MACD!AS88*$G$3+AS87*(1-$G$3)</f>
        <v>2.2295253565337246E-4</v>
      </c>
      <c r="AT88" s="28">
        <f>외인!AT88</f>
        <v>93648.27</v>
      </c>
      <c r="AU88" s="35">
        <f>MACD!AU88*$G$3+AU87*(1-$G$3)</f>
        <v>5.7342304974954898E-5</v>
      </c>
      <c r="AV88" s="28">
        <f>외인!AV88</f>
        <v>48048.46</v>
      </c>
      <c r="AW88" s="35">
        <f>MACD!AW88*$G$3+AW87*(1-$G$3)</f>
        <v>-3.355421093796795E-5</v>
      </c>
      <c r="AX88" s="28">
        <f>외인!AX88</f>
        <v>63270.8</v>
      </c>
      <c r="AY88" s="35">
        <f>MACD!AY88*$G$3+AY87*(1-$G$3)</f>
        <v>-1.8017557179966974E-4</v>
      </c>
      <c r="AZ88" s="28">
        <f>외인!AZ88</f>
        <v>3178098.37</v>
      </c>
      <c r="BA88" s="35">
        <f>MACD!BA88*$G$3+BA87*(1-$G$3)</f>
        <v>-5.1645646268884231E-4</v>
      </c>
      <c r="BB88" s="28">
        <f>외인!BB88</f>
        <v>117344.3</v>
      </c>
      <c r="BC88" s="35">
        <f>MACD!BC88*$G$3+BC87*(1-$G$3)</f>
        <v>2.100326526304979E-4</v>
      </c>
      <c r="BD88" s="28">
        <f>외인!BD88</f>
        <v>33556.800000000003</v>
      </c>
      <c r="BE88" s="35">
        <f>MACD!BE88*$G$3+BE87*(1-$G$3)</f>
        <v>-4.9841443784073868E-4</v>
      </c>
      <c r="BF88" s="28">
        <f>외인!BF88</f>
        <v>0</v>
      </c>
      <c r="BG88" s="35" t="e">
        <f>MACD!BG88*$G$3+BG87*(1-$G$3)</f>
        <v>#DIV/0!</v>
      </c>
      <c r="BH88" s="28">
        <f>외인!BH88</f>
        <v>100998.21</v>
      </c>
      <c r="BI88" s="35">
        <f>MACD!BI88*$G$3+BI87*(1-$G$3)</f>
        <v>-3.0711938176734366E-4</v>
      </c>
      <c r="BJ88" s="28">
        <f>외인!BJ88</f>
        <v>119126.02</v>
      </c>
      <c r="BK88" s="35">
        <f>MACD!BK88*$G$3+BK87*(1-$G$3)</f>
        <v>-4.7941370429495307E-4</v>
      </c>
      <c r="BL88" s="28">
        <f>외인!BL88</f>
        <v>44268.52</v>
      </c>
      <c r="BM88" s="35">
        <f>MACD!BM88*$G$3+BM87*(1-$G$3)</f>
        <v>2.7607488407455934E-4</v>
      </c>
      <c r="BN88" s="28">
        <f>외인!BN88</f>
        <v>52328.98</v>
      </c>
      <c r="BO88" s="35">
        <f>MACD!BO88*$G$3+BO87*(1-$G$3)</f>
        <v>4.3937940967937159E-4</v>
      </c>
      <c r="BP88" s="28">
        <f>외인!BP88</f>
        <v>72099.649999999994</v>
      </c>
      <c r="BQ88" s="35">
        <f>MACD!BQ88*$G$3+BQ87*(1-$G$3)</f>
        <v>-1.5371355635657177E-4</v>
      </c>
      <c r="BR88" s="28">
        <f>외인!BR88</f>
        <v>306434.19</v>
      </c>
      <c r="BS88" s="35">
        <f>MACD!BS88*$G$3+BS87*(1-$G$3)</f>
        <v>-6.3136675998158565E-4</v>
      </c>
      <c r="BT88" s="28">
        <f>외인!BT88</f>
        <v>3018173.54</v>
      </c>
      <c r="BU88" s="35">
        <f>MACD!BU88*$G$3+BU87*(1-$G$3)</f>
        <v>-5.0194637005470495E-4</v>
      </c>
      <c r="BV88" s="28">
        <f>외인!BV88</f>
        <v>441860.06</v>
      </c>
      <c r="BW88" s="35">
        <f>MACD!BW88*$G$3+BW87*(1-$G$3)</f>
        <v>-3.2262011893135573E-4</v>
      </c>
      <c r="BX88" s="28">
        <f>외인!BX88</f>
        <v>72918.5</v>
      </c>
      <c r="BY88" s="35">
        <f>MACD!BY88*$G$3+BY87*(1-$G$3)</f>
        <v>-9.5020413794020284E-5</v>
      </c>
      <c r="BZ88" s="28">
        <f>외인!BZ88</f>
        <v>283375.53999999998</v>
      </c>
      <c r="CA88" s="35">
        <f>MACD!CA88*$G$3+CA87*(1-$G$3)</f>
        <v>3.0789235770186903E-4</v>
      </c>
      <c r="CB88" s="28">
        <f>외인!CB88</f>
        <v>11655.55</v>
      </c>
      <c r="CC88" s="35">
        <f>MACD!CC88*$G$3+CC87*(1-$G$3)</f>
        <v>-5.2183245843245136E-4</v>
      </c>
      <c r="CD88" s="28">
        <f>외인!CD88</f>
        <v>26854.639999999999</v>
      </c>
      <c r="CE88" s="35">
        <f>MACD!CE88*$G$3+CE87*(1-$G$3)</f>
        <v>-2.7711840787747152E-4</v>
      </c>
      <c r="CF88" s="28">
        <f>외인!CF88</f>
        <v>28859.93</v>
      </c>
      <c r="CG88" s="35">
        <f>MACD!CG88*$G$3+CG87*(1-$G$3)</f>
        <v>4.0557835520814293E-4</v>
      </c>
      <c r="CH88" s="28">
        <f>외인!CH88</f>
        <v>66849.11</v>
      </c>
      <c r="CI88" s="35">
        <f>MACD!CI88*$G$3+CI87*(1-$G$3)</f>
        <v>2.6871183815605051E-6</v>
      </c>
      <c r="CJ88" s="28">
        <f>외인!CJ88</f>
        <v>325484.48</v>
      </c>
      <c r="CK88" s="35">
        <f>MACD!CK88*$G$3+CK87*(1-$G$3)</f>
        <v>-2.4977512591558854E-4</v>
      </c>
      <c r="CL88" s="28">
        <f>외인!CL88</f>
        <v>224428.85</v>
      </c>
      <c r="CM88" s="35">
        <f>MACD!CM88*$G$3+CM87*(1-$G$3)</f>
        <v>-1.8386126284531502E-4</v>
      </c>
      <c r="CN88" s="28">
        <f>외인!CN88</f>
        <v>115800.16</v>
      </c>
      <c r="CO88" s="35">
        <f>MACD!CO88*$G$3+CO87*(1-$G$3)</f>
        <v>-4.7492197840081252E-4</v>
      </c>
      <c r="CP88" s="28">
        <f>외인!CP88</f>
        <v>117904.19</v>
      </c>
      <c r="CQ88" s="35">
        <f>MACD!CQ88*$G$3+CQ87*(1-$G$3)</f>
        <v>2.0916988204308301E-4</v>
      </c>
      <c r="CR88" s="28">
        <f>외인!CR88</f>
        <v>158923.42000000001</v>
      </c>
      <c r="CS88" s="35">
        <f>MACD!CS88*$G$3+CS87*(1-$G$3)</f>
        <v>-1.7538523446321088E-4</v>
      </c>
      <c r="CT88" s="28">
        <f>외인!CT88</f>
        <v>176571.4</v>
      </c>
      <c r="CU88" s="35">
        <f>MACD!CU88*$G$3+CU87*(1-$G$3)</f>
        <v>-2.7550531728765242E-4</v>
      </c>
      <c r="CV88" s="28">
        <f>외인!CV88</f>
        <v>3018173.54</v>
      </c>
      <c r="CW88" s="35">
        <f>MACD!CW88*$G$3+CW87*(1-$G$3)</f>
        <v>-5.0194637005470495E-4</v>
      </c>
      <c r="CX88" s="28">
        <f>외인!CX88</f>
        <v>231312.9</v>
      </c>
      <c r="CY88" s="35">
        <f>MACD!CY88*$G$3+CY87*(1-$G$3)</f>
        <v>-5.7074843484502451E-4</v>
      </c>
      <c r="CZ88" s="28">
        <f>외인!CZ88</f>
        <v>18934.11</v>
      </c>
      <c r="DA88" s="35">
        <f>MACD!DA88*$G$3+DA87*(1-$G$3)</f>
        <v>3.5882730070552188E-4</v>
      </c>
      <c r="DB88" s="28">
        <f>외인!DB88</f>
        <v>33556.800000000003</v>
      </c>
      <c r="DC88" s="35">
        <f>MACD!DC88*$G$3+DC87*(1-$G$3)</f>
        <v>-4.9841443784073868E-4</v>
      </c>
      <c r="DD88" s="28">
        <f>외인!DD88</f>
        <v>8420.7099999999991</v>
      </c>
      <c r="DE88" s="35">
        <f>MACD!DE88*$G$3+DE87*(1-$G$3)</f>
        <v>2.8058073174084511E-4</v>
      </c>
      <c r="DF88" s="28">
        <f>외인!DF88</f>
        <v>54743.98</v>
      </c>
      <c r="DG88" s="35">
        <f>MACD!DG88*$G$3+DG87*(1-$G$3)</f>
        <v>-3.5338512277267643E-5</v>
      </c>
      <c r="DH88" s="28">
        <f>외인!DH88</f>
        <v>19028.96</v>
      </c>
      <c r="DI88" s="35">
        <f>MACD!DI88*$G$3+DI87*(1-$G$3)</f>
        <v>-4.7478479831357455E-4</v>
      </c>
      <c r="DJ88" s="28">
        <f>외인!DJ88</f>
        <v>623388.42000000004</v>
      </c>
      <c r="DK88" s="35">
        <f>MACD!DK88*$G$3+DK87*(1-$G$3)</f>
        <v>-6.3467538207447657E-4</v>
      </c>
      <c r="DL88" s="28">
        <f>외인!DL88</f>
        <v>92476.62</v>
      </c>
      <c r="DM88" s="35">
        <f>MACD!DM88*$G$3+DM87*(1-$G$3)</f>
        <v>-5.2288574865981942E-4</v>
      </c>
      <c r="DN88" s="28">
        <f>외인!DN88</f>
        <v>3018173.54</v>
      </c>
      <c r="DO88" s="35">
        <f>MACD!DO88*$G$3+DO87*(1-$G$3)</f>
        <v>-5.0194637005470495E-4</v>
      </c>
      <c r="DP88" s="28">
        <f>외인!DP88</f>
        <v>72356.33</v>
      </c>
      <c r="DQ88" s="35">
        <f>MACD!DQ88*$G$3+DQ87*(1-$G$3)</f>
        <v>-1.546147893642547E-4</v>
      </c>
      <c r="DR88" s="28">
        <f>외인!DR88</f>
        <v>42814.5</v>
      </c>
      <c r="DS88" s="35">
        <f>MACD!DS88*$G$3+DS87*(1-$G$3)</f>
        <v>-7.4381989071042919E-4</v>
      </c>
      <c r="DT88" s="28">
        <f>외인!DT88</f>
        <v>125400.33</v>
      </c>
      <c r="DU88" s="35">
        <f>MACD!DU88*$G$3+DU87*(1-$G$3)</f>
        <v>-1.4740215461944408E-4</v>
      </c>
      <c r="DV88" s="28">
        <f>외인!DV88</f>
        <v>33250.19</v>
      </c>
      <c r="DW88" s="35">
        <f>MACD!DW88*$G$3+DW87*(1-$G$3)</f>
        <v>-2.7610044429930263E-4</v>
      </c>
      <c r="DX88" s="28">
        <f>외인!DX88</f>
        <v>124427.81</v>
      </c>
      <c r="DY88" s="35">
        <f>MACD!DY88*$G$3+DY87*(1-$G$3)</f>
        <v>1.6235542518964856E-4</v>
      </c>
      <c r="DZ88" s="28">
        <f>외인!DZ88</f>
        <v>7721.79</v>
      </c>
      <c r="EA88" s="35">
        <f>MACD!EA88*$G$3+EA87*(1-$G$3)</f>
        <v>2.6808408155594839E-4</v>
      </c>
      <c r="EB88" s="28">
        <f>외인!EB88</f>
        <v>11354.29</v>
      </c>
      <c r="EC88" s="35">
        <f>MACD!EC88*$G$3+EC87*(1-$G$3)</f>
        <v>-5.934574257106445E-4</v>
      </c>
      <c r="ED88" s="28">
        <f>외인!ED88</f>
        <v>10141.200000000001</v>
      </c>
      <c r="EE88" s="35">
        <f>MACD!EE88*$G$3+EE87*(1-$G$3)</f>
        <v>-3.261314870639487E-4</v>
      </c>
      <c r="EF88" s="28">
        <f>외인!EF88</f>
        <v>207382.33</v>
      </c>
      <c r="EG88" s="35">
        <f>MACD!EG88*$G$3+EG87*(1-$G$3)</f>
        <v>-2.7579933823223375E-4</v>
      </c>
      <c r="EH88" s="28">
        <f>외인!EH88</f>
        <v>261895.12</v>
      </c>
      <c r="EI88" s="35">
        <f>MACD!EI88*$G$3+EI87*(1-$G$3)</f>
        <v>-2.2618841795437808E-4</v>
      </c>
      <c r="EJ88" s="28">
        <f>외인!EJ88</f>
        <v>97983.06</v>
      </c>
      <c r="EK88" s="35">
        <f>MACD!EK88*$G$3+EK87*(1-$G$3)</f>
        <v>-2.1935764664604012E-4</v>
      </c>
      <c r="EL88" s="28">
        <f>외인!EL88</f>
        <v>29234.01</v>
      </c>
      <c r="EM88" s="35">
        <f>MACD!EM88*$G$3+EM87*(1-$G$3)</f>
        <v>-2.6762907382453673E-4</v>
      </c>
      <c r="EN88" s="28">
        <f>외인!EN88</f>
        <v>42814.5</v>
      </c>
      <c r="EO88" s="35">
        <f>MACD!EO88*$G$3+EO87*(1-$G$3)</f>
        <v>-7.4381989071042919E-4</v>
      </c>
      <c r="EP88" s="28">
        <f>외인!EP88</f>
        <v>156288.48000000001</v>
      </c>
      <c r="EQ88" s="35">
        <f>MACD!EQ88*$G$3+EQ87*(1-$G$3)</f>
        <v>-4.3133212994037192E-4</v>
      </c>
      <c r="ER88" s="28">
        <f>외인!ER88</f>
        <v>12790.73</v>
      </c>
      <c r="ES88" s="35">
        <f>MACD!ES88*$G$3+ES87*(1-$G$3)</f>
        <v>1.0371313338150016E-3</v>
      </c>
      <c r="ET88" s="28">
        <f>외인!ET88</f>
        <v>169305.51</v>
      </c>
      <c r="EU88" s="35">
        <f>MACD!EU88*$G$3+EU87*(1-$G$3)</f>
        <v>-5.8752147467432299E-4</v>
      </c>
      <c r="EV88" s="28">
        <f>외인!EV88</f>
        <v>47164.14</v>
      </c>
      <c r="EW88" s="35">
        <f>MACD!EW88*$G$3+EW87*(1-$G$3)</f>
        <v>4.0111398643881765E-4</v>
      </c>
      <c r="EX88" s="28">
        <f>외인!EX88</f>
        <v>70740.05</v>
      </c>
      <c r="EY88" s="35">
        <f>MACD!EY88*$G$3+EY87*(1-$G$3)</f>
        <v>7.1238995043430205E-5</v>
      </c>
    </row>
    <row r="89" spans="1:155">
      <c r="A89" s="27">
        <f>외인!A89</f>
        <v>46162</v>
      </c>
      <c r="B89" s="28">
        <f>외인!B89</f>
        <v>5727718.3899999997</v>
      </c>
      <c r="C89" s="35">
        <f>MACD!C89*$G$3+C88*(1-$G$3)</f>
        <v>-5.2444439994502479E-4</v>
      </c>
      <c r="D89" s="28">
        <f>외인!D89</f>
        <v>590225.99</v>
      </c>
      <c r="E89" s="35">
        <f>MACD!E89*$G$3+E88*(1-$G$3)</f>
        <v>-6.776517385915781E-5</v>
      </c>
      <c r="F89" s="28">
        <f>외인!F89</f>
        <v>2445146.13</v>
      </c>
      <c r="G89" s="35">
        <f>MACD!G89*$G$3+G88*(1-$G$3)</f>
        <v>-2.3291183691543526E-4</v>
      </c>
      <c r="H89" s="28">
        <f>외인!H89</f>
        <v>296920.40999999997</v>
      </c>
      <c r="I89" s="35">
        <f>MACD!I89*$G$3+I88*(1-$G$3)</f>
        <v>-6.3793028869834939E-4</v>
      </c>
      <c r="J89" s="28">
        <f>외인!J89</f>
        <v>40772.089999999997</v>
      </c>
      <c r="K89" s="35">
        <f>MACD!K89*$G$3+K88*(1-$G$3)</f>
        <v>-7.0575430561603883E-4</v>
      </c>
      <c r="L89" s="28">
        <f>외인!L89</f>
        <v>275234.5</v>
      </c>
      <c r="M89" s="35">
        <f>MACD!M89*$G$3+M88*(1-$G$3)</f>
        <v>-6.1445140113649524E-4</v>
      </c>
      <c r="N89" s="28">
        <f>외인!N89</f>
        <v>260278.52</v>
      </c>
      <c r="O89" s="35">
        <f>MACD!O89*$G$3+O88*(1-$G$3)</f>
        <v>1.2395016913202967E-4</v>
      </c>
      <c r="P89" s="28">
        <f>외인!P89</f>
        <v>169043.34</v>
      </c>
      <c r="Q89" s="35">
        <f>MACD!Q89*$G$3+Q88*(1-$G$3)</f>
        <v>-3.6410803160061099E-4</v>
      </c>
      <c r="R89" s="28">
        <f>외인!R89</f>
        <v>123088.93</v>
      </c>
      <c r="S89" s="35">
        <f>MACD!S89*$G$3+S88*(1-$G$3)</f>
        <v>-8.6462436161285352E-5</v>
      </c>
      <c r="T89" s="28">
        <f>외인!T89</f>
        <v>8243.42</v>
      </c>
      <c r="U89" s="35">
        <f>MACD!U89*$G$3+U88*(1-$G$3)</f>
        <v>2.8446903369482653E-4</v>
      </c>
      <c r="V89" s="28">
        <f>외인!V89</f>
        <v>124523.69</v>
      </c>
      <c r="W89" s="35">
        <f>MACD!W89*$G$3+W88*(1-$G$3)</f>
        <v>1.7074011332727314E-4</v>
      </c>
      <c r="X89" s="28">
        <f>외인!X89</f>
        <v>2980547.92</v>
      </c>
      <c r="Y89" s="35">
        <f>MACD!Y89*$G$3+Y88*(1-$G$3)</f>
        <v>-6.7204738675970385E-4</v>
      </c>
      <c r="Z89" s="28">
        <f>외인!Z89</f>
        <v>45797.27</v>
      </c>
      <c r="AA89" s="35">
        <f>MACD!AA89*$G$3+AA88*(1-$G$3)</f>
        <v>5.3775031092351624E-4</v>
      </c>
      <c r="AB89" s="28">
        <f>외인!AB89</f>
        <v>194829.79</v>
      </c>
      <c r="AC89" s="35">
        <f>MACD!AC89*$G$3+AC88*(1-$G$3)</f>
        <v>-1.2573919041139291E-4</v>
      </c>
      <c r="AD89" s="28">
        <f>외인!AD89</f>
        <v>19104.189999999999</v>
      </c>
      <c r="AE89" s="35">
        <f>MACD!AE89*$G$3+AE88*(1-$G$3)</f>
        <v>4.7140409632059178E-4</v>
      </c>
      <c r="AF89" s="28">
        <f>외인!AF89</f>
        <v>23708.29</v>
      </c>
      <c r="AG89" s="35">
        <f>MACD!AG89*$G$3+AG88*(1-$G$3)</f>
        <v>-9.7269442468585039E-5</v>
      </c>
      <c r="AH89" s="28">
        <f>외인!AH89</f>
        <v>202499.21</v>
      </c>
      <c r="AI89" s="35">
        <f>MACD!AI89*$G$3+AI88*(1-$G$3)</f>
        <v>-5.4347006691612553E-4</v>
      </c>
      <c r="AJ89" s="28">
        <f>외인!AJ89</f>
        <v>96931.29</v>
      </c>
      <c r="AK89" s="35">
        <f>MACD!AK89*$G$3+AK88*(1-$G$3)</f>
        <v>-2.956506196374388E-4</v>
      </c>
      <c r="AL89" s="28">
        <f>외인!AL89</f>
        <v>96004.44</v>
      </c>
      <c r="AM89" s="35">
        <f>MACD!AM89*$G$3+AM88*(1-$G$3)</f>
        <v>-7.4376652940969261E-4</v>
      </c>
      <c r="AN89" s="28">
        <f>외인!AN89</f>
        <v>181813.76000000001</v>
      </c>
      <c r="AO89" s="35">
        <f>MACD!AO89*$G$3+AO88*(1-$G$3)</f>
        <v>5.3284606333203538E-4</v>
      </c>
      <c r="AP89" s="28">
        <f>외인!AP89</f>
        <v>164601.88</v>
      </c>
      <c r="AQ89" s="35">
        <f>MACD!AQ89*$G$3+AQ88*(1-$G$3)</f>
        <v>-5.9825350364989065E-4</v>
      </c>
      <c r="AR89" s="28">
        <f>외인!AR89</f>
        <v>23348.45</v>
      </c>
      <c r="AS89" s="35">
        <f>MACD!AS89*$G$3+AS88*(1-$G$3)</f>
        <v>2.5514190824316423E-4</v>
      </c>
      <c r="AT89" s="28">
        <f>외인!AT89</f>
        <v>90170.65</v>
      </c>
      <c r="AU89" s="35">
        <f>MACD!AU89*$G$3+AU88*(1-$G$3)</f>
        <v>-1.4551573882034183E-4</v>
      </c>
      <c r="AV89" s="28">
        <f>외인!AV89</f>
        <v>47051.23</v>
      </c>
      <c r="AW89" s="35">
        <f>MACD!AW89*$G$3+AW88*(1-$G$3)</f>
        <v>1.1858481426042119E-4</v>
      </c>
      <c r="AX89" s="28">
        <f>외인!AX89</f>
        <v>61577.87</v>
      </c>
      <c r="AY89" s="35">
        <f>MACD!AY89*$G$3+AY88*(1-$G$3)</f>
        <v>-9.7167583557795212E-5</v>
      </c>
      <c r="AZ89" s="28">
        <f>외인!AZ89</f>
        <v>3182882.78</v>
      </c>
      <c r="BA89" s="35">
        <f>MACD!BA89*$G$3+BA88*(1-$G$3)</f>
        <v>-6.6880413392633297E-4</v>
      </c>
      <c r="BB89" s="28">
        <f>외인!BB89</f>
        <v>115437.69</v>
      </c>
      <c r="BC89" s="35">
        <f>MACD!BC89*$G$3+BC88*(1-$G$3)</f>
        <v>2.7443511999018143E-4</v>
      </c>
      <c r="BD89" s="28">
        <f>외인!BD89</f>
        <v>31848.39</v>
      </c>
      <c r="BE89" s="35">
        <f>MACD!BE89*$G$3+BE88*(1-$G$3)</f>
        <v>-5.5636013653983759E-4</v>
      </c>
      <c r="BF89" s="28">
        <f>외인!BF89</f>
        <v>0</v>
      </c>
      <c r="BG89" s="35" t="e">
        <f>MACD!BG89*$G$3+BG88*(1-$G$3)</f>
        <v>#DIV/0!</v>
      </c>
      <c r="BH89" s="28">
        <f>외인!BH89</f>
        <v>99853.18</v>
      </c>
      <c r="BI89" s="35">
        <f>MACD!BI89*$G$3+BI88*(1-$G$3)</f>
        <v>-3.3365017063558439E-4</v>
      </c>
      <c r="BJ89" s="28">
        <f>외인!BJ89</f>
        <v>114446.21</v>
      </c>
      <c r="BK89" s="35">
        <f>MACD!BK89*$G$3+BK88*(1-$G$3)</f>
        <v>-5.2452229590913197E-4</v>
      </c>
      <c r="BL89" s="28">
        <f>외인!BL89</f>
        <v>42255.31</v>
      </c>
      <c r="BM89" s="35">
        <f>MACD!BM89*$G$3+BM88*(1-$G$3)</f>
        <v>3.3326232201411017E-4</v>
      </c>
      <c r="BN89" s="28">
        <f>외인!BN89</f>
        <v>49507.3</v>
      </c>
      <c r="BO89" s="35">
        <f>MACD!BO89*$G$3+BO88*(1-$G$3)</f>
        <v>3.5157272087595032E-4</v>
      </c>
      <c r="BP89" s="28">
        <f>외인!BP89</f>
        <v>70137.7</v>
      </c>
      <c r="BQ89" s="35">
        <f>MACD!BQ89*$G$3+BQ88*(1-$G$3)</f>
        <v>-6.8833655107944044E-5</v>
      </c>
      <c r="BR89" s="28">
        <f>외인!BR89</f>
        <v>296270.59999999998</v>
      </c>
      <c r="BS89" s="35">
        <f>MACD!BS89*$G$3+BS88*(1-$G$3)</f>
        <v>-6.9520797622405893E-4</v>
      </c>
      <c r="BT89" s="28">
        <f>외인!BT89</f>
        <v>3021147.23</v>
      </c>
      <c r="BU89" s="35">
        <f>MACD!BU89*$G$3+BU88*(1-$G$3)</f>
        <v>-6.6311316402549187E-4</v>
      </c>
      <c r="BV89" s="28">
        <f>외인!BV89</f>
        <v>434404.57</v>
      </c>
      <c r="BW89" s="35">
        <f>MACD!BW89*$G$3+BW88*(1-$G$3)</f>
        <v>-2.8098620830357274E-4</v>
      </c>
      <c r="BX89" s="28">
        <f>외인!BX89</f>
        <v>71517.279999999999</v>
      </c>
      <c r="BY89" s="35">
        <f>MACD!BY89*$G$3+BY88*(1-$G$3)</f>
        <v>-1.1216472627207207E-4</v>
      </c>
      <c r="BZ89" s="28">
        <f>외인!BZ89</f>
        <v>277818.2</v>
      </c>
      <c r="CA89" s="35">
        <f>MACD!CA89*$G$3+CA88*(1-$G$3)</f>
        <v>9.6829245301721499E-5</v>
      </c>
      <c r="CB89" s="28">
        <f>외인!CB89</f>
        <v>11363.72</v>
      </c>
      <c r="CC89" s="35">
        <f>MACD!CC89*$G$3+CC88*(1-$G$3)</f>
        <v>-3.8239910056192186E-4</v>
      </c>
      <c r="CD89" s="28">
        <f>외인!CD89</f>
        <v>25781.16</v>
      </c>
      <c r="CE89" s="35">
        <f>MACD!CE89*$G$3+CE88*(1-$G$3)</f>
        <v>2.2873077746889543E-5</v>
      </c>
      <c r="CF89" s="28">
        <f>외인!CF89</f>
        <v>27825.48</v>
      </c>
      <c r="CG89" s="35">
        <f>MACD!CG89*$G$3+CG88*(1-$G$3)</f>
        <v>3.9714604951512656E-4</v>
      </c>
      <c r="CH89" s="28">
        <f>외인!CH89</f>
        <v>65953.59</v>
      </c>
      <c r="CI89" s="35">
        <f>MACD!CI89*$G$3+CI88*(1-$G$3)</f>
        <v>1.0725795901111251E-4</v>
      </c>
      <c r="CJ89" s="28">
        <f>외인!CJ89</f>
        <v>317663.71000000002</v>
      </c>
      <c r="CK89" s="35">
        <f>MACD!CK89*$G$3+CK88*(1-$G$3)</f>
        <v>-1.6288747080699101E-4</v>
      </c>
      <c r="CL89" s="28">
        <f>외인!CL89</f>
        <v>222222.67</v>
      </c>
      <c r="CM89" s="35">
        <f>MACD!CM89*$G$3+CM88*(1-$G$3)</f>
        <v>-1.564676524433158E-4</v>
      </c>
      <c r="CN89" s="28">
        <f>외인!CN89</f>
        <v>111872.75</v>
      </c>
      <c r="CO89" s="35">
        <f>MACD!CO89*$G$3+CO88*(1-$G$3)</f>
        <v>-4.9469857142384955E-4</v>
      </c>
      <c r="CP89" s="28">
        <f>외인!CP89</f>
        <v>115983.31</v>
      </c>
      <c r="CQ89" s="35">
        <f>MACD!CQ89*$G$3+CQ88*(1-$G$3)</f>
        <v>2.734159067429528E-4</v>
      </c>
      <c r="CR89" s="28">
        <f>외인!CR89</f>
        <v>155589.16</v>
      </c>
      <c r="CS89" s="35">
        <f>MACD!CS89*$G$3+CS88*(1-$G$3)</f>
        <v>-1.1531877785493828E-4</v>
      </c>
      <c r="CT89" s="28">
        <f>외인!CT89</f>
        <v>179978.51</v>
      </c>
      <c r="CU89" s="35">
        <f>MACD!CU89*$G$3+CU88*(1-$G$3)</f>
        <v>-3.155988569398356E-4</v>
      </c>
      <c r="CV89" s="28">
        <f>외인!CV89</f>
        <v>3021147.23</v>
      </c>
      <c r="CW89" s="35">
        <f>MACD!CW89*$G$3+CW88*(1-$G$3)</f>
        <v>-6.6311316402549187E-4</v>
      </c>
      <c r="CX89" s="28">
        <f>외인!CX89</f>
        <v>222806.28</v>
      </c>
      <c r="CY89" s="35">
        <f>MACD!CY89*$G$3+CY88*(1-$G$3)</f>
        <v>-6.5195888225035178E-4</v>
      </c>
      <c r="CZ89" s="28">
        <f>외인!CZ89</f>
        <v>18348.95</v>
      </c>
      <c r="DA89" s="35">
        <f>MACD!DA89*$G$3+DA88*(1-$G$3)</f>
        <v>6.1470828773891695E-4</v>
      </c>
      <c r="DB89" s="28">
        <f>외인!DB89</f>
        <v>31848.39</v>
      </c>
      <c r="DC89" s="35">
        <f>MACD!DC89*$G$3+DC88*(1-$G$3)</f>
        <v>-5.5636013653983759E-4</v>
      </c>
      <c r="DD89" s="28">
        <f>외인!DD89</f>
        <v>8243.42</v>
      </c>
      <c r="DE89" s="35">
        <f>MACD!DE89*$G$3+DE88*(1-$G$3)</f>
        <v>2.8446903369482653E-4</v>
      </c>
      <c r="DF89" s="28">
        <f>외인!DF89</f>
        <v>53661.279999999999</v>
      </c>
      <c r="DG89" s="35">
        <f>MACD!DG89*$G$3+DG88*(1-$G$3)</f>
        <v>-6.180713031890958E-5</v>
      </c>
      <c r="DH89" s="28">
        <f>외인!DH89</f>
        <v>18190.990000000002</v>
      </c>
      <c r="DI89" s="35">
        <f>MACD!DI89*$G$3+DI88*(1-$G$3)</f>
        <v>-8.9328882601927642E-5</v>
      </c>
      <c r="DJ89" s="28">
        <f>외인!DJ89</f>
        <v>610608.57999999996</v>
      </c>
      <c r="DK89" s="35">
        <f>MACD!DK89*$G$3+DK88*(1-$G$3)</f>
        <v>-7.0477606349054296E-4</v>
      </c>
      <c r="DL89" s="28">
        <f>외인!DL89</f>
        <v>88815.69</v>
      </c>
      <c r="DM89" s="35">
        <f>MACD!DM89*$G$3+DM88*(1-$G$3)</f>
        <v>-5.5392728659234031E-4</v>
      </c>
      <c r="DN89" s="28">
        <f>외인!DN89</f>
        <v>3021147.23</v>
      </c>
      <c r="DO89" s="35">
        <f>MACD!DO89*$G$3+DO88*(1-$G$3)</f>
        <v>-6.6311316402549187E-4</v>
      </c>
      <c r="DP89" s="28">
        <f>외인!DP89</f>
        <v>69935.19</v>
      </c>
      <c r="DQ89" s="35">
        <f>MACD!DQ89*$G$3+DQ88*(1-$G$3)</f>
        <v>-3.9075891694398442E-5</v>
      </c>
      <c r="DR89" s="28">
        <f>외인!DR89</f>
        <v>41656.019999999997</v>
      </c>
      <c r="DS89" s="35">
        <f>MACD!DS89*$G$3+DS88*(1-$G$3)</f>
        <v>-6.5906464260604726E-4</v>
      </c>
      <c r="DT89" s="28">
        <f>외인!DT89</f>
        <v>123088.93</v>
      </c>
      <c r="DU89" s="35">
        <f>MACD!DU89*$G$3+DU88*(1-$G$3)</f>
        <v>-8.6462436161285352E-5</v>
      </c>
      <c r="DV89" s="28">
        <f>외인!DV89</f>
        <v>32228.51</v>
      </c>
      <c r="DW89" s="35">
        <f>MACD!DW89*$G$3+DW88*(1-$G$3)</f>
        <v>-2.1739003074932095E-4</v>
      </c>
      <c r="DX89" s="28">
        <f>외인!DX89</f>
        <v>124523.69</v>
      </c>
      <c r="DY89" s="35">
        <f>MACD!DY89*$G$3+DY88*(1-$G$3)</f>
        <v>1.7074011332727314E-4</v>
      </c>
      <c r="DZ89" s="28">
        <f>외인!DZ89</f>
        <v>7575.8</v>
      </c>
      <c r="EA89" s="35">
        <f>MACD!EA89*$G$3+EA88*(1-$G$3)</f>
        <v>4.107732298237706E-4</v>
      </c>
      <c r="EB89" s="28">
        <f>외인!EB89</f>
        <v>10879.2</v>
      </c>
      <c r="EC89" s="35">
        <f>MACD!EC89*$G$3+EC88*(1-$G$3)</f>
        <v>-3.932088272578405E-4</v>
      </c>
      <c r="ED89" s="28">
        <f>외인!ED89</f>
        <v>9693.92</v>
      </c>
      <c r="EE89" s="35">
        <f>MACD!EE89*$G$3+EE88*(1-$G$3)</f>
        <v>-2.5028214241570591E-4</v>
      </c>
      <c r="EF89" s="28">
        <f>외인!EF89</f>
        <v>202717.38</v>
      </c>
      <c r="EG89" s="35">
        <f>MACD!EG89*$G$3+EG88*(1-$G$3)</f>
        <v>-2.0046504062156678E-4</v>
      </c>
      <c r="EH89" s="28">
        <f>외인!EH89</f>
        <v>260108.42</v>
      </c>
      <c r="EI89" s="35">
        <f>MACD!EI89*$G$3+EI88*(1-$G$3)</f>
        <v>-2.2367532536584917E-4</v>
      </c>
      <c r="EJ89" s="28">
        <f>외인!EJ89</f>
        <v>96048.82</v>
      </c>
      <c r="EK89" s="35">
        <f>MACD!EK89*$G$3+EK88*(1-$G$3)</f>
        <v>-1.2808349690956279E-4</v>
      </c>
      <c r="EL89" s="28">
        <f>외인!EL89</f>
        <v>28103.47</v>
      </c>
      <c r="EM89" s="35">
        <f>MACD!EM89*$G$3+EM88*(1-$G$3)</f>
        <v>8.6423644900141558E-6</v>
      </c>
      <c r="EN89" s="28">
        <f>외인!EN89</f>
        <v>41656.019999999997</v>
      </c>
      <c r="EO89" s="35">
        <f>MACD!EO89*$G$3+EO88*(1-$G$3)</f>
        <v>-6.5906464260604726E-4</v>
      </c>
      <c r="EP89" s="28">
        <f>외인!EP89</f>
        <v>151296.09</v>
      </c>
      <c r="EQ89" s="35">
        <f>MACD!EQ89*$G$3+EQ88*(1-$G$3)</f>
        <v>-3.3080762285072582E-4</v>
      </c>
      <c r="ER89" s="28">
        <f>외인!ER89</f>
        <v>11802.87</v>
      </c>
      <c r="ES89" s="35">
        <f>MACD!ES89*$G$3+ES88*(1-$G$3)</f>
        <v>1.1039456688071451E-3</v>
      </c>
      <c r="ET89" s="28">
        <f>외인!ET89</f>
        <v>164601.88</v>
      </c>
      <c r="EU89" s="35">
        <f>MACD!EU89*$G$3+EU88*(1-$G$3)</f>
        <v>-5.9825350364989065E-4</v>
      </c>
      <c r="EV89" s="28">
        <f>외인!EV89</f>
        <v>45797.27</v>
      </c>
      <c r="EW89" s="35">
        <f>MACD!EW89*$G$3+EW88*(1-$G$3)</f>
        <v>5.3775031092351624E-4</v>
      </c>
      <c r="EX89" s="28">
        <f>외인!EX89</f>
        <v>70186.039999999994</v>
      </c>
      <c r="EY89" s="35">
        <f>MACD!EY89*$G$3+EY88*(1-$G$3)</f>
        <v>8.7520932246870604E-5</v>
      </c>
    </row>
    <row r="90" spans="1:155">
      <c r="A90" s="27">
        <f>외인!A90</f>
        <v>46163</v>
      </c>
      <c r="B90" s="28">
        <f>외인!B90</f>
        <v>6209517.2599999998</v>
      </c>
      <c r="C90" s="35">
        <f>MACD!C90*$G$3+C89*(1-$G$3)</f>
        <v>-5.8101087141480248E-4</v>
      </c>
      <c r="D90" s="28">
        <f>외인!D90</f>
        <v>617915.43999999994</v>
      </c>
      <c r="E90" s="35">
        <f>MACD!E90*$G$3+E89*(1-$G$3)</f>
        <v>-2.3682643643107983E-5</v>
      </c>
      <c r="F90" s="28">
        <f>외인!F90</f>
        <v>2649270.31</v>
      </c>
      <c r="G90" s="35">
        <f>MACD!G90*$G$3+G89*(1-$G$3)</f>
        <v>-3.108776991344529E-4</v>
      </c>
      <c r="H90" s="28">
        <f>외인!H90</f>
        <v>315121.82</v>
      </c>
      <c r="I90" s="35">
        <f>MACD!I90*$G$3+I89*(1-$G$3)</f>
        <v>-6.6096911152089199E-4</v>
      </c>
      <c r="J90" s="28">
        <f>외인!J90</f>
        <v>41244.870000000003</v>
      </c>
      <c r="K90" s="35">
        <f>MACD!K90*$G$3+K89*(1-$G$3)</f>
        <v>-6.3209981727210417E-4</v>
      </c>
      <c r="L90" s="28">
        <f>외인!L90</f>
        <v>292051.57</v>
      </c>
      <c r="M90" s="35">
        <f>MACD!M90*$G$3+M89*(1-$G$3)</f>
        <v>-6.4317822484848066E-4</v>
      </c>
      <c r="N90" s="28">
        <f>외인!N90</f>
        <v>297403.34999999998</v>
      </c>
      <c r="O90" s="35">
        <f>MACD!O90*$G$3+O89*(1-$G$3)</f>
        <v>-6.7297328937529114E-5</v>
      </c>
      <c r="P90" s="28">
        <f>외인!P90</f>
        <v>174824</v>
      </c>
      <c r="Q90" s="35">
        <f>MACD!Q90*$G$3+Q89*(1-$G$3)</f>
        <v>-2.752127228320627E-4</v>
      </c>
      <c r="R90" s="28">
        <f>외인!R90</f>
        <v>131082.23999999999</v>
      </c>
      <c r="S90" s="35">
        <f>MACD!S90*$G$3+S89*(1-$G$3)</f>
        <v>-4.2121579735204238E-5</v>
      </c>
      <c r="T90" s="28">
        <f>외인!T90</f>
        <v>8459.8700000000008</v>
      </c>
      <c r="U90" s="35">
        <f>MACD!U90*$G$3+U89*(1-$G$3)</f>
        <v>2.9109552517159713E-4</v>
      </c>
      <c r="V90" s="28">
        <f>외인!V90</f>
        <v>134658.4</v>
      </c>
      <c r="W90" s="35">
        <f>MACD!W90*$G$3+W89*(1-$G$3)</f>
        <v>1.8338987297279328E-4</v>
      </c>
      <c r="X90" s="28">
        <f>외인!X90</f>
        <v>3270552.24</v>
      </c>
      <c r="Y90" s="35">
        <f>MACD!Y90*$G$3+Y89*(1-$G$3)</f>
        <v>-7.8340784300175625E-4</v>
      </c>
      <c r="Z90" s="28">
        <f>외인!Z90</f>
        <v>46972.65</v>
      </c>
      <c r="AA90" s="35">
        <f>MACD!AA90*$G$3+AA89*(1-$G$3)</f>
        <v>6.5791411504602252E-4</v>
      </c>
      <c r="AB90" s="28">
        <f>외인!AB90</f>
        <v>198590.43</v>
      </c>
      <c r="AC90" s="35">
        <f>MACD!AC90*$G$3+AC89*(1-$G$3)</f>
        <v>-9.6098438376222991E-5</v>
      </c>
      <c r="AD90" s="28">
        <f>외인!AD90</f>
        <v>20410.61</v>
      </c>
      <c r="AE90" s="35">
        <f>MACD!AE90*$G$3+AE89*(1-$G$3)</f>
        <v>5.1277014641120994E-4</v>
      </c>
      <c r="AF90" s="28">
        <f>외인!AF90</f>
        <v>24293.51</v>
      </c>
      <c r="AG90" s="35">
        <f>MACD!AG90*$G$3+AG89*(1-$G$3)</f>
        <v>-2.5004845211364039E-5</v>
      </c>
      <c r="AH90" s="28">
        <f>외인!AH90</f>
        <v>211788.71</v>
      </c>
      <c r="AI90" s="35">
        <f>MACD!AI90*$G$3+AI89*(1-$G$3)</f>
        <v>-5.5736179358261632E-4</v>
      </c>
      <c r="AJ90" s="28">
        <f>외인!AJ90</f>
        <v>98913.21</v>
      </c>
      <c r="AK90" s="35">
        <f>MACD!AK90*$G$3+AK89*(1-$G$3)</f>
        <v>-1.4163872139974059E-4</v>
      </c>
      <c r="AL90" s="28">
        <f>외인!AL90</f>
        <v>111458.34</v>
      </c>
      <c r="AM90" s="35">
        <f>MACD!AM90*$G$3+AM89*(1-$G$3)</f>
        <v>-8.1276905662723553E-4</v>
      </c>
      <c r="AN90" s="28">
        <f>외인!AN90</f>
        <v>204239.19</v>
      </c>
      <c r="AO90" s="35">
        <f>MACD!AO90*$G$3+AO89*(1-$G$3)</f>
        <v>3.0137126869904374E-4</v>
      </c>
      <c r="AP90" s="28">
        <f>외인!AP90</f>
        <v>180717.51</v>
      </c>
      <c r="AQ90" s="35">
        <f>MACD!AQ90*$G$3+AQ89*(1-$G$3)</f>
        <v>-5.949098900512107E-4</v>
      </c>
      <c r="AR90" s="28">
        <f>외인!AR90</f>
        <v>24105.67</v>
      </c>
      <c r="AS90" s="35">
        <f>MACD!AS90*$G$3+AS89*(1-$G$3)</f>
        <v>2.7218323292759215E-4</v>
      </c>
      <c r="AT90" s="28">
        <f>외인!AT90</f>
        <v>101625.04</v>
      </c>
      <c r="AU90" s="35">
        <f>MACD!AU90*$G$3+AU89*(1-$G$3)</f>
        <v>-3.4569405801114473E-4</v>
      </c>
      <c r="AV90" s="28">
        <f>외인!AV90</f>
        <v>47009.65</v>
      </c>
      <c r="AW90" s="35">
        <f>MACD!AW90*$G$3+AW89*(1-$G$3)</f>
        <v>2.1763813376727236E-4</v>
      </c>
      <c r="AX90" s="28">
        <f>외인!AX90</f>
        <v>66043.570000000007</v>
      </c>
      <c r="AY90" s="35">
        <f>MACD!AY90*$G$3+AY89*(1-$G$3)</f>
        <v>-1.167126813121095E-5</v>
      </c>
      <c r="AZ90" s="28">
        <f>외인!AZ90</f>
        <v>3494944.51</v>
      </c>
      <c r="BA90" s="35">
        <f>MACD!BA90*$G$3+BA89*(1-$G$3)</f>
        <v>-7.7023932590959546E-4</v>
      </c>
      <c r="BB90" s="28">
        <f>외인!BB90</f>
        <v>125359.79</v>
      </c>
      <c r="BC90" s="35">
        <f>MACD!BC90*$G$3+BC89*(1-$G$3)</f>
        <v>3.2683761899956863E-4</v>
      </c>
      <c r="BD90" s="28">
        <f>외인!BD90</f>
        <v>33824.449999999997</v>
      </c>
      <c r="BE90" s="35">
        <f>MACD!BE90*$G$3+BE89*(1-$G$3)</f>
        <v>-5.543622462103945E-4</v>
      </c>
      <c r="BF90" s="28">
        <f>외인!BF90</f>
        <v>0</v>
      </c>
      <c r="BG90" s="35" t="e">
        <f>MACD!BG90*$G$3+BG89*(1-$G$3)</f>
        <v>#DIV/0!</v>
      </c>
      <c r="BH90" s="28">
        <f>외인!BH90</f>
        <v>104469.89</v>
      </c>
      <c r="BI90" s="35">
        <f>MACD!BI90*$G$3+BI89*(1-$G$3)</f>
        <v>-3.6209568441643314E-4</v>
      </c>
      <c r="BJ90" s="28">
        <f>외인!BJ90</f>
        <v>120807.6</v>
      </c>
      <c r="BK90" s="35">
        <f>MACD!BK90*$G$3+BK89*(1-$G$3)</f>
        <v>-5.4121207823982739E-4</v>
      </c>
      <c r="BL90" s="28">
        <f>외인!BL90</f>
        <v>44552.95</v>
      </c>
      <c r="BM90" s="35">
        <f>MACD!BM90*$G$3+BM89*(1-$G$3)</f>
        <v>3.8546119840740495E-4</v>
      </c>
      <c r="BN90" s="28">
        <f>외인!BN90</f>
        <v>52251.03</v>
      </c>
      <c r="BO90" s="35">
        <f>MACD!BO90*$G$3+BO89*(1-$G$3)</f>
        <v>2.5067230748343359E-4</v>
      </c>
      <c r="BP90" s="28">
        <f>외인!BP90</f>
        <v>74242.600000000006</v>
      </c>
      <c r="BQ90" s="35">
        <f>MACD!BQ90*$G$3+BQ89*(1-$G$3)</f>
        <v>1.3469060338023141E-5</v>
      </c>
      <c r="BR90" s="28">
        <f>외인!BR90</f>
        <v>323194.17</v>
      </c>
      <c r="BS90" s="35">
        <f>MACD!BS90*$G$3+BS89*(1-$G$3)</f>
        <v>-7.3248058513563133E-4</v>
      </c>
      <c r="BT90" s="28">
        <f>외인!BT90</f>
        <v>3313056.03</v>
      </c>
      <c r="BU90" s="35">
        <f>MACD!BU90*$G$3+BU89*(1-$G$3)</f>
        <v>-7.7010613065131215E-4</v>
      </c>
      <c r="BV90" s="28">
        <f>외인!BV90</f>
        <v>471149.13</v>
      </c>
      <c r="BW90" s="35">
        <f>MACD!BW90*$G$3+BW89*(1-$G$3)</f>
        <v>-2.3790497022643345E-4</v>
      </c>
      <c r="BX90" s="28">
        <f>외인!BX90</f>
        <v>75218.880000000005</v>
      </c>
      <c r="BY90" s="35">
        <f>MACD!BY90*$G$3+BY89*(1-$G$3)</f>
        <v>-1.1982963982437754E-4</v>
      </c>
      <c r="BZ90" s="28">
        <f>외인!BZ90</f>
        <v>315697.53000000003</v>
      </c>
      <c r="CA90" s="35">
        <f>MACD!CA90*$G$3+CA89*(1-$G$3)</f>
        <v>-7.8698373827753472E-5</v>
      </c>
      <c r="CB90" s="28">
        <f>외인!CB90</f>
        <v>11383.86</v>
      </c>
      <c r="CC90" s="35">
        <f>MACD!CC90*$G$3+CC89*(1-$G$3)</f>
        <v>-2.6460744767282105E-4</v>
      </c>
      <c r="CD90" s="28">
        <f>외인!CD90</f>
        <v>26039.05</v>
      </c>
      <c r="CE90" s="35">
        <f>MACD!CE90*$G$3+CE89*(1-$G$3)</f>
        <v>3.0694176619428155E-4</v>
      </c>
      <c r="CF90" s="28">
        <f>외인!CF90</f>
        <v>29609.23</v>
      </c>
      <c r="CG90" s="35">
        <f>MACD!CG90*$G$3+CG89*(1-$G$3)</f>
        <v>3.2933276737502138E-4</v>
      </c>
      <c r="CH90" s="28">
        <f>외인!CH90</f>
        <v>66199.37</v>
      </c>
      <c r="CI90" s="35">
        <f>MACD!CI90*$G$3+CI89*(1-$G$3)</f>
        <v>1.7070128772115248E-4</v>
      </c>
      <c r="CJ90" s="28">
        <f>외인!CJ90</f>
        <v>325350.69</v>
      </c>
      <c r="CK90" s="35">
        <f>MACD!CK90*$G$3+CK89*(1-$G$3)</f>
        <v>-8.4113975079679759E-5</v>
      </c>
      <c r="CL90" s="28">
        <f>외인!CL90</f>
        <v>226101.46</v>
      </c>
      <c r="CM90" s="35">
        <f>MACD!CM90*$G$3+CM89*(1-$G$3)</f>
        <v>-1.2500023118773611E-4</v>
      </c>
      <c r="CN90" s="28">
        <f>외인!CN90</f>
        <v>118913.38</v>
      </c>
      <c r="CO90" s="35">
        <f>MACD!CO90*$G$3+CO89*(1-$G$3)</f>
        <v>-4.9446311787741518E-4</v>
      </c>
      <c r="CP90" s="28">
        <f>외인!CP90</f>
        <v>125915.1</v>
      </c>
      <c r="CQ90" s="35">
        <f>MACD!CQ90*$G$3+CQ89*(1-$G$3)</f>
        <v>3.2579311408890304E-4</v>
      </c>
      <c r="CR90" s="28">
        <f>외인!CR90</f>
        <v>163397.14000000001</v>
      </c>
      <c r="CS90" s="35">
        <f>MACD!CS90*$G$3+CS89*(1-$G$3)</f>
        <v>-6.7352793238788458E-5</v>
      </c>
      <c r="CT90" s="28">
        <f>외인!CT90</f>
        <v>197463.97</v>
      </c>
      <c r="CU90" s="35">
        <f>MACD!CU90*$G$3+CU89*(1-$G$3)</f>
        <v>-3.5572736274293911E-4</v>
      </c>
      <c r="CV90" s="28">
        <f>외인!CV90</f>
        <v>3313056.03</v>
      </c>
      <c r="CW90" s="35">
        <f>MACD!CW90*$G$3+CW89*(1-$G$3)</f>
        <v>-7.7010613065131215E-4</v>
      </c>
      <c r="CX90" s="28">
        <f>외인!CX90</f>
        <v>243332.57</v>
      </c>
      <c r="CY90" s="35">
        <f>MACD!CY90*$G$3+CY89*(1-$G$3)</f>
        <v>-7.0224928246615621E-4</v>
      </c>
      <c r="CZ90" s="28">
        <f>외인!CZ90</f>
        <v>19988.04</v>
      </c>
      <c r="DA90" s="35">
        <f>MACD!DA90*$G$3+DA89*(1-$G$3)</f>
        <v>7.4946740270088487E-4</v>
      </c>
      <c r="DB90" s="28">
        <f>외인!DB90</f>
        <v>33824.449999999997</v>
      </c>
      <c r="DC90" s="35">
        <f>MACD!DC90*$G$3+DC89*(1-$G$3)</f>
        <v>-5.543622462103945E-4</v>
      </c>
      <c r="DD90" s="28">
        <f>외인!DD90</f>
        <v>8459.8700000000008</v>
      </c>
      <c r="DE90" s="35">
        <f>MACD!DE90*$G$3+DE89*(1-$G$3)</f>
        <v>2.9109552517159713E-4</v>
      </c>
      <c r="DF90" s="28">
        <f>외인!DF90</f>
        <v>56773</v>
      </c>
      <c r="DG90" s="35">
        <f>MACD!DG90*$G$3+DG89*(1-$G$3)</f>
        <v>-7.0295020468514284E-5</v>
      </c>
      <c r="DH90" s="28">
        <f>외인!DH90</f>
        <v>18404.25</v>
      </c>
      <c r="DI90" s="35">
        <f>MACD!DI90*$G$3+DI89*(1-$G$3)</f>
        <v>2.8501090657612806E-4</v>
      </c>
      <c r="DJ90" s="28">
        <f>외인!DJ90</f>
        <v>651257.80000000005</v>
      </c>
      <c r="DK90" s="35">
        <f>MACD!DK90*$G$3+DK89*(1-$G$3)</f>
        <v>-7.414753465891053E-4</v>
      </c>
      <c r="DL90" s="28">
        <f>외인!DL90</f>
        <v>95511.94</v>
      </c>
      <c r="DM90" s="35">
        <f>MACD!DM90*$G$3+DM89*(1-$G$3)</f>
        <v>-5.6290713094435006E-4</v>
      </c>
      <c r="DN90" s="28">
        <f>외인!DN90</f>
        <v>3313056.03</v>
      </c>
      <c r="DO90" s="35">
        <f>MACD!DO90*$G$3+DO89*(1-$G$3)</f>
        <v>-7.7010613065131215E-4</v>
      </c>
      <c r="DP90" s="28">
        <f>외인!DP90</f>
        <v>70166.05</v>
      </c>
      <c r="DQ90" s="35">
        <f>MACD!DQ90*$G$3+DQ89*(1-$G$3)</f>
        <v>4.917739396003369E-5</v>
      </c>
      <c r="DR90" s="28">
        <f>외인!DR90</f>
        <v>42280.87</v>
      </c>
      <c r="DS90" s="35">
        <f>MACD!DS90*$G$3+DS89*(1-$G$3)</f>
        <v>-6.0201481089905971E-4</v>
      </c>
      <c r="DT90" s="28">
        <f>외인!DT90</f>
        <v>131082.23999999999</v>
      </c>
      <c r="DU90" s="35">
        <f>MACD!DU90*$G$3+DU89*(1-$G$3)</f>
        <v>-4.2121579735204238E-5</v>
      </c>
      <c r="DV90" s="28">
        <f>외인!DV90</f>
        <v>32047.8</v>
      </c>
      <c r="DW90" s="35">
        <f>MACD!DW90*$G$3+DW89*(1-$G$3)</f>
        <v>-1.5108563910393757E-4</v>
      </c>
      <c r="DX90" s="28">
        <f>외인!DX90</f>
        <v>134658.4</v>
      </c>
      <c r="DY90" s="35">
        <f>MACD!DY90*$G$3+DY89*(1-$G$3)</f>
        <v>1.8338987297279328E-4</v>
      </c>
      <c r="DZ90" s="28">
        <f>외인!DZ90</f>
        <v>7663.36</v>
      </c>
      <c r="EA90" s="35">
        <f>MACD!EA90*$G$3+EA89*(1-$G$3)</f>
        <v>5.1648905505742289E-4</v>
      </c>
      <c r="EB90" s="28">
        <f>외인!EB90</f>
        <v>10876.52</v>
      </c>
      <c r="EC90" s="35">
        <f>MACD!EC90*$G$3+EC89*(1-$G$3)</f>
        <v>-1.9319464125237772E-4</v>
      </c>
      <c r="ED90" s="28">
        <f>외인!ED90</f>
        <v>10258.82</v>
      </c>
      <c r="EE90" s="35">
        <f>MACD!EE90*$G$3+EE89*(1-$G$3)</f>
        <v>-1.2420169403410384E-4</v>
      </c>
      <c r="EF90" s="28">
        <f>외인!EF90</f>
        <v>210490.26</v>
      </c>
      <c r="EG90" s="35">
        <f>MACD!EG90*$G$3+EG89*(1-$G$3)</f>
        <v>-1.2874170689520159E-4</v>
      </c>
      <c r="EH90" s="28">
        <f>외인!EH90</f>
        <v>294302.65999999997</v>
      </c>
      <c r="EI90" s="35">
        <f>MACD!EI90*$G$3+EI89*(1-$G$3)</f>
        <v>-2.1940320936237738E-4</v>
      </c>
      <c r="EJ90" s="28">
        <f>외인!EJ90</f>
        <v>97126.13</v>
      </c>
      <c r="EK90" s="35">
        <f>MACD!EK90*$G$3+EK89*(1-$G$3)</f>
        <v>-7.8414039755000736E-5</v>
      </c>
      <c r="EL90" s="28">
        <f>외인!EL90</f>
        <v>28362.52</v>
      </c>
      <c r="EM90" s="35">
        <f>MACD!EM90*$G$3+EM89*(1-$G$3)</f>
        <v>2.6917002126643864E-4</v>
      </c>
      <c r="EN90" s="28">
        <f>외인!EN90</f>
        <v>42280.87</v>
      </c>
      <c r="EO90" s="35">
        <f>MACD!EO90*$G$3+EO89*(1-$G$3)</f>
        <v>-6.0201481089905971E-4</v>
      </c>
      <c r="EP90" s="28">
        <f>외인!EP90</f>
        <v>153871.67000000001</v>
      </c>
      <c r="EQ90" s="35">
        <f>MACD!EQ90*$G$3+EQ89*(1-$G$3)</f>
        <v>-2.2617326788548219E-4</v>
      </c>
      <c r="ER90" s="28">
        <f>외인!ER90</f>
        <v>12170.75</v>
      </c>
      <c r="ES90" s="35">
        <f>MACD!ES90*$G$3+ES89*(1-$G$3)</f>
        <v>1.1506643832230655E-3</v>
      </c>
      <c r="ET90" s="28">
        <f>외인!ET90</f>
        <v>180717.51</v>
      </c>
      <c r="EU90" s="35">
        <f>MACD!EU90*$G$3+EU89*(1-$G$3)</f>
        <v>-5.949098900512107E-4</v>
      </c>
      <c r="EV90" s="28">
        <f>외인!EV90</f>
        <v>46972.65</v>
      </c>
      <c r="EW90" s="35">
        <f>MACD!EW90*$G$3+EW89*(1-$G$3)</f>
        <v>6.5791411504602252E-4</v>
      </c>
      <c r="EX90" s="28">
        <f>외인!EX90</f>
        <v>78942.45</v>
      </c>
      <c r="EY90" s="35">
        <f>MACD!EY90*$G$3+EY89*(1-$G$3)</f>
        <v>9.6977004938906993E-5</v>
      </c>
    </row>
    <row r="91" spans="1:155">
      <c r="A91" s="27">
        <f>외인!A91</f>
        <v>46164</v>
      </c>
      <c r="B91" s="28">
        <f>외인!B91</f>
        <v>6234943.3700000001</v>
      </c>
      <c r="C91" s="35">
        <f>MACD!C91*$G$3+C90*(1-$G$3)</f>
        <v>-5.983763837920812E-4</v>
      </c>
      <c r="D91" s="28">
        <f>외인!D91</f>
        <v>648782.88</v>
      </c>
      <c r="E91" s="35">
        <f>MACD!E91*$G$3+E90*(1-$G$3)</f>
        <v>4.147881072052832E-5</v>
      </c>
      <c r="F91" s="28">
        <f>외인!F91</f>
        <v>2619532.88</v>
      </c>
      <c r="G91" s="35">
        <f>MACD!G91*$G$3+G90*(1-$G$3)</f>
        <v>-3.5347362888581976E-4</v>
      </c>
      <c r="H91" s="28">
        <f>외인!H91</f>
        <v>325512.81</v>
      </c>
      <c r="I91" s="35">
        <f>MACD!I91*$G$3+I90*(1-$G$3)</f>
        <v>-6.5115311081362349E-4</v>
      </c>
      <c r="J91" s="28">
        <f>외인!J91</f>
        <v>41790.080000000002</v>
      </c>
      <c r="K91" s="35">
        <f>MACD!K91*$G$3+K90*(1-$G$3)</f>
        <v>-5.7545610399660691E-4</v>
      </c>
      <c r="L91" s="28">
        <f>외인!L91</f>
        <v>300984.14</v>
      </c>
      <c r="M91" s="35">
        <f>MACD!M91*$G$3+M90*(1-$G$3)</f>
        <v>-6.4157488468121696E-4</v>
      </c>
      <c r="N91" s="28">
        <f>외인!N91</f>
        <v>293042.34000000003</v>
      </c>
      <c r="O91" s="35">
        <f>MACD!O91*$G$3+O90*(1-$G$3)</f>
        <v>-2.2769746269645733E-4</v>
      </c>
      <c r="P91" s="28">
        <f>외인!P91</f>
        <v>181620.31</v>
      </c>
      <c r="Q91" s="35">
        <f>MACD!Q91*$G$3+Q90*(1-$G$3)</f>
        <v>-1.8147451022680562E-4</v>
      </c>
      <c r="R91" s="28">
        <f>외인!R91</f>
        <v>133988.15</v>
      </c>
      <c r="S91" s="35">
        <f>MACD!S91*$G$3+S90*(1-$G$3)</f>
        <v>8.083649570661803E-6</v>
      </c>
      <c r="T91" s="28">
        <f>외인!T91</f>
        <v>8565.15</v>
      </c>
      <c r="U91" s="35">
        <f>MACD!U91*$G$3+U90*(1-$G$3)</f>
        <v>2.7691141106101456E-4</v>
      </c>
      <c r="V91" s="28">
        <f>외인!V91</f>
        <v>140896.01</v>
      </c>
      <c r="W91" s="35">
        <f>MACD!W91*$G$3+W90*(1-$G$3)</f>
        <v>2.1464685527555484E-4</v>
      </c>
      <c r="X91" s="28">
        <f>외인!X91</f>
        <v>3233816.78</v>
      </c>
      <c r="Y91" s="35">
        <f>MACD!Y91*$G$3+Y90*(1-$G$3)</f>
        <v>-8.2564354512663994E-4</v>
      </c>
      <c r="Z91" s="28">
        <f>외인!Z91</f>
        <v>47134.42</v>
      </c>
      <c r="AA91" s="35">
        <f>MACD!AA91*$G$3+AA90*(1-$G$3)</f>
        <v>7.5175088547902932E-4</v>
      </c>
      <c r="AB91" s="28">
        <f>외인!AB91</f>
        <v>204161.11</v>
      </c>
      <c r="AC91" s="35">
        <f>MACD!AC91*$G$3+AC90*(1-$G$3)</f>
        <v>-6.0672363912222803E-5</v>
      </c>
      <c r="AD91" s="28">
        <f>외인!AD91</f>
        <v>20608.599999999999</v>
      </c>
      <c r="AE91" s="35">
        <f>MACD!AE91*$G$3+AE90*(1-$G$3)</f>
        <v>5.4858659007979373E-4</v>
      </c>
      <c r="AF91" s="28">
        <f>외인!AF91</f>
        <v>24667.78</v>
      </c>
      <c r="AG91" s="35">
        <f>MACD!AG91*$G$3+AG90*(1-$G$3)</f>
        <v>5.7251906224709313E-5</v>
      </c>
      <c r="AH91" s="28">
        <f>외인!AH91</f>
        <v>218265.14</v>
      </c>
      <c r="AI91" s="35">
        <f>MACD!AI91*$G$3+AI90*(1-$G$3)</f>
        <v>-5.4192622270171945E-4</v>
      </c>
      <c r="AJ91" s="28">
        <f>외인!AJ91</f>
        <v>101171.1</v>
      </c>
      <c r="AK91" s="35">
        <f>MACD!AK91*$G$3+AK90*(1-$G$3)</f>
        <v>3.6959876853375129E-6</v>
      </c>
      <c r="AL91" s="28">
        <f>외인!AL91</f>
        <v>111143.39</v>
      </c>
      <c r="AM91" s="35">
        <f>MACD!AM91*$G$3+AM90*(1-$G$3)</f>
        <v>-8.5621951464007304E-4</v>
      </c>
      <c r="AN91" s="28">
        <f>외인!AN91</f>
        <v>200831.2</v>
      </c>
      <c r="AO91" s="35">
        <f>MACD!AO91*$G$3+AO90*(1-$G$3)</f>
        <v>1.0188446983080198E-4</v>
      </c>
      <c r="AP91" s="28">
        <f>외인!AP91</f>
        <v>185248.74</v>
      </c>
      <c r="AQ91" s="35">
        <f>MACD!AQ91*$G$3+AQ90*(1-$G$3)</f>
        <v>-5.8292107007435227E-4</v>
      </c>
      <c r="AR91" s="28">
        <f>외인!AR91</f>
        <v>24563.81</v>
      </c>
      <c r="AS91" s="35">
        <f>MACD!AS91*$G$3+AS90*(1-$G$3)</f>
        <v>2.7764320345125383E-4</v>
      </c>
      <c r="AT91" s="28">
        <f>외인!AT91</f>
        <v>102061.85</v>
      </c>
      <c r="AU91" s="35">
        <f>MACD!AU91*$G$3+AU90*(1-$G$3)</f>
        <v>-5.1198308531247392E-4</v>
      </c>
      <c r="AV91" s="28">
        <f>외인!AV91</f>
        <v>47601.5</v>
      </c>
      <c r="AW91" s="35">
        <f>MACD!AW91*$G$3+AW90*(1-$G$3)</f>
        <v>2.5201938904659044E-4</v>
      </c>
      <c r="AX91" s="28">
        <f>외인!AX91</f>
        <v>67608.37</v>
      </c>
      <c r="AY91" s="35">
        <f>MACD!AY91*$G$3+AY90*(1-$G$3)</f>
        <v>1.0542538463544375E-4</v>
      </c>
      <c r="AZ91" s="28">
        <f>외인!AZ91</f>
        <v>3472308.84</v>
      </c>
      <c r="BA91" s="35">
        <f>MACD!BA91*$G$3+BA90*(1-$G$3)</f>
        <v>-8.0719569761038073E-4</v>
      </c>
      <c r="BB91" s="28">
        <f>외인!BB91</f>
        <v>127652.76</v>
      </c>
      <c r="BC91" s="35">
        <f>MACD!BC91*$G$3+BC90*(1-$G$3)</f>
        <v>3.627979961775738E-4</v>
      </c>
      <c r="BD91" s="28">
        <f>외인!BD91</f>
        <v>34210.410000000003</v>
      </c>
      <c r="BE91" s="35">
        <f>MACD!BE91*$G$3+BE90*(1-$G$3)</f>
        <v>-5.1135703925929963E-4</v>
      </c>
      <c r="BF91" s="28">
        <f>외인!BF91</f>
        <v>0</v>
      </c>
      <c r="BG91" s="35" t="e">
        <f>MACD!BG91*$G$3+BG90*(1-$G$3)</f>
        <v>#DIV/0!</v>
      </c>
      <c r="BH91" s="28">
        <f>외인!BH91</f>
        <v>111356.43</v>
      </c>
      <c r="BI91" s="35">
        <f>MACD!BI91*$G$3+BI90*(1-$G$3)</f>
        <v>-3.6357102972900033E-4</v>
      </c>
      <c r="BJ91" s="28">
        <f>외인!BJ91</f>
        <v>126604.33</v>
      </c>
      <c r="BK91" s="35">
        <f>MACD!BK91*$G$3+BK90*(1-$G$3)</f>
        <v>-5.1479645757903996E-4</v>
      </c>
      <c r="BL91" s="28">
        <f>외인!BL91</f>
        <v>45597.23</v>
      </c>
      <c r="BM91" s="35">
        <f>MACD!BM91*$G$3+BM90*(1-$G$3)</f>
        <v>4.4075677549497492E-4</v>
      </c>
      <c r="BN91" s="28">
        <f>외인!BN91</f>
        <v>53046.49</v>
      </c>
      <c r="BO91" s="35">
        <f>MACD!BO91*$G$3+BO90*(1-$G$3)</f>
        <v>1.0569176466560753E-4</v>
      </c>
      <c r="BP91" s="28">
        <f>외인!BP91</f>
        <v>76115.320000000007</v>
      </c>
      <c r="BQ91" s="35">
        <f>MACD!BQ91*$G$3+BQ90*(1-$G$3)</f>
        <v>1.2077017893886154E-4</v>
      </c>
      <c r="BR91" s="28">
        <f>외인!BR91</f>
        <v>330473.96000000002</v>
      </c>
      <c r="BS91" s="35">
        <f>MACD!BS91*$G$3+BS90*(1-$G$3)</f>
        <v>-7.6005292817177034E-4</v>
      </c>
      <c r="BT91" s="28">
        <f>외인!BT91</f>
        <v>3278146.9</v>
      </c>
      <c r="BU91" s="35">
        <f>MACD!BU91*$G$3+BU90*(1-$G$3)</f>
        <v>-8.0932728958335359E-4</v>
      </c>
      <c r="BV91" s="28">
        <f>외인!BV91</f>
        <v>478166.84</v>
      </c>
      <c r="BW91" s="35">
        <f>MACD!BW91*$G$3+BW90*(1-$G$3)</f>
        <v>-1.8952508041885881E-4</v>
      </c>
      <c r="BX91" s="28">
        <f>외인!BX91</f>
        <v>76232.28</v>
      </c>
      <c r="BY91" s="35">
        <f>MACD!BY91*$G$3+BY90*(1-$G$3)</f>
        <v>-1.0574325603994721E-4</v>
      </c>
      <c r="BZ91" s="28">
        <f>외인!BZ91</f>
        <v>311974.59000000003</v>
      </c>
      <c r="CA91" s="35">
        <f>MACD!CA91*$G$3+CA90*(1-$G$3)</f>
        <v>-2.2466702607957552E-4</v>
      </c>
      <c r="CB91" s="28">
        <f>외인!CB91</f>
        <v>11602.25</v>
      </c>
      <c r="CC91" s="35">
        <f>MACD!CC91*$G$3+CC90*(1-$G$3)</f>
        <v>-1.7914476794672594E-4</v>
      </c>
      <c r="CD91" s="28">
        <f>외인!CD91</f>
        <v>26565.96</v>
      </c>
      <c r="CE91" s="35">
        <f>MACD!CE91*$G$3+CE90*(1-$G$3)</f>
        <v>5.3971603835365508E-4</v>
      </c>
      <c r="CF91" s="28">
        <f>외인!CF91</f>
        <v>29110.57</v>
      </c>
      <c r="CG91" s="35">
        <f>MACD!CG91*$G$3+CG90*(1-$G$3)</f>
        <v>2.1341930419333644E-4</v>
      </c>
      <c r="CH91" s="28">
        <f>외인!CH91</f>
        <v>67519.12</v>
      </c>
      <c r="CI91" s="35">
        <f>MACD!CI91*$G$3+CI90*(1-$G$3)</f>
        <v>1.909224849586934E-4</v>
      </c>
      <c r="CJ91" s="28">
        <f>외인!CJ91</f>
        <v>340845.29</v>
      </c>
      <c r="CK91" s="35">
        <f>MACD!CK91*$G$3+CK90*(1-$G$3)</f>
        <v>-1.2306169068949257E-6</v>
      </c>
      <c r="CL91" s="28">
        <f>외인!CL91</f>
        <v>232135.9</v>
      </c>
      <c r="CM91" s="35">
        <f>MACD!CM91*$G$3+CM90*(1-$G$3)</f>
        <v>-8.7819981287825134E-5</v>
      </c>
      <c r="CN91" s="28">
        <f>외인!CN91</f>
        <v>121022.38</v>
      </c>
      <c r="CO91" s="35">
        <f>MACD!CO91*$G$3+CO90*(1-$G$3)</f>
        <v>-4.8384800322792752E-4</v>
      </c>
      <c r="CP91" s="28">
        <f>외인!CP91</f>
        <v>128204.37</v>
      </c>
      <c r="CQ91" s="35">
        <f>MACD!CQ91*$G$3+CQ90*(1-$G$3)</f>
        <v>3.6181974130406288E-4</v>
      </c>
      <c r="CR91" s="28">
        <f>외인!CR91</f>
        <v>167769.51999999999</v>
      </c>
      <c r="CS91" s="35">
        <f>MACD!CS91*$G$3+CS90*(1-$G$3)</f>
        <v>-1.3494300112262681E-5</v>
      </c>
      <c r="CT91" s="28">
        <f>외인!CT91</f>
        <v>212352.05</v>
      </c>
      <c r="CU91" s="35">
        <f>MACD!CU91*$G$3+CU90*(1-$G$3)</f>
        <v>-3.8388262746348248E-4</v>
      </c>
      <c r="CV91" s="28">
        <f>외인!CV91</f>
        <v>3278146.9</v>
      </c>
      <c r="CW91" s="35">
        <f>MACD!CW91*$G$3+CW90*(1-$G$3)</f>
        <v>-8.0932728958335359E-4</v>
      </c>
      <c r="CX91" s="28">
        <f>외인!CX91</f>
        <v>250319.1</v>
      </c>
      <c r="CY91" s="35">
        <f>MACD!CY91*$G$3+CY90*(1-$G$3)</f>
        <v>-7.1117884856393551E-4</v>
      </c>
      <c r="CZ91" s="28">
        <f>외인!CZ91</f>
        <v>20997.84</v>
      </c>
      <c r="DA91" s="35">
        <f>MACD!DA91*$G$3+DA90*(1-$G$3)</f>
        <v>8.7198835836882938E-4</v>
      </c>
      <c r="DB91" s="28">
        <f>외인!DB91</f>
        <v>34210.410000000003</v>
      </c>
      <c r="DC91" s="35">
        <f>MACD!DC91*$G$3+DC90*(1-$G$3)</f>
        <v>-5.1135703925929963E-4</v>
      </c>
      <c r="DD91" s="28">
        <f>외인!DD91</f>
        <v>8565.15</v>
      </c>
      <c r="DE91" s="35">
        <f>MACD!DE91*$G$3+DE90*(1-$G$3)</f>
        <v>2.7691141106101456E-4</v>
      </c>
      <c r="DF91" s="28">
        <f>외인!DF91</f>
        <v>57571.44</v>
      </c>
      <c r="DG91" s="35">
        <f>MACD!DG91*$G$3+DG90*(1-$G$3)</f>
        <v>-5.1956193040331362E-5</v>
      </c>
      <c r="DH91" s="28">
        <f>외인!DH91</f>
        <v>18838.509999999998</v>
      </c>
      <c r="DI91" s="35">
        <f>MACD!DI91*$G$3+DI90*(1-$G$3)</f>
        <v>6.0800096563011366E-4</v>
      </c>
      <c r="DJ91" s="28">
        <f>외인!DJ91</f>
        <v>671356.77</v>
      </c>
      <c r="DK91" s="35">
        <f>MACD!DK91*$G$3+DK90*(1-$G$3)</f>
        <v>-7.4821169901793136E-4</v>
      </c>
      <c r="DL91" s="28">
        <f>외인!DL91</f>
        <v>97468.479999999996</v>
      </c>
      <c r="DM91" s="35">
        <f>MACD!DM91*$G$3+DM90*(1-$G$3)</f>
        <v>-5.6181220342329022E-4</v>
      </c>
      <c r="DN91" s="28">
        <f>외인!DN91</f>
        <v>3278146.9</v>
      </c>
      <c r="DO91" s="35">
        <f>MACD!DO91*$G$3+DO90*(1-$G$3)</f>
        <v>-8.0932728958335359E-4</v>
      </c>
      <c r="DP91" s="28">
        <f>외인!DP91</f>
        <v>74650.63</v>
      </c>
      <c r="DQ91" s="35">
        <f>MACD!DQ91*$G$3+DQ90*(1-$G$3)</f>
        <v>1.4812522682631192E-4</v>
      </c>
      <c r="DR91" s="28">
        <f>외인!DR91</f>
        <v>42983.63</v>
      </c>
      <c r="DS91" s="35">
        <f>MACD!DS91*$G$3+DS90*(1-$G$3)</f>
        <v>-5.5884902424033331E-4</v>
      </c>
      <c r="DT91" s="28">
        <f>외인!DT91</f>
        <v>133988.15</v>
      </c>
      <c r="DU91" s="35">
        <f>MACD!DU91*$G$3+DU90*(1-$G$3)</f>
        <v>8.083649570661803E-6</v>
      </c>
      <c r="DV91" s="28">
        <f>외인!DV91</f>
        <v>33477.78</v>
      </c>
      <c r="DW91" s="35">
        <f>MACD!DW91*$G$3+DW90*(1-$G$3)</f>
        <v>-7.8664522555983461E-5</v>
      </c>
      <c r="DX91" s="28">
        <f>외인!DX91</f>
        <v>140896.01</v>
      </c>
      <c r="DY91" s="35">
        <f>MACD!DY91*$G$3+DY90*(1-$G$3)</f>
        <v>2.1464685527555484E-4</v>
      </c>
      <c r="DZ91" s="28">
        <f>외인!DZ91</f>
        <v>7788.25</v>
      </c>
      <c r="EA91" s="35">
        <f>MACD!EA91*$G$3+EA90*(1-$G$3)</f>
        <v>5.77958055092892E-4</v>
      </c>
      <c r="EB91" s="28">
        <f>외인!EB91</f>
        <v>11180.04</v>
      </c>
      <c r="EC91" s="35">
        <f>MACD!EC91*$G$3+EC90*(1-$G$3)</f>
        <v>-2.4170114151201276E-5</v>
      </c>
      <c r="ED91" s="28">
        <f>외인!ED91</f>
        <v>10597.51</v>
      </c>
      <c r="EE91" s="35">
        <f>MACD!EE91*$G$3+EE90*(1-$G$3)</f>
        <v>1.2752321593628344E-5</v>
      </c>
      <c r="EF91" s="28">
        <f>외인!EF91</f>
        <v>218914.29</v>
      </c>
      <c r="EG91" s="35">
        <f>MACD!EG91*$G$3+EG90*(1-$G$3)</f>
        <v>-5.6555241678543778E-5</v>
      </c>
      <c r="EH91" s="28">
        <f>외인!EH91</f>
        <v>295366.65999999997</v>
      </c>
      <c r="EI91" s="35">
        <f>MACD!EI91*$G$3+EI90*(1-$G$3)</f>
        <v>-2.0873202191608263E-4</v>
      </c>
      <c r="EJ91" s="28">
        <f>외인!EJ91</f>
        <v>98592.639999999999</v>
      </c>
      <c r="EK91" s="35">
        <f>MACD!EK91*$G$3+EK90*(1-$G$3)</f>
        <v>-6.3530122992068661E-5</v>
      </c>
      <c r="EL91" s="28">
        <f>외인!EL91</f>
        <v>28921.439999999999</v>
      </c>
      <c r="EM91" s="35">
        <f>MACD!EM91*$G$3+EM90*(1-$G$3)</f>
        <v>4.8097904298060863E-4</v>
      </c>
      <c r="EN91" s="28">
        <f>외인!EN91</f>
        <v>42983.63</v>
      </c>
      <c r="EO91" s="35">
        <f>MACD!EO91*$G$3+EO90*(1-$G$3)</f>
        <v>-5.5884902424033331E-4</v>
      </c>
      <c r="EP91" s="28">
        <f>외인!EP91</f>
        <v>158986.04999999999</v>
      </c>
      <c r="EQ91" s="35">
        <f>MACD!EQ91*$G$3+EQ90*(1-$G$3)</f>
        <v>-1.1377621007568768E-4</v>
      </c>
      <c r="ER91" s="28">
        <f>외인!ER91</f>
        <v>12590.09</v>
      </c>
      <c r="ES91" s="35">
        <f>MACD!ES91*$G$3+ES90*(1-$G$3)</f>
        <v>1.1260462275412089E-3</v>
      </c>
      <c r="ET91" s="28">
        <f>외인!ET91</f>
        <v>185248.74</v>
      </c>
      <c r="EU91" s="35">
        <f>MACD!EU91*$G$3+EU90*(1-$G$3)</f>
        <v>-5.8292107007435227E-4</v>
      </c>
      <c r="EV91" s="28">
        <f>외인!EV91</f>
        <v>47134.42</v>
      </c>
      <c r="EW91" s="35">
        <f>MACD!EW91*$G$3+EW90*(1-$G$3)</f>
        <v>7.5175088547902932E-4</v>
      </c>
      <c r="EX91" s="28">
        <f>외인!EX91</f>
        <v>81069.95</v>
      </c>
      <c r="EY91" s="35">
        <f>MACD!EY91*$G$3+EY90*(1-$G$3)</f>
        <v>9.8043195859668188E-5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업종비중</vt:lpstr>
      <vt:lpstr>유니버스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2026-05-22T09:36:27Z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20260522183415</vt:lpwstr>
  </property>
</Properties>
</file>